
<file path=[Content_Types].xml><?xml version="1.0" encoding="utf-8"?>
<Types xmlns="http://schemas.openxmlformats.org/package/2006/content-types">
  <Override PartName="/xl/worksheets/sheet9.xml" ContentType="application/vnd.openxmlformats-officedocument.spreadsheetml.worksheet+xml"/>
  <Override PartName="/xl/externalLinks/externalLink9.xml" ContentType="application/vnd.openxmlformats-officedocument.spreadsheetml.externalLink+xml"/>
  <Override PartName="/xl/externalLinks/externalLink29.xml" ContentType="application/vnd.openxmlformats-officedocument.spreadsheetml.externalLink+xml"/>
  <Override PartName="/xl/externalLinks/externalLink38.xml" ContentType="application/vnd.openxmlformats-officedocument.spreadsheetml.externalLink+xml"/>
  <Override PartName="/xl/externalLinks/externalLink47.xml" ContentType="application/vnd.openxmlformats-officedocument.spreadsheetml.externalLink+xml"/>
  <Override PartName="/xl/externalLinks/externalLink4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externalLinks/externalLink7.xml" ContentType="application/vnd.openxmlformats-officedocument.spreadsheetml.externalLink+xml"/>
  <Override PartName="/xl/externalLinks/externalLink18.xml" ContentType="application/vnd.openxmlformats-officedocument.spreadsheetml.externalLink+xml"/>
  <Override PartName="/xl/externalLinks/externalLink27.xml" ContentType="application/vnd.openxmlformats-officedocument.spreadsheetml.externalLink+xml"/>
  <Override PartName="/xl/externalLinks/externalLink36.xml" ContentType="application/vnd.openxmlformats-officedocument.spreadsheetml.externalLink+xml"/>
  <Override PartName="/xl/externalLinks/externalLink45.xml" ContentType="application/vnd.openxmlformats-officedocument.spreadsheetml.externalLink+xml"/>
  <Override PartName="/xl/drawings/drawing4.xml" ContentType="application/vnd.openxmlformats-officedocument.drawing+xml"/>
  <Default Extension="rels" ContentType="application/vnd.openxmlformats-package.relationships+xml"/>
  <Default Extension="xml" ContentType="application/xml"/>
  <Override PartName="/xl/worksheets/sheet5.xml" ContentType="application/vnd.openxmlformats-officedocument.spreadsheetml.worksheet+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externalLinks/externalLink25.xml" ContentType="application/vnd.openxmlformats-officedocument.spreadsheetml.externalLink+xml"/>
  <Override PartName="/xl/externalLinks/externalLink34.xml" ContentType="application/vnd.openxmlformats-officedocument.spreadsheetml.externalLink+xml"/>
  <Override PartName="/xl/externalLinks/externalLink43.xml" ContentType="application/vnd.openxmlformats-officedocument.spreadsheetml.externalLink+xml"/>
  <Override PartName="/xl/drawings/drawing2.xml" ContentType="application/vnd.openxmlformats-officedocument.drawing+xml"/>
  <Override PartName="/xl/worksheets/sheet3.xml" ContentType="application/vnd.openxmlformats-officedocument.spreadsheetml.worksheet+xml"/>
  <Override PartName="/xl/externalLinks/externalLink3.xml" ContentType="application/vnd.openxmlformats-officedocument.spreadsheetml.externalLink+xml"/>
  <Override PartName="/xl/externalLinks/externalLink14.xml" ContentType="application/vnd.openxmlformats-officedocument.spreadsheetml.externalLink+xml"/>
  <Override PartName="/xl/externalLinks/externalLink23.xml" ContentType="application/vnd.openxmlformats-officedocument.spreadsheetml.externalLink+xml"/>
  <Override PartName="/xl/externalLinks/externalLink32.xml" ContentType="application/vnd.openxmlformats-officedocument.spreadsheetml.externalLink+xml"/>
  <Override PartName="/xl/externalLinks/externalLink41.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2.xml" ContentType="application/vnd.openxmlformats-officedocument.spreadsheetml.externalLink+xml"/>
  <Override PartName="/xl/externalLinks/externalLink21.xml" ContentType="application/vnd.openxmlformats-officedocument.spreadsheetml.externalLink+xml"/>
  <Override PartName="/xl/externalLinks/externalLink30.xml" ContentType="application/vnd.openxmlformats-officedocument.spreadsheetml.externalLink+xml"/>
  <Override PartName="/xl/externalLinks/externalLink50.xml" ContentType="application/vnd.openxmlformats-officedocument.spreadsheetml.externalLink+xml"/>
  <Override PartName="/xl/externalLinks/externalLink10.xml" ContentType="application/vnd.openxmlformats-officedocument.spreadsheetml.externalLink+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Default Extension="bin" ContentType="application/vnd.openxmlformats-officedocument.spreadsheetml.printerSettings"/>
  <Override PartName="/xl/drawings/drawing9.xml" ContentType="application/vnd.openxmlformats-officedocument.drawing+xml"/>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externalLinks/externalLink39.xml" ContentType="application/vnd.openxmlformats-officedocument.spreadsheetml.externalLink+xml"/>
  <Override PartName="/xl/externalLinks/externalLink48.xml" ContentType="application/vnd.openxmlformats-officedocument.spreadsheetml.externalLink+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externalLinks/externalLink6.xml" ContentType="application/vnd.openxmlformats-officedocument.spreadsheetml.externalLink+xml"/>
  <Override PartName="/xl/externalLinks/externalLink17.xml" ContentType="application/vnd.openxmlformats-officedocument.spreadsheetml.externalLink+xml"/>
  <Override PartName="/xl/externalLinks/externalLink28.xml" ContentType="application/vnd.openxmlformats-officedocument.spreadsheetml.externalLink+xml"/>
  <Override PartName="/xl/externalLinks/externalLink37.xml" ContentType="application/vnd.openxmlformats-officedocument.spreadsheetml.externalLink+xml"/>
  <Override PartName="/xl/externalLinks/externalLink46.xml" ContentType="application/vnd.openxmlformats-officedocument.spreadsheetml.externalLink+xml"/>
  <Default Extension="jpeg" ContentType="image/jpeg"/>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externalLinks/externalLink24.xml" ContentType="application/vnd.openxmlformats-officedocument.spreadsheetml.externalLink+xml"/>
  <Override PartName="/xl/externalLinks/externalLink26.xml" ContentType="application/vnd.openxmlformats-officedocument.spreadsheetml.externalLink+xml"/>
  <Override PartName="/xl/externalLinks/externalLink35.xml" ContentType="application/vnd.openxmlformats-officedocument.spreadsheetml.externalLink+xml"/>
  <Override PartName="/xl/externalLinks/externalLink44.xml" ContentType="application/vnd.openxmlformats-officedocument.spreadsheetml.externalLink+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externalLinks/externalLink13.xml" ContentType="application/vnd.openxmlformats-officedocument.spreadsheetml.externalLink+xml"/>
  <Override PartName="/xl/externalLinks/externalLink22.xml" ContentType="application/vnd.openxmlformats-officedocument.spreadsheetml.externalLink+xml"/>
  <Override PartName="/xl/externalLinks/externalLink33.xml" ContentType="application/vnd.openxmlformats-officedocument.spreadsheetml.externalLink+xml"/>
  <Override PartName="/xl/externalLinks/externalLink42.xml" ContentType="application/vnd.openxmlformats-officedocument.spreadsheetml.externalLink+xml"/>
  <Override PartName="/xl/externalLinks/externalLink51.xml" ContentType="application/vnd.openxmlformats-officedocument.spreadsheetml.externalLink+xml"/>
  <Override PartName="/xl/drawings/drawing1.xml" ContentType="application/vnd.openxmlformats-officedocument.drawing+xml"/>
  <Override PartName="/xl/externalLinks/externalLink11.xml" ContentType="application/vnd.openxmlformats-officedocument.spreadsheetml.externalLink+xml"/>
  <Override PartName="/xl/externalLinks/externalLink20.xml" ContentType="application/vnd.openxmlformats-officedocument.spreadsheetml.externalLink+xml"/>
  <Override PartName="/xl/externalLinks/externalLink31.xml" ContentType="application/vnd.openxmlformats-officedocument.spreadsheetml.externalLink+xml"/>
  <Override PartName="/xl/externalLinks/externalLink40.xml" ContentType="application/vnd.openxmlformats-officedocument.spreadsheetml.externalLink+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29040" windowHeight="15720" tabRatio="881"/>
  </bookViews>
  <sheets>
    <sheet name="PO NÃO DES" sheetId="1" r:id="rId1"/>
    <sheet name="MEMÓRIA DE CÁLCULO" sheetId="17" state="hidden" r:id="rId2"/>
    <sheet name="COMPOSIÇÃO NÃO DES" sheetId="3" r:id="rId3"/>
    <sheet name="BDI NÃO DES" sheetId="10" r:id="rId4"/>
    <sheet name="CRONOGRAMA FF" sheetId="5" r:id="rId5"/>
    <sheet name="Encargos" sheetId="25" r:id="rId6"/>
    <sheet name="CURVA ABC NÃO DES" sheetId="22" state="hidden" r:id="rId7"/>
    <sheet name="Orçamento Desonerado" sheetId="11" state="hidden" r:id="rId8"/>
    <sheet name="Composições Desonerado" sheetId="13" state="hidden" r:id="rId9"/>
    <sheet name="BDI DES" sheetId="9" state="hidden" r:id="rId10"/>
    <sheet name="Base de dado ONERADA" sheetId="24" state="hidden" r:id="rId11"/>
    <sheet name="Base de dado DESONERADA" sheetId="23"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s>
  <definedNames>
    <definedName name="\C" localSheetId="3">#REF!</definedName>
    <definedName name="\C" localSheetId="8">#REF!</definedName>
    <definedName name="\C" localSheetId="7">#REF!</definedName>
    <definedName name="\C">#REF!</definedName>
    <definedName name="\D" localSheetId="3">#REF!</definedName>
    <definedName name="\D" localSheetId="8">#REF!</definedName>
    <definedName name="\D" localSheetId="7">#REF!</definedName>
    <definedName name="\D">#REF!</definedName>
    <definedName name="\F" localSheetId="3">#REF!</definedName>
    <definedName name="\F" localSheetId="8">#REF!</definedName>
    <definedName name="\F" localSheetId="7">#REF!</definedName>
    <definedName name="\F">#REF!</definedName>
    <definedName name="\G" localSheetId="3">#REF!</definedName>
    <definedName name="\G" localSheetId="8">#REF!</definedName>
    <definedName name="\G" localSheetId="7">#REF!</definedName>
    <definedName name="\G">#REF!</definedName>
    <definedName name="\I" localSheetId="9">#REF!</definedName>
    <definedName name="\I" localSheetId="3">#REF!</definedName>
    <definedName name="\I" localSheetId="8">#REF!</definedName>
    <definedName name="\I" localSheetId="7">#REF!</definedName>
    <definedName name="\I">#REF!</definedName>
    <definedName name="\l" localSheetId="3">#REF!</definedName>
    <definedName name="\l" localSheetId="8">#REF!</definedName>
    <definedName name="\l" localSheetId="7">#REF!</definedName>
    <definedName name="\l">#REF!</definedName>
    <definedName name="\M" localSheetId="3">#REF!</definedName>
    <definedName name="\M" localSheetId="8">#REF!</definedName>
    <definedName name="\M" localSheetId="7">#REF!</definedName>
    <definedName name="\M">#REF!</definedName>
    <definedName name="\P" localSheetId="3">#REF!</definedName>
    <definedName name="\P" localSheetId="8">#REF!</definedName>
    <definedName name="\P" localSheetId="7">#REF!</definedName>
    <definedName name="\P">#REF!</definedName>
    <definedName name="\R" localSheetId="3">#REF!</definedName>
    <definedName name="\R" localSheetId="8">#REF!</definedName>
    <definedName name="\R" localSheetId="7">#REF!</definedName>
    <definedName name="\R">#REF!</definedName>
    <definedName name="\S" localSheetId="9">[1]COMPOS1!#REF!</definedName>
    <definedName name="\S" localSheetId="3">[1]COMPOS1!#REF!</definedName>
    <definedName name="\S" localSheetId="2">[1]COMPOS1!#REF!</definedName>
    <definedName name="\S" localSheetId="8">[1]COMPOS1!#REF!</definedName>
    <definedName name="\S" localSheetId="7">[1]COMPOS1!#REF!</definedName>
    <definedName name="\S">[1]COMPOS1!#REF!</definedName>
    <definedName name="\t" localSheetId="9">#REF!</definedName>
    <definedName name="\t" localSheetId="3">#REF!</definedName>
    <definedName name="\t" localSheetId="8">#REF!</definedName>
    <definedName name="\t" localSheetId="1">#REF!</definedName>
    <definedName name="\t" localSheetId="7">#REF!</definedName>
    <definedName name="\t">#REF!</definedName>
    <definedName name="\Y" localSheetId="9">#REF!</definedName>
    <definedName name="\Y" localSheetId="3">#REF!</definedName>
    <definedName name="\Y" localSheetId="8">#REF!</definedName>
    <definedName name="\Y" localSheetId="1">#REF!</definedName>
    <definedName name="\Y" localSheetId="7">#REF!</definedName>
    <definedName name="\Y">#REF!</definedName>
    <definedName name="_" localSheetId="9">#REF!</definedName>
    <definedName name="_" localSheetId="3">#REF!</definedName>
    <definedName name="_" localSheetId="8">#REF!</definedName>
    <definedName name="_" localSheetId="1">#REF!</definedName>
    <definedName name="_" localSheetId="7">#REF!</definedName>
    <definedName name="_">#REF!</definedName>
    <definedName name="__________________mar2" localSheetId="9">'[2]RESTAURAÇÃO '!#REF!</definedName>
    <definedName name="__________________mar2" localSheetId="3">'[2]RESTAURAÇÃO '!#REF!</definedName>
    <definedName name="__________________mar2" localSheetId="8">'[2]RESTAURAÇÃO '!#REF!</definedName>
    <definedName name="__________________mar2" localSheetId="1">'[2]RESTAURAÇÃO '!#REF!</definedName>
    <definedName name="__________________mar2" localSheetId="7">'[2]RESTAURAÇÃO '!#REF!</definedName>
    <definedName name="__________________mar2">'[2]RESTAURAÇÃO '!#REF!</definedName>
    <definedName name="________________mar2" localSheetId="9">'[2]RESTAURAÇÃO '!#REF!</definedName>
    <definedName name="________________mar2" localSheetId="3">'[2]RESTAURAÇÃO '!#REF!</definedName>
    <definedName name="________________mar2" localSheetId="8">'[2]RESTAURAÇÃO '!#REF!</definedName>
    <definedName name="________________mar2" localSheetId="1">'[2]RESTAURAÇÃO '!#REF!</definedName>
    <definedName name="________________mar2" localSheetId="7">'[2]RESTAURAÇÃO '!#REF!</definedName>
    <definedName name="________________mar2">'[2]RESTAURAÇÃO '!#REF!</definedName>
    <definedName name="______________mar2" localSheetId="9">'[2]RESTAURAÇÃO '!#REF!</definedName>
    <definedName name="______________mar2" localSheetId="3">'[2]RESTAURAÇÃO '!#REF!</definedName>
    <definedName name="______________mar2" localSheetId="8">'[2]RESTAURAÇÃO '!#REF!</definedName>
    <definedName name="______________mar2" localSheetId="1">'[2]RESTAURAÇÃO '!#REF!</definedName>
    <definedName name="______________mar2" localSheetId="7">'[2]RESTAURAÇÃO '!#REF!</definedName>
    <definedName name="______________mar2">'[2]RESTAURAÇÃO '!#REF!</definedName>
    <definedName name="____________mar2" localSheetId="9">'[2]RESTAURAÇÃO '!#REF!</definedName>
    <definedName name="____________mar2" localSheetId="3">'[2]RESTAURAÇÃO '!#REF!</definedName>
    <definedName name="____________mar2" localSheetId="8">'[2]RESTAURAÇÃO '!#REF!</definedName>
    <definedName name="____________mar2" localSheetId="1">'[2]RESTAURAÇÃO '!#REF!</definedName>
    <definedName name="____________mar2" localSheetId="7">'[2]RESTAURAÇÃO '!#REF!</definedName>
    <definedName name="____________mar2">'[2]RESTAURAÇÃO '!#REF!</definedName>
    <definedName name="___________mar2" localSheetId="9">'[2]RESTAURAÇÃO '!#REF!</definedName>
    <definedName name="___________mar2" localSheetId="3">'[2]RESTAURAÇÃO '!#REF!</definedName>
    <definedName name="___________mar2" localSheetId="8">'[2]RESTAURAÇÃO '!#REF!</definedName>
    <definedName name="___________mar2" localSheetId="7">'[2]RESTAURAÇÃO '!#REF!</definedName>
    <definedName name="___________mar2">'[2]RESTAURAÇÃO '!#REF!</definedName>
    <definedName name="__________mar2" localSheetId="9">'[2]RESTAURAÇÃO '!#REF!</definedName>
    <definedName name="__________mar2" localSheetId="3">'[2]RESTAURAÇÃO '!#REF!</definedName>
    <definedName name="__________mar2" localSheetId="8">'[2]RESTAURAÇÃO '!#REF!</definedName>
    <definedName name="__________mar2" localSheetId="7">'[2]RESTAURAÇÃO '!#REF!</definedName>
    <definedName name="__________mar2">'[2]RESTAURAÇÃO '!#REF!</definedName>
    <definedName name="_________mar2" localSheetId="9">'[2]RESTAURAÇÃO '!#REF!</definedName>
    <definedName name="_________mar2" localSheetId="3">'[2]RESTAURAÇÃO '!#REF!</definedName>
    <definedName name="_________mar2" localSheetId="8">'[2]RESTAURAÇÃO '!#REF!</definedName>
    <definedName name="_________mar2" localSheetId="7">'[2]RESTAURAÇÃO '!#REF!</definedName>
    <definedName name="_________mar2">'[2]RESTAURAÇÃO '!#REF!</definedName>
    <definedName name="________mar2" localSheetId="9">'[2]RESTAURAÇÃO '!#REF!</definedName>
    <definedName name="________mar2" localSheetId="3">'[2]RESTAURAÇÃO '!#REF!</definedName>
    <definedName name="________mar2" localSheetId="8">'[2]RESTAURAÇÃO '!#REF!</definedName>
    <definedName name="________mar2" localSheetId="7">'[2]RESTAURAÇÃO '!#REF!</definedName>
    <definedName name="________mar2">'[2]RESTAURAÇÃO '!#REF!</definedName>
    <definedName name="_______mar2" localSheetId="9">'[2]RESTAURAÇÃO '!#REF!</definedName>
    <definedName name="_______mar2" localSheetId="3">'[2]RESTAURAÇÃO '!#REF!</definedName>
    <definedName name="_______mar2" localSheetId="8">'[2]RESTAURAÇÃO '!#REF!</definedName>
    <definedName name="_______mar2" localSheetId="7">'[2]RESTAURAÇÃO '!#REF!</definedName>
    <definedName name="_______mar2">'[2]RESTAURAÇÃO '!#REF!</definedName>
    <definedName name="______mar2" localSheetId="9">'[2]RESTAURAÇÃO '!#REF!</definedName>
    <definedName name="______mar2" localSheetId="3">'[2]RESTAURAÇÃO '!#REF!</definedName>
    <definedName name="______mar2" localSheetId="8">'[2]RESTAURAÇÃO '!#REF!</definedName>
    <definedName name="______mar2" localSheetId="7">'[2]RESTAURAÇÃO '!#REF!</definedName>
    <definedName name="______mar2">'[2]RESTAURAÇÃO '!#REF!</definedName>
    <definedName name="_____mar2" localSheetId="9">'[2]RESTAURAÇÃO '!#REF!</definedName>
    <definedName name="_____mar2" localSheetId="3">'[2]RESTAURAÇÃO '!#REF!</definedName>
    <definedName name="_____mar2" localSheetId="8">'[2]RESTAURAÇÃO '!#REF!</definedName>
    <definedName name="_____mar2" localSheetId="7">'[2]RESTAURAÇÃO '!#REF!</definedName>
    <definedName name="_____mar2">'[2]RESTAURAÇÃO '!#REF!</definedName>
    <definedName name="_____R" localSheetId="9">#REF!</definedName>
    <definedName name="_____R" localSheetId="3">#REF!</definedName>
    <definedName name="_____R" localSheetId="8">#REF!</definedName>
    <definedName name="_____R" localSheetId="1">#REF!</definedName>
    <definedName name="_____R" localSheetId="7">#REF!</definedName>
    <definedName name="_____R">#REF!</definedName>
    <definedName name="_____sub1" localSheetId="3">#REF!</definedName>
    <definedName name="_____sub1" localSheetId="8">#REF!</definedName>
    <definedName name="_____sub1" localSheetId="1">#REF!</definedName>
    <definedName name="_____sub1" localSheetId="7">#REF!</definedName>
    <definedName name="_____sub1">#REF!</definedName>
    <definedName name="_____sub2" localSheetId="3">#REF!</definedName>
    <definedName name="_____sub2" localSheetId="8">#REF!</definedName>
    <definedName name="_____sub2" localSheetId="1">#REF!</definedName>
    <definedName name="_____sub2" localSheetId="7">#REF!</definedName>
    <definedName name="_____sub2">#REF!</definedName>
    <definedName name="_____sub3" localSheetId="3">#REF!</definedName>
    <definedName name="_____sub3" localSheetId="8">#REF!</definedName>
    <definedName name="_____sub3" localSheetId="7">#REF!</definedName>
    <definedName name="_____sub3">#REF!</definedName>
    <definedName name="_____sub4" localSheetId="3">#REF!</definedName>
    <definedName name="_____sub4" localSheetId="8">#REF!</definedName>
    <definedName name="_____sub4" localSheetId="7">#REF!</definedName>
    <definedName name="_____sub4">#REF!</definedName>
    <definedName name="____R" localSheetId="3">#REF!</definedName>
    <definedName name="____R" localSheetId="8">#REF!</definedName>
    <definedName name="____R" localSheetId="7">#REF!</definedName>
    <definedName name="____R">#REF!</definedName>
    <definedName name="____sub1" localSheetId="3">#REF!</definedName>
    <definedName name="____sub1" localSheetId="8">#REF!</definedName>
    <definedName name="____sub1" localSheetId="7">#REF!</definedName>
    <definedName name="____sub1">#REF!</definedName>
    <definedName name="____sub2" localSheetId="3">#REF!</definedName>
    <definedName name="____sub2" localSheetId="8">#REF!</definedName>
    <definedName name="____sub2" localSheetId="7">#REF!</definedName>
    <definedName name="____sub2">#REF!</definedName>
    <definedName name="____sub3" localSheetId="3">#REF!</definedName>
    <definedName name="____sub3" localSheetId="8">#REF!</definedName>
    <definedName name="____sub3" localSheetId="7">#REF!</definedName>
    <definedName name="____sub3">#REF!</definedName>
    <definedName name="____sub4" localSheetId="3">#REF!</definedName>
    <definedName name="____sub4" localSheetId="8">#REF!</definedName>
    <definedName name="____sub4" localSheetId="7">#REF!</definedName>
    <definedName name="____sub4">#REF!</definedName>
    <definedName name="___ELE3" localSheetId="9">#REF!</definedName>
    <definedName name="___ELE3" localSheetId="3">#REF!</definedName>
    <definedName name="___ELE3" localSheetId="8">#REF!</definedName>
    <definedName name="___ELE3" localSheetId="7">#REF!</definedName>
    <definedName name="___ELE3">#REF!</definedName>
    <definedName name="___mar2" localSheetId="9">'[2]RESTAURAÇÃO '!#REF!</definedName>
    <definedName name="___mar2" localSheetId="3">'[2]RESTAURAÇÃO '!#REF!</definedName>
    <definedName name="___mar2" localSheetId="8">'[2]RESTAURAÇÃO '!#REF!</definedName>
    <definedName name="___mar2" localSheetId="7">'[2]RESTAURAÇÃO '!#REF!</definedName>
    <definedName name="___mar2">'[2]RESTAURAÇÃO '!#REF!</definedName>
    <definedName name="___PL1" localSheetId="9">#REF!</definedName>
    <definedName name="___PL1" localSheetId="3">#REF!</definedName>
    <definedName name="___PL1" localSheetId="8">#REF!</definedName>
    <definedName name="___PL1" localSheetId="1">#REF!</definedName>
    <definedName name="___PL1" localSheetId="7">#REF!</definedName>
    <definedName name="___PL1">#REF!</definedName>
    <definedName name="___R" localSheetId="3">#REF!</definedName>
    <definedName name="___R" localSheetId="8">#REF!</definedName>
    <definedName name="___R" localSheetId="1">#REF!</definedName>
    <definedName name="___R" localSheetId="7">#REF!</definedName>
    <definedName name="___R">#REF!</definedName>
    <definedName name="___sub1" localSheetId="9">#REF!</definedName>
    <definedName name="___sub1" localSheetId="3">#REF!</definedName>
    <definedName name="___sub1" localSheetId="8">#REF!</definedName>
    <definedName name="___sub1" localSheetId="1">#REF!</definedName>
    <definedName name="___sub1" localSheetId="7">#REF!</definedName>
    <definedName name="___sub1">#REF!</definedName>
    <definedName name="___sub2" localSheetId="9">#REF!</definedName>
    <definedName name="___sub2" localSheetId="3">#REF!</definedName>
    <definedName name="___sub2" localSheetId="8">#REF!</definedName>
    <definedName name="___sub2" localSheetId="7">#REF!</definedName>
    <definedName name="___sub2">#REF!</definedName>
    <definedName name="___sub3" localSheetId="9">#REF!</definedName>
    <definedName name="___sub3" localSheetId="3">#REF!</definedName>
    <definedName name="___sub3" localSheetId="8">#REF!</definedName>
    <definedName name="___sub3" localSheetId="7">#REF!</definedName>
    <definedName name="___sub3">#REF!</definedName>
    <definedName name="___sub4" localSheetId="9">#REF!</definedName>
    <definedName name="___sub4" localSheetId="3">#REF!</definedName>
    <definedName name="___sub4" localSheetId="8">#REF!</definedName>
    <definedName name="___sub4" localSheetId="7">#REF!</definedName>
    <definedName name="___sub4">#REF!</definedName>
    <definedName name="___tot1" localSheetId="9">#REF!</definedName>
    <definedName name="___tot1" localSheetId="3">#REF!</definedName>
    <definedName name="___tot1" localSheetId="8">#REF!</definedName>
    <definedName name="___tot1" localSheetId="7">#REF!</definedName>
    <definedName name="___tot1">#REF!</definedName>
    <definedName name="___tot2" localSheetId="9">#REF!</definedName>
    <definedName name="___tot2" localSheetId="3">#REF!</definedName>
    <definedName name="___tot2" localSheetId="8">#REF!</definedName>
    <definedName name="___tot2" localSheetId="7">#REF!</definedName>
    <definedName name="___tot2">#REF!</definedName>
    <definedName name="___tot3" localSheetId="9">#REF!</definedName>
    <definedName name="___tot3" localSheetId="3">#REF!</definedName>
    <definedName name="___tot3" localSheetId="8">#REF!</definedName>
    <definedName name="___tot3" localSheetId="7">#REF!</definedName>
    <definedName name="___tot3">#REF!</definedName>
    <definedName name="___tot4" localSheetId="9">#REF!</definedName>
    <definedName name="___tot4" localSheetId="3">#REF!</definedName>
    <definedName name="___tot4" localSheetId="8">#REF!</definedName>
    <definedName name="___tot4" localSheetId="7">#REF!</definedName>
    <definedName name="___tot4">#REF!</definedName>
    <definedName name="___tot5" localSheetId="9">#REF!</definedName>
    <definedName name="___tot5" localSheetId="3">#REF!</definedName>
    <definedName name="___tot5" localSheetId="8">#REF!</definedName>
    <definedName name="___tot5" localSheetId="7">#REF!</definedName>
    <definedName name="___tot5">#REF!</definedName>
    <definedName name="___tot6" localSheetId="9">#REF!</definedName>
    <definedName name="___tot6" localSheetId="3">#REF!</definedName>
    <definedName name="___tot6" localSheetId="8">#REF!</definedName>
    <definedName name="___tot6" localSheetId="7">#REF!</definedName>
    <definedName name="___tot6">#REF!</definedName>
    <definedName name="___tot7" localSheetId="9">#REF!</definedName>
    <definedName name="___tot7" localSheetId="3">#REF!</definedName>
    <definedName name="___tot7" localSheetId="8">#REF!</definedName>
    <definedName name="___tot7" localSheetId="7">#REF!</definedName>
    <definedName name="___tot7">#REF!</definedName>
    <definedName name="___tot8" localSheetId="9">#REF!</definedName>
    <definedName name="___tot8" localSheetId="3">#REF!</definedName>
    <definedName name="___tot8" localSheetId="8">#REF!</definedName>
    <definedName name="___tot8" localSheetId="7">#REF!</definedName>
    <definedName name="___tot8">#REF!</definedName>
    <definedName name="__A81146" localSheetId="9">#REF!</definedName>
    <definedName name="__A81146" localSheetId="3">#REF!</definedName>
    <definedName name="__A81146" localSheetId="8">#REF!</definedName>
    <definedName name="__A81146" localSheetId="7">#REF!</definedName>
    <definedName name="__A81146">#REF!</definedName>
    <definedName name="__A81146_1" localSheetId="9">#REF!</definedName>
    <definedName name="__A81146_1" localSheetId="3">#REF!</definedName>
    <definedName name="__A81146_1" localSheetId="8">#REF!</definedName>
    <definedName name="__A81146_1" localSheetId="7">#REF!</definedName>
    <definedName name="__A81146_1">#REF!</definedName>
    <definedName name="__A81146_2" localSheetId="9">#REF!</definedName>
    <definedName name="__A81146_2" localSheetId="3">#REF!</definedName>
    <definedName name="__A81146_2" localSheetId="8">#REF!</definedName>
    <definedName name="__A81146_2" localSheetId="7">#REF!</definedName>
    <definedName name="__A81146_2">#REF!</definedName>
    <definedName name="__A81146_26" localSheetId="9">#REF!</definedName>
    <definedName name="__A81146_26" localSheetId="3">#REF!</definedName>
    <definedName name="__A81146_26" localSheetId="8">#REF!</definedName>
    <definedName name="__A81146_26" localSheetId="7">#REF!</definedName>
    <definedName name="__A81146_26">#REF!</definedName>
    <definedName name="__A81146_3" localSheetId="9">#REF!</definedName>
    <definedName name="__A81146_3" localSheetId="3">#REF!</definedName>
    <definedName name="__A81146_3" localSheetId="8">#REF!</definedName>
    <definedName name="__A81146_3" localSheetId="7">#REF!</definedName>
    <definedName name="__A81146_3">#REF!</definedName>
    <definedName name="__A81146_33" localSheetId="9">#REF!</definedName>
    <definedName name="__A81146_33" localSheetId="3">#REF!</definedName>
    <definedName name="__A81146_33" localSheetId="8">#REF!</definedName>
    <definedName name="__A81146_33" localSheetId="7">#REF!</definedName>
    <definedName name="__A81146_33">#REF!</definedName>
    <definedName name="__A81146_34" localSheetId="9">#REF!</definedName>
    <definedName name="__A81146_34" localSheetId="3">#REF!</definedName>
    <definedName name="__A81146_34" localSheetId="8">#REF!</definedName>
    <definedName name="__A81146_34" localSheetId="7">#REF!</definedName>
    <definedName name="__A81146_34">#REF!</definedName>
    <definedName name="__ELE1" localSheetId="9">#REF!</definedName>
    <definedName name="__ELE1" localSheetId="3">#REF!</definedName>
    <definedName name="__ELE1" localSheetId="8">#REF!</definedName>
    <definedName name="__ELE1" localSheetId="7">#REF!</definedName>
    <definedName name="__ELE1">#REF!</definedName>
    <definedName name="__ELE2" localSheetId="9">#REF!</definedName>
    <definedName name="__ELE2" localSheetId="3">#REF!</definedName>
    <definedName name="__ELE2" localSheetId="8">#REF!</definedName>
    <definedName name="__ELE2" localSheetId="7">#REF!</definedName>
    <definedName name="__ELE2">#REF!</definedName>
    <definedName name="__ELE3" localSheetId="9">#REF!</definedName>
    <definedName name="__ELE3" localSheetId="3">#REF!</definedName>
    <definedName name="__ELE3" localSheetId="8">#REF!</definedName>
    <definedName name="__ELE3" localSheetId="7">#REF!</definedName>
    <definedName name="__ELE3">#REF!</definedName>
    <definedName name="__mar2" localSheetId="9">'[2]RESTAURAÇÃO '!#REF!</definedName>
    <definedName name="__mar2" localSheetId="3">'[2]RESTAURAÇÃO '!#REF!</definedName>
    <definedName name="__mar2" localSheetId="8">'[2]RESTAURAÇÃO '!#REF!</definedName>
    <definedName name="__mar2" localSheetId="7">'[2]RESTAURAÇÃO '!#REF!</definedName>
    <definedName name="__mar2">'[2]RESTAURAÇÃO '!#REF!</definedName>
    <definedName name="__MDO1" localSheetId="9">#REF!</definedName>
    <definedName name="__MDO1" localSheetId="3">#REF!</definedName>
    <definedName name="__MDO1" localSheetId="8">#REF!</definedName>
    <definedName name="__MDO1" localSheetId="1">#REF!</definedName>
    <definedName name="__MDO1" localSheetId="7">#REF!</definedName>
    <definedName name="__MDO1">#REF!</definedName>
    <definedName name="__MDO2" localSheetId="3">#REF!</definedName>
    <definedName name="__MDO2" localSheetId="8">#REF!</definedName>
    <definedName name="__MDO2" localSheetId="1">#REF!</definedName>
    <definedName name="__MDO2" localSheetId="7">#REF!</definedName>
    <definedName name="__MDO2">#REF!</definedName>
    <definedName name="__PL1" localSheetId="9">#REF!</definedName>
    <definedName name="__PL1" localSheetId="3">#REF!</definedName>
    <definedName name="__PL1" localSheetId="2">#REF!</definedName>
    <definedName name="__PL1" localSheetId="8">#REF!</definedName>
    <definedName name="__PL1" localSheetId="1">#REF!</definedName>
    <definedName name="__PL1" localSheetId="7">#REF!</definedName>
    <definedName name="__PL1">#REF!</definedName>
    <definedName name="__R" localSheetId="3">#REF!</definedName>
    <definedName name="__R" localSheetId="8">#REF!</definedName>
    <definedName name="__R" localSheetId="7">#REF!</definedName>
    <definedName name="__R">#REF!</definedName>
    <definedName name="__sub1" localSheetId="9">#REF!</definedName>
    <definedName name="__sub1" localSheetId="3">#REF!</definedName>
    <definedName name="__sub1" localSheetId="2">#REF!</definedName>
    <definedName name="__sub1" localSheetId="8">#REF!</definedName>
    <definedName name="__sub1" localSheetId="7">#REF!</definedName>
    <definedName name="__sub1">#REF!</definedName>
    <definedName name="__sub2" localSheetId="9">#REF!</definedName>
    <definedName name="__sub2" localSheetId="3">#REF!</definedName>
    <definedName name="__sub2" localSheetId="2">#REF!</definedName>
    <definedName name="__sub2" localSheetId="8">#REF!</definedName>
    <definedName name="__sub2" localSheetId="7">#REF!</definedName>
    <definedName name="__sub2">#REF!</definedName>
    <definedName name="__sub3" localSheetId="9">#REF!</definedName>
    <definedName name="__sub3" localSheetId="3">#REF!</definedName>
    <definedName name="__sub3" localSheetId="8">#REF!</definedName>
    <definedName name="__sub3" localSheetId="7">#REF!</definedName>
    <definedName name="__sub3">#REF!</definedName>
    <definedName name="__sub4" localSheetId="9">#REF!</definedName>
    <definedName name="__sub4" localSheetId="3">#REF!</definedName>
    <definedName name="__sub4" localSheetId="8">#REF!</definedName>
    <definedName name="__sub4" localSheetId="7">#REF!</definedName>
    <definedName name="__sub4">#REF!</definedName>
    <definedName name="__tot1" localSheetId="9">#REF!</definedName>
    <definedName name="__tot1" localSheetId="3">#REF!</definedName>
    <definedName name="__tot1" localSheetId="8">#REF!</definedName>
    <definedName name="__tot1" localSheetId="7">#REF!</definedName>
    <definedName name="__tot1">#REF!</definedName>
    <definedName name="__tot2" localSheetId="9">#REF!</definedName>
    <definedName name="__tot2" localSheetId="3">#REF!</definedName>
    <definedName name="__tot2" localSheetId="8">#REF!</definedName>
    <definedName name="__tot2" localSheetId="7">#REF!</definedName>
    <definedName name="__tot2">#REF!</definedName>
    <definedName name="__tot3" localSheetId="9">#REF!</definedName>
    <definedName name="__tot3" localSheetId="3">#REF!</definedName>
    <definedName name="__tot3" localSheetId="8">#REF!</definedName>
    <definedName name="__tot3" localSheetId="7">#REF!</definedName>
    <definedName name="__tot3">#REF!</definedName>
    <definedName name="__tot4" localSheetId="9">#REF!</definedName>
    <definedName name="__tot4" localSheetId="3">#REF!</definedName>
    <definedName name="__tot4" localSheetId="8">#REF!</definedName>
    <definedName name="__tot4" localSheetId="7">#REF!</definedName>
    <definedName name="__tot4">#REF!</definedName>
    <definedName name="__tot5" localSheetId="9">#REF!</definedName>
    <definedName name="__tot5" localSheetId="3">#REF!</definedName>
    <definedName name="__tot5" localSheetId="8">#REF!</definedName>
    <definedName name="__tot5" localSheetId="7">#REF!</definedName>
    <definedName name="__tot5">#REF!</definedName>
    <definedName name="__tot6" localSheetId="9">#REF!</definedName>
    <definedName name="__tot6" localSheetId="3">#REF!</definedName>
    <definedName name="__tot6" localSheetId="8">#REF!</definedName>
    <definedName name="__tot6" localSheetId="7">#REF!</definedName>
    <definedName name="__tot6">#REF!</definedName>
    <definedName name="__tot7" localSheetId="9">#REF!</definedName>
    <definedName name="__tot7" localSheetId="3">#REF!</definedName>
    <definedName name="__tot7" localSheetId="8">#REF!</definedName>
    <definedName name="__tot7" localSheetId="7">#REF!</definedName>
    <definedName name="__tot7">#REF!</definedName>
    <definedName name="__tot8" localSheetId="9">#REF!</definedName>
    <definedName name="__tot8" localSheetId="3">#REF!</definedName>
    <definedName name="__tot8" localSheetId="8">#REF!</definedName>
    <definedName name="__tot8" localSheetId="7">#REF!</definedName>
    <definedName name="__tot8">#REF!</definedName>
    <definedName name="__xlfn.BAHTTEXT" hidden="1">#NAME?</definedName>
    <definedName name="__xlnm.Print_Titles_2" localSheetId="9">#REF!</definedName>
    <definedName name="__xlnm.Print_Titles_2" localSheetId="3">#REF!</definedName>
    <definedName name="__xlnm.Print_Titles_2" localSheetId="2">#REF!</definedName>
    <definedName name="__xlnm.Print_Titles_2" localSheetId="8">#REF!</definedName>
    <definedName name="__xlnm.Print_Titles_2" localSheetId="1">#REF!</definedName>
    <definedName name="__xlnm.Print_Titles_2" localSheetId="7">#REF!</definedName>
    <definedName name="__xlnm.Print_Titles_2">#REF!</definedName>
    <definedName name="_01">[3]Gráfico!$E$7:$E$154</definedName>
    <definedName name="_01_09_96" localSheetId="9">#REF!</definedName>
    <definedName name="_01_09_96" localSheetId="3">#REF!</definedName>
    <definedName name="_01_09_96" localSheetId="2">#REF!</definedName>
    <definedName name="_01_09_96" localSheetId="8">#REF!</definedName>
    <definedName name="_01_09_96" localSheetId="1">#REF!</definedName>
    <definedName name="_01_09_96" localSheetId="7">#REF!</definedName>
    <definedName name="_01_09_96">#REF!</definedName>
    <definedName name="_02">[3]Gráfico!$F$7:$F$154</definedName>
    <definedName name="_03">[3]Gráfico!$G$7:$G$154</definedName>
    <definedName name="_04">[3]Gráfico!$H$7:$H$154</definedName>
    <definedName name="_05">[3]Gráfico!$I$7:$I$154</definedName>
    <definedName name="_06">[3]Gráfico!$J$7:$J$154</definedName>
    <definedName name="_07">[3]Gráfico!$K$7:$K$154</definedName>
    <definedName name="_08">[3]Gráfico!$L$7:$L$154</definedName>
    <definedName name="_09">[3]Gráfico!$M$7:$M$154</definedName>
    <definedName name="_10">[3]Gráfico!$N$7:$N$154</definedName>
    <definedName name="_11">[3]Gráfico!$O$7:$O$154</definedName>
    <definedName name="_12">[3]Gráfico!$P$7:$P$154</definedName>
    <definedName name="_13">[3]Gráfico!$Q$7:$Q$154</definedName>
    <definedName name="_14">[3]Gráfico!$R$7:$R$154</definedName>
    <definedName name="_15">[3]Gráfico!$S$7:$S$154</definedName>
    <definedName name="_16">[3]Gráfico!$T$7:$T$154</definedName>
    <definedName name="_17">[3]Gráfico!$U$7:$U$154</definedName>
    <definedName name="_18">[3]Gráfico!$V$7:$V$154</definedName>
    <definedName name="_19">[3]Gráfico!$W$7:$W$154</definedName>
    <definedName name="_20">[3]Gráfico!$X$7:$X$154</definedName>
    <definedName name="_21">[3]Gráfico!$Y$7:$Y$154</definedName>
    <definedName name="_22">[3]Gráfico!$Z$7:$Z$154</definedName>
    <definedName name="_23">[3]Gráfico!$AA$7:$AA$154</definedName>
    <definedName name="_24">[3]Gráfico!$AB$7:$AB$154</definedName>
    <definedName name="_25">[3]Gráfico!$AC$7:$AC$154</definedName>
    <definedName name="_26">[3]Gráfico!$AD$7:$AD$154</definedName>
    <definedName name="_27">[3]Gráfico!$AE$7:$AE$154</definedName>
    <definedName name="_28">[3]Gráfico!$AF$7:$AF$154</definedName>
    <definedName name="_29">[3]Gráfico!$AG$7:$AG$154</definedName>
    <definedName name="_30">[3]Gráfico!$AH$7:$AH$154</definedName>
    <definedName name="_31">[3]Gráfico!$AI$7:$AI$154</definedName>
    <definedName name="_32">[3]Gráfico!$AJ$7:$AJ$154</definedName>
    <definedName name="_33">[3]Gráfico!$AK$7:$AK$154</definedName>
    <definedName name="_34">[3]Gráfico!$AL$7:$AL$154</definedName>
    <definedName name="_35">[3]Gráfico!$AM$7:$AM$154</definedName>
    <definedName name="_36">[3]Gráfico!$AN$7:$AN$154</definedName>
    <definedName name="_37">[3]Gráfico!$AO$7:$AO$154</definedName>
    <definedName name="_38">[3]Gráfico!$AP$7:$AP$154</definedName>
    <definedName name="_39">[3]Gráfico!$AQ$7:$AQ$154</definedName>
    <definedName name="_40">[3]Gráfico!$AR$7:$AR$154</definedName>
    <definedName name="_A1" localSheetId="3">#REF!</definedName>
    <definedName name="_A1" localSheetId="8">#REF!</definedName>
    <definedName name="_A1" localSheetId="1">#REF!</definedName>
    <definedName name="_A1" localSheetId="7">#REF!</definedName>
    <definedName name="_A1">#REF!</definedName>
    <definedName name="_A8888_25" localSheetId="3">#REF!</definedName>
    <definedName name="_A8888_25" localSheetId="8">#REF!</definedName>
    <definedName name="_A8888_25" localSheetId="1">#REF!</definedName>
    <definedName name="_A8888_25" localSheetId="7">#REF!</definedName>
    <definedName name="_A8888_25">#REF!</definedName>
    <definedName name="_ALE03">[3]Plan1!$X$1:$Y$27</definedName>
    <definedName name="_C" localSheetId="3">#REF!</definedName>
    <definedName name="_C" localSheetId="8">#REF!</definedName>
    <definedName name="_C" localSheetId="1">#REF!</definedName>
    <definedName name="_C" localSheetId="7">#REF!</definedName>
    <definedName name="_C">#REF!</definedName>
    <definedName name="_cab1" localSheetId="3">#REF!</definedName>
    <definedName name="_cab1" localSheetId="8">#REF!</definedName>
    <definedName name="_cab1" localSheetId="1">#REF!</definedName>
    <definedName name="_cab1" localSheetId="7">#REF!</definedName>
    <definedName name="_cab1">#REF!</definedName>
    <definedName name="_COM010201" localSheetId="3">#REF!</definedName>
    <definedName name="_COM010201" localSheetId="8">#REF!</definedName>
    <definedName name="_COM010201" localSheetId="1">#REF!</definedName>
    <definedName name="_COM010201" localSheetId="7">#REF!</definedName>
    <definedName name="_COM010201">#REF!</definedName>
    <definedName name="_COM010202" localSheetId="3">#REF!</definedName>
    <definedName name="_COM010202" localSheetId="8">#REF!</definedName>
    <definedName name="_COM010202" localSheetId="7">#REF!</definedName>
    <definedName name="_COM010202">#REF!</definedName>
    <definedName name="_COM010205" localSheetId="3">#REF!</definedName>
    <definedName name="_COM010205" localSheetId="8">#REF!</definedName>
    <definedName name="_COM010205" localSheetId="7">#REF!</definedName>
    <definedName name="_COM010205">#REF!</definedName>
    <definedName name="_COM010206" localSheetId="3">#REF!</definedName>
    <definedName name="_COM010206" localSheetId="8">#REF!</definedName>
    <definedName name="_COM010206" localSheetId="7">#REF!</definedName>
    <definedName name="_COM010206">#REF!</definedName>
    <definedName name="_COM010210" localSheetId="3">#REF!</definedName>
    <definedName name="_COM010210" localSheetId="8">#REF!</definedName>
    <definedName name="_COM010210" localSheetId="7">#REF!</definedName>
    <definedName name="_COM010210">#REF!</definedName>
    <definedName name="_COM010301" localSheetId="3">#REF!</definedName>
    <definedName name="_COM010301" localSheetId="8">#REF!</definedName>
    <definedName name="_COM010301" localSheetId="7">#REF!</definedName>
    <definedName name="_COM010301">#REF!</definedName>
    <definedName name="_COM010401" localSheetId="3">#REF!</definedName>
    <definedName name="_COM010401" localSheetId="8">#REF!</definedName>
    <definedName name="_COM010401" localSheetId="7">#REF!</definedName>
    <definedName name="_COM010401">#REF!</definedName>
    <definedName name="_COM010402" localSheetId="3">#REF!</definedName>
    <definedName name="_COM010402" localSheetId="8">#REF!</definedName>
    <definedName name="_COM010402" localSheetId="7">#REF!</definedName>
    <definedName name="_COM010402">#REF!</definedName>
    <definedName name="_COM010407" localSheetId="3">#REF!</definedName>
    <definedName name="_COM010407" localSheetId="8">#REF!</definedName>
    <definedName name="_COM010407" localSheetId="7">#REF!</definedName>
    <definedName name="_COM010407">#REF!</definedName>
    <definedName name="_COM010413" localSheetId="3">#REF!</definedName>
    <definedName name="_COM010413" localSheetId="8">#REF!</definedName>
    <definedName name="_COM010413" localSheetId="7">#REF!</definedName>
    <definedName name="_COM010413">#REF!</definedName>
    <definedName name="_COM010501" localSheetId="3">#REF!</definedName>
    <definedName name="_COM010501" localSheetId="8">#REF!</definedName>
    <definedName name="_COM010501" localSheetId="7">#REF!</definedName>
    <definedName name="_COM010501">#REF!</definedName>
    <definedName name="_COM010503" localSheetId="3">#REF!</definedName>
    <definedName name="_COM010503" localSheetId="8">#REF!</definedName>
    <definedName name="_COM010503" localSheetId="7">#REF!</definedName>
    <definedName name="_COM010503">#REF!</definedName>
    <definedName name="_COM010505" localSheetId="3">#REF!</definedName>
    <definedName name="_COM010505" localSheetId="8">#REF!</definedName>
    <definedName name="_COM010505" localSheetId="7">#REF!</definedName>
    <definedName name="_COM010505">#REF!</definedName>
    <definedName name="_COM010509" localSheetId="3">#REF!</definedName>
    <definedName name="_COM010509" localSheetId="8">#REF!</definedName>
    <definedName name="_COM010509" localSheetId="7">#REF!</definedName>
    <definedName name="_COM010509">#REF!</definedName>
    <definedName name="_COM010512" localSheetId="3">#REF!</definedName>
    <definedName name="_COM010512" localSheetId="8">#REF!</definedName>
    <definedName name="_COM010512" localSheetId="7">#REF!</definedName>
    <definedName name="_COM010512">#REF!</definedName>
    <definedName name="_COM010518" localSheetId="3">#REF!</definedName>
    <definedName name="_COM010518" localSheetId="8">#REF!</definedName>
    <definedName name="_COM010518" localSheetId="7">#REF!</definedName>
    <definedName name="_COM010518">#REF!</definedName>
    <definedName name="_COM010519" localSheetId="3">#REF!</definedName>
    <definedName name="_COM010519" localSheetId="8">#REF!</definedName>
    <definedName name="_COM010519" localSheetId="7">#REF!</definedName>
    <definedName name="_COM010519">#REF!</definedName>
    <definedName name="_COM010521" localSheetId="3">#REF!</definedName>
    <definedName name="_COM010521" localSheetId="8">#REF!</definedName>
    <definedName name="_COM010521" localSheetId="7">#REF!</definedName>
    <definedName name="_COM010521">#REF!</definedName>
    <definedName name="_COM010523" localSheetId="3">#REF!</definedName>
    <definedName name="_COM010523" localSheetId="8">#REF!</definedName>
    <definedName name="_COM010523" localSheetId="7">#REF!</definedName>
    <definedName name="_COM010523">#REF!</definedName>
    <definedName name="_COM010532" localSheetId="3">#REF!</definedName>
    <definedName name="_COM010532" localSheetId="8">#REF!</definedName>
    <definedName name="_COM010532" localSheetId="7">#REF!</definedName>
    <definedName name="_COM010532">#REF!</definedName>
    <definedName name="_COM010533" localSheetId="3">#REF!</definedName>
    <definedName name="_COM010533" localSheetId="8">#REF!</definedName>
    <definedName name="_COM010533" localSheetId="7">#REF!</definedName>
    <definedName name="_COM010533">#REF!</definedName>
    <definedName name="_COM010536" localSheetId="3">#REF!</definedName>
    <definedName name="_COM010536" localSheetId="8">#REF!</definedName>
    <definedName name="_COM010536" localSheetId="7">#REF!</definedName>
    <definedName name="_COM010536">#REF!</definedName>
    <definedName name="_COM010701" localSheetId="3">#REF!</definedName>
    <definedName name="_COM010701" localSheetId="8">#REF!</definedName>
    <definedName name="_COM010701" localSheetId="7">#REF!</definedName>
    <definedName name="_COM010701">#REF!</definedName>
    <definedName name="_COM010703" localSheetId="3">#REF!</definedName>
    <definedName name="_COM010703" localSheetId="8">#REF!</definedName>
    <definedName name="_COM010703" localSheetId="7">#REF!</definedName>
    <definedName name="_COM010703">#REF!</definedName>
    <definedName name="_COM010705" localSheetId="3">#REF!</definedName>
    <definedName name="_COM010705" localSheetId="8">#REF!</definedName>
    <definedName name="_COM010705" localSheetId="7">#REF!</definedName>
    <definedName name="_COM010705">#REF!</definedName>
    <definedName name="_COM010708" localSheetId="3">#REF!</definedName>
    <definedName name="_COM010708" localSheetId="8">#REF!</definedName>
    <definedName name="_COM010708" localSheetId="7">#REF!</definedName>
    <definedName name="_COM010708">#REF!</definedName>
    <definedName name="_COM010710" localSheetId="3">#REF!</definedName>
    <definedName name="_COM010710" localSheetId="8">#REF!</definedName>
    <definedName name="_COM010710" localSheetId="7">#REF!</definedName>
    <definedName name="_COM010710">#REF!</definedName>
    <definedName name="_COM010712" localSheetId="3">#REF!</definedName>
    <definedName name="_COM010712" localSheetId="8">#REF!</definedName>
    <definedName name="_COM010712" localSheetId="7">#REF!</definedName>
    <definedName name="_COM010712">#REF!</definedName>
    <definedName name="_COM010717" localSheetId="3">#REF!</definedName>
    <definedName name="_COM010717" localSheetId="8">#REF!</definedName>
    <definedName name="_COM010717" localSheetId="7">#REF!</definedName>
    <definedName name="_COM010717">#REF!</definedName>
    <definedName name="_COM010718" localSheetId="3">#REF!</definedName>
    <definedName name="_COM010718" localSheetId="8">#REF!</definedName>
    <definedName name="_COM010718" localSheetId="7">#REF!</definedName>
    <definedName name="_COM010718">#REF!</definedName>
    <definedName name="_COM020201" localSheetId="3">#REF!</definedName>
    <definedName name="_COM020201" localSheetId="8">#REF!</definedName>
    <definedName name="_COM020201" localSheetId="7">#REF!</definedName>
    <definedName name="_COM020201">#REF!</definedName>
    <definedName name="_COM020205" localSheetId="3">#REF!</definedName>
    <definedName name="_COM020205" localSheetId="8">#REF!</definedName>
    <definedName name="_COM020205" localSheetId="7">#REF!</definedName>
    <definedName name="_COM020205">#REF!</definedName>
    <definedName name="_COM020211" localSheetId="3">#REF!</definedName>
    <definedName name="_COM020211" localSheetId="8">#REF!</definedName>
    <definedName name="_COM020211" localSheetId="7">#REF!</definedName>
    <definedName name="_COM020211">#REF!</definedName>
    <definedName name="_COM020217" localSheetId="3">#REF!</definedName>
    <definedName name="_COM020217" localSheetId="8">#REF!</definedName>
    <definedName name="_COM020217" localSheetId="7">#REF!</definedName>
    <definedName name="_COM020217">#REF!</definedName>
    <definedName name="_COM030102" localSheetId="3">#REF!</definedName>
    <definedName name="_COM030102" localSheetId="8">#REF!</definedName>
    <definedName name="_COM030102" localSheetId="7">#REF!</definedName>
    <definedName name="_COM030102">#REF!</definedName>
    <definedName name="_COM030201" localSheetId="3">#REF!</definedName>
    <definedName name="_COM030201" localSheetId="8">#REF!</definedName>
    <definedName name="_COM030201" localSheetId="7">#REF!</definedName>
    <definedName name="_COM030201">#REF!</definedName>
    <definedName name="_COM030303" localSheetId="3">#REF!</definedName>
    <definedName name="_COM030303" localSheetId="8">#REF!</definedName>
    <definedName name="_COM030303" localSheetId="7">#REF!</definedName>
    <definedName name="_COM030303">#REF!</definedName>
    <definedName name="_COM030317" localSheetId="3">#REF!</definedName>
    <definedName name="_COM030317" localSheetId="8">#REF!</definedName>
    <definedName name="_COM030317" localSheetId="7">#REF!</definedName>
    <definedName name="_COM030317">#REF!</definedName>
    <definedName name="_COM040101" localSheetId="3">#REF!</definedName>
    <definedName name="_COM040101" localSheetId="8">#REF!</definedName>
    <definedName name="_COM040101" localSheetId="7">#REF!</definedName>
    <definedName name="_COM040101">#REF!</definedName>
    <definedName name="_COM040202" localSheetId="3">#REF!</definedName>
    <definedName name="_COM040202" localSheetId="8">#REF!</definedName>
    <definedName name="_COM040202" localSheetId="7">#REF!</definedName>
    <definedName name="_COM040202">#REF!</definedName>
    <definedName name="_COM050103" localSheetId="3">#REF!</definedName>
    <definedName name="_COM050103" localSheetId="8">#REF!</definedName>
    <definedName name="_COM050103" localSheetId="7">#REF!</definedName>
    <definedName name="_COM050103">#REF!</definedName>
    <definedName name="_COM050207" localSheetId="3">#REF!</definedName>
    <definedName name="_COM050207" localSheetId="8">#REF!</definedName>
    <definedName name="_COM050207" localSheetId="7">#REF!</definedName>
    <definedName name="_COM050207">#REF!</definedName>
    <definedName name="_COM060101" localSheetId="3">#REF!</definedName>
    <definedName name="_COM060101" localSheetId="8">#REF!</definedName>
    <definedName name="_COM060101" localSheetId="7">#REF!</definedName>
    <definedName name="_COM060101">#REF!</definedName>
    <definedName name="_COM080101" localSheetId="3">#REF!</definedName>
    <definedName name="_COM080101" localSheetId="8">#REF!</definedName>
    <definedName name="_COM080101" localSheetId="7">#REF!</definedName>
    <definedName name="_COM080101">#REF!</definedName>
    <definedName name="_COM080310" localSheetId="3">#REF!</definedName>
    <definedName name="_COM080310" localSheetId="8">#REF!</definedName>
    <definedName name="_COM080310" localSheetId="7">#REF!</definedName>
    <definedName name="_COM080310">#REF!</definedName>
    <definedName name="_COM090101" localSheetId="3">#REF!</definedName>
    <definedName name="_COM090101" localSheetId="8">#REF!</definedName>
    <definedName name="_COM090101" localSheetId="7">#REF!</definedName>
    <definedName name="_COM090101">#REF!</definedName>
    <definedName name="_COM100302" localSheetId="3">#REF!</definedName>
    <definedName name="_COM100302" localSheetId="8">#REF!</definedName>
    <definedName name="_COM100302" localSheetId="7">#REF!</definedName>
    <definedName name="_COM100302">#REF!</definedName>
    <definedName name="_COM110101" localSheetId="3">#REF!</definedName>
    <definedName name="_COM110101" localSheetId="8">#REF!</definedName>
    <definedName name="_COM110101" localSheetId="7">#REF!</definedName>
    <definedName name="_COM110101">#REF!</definedName>
    <definedName name="_COM110104" localSheetId="3">#REF!</definedName>
    <definedName name="_COM110104" localSheetId="8">#REF!</definedName>
    <definedName name="_COM110104" localSheetId="7">#REF!</definedName>
    <definedName name="_COM110104">#REF!</definedName>
    <definedName name="_COM110107" localSheetId="3">#REF!</definedName>
    <definedName name="_COM110107" localSheetId="8">#REF!</definedName>
    <definedName name="_COM110107" localSheetId="7">#REF!</definedName>
    <definedName name="_COM110107">#REF!</definedName>
    <definedName name="_COM120101" localSheetId="3">#REF!</definedName>
    <definedName name="_COM120101" localSheetId="8">#REF!</definedName>
    <definedName name="_COM120101" localSheetId="7">#REF!</definedName>
    <definedName name="_COM120101">#REF!</definedName>
    <definedName name="_COM120105" localSheetId="3">#REF!</definedName>
    <definedName name="_COM120105" localSheetId="8">#REF!</definedName>
    <definedName name="_COM120105" localSheetId="7">#REF!</definedName>
    <definedName name="_COM120105">#REF!</definedName>
    <definedName name="_COM120106" localSheetId="3">#REF!</definedName>
    <definedName name="_COM120106" localSheetId="8">#REF!</definedName>
    <definedName name="_COM120106" localSheetId="7">#REF!</definedName>
    <definedName name="_COM120106">#REF!</definedName>
    <definedName name="_COM120107" localSheetId="3">#REF!</definedName>
    <definedName name="_COM120107" localSheetId="8">#REF!</definedName>
    <definedName name="_COM120107" localSheetId="7">#REF!</definedName>
    <definedName name="_COM120107">#REF!</definedName>
    <definedName name="_COM120110" localSheetId="3">#REF!</definedName>
    <definedName name="_COM120110" localSheetId="8">#REF!</definedName>
    <definedName name="_COM120110" localSheetId="7">#REF!</definedName>
    <definedName name="_COM120110">#REF!</definedName>
    <definedName name="_COM120150" localSheetId="3">#REF!</definedName>
    <definedName name="_COM120150" localSheetId="8">#REF!</definedName>
    <definedName name="_COM120150" localSheetId="7">#REF!</definedName>
    <definedName name="_COM120150">#REF!</definedName>
    <definedName name="_COM130101" localSheetId="3">#REF!</definedName>
    <definedName name="_COM130101" localSheetId="8">#REF!</definedName>
    <definedName name="_COM130101" localSheetId="7">#REF!</definedName>
    <definedName name="_COM130101">#REF!</definedName>
    <definedName name="_COM130103" localSheetId="3">#REF!</definedName>
    <definedName name="_COM130103" localSheetId="8">#REF!</definedName>
    <definedName name="_COM130103" localSheetId="7">#REF!</definedName>
    <definedName name="_COM130103">#REF!</definedName>
    <definedName name="_COM130304" localSheetId="3">#REF!</definedName>
    <definedName name="_COM130304" localSheetId="8">#REF!</definedName>
    <definedName name="_COM130304" localSheetId="7">#REF!</definedName>
    <definedName name="_COM130304">#REF!</definedName>
    <definedName name="_COM130401" localSheetId="3">#REF!</definedName>
    <definedName name="_COM130401" localSheetId="8">#REF!</definedName>
    <definedName name="_COM130401" localSheetId="7">#REF!</definedName>
    <definedName name="_COM130401">#REF!</definedName>
    <definedName name="_COM140102" localSheetId="3">#REF!</definedName>
    <definedName name="_COM140102" localSheetId="8">#REF!</definedName>
    <definedName name="_COM140102" localSheetId="7">#REF!</definedName>
    <definedName name="_COM140102">#REF!</definedName>
    <definedName name="_COM140109" localSheetId="3">#REF!</definedName>
    <definedName name="_COM140109" localSheetId="8">#REF!</definedName>
    <definedName name="_COM140109" localSheetId="7">#REF!</definedName>
    <definedName name="_COM140109">#REF!</definedName>
    <definedName name="_COM140113" localSheetId="3">#REF!</definedName>
    <definedName name="_COM140113" localSheetId="8">#REF!</definedName>
    <definedName name="_COM140113" localSheetId="7">#REF!</definedName>
    <definedName name="_COM140113">#REF!</definedName>
    <definedName name="_COM140122" localSheetId="3">#REF!</definedName>
    <definedName name="_COM140122" localSheetId="8">#REF!</definedName>
    <definedName name="_COM140122" localSheetId="7">#REF!</definedName>
    <definedName name="_COM140122">#REF!</definedName>
    <definedName name="_COM140126" localSheetId="3">#REF!</definedName>
    <definedName name="_COM140126" localSheetId="8">#REF!</definedName>
    <definedName name="_COM140126" localSheetId="7">#REF!</definedName>
    <definedName name="_COM140126">#REF!</definedName>
    <definedName name="_COM140129" localSheetId="3">#REF!</definedName>
    <definedName name="_COM140129" localSheetId="8">#REF!</definedName>
    <definedName name="_COM140129" localSheetId="7">#REF!</definedName>
    <definedName name="_COM140129">#REF!</definedName>
    <definedName name="_COM140135" localSheetId="3">#REF!</definedName>
    <definedName name="_COM140135" localSheetId="8">#REF!</definedName>
    <definedName name="_COM140135" localSheetId="7">#REF!</definedName>
    <definedName name="_COM140135">#REF!</definedName>
    <definedName name="_COM140143" localSheetId="3">#REF!</definedName>
    <definedName name="_COM140143" localSheetId="8">#REF!</definedName>
    <definedName name="_COM140143" localSheetId="7">#REF!</definedName>
    <definedName name="_COM140143">#REF!</definedName>
    <definedName name="_COM140145" localSheetId="3">#REF!</definedName>
    <definedName name="_COM140145" localSheetId="8">#REF!</definedName>
    <definedName name="_COM140145" localSheetId="7">#REF!</definedName>
    <definedName name="_COM140145">#REF!</definedName>
    <definedName name="_COM150130" localSheetId="3">#REF!</definedName>
    <definedName name="_COM150130" localSheetId="8">#REF!</definedName>
    <definedName name="_COM150130" localSheetId="7">#REF!</definedName>
    <definedName name="_COM150130">#REF!</definedName>
    <definedName name="_COM170101" localSheetId="3">#REF!</definedName>
    <definedName name="_COM170101" localSheetId="8">#REF!</definedName>
    <definedName name="_COM170101" localSheetId="7">#REF!</definedName>
    <definedName name="_COM170101">#REF!</definedName>
    <definedName name="_COM170102" localSheetId="3">#REF!</definedName>
    <definedName name="_COM170102" localSheetId="8">#REF!</definedName>
    <definedName name="_COM170102" localSheetId="7">#REF!</definedName>
    <definedName name="_COM170102">#REF!</definedName>
    <definedName name="_COM170103" localSheetId="3">#REF!</definedName>
    <definedName name="_COM170103" localSheetId="8">#REF!</definedName>
    <definedName name="_COM170103" localSheetId="7">#REF!</definedName>
    <definedName name="_COM170103">#REF!</definedName>
    <definedName name="_cron." localSheetId="9" hidden="1">#REF!</definedName>
    <definedName name="_cron." localSheetId="3" hidden="1">#REF!</definedName>
    <definedName name="_cron." localSheetId="8" hidden="1">#REF!</definedName>
    <definedName name="_cron." localSheetId="1" hidden="1">#REF!</definedName>
    <definedName name="_cron." localSheetId="7" hidden="1">#REF!</definedName>
    <definedName name="_cron." hidden="1">#REF!</definedName>
    <definedName name="_D" localSheetId="3">#REF!</definedName>
    <definedName name="_D" localSheetId="8">#REF!</definedName>
    <definedName name="_D" localSheetId="7">#REF!</definedName>
    <definedName name="_D">#REF!</definedName>
    <definedName name="_eap1" localSheetId="3">#REF!</definedName>
    <definedName name="_eap1" localSheetId="8">#REF!</definedName>
    <definedName name="_eap1" localSheetId="7">#REF!</definedName>
    <definedName name="_eap1">#REF!</definedName>
    <definedName name="_ELE1" localSheetId="9">#REF!</definedName>
    <definedName name="_ELE1" localSheetId="3">#REF!</definedName>
    <definedName name="_ELE1" localSheetId="8">#REF!</definedName>
    <definedName name="_ELE1" localSheetId="7">#REF!</definedName>
    <definedName name="_ELE1">#REF!</definedName>
    <definedName name="_ELE2" localSheetId="9">#REF!</definedName>
    <definedName name="_ELE2" localSheetId="3">#REF!</definedName>
    <definedName name="_ELE2" localSheetId="8">#REF!</definedName>
    <definedName name="_ELE2" localSheetId="7">#REF!</definedName>
    <definedName name="_ELE2">#REF!</definedName>
    <definedName name="_ELE3" localSheetId="9">#REF!</definedName>
    <definedName name="_ELE3" localSheetId="3">#REF!</definedName>
    <definedName name="_ELE3" localSheetId="8">#REF!</definedName>
    <definedName name="_ELE3" localSheetId="7">#REF!</definedName>
    <definedName name="_ELE3">#REF!</definedName>
    <definedName name="_FCCEMED_" localSheetId="3">#REF!</definedName>
    <definedName name="_FCCEMED_" localSheetId="8">#REF!</definedName>
    <definedName name="_FCCEMED_" localSheetId="7">#REF!</definedName>
    <definedName name="_FCCEMED_">#REF!</definedName>
    <definedName name="_Fill" localSheetId="9" hidden="1">#REF!</definedName>
    <definedName name="_Fill" localSheetId="3" hidden="1">#REF!</definedName>
    <definedName name="_Fill" localSheetId="8" hidden="1">#REF!</definedName>
    <definedName name="_Fill" localSheetId="7" hidden="1">#REF!</definedName>
    <definedName name="_Fill" hidden="1">#REF!</definedName>
    <definedName name="_xlnm._FilterDatabase" localSheetId="6" hidden="1">'CURVA ABC NÃO DES'!$A$9:$L$10</definedName>
    <definedName name="_G" localSheetId="9">#REF!</definedName>
    <definedName name="_G" localSheetId="3">#REF!</definedName>
    <definedName name="_G" localSheetId="8">#REF!</definedName>
    <definedName name="_G" localSheetId="7">#REF!</definedName>
    <definedName name="_G">#REF!</definedName>
    <definedName name="_GLB2" localSheetId="3">#REF!</definedName>
    <definedName name="_GLB2" localSheetId="8">#REF!</definedName>
    <definedName name="_GLB2" localSheetId="7">#REF!</definedName>
    <definedName name="_GLB2">#REF!</definedName>
    <definedName name="_GOTO_D1_" localSheetId="3">#REF!</definedName>
    <definedName name="_GOTO_D1_" localSheetId="8">#REF!</definedName>
    <definedName name="_GOTO_D1_" localSheetId="7">#REF!</definedName>
    <definedName name="_GOTO_D1_">#REF!</definedName>
    <definedName name="_GOTO_E1_" localSheetId="3">#REF!</definedName>
    <definedName name="_GOTO_E1_" localSheetId="8">#REF!</definedName>
    <definedName name="_GOTO_E1_" localSheetId="7">#REF!</definedName>
    <definedName name="_GOTO_E1_">#REF!</definedName>
    <definedName name="_GOTO_N1_" localSheetId="3">#REF!</definedName>
    <definedName name="_GOTO_N1_" localSheetId="8">#REF!</definedName>
    <definedName name="_GOTO_N1_" localSheetId="7">#REF!</definedName>
    <definedName name="_GOTO_N1_">#REF!</definedName>
    <definedName name="_HOME__" localSheetId="3">#REF!</definedName>
    <definedName name="_HOME__" localSheetId="8">#REF!</definedName>
    <definedName name="_HOME__" localSheetId="7">#REF!</definedName>
    <definedName name="_HOME__">#REF!</definedName>
    <definedName name="_I" localSheetId="3">#REF!</definedName>
    <definedName name="_I" localSheetId="8">#REF!</definedName>
    <definedName name="_I" localSheetId="7">#REF!</definedName>
    <definedName name="_I">#REF!</definedName>
    <definedName name="_i3" localSheetId="3">#REF!</definedName>
    <definedName name="_i3" localSheetId="8">#REF!</definedName>
    <definedName name="_i3" localSheetId="7">#REF!</definedName>
    <definedName name="_i3">#REF!</definedName>
    <definedName name="_Key1" localSheetId="9" hidden="1">#REF!</definedName>
    <definedName name="_Key1" localSheetId="3" hidden="1">#REF!</definedName>
    <definedName name="_Key1" localSheetId="8" hidden="1">#REF!</definedName>
    <definedName name="_Key1" localSheetId="1" hidden="1">#REF!</definedName>
    <definedName name="_Key1" localSheetId="7" hidden="1">#REF!</definedName>
    <definedName name="_Key1" hidden="1">#REF!</definedName>
    <definedName name="_Key2" localSheetId="9" hidden="1">#REF!</definedName>
    <definedName name="_Key2" localSheetId="3" hidden="1">#REF!</definedName>
    <definedName name="_Key2" localSheetId="8" hidden="1">#REF!</definedName>
    <definedName name="_Key2" localSheetId="1" hidden="1">#REF!</definedName>
    <definedName name="_Key2" localSheetId="7" hidden="1">#REF!</definedName>
    <definedName name="_Key2" hidden="1">#REF!</definedName>
    <definedName name="_KM406407" localSheetId="9">#REF!</definedName>
    <definedName name="_KM406407" localSheetId="3">#REF!</definedName>
    <definedName name="_KM406407" localSheetId="8">#REF!</definedName>
    <definedName name="_KM406407" localSheetId="7">#REF!</definedName>
    <definedName name="_KM406407">#REF!</definedName>
    <definedName name="_KM406407_1" localSheetId="9">#REF!</definedName>
    <definedName name="_KM406407_1" localSheetId="3">#REF!</definedName>
    <definedName name="_KM406407_1" localSheetId="8">#REF!</definedName>
    <definedName name="_KM406407_1" localSheetId="7">#REF!</definedName>
    <definedName name="_KM406407_1">#REF!</definedName>
    <definedName name="_KM406407_2" localSheetId="9">#REF!</definedName>
    <definedName name="_KM406407_2" localSheetId="3">#REF!</definedName>
    <definedName name="_KM406407_2" localSheetId="8">#REF!</definedName>
    <definedName name="_KM406407_2" localSheetId="7">#REF!</definedName>
    <definedName name="_KM406407_2">#REF!</definedName>
    <definedName name="_KM406407_26" localSheetId="9">#REF!</definedName>
    <definedName name="_KM406407_26" localSheetId="3">#REF!</definedName>
    <definedName name="_KM406407_26" localSheetId="8">#REF!</definedName>
    <definedName name="_KM406407_26" localSheetId="7">#REF!</definedName>
    <definedName name="_KM406407_26">#REF!</definedName>
    <definedName name="_KM406407_3" localSheetId="9">#REF!</definedName>
    <definedName name="_KM406407_3" localSheetId="3">#REF!</definedName>
    <definedName name="_KM406407_3" localSheetId="8">#REF!</definedName>
    <definedName name="_KM406407_3" localSheetId="7">#REF!</definedName>
    <definedName name="_KM406407_3">#REF!</definedName>
    <definedName name="_KM406407_33" localSheetId="9">#REF!</definedName>
    <definedName name="_KM406407_33" localSheetId="3">#REF!</definedName>
    <definedName name="_KM406407_33" localSheetId="8">#REF!</definedName>
    <definedName name="_KM406407_33" localSheetId="7">#REF!</definedName>
    <definedName name="_KM406407_33">#REF!</definedName>
    <definedName name="_KM406407_34" localSheetId="9">#REF!</definedName>
    <definedName name="_KM406407_34" localSheetId="3">#REF!</definedName>
    <definedName name="_KM406407_34" localSheetId="8">#REF!</definedName>
    <definedName name="_KM406407_34" localSheetId="7">#REF!</definedName>
    <definedName name="_KM406407_34">#REF!</definedName>
    <definedName name="_M" localSheetId="3">#REF!</definedName>
    <definedName name="_M" localSheetId="8">#REF!</definedName>
    <definedName name="_M" localSheetId="7">#REF!</definedName>
    <definedName name="_M">#REF!</definedName>
    <definedName name="_MAO010201" localSheetId="3">#REF!</definedName>
    <definedName name="_MAO010201" localSheetId="8">#REF!</definedName>
    <definedName name="_MAO010201" localSheetId="7">#REF!</definedName>
    <definedName name="_MAO010201">#REF!</definedName>
    <definedName name="_MAO010202" localSheetId="3">#REF!</definedName>
    <definedName name="_MAO010202" localSheetId="8">#REF!</definedName>
    <definedName name="_MAO010202" localSheetId="7">#REF!</definedName>
    <definedName name="_MAO010202">#REF!</definedName>
    <definedName name="_MAO010205" localSheetId="3">#REF!</definedName>
    <definedName name="_MAO010205" localSheetId="8">#REF!</definedName>
    <definedName name="_MAO010205" localSheetId="7">#REF!</definedName>
    <definedName name="_MAO010205">#REF!</definedName>
    <definedName name="_MAO010206" localSheetId="3">#REF!</definedName>
    <definedName name="_MAO010206" localSheetId="8">#REF!</definedName>
    <definedName name="_MAO010206" localSheetId="7">#REF!</definedName>
    <definedName name="_MAO010206">#REF!</definedName>
    <definedName name="_MAO010210" localSheetId="3">#REF!</definedName>
    <definedName name="_MAO010210" localSheetId="8">#REF!</definedName>
    <definedName name="_MAO010210" localSheetId="7">#REF!</definedName>
    <definedName name="_MAO010210">#REF!</definedName>
    <definedName name="_MAO010401" localSheetId="3">#REF!</definedName>
    <definedName name="_MAO010401" localSheetId="8">#REF!</definedName>
    <definedName name="_MAO010401" localSheetId="7">#REF!</definedName>
    <definedName name="_MAO010401">#REF!</definedName>
    <definedName name="_MAO010402" localSheetId="3">#REF!</definedName>
    <definedName name="_MAO010402" localSheetId="8">#REF!</definedName>
    <definedName name="_MAO010402" localSheetId="7">#REF!</definedName>
    <definedName name="_MAO010402">#REF!</definedName>
    <definedName name="_MAO010407" localSheetId="3">#REF!</definedName>
    <definedName name="_MAO010407" localSheetId="8">#REF!</definedName>
    <definedName name="_MAO010407" localSheetId="7">#REF!</definedName>
    <definedName name="_MAO010407">#REF!</definedName>
    <definedName name="_MAO010413" localSheetId="3">#REF!</definedName>
    <definedName name="_MAO010413" localSheetId="8">#REF!</definedName>
    <definedName name="_MAO010413" localSheetId="7">#REF!</definedName>
    <definedName name="_MAO010413">#REF!</definedName>
    <definedName name="_MAO010501" localSheetId="3">#REF!</definedName>
    <definedName name="_MAO010501" localSheetId="8">#REF!</definedName>
    <definedName name="_MAO010501" localSheetId="7">#REF!</definedName>
    <definedName name="_MAO010501">#REF!</definedName>
    <definedName name="_MAO010503" localSheetId="3">#REF!</definedName>
    <definedName name="_MAO010503" localSheetId="8">#REF!</definedName>
    <definedName name="_MAO010503" localSheetId="7">#REF!</definedName>
    <definedName name="_MAO010503">#REF!</definedName>
    <definedName name="_MAO010505" localSheetId="3">#REF!</definedName>
    <definedName name="_MAO010505" localSheetId="8">#REF!</definedName>
    <definedName name="_MAO010505" localSheetId="7">#REF!</definedName>
    <definedName name="_MAO010505">#REF!</definedName>
    <definedName name="_MAO010509" localSheetId="3">#REF!</definedName>
    <definedName name="_MAO010509" localSheetId="8">#REF!</definedName>
    <definedName name="_MAO010509" localSheetId="7">#REF!</definedName>
    <definedName name="_MAO010509">#REF!</definedName>
    <definedName name="_MAO010512" localSheetId="3">#REF!</definedName>
    <definedName name="_MAO010512" localSheetId="8">#REF!</definedName>
    <definedName name="_MAO010512" localSheetId="7">#REF!</definedName>
    <definedName name="_MAO010512">#REF!</definedName>
    <definedName name="_MAO010518" localSheetId="3">#REF!</definedName>
    <definedName name="_MAO010518" localSheetId="8">#REF!</definedName>
    <definedName name="_MAO010518" localSheetId="7">#REF!</definedName>
    <definedName name="_MAO010518">#REF!</definedName>
    <definedName name="_MAO010519" localSheetId="3">#REF!</definedName>
    <definedName name="_MAO010519" localSheetId="8">#REF!</definedName>
    <definedName name="_MAO010519" localSheetId="7">#REF!</definedName>
    <definedName name="_MAO010519">#REF!</definedName>
    <definedName name="_MAO010521" localSheetId="3">#REF!</definedName>
    <definedName name="_MAO010521" localSheetId="8">#REF!</definedName>
    <definedName name="_MAO010521" localSheetId="7">#REF!</definedName>
    <definedName name="_MAO010521">#REF!</definedName>
    <definedName name="_MAO010523" localSheetId="3">#REF!</definedName>
    <definedName name="_MAO010523" localSheetId="8">#REF!</definedName>
    <definedName name="_MAO010523" localSheetId="7">#REF!</definedName>
    <definedName name="_MAO010523">#REF!</definedName>
    <definedName name="_MAO010532" localSheetId="3">#REF!</definedName>
    <definedName name="_MAO010532" localSheetId="8">#REF!</definedName>
    <definedName name="_MAO010532" localSheetId="7">#REF!</definedName>
    <definedName name="_MAO010532">#REF!</definedName>
    <definedName name="_MAO010533" localSheetId="3">#REF!</definedName>
    <definedName name="_MAO010533" localSheetId="8">#REF!</definedName>
    <definedName name="_MAO010533" localSheetId="7">#REF!</definedName>
    <definedName name="_MAO010533">#REF!</definedName>
    <definedName name="_MAO010536" localSheetId="3">#REF!</definedName>
    <definedName name="_MAO010536" localSheetId="8">#REF!</definedName>
    <definedName name="_MAO010536" localSheetId="7">#REF!</definedName>
    <definedName name="_MAO010536">#REF!</definedName>
    <definedName name="_MAO010701" localSheetId="3">#REF!</definedName>
    <definedName name="_MAO010701" localSheetId="8">#REF!</definedName>
    <definedName name="_MAO010701" localSheetId="7">#REF!</definedName>
    <definedName name="_MAO010701">#REF!</definedName>
    <definedName name="_MAO010703" localSheetId="3">#REF!</definedName>
    <definedName name="_MAO010703" localSheetId="8">#REF!</definedName>
    <definedName name="_MAO010703" localSheetId="7">#REF!</definedName>
    <definedName name="_MAO010703">#REF!</definedName>
    <definedName name="_MAO010705" localSheetId="3">#REF!</definedName>
    <definedName name="_MAO010705" localSheetId="8">#REF!</definedName>
    <definedName name="_MAO010705" localSheetId="7">#REF!</definedName>
    <definedName name="_MAO010705">#REF!</definedName>
    <definedName name="_MAO010708" localSheetId="3">#REF!</definedName>
    <definedName name="_MAO010708" localSheetId="8">#REF!</definedName>
    <definedName name="_MAO010708" localSheetId="7">#REF!</definedName>
    <definedName name="_MAO010708">#REF!</definedName>
    <definedName name="_MAO010710" localSheetId="3">#REF!</definedName>
    <definedName name="_MAO010710" localSheetId="8">#REF!</definedName>
    <definedName name="_MAO010710" localSheetId="7">#REF!</definedName>
    <definedName name="_MAO010710">#REF!</definedName>
    <definedName name="_MAO010712" localSheetId="3">#REF!</definedName>
    <definedName name="_MAO010712" localSheetId="8">#REF!</definedName>
    <definedName name="_MAO010712" localSheetId="7">#REF!</definedName>
    <definedName name="_MAO010712">#REF!</definedName>
    <definedName name="_MAO010717" localSheetId="3">#REF!</definedName>
    <definedName name="_MAO010717" localSheetId="8">#REF!</definedName>
    <definedName name="_MAO010717" localSheetId="7">#REF!</definedName>
    <definedName name="_MAO010717">#REF!</definedName>
    <definedName name="_MAO020201" localSheetId="3">#REF!</definedName>
    <definedName name="_MAO020201" localSheetId="8">#REF!</definedName>
    <definedName name="_MAO020201" localSheetId="7">#REF!</definedName>
    <definedName name="_MAO020201">#REF!</definedName>
    <definedName name="_MAO020205" localSheetId="3">#REF!</definedName>
    <definedName name="_MAO020205" localSheetId="8">#REF!</definedName>
    <definedName name="_MAO020205" localSheetId="7">#REF!</definedName>
    <definedName name="_MAO020205">#REF!</definedName>
    <definedName name="_MAO020211" localSheetId="3">#REF!</definedName>
    <definedName name="_MAO020211" localSheetId="8">#REF!</definedName>
    <definedName name="_MAO020211" localSheetId="7">#REF!</definedName>
    <definedName name="_MAO020211">#REF!</definedName>
    <definedName name="_MAO020217" localSheetId="3">#REF!</definedName>
    <definedName name="_MAO020217" localSheetId="8">#REF!</definedName>
    <definedName name="_MAO020217" localSheetId="7">#REF!</definedName>
    <definedName name="_MAO020217">#REF!</definedName>
    <definedName name="_MAO030102" localSheetId="3">#REF!</definedName>
    <definedName name="_MAO030102" localSheetId="8">#REF!</definedName>
    <definedName name="_MAO030102" localSheetId="7">#REF!</definedName>
    <definedName name="_MAO030102">#REF!</definedName>
    <definedName name="_MAO030201" localSheetId="3">#REF!</definedName>
    <definedName name="_MAO030201" localSheetId="8">#REF!</definedName>
    <definedName name="_MAO030201" localSheetId="7">#REF!</definedName>
    <definedName name="_MAO030201">#REF!</definedName>
    <definedName name="_MAO030303" localSheetId="3">#REF!</definedName>
    <definedName name="_MAO030303" localSheetId="8">#REF!</definedName>
    <definedName name="_MAO030303" localSheetId="7">#REF!</definedName>
    <definedName name="_MAO030303">#REF!</definedName>
    <definedName name="_MAO030317" localSheetId="3">#REF!</definedName>
    <definedName name="_MAO030317" localSheetId="8">#REF!</definedName>
    <definedName name="_MAO030317" localSheetId="7">#REF!</definedName>
    <definedName name="_MAO030317">#REF!</definedName>
    <definedName name="_MAO040101" localSheetId="3">#REF!</definedName>
    <definedName name="_MAO040101" localSheetId="8">#REF!</definedName>
    <definedName name="_MAO040101" localSheetId="7">#REF!</definedName>
    <definedName name="_MAO040101">#REF!</definedName>
    <definedName name="_MAO040202" localSheetId="3">#REF!</definedName>
    <definedName name="_MAO040202" localSheetId="8">#REF!</definedName>
    <definedName name="_MAO040202" localSheetId="7">#REF!</definedName>
    <definedName name="_MAO040202">#REF!</definedName>
    <definedName name="_MAO050103" localSheetId="3">#REF!</definedName>
    <definedName name="_MAO050103" localSheetId="8">#REF!</definedName>
    <definedName name="_MAO050103" localSheetId="7">#REF!</definedName>
    <definedName name="_MAO050103">#REF!</definedName>
    <definedName name="_MAO050207" localSheetId="3">#REF!</definedName>
    <definedName name="_MAO050207" localSheetId="8">#REF!</definedName>
    <definedName name="_MAO050207" localSheetId="7">#REF!</definedName>
    <definedName name="_MAO050207">#REF!</definedName>
    <definedName name="_MAO060101" localSheetId="3">#REF!</definedName>
    <definedName name="_MAO060101" localSheetId="8">#REF!</definedName>
    <definedName name="_MAO060101" localSheetId="7">#REF!</definedName>
    <definedName name="_MAO060101">#REF!</definedName>
    <definedName name="_MAO080310" localSheetId="3">#REF!</definedName>
    <definedName name="_MAO080310" localSheetId="8">#REF!</definedName>
    <definedName name="_MAO080310" localSheetId="7">#REF!</definedName>
    <definedName name="_MAO080310">#REF!</definedName>
    <definedName name="_MAO090101" localSheetId="3">#REF!</definedName>
    <definedName name="_MAO090101" localSheetId="8">#REF!</definedName>
    <definedName name="_MAO090101" localSheetId="7">#REF!</definedName>
    <definedName name="_MAO090101">#REF!</definedName>
    <definedName name="_MAO110101" localSheetId="3">#REF!</definedName>
    <definedName name="_MAO110101" localSheetId="8">#REF!</definedName>
    <definedName name="_MAO110101" localSheetId="7">#REF!</definedName>
    <definedName name="_MAO110101">#REF!</definedName>
    <definedName name="_MAO110104" localSheetId="3">#REF!</definedName>
    <definedName name="_MAO110104" localSheetId="8">#REF!</definedName>
    <definedName name="_MAO110104" localSheetId="7">#REF!</definedName>
    <definedName name="_MAO110104">#REF!</definedName>
    <definedName name="_MAO110107" localSheetId="3">#REF!</definedName>
    <definedName name="_MAO110107" localSheetId="8">#REF!</definedName>
    <definedName name="_MAO110107" localSheetId="7">#REF!</definedName>
    <definedName name="_MAO110107">#REF!</definedName>
    <definedName name="_MAO120101" localSheetId="3">#REF!</definedName>
    <definedName name="_MAO120101" localSheetId="8">#REF!</definedName>
    <definedName name="_MAO120101" localSheetId="7">#REF!</definedName>
    <definedName name="_MAO120101">#REF!</definedName>
    <definedName name="_MAO120105" localSheetId="3">#REF!</definedName>
    <definedName name="_MAO120105" localSheetId="8">#REF!</definedName>
    <definedName name="_MAO120105" localSheetId="7">#REF!</definedName>
    <definedName name="_MAO120105">#REF!</definedName>
    <definedName name="_MAO120106" localSheetId="3">#REF!</definedName>
    <definedName name="_MAO120106" localSheetId="8">#REF!</definedName>
    <definedName name="_MAO120106" localSheetId="7">#REF!</definedName>
    <definedName name="_MAO120106">#REF!</definedName>
    <definedName name="_MAO120107" localSheetId="3">#REF!</definedName>
    <definedName name="_MAO120107" localSheetId="8">#REF!</definedName>
    <definedName name="_MAO120107" localSheetId="7">#REF!</definedName>
    <definedName name="_MAO120107">#REF!</definedName>
    <definedName name="_MAO120110" localSheetId="3">#REF!</definedName>
    <definedName name="_MAO120110" localSheetId="8">#REF!</definedName>
    <definedName name="_MAO120110" localSheetId="7">#REF!</definedName>
    <definedName name="_MAO120110">#REF!</definedName>
    <definedName name="_MAO120150" localSheetId="3">#REF!</definedName>
    <definedName name="_MAO120150" localSheetId="8">#REF!</definedName>
    <definedName name="_MAO120150" localSheetId="7">#REF!</definedName>
    <definedName name="_MAO120150">#REF!</definedName>
    <definedName name="_MAO130101" localSheetId="3">#REF!</definedName>
    <definedName name="_MAO130101" localSheetId="8">#REF!</definedName>
    <definedName name="_MAO130101" localSheetId="7">#REF!</definedName>
    <definedName name="_MAO130101">#REF!</definedName>
    <definedName name="_MAO130103" localSheetId="3">#REF!</definedName>
    <definedName name="_MAO130103" localSheetId="8">#REF!</definedName>
    <definedName name="_MAO130103" localSheetId="7">#REF!</definedName>
    <definedName name="_MAO130103">#REF!</definedName>
    <definedName name="_MAO130304" localSheetId="3">#REF!</definedName>
    <definedName name="_MAO130304" localSheetId="8">#REF!</definedName>
    <definedName name="_MAO130304" localSheetId="7">#REF!</definedName>
    <definedName name="_MAO130304">#REF!</definedName>
    <definedName name="_MAO130401" localSheetId="3">#REF!</definedName>
    <definedName name="_MAO130401" localSheetId="8">#REF!</definedName>
    <definedName name="_MAO130401" localSheetId="7">#REF!</definedName>
    <definedName name="_MAO130401">#REF!</definedName>
    <definedName name="_MAO140102" localSheetId="3">#REF!</definedName>
    <definedName name="_MAO140102" localSheetId="8">#REF!</definedName>
    <definedName name="_MAO140102" localSheetId="7">#REF!</definedName>
    <definedName name="_MAO140102">#REF!</definedName>
    <definedName name="_MAO140109" localSheetId="3">#REF!</definedName>
    <definedName name="_MAO140109" localSheetId="8">#REF!</definedName>
    <definedName name="_MAO140109" localSheetId="7">#REF!</definedName>
    <definedName name="_MAO140109">#REF!</definedName>
    <definedName name="_MAO140113" localSheetId="3">#REF!</definedName>
    <definedName name="_MAO140113" localSheetId="8">#REF!</definedName>
    <definedName name="_MAO140113" localSheetId="7">#REF!</definedName>
    <definedName name="_MAO140113">#REF!</definedName>
    <definedName name="_MAO140122" localSheetId="3">#REF!</definedName>
    <definedName name="_MAO140122" localSheetId="8">#REF!</definedName>
    <definedName name="_MAO140122" localSheetId="7">#REF!</definedName>
    <definedName name="_MAO140122">#REF!</definedName>
    <definedName name="_MAO140126" localSheetId="3">#REF!</definedName>
    <definedName name="_MAO140126" localSheetId="8">#REF!</definedName>
    <definedName name="_MAO140126" localSheetId="7">#REF!</definedName>
    <definedName name="_MAO140126">#REF!</definedName>
    <definedName name="_MAO140129" localSheetId="3">#REF!</definedName>
    <definedName name="_MAO140129" localSheetId="8">#REF!</definedName>
    <definedName name="_MAO140129" localSheetId="7">#REF!</definedName>
    <definedName name="_MAO140129">#REF!</definedName>
    <definedName name="_MAO140135" localSheetId="3">#REF!</definedName>
    <definedName name="_MAO140135" localSheetId="8">#REF!</definedName>
    <definedName name="_MAO140135" localSheetId="7">#REF!</definedName>
    <definedName name="_MAO140135">#REF!</definedName>
    <definedName name="_MAO140143" localSheetId="3">#REF!</definedName>
    <definedName name="_MAO140143" localSheetId="8">#REF!</definedName>
    <definedName name="_MAO140143" localSheetId="7">#REF!</definedName>
    <definedName name="_MAO140143">#REF!</definedName>
    <definedName name="_MAO140145" localSheetId="3">#REF!</definedName>
    <definedName name="_MAO140145" localSheetId="8">#REF!</definedName>
    <definedName name="_MAO140145" localSheetId="7">#REF!</definedName>
    <definedName name="_MAO140145">#REF!</definedName>
    <definedName name="_mar2" localSheetId="9">'[2]RESTAURAÇÃO '!#REF!</definedName>
    <definedName name="_mar2" localSheetId="3">'[2]RESTAURAÇÃO '!#REF!</definedName>
    <definedName name="_mar2" localSheetId="8">'[2]RESTAURAÇÃO '!#REF!</definedName>
    <definedName name="_mar2" localSheetId="7">'[2]RESTAURAÇÃO '!#REF!</definedName>
    <definedName name="_mar2">'[2]RESTAURAÇÃO '!#REF!</definedName>
    <definedName name="_MAT010301" localSheetId="9">#REF!</definedName>
    <definedName name="_MAT010301" localSheetId="3">#REF!</definedName>
    <definedName name="_MAT010301" localSheetId="8">#REF!</definedName>
    <definedName name="_MAT010301" localSheetId="1">#REF!</definedName>
    <definedName name="_MAT010301" localSheetId="7">#REF!</definedName>
    <definedName name="_MAT010301">#REF!</definedName>
    <definedName name="_MAT010401" localSheetId="9">#REF!</definedName>
    <definedName name="_MAT010401" localSheetId="3">#REF!</definedName>
    <definedName name="_MAT010401" localSheetId="8">#REF!</definedName>
    <definedName name="_MAT010401" localSheetId="1">#REF!</definedName>
    <definedName name="_MAT010401" localSheetId="7">#REF!</definedName>
    <definedName name="_MAT010401">#REF!</definedName>
    <definedName name="_MAT010402" localSheetId="9">#REF!</definedName>
    <definedName name="_MAT010402" localSheetId="3">#REF!</definedName>
    <definedName name="_MAT010402" localSheetId="8">#REF!</definedName>
    <definedName name="_MAT010402" localSheetId="1">#REF!</definedName>
    <definedName name="_MAT010402" localSheetId="7">#REF!</definedName>
    <definedName name="_MAT010402">#REF!</definedName>
    <definedName name="_MAT010407" localSheetId="3">#REF!</definedName>
    <definedName name="_MAT010407" localSheetId="8">#REF!</definedName>
    <definedName name="_MAT010407" localSheetId="7">#REF!</definedName>
    <definedName name="_MAT010407">#REF!</definedName>
    <definedName name="_MAT010413" localSheetId="3">#REF!</definedName>
    <definedName name="_MAT010413" localSheetId="8">#REF!</definedName>
    <definedName name="_MAT010413" localSheetId="7">#REF!</definedName>
    <definedName name="_MAT010413">#REF!</definedName>
    <definedName name="_MAT010536" localSheetId="3">#REF!</definedName>
    <definedName name="_MAT010536" localSheetId="8">#REF!</definedName>
    <definedName name="_MAT010536" localSheetId="7">#REF!</definedName>
    <definedName name="_MAT010536">#REF!</definedName>
    <definedName name="_MAT010703" localSheetId="3">#REF!</definedName>
    <definedName name="_MAT010703" localSheetId="8">#REF!</definedName>
    <definedName name="_MAT010703" localSheetId="7">#REF!</definedName>
    <definedName name="_MAT010703">#REF!</definedName>
    <definedName name="_MAT010708" localSheetId="3">#REF!</definedName>
    <definedName name="_MAT010708" localSheetId="8">#REF!</definedName>
    <definedName name="_MAT010708" localSheetId="7">#REF!</definedName>
    <definedName name="_MAT010708">#REF!</definedName>
    <definedName name="_MAT010710" localSheetId="3">#REF!</definedName>
    <definedName name="_MAT010710" localSheetId="8">#REF!</definedName>
    <definedName name="_MAT010710" localSheetId="7">#REF!</definedName>
    <definedName name="_MAT010710">#REF!</definedName>
    <definedName name="_MAT010718" localSheetId="3">#REF!</definedName>
    <definedName name="_MAT010718" localSheetId="8">#REF!</definedName>
    <definedName name="_MAT010718" localSheetId="7">#REF!</definedName>
    <definedName name="_MAT010718">#REF!</definedName>
    <definedName name="_MAT020201" localSheetId="3">#REF!</definedName>
    <definedName name="_MAT020201" localSheetId="8">#REF!</definedName>
    <definedName name="_MAT020201" localSheetId="7">#REF!</definedName>
    <definedName name="_MAT020201">#REF!</definedName>
    <definedName name="_MAT020205" localSheetId="3">#REF!</definedName>
    <definedName name="_MAT020205" localSheetId="8">#REF!</definedName>
    <definedName name="_MAT020205" localSheetId="7">#REF!</definedName>
    <definedName name="_MAT020205">#REF!</definedName>
    <definedName name="_MAT020211" localSheetId="3">#REF!</definedName>
    <definedName name="_MAT020211" localSheetId="8">#REF!</definedName>
    <definedName name="_MAT020211" localSheetId="7">#REF!</definedName>
    <definedName name="_MAT020211">#REF!</definedName>
    <definedName name="_MAT030102" localSheetId="3">#REF!</definedName>
    <definedName name="_MAT030102" localSheetId="8">#REF!</definedName>
    <definedName name="_MAT030102" localSheetId="7">#REF!</definedName>
    <definedName name="_MAT030102">#REF!</definedName>
    <definedName name="_MAT030201" localSheetId="3">#REF!</definedName>
    <definedName name="_MAT030201" localSheetId="8">#REF!</definedName>
    <definedName name="_MAT030201" localSheetId="7">#REF!</definedName>
    <definedName name="_MAT030201">#REF!</definedName>
    <definedName name="_MAT030303" localSheetId="3">#REF!</definedName>
    <definedName name="_MAT030303" localSheetId="8">#REF!</definedName>
    <definedName name="_MAT030303" localSheetId="7">#REF!</definedName>
    <definedName name="_MAT030303">#REF!</definedName>
    <definedName name="_MAT030317" localSheetId="3">#REF!</definedName>
    <definedName name="_MAT030317" localSheetId="8">#REF!</definedName>
    <definedName name="_MAT030317" localSheetId="7">#REF!</definedName>
    <definedName name="_MAT030317">#REF!</definedName>
    <definedName name="_MAT040101" localSheetId="3">#REF!</definedName>
    <definedName name="_MAT040101" localSheetId="8">#REF!</definedName>
    <definedName name="_MAT040101" localSheetId="7">#REF!</definedName>
    <definedName name="_MAT040101">#REF!</definedName>
    <definedName name="_MAT040202" localSheetId="3">#REF!</definedName>
    <definedName name="_MAT040202" localSheetId="8">#REF!</definedName>
    <definedName name="_MAT040202" localSheetId="7">#REF!</definedName>
    <definedName name="_MAT040202">#REF!</definedName>
    <definedName name="_MAT050103" localSheetId="3">#REF!</definedName>
    <definedName name="_MAT050103" localSheetId="8">#REF!</definedName>
    <definedName name="_MAT050103" localSheetId="7">#REF!</definedName>
    <definedName name="_MAT050103">#REF!</definedName>
    <definedName name="_MAT050207" localSheetId="3">#REF!</definedName>
    <definedName name="_MAT050207" localSheetId="8">#REF!</definedName>
    <definedName name="_MAT050207" localSheetId="7">#REF!</definedName>
    <definedName name="_MAT050207">#REF!</definedName>
    <definedName name="_MAT060101" localSheetId="3">#REF!</definedName>
    <definedName name="_MAT060101" localSheetId="8">#REF!</definedName>
    <definedName name="_MAT060101" localSheetId="7">#REF!</definedName>
    <definedName name="_MAT060101">#REF!</definedName>
    <definedName name="_MAT080101" localSheetId="3">#REF!</definedName>
    <definedName name="_MAT080101" localSheetId="8">#REF!</definedName>
    <definedName name="_MAT080101" localSheetId="7">#REF!</definedName>
    <definedName name="_MAT080101">#REF!</definedName>
    <definedName name="_MAT080310" localSheetId="3">#REF!</definedName>
    <definedName name="_MAT080310" localSheetId="8">#REF!</definedName>
    <definedName name="_MAT080310" localSheetId="7">#REF!</definedName>
    <definedName name="_MAT080310">#REF!</definedName>
    <definedName name="_MAT090101" localSheetId="3">#REF!</definedName>
    <definedName name="_MAT090101" localSheetId="8">#REF!</definedName>
    <definedName name="_MAT090101" localSheetId="7">#REF!</definedName>
    <definedName name="_MAT090101">#REF!</definedName>
    <definedName name="_MAT100302" localSheetId="3">#REF!</definedName>
    <definedName name="_MAT100302" localSheetId="8">#REF!</definedName>
    <definedName name="_MAT100302" localSheetId="7">#REF!</definedName>
    <definedName name="_MAT100302">#REF!</definedName>
    <definedName name="_MAT110101" localSheetId="3">#REF!</definedName>
    <definedName name="_MAT110101" localSheetId="8">#REF!</definedName>
    <definedName name="_MAT110101" localSheetId="7">#REF!</definedName>
    <definedName name="_MAT110101">#REF!</definedName>
    <definedName name="_MAT110104" localSheetId="3">#REF!</definedName>
    <definedName name="_MAT110104" localSheetId="8">#REF!</definedName>
    <definedName name="_MAT110104" localSheetId="7">#REF!</definedName>
    <definedName name="_MAT110104">#REF!</definedName>
    <definedName name="_MAT110107" localSheetId="3">#REF!</definedName>
    <definedName name="_MAT110107" localSheetId="8">#REF!</definedName>
    <definedName name="_MAT110107" localSheetId="7">#REF!</definedName>
    <definedName name="_MAT110107">#REF!</definedName>
    <definedName name="_MAT120101" localSheetId="3">#REF!</definedName>
    <definedName name="_MAT120101" localSheetId="8">#REF!</definedName>
    <definedName name="_MAT120101" localSheetId="7">#REF!</definedName>
    <definedName name="_MAT120101">#REF!</definedName>
    <definedName name="_MAT120105" localSheetId="3">#REF!</definedName>
    <definedName name="_MAT120105" localSheetId="8">#REF!</definedName>
    <definedName name="_MAT120105" localSheetId="7">#REF!</definedName>
    <definedName name="_MAT120105">#REF!</definedName>
    <definedName name="_MAT120106" localSheetId="3">#REF!</definedName>
    <definedName name="_MAT120106" localSheetId="8">#REF!</definedName>
    <definedName name="_MAT120106" localSheetId="7">#REF!</definedName>
    <definedName name="_MAT120106">#REF!</definedName>
    <definedName name="_MAT120107" localSheetId="3">#REF!</definedName>
    <definedName name="_MAT120107" localSheetId="8">#REF!</definedName>
    <definedName name="_MAT120107" localSheetId="7">#REF!</definedName>
    <definedName name="_MAT120107">#REF!</definedName>
    <definedName name="_MAT120110" localSheetId="3">#REF!</definedName>
    <definedName name="_MAT120110" localSheetId="8">#REF!</definedName>
    <definedName name="_MAT120110" localSheetId="7">#REF!</definedName>
    <definedName name="_MAT120110">#REF!</definedName>
    <definedName name="_MAT120150" localSheetId="3">#REF!</definedName>
    <definedName name="_MAT120150" localSheetId="8">#REF!</definedName>
    <definedName name="_MAT120150" localSheetId="7">#REF!</definedName>
    <definedName name="_MAT120150">#REF!</definedName>
    <definedName name="_MAT130101" localSheetId="3">#REF!</definedName>
    <definedName name="_MAT130101" localSheetId="8">#REF!</definedName>
    <definedName name="_MAT130101" localSheetId="7">#REF!</definedName>
    <definedName name="_MAT130101">#REF!</definedName>
    <definedName name="_MAT130103" localSheetId="3">#REF!</definedName>
    <definedName name="_MAT130103" localSheetId="8">#REF!</definedName>
    <definedName name="_MAT130103" localSheetId="7">#REF!</definedName>
    <definedName name="_MAT130103">#REF!</definedName>
    <definedName name="_MAT130304" localSheetId="3">#REF!</definedName>
    <definedName name="_MAT130304" localSheetId="8">#REF!</definedName>
    <definedName name="_MAT130304" localSheetId="7">#REF!</definedName>
    <definedName name="_MAT130304">#REF!</definedName>
    <definedName name="_MAT130401" localSheetId="3">#REF!</definedName>
    <definedName name="_MAT130401" localSheetId="8">#REF!</definedName>
    <definedName name="_MAT130401" localSheetId="7">#REF!</definedName>
    <definedName name="_MAT130401">#REF!</definedName>
    <definedName name="_MAT140102" localSheetId="3">#REF!</definedName>
    <definedName name="_MAT140102" localSheetId="8">#REF!</definedName>
    <definedName name="_MAT140102" localSheetId="7">#REF!</definedName>
    <definedName name="_MAT140102">#REF!</definedName>
    <definedName name="_MAT140109" localSheetId="3">#REF!</definedName>
    <definedName name="_MAT140109" localSheetId="8">#REF!</definedName>
    <definedName name="_MAT140109" localSheetId="7">#REF!</definedName>
    <definedName name="_MAT140109">#REF!</definedName>
    <definedName name="_MAT140113" localSheetId="3">#REF!</definedName>
    <definedName name="_MAT140113" localSheetId="8">#REF!</definedName>
    <definedName name="_MAT140113" localSheetId="7">#REF!</definedName>
    <definedName name="_MAT140113">#REF!</definedName>
    <definedName name="_MAT140122" localSheetId="3">#REF!</definedName>
    <definedName name="_MAT140122" localSheetId="8">#REF!</definedName>
    <definedName name="_MAT140122" localSheetId="7">#REF!</definedName>
    <definedName name="_MAT140122">#REF!</definedName>
    <definedName name="_MAT140126" localSheetId="3">#REF!</definedName>
    <definedName name="_MAT140126" localSheetId="8">#REF!</definedName>
    <definedName name="_MAT140126" localSheetId="7">#REF!</definedName>
    <definedName name="_MAT140126">#REF!</definedName>
    <definedName name="_MAT140129" localSheetId="3">#REF!</definedName>
    <definedName name="_MAT140129" localSheetId="8">#REF!</definedName>
    <definedName name="_MAT140129" localSheetId="7">#REF!</definedName>
    <definedName name="_MAT140129">#REF!</definedName>
    <definedName name="_MAT140135" localSheetId="3">#REF!</definedName>
    <definedName name="_MAT140135" localSheetId="8">#REF!</definedName>
    <definedName name="_MAT140135" localSheetId="7">#REF!</definedName>
    <definedName name="_MAT140135">#REF!</definedName>
    <definedName name="_MAT140143" localSheetId="3">#REF!</definedName>
    <definedName name="_MAT140143" localSheetId="8">#REF!</definedName>
    <definedName name="_MAT140143" localSheetId="7">#REF!</definedName>
    <definedName name="_MAT140143">#REF!</definedName>
    <definedName name="_MAT140145" localSheetId="3">#REF!</definedName>
    <definedName name="_MAT140145" localSheetId="8">#REF!</definedName>
    <definedName name="_MAT140145" localSheetId="7">#REF!</definedName>
    <definedName name="_MAT140145">#REF!</definedName>
    <definedName name="_MAT150130" localSheetId="3">#REF!</definedName>
    <definedName name="_MAT150130" localSheetId="8">#REF!</definedName>
    <definedName name="_MAT150130" localSheetId="7">#REF!</definedName>
    <definedName name="_MAT150130">#REF!</definedName>
    <definedName name="_MAT170101" localSheetId="3">#REF!</definedName>
    <definedName name="_MAT170101" localSheetId="8">#REF!</definedName>
    <definedName name="_MAT170101" localSheetId="7">#REF!</definedName>
    <definedName name="_MAT170101">#REF!</definedName>
    <definedName name="_MAT170102" localSheetId="3">#REF!</definedName>
    <definedName name="_MAT170102" localSheetId="8">#REF!</definedName>
    <definedName name="_MAT170102" localSheetId="7">#REF!</definedName>
    <definedName name="_MAT170102">#REF!</definedName>
    <definedName name="_MAT170103" localSheetId="3">#REF!</definedName>
    <definedName name="_MAT170103" localSheetId="8">#REF!</definedName>
    <definedName name="_MAT170103" localSheetId="7">#REF!</definedName>
    <definedName name="_MAT170103">#REF!</definedName>
    <definedName name="_MatMult_A" localSheetId="9" hidden="1">#REF!</definedName>
    <definedName name="_MatMult_A" localSheetId="3" hidden="1">#REF!</definedName>
    <definedName name="_MatMult_A" localSheetId="8" hidden="1">#REF!</definedName>
    <definedName name="_MatMult_A" localSheetId="1" hidden="1">#REF!</definedName>
    <definedName name="_MatMult_A" localSheetId="7" hidden="1">#REF!</definedName>
    <definedName name="_MatMult_A" hidden="1">#REF!</definedName>
    <definedName name="_MatMult_AxB" localSheetId="9" hidden="1">#REF!</definedName>
    <definedName name="_MatMult_AxB" localSheetId="3" hidden="1">#REF!</definedName>
    <definedName name="_MatMult_AxB" localSheetId="8" hidden="1">#REF!</definedName>
    <definedName name="_MatMult_AxB" localSheetId="1" hidden="1">#REF!</definedName>
    <definedName name="_MatMult_AxB" localSheetId="7" hidden="1">#REF!</definedName>
    <definedName name="_MatMult_AxB" hidden="1">#REF!</definedName>
    <definedName name="_MatMult_B" localSheetId="9" hidden="1">#REF!</definedName>
    <definedName name="_MatMult_B" localSheetId="3" hidden="1">#REF!</definedName>
    <definedName name="_MatMult_B" localSheetId="8" hidden="1">#REF!</definedName>
    <definedName name="_MatMult_B" localSheetId="1" hidden="1">#REF!</definedName>
    <definedName name="_MatMult_B" localSheetId="7" hidden="1">#REF!</definedName>
    <definedName name="_MatMult_B" hidden="1">#REF!</definedName>
    <definedName name="_MDO1" localSheetId="3">#REF!</definedName>
    <definedName name="_MDO1" localSheetId="8">#REF!</definedName>
    <definedName name="_MDO1" localSheetId="7">#REF!</definedName>
    <definedName name="_MDO1">#REF!</definedName>
    <definedName name="_MDO2" localSheetId="3">#REF!</definedName>
    <definedName name="_MDO2" localSheetId="8">#REF!</definedName>
    <definedName name="_MDO2" localSheetId="7">#REF!</definedName>
    <definedName name="_MDO2">#REF!</definedName>
    <definedName name="_Order1" hidden="1">255</definedName>
    <definedName name="_Order2" hidden="1">255</definedName>
    <definedName name="_P" localSheetId="9">#REF!</definedName>
    <definedName name="_P" localSheetId="3">#REF!</definedName>
    <definedName name="_P" localSheetId="8">#REF!</definedName>
    <definedName name="_P" localSheetId="1">#REF!</definedName>
    <definedName name="_P" localSheetId="7">#REF!</definedName>
    <definedName name="_P">#REF!</definedName>
    <definedName name="_Parse_In" localSheetId="9" hidden="1">#REF!</definedName>
    <definedName name="_Parse_In" localSheetId="3" hidden="1">#REF!</definedName>
    <definedName name="_Parse_In" localSheetId="2" hidden="1">#REF!</definedName>
    <definedName name="_Parse_In" localSheetId="8" hidden="1">#REF!</definedName>
    <definedName name="_Parse_In" localSheetId="1" hidden="1">#REF!</definedName>
    <definedName name="_Parse_In" localSheetId="7" hidden="1">#REF!</definedName>
    <definedName name="_Parse_In" hidden="1">#REF!</definedName>
    <definedName name="_Parse_Out" localSheetId="9" hidden="1">#REF!</definedName>
    <definedName name="_Parse_Out" localSheetId="3" hidden="1">#REF!</definedName>
    <definedName name="_Parse_Out" localSheetId="8" hidden="1">#REF!</definedName>
    <definedName name="_Parse_Out" localSheetId="1" hidden="1">#REF!</definedName>
    <definedName name="_Parse_Out" localSheetId="7" hidden="1">#REF!</definedName>
    <definedName name="_Parse_Out" hidden="1">#REF!</definedName>
    <definedName name="_PL1" localSheetId="9">#REF!</definedName>
    <definedName name="_PL1" localSheetId="3">#REF!</definedName>
    <definedName name="_PL1" localSheetId="8">#REF!</definedName>
    <definedName name="_PL1" localSheetId="7">#REF!</definedName>
    <definedName name="_PL1">#REF!</definedName>
    <definedName name="_PPOS015Q_AGPQ_" localSheetId="3">#REF!</definedName>
    <definedName name="_PPOS015Q_AGPQ_" localSheetId="8">#REF!</definedName>
    <definedName name="_PPOS015Q_AGPQ_" localSheetId="7">#REF!</definedName>
    <definedName name="_PPOS015Q_AGPQ_">#REF!</definedName>
    <definedName name="_PPOS015Q_AGPQ__6" localSheetId="3">#REF!</definedName>
    <definedName name="_PPOS015Q_AGPQ__6" localSheetId="8">#REF!</definedName>
    <definedName name="_PPOS015Q_AGPQ__6" localSheetId="7">#REF!</definedName>
    <definedName name="_PPOS015Q_AGPQ__6">#REF!</definedName>
    <definedName name="_PRE010201" localSheetId="3">#REF!</definedName>
    <definedName name="_PRE010201" localSheetId="8">#REF!</definedName>
    <definedName name="_PRE010201" localSheetId="7">#REF!</definedName>
    <definedName name="_PRE010201">#REF!</definedName>
    <definedName name="_PRE010202" localSheetId="3">#REF!</definedName>
    <definedName name="_PRE010202" localSheetId="8">#REF!</definedName>
    <definedName name="_PRE010202" localSheetId="7">#REF!</definedName>
    <definedName name="_PRE010202">#REF!</definedName>
    <definedName name="_PRE010205" localSheetId="3">#REF!</definedName>
    <definedName name="_PRE010205" localSheetId="8">#REF!</definedName>
    <definedName name="_PRE010205" localSheetId="7">#REF!</definedName>
    <definedName name="_PRE010205">#REF!</definedName>
    <definedName name="_PRE010206" localSheetId="3">#REF!</definedName>
    <definedName name="_PRE010206" localSheetId="8">#REF!</definedName>
    <definedName name="_PRE010206" localSheetId="7">#REF!</definedName>
    <definedName name="_PRE010206">#REF!</definedName>
    <definedName name="_PRE010210" localSheetId="3">#REF!</definedName>
    <definedName name="_PRE010210" localSheetId="8">#REF!</definedName>
    <definedName name="_PRE010210" localSheetId="7">#REF!</definedName>
    <definedName name="_PRE010210">#REF!</definedName>
    <definedName name="_PRE010301" localSheetId="3">#REF!</definedName>
    <definedName name="_PRE010301" localSheetId="8">#REF!</definedName>
    <definedName name="_PRE010301" localSheetId="7">#REF!</definedName>
    <definedName name="_PRE010301">#REF!</definedName>
    <definedName name="_PRE010401" localSheetId="3">#REF!</definedName>
    <definedName name="_PRE010401" localSheetId="8">#REF!</definedName>
    <definedName name="_PRE010401" localSheetId="7">#REF!</definedName>
    <definedName name="_PRE010401">#REF!</definedName>
    <definedName name="_PRE010402" localSheetId="3">#REF!</definedName>
    <definedName name="_PRE010402" localSheetId="8">#REF!</definedName>
    <definedName name="_PRE010402" localSheetId="7">#REF!</definedName>
    <definedName name="_PRE010402">#REF!</definedName>
    <definedName name="_PRE010407" localSheetId="3">#REF!</definedName>
    <definedName name="_PRE010407" localSheetId="8">#REF!</definedName>
    <definedName name="_PRE010407" localSheetId="7">#REF!</definedName>
    <definedName name="_PRE010407">#REF!</definedName>
    <definedName name="_PRE010413" localSheetId="3">#REF!</definedName>
    <definedName name="_PRE010413" localSheetId="8">#REF!</definedName>
    <definedName name="_PRE010413" localSheetId="7">#REF!</definedName>
    <definedName name="_PRE010413">#REF!</definedName>
    <definedName name="_PRE010501" localSheetId="3">#REF!</definedName>
    <definedName name="_PRE010501" localSheetId="8">#REF!</definedName>
    <definedName name="_PRE010501" localSheetId="7">#REF!</definedName>
    <definedName name="_PRE010501">#REF!</definedName>
    <definedName name="_PRE010503" localSheetId="3">#REF!</definedName>
    <definedName name="_PRE010503" localSheetId="8">#REF!</definedName>
    <definedName name="_PRE010503" localSheetId="7">#REF!</definedName>
    <definedName name="_PRE010503">#REF!</definedName>
    <definedName name="_PRE010505" localSheetId="3">#REF!</definedName>
    <definedName name="_PRE010505" localSheetId="8">#REF!</definedName>
    <definedName name="_PRE010505" localSheetId="7">#REF!</definedName>
    <definedName name="_PRE010505">#REF!</definedName>
    <definedName name="_PRE010509" localSheetId="3">#REF!</definedName>
    <definedName name="_PRE010509" localSheetId="8">#REF!</definedName>
    <definedName name="_PRE010509" localSheetId="7">#REF!</definedName>
    <definedName name="_PRE010509">#REF!</definedName>
    <definedName name="_PRE010512" localSheetId="3">#REF!</definedName>
    <definedName name="_PRE010512" localSheetId="8">#REF!</definedName>
    <definedName name="_PRE010512" localSheetId="7">#REF!</definedName>
    <definedName name="_PRE010512">#REF!</definedName>
    <definedName name="_PRE010518" localSheetId="3">#REF!</definedName>
    <definedName name="_PRE010518" localSheetId="8">#REF!</definedName>
    <definedName name="_PRE010518" localSheetId="7">#REF!</definedName>
    <definedName name="_PRE010518">#REF!</definedName>
    <definedName name="_PRE010519" localSheetId="3">#REF!</definedName>
    <definedName name="_PRE010519" localSheetId="8">#REF!</definedName>
    <definedName name="_PRE010519" localSheetId="7">#REF!</definedName>
    <definedName name="_PRE010519">#REF!</definedName>
    <definedName name="_PRE010521" localSheetId="3">#REF!</definedName>
    <definedName name="_PRE010521" localSheetId="8">#REF!</definedName>
    <definedName name="_PRE010521" localSheetId="7">#REF!</definedName>
    <definedName name="_PRE010521">#REF!</definedName>
    <definedName name="_PRE010523" localSheetId="3">#REF!</definedName>
    <definedName name="_PRE010523" localSheetId="8">#REF!</definedName>
    <definedName name="_PRE010523" localSheetId="7">#REF!</definedName>
    <definedName name="_PRE010523">#REF!</definedName>
    <definedName name="_PRE010532" localSheetId="3">#REF!</definedName>
    <definedName name="_PRE010532" localSheetId="8">#REF!</definedName>
    <definedName name="_PRE010532" localSheetId="7">#REF!</definedName>
    <definedName name="_PRE010532">#REF!</definedName>
    <definedName name="_PRE010533" localSheetId="3">#REF!</definedName>
    <definedName name="_PRE010533" localSheetId="8">#REF!</definedName>
    <definedName name="_PRE010533" localSheetId="7">#REF!</definedName>
    <definedName name="_PRE010533">#REF!</definedName>
    <definedName name="_PRE010536" localSheetId="3">#REF!</definedName>
    <definedName name="_PRE010536" localSheetId="8">#REF!</definedName>
    <definedName name="_PRE010536" localSheetId="7">#REF!</definedName>
    <definedName name="_PRE010536">#REF!</definedName>
    <definedName name="_PRE010701" localSheetId="3">#REF!</definedName>
    <definedName name="_PRE010701" localSheetId="8">#REF!</definedName>
    <definedName name="_PRE010701" localSheetId="7">#REF!</definedName>
    <definedName name="_PRE010701">#REF!</definedName>
    <definedName name="_PRE010703" localSheetId="3">#REF!</definedName>
    <definedName name="_PRE010703" localSheetId="8">#REF!</definedName>
    <definedName name="_PRE010703" localSheetId="7">#REF!</definedName>
    <definedName name="_PRE010703">#REF!</definedName>
    <definedName name="_PRE010705" localSheetId="3">#REF!</definedName>
    <definedName name="_PRE010705" localSheetId="8">#REF!</definedName>
    <definedName name="_PRE010705" localSheetId="7">#REF!</definedName>
    <definedName name="_PRE010705">#REF!</definedName>
    <definedName name="_PRE010708" localSheetId="3">#REF!</definedName>
    <definedName name="_PRE010708" localSheetId="8">#REF!</definedName>
    <definedName name="_PRE010708" localSheetId="7">#REF!</definedName>
    <definedName name="_PRE010708">#REF!</definedName>
    <definedName name="_PRE010710" localSheetId="3">#REF!</definedName>
    <definedName name="_PRE010710" localSheetId="8">#REF!</definedName>
    <definedName name="_PRE010710" localSheetId="7">#REF!</definedName>
    <definedName name="_PRE010710">#REF!</definedName>
    <definedName name="_PRE010712" localSheetId="3">#REF!</definedName>
    <definedName name="_PRE010712" localSheetId="8">#REF!</definedName>
    <definedName name="_PRE010712" localSheetId="7">#REF!</definedName>
    <definedName name="_PRE010712">#REF!</definedName>
    <definedName name="_PRE010717" localSheetId="3">#REF!</definedName>
    <definedName name="_PRE010717" localSheetId="8">#REF!</definedName>
    <definedName name="_PRE010717" localSheetId="7">#REF!</definedName>
    <definedName name="_PRE010717">#REF!</definedName>
    <definedName name="_PRE010718" localSheetId="3">#REF!</definedName>
    <definedName name="_PRE010718" localSheetId="8">#REF!</definedName>
    <definedName name="_PRE010718" localSheetId="7">#REF!</definedName>
    <definedName name="_PRE010718">#REF!</definedName>
    <definedName name="_PRE020201" localSheetId="3">#REF!</definedName>
    <definedName name="_PRE020201" localSheetId="8">#REF!</definedName>
    <definedName name="_PRE020201" localSheetId="7">#REF!</definedName>
    <definedName name="_PRE020201">#REF!</definedName>
    <definedName name="_PRE020205" localSheetId="3">#REF!</definedName>
    <definedName name="_PRE020205" localSheetId="8">#REF!</definedName>
    <definedName name="_PRE020205" localSheetId="7">#REF!</definedName>
    <definedName name="_PRE020205">#REF!</definedName>
    <definedName name="_PRE020211" localSheetId="3">#REF!</definedName>
    <definedName name="_PRE020211" localSheetId="8">#REF!</definedName>
    <definedName name="_PRE020211" localSheetId="7">#REF!</definedName>
    <definedName name="_PRE020211">#REF!</definedName>
    <definedName name="_PRE020217" localSheetId="3">#REF!</definedName>
    <definedName name="_PRE020217" localSheetId="8">#REF!</definedName>
    <definedName name="_PRE020217" localSheetId="7">#REF!</definedName>
    <definedName name="_PRE020217">#REF!</definedName>
    <definedName name="_PRE030102" localSheetId="3">#REF!</definedName>
    <definedName name="_PRE030102" localSheetId="8">#REF!</definedName>
    <definedName name="_PRE030102" localSheetId="7">#REF!</definedName>
    <definedName name="_PRE030102">#REF!</definedName>
    <definedName name="_PRE030201" localSheetId="3">#REF!</definedName>
    <definedName name="_PRE030201" localSheetId="8">#REF!</definedName>
    <definedName name="_PRE030201" localSheetId="7">#REF!</definedName>
    <definedName name="_PRE030201">#REF!</definedName>
    <definedName name="_PRE030303" localSheetId="3">#REF!</definedName>
    <definedName name="_PRE030303" localSheetId="8">#REF!</definedName>
    <definedName name="_PRE030303" localSheetId="7">#REF!</definedName>
    <definedName name="_PRE030303">#REF!</definedName>
    <definedName name="_PRE030317" localSheetId="3">#REF!</definedName>
    <definedName name="_PRE030317" localSheetId="8">#REF!</definedName>
    <definedName name="_PRE030317" localSheetId="7">#REF!</definedName>
    <definedName name="_PRE030317">#REF!</definedName>
    <definedName name="_PRE040101" localSheetId="3">#REF!</definedName>
    <definedName name="_PRE040101" localSheetId="8">#REF!</definedName>
    <definedName name="_PRE040101" localSheetId="7">#REF!</definedName>
    <definedName name="_PRE040101">#REF!</definedName>
    <definedName name="_PRE040202" localSheetId="3">#REF!</definedName>
    <definedName name="_PRE040202" localSheetId="8">#REF!</definedName>
    <definedName name="_PRE040202" localSheetId="7">#REF!</definedName>
    <definedName name="_PRE040202">#REF!</definedName>
    <definedName name="_PRE050103" localSheetId="3">#REF!</definedName>
    <definedName name="_PRE050103" localSheetId="8">#REF!</definedName>
    <definedName name="_PRE050103" localSheetId="7">#REF!</definedName>
    <definedName name="_PRE050103">#REF!</definedName>
    <definedName name="_PRE050207" localSheetId="3">#REF!</definedName>
    <definedName name="_PRE050207" localSheetId="8">#REF!</definedName>
    <definedName name="_PRE050207" localSheetId="7">#REF!</definedName>
    <definedName name="_PRE050207">#REF!</definedName>
    <definedName name="_PRE060101" localSheetId="3">#REF!</definedName>
    <definedName name="_PRE060101" localSheetId="8">#REF!</definedName>
    <definedName name="_PRE060101" localSheetId="7">#REF!</definedName>
    <definedName name="_PRE060101">#REF!</definedName>
    <definedName name="_PRE080101" localSheetId="3">#REF!</definedName>
    <definedName name="_PRE080101" localSheetId="8">#REF!</definedName>
    <definedName name="_PRE080101" localSheetId="7">#REF!</definedName>
    <definedName name="_PRE080101">#REF!</definedName>
    <definedName name="_PRE080310" localSheetId="3">#REF!</definedName>
    <definedName name="_PRE080310" localSheetId="8">#REF!</definedName>
    <definedName name="_PRE080310" localSheetId="7">#REF!</definedName>
    <definedName name="_PRE080310">#REF!</definedName>
    <definedName name="_PRE090101" localSheetId="3">#REF!</definedName>
    <definedName name="_PRE090101" localSheetId="8">#REF!</definedName>
    <definedName name="_PRE090101" localSheetId="7">#REF!</definedName>
    <definedName name="_PRE090101">#REF!</definedName>
    <definedName name="_PRE100302" localSheetId="3">#REF!</definedName>
    <definedName name="_PRE100302" localSheetId="8">#REF!</definedName>
    <definedName name="_PRE100302" localSheetId="7">#REF!</definedName>
    <definedName name="_PRE100302">#REF!</definedName>
    <definedName name="_PRE110101" localSheetId="3">#REF!</definedName>
    <definedName name="_PRE110101" localSheetId="8">#REF!</definedName>
    <definedName name="_PRE110101" localSheetId="7">#REF!</definedName>
    <definedName name="_PRE110101">#REF!</definedName>
    <definedName name="_PRE110104" localSheetId="3">#REF!</definedName>
    <definedName name="_PRE110104" localSheetId="8">#REF!</definedName>
    <definedName name="_PRE110104" localSheetId="7">#REF!</definedName>
    <definedName name="_PRE110104">#REF!</definedName>
    <definedName name="_PRE110107" localSheetId="3">#REF!</definedName>
    <definedName name="_PRE110107" localSheetId="8">#REF!</definedName>
    <definedName name="_PRE110107" localSheetId="7">#REF!</definedName>
    <definedName name="_PRE110107">#REF!</definedName>
    <definedName name="_PRE120101" localSheetId="3">#REF!</definedName>
    <definedName name="_PRE120101" localSheetId="8">#REF!</definedName>
    <definedName name="_PRE120101" localSheetId="7">#REF!</definedName>
    <definedName name="_PRE120101">#REF!</definedName>
    <definedName name="_PRE120105" localSheetId="3">#REF!</definedName>
    <definedName name="_PRE120105" localSheetId="8">#REF!</definedName>
    <definedName name="_PRE120105" localSheetId="7">#REF!</definedName>
    <definedName name="_PRE120105">#REF!</definedName>
    <definedName name="_PRE120106" localSheetId="3">#REF!</definedName>
    <definedName name="_PRE120106" localSheetId="8">#REF!</definedName>
    <definedName name="_PRE120106" localSheetId="7">#REF!</definedName>
    <definedName name="_PRE120106">#REF!</definedName>
    <definedName name="_PRE120107" localSheetId="3">#REF!</definedName>
    <definedName name="_PRE120107" localSheetId="8">#REF!</definedName>
    <definedName name="_PRE120107" localSheetId="7">#REF!</definedName>
    <definedName name="_PRE120107">#REF!</definedName>
    <definedName name="_PRE120110" localSheetId="3">#REF!</definedName>
    <definedName name="_PRE120110" localSheetId="8">#REF!</definedName>
    <definedName name="_PRE120110" localSheetId="7">#REF!</definedName>
    <definedName name="_PRE120110">#REF!</definedName>
    <definedName name="_PRE120150" localSheetId="3">#REF!</definedName>
    <definedName name="_PRE120150" localSheetId="8">#REF!</definedName>
    <definedName name="_PRE120150" localSheetId="7">#REF!</definedName>
    <definedName name="_PRE120150">#REF!</definedName>
    <definedName name="_PRE130101" localSheetId="3">#REF!</definedName>
    <definedName name="_PRE130101" localSheetId="8">#REF!</definedName>
    <definedName name="_PRE130101" localSheetId="7">#REF!</definedName>
    <definedName name="_PRE130101">#REF!</definedName>
    <definedName name="_PRE130103" localSheetId="3">#REF!</definedName>
    <definedName name="_PRE130103" localSheetId="8">#REF!</definedName>
    <definedName name="_PRE130103" localSheetId="7">#REF!</definedName>
    <definedName name="_PRE130103">#REF!</definedName>
    <definedName name="_PRE130304" localSheetId="3">#REF!</definedName>
    <definedName name="_PRE130304" localSheetId="8">#REF!</definedName>
    <definedName name="_PRE130304" localSheetId="7">#REF!</definedName>
    <definedName name="_PRE130304">#REF!</definedName>
    <definedName name="_PRE130401" localSheetId="3">#REF!</definedName>
    <definedName name="_PRE130401" localSheetId="8">#REF!</definedName>
    <definedName name="_PRE130401" localSheetId="7">#REF!</definedName>
    <definedName name="_PRE130401">#REF!</definedName>
    <definedName name="_PRE140102" localSheetId="3">#REF!</definedName>
    <definedName name="_PRE140102" localSheetId="8">#REF!</definedName>
    <definedName name="_PRE140102" localSheetId="7">#REF!</definedName>
    <definedName name="_PRE140102">#REF!</definedName>
    <definedName name="_PRE140109" localSheetId="3">#REF!</definedName>
    <definedName name="_PRE140109" localSheetId="8">#REF!</definedName>
    <definedName name="_PRE140109" localSheetId="7">#REF!</definedName>
    <definedName name="_PRE140109">#REF!</definedName>
    <definedName name="_PRE140113" localSheetId="3">#REF!</definedName>
    <definedName name="_PRE140113" localSheetId="8">#REF!</definedName>
    <definedName name="_PRE140113" localSheetId="7">#REF!</definedName>
    <definedName name="_PRE140113">#REF!</definedName>
    <definedName name="_PRE140122" localSheetId="3">#REF!</definedName>
    <definedName name="_PRE140122" localSheetId="8">#REF!</definedName>
    <definedName name="_PRE140122" localSheetId="7">#REF!</definedName>
    <definedName name="_PRE140122">#REF!</definedName>
    <definedName name="_PRE140126" localSheetId="3">#REF!</definedName>
    <definedName name="_PRE140126" localSheetId="8">#REF!</definedName>
    <definedName name="_PRE140126" localSheetId="7">#REF!</definedName>
    <definedName name="_PRE140126">#REF!</definedName>
    <definedName name="_PRE140129" localSheetId="3">#REF!</definedName>
    <definedName name="_PRE140129" localSheetId="8">#REF!</definedName>
    <definedName name="_PRE140129" localSheetId="7">#REF!</definedName>
    <definedName name="_PRE140129">#REF!</definedName>
    <definedName name="_PRE140135" localSheetId="3">#REF!</definedName>
    <definedName name="_PRE140135" localSheetId="8">#REF!</definedName>
    <definedName name="_PRE140135" localSheetId="7">#REF!</definedName>
    <definedName name="_PRE140135">#REF!</definedName>
    <definedName name="_PRE140143" localSheetId="3">#REF!</definedName>
    <definedName name="_PRE140143" localSheetId="8">#REF!</definedName>
    <definedName name="_PRE140143" localSheetId="7">#REF!</definedName>
    <definedName name="_PRE140143">#REF!</definedName>
    <definedName name="_PRE140145" localSheetId="3">#REF!</definedName>
    <definedName name="_PRE140145" localSheetId="8">#REF!</definedName>
    <definedName name="_PRE140145" localSheetId="7">#REF!</definedName>
    <definedName name="_PRE140145">#REF!</definedName>
    <definedName name="_PRE150130" localSheetId="3">#REF!</definedName>
    <definedName name="_PRE150130" localSheetId="8">#REF!</definedName>
    <definedName name="_PRE150130" localSheetId="7">#REF!</definedName>
    <definedName name="_PRE150130">#REF!</definedName>
    <definedName name="_PRE170101" localSheetId="3">#REF!</definedName>
    <definedName name="_PRE170101" localSheetId="8">#REF!</definedName>
    <definedName name="_PRE170101" localSheetId="7">#REF!</definedName>
    <definedName name="_PRE170101">#REF!</definedName>
    <definedName name="_PRE170102" localSheetId="3">#REF!</definedName>
    <definedName name="_PRE170102" localSheetId="8">#REF!</definedName>
    <definedName name="_PRE170102" localSheetId="7">#REF!</definedName>
    <definedName name="_PRE170102">#REF!</definedName>
    <definedName name="_PRE170103" localSheetId="3">#REF!</definedName>
    <definedName name="_PRE170103" localSheetId="8">#REF!</definedName>
    <definedName name="_PRE170103" localSheetId="7">#REF!</definedName>
    <definedName name="_PRE170103">#REF!</definedName>
    <definedName name="_QUA010201" localSheetId="3">#REF!</definedName>
    <definedName name="_QUA010201" localSheetId="8">#REF!</definedName>
    <definedName name="_QUA010201" localSheetId="7">#REF!</definedName>
    <definedName name="_QUA010201">#REF!</definedName>
    <definedName name="_QUA010202" localSheetId="3">#REF!</definedName>
    <definedName name="_QUA010202" localSheetId="8">#REF!</definedName>
    <definedName name="_QUA010202" localSheetId="7">#REF!</definedName>
    <definedName name="_QUA010202">#REF!</definedName>
    <definedName name="_QUA010205" localSheetId="3">#REF!</definedName>
    <definedName name="_QUA010205" localSheetId="8">#REF!</definedName>
    <definedName name="_QUA010205" localSheetId="7">#REF!</definedName>
    <definedName name="_QUA010205">#REF!</definedName>
    <definedName name="_QUA010206" localSheetId="3">#REF!</definedName>
    <definedName name="_QUA010206" localSheetId="8">#REF!</definedName>
    <definedName name="_QUA010206" localSheetId="7">#REF!</definedName>
    <definedName name="_QUA010206">#REF!</definedName>
    <definedName name="_QUA010210" localSheetId="3">#REF!</definedName>
    <definedName name="_QUA010210" localSheetId="8">#REF!</definedName>
    <definedName name="_QUA010210" localSheetId="7">#REF!</definedName>
    <definedName name="_QUA010210">#REF!</definedName>
    <definedName name="_QUA010301" localSheetId="3">#REF!</definedName>
    <definedName name="_QUA010301" localSheetId="8">#REF!</definedName>
    <definedName name="_QUA010301" localSheetId="7">#REF!</definedName>
    <definedName name="_QUA010301">#REF!</definedName>
    <definedName name="_QUA010401" localSheetId="3">#REF!</definedName>
    <definedName name="_QUA010401" localSheetId="8">#REF!</definedName>
    <definedName name="_QUA010401" localSheetId="7">#REF!</definedName>
    <definedName name="_QUA010401">#REF!</definedName>
    <definedName name="_QUA010402" localSheetId="3">#REF!</definedName>
    <definedName name="_QUA010402" localSheetId="8">#REF!</definedName>
    <definedName name="_QUA010402" localSheetId="7">#REF!</definedName>
    <definedName name="_QUA010402">#REF!</definedName>
    <definedName name="_QUA010407" localSheetId="3">#REF!</definedName>
    <definedName name="_QUA010407" localSheetId="8">#REF!</definedName>
    <definedName name="_QUA010407" localSheetId="7">#REF!</definedName>
    <definedName name="_QUA010407">#REF!</definedName>
    <definedName name="_QUA010413" localSheetId="3">#REF!</definedName>
    <definedName name="_QUA010413" localSheetId="8">#REF!</definedName>
    <definedName name="_QUA010413" localSheetId="7">#REF!</definedName>
    <definedName name="_QUA010413">#REF!</definedName>
    <definedName name="_QUA010501" localSheetId="3">#REF!</definedName>
    <definedName name="_QUA010501" localSheetId="8">#REF!</definedName>
    <definedName name="_QUA010501" localSheetId="7">#REF!</definedName>
    <definedName name="_QUA010501">#REF!</definedName>
    <definedName name="_QUA010503" localSheetId="3">#REF!</definedName>
    <definedName name="_QUA010503" localSheetId="8">#REF!</definedName>
    <definedName name="_QUA010503" localSheetId="7">#REF!</definedName>
    <definedName name="_QUA010503">#REF!</definedName>
    <definedName name="_QUA010505" localSheetId="3">#REF!</definedName>
    <definedName name="_QUA010505" localSheetId="8">#REF!</definedName>
    <definedName name="_QUA010505" localSheetId="7">#REF!</definedName>
    <definedName name="_QUA010505">#REF!</definedName>
    <definedName name="_QUA010509" localSheetId="3">#REF!</definedName>
    <definedName name="_QUA010509" localSheetId="8">#REF!</definedName>
    <definedName name="_QUA010509" localSheetId="7">#REF!</definedName>
    <definedName name="_QUA010509">#REF!</definedName>
    <definedName name="_QUA010512" localSheetId="3">#REF!</definedName>
    <definedName name="_QUA010512" localSheetId="8">#REF!</definedName>
    <definedName name="_QUA010512" localSheetId="7">#REF!</definedName>
    <definedName name="_QUA010512">#REF!</definedName>
    <definedName name="_QUA010518" localSheetId="3">#REF!</definedName>
    <definedName name="_QUA010518" localSheetId="8">#REF!</definedName>
    <definedName name="_QUA010518" localSheetId="7">#REF!</definedName>
    <definedName name="_QUA010518">#REF!</definedName>
    <definedName name="_QUA010519" localSheetId="3">#REF!</definedName>
    <definedName name="_QUA010519" localSheetId="8">#REF!</definedName>
    <definedName name="_QUA010519" localSheetId="7">#REF!</definedName>
    <definedName name="_QUA010519">#REF!</definedName>
    <definedName name="_QUA010521" localSheetId="3">#REF!</definedName>
    <definedName name="_QUA010521" localSheetId="8">#REF!</definedName>
    <definedName name="_QUA010521" localSheetId="7">#REF!</definedName>
    <definedName name="_QUA010521">#REF!</definedName>
    <definedName name="_QUA010523" localSheetId="3">#REF!</definedName>
    <definedName name="_QUA010523" localSheetId="8">#REF!</definedName>
    <definedName name="_QUA010523" localSheetId="7">#REF!</definedName>
    <definedName name="_QUA010523">#REF!</definedName>
    <definedName name="_QUA010532" localSheetId="3">#REF!</definedName>
    <definedName name="_QUA010532" localSheetId="8">#REF!</definedName>
    <definedName name="_QUA010532" localSheetId="7">#REF!</definedName>
    <definedName name="_QUA010532">#REF!</definedName>
    <definedName name="_QUA010533" localSheetId="3">#REF!</definedName>
    <definedName name="_QUA010533" localSheetId="8">#REF!</definedName>
    <definedName name="_QUA010533" localSheetId="7">#REF!</definedName>
    <definedName name="_QUA010533">#REF!</definedName>
    <definedName name="_QUA010536" localSheetId="3">#REF!</definedName>
    <definedName name="_QUA010536" localSheetId="8">#REF!</definedName>
    <definedName name="_QUA010536" localSheetId="7">#REF!</definedName>
    <definedName name="_QUA010536">#REF!</definedName>
    <definedName name="_QUA010701" localSheetId="3">#REF!</definedName>
    <definedName name="_QUA010701" localSheetId="8">#REF!</definedName>
    <definedName name="_QUA010701" localSheetId="7">#REF!</definedName>
    <definedName name="_QUA010701">#REF!</definedName>
    <definedName name="_QUA010703" localSheetId="3">#REF!</definedName>
    <definedName name="_QUA010703" localSheetId="8">#REF!</definedName>
    <definedName name="_QUA010703" localSheetId="7">#REF!</definedName>
    <definedName name="_QUA010703">#REF!</definedName>
    <definedName name="_QUA010705" localSheetId="3">#REF!</definedName>
    <definedName name="_QUA010705" localSheetId="8">#REF!</definedName>
    <definedName name="_QUA010705" localSheetId="7">#REF!</definedName>
    <definedName name="_QUA010705">#REF!</definedName>
    <definedName name="_QUA010708" localSheetId="3">#REF!</definedName>
    <definedName name="_QUA010708" localSheetId="8">#REF!</definedName>
    <definedName name="_QUA010708" localSheetId="7">#REF!</definedName>
    <definedName name="_QUA010708">#REF!</definedName>
    <definedName name="_QUA010710" localSheetId="3">#REF!</definedName>
    <definedName name="_QUA010710" localSheetId="8">#REF!</definedName>
    <definedName name="_QUA010710" localSheetId="7">#REF!</definedName>
    <definedName name="_QUA010710">#REF!</definedName>
    <definedName name="_QUA010712" localSheetId="3">#REF!</definedName>
    <definedName name="_QUA010712" localSheetId="8">#REF!</definedName>
    <definedName name="_QUA010712" localSheetId="7">#REF!</definedName>
    <definedName name="_QUA010712">#REF!</definedName>
    <definedName name="_QUA010717" localSheetId="3">#REF!</definedName>
    <definedName name="_QUA010717" localSheetId="8">#REF!</definedName>
    <definedName name="_QUA010717" localSheetId="7">#REF!</definedName>
    <definedName name="_QUA010717">#REF!</definedName>
    <definedName name="_QUA010718" localSheetId="3">#REF!</definedName>
    <definedName name="_QUA010718" localSheetId="8">#REF!</definedName>
    <definedName name="_QUA010718" localSheetId="7">#REF!</definedName>
    <definedName name="_QUA010718">#REF!</definedName>
    <definedName name="_QUA020201" localSheetId="3">#REF!</definedName>
    <definedName name="_QUA020201" localSheetId="8">#REF!</definedName>
    <definedName name="_QUA020201" localSheetId="7">#REF!</definedName>
    <definedName name="_QUA020201">#REF!</definedName>
    <definedName name="_QUA020205" localSheetId="3">#REF!</definedName>
    <definedName name="_QUA020205" localSheetId="8">#REF!</definedName>
    <definedName name="_QUA020205" localSheetId="7">#REF!</definedName>
    <definedName name="_QUA020205">#REF!</definedName>
    <definedName name="_QUA020211" localSheetId="3">#REF!</definedName>
    <definedName name="_QUA020211" localSheetId="8">#REF!</definedName>
    <definedName name="_QUA020211" localSheetId="7">#REF!</definedName>
    <definedName name="_QUA020211">#REF!</definedName>
    <definedName name="_QUA020217" localSheetId="3">#REF!</definedName>
    <definedName name="_QUA020217" localSheetId="8">#REF!</definedName>
    <definedName name="_QUA020217" localSheetId="7">#REF!</definedName>
    <definedName name="_QUA020217">#REF!</definedName>
    <definedName name="_QUA030102" localSheetId="3">#REF!</definedName>
    <definedName name="_QUA030102" localSheetId="8">#REF!</definedName>
    <definedName name="_QUA030102" localSheetId="7">#REF!</definedName>
    <definedName name="_QUA030102">#REF!</definedName>
    <definedName name="_QUA030201" localSheetId="3">#REF!</definedName>
    <definedName name="_QUA030201" localSheetId="8">#REF!</definedName>
    <definedName name="_QUA030201" localSheetId="7">#REF!</definedName>
    <definedName name="_QUA030201">#REF!</definedName>
    <definedName name="_QUA030303" localSheetId="3">#REF!</definedName>
    <definedName name="_QUA030303" localSheetId="8">#REF!</definedName>
    <definedName name="_QUA030303" localSheetId="7">#REF!</definedName>
    <definedName name="_QUA030303">#REF!</definedName>
    <definedName name="_QUA030317" localSheetId="3">#REF!</definedName>
    <definedName name="_QUA030317" localSheetId="8">#REF!</definedName>
    <definedName name="_QUA030317" localSheetId="7">#REF!</definedName>
    <definedName name="_QUA030317">#REF!</definedName>
    <definedName name="_QUA040101" localSheetId="3">#REF!</definedName>
    <definedName name="_QUA040101" localSheetId="8">#REF!</definedName>
    <definedName name="_QUA040101" localSheetId="7">#REF!</definedName>
    <definedName name="_QUA040101">#REF!</definedName>
    <definedName name="_QUA040202" localSheetId="3">#REF!</definedName>
    <definedName name="_QUA040202" localSheetId="8">#REF!</definedName>
    <definedName name="_QUA040202" localSheetId="7">#REF!</definedName>
    <definedName name="_QUA040202">#REF!</definedName>
    <definedName name="_QUA050103" localSheetId="3">#REF!</definedName>
    <definedName name="_QUA050103" localSheetId="8">#REF!</definedName>
    <definedName name="_QUA050103" localSheetId="7">#REF!</definedName>
    <definedName name="_QUA050103">#REF!</definedName>
    <definedName name="_QUA050207" localSheetId="3">#REF!</definedName>
    <definedName name="_QUA050207" localSheetId="8">#REF!</definedName>
    <definedName name="_QUA050207" localSheetId="7">#REF!</definedName>
    <definedName name="_QUA050207">#REF!</definedName>
    <definedName name="_QUA060101" localSheetId="3">#REF!</definedName>
    <definedName name="_QUA060101" localSheetId="8">#REF!</definedName>
    <definedName name="_QUA060101" localSheetId="7">#REF!</definedName>
    <definedName name="_QUA060101">#REF!</definedName>
    <definedName name="_QUA080101" localSheetId="3">#REF!</definedName>
    <definedName name="_QUA080101" localSheetId="8">#REF!</definedName>
    <definedName name="_QUA080101" localSheetId="7">#REF!</definedName>
    <definedName name="_QUA080101">#REF!</definedName>
    <definedName name="_QUA080310" localSheetId="3">#REF!</definedName>
    <definedName name="_QUA080310" localSheetId="8">#REF!</definedName>
    <definedName name="_QUA080310" localSheetId="7">#REF!</definedName>
    <definedName name="_QUA080310">#REF!</definedName>
    <definedName name="_QUA090101" localSheetId="3">#REF!</definedName>
    <definedName name="_QUA090101" localSheetId="8">#REF!</definedName>
    <definedName name="_QUA090101" localSheetId="7">#REF!</definedName>
    <definedName name="_QUA090101">#REF!</definedName>
    <definedName name="_QUA100302" localSheetId="3">#REF!</definedName>
    <definedName name="_QUA100302" localSheetId="8">#REF!</definedName>
    <definedName name="_QUA100302" localSheetId="7">#REF!</definedName>
    <definedName name="_QUA100302">#REF!</definedName>
    <definedName name="_QUA110101" localSheetId="3">#REF!</definedName>
    <definedName name="_QUA110101" localSheetId="8">#REF!</definedName>
    <definedName name="_QUA110101" localSheetId="7">#REF!</definedName>
    <definedName name="_QUA110101">#REF!</definedName>
    <definedName name="_QUA110104" localSheetId="3">#REF!</definedName>
    <definedName name="_QUA110104" localSheetId="8">#REF!</definedName>
    <definedName name="_QUA110104" localSheetId="7">#REF!</definedName>
    <definedName name="_QUA110104">#REF!</definedName>
    <definedName name="_QUA110107" localSheetId="3">#REF!</definedName>
    <definedName name="_QUA110107" localSheetId="8">#REF!</definedName>
    <definedName name="_QUA110107" localSheetId="7">#REF!</definedName>
    <definedName name="_QUA110107">#REF!</definedName>
    <definedName name="_QUA120101" localSheetId="3">#REF!</definedName>
    <definedName name="_QUA120101" localSheetId="8">#REF!</definedName>
    <definedName name="_QUA120101" localSheetId="7">#REF!</definedName>
    <definedName name="_QUA120101">#REF!</definedName>
    <definedName name="_QUA120105" localSheetId="3">#REF!</definedName>
    <definedName name="_QUA120105" localSheetId="8">#REF!</definedName>
    <definedName name="_QUA120105" localSheetId="7">#REF!</definedName>
    <definedName name="_QUA120105">#REF!</definedName>
    <definedName name="_QUA120106" localSheetId="3">#REF!</definedName>
    <definedName name="_QUA120106" localSheetId="8">#REF!</definedName>
    <definedName name="_QUA120106" localSheetId="7">#REF!</definedName>
    <definedName name="_QUA120106">#REF!</definedName>
    <definedName name="_QUA120107" localSheetId="3">#REF!</definedName>
    <definedName name="_QUA120107" localSheetId="8">#REF!</definedName>
    <definedName name="_QUA120107" localSheetId="7">#REF!</definedName>
    <definedName name="_QUA120107">#REF!</definedName>
    <definedName name="_QUA120110" localSheetId="3">#REF!</definedName>
    <definedName name="_QUA120110" localSheetId="8">#REF!</definedName>
    <definedName name="_QUA120110" localSheetId="7">#REF!</definedName>
    <definedName name="_QUA120110">#REF!</definedName>
    <definedName name="_QUA120150" localSheetId="3">#REF!</definedName>
    <definedName name="_QUA120150" localSheetId="8">#REF!</definedName>
    <definedName name="_QUA120150" localSheetId="7">#REF!</definedName>
    <definedName name="_QUA120150">#REF!</definedName>
    <definedName name="_QUA130101" localSheetId="3">#REF!</definedName>
    <definedName name="_QUA130101" localSheetId="8">#REF!</definedName>
    <definedName name="_QUA130101" localSheetId="7">#REF!</definedName>
    <definedName name="_QUA130101">#REF!</definedName>
    <definedName name="_QUA130103" localSheetId="3">#REF!</definedName>
    <definedName name="_QUA130103" localSheetId="8">#REF!</definedName>
    <definedName name="_QUA130103" localSheetId="7">#REF!</definedName>
    <definedName name="_QUA130103">#REF!</definedName>
    <definedName name="_QUA130304" localSheetId="3">#REF!</definedName>
    <definedName name="_QUA130304" localSheetId="8">#REF!</definedName>
    <definedName name="_QUA130304" localSheetId="7">#REF!</definedName>
    <definedName name="_QUA130304">#REF!</definedName>
    <definedName name="_QUA130401" localSheetId="3">#REF!</definedName>
    <definedName name="_QUA130401" localSheetId="8">#REF!</definedName>
    <definedName name="_QUA130401" localSheetId="7">#REF!</definedName>
    <definedName name="_QUA130401">#REF!</definedName>
    <definedName name="_QUA140102" localSheetId="3">#REF!</definedName>
    <definedName name="_QUA140102" localSheetId="8">#REF!</definedName>
    <definedName name="_QUA140102" localSheetId="7">#REF!</definedName>
    <definedName name="_QUA140102">#REF!</definedName>
    <definedName name="_QUA140109" localSheetId="3">#REF!</definedName>
    <definedName name="_QUA140109" localSheetId="8">#REF!</definedName>
    <definedName name="_QUA140109" localSheetId="7">#REF!</definedName>
    <definedName name="_QUA140109">#REF!</definedName>
    <definedName name="_QUA140113" localSheetId="3">#REF!</definedName>
    <definedName name="_QUA140113" localSheetId="8">#REF!</definedName>
    <definedName name="_QUA140113" localSheetId="7">#REF!</definedName>
    <definedName name="_QUA140113">#REF!</definedName>
    <definedName name="_QUA140122" localSheetId="3">#REF!</definedName>
    <definedName name="_QUA140122" localSheetId="8">#REF!</definedName>
    <definedName name="_QUA140122" localSheetId="7">#REF!</definedName>
    <definedName name="_QUA140122">#REF!</definedName>
    <definedName name="_QUA140126" localSheetId="3">#REF!</definedName>
    <definedName name="_QUA140126" localSheetId="8">#REF!</definedName>
    <definedName name="_QUA140126" localSheetId="7">#REF!</definedName>
    <definedName name="_QUA140126">#REF!</definedName>
    <definedName name="_QUA140129" localSheetId="3">#REF!</definedName>
    <definedName name="_QUA140129" localSheetId="8">#REF!</definedName>
    <definedName name="_QUA140129" localSheetId="7">#REF!</definedName>
    <definedName name="_QUA140129">#REF!</definedName>
    <definedName name="_QUA140135" localSheetId="3">#REF!</definedName>
    <definedName name="_QUA140135" localSheetId="8">#REF!</definedName>
    <definedName name="_QUA140135" localSheetId="7">#REF!</definedName>
    <definedName name="_QUA140135">#REF!</definedName>
    <definedName name="_QUA140143" localSheetId="3">#REF!</definedName>
    <definedName name="_QUA140143" localSheetId="8">#REF!</definedName>
    <definedName name="_QUA140143" localSheetId="7">#REF!</definedName>
    <definedName name="_QUA140143">#REF!</definedName>
    <definedName name="_QUA140145" localSheetId="3">#REF!</definedName>
    <definedName name="_QUA140145" localSheetId="8">#REF!</definedName>
    <definedName name="_QUA140145" localSheetId="7">#REF!</definedName>
    <definedName name="_QUA140145">#REF!</definedName>
    <definedName name="_QUA150130" localSheetId="3">#REF!</definedName>
    <definedName name="_QUA150130" localSheetId="8">#REF!</definedName>
    <definedName name="_QUA150130" localSheetId="7">#REF!</definedName>
    <definedName name="_QUA150130">#REF!</definedName>
    <definedName name="_QUA170101" localSheetId="3">#REF!</definedName>
    <definedName name="_QUA170101" localSheetId="8">#REF!</definedName>
    <definedName name="_QUA170101" localSheetId="7">#REF!</definedName>
    <definedName name="_QUA170101">#REF!</definedName>
    <definedName name="_QUA170102" localSheetId="3">#REF!</definedName>
    <definedName name="_QUA170102" localSheetId="8">#REF!</definedName>
    <definedName name="_QUA170102" localSheetId="7">#REF!</definedName>
    <definedName name="_QUA170102">#REF!</definedName>
    <definedName name="_QUA170103" localSheetId="3">#REF!</definedName>
    <definedName name="_QUA170103" localSheetId="8">#REF!</definedName>
    <definedName name="_QUA170103" localSheetId="7">#REF!</definedName>
    <definedName name="_QUA170103">#REF!</definedName>
    <definedName name="_R" localSheetId="3">#REF!</definedName>
    <definedName name="_R" localSheetId="8">#REF!</definedName>
    <definedName name="_R" localSheetId="7">#REF!</definedName>
    <definedName name="_R">#REF!</definedName>
    <definedName name="_REA1.N10_" localSheetId="3">#REF!</definedName>
    <definedName name="_REA1.N10_" localSheetId="8">#REF!</definedName>
    <definedName name="_REA1.N10_" localSheetId="7">#REF!</definedName>
    <definedName name="_REA1.N10_">#REF!</definedName>
    <definedName name="_REC11100" localSheetId="3">#REF!</definedName>
    <definedName name="_REC11100" localSheetId="8">#REF!</definedName>
    <definedName name="_REC11100" localSheetId="7">#REF!</definedName>
    <definedName name="_REC11100">#REF!</definedName>
    <definedName name="_REC11110" localSheetId="3">#REF!</definedName>
    <definedName name="_REC11110" localSheetId="8">#REF!</definedName>
    <definedName name="_REC11110" localSheetId="7">#REF!</definedName>
    <definedName name="_REC11110">#REF!</definedName>
    <definedName name="_REC11115" localSheetId="3">#REF!</definedName>
    <definedName name="_REC11115" localSheetId="8">#REF!</definedName>
    <definedName name="_REC11115" localSheetId="7">#REF!</definedName>
    <definedName name="_REC11115">#REF!</definedName>
    <definedName name="_REC11125" localSheetId="3">#REF!</definedName>
    <definedName name="_REC11125" localSheetId="8">#REF!</definedName>
    <definedName name="_REC11125" localSheetId="7">#REF!</definedName>
    <definedName name="_REC11125">#REF!</definedName>
    <definedName name="_REC11130" localSheetId="3">#REF!</definedName>
    <definedName name="_REC11130" localSheetId="8">#REF!</definedName>
    <definedName name="_REC11130" localSheetId="7">#REF!</definedName>
    <definedName name="_REC11130">#REF!</definedName>
    <definedName name="_REC11135" localSheetId="3">#REF!</definedName>
    <definedName name="_REC11135" localSheetId="8">#REF!</definedName>
    <definedName name="_REC11135" localSheetId="7">#REF!</definedName>
    <definedName name="_REC11135">#REF!</definedName>
    <definedName name="_REC11145" localSheetId="3">#REF!</definedName>
    <definedName name="_REC11145" localSheetId="8">#REF!</definedName>
    <definedName name="_REC11145" localSheetId="7">#REF!</definedName>
    <definedName name="_REC11145">#REF!</definedName>
    <definedName name="_REC11150" localSheetId="3">#REF!</definedName>
    <definedName name="_REC11150" localSheetId="8">#REF!</definedName>
    <definedName name="_REC11150" localSheetId="7">#REF!</definedName>
    <definedName name="_REC11150">#REF!</definedName>
    <definedName name="_REC11165" localSheetId="3">#REF!</definedName>
    <definedName name="_REC11165" localSheetId="8">#REF!</definedName>
    <definedName name="_REC11165" localSheetId="7">#REF!</definedName>
    <definedName name="_REC11165">#REF!</definedName>
    <definedName name="_REC11170" localSheetId="3">#REF!</definedName>
    <definedName name="_REC11170" localSheetId="8">#REF!</definedName>
    <definedName name="_REC11170" localSheetId="7">#REF!</definedName>
    <definedName name="_REC11170">#REF!</definedName>
    <definedName name="_REC11180" localSheetId="3">#REF!</definedName>
    <definedName name="_REC11180" localSheetId="8">#REF!</definedName>
    <definedName name="_REC11180" localSheetId="7">#REF!</definedName>
    <definedName name="_REC11180">#REF!</definedName>
    <definedName name="_REC11185" localSheetId="3">#REF!</definedName>
    <definedName name="_REC11185" localSheetId="8">#REF!</definedName>
    <definedName name="_REC11185" localSheetId="7">#REF!</definedName>
    <definedName name="_REC11185">#REF!</definedName>
    <definedName name="_REC11220" localSheetId="3">#REF!</definedName>
    <definedName name="_REC11220" localSheetId="8">#REF!</definedName>
    <definedName name="_REC11220" localSheetId="7">#REF!</definedName>
    <definedName name="_REC11220">#REF!</definedName>
    <definedName name="_REC12105" localSheetId="3">#REF!</definedName>
    <definedName name="_REC12105" localSheetId="8">#REF!</definedName>
    <definedName name="_REC12105" localSheetId="7">#REF!</definedName>
    <definedName name="_REC12105">#REF!</definedName>
    <definedName name="_REC12555" localSheetId="3">#REF!</definedName>
    <definedName name="_REC12555" localSheetId="8">#REF!</definedName>
    <definedName name="_REC12555" localSheetId="7">#REF!</definedName>
    <definedName name="_REC12555">#REF!</definedName>
    <definedName name="_REC12570" localSheetId="3">#REF!</definedName>
    <definedName name="_REC12570" localSheetId="8">#REF!</definedName>
    <definedName name="_REC12570" localSheetId="7">#REF!</definedName>
    <definedName name="_REC12570">#REF!</definedName>
    <definedName name="_REC12575" localSheetId="3">#REF!</definedName>
    <definedName name="_REC12575" localSheetId="8">#REF!</definedName>
    <definedName name="_REC12575" localSheetId="7">#REF!</definedName>
    <definedName name="_REC12575">#REF!</definedName>
    <definedName name="_REC12580" localSheetId="3">#REF!</definedName>
    <definedName name="_REC12580" localSheetId="8">#REF!</definedName>
    <definedName name="_REC12580" localSheetId="7">#REF!</definedName>
    <definedName name="_REC12580">#REF!</definedName>
    <definedName name="_REC12600" localSheetId="3">#REF!</definedName>
    <definedName name="_REC12600" localSheetId="8">#REF!</definedName>
    <definedName name="_REC12600" localSheetId="7">#REF!</definedName>
    <definedName name="_REC12600">#REF!</definedName>
    <definedName name="_REC12610" localSheetId="3">#REF!</definedName>
    <definedName name="_REC12610" localSheetId="8">#REF!</definedName>
    <definedName name="_REC12610" localSheetId="7">#REF!</definedName>
    <definedName name="_REC12610">#REF!</definedName>
    <definedName name="_REC12630" localSheetId="3">#REF!</definedName>
    <definedName name="_REC12630" localSheetId="8">#REF!</definedName>
    <definedName name="_REC12630" localSheetId="7">#REF!</definedName>
    <definedName name="_REC12630">#REF!</definedName>
    <definedName name="_REC12631" localSheetId="3">#REF!</definedName>
    <definedName name="_REC12631" localSheetId="8">#REF!</definedName>
    <definedName name="_REC12631" localSheetId="7">#REF!</definedName>
    <definedName name="_REC12631">#REF!</definedName>
    <definedName name="_REC12640" localSheetId="3">#REF!</definedName>
    <definedName name="_REC12640" localSheetId="8">#REF!</definedName>
    <definedName name="_REC12640" localSheetId="7">#REF!</definedName>
    <definedName name="_REC12640">#REF!</definedName>
    <definedName name="_REC12645" localSheetId="3">#REF!</definedName>
    <definedName name="_REC12645" localSheetId="8">#REF!</definedName>
    <definedName name="_REC12645" localSheetId="7">#REF!</definedName>
    <definedName name="_REC12645">#REF!</definedName>
    <definedName name="_REC12665" localSheetId="3">#REF!</definedName>
    <definedName name="_REC12665" localSheetId="8">#REF!</definedName>
    <definedName name="_REC12665" localSheetId="7">#REF!</definedName>
    <definedName name="_REC12665">#REF!</definedName>
    <definedName name="_REC12690" localSheetId="3">#REF!</definedName>
    <definedName name="_REC12690" localSheetId="8">#REF!</definedName>
    <definedName name="_REC12690" localSheetId="7">#REF!</definedName>
    <definedName name="_REC12690">#REF!</definedName>
    <definedName name="_REC12700" localSheetId="3">#REF!</definedName>
    <definedName name="_REC12700" localSheetId="8">#REF!</definedName>
    <definedName name="_REC12700" localSheetId="7">#REF!</definedName>
    <definedName name="_REC12700">#REF!</definedName>
    <definedName name="_REC12710" localSheetId="3">#REF!</definedName>
    <definedName name="_REC12710" localSheetId="8">#REF!</definedName>
    <definedName name="_REC12710" localSheetId="7">#REF!</definedName>
    <definedName name="_REC12710">#REF!</definedName>
    <definedName name="_REC13111" localSheetId="3">#REF!</definedName>
    <definedName name="_REC13111" localSheetId="8">#REF!</definedName>
    <definedName name="_REC13111" localSheetId="7">#REF!</definedName>
    <definedName name="_REC13111">#REF!</definedName>
    <definedName name="_REC13112" localSheetId="3">#REF!</definedName>
    <definedName name="_REC13112" localSheetId="8">#REF!</definedName>
    <definedName name="_REC13112" localSheetId="7">#REF!</definedName>
    <definedName name="_REC13112">#REF!</definedName>
    <definedName name="_REC13121" localSheetId="3">#REF!</definedName>
    <definedName name="_REC13121" localSheetId="8">#REF!</definedName>
    <definedName name="_REC13121" localSheetId="7">#REF!</definedName>
    <definedName name="_REC13121">#REF!</definedName>
    <definedName name="_REC13720" localSheetId="3">#REF!</definedName>
    <definedName name="_REC13720" localSheetId="8">#REF!</definedName>
    <definedName name="_REC13720" localSheetId="7">#REF!</definedName>
    <definedName name="_REC13720">#REF!</definedName>
    <definedName name="_REC14100" localSheetId="3">#REF!</definedName>
    <definedName name="_REC14100" localSheetId="8">#REF!</definedName>
    <definedName name="_REC14100" localSheetId="7">#REF!</definedName>
    <definedName name="_REC14100">#REF!</definedName>
    <definedName name="_REC14161" localSheetId="3">#REF!</definedName>
    <definedName name="_REC14161" localSheetId="8">#REF!</definedName>
    <definedName name="_REC14161" localSheetId="7">#REF!</definedName>
    <definedName name="_REC14161">#REF!</definedName>
    <definedName name="_REC14195" localSheetId="3">#REF!</definedName>
    <definedName name="_REC14195" localSheetId="8">#REF!</definedName>
    <definedName name="_REC14195" localSheetId="7">#REF!</definedName>
    <definedName name="_REC14195">#REF!</definedName>
    <definedName name="_REC14205" localSheetId="3">#REF!</definedName>
    <definedName name="_REC14205" localSheetId="8">#REF!</definedName>
    <definedName name="_REC14205" localSheetId="7">#REF!</definedName>
    <definedName name="_REC14205">#REF!</definedName>
    <definedName name="_REC14260" localSheetId="3">#REF!</definedName>
    <definedName name="_REC14260" localSheetId="8">#REF!</definedName>
    <definedName name="_REC14260" localSheetId="7">#REF!</definedName>
    <definedName name="_REC14260">#REF!</definedName>
    <definedName name="_REC14500" localSheetId="3">#REF!</definedName>
    <definedName name="_REC14500" localSheetId="8">#REF!</definedName>
    <definedName name="_REC14500" localSheetId="7">#REF!</definedName>
    <definedName name="_REC14500">#REF!</definedName>
    <definedName name="_REC14515" localSheetId="3">#REF!</definedName>
    <definedName name="_REC14515" localSheetId="8">#REF!</definedName>
    <definedName name="_REC14515" localSheetId="7">#REF!</definedName>
    <definedName name="_REC14515">#REF!</definedName>
    <definedName name="_REC14555" localSheetId="3">#REF!</definedName>
    <definedName name="_REC14555" localSheetId="8">#REF!</definedName>
    <definedName name="_REC14555" localSheetId="7">#REF!</definedName>
    <definedName name="_REC14555">#REF!</definedName>
    <definedName name="_REC14565" localSheetId="3">#REF!</definedName>
    <definedName name="_REC14565" localSheetId="8">#REF!</definedName>
    <definedName name="_REC14565" localSheetId="7">#REF!</definedName>
    <definedName name="_REC14565">#REF!</definedName>
    <definedName name="_REC15135" localSheetId="3">#REF!</definedName>
    <definedName name="_REC15135" localSheetId="8">#REF!</definedName>
    <definedName name="_REC15135" localSheetId="7">#REF!</definedName>
    <definedName name="_REC15135">#REF!</definedName>
    <definedName name="_REC15140" localSheetId="3">#REF!</definedName>
    <definedName name="_REC15140" localSheetId="8">#REF!</definedName>
    <definedName name="_REC15140" localSheetId="7">#REF!</definedName>
    <definedName name="_REC15140">#REF!</definedName>
    <definedName name="_REC15195" localSheetId="3">#REF!</definedName>
    <definedName name="_REC15195" localSheetId="8">#REF!</definedName>
    <definedName name="_REC15195" localSheetId="7">#REF!</definedName>
    <definedName name="_REC15195">#REF!</definedName>
    <definedName name="_REC15225" localSheetId="3">#REF!</definedName>
    <definedName name="_REC15225" localSheetId="8">#REF!</definedName>
    <definedName name="_REC15225" localSheetId="7">#REF!</definedName>
    <definedName name="_REC15225">#REF!</definedName>
    <definedName name="_REC15230" localSheetId="3">#REF!</definedName>
    <definedName name="_REC15230" localSheetId="8">#REF!</definedName>
    <definedName name="_REC15230" localSheetId="7">#REF!</definedName>
    <definedName name="_REC15230">#REF!</definedName>
    <definedName name="_REC15515" localSheetId="3">#REF!</definedName>
    <definedName name="_REC15515" localSheetId="8">#REF!</definedName>
    <definedName name="_REC15515" localSheetId="7">#REF!</definedName>
    <definedName name="_REC15515">#REF!</definedName>
    <definedName name="_REC15560" localSheetId="3">#REF!</definedName>
    <definedName name="_REC15560" localSheetId="8">#REF!</definedName>
    <definedName name="_REC15560" localSheetId="7">#REF!</definedName>
    <definedName name="_REC15560">#REF!</definedName>
    <definedName name="_REC15565" localSheetId="3">#REF!</definedName>
    <definedName name="_REC15565" localSheetId="8">#REF!</definedName>
    <definedName name="_REC15565" localSheetId="7">#REF!</definedName>
    <definedName name="_REC15565">#REF!</definedName>
    <definedName name="_REC15570" localSheetId="3">#REF!</definedName>
    <definedName name="_REC15570" localSheetId="8">#REF!</definedName>
    <definedName name="_REC15570" localSheetId="7">#REF!</definedName>
    <definedName name="_REC15570">#REF!</definedName>
    <definedName name="_REC15575" localSheetId="3">#REF!</definedName>
    <definedName name="_REC15575" localSheetId="8">#REF!</definedName>
    <definedName name="_REC15575" localSheetId="7">#REF!</definedName>
    <definedName name="_REC15575">#REF!</definedName>
    <definedName name="_REC15583" localSheetId="3">#REF!</definedName>
    <definedName name="_REC15583" localSheetId="8">#REF!</definedName>
    <definedName name="_REC15583" localSheetId="7">#REF!</definedName>
    <definedName name="_REC15583">#REF!</definedName>
    <definedName name="_REC15590" localSheetId="3">#REF!</definedName>
    <definedName name="_REC15590" localSheetId="8">#REF!</definedName>
    <definedName name="_REC15590" localSheetId="7">#REF!</definedName>
    <definedName name="_REC15590">#REF!</definedName>
    <definedName name="_REC15591" localSheetId="3">#REF!</definedName>
    <definedName name="_REC15591" localSheetId="8">#REF!</definedName>
    <definedName name="_REC15591" localSheetId="7">#REF!</definedName>
    <definedName name="_REC15591">#REF!</definedName>
    <definedName name="_REC15610" localSheetId="3">#REF!</definedName>
    <definedName name="_REC15610" localSheetId="8">#REF!</definedName>
    <definedName name="_REC15610" localSheetId="7">#REF!</definedName>
    <definedName name="_REC15610">#REF!</definedName>
    <definedName name="_REC15625" localSheetId="3">#REF!</definedName>
    <definedName name="_REC15625" localSheetId="8">#REF!</definedName>
    <definedName name="_REC15625" localSheetId="7">#REF!</definedName>
    <definedName name="_REC15625">#REF!</definedName>
    <definedName name="_REC15635" localSheetId="3">#REF!</definedName>
    <definedName name="_REC15635" localSheetId="8">#REF!</definedName>
    <definedName name="_REC15635" localSheetId="7">#REF!</definedName>
    <definedName name="_REC15635">#REF!</definedName>
    <definedName name="_REC15655" localSheetId="3">#REF!</definedName>
    <definedName name="_REC15655" localSheetId="8">#REF!</definedName>
    <definedName name="_REC15655" localSheetId="7">#REF!</definedName>
    <definedName name="_REC15655">#REF!</definedName>
    <definedName name="_REC15665" localSheetId="3">#REF!</definedName>
    <definedName name="_REC15665" localSheetId="8">#REF!</definedName>
    <definedName name="_REC15665" localSheetId="7">#REF!</definedName>
    <definedName name="_REC15665">#REF!</definedName>
    <definedName name="_REC16515" localSheetId="3">#REF!</definedName>
    <definedName name="_REC16515" localSheetId="8">#REF!</definedName>
    <definedName name="_REC16515" localSheetId="7">#REF!</definedName>
    <definedName name="_REC16515">#REF!</definedName>
    <definedName name="_REC16535" localSheetId="3">#REF!</definedName>
    <definedName name="_REC16535" localSheetId="8">#REF!</definedName>
    <definedName name="_REC16535" localSheetId="7">#REF!</definedName>
    <definedName name="_REC16535">#REF!</definedName>
    <definedName name="_REC17140" localSheetId="3">#REF!</definedName>
    <definedName name="_REC17140" localSheetId="8">#REF!</definedName>
    <definedName name="_REC17140" localSheetId="7">#REF!</definedName>
    <definedName name="_REC17140">#REF!</definedName>
    <definedName name="_REC19500" localSheetId="3">#REF!</definedName>
    <definedName name="_REC19500" localSheetId="8">#REF!</definedName>
    <definedName name="_REC19500" localSheetId="7">#REF!</definedName>
    <definedName name="_REC19500">#REF!</definedName>
    <definedName name="_REC19501" localSheetId="3">#REF!</definedName>
    <definedName name="_REC19501" localSheetId="8">#REF!</definedName>
    <definedName name="_REC19501" localSheetId="7">#REF!</definedName>
    <definedName name="_REC19501">#REF!</definedName>
    <definedName name="_REC19502" localSheetId="3">#REF!</definedName>
    <definedName name="_REC19502" localSheetId="8">#REF!</definedName>
    <definedName name="_REC19502" localSheetId="7">#REF!</definedName>
    <definedName name="_REC19502">#REF!</definedName>
    <definedName name="_REC19503" localSheetId="3">#REF!</definedName>
    <definedName name="_REC19503" localSheetId="8">#REF!</definedName>
    <definedName name="_REC19503" localSheetId="7">#REF!</definedName>
    <definedName name="_REC19503">#REF!</definedName>
    <definedName name="_REC19504" localSheetId="3">#REF!</definedName>
    <definedName name="_REC19504" localSheetId="8">#REF!</definedName>
    <definedName name="_REC19504" localSheetId="7">#REF!</definedName>
    <definedName name="_REC19504">#REF!</definedName>
    <definedName name="_REC19505" localSheetId="3">#REF!</definedName>
    <definedName name="_REC19505" localSheetId="8">#REF!</definedName>
    <definedName name="_REC19505" localSheetId="7">#REF!</definedName>
    <definedName name="_REC19505">#REF!</definedName>
    <definedName name="_REC20100" localSheetId="3">#REF!</definedName>
    <definedName name="_REC20100" localSheetId="8">#REF!</definedName>
    <definedName name="_REC20100" localSheetId="7">#REF!</definedName>
    <definedName name="_REC20100">#REF!</definedName>
    <definedName name="_REC20105" localSheetId="3">#REF!</definedName>
    <definedName name="_REC20105" localSheetId="8">#REF!</definedName>
    <definedName name="_REC20105" localSheetId="7">#REF!</definedName>
    <definedName name="_REC20105">#REF!</definedName>
    <definedName name="_REC20110" localSheetId="3">#REF!</definedName>
    <definedName name="_REC20110" localSheetId="8">#REF!</definedName>
    <definedName name="_REC20110" localSheetId="7">#REF!</definedName>
    <definedName name="_REC20110">#REF!</definedName>
    <definedName name="_REC20115" localSheetId="3">#REF!</definedName>
    <definedName name="_REC20115" localSheetId="8">#REF!</definedName>
    <definedName name="_REC20115" localSheetId="7">#REF!</definedName>
    <definedName name="_REC20115">#REF!</definedName>
    <definedName name="_REC20130" localSheetId="3">#REF!</definedName>
    <definedName name="_REC20130" localSheetId="8">#REF!</definedName>
    <definedName name="_REC20130" localSheetId="7">#REF!</definedName>
    <definedName name="_REC20130">#REF!</definedName>
    <definedName name="_REC20135" localSheetId="3">#REF!</definedName>
    <definedName name="_REC20135" localSheetId="8">#REF!</definedName>
    <definedName name="_REC20135" localSheetId="7">#REF!</definedName>
    <definedName name="_REC20135">#REF!</definedName>
    <definedName name="_REC20140" localSheetId="3">#REF!</definedName>
    <definedName name="_REC20140" localSheetId="8">#REF!</definedName>
    <definedName name="_REC20140" localSheetId="7">#REF!</definedName>
    <definedName name="_REC20140">#REF!</definedName>
    <definedName name="_REC20145" localSheetId="3">#REF!</definedName>
    <definedName name="_REC20145" localSheetId="8">#REF!</definedName>
    <definedName name="_REC20145" localSheetId="7">#REF!</definedName>
    <definedName name="_REC20145">#REF!</definedName>
    <definedName name="_REC20150" localSheetId="3">#REF!</definedName>
    <definedName name="_REC20150" localSheetId="8">#REF!</definedName>
    <definedName name="_REC20150" localSheetId="7">#REF!</definedName>
    <definedName name="_REC20150">#REF!</definedName>
    <definedName name="_REC20155" localSheetId="3">#REF!</definedName>
    <definedName name="_REC20155" localSheetId="8">#REF!</definedName>
    <definedName name="_REC20155" localSheetId="7">#REF!</definedName>
    <definedName name="_REC20155">#REF!</definedName>
    <definedName name="_REC20175" localSheetId="3">#REF!</definedName>
    <definedName name="_REC20175" localSheetId="8">#REF!</definedName>
    <definedName name="_REC20175" localSheetId="7">#REF!</definedName>
    <definedName name="_REC20175">#REF!</definedName>
    <definedName name="_REC20185" localSheetId="3">#REF!</definedName>
    <definedName name="_REC20185" localSheetId="8">#REF!</definedName>
    <definedName name="_REC20185" localSheetId="7">#REF!</definedName>
    <definedName name="_REC20185">#REF!</definedName>
    <definedName name="_REC20190" localSheetId="3">#REF!</definedName>
    <definedName name="_REC20190" localSheetId="8">#REF!</definedName>
    <definedName name="_REC20190" localSheetId="7">#REF!</definedName>
    <definedName name="_REC20190">#REF!</definedName>
    <definedName name="_REC20195" localSheetId="3">#REF!</definedName>
    <definedName name="_REC20195" localSheetId="8">#REF!</definedName>
    <definedName name="_REC20195" localSheetId="7">#REF!</definedName>
    <definedName name="_REC20195">#REF!</definedName>
    <definedName name="_REC20210" localSheetId="3">#REF!</definedName>
    <definedName name="_REC20210" localSheetId="8">#REF!</definedName>
    <definedName name="_REC20210" localSheetId="7">#REF!</definedName>
    <definedName name="_REC20210">#REF!</definedName>
    <definedName name="_Regression_Int">1</definedName>
    <definedName name="_s">NA()</definedName>
    <definedName name="_Sort" localSheetId="9" hidden="1">#REF!</definedName>
    <definedName name="_Sort" localSheetId="3" hidden="1">#REF!</definedName>
    <definedName name="_Sort" localSheetId="8" hidden="1">#REF!</definedName>
    <definedName name="_Sort" localSheetId="1" hidden="1">#REF!</definedName>
    <definedName name="_Sort" localSheetId="7" hidden="1">#REF!</definedName>
    <definedName name="_Sort" hidden="1">#REF!</definedName>
    <definedName name="_SR1">OFFSET([4]Composições!$A$1,1,,COUNTA([4]Composições!$A$1:$A$65536),1)</definedName>
    <definedName name="_sub1" localSheetId="9">#REF!</definedName>
    <definedName name="_sub1" localSheetId="3">#REF!</definedName>
    <definedName name="_sub1" localSheetId="8">#REF!</definedName>
    <definedName name="_sub1" localSheetId="1">#REF!</definedName>
    <definedName name="_sub1" localSheetId="7">#REF!</definedName>
    <definedName name="_sub1">#REF!</definedName>
    <definedName name="_sub2" localSheetId="9">#REF!</definedName>
    <definedName name="_sub2" localSheetId="3">#REF!</definedName>
    <definedName name="_sub2" localSheetId="8">#REF!</definedName>
    <definedName name="_sub2" localSheetId="1">#REF!</definedName>
    <definedName name="_sub2" localSheetId="7">#REF!</definedName>
    <definedName name="_sub2">#REF!</definedName>
    <definedName name="_sub3" localSheetId="9">#REF!</definedName>
    <definedName name="_sub3" localSheetId="3">#REF!</definedName>
    <definedName name="_sub3" localSheetId="8">#REF!</definedName>
    <definedName name="_sub3" localSheetId="1">#REF!</definedName>
    <definedName name="_sub3" localSheetId="7">#REF!</definedName>
    <definedName name="_sub3">#REF!</definedName>
    <definedName name="_sub4" localSheetId="9">#REF!</definedName>
    <definedName name="_sub4" localSheetId="3">#REF!</definedName>
    <definedName name="_sub4" localSheetId="8">#REF!</definedName>
    <definedName name="_sub4" localSheetId="7">#REF!</definedName>
    <definedName name="_sub4">#REF!</definedName>
    <definedName name="_svi2" localSheetId="3">#REF!</definedName>
    <definedName name="_svi2" localSheetId="8">#REF!</definedName>
    <definedName name="_svi2" localSheetId="7">#REF!</definedName>
    <definedName name="_svi2">#REF!</definedName>
    <definedName name="_tot1" localSheetId="9">#REF!</definedName>
    <definedName name="_tot1" localSheetId="3">#REF!</definedName>
    <definedName name="_tot1" localSheetId="8">#REF!</definedName>
    <definedName name="_tot1" localSheetId="7">#REF!</definedName>
    <definedName name="_tot1">#REF!</definedName>
    <definedName name="_tot2" localSheetId="9">#REF!</definedName>
    <definedName name="_tot2" localSheetId="3">#REF!</definedName>
    <definedName name="_tot2" localSheetId="8">#REF!</definedName>
    <definedName name="_tot2" localSheetId="7">#REF!</definedName>
    <definedName name="_tot2">#REF!</definedName>
    <definedName name="_tot3" localSheetId="9">#REF!</definedName>
    <definedName name="_tot3" localSheetId="3">#REF!</definedName>
    <definedName name="_tot3" localSheetId="8">#REF!</definedName>
    <definedName name="_tot3" localSheetId="7">#REF!</definedName>
    <definedName name="_tot3">#REF!</definedName>
    <definedName name="_tot4" localSheetId="9">#REF!</definedName>
    <definedName name="_tot4" localSheetId="3">#REF!</definedName>
    <definedName name="_tot4" localSheetId="8">#REF!</definedName>
    <definedName name="_tot4" localSheetId="7">#REF!</definedName>
    <definedName name="_tot4">#REF!</definedName>
    <definedName name="_tot5" localSheetId="9">#REF!</definedName>
    <definedName name="_tot5" localSheetId="3">#REF!</definedName>
    <definedName name="_tot5" localSheetId="8">#REF!</definedName>
    <definedName name="_tot5" localSheetId="7">#REF!</definedName>
    <definedName name="_tot5">#REF!</definedName>
    <definedName name="_tot6" localSheetId="9">#REF!</definedName>
    <definedName name="_tot6" localSheetId="3">#REF!</definedName>
    <definedName name="_tot6" localSheetId="8">#REF!</definedName>
    <definedName name="_tot6" localSheetId="7">#REF!</definedName>
    <definedName name="_tot6">#REF!</definedName>
    <definedName name="_tot7" localSheetId="9">#REF!</definedName>
    <definedName name="_tot7" localSheetId="3">#REF!</definedName>
    <definedName name="_tot7" localSheetId="8">#REF!</definedName>
    <definedName name="_tot7" localSheetId="7">#REF!</definedName>
    <definedName name="_tot7">#REF!</definedName>
    <definedName name="_tot8" localSheetId="9">#REF!</definedName>
    <definedName name="_tot8" localSheetId="3">#REF!</definedName>
    <definedName name="_tot8" localSheetId="8">#REF!</definedName>
    <definedName name="_tot8" localSheetId="7">#REF!</definedName>
    <definedName name="_tot8">#REF!</definedName>
    <definedName name="_UNI11100" localSheetId="3">#REF!</definedName>
    <definedName name="_UNI11100" localSheetId="8">#REF!</definedName>
    <definedName name="_UNI11100" localSheetId="7">#REF!</definedName>
    <definedName name="_UNI11100">#REF!</definedName>
    <definedName name="_UNI11110" localSheetId="3">#REF!</definedName>
    <definedName name="_UNI11110" localSheetId="8">#REF!</definedName>
    <definedName name="_UNI11110" localSheetId="7">#REF!</definedName>
    <definedName name="_UNI11110">#REF!</definedName>
    <definedName name="_UNI11115" localSheetId="3">#REF!</definedName>
    <definedName name="_UNI11115" localSheetId="8">#REF!</definedName>
    <definedName name="_UNI11115" localSheetId="7">#REF!</definedName>
    <definedName name="_UNI11115">#REF!</definedName>
    <definedName name="_UNI11125" localSheetId="3">#REF!</definedName>
    <definedName name="_UNI11125" localSheetId="8">#REF!</definedName>
    <definedName name="_UNI11125" localSheetId="7">#REF!</definedName>
    <definedName name="_UNI11125">#REF!</definedName>
    <definedName name="_UNI11130" localSheetId="3">#REF!</definedName>
    <definedName name="_UNI11130" localSheetId="8">#REF!</definedName>
    <definedName name="_UNI11130" localSheetId="7">#REF!</definedName>
    <definedName name="_UNI11130">#REF!</definedName>
    <definedName name="_UNI11135" localSheetId="3">#REF!</definedName>
    <definedName name="_UNI11135" localSheetId="8">#REF!</definedName>
    <definedName name="_UNI11135" localSheetId="7">#REF!</definedName>
    <definedName name="_UNI11135">#REF!</definedName>
    <definedName name="_UNI11145" localSheetId="3">#REF!</definedName>
    <definedName name="_UNI11145" localSheetId="8">#REF!</definedName>
    <definedName name="_UNI11145" localSheetId="7">#REF!</definedName>
    <definedName name="_UNI11145">#REF!</definedName>
    <definedName name="_UNI11150" localSheetId="3">#REF!</definedName>
    <definedName name="_UNI11150" localSheetId="8">#REF!</definedName>
    <definedName name="_UNI11150" localSheetId="7">#REF!</definedName>
    <definedName name="_UNI11150">#REF!</definedName>
    <definedName name="_UNI11165" localSheetId="3">#REF!</definedName>
    <definedName name="_UNI11165" localSheetId="8">#REF!</definedName>
    <definedName name="_UNI11165" localSheetId="7">#REF!</definedName>
    <definedName name="_UNI11165">#REF!</definedName>
    <definedName name="_UNI11170" localSheetId="3">#REF!</definedName>
    <definedName name="_UNI11170" localSheetId="8">#REF!</definedName>
    <definedName name="_UNI11170" localSheetId="7">#REF!</definedName>
    <definedName name="_UNI11170">#REF!</definedName>
    <definedName name="_UNI11180" localSheetId="3">#REF!</definedName>
    <definedName name="_UNI11180" localSheetId="8">#REF!</definedName>
    <definedName name="_UNI11180" localSheetId="7">#REF!</definedName>
    <definedName name="_UNI11180">#REF!</definedName>
    <definedName name="_UNI11185" localSheetId="3">#REF!</definedName>
    <definedName name="_UNI11185" localSheetId="8">#REF!</definedName>
    <definedName name="_UNI11185" localSheetId="7">#REF!</definedName>
    <definedName name="_UNI11185">#REF!</definedName>
    <definedName name="_UNI11220" localSheetId="3">#REF!</definedName>
    <definedName name="_UNI11220" localSheetId="8">#REF!</definedName>
    <definedName name="_UNI11220" localSheetId="7">#REF!</definedName>
    <definedName name="_UNI11220">#REF!</definedName>
    <definedName name="_UNI12105" localSheetId="3">#REF!</definedName>
    <definedName name="_UNI12105" localSheetId="8">#REF!</definedName>
    <definedName name="_UNI12105" localSheetId="7">#REF!</definedName>
    <definedName name="_UNI12105">#REF!</definedName>
    <definedName name="_UNI12555" localSheetId="3">#REF!</definedName>
    <definedName name="_UNI12555" localSheetId="8">#REF!</definedName>
    <definedName name="_UNI12555" localSheetId="7">#REF!</definedName>
    <definedName name="_UNI12555">#REF!</definedName>
    <definedName name="_UNI12570" localSheetId="3">#REF!</definedName>
    <definedName name="_UNI12570" localSheetId="8">#REF!</definedName>
    <definedName name="_UNI12570" localSheetId="7">#REF!</definedName>
    <definedName name="_UNI12570">#REF!</definedName>
    <definedName name="_UNI12575" localSheetId="3">#REF!</definedName>
    <definedName name="_UNI12575" localSheetId="8">#REF!</definedName>
    <definedName name="_UNI12575" localSheetId="7">#REF!</definedName>
    <definedName name="_UNI12575">#REF!</definedName>
    <definedName name="_UNI12580" localSheetId="3">#REF!</definedName>
    <definedName name="_UNI12580" localSheetId="8">#REF!</definedName>
    <definedName name="_UNI12580" localSheetId="7">#REF!</definedName>
    <definedName name="_UNI12580">#REF!</definedName>
    <definedName name="_UNI12600" localSheetId="3">#REF!</definedName>
    <definedName name="_UNI12600" localSheetId="8">#REF!</definedName>
    <definedName name="_UNI12600" localSheetId="7">#REF!</definedName>
    <definedName name="_UNI12600">#REF!</definedName>
    <definedName name="_UNI12610" localSheetId="3">#REF!</definedName>
    <definedName name="_UNI12610" localSheetId="8">#REF!</definedName>
    <definedName name="_UNI12610" localSheetId="7">#REF!</definedName>
    <definedName name="_UNI12610">#REF!</definedName>
    <definedName name="_UNI12630" localSheetId="3">#REF!</definedName>
    <definedName name="_UNI12630" localSheetId="8">#REF!</definedName>
    <definedName name="_UNI12630" localSheetId="7">#REF!</definedName>
    <definedName name="_UNI12630">#REF!</definedName>
    <definedName name="_UNI12631" localSheetId="3">#REF!</definedName>
    <definedName name="_UNI12631" localSheetId="8">#REF!</definedName>
    <definedName name="_UNI12631" localSheetId="7">#REF!</definedName>
    <definedName name="_UNI12631">#REF!</definedName>
    <definedName name="_UNI12640" localSheetId="3">#REF!</definedName>
    <definedName name="_UNI12640" localSheetId="8">#REF!</definedName>
    <definedName name="_UNI12640" localSheetId="7">#REF!</definedName>
    <definedName name="_UNI12640">#REF!</definedName>
    <definedName name="_UNI12645" localSheetId="3">#REF!</definedName>
    <definedName name="_UNI12645" localSheetId="8">#REF!</definedName>
    <definedName name="_UNI12645" localSheetId="7">#REF!</definedName>
    <definedName name="_UNI12645">#REF!</definedName>
    <definedName name="_UNI12665" localSheetId="3">#REF!</definedName>
    <definedName name="_UNI12665" localSheetId="8">#REF!</definedName>
    <definedName name="_UNI12665" localSheetId="7">#REF!</definedName>
    <definedName name="_UNI12665">#REF!</definedName>
    <definedName name="_UNI12690" localSheetId="3">#REF!</definedName>
    <definedName name="_UNI12690" localSheetId="8">#REF!</definedName>
    <definedName name="_UNI12690" localSheetId="7">#REF!</definedName>
    <definedName name="_UNI12690">#REF!</definedName>
    <definedName name="_UNI12700" localSheetId="3">#REF!</definedName>
    <definedName name="_UNI12700" localSheetId="8">#REF!</definedName>
    <definedName name="_UNI12700" localSheetId="7">#REF!</definedName>
    <definedName name="_UNI12700">#REF!</definedName>
    <definedName name="_UNI12710" localSheetId="3">#REF!</definedName>
    <definedName name="_UNI12710" localSheetId="8">#REF!</definedName>
    <definedName name="_UNI12710" localSheetId="7">#REF!</definedName>
    <definedName name="_UNI12710">#REF!</definedName>
    <definedName name="_UNI13111" localSheetId="3">#REF!</definedName>
    <definedName name="_UNI13111" localSheetId="8">#REF!</definedName>
    <definedName name="_UNI13111" localSheetId="7">#REF!</definedName>
    <definedName name="_UNI13111">#REF!</definedName>
    <definedName name="_UNI13112" localSheetId="3">#REF!</definedName>
    <definedName name="_UNI13112" localSheetId="8">#REF!</definedName>
    <definedName name="_UNI13112" localSheetId="7">#REF!</definedName>
    <definedName name="_UNI13112">#REF!</definedName>
    <definedName name="_UNI13121" localSheetId="3">#REF!</definedName>
    <definedName name="_UNI13121" localSheetId="8">#REF!</definedName>
    <definedName name="_UNI13121" localSheetId="7">#REF!</definedName>
    <definedName name="_UNI13121">#REF!</definedName>
    <definedName name="_UNI13720" localSheetId="3">#REF!</definedName>
    <definedName name="_UNI13720" localSheetId="8">#REF!</definedName>
    <definedName name="_UNI13720" localSheetId="7">#REF!</definedName>
    <definedName name="_UNI13720">#REF!</definedName>
    <definedName name="_UNI14100" localSheetId="3">#REF!</definedName>
    <definedName name="_UNI14100" localSheetId="8">#REF!</definedName>
    <definedName name="_UNI14100" localSheetId="7">#REF!</definedName>
    <definedName name="_UNI14100">#REF!</definedName>
    <definedName name="_UNI14161" localSheetId="3">#REF!</definedName>
    <definedName name="_UNI14161" localSheetId="8">#REF!</definedName>
    <definedName name="_UNI14161" localSheetId="7">#REF!</definedName>
    <definedName name="_UNI14161">#REF!</definedName>
    <definedName name="_UNI14195" localSheetId="3">#REF!</definedName>
    <definedName name="_UNI14195" localSheetId="8">#REF!</definedName>
    <definedName name="_UNI14195" localSheetId="7">#REF!</definedName>
    <definedName name="_UNI14195">#REF!</definedName>
    <definedName name="_UNI14205" localSheetId="3">#REF!</definedName>
    <definedName name="_UNI14205" localSheetId="8">#REF!</definedName>
    <definedName name="_UNI14205" localSheetId="7">#REF!</definedName>
    <definedName name="_UNI14205">#REF!</definedName>
    <definedName name="_UNI14260" localSheetId="3">#REF!</definedName>
    <definedName name="_UNI14260" localSheetId="8">#REF!</definedName>
    <definedName name="_UNI14260" localSheetId="7">#REF!</definedName>
    <definedName name="_UNI14260">#REF!</definedName>
    <definedName name="_UNI14500" localSheetId="3">#REF!</definedName>
    <definedName name="_UNI14500" localSheetId="8">#REF!</definedName>
    <definedName name="_UNI14500" localSheetId="7">#REF!</definedName>
    <definedName name="_UNI14500">#REF!</definedName>
    <definedName name="_UNI14515" localSheetId="3">#REF!</definedName>
    <definedName name="_UNI14515" localSheetId="8">#REF!</definedName>
    <definedName name="_UNI14515" localSheetId="7">#REF!</definedName>
    <definedName name="_UNI14515">#REF!</definedName>
    <definedName name="_UNI14555" localSheetId="3">#REF!</definedName>
    <definedName name="_UNI14555" localSheetId="8">#REF!</definedName>
    <definedName name="_UNI14555" localSheetId="7">#REF!</definedName>
    <definedName name="_UNI14555">#REF!</definedName>
    <definedName name="_UNI14565" localSheetId="3">#REF!</definedName>
    <definedName name="_UNI14565" localSheetId="8">#REF!</definedName>
    <definedName name="_UNI14565" localSheetId="7">#REF!</definedName>
    <definedName name="_UNI14565">#REF!</definedName>
    <definedName name="_UNI15135" localSheetId="3">#REF!</definedName>
    <definedName name="_UNI15135" localSheetId="8">#REF!</definedName>
    <definedName name="_UNI15135" localSheetId="7">#REF!</definedName>
    <definedName name="_UNI15135">#REF!</definedName>
    <definedName name="_UNI15140" localSheetId="3">#REF!</definedName>
    <definedName name="_UNI15140" localSheetId="8">#REF!</definedName>
    <definedName name="_UNI15140" localSheetId="7">#REF!</definedName>
    <definedName name="_UNI15140">#REF!</definedName>
    <definedName name="_UNI15195" localSheetId="3">#REF!</definedName>
    <definedName name="_UNI15195" localSheetId="8">#REF!</definedName>
    <definedName name="_UNI15195" localSheetId="7">#REF!</definedName>
    <definedName name="_UNI15195">#REF!</definedName>
    <definedName name="_UNI15225" localSheetId="3">#REF!</definedName>
    <definedName name="_UNI15225" localSheetId="8">#REF!</definedName>
    <definedName name="_UNI15225" localSheetId="7">#REF!</definedName>
    <definedName name="_UNI15225">#REF!</definedName>
    <definedName name="_UNI15230" localSheetId="3">#REF!</definedName>
    <definedName name="_UNI15230" localSheetId="8">#REF!</definedName>
    <definedName name="_UNI15230" localSheetId="7">#REF!</definedName>
    <definedName name="_UNI15230">#REF!</definedName>
    <definedName name="_UNI15515" localSheetId="3">#REF!</definedName>
    <definedName name="_UNI15515" localSheetId="8">#REF!</definedName>
    <definedName name="_UNI15515" localSheetId="7">#REF!</definedName>
    <definedName name="_UNI15515">#REF!</definedName>
    <definedName name="_UNI15560" localSheetId="3">#REF!</definedName>
    <definedName name="_UNI15560" localSheetId="8">#REF!</definedName>
    <definedName name="_UNI15560" localSheetId="7">#REF!</definedName>
    <definedName name="_UNI15560">#REF!</definedName>
    <definedName name="_UNI15565" localSheetId="3">#REF!</definedName>
    <definedName name="_UNI15565" localSheetId="8">#REF!</definedName>
    <definedName name="_UNI15565" localSheetId="7">#REF!</definedName>
    <definedName name="_UNI15565">#REF!</definedName>
    <definedName name="_UNI15570" localSheetId="3">#REF!</definedName>
    <definedName name="_UNI15570" localSheetId="8">#REF!</definedName>
    <definedName name="_UNI15570" localSheetId="7">#REF!</definedName>
    <definedName name="_UNI15570">#REF!</definedName>
    <definedName name="_UNI15575" localSheetId="3">#REF!</definedName>
    <definedName name="_UNI15575" localSheetId="8">#REF!</definedName>
    <definedName name="_UNI15575" localSheetId="7">#REF!</definedName>
    <definedName name="_UNI15575">#REF!</definedName>
    <definedName name="_UNI15583" localSheetId="3">#REF!</definedName>
    <definedName name="_UNI15583" localSheetId="8">#REF!</definedName>
    <definedName name="_UNI15583" localSheetId="7">#REF!</definedName>
    <definedName name="_UNI15583">#REF!</definedName>
    <definedName name="_UNI15590" localSheetId="3">#REF!</definedName>
    <definedName name="_UNI15590" localSheetId="8">#REF!</definedName>
    <definedName name="_UNI15590" localSheetId="7">#REF!</definedName>
    <definedName name="_UNI15590">#REF!</definedName>
    <definedName name="_UNI15591" localSheetId="3">#REF!</definedName>
    <definedName name="_UNI15591" localSheetId="8">#REF!</definedName>
    <definedName name="_UNI15591" localSheetId="7">#REF!</definedName>
    <definedName name="_UNI15591">#REF!</definedName>
    <definedName name="_UNI15610" localSheetId="3">#REF!</definedName>
    <definedName name="_UNI15610" localSheetId="8">#REF!</definedName>
    <definedName name="_UNI15610" localSheetId="7">#REF!</definedName>
    <definedName name="_UNI15610">#REF!</definedName>
    <definedName name="_UNI15625" localSheetId="3">#REF!</definedName>
    <definedName name="_UNI15625" localSheetId="8">#REF!</definedName>
    <definedName name="_UNI15625" localSheetId="7">#REF!</definedName>
    <definedName name="_UNI15625">#REF!</definedName>
    <definedName name="_UNI15635" localSheetId="3">#REF!</definedName>
    <definedName name="_UNI15635" localSheetId="8">#REF!</definedName>
    <definedName name="_UNI15635" localSheetId="7">#REF!</definedName>
    <definedName name="_UNI15635">#REF!</definedName>
    <definedName name="_UNI15655" localSheetId="3">#REF!</definedName>
    <definedName name="_UNI15655" localSheetId="8">#REF!</definedName>
    <definedName name="_UNI15655" localSheetId="7">#REF!</definedName>
    <definedName name="_UNI15655">#REF!</definedName>
    <definedName name="_UNI15665" localSheetId="3">#REF!</definedName>
    <definedName name="_UNI15665" localSheetId="8">#REF!</definedName>
    <definedName name="_UNI15665" localSheetId="7">#REF!</definedName>
    <definedName name="_UNI15665">#REF!</definedName>
    <definedName name="_UNI16515" localSheetId="3">#REF!</definedName>
    <definedName name="_UNI16515" localSheetId="8">#REF!</definedName>
    <definedName name="_UNI16515" localSheetId="7">#REF!</definedName>
    <definedName name="_UNI16515">#REF!</definedName>
    <definedName name="_UNI16535" localSheetId="3">#REF!</definedName>
    <definedName name="_UNI16535" localSheetId="8">#REF!</definedName>
    <definedName name="_UNI16535" localSheetId="7">#REF!</definedName>
    <definedName name="_UNI16535">#REF!</definedName>
    <definedName name="_UNI17140" localSheetId="3">#REF!</definedName>
    <definedName name="_UNI17140" localSheetId="8">#REF!</definedName>
    <definedName name="_UNI17140" localSheetId="7">#REF!</definedName>
    <definedName name="_UNI17140">#REF!</definedName>
    <definedName name="_UNI19500" localSheetId="3">#REF!</definedName>
    <definedName name="_UNI19500" localSheetId="8">#REF!</definedName>
    <definedName name="_UNI19500" localSheetId="7">#REF!</definedName>
    <definedName name="_UNI19500">#REF!</definedName>
    <definedName name="_UNI19501" localSheetId="3">#REF!</definedName>
    <definedName name="_UNI19501" localSheetId="8">#REF!</definedName>
    <definedName name="_UNI19501" localSheetId="7">#REF!</definedName>
    <definedName name="_UNI19501">#REF!</definedName>
    <definedName name="_UNI19502" localSheetId="3">#REF!</definedName>
    <definedName name="_UNI19502" localSheetId="8">#REF!</definedName>
    <definedName name="_UNI19502" localSheetId="7">#REF!</definedName>
    <definedName name="_UNI19502">#REF!</definedName>
    <definedName name="_UNI19503" localSheetId="3">#REF!</definedName>
    <definedName name="_UNI19503" localSheetId="8">#REF!</definedName>
    <definedName name="_UNI19503" localSheetId="7">#REF!</definedName>
    <definedName name="_UNI19503">#REF!</definedName>
    <definedName name="_UNI19504" localSheetId="3">#REF!</definedName>
    <definedName name="_UNI19504" localSheetId="8">#REF!</definedName>
    <definedName name="_UNI19504" localSheetId="7">#REF!</definedName>
    <definedName name="_UNI19504">#REF!</definedName>
    <definedName name="_UNI19505" localSheetId="3">#REF!</definedName>
    <definedName name="_UNI19505" localSheetId="8">#REF!</definedName>
    <definedName name="_UNI19505" localSheetId="7">#REF!</definedName>
    <definedName name="_UNI19505">#REF!</definedName>
    <definedName name="_UNI20100" localSheetId="3">#REF!</definedName>
    <definedName name="_UNI20100" localSheetId="8">#REF!</definedName>
    <definedName name="_UNI20100" localSheetId="7">#REF!</definedName>
    <definedName name="_UNI20100">#REF!</definedName>
    <definedName name="_UNI20105" localSheetId="3">#REF!</definedName>
    <definedName name="_UNI20105" localSheetId="8">#REF!</definedName>
    <definedName name="_UNI20105" localSheetId="7">#REF!</definedName>
    <definedName name="_UNI20105">#REF!</definedName>
    <definedName name="_UNI20110" localSheetId="3">#REF!</definedName>
    <definedName name="_UNI20110" localSheetId="8">#REF!</definedName>
    <definedName name="_UNI20110" localSheetId="7">#REF!</definedName>
    <definedName name="_UNI20110">#REF!</definedName>
    <definedName name="_UNI20115" localSheetId="3">#REF!</definedName>
    <definedName name="_UNI20115" localSheetId="8">#REF!</definedName>
    <definedName name="_UNI20115" localSheetId="7">#REF!</definedName>
    <definedName name="_UNI20115">#REF!</definedName>
    <definedName name="_UNI20130" localSheetId="3">#REF!</definedName>
    <definedName name="_UNI20130" localSheetId="8">#REF!</definedName>
    <definedName name="_UNI20130" localSheetId="7">#REF!</definedName>
    <definedName name="_UNI20130">#REF!</definedName>
    <definedName name="_UNI20135" localSheetId="3">#REF!</definedName>
    <definedName name="_UNI20135" localSheetId="8">#REF!</definedName>
    <definedName name="_UNI20135" localSheetId="7">#REF!</definedName>
    <definedName name="_UNI20135">#REF!</definedName>
    <definedName name="_UNI20140" localSheetId="3">#REF!</definedName>
    <definedName name="_UNI20140" localSheetId="8">#REF!</definedName>
    <definedName name="_UNI20140" localSheetId="7">#REF!</definedName>
    <definedName name="_UNI20140">#REF!</definedName>
    <definedName name="_UNI20145" localSheetId="3">#REF!</definedName>
    <definedName name="_UNI20145" localSheetId="8">#REF!</definedName>
    <definedName name="_UNI20145" localSheetId="7">#REF!</definedName>
    <definedName name="_UNI20145">#REF!</definedName>
    <definedName name="_UNI20150" localSheetId="3">#REF!</definedName>
    <definedName name="_UNI20150" localSheetId="8">#REF!</definedName>
    <definedName name="_UNI20150" localSheetId="7">#REF!</definedName>
    <definedName name="_UNI20150">#REF!</definedName>
    <definedName name="_UNI20155" localSheetId="3">#REF!</definedName>
    <definedName name="_UNI20155" localSheetId="8">#REF!</definedName>
    <definedName name="_UNI20155" localSheetId="7">#REF!</definedName>
    <definedName name="_UNI20155">#REF!</definedName>
    <definedName name="_UNI20175" localSheetId="3">#REF!</definedName>
    <definedName name="_UNI20175" localSheetId="8">#REF!</definedName>
    <definedName name="_UNI20175" localSheetId="7">#REF!</definedName>
    <definedName name="_UNI20175">#REF!</definedName>
    <definedName name="_UNI20185" localSheetId="3">#REF!</definedName>
    <definedName name="_UNI20185" localSheetId="8">#REF!</definedName>
    <definedName name="_UNI20185" localSheetId="7">#REF!</definedName>
    <definedName name="_UNI20185">#REF!</definedName>
    <definedName name="_UNI20190" localSheetId="3">#REF!</definedName>
    <definedName name="_UNI20190" localSheetId="8">#REF!</definedName>
    <definedName name="_UNI20190" localSheetId="7">#REF!</definedName>
    <definedName name="_UNI20190">#REF!</definedName>
    <definedName name="_UNI20195" localSheetId="3">#REF!</definedName>
    <definedName name="_UNI20195" localSheetId="8">#REF!</definedName>
    <definedName name="_UNI20195" localSheetId="7">#REF!</definedName>
    <definedName name="_UNI20195">#REF!</definedName>
    <definedName name="_UNI20210" localSheetId="3">#REF!</definedName>
    <definedName name="_UNI20210" localSheetId="8">#REF!</definedName>
    <definedName name="_UNI20210" localSheetId="7">#REF!</definedName>
    <definedName name="_UNI20210">#REF!</definedName>
    <definedName name="_VAL11100" localSheetId="3">#REF!</definedName>
    <definedName name="_VAL11100" localSheetId="8">#REF!</definedName>
    <definedName name="_VAL11100" localSheetId="7">#REF!</definedName>
    <definedName name="_VAL11100">#REF!</definedName>
    <definedName name="_VAL11110" localSheetId="3">#REF!</definedName>
    <definedName name="_VAL11110" localSheetId="8">#REF!</definedName>
    <definedName name="_VAL11110" localSheetId="7">#REF!</definedName>
    <definedName name="_VAL11110">#REF!</definedName>
    <definedName name="_VAL11115" localSheetId="3">#REF!</definedName>
    <definedName name="_VAL11115" localSheetId="8">#REF!</definedName>
    <definedName name="_VAL11115" localSheetId="7">#REF!</definedName>
    <definedName name="_VAL11115">#REF!</definedName>
    <definedName name="_VAL11125" localSheetId="3">#REF!</definedName>
    <definedName name="_VAL11125" localSheetId="8">#REF!</definedName>
    <definedName name="_VAL11125" localSheetId="7">#REF!</definedName>
    <definedName name="_VAL11125">#REF!</definedName>
    <definedName name="_VAL11130" localSheetId="3">#REF!</definedName>
    <definedName name="_VAL11130" localSheetId="8">#REF!</definedName>
    <definedName name="_VAL11130" localSheetId="7">#REF!</definedName>
    <definedName name="_VAL11130">#REF!</definedName>
    <definedName name="_VAL11135" localSheetId="3">#REF!</definedName>
    <definedName name="_VAL11135" localSheetId="8">#REF!</definedName>
    <definedName name="_VAL11135" localSheetId="7">#REF!</definedName>
    <definedName name="_VAL11135">#REF!</definedName>
    <definedName name="_VAL11145" localSheetId="3">#REF!</definedName>
    <definedName name="_VAL11145" localSheetId="8">#REF!</definedName>
    <definedName name="_VAL11145" localSheetId="7">#REF!</definedName>
    <definedName name="_VAL11145">#REF!</definedName>
    <definedName name="_VAL11150" localSheetId="3">#REF!</definedName>
    <definedName name="_VAL11150" localSheetId="8">#REF!</definedName>
    <definedName name="_VAL11150" localSheetId="7">#REF!</definedName>
    <definedName name="_VAL11150">#REF!</definedName>
    <definedName name="_VAL11165" localSheetId="3">#REF!</definedName>
    <definedName name="_VAL11165" localSheetId="8">#REF!</definedName>
    <definedName name="_VAL11165" localSheetId="7">#REF!</definedName>
    <definedName name="_VAL11165">#REF!</definedName>
    <definedName name="_VAL11170" localSheetId="3">#REF!</definedName>
    <definedName name="_VAL11170" localSheetId="8">#REF!</definedName>
    <definedName name="_VAL11170" localSheetId="7">#REF!</definedName>
    <definedName name="_VAL11170">#REF!</definedName>
    <definedName name="_VAL11180" localSheetId="3">#REF!</definedName>
    <definedName name="_VAL11180" localSheetId="8">#REF!</definedName>
    <definedName name="_VAL11180" localSheetId="7">#REF!</definedName>
    <definedName name="_VAL11180">#REF!</definedName>
    <definedName name="_VAL11185" localSheetId="3">#REF!</definedName>
    <definedName name="_VAL11185" localSheetId="8">#REF!</definedName>
    <definedName name="_VAL11185" localSheetId="7">#REF!</definedName>
    <definedName name="_VAL11185">#REF!</definedName>
    <definedName name="_VAL11220" localSheetId="3">#REF!</definedName>
    <definedName name="_VAL11220" localSheetId="8">#REF!</definedName>
    <definedName name="_VAL11220" localSheetId="7">#REF!</definedName>
    <definedName name="_VAL11220">#REF!</definedName>
    <definedName name="_VAL12105" localSheetId="3">#REF!</definedName>
    <definedName name="_VAL12105" localSheetId="8">#REF!</definedName>
    <definedName name="_VAL12105" localSheetId="7">#REF!</definedName>
    <definedName name="_VAL12105">#REF!</definedName>
    <definedName name="_VAL12555" localSheetId="3">#REF!</definedName>
    <definedName name="_VAL12555" localSheetId="8">#REF!</definedName>
    <definedName name="_VAL12555" localSheetId="7">#REF!</definedName>
    <definedName name="_VAL12555">#REF!</definedName>
    <definedName name="_VAL12570" localSheetId="3">#REF!</definedName>
    <definedName name="_VAL12570" localSheetId="8">#REF!</definedName>
    <definedName name="_VAL12570" localSheetId="7">#REF!</definedName>
    <definedName name="_VAL12570">#REF!</definedName>
    <definedName name="_VAL12575" localSheetId="3">#REF!</definedName>
    <definedName name="_VAL12575" localSheetId="8">#REF!</definedName>
    <definedName name="_VAL12575" localSheetId="7">#REF!</definedName>
    <definedName name="_VAL12575">#REF!</definedName>
    <definedName name="_VAL12580" localSheetId="3">#REF!</definedName>
    <definedName name="_VAL12580" localSheetId="8">#REF!</definedName>
    <definedName name="_VAL12580" localSheetId="7">#REF!</definedName>
    <definedName name="_VAL12580">#REF!</definedName>
    <definedName name="_VAL12600" localSheetId="3">#REF!</definedName>
    <definedName name="_VAL12600" localSheetId="8">#REF!</definedName>
    <definedName name="_VAL12600" localSheetId="7">#REF!</definedName>
    <definedName name="_VAL12600">#REF!</definedName>
    <definedName name="_VAL12610" localSheetId="3">#REF!</definedName>
    <definedName name="_VAL12610" localSheetId="8">#REF!</definedName>
    <definedName name="_VAL12610" localSheetId="7">#REF!</definedName>
    <definedName name="_VAL12610">#REF!</definedName>
    <definedName name="_VAL12630" localSheetId="3">#REF!</definedName>
    <definedName name="_VAL12630" localSheetId="8">#REF!</definedName>
    <definedName name="_VAL12630" localSheetId="7">#REF!</definedName>
    <definedName name="_VAL12630">#REF!</definedName>
    <definedName name="_VAL12631" localSheetId="3">#REF!</definedName>
    <definedName name="_VAL12631" localSheetId="8">#REF!</definedName>
    <definedName name="_VAL12631" localSheetId="7">#REF!</definedName>
    <definedName name="_VAL12631">#REF!</definedName>
    <definedName name="_VAL12640" localSheetId="3">#REF!</definedName>
    <definedName name="_VAL12640" localSheetId="8">#REF!</definedName>
    <definedName name="_VAL12640" localSheetId="7">#REF!</definedName>
    <definedName name="_VAL12640">#REF!</definedName>
    <definedName name="_VAL12645" localSheetId="3">#REF!</definedName>
    <definedName name="_VAL12645" localSheetId="8">#REF!</definedName>
    <definedName name="_VAL12645" localSheetId="7">#REF!</definedName>
    <definedName name="_VAL12645">#REF!</definedName>
    <definedName name="_VAL12665" localSheetId="3">#REF!</definedName>
    <definedName name="_VAL12665" localSheetId="8">#REF!</definedName>
    <definedName name="_VAL12665" localSheetId="7">#REF!</definedName>
    <definedName name="_VAL12665">#REF!</definedName>
    <definedName name="_VAL12690" localSheetId="3">#REF!</definedName>
    <definedName name="_VAL12690" localSheetId="8">#REF!</definedName>
    <definedName name="_VAL12690" localSheetId="7">#REF!</definedName>
    <definedName name="_VAL12690">#REF!</definedName>
    <definedName name="_VAL12700" localSheetId="3">#REF!</definedName>
    <definedName name="_VAL12700" localSheetId="8">#REF!</definedName>
    <definedName name="_VAL12700" localSheetId="7">#REF!</definedName>
    <definedName name="_VAL12700">#REF!</definedName>
    <definedName name="_VAL12710" localSheetId="3">#REF!</definedName>
    <definedName name="_VAL12710" localSheetId="8">#REF!</definedName>
    <definedName name="_VAL12710" localSheetId="7">#REF!</definedName>
    <definedName name="_VAL12710">#REF!</definedName>
    <definedName name="_VAL13111" localSheetId="3">#REF!</definedName>
    <definedName name="_VAL13111" localSheetId="8">#REF!</definedName>
    <definedName name="_VAL13111" localSheetId="7">#REF!</definedName>
    <definedName name="_VAL13111">#REF!</definedName>
    <definedName name="_VAL13112" localSheetId="3">#REF!</definedName>
    <definedName name="_VAL13112" localSheetId="8">#REF!</definedName>
    <definedName name="_VAL13112" localSheetId="7">#REF!</definedName>
    <definedName name="_VAL13112">#REF!</definedName>
    <definedName name="_VAL13121" localSheetId="3">#REF!</definedName>
    <definedName name="_VAL13121" localSheetId="8">#REF!</definedName>
    <definedName name="_VAL13121" localSheetId="7">#REF!</definedName>
    <definedName name="_VAL13121">#REF!</definedName>
    <definedName name="_VAL13720" localSheetId="3">#REF!</definedName>
    <definedName name="_VAL13720" localSheetId="8">#REF!</definedName>
    <definedName name="_VAL13720" localSheetId="7">#REF!</definedName>
    <definedName name="_VAL13720">#REF!</definedName>
    <definedName name="_VAL14100" localSheetId="3">#REF!</definedName>
    <definedName name="_VAL14100" localSheetId="8">#REF!</definedName>
    <definedName name="_VAL14100" localSheetId="7">#REF!</definedName>
    <definedName name="_VAL14100">#REF!</definedName>
    <definedName name="_VAL14161" localSheetId="3">#REF!</definedName>
    <definedName name="_VAL14161" localSheetId="8">#REF!</definedName>
    <definedName name="_VAL14161" localSheetId="7">#REF!</definedName>
    <definedName name="_VAL14161">#REF!</definedName>
    <definedName name="_VAL14195" localSheetId="3">#REF!</definedName>
    <definedName name="_VAL14195" localSheetId="8">#REF!</definedName>
    <definedName name="_VAL14195" localSheetId="7">#REF!</definedName>
    <definedName name="_VAL14195">#REF!</definedName>
    <definedName name="_VAL14205" localSheetId="3">#REF!</definedName>
    <definedName name="_VAL14205" localSheetId="8">#REF!</definedName>
    <definedName name="_VAL14205" localSheetId="7">#REF!</definedName>
    <definedName name="_VAL14205">#REF!</definedName>
    <definedName name="_VAL14260" localSheetId="3">#REF!</definedName>
    <definedName name="_VAL14260" localSheetId="8">#REF!</definedName>
    <definedName name="_VAL14260" localSheetId="7">#REF!</definedName>
    <definedName name="_VAL14260">#REF!</definedName>
    <definedName name="_VAL14500" localSheetId="3">#REF!</definedName>
    <definedName name="_VAL14500" localSheetId="8">#REF!</definedName>
    <definedName name="_VAL14500" localSheetId="7">#REF!</definedName>
    <definedName name="_VAL14500">#REF!</definedName>
    <definedName name="_VAL14515" localSheetId="3">#REF!</definedName>
    <definedName name="_VAL14515" localSheetId="8">#REF!</definedName>
    <definedName name="_VAL14515" localSheetId="7">#REF!</definedName>
    <definedName name="_VAL14515">#REF!</definedName>
    <definedName name="_VAL14555" localSheetId="3">#REF!</definedName>
    <definedName name="_VAL14555" localSheetId="8">#REF!</definedName>
    <definedName name="_VAL14555" localSheetId="7">#REF!</definedName>
    <definedName name="_VAL14555">#REF!</definedName>
    <definedName name="_VAL14565" localSheetId="3">#REF!</definedName>
    <definedName name="_VAL14565" localSheetId="8">#REF!</definedName>
    <definedName name="_VAL14565" localSheetId="7">#REF!</definedName>
    <definedName name="_VAL14565">#REF!</definedName>
    <definedName name="_VAL15135" localSheetId="3">#REF!</definedName>
    <definedName name="_VAL15135" localSheetId="8">#REF!</definedName>
    <definedName name="_VAL15135" localSheetId="7">#REF!</definedName>
    <definedName name="_VAL15135">#REF!</definedName>
    <definedName name="_VAL15140" localSheetId="3">#REF!</definedName>
    <definedName name="_VAL15140" localSheetId="8">#REF!</definedName>
    <definedName name="_VAL15140" localSheetId="7">#REF!</definedName>
    <definedName name="_VAL15140">#REF!</definedName>
    <definedName name="_VAL15195" localSheetId="3">#REF!</definedName>
    <definedName name="_VAL15195" localSheetId="8">#REF!</definedName>
    <definedName name="_VAL15195" localSheetId="7">#REF!</definedName>
    <definedName name="_VAL15195">#REF!</definedName>
    <definedName name="_VAL15225" localSheetId="3">#REF!</definedName>
    <definedName name="_VAL15225" localSheetId="8">#REF!</definedName>
    <definedName name="_VAL15225" localSheetId="7">#REF!</definedName>
    <definedName name="_VAL15225">#REF!</definedName>
    <definedName name="_VAL15230" localSheetId="3">#REF!</definedName>
    <definedName name="_VAL15230" localSheetId="8">#REF!</definedName>
    <definedName name="_VAL15230" localSheetId="7">#REF!</definedName>
    <definedName name="_VAL15230">#REF!</definedName>
    <definedName name="_VAL15515" localSheetId="3">#REF!</definedName>
    <definedName name="_VAL15515" localSheetId="8">#REF!</definedName>
    <definedName name="_VAL15515" localSheetId="7">#REF!</definedName>
    <definedName name="_VAL15515">#REF!</definedName>
    <definedName name="_VAL15560" localSheetId="3">#REF!</definedName>
    <definedName name="_VAL15560" localSheetId="8">#REF!</definedName>
    <definedName name="_VAL15560" localSheetId="7">#REF!</definedName>
    <definedName name="_VAL15560">#REF!</definedName>
    <definedName name="_VAL15565" localSheetId="3">#REF!</definedName>
    <definedName name="_VAL15565" localSheetId="8">#REF!</definedName>
    <definedName name="_VAL15565" localSheetId="7">#REF!</definedName>
    <definedName name="_VAL15565">#REF!</definedName>
    <definedName name="_VAL15570" localSheetId="3">#REF!</definedName>
    <definedName name="_VAL15570" localSheetId="8">#REF!</definedName>
    <definedName name="_VAL15570" localSheetId="7">#REF!</definedName>
    <definedName name="_VAL15570">#REF!</definedName>
    <definedName name="_VAL15575" localSheetId="3">#REF!</definedName>
    <definedName name="_VAL15575" localSheetId="8">#REF!</definedName>
    <definedName name="_VAL15575" localSheetId="7">#REF!</definedName>
    <definedName name="_VAL15575">#REF!</definedName>
    <definedName name="_VAL15583" localSheetId="3">#REF!</definedName>
    <definedName name="_VAL15583" localSheetId="8">#REF!</definedName>
    <definedName name="_VAL15583" localSheetId="7">#REF!</definedName>
    <definedName name="_VAL15583">#REF!</definedName>
    <definedName name="_VAL15590" localSheetId="3">#REF!</definedName>
    <definedName name="_VAL15590" localSheetId="8">#REF!</definedName>
    <definedName name="_VAL15590" localSheetId="7">#REF!</definedName>
    <definedName name="_VAL15590">#REF!</definedName>
    <definedName name="_VAL15591" localSheetId="3">#REF!</definedName>
    <definedName name="_VAL15591" localSheetId="8">#REF!</definedName>
    <definedName name="_VAL15591" localSheetId="7">#REF!</definedName>
    <definedName name="_VAL15591">#REF!</definedName>
    <definedName name="_VAL15610" localSheetId="3">#REF!</definedName>
    <definedName name="_VAL15610" localSheetId="8">#REF!</definedName>
    <definedName name="_VAL15610" localSheetId="7">#REF!</definedName>
    <definedName name="_VAL15610">#REF!</definedName>
    <definedName name="_VAL15625" localSheetId="3">#REF!</definedName>
    <definedName name="_VAL15625" localSheetId="8">#REF!</definedName>
    <definedName name="_VAL15625" localSheetId="7">#REF!</definedName>
    <definedName name="_VAL15625">#REF!</definedName>
    <definedName name="_VAL15635" localSheetId="3">#REF!</definedName>
    <definedName name="_VAL15635" localSheetId="8">#REF!</definedName>
    <definedName name="_VAL15635" localSheetId="7">#REF!</definedName>
    <definedName name="_VAL15635">#REF!</definedName>
    <definedName name="_VAL15655" localSheetId="3">#REF!</definedName>
    <definedName name="_VAL15655" localSheetId="8">#REF!</definedName>
    <definedName name="_VAL15655" localSheetId="7">#REF!</definedName>
    <definedName name="_VAL15655">#REF!</definedName>
    <definedName name="_VAL15665" localSheetId="3">#REF!</definedName>
    <definedName name="_VAL15665" localSheetId="8">#REF!</definedName>
    <definedName name="_VAL15665" localSheetId="7">#REF!</definedName>
    <definedName name="_VAL15665">#REF!</definedName>
    <definedName name="_VAL16515" localSheetId="3">#REF!</definedName>
    <definedName name="_VAL16515" localSheetId="8">#REF!</definedName>
    <definedName name="_VAL16515" localSheetId="7">#REF!</definedName>
    <definedName name="_VAL16515">#REF!</definedName>
    <definedName name="_VAL16535" localSheetId="3">#REF!</definedName>
    <definedName name="_VAL16535" localSheetId="8">#REF!</definedName>
    <definedName name="_VAL16535" localSheetId="7">#REF!</definedName>
    <definedName name="_VAL16535">#REF!</definedName>
    <definedName name="_VAL17140" localSheetId="3">#REF!</definedName>
    <definedName name="_VAL17140" localSheetId="8">#REF!</definedName>
    <definedName name="_VAL17140" localSheetId="7">#REF!</definedName>
    <definedName name="_VAL17140">#REF!</definedName>
    <definedName name="_VAL19500" localSheetId="3">#REF!</definedName>
    <definedName name="_VAL19500" localSheetId="8">#REF!</definedName>
    <definedName name="_VAL19500" localSheetId="7">#REF!</definedName>
    <definedName name="_VAL19500">#REF!</definedName>
    <definedName name="_VAL19501" localSheetId="3">#REF!</definedName>
    <definedName name="_VAL19501" localSheetId="8">#REF!</definedName>
    <definedName name="_VAL19501" localSheetId="7">#REF!</definedName>
    <definedName name="_VAL19501">#REF!</definedName>
    <definedName name="_VAL19502" localSheetId="3">#REF!</definedName>
    <definedName name="_VAL19502" localSheetId="8">#REF!</definedName>
    <definedName name="_VAL19502" localSheetId="7">#REF!</definedName>
    <definedName name="_VAL19502">#REF!</definedName>
    <definedName name="_VAL19503" localSheetId="3">#REF!</definedName>
    <definedName name="_VAL19503" localSheetId="8">#REF!</definedName>
    <definedName name="_VAL19503" localSheetId="7">#REF!</definedName>
    <definedName name="_VAL19503">#REF!</definedName>
    <definedName name="_VAL19504" localSheetId="3">#REF!</definedName>
    <definedName name="_VAL19504" localSheetId="8">#REF!</definedName>
    <definedName name="_VAL19504" localSheetId="7">#REF!</definedName>
    <definedName name="_VAL19504">#REF!</definedName>
    <definedName name="_VAL19505" localSheetId="3">#REF!</definedName>
    <definedName name="_VAL19505" localSheetId="8">#REF!</definedName>
    <definedName name="_VAL19505" localSheetId="7">#REF!</definedName>
    <definedName name="_VAL19505">#REF!</definedName>
    <definedName name="_VAL20100" localSheetId="3">#REF!</definedName>
    <definedName name="_VAL20100" localSheetId="8">#REF!</definedName>
    <definedName name="_VAL20100" localSheetId="7">#REF!</definedName>
    <definedName name="_VAL20100">#REF!</definedName>
    <definedName name="_VAL20105" localSheetId="3">#REF!</definedName>
    <definedName name="_VAL20105" localSheetId="8">#REF!</definedName>
    <definedName name="_VAL20105" localSheetId="7">#REF!</definedName>
    <definedName name="_VAL20105">#REF!</definedName>
    <definedName name="_VAL20110" localSheetId="3">#REF!</definedName>
    <definedName name="_VAL20110" localSheetId="8">#REF!</definedName>
    <definedName name="_VAL20110" localSheetId="7">#REF!</definedName>
    <definedName name="_VAL20110">#REF!</definedName>
    <definedName name="_VAL20115" localSheetId="3">#REF!</definedName>
    <definedName name="_VAL20115" localSheetId="8">#REF!</definedName>
    <definedName name="_VAL20115" localSheetId="7">#REF!</definedName>
    <definedName name="_VAL20115">#REF!</definedName>
    <definedName name="_VAL20130" localSheetId="3">#REF!</definedName>
    <definedName name="_VAL20130" localSheetId="8">#REF!</definedName>
    <definedName name="_VAL20130" localSheetId="7">#REF!</definedName>
    <definedName name="_VAL20130">#REF!</definedName>
    <definedName name="_VAL20135" localSheetId="3">#REF!</definedName>
    <definedName name="_VAL20135" localSheetId="8">#REF!</definedName>
    <definedName name="_VAL20135" localSheetId="7">#REF!</definedName>
    <definedName name="_VAL20135">#REF!</definedName>
    <definedName name="_VAL20140" localSheetId="3">#REF!</definedName>
    <definedName name="_VAL20140" localSheetId="8">#REF!</definedName>
    <definedName name="_VAL20140" localSheetId="7">#REF!</definedName>
    <definedName name="_VAL20140">#REF!</definedName>
    <definedName name="_VAL20145" localSheetId="3">#REF!</definedName>
    <definedName name="_VAL20145" localSheetId="8">#REF!</definedName>
    <definedName name="_VAL20145" localSheetId="7">#REF!</definedName>
    <definedName name="_VAL20145">#REF!</definedName>
    <definedName name="_VAL20150" localSheetId="3">#REF!</definedName>
    <definedName name="_VAL20150" localSheetId="8">#REF!</definedName>
    <definedName name="_VAL20150" localSheetId="7">#REF!</definedName>
    <definedName name="_VAL20150">#REF!</definedName>
    <definedName name="_VAL20155" localSheetId="3">#REF!</definedName>
    <definedName name="_VAL20155" localSheetId="8">#REF!</definedName>
    <definedName name="_VAL20155" localSheetId="7">#REF!</definedName>
    <definedName name="_VAL20155">#REF!</definedName>
    <definedName name="_VAL20175" localSheetId="3">#REF!</definedName>
    <definedName name="_VAL20175" localSheetId="8">#REF!</definedName>
    <definedName name="_VAL20175" localSheetId="7">#REF!</definedName>
    <definedName name="_VAL20175">#REF!</definedName>
    <definedName name="_VAL20185" localSheetId="3">#REF!</definedName>
    <definedName name="_VAL20185" localSheetId="8">#REF!</definedName>
    <definedName name="_VAL20185" localSheetId="7">#REF!</definedName>
    <definedName name="_VAL20185">#REF!</definedName>
    <definedName name="_VAL20190" localSheetId="3">#REF!</definedName>
    <definedName name="_VAL20190" localSheetId="8">#REF!</definedName>
    <definedName name="_VAL20190" localSheetId="7">#REF!</definedName>
    <definedName name="_VAL20190">#REF!</definedName>
    <definedName name="_VAL20195" localSheetId="3">#REF!</definedName>
    <definedName name="_VAL20195" localSheetId="8">#REF!</definedName>
    <definedName name="_VAL20195" localSheetId="7">#REF!</definedName>
    <definedName name="_VAL20195">#REF!</definedName>
    <definedName name="_VAL20210" localSheetId="3">#REF!</definedName>
    <definedName name="_VAL20210" localSheetId="8">#REF!</definedName>
    <definedName name="_VAL20210" localSheetId="7">#REF!</definedName>
    <definedName name="_VAL20210">#REF!</definedName>
    <definedName name="_WCS13_" localSheetId="3">#REF!</definedName>
    <definedName name="_WCS13_" localSheetId="8">#REF!</definedName>
    <definedName name="_WCS13_" localSheetId="7">#REF!</definedName>
    <definedName name="_WCS13_">#REF!</definedName>
    <definedName name="_WCS43_" localSheetId="3">#REF!</definedName>
    <definedName name="_WCS43_" localSheetId="8">#REF!</definedName>
    <definedName name="_WCS43_" localSheetId="7">#REF!</definedName>
    <definedName name="_WCS43_">#REF!</definedName>
    <definedName name="_WDCN1.S1_" localSheetId="3">#REF!</definedName>
    <definedName name="_WDCN1.S1_" localSheetId="8">#REF!</definedName>
    <definedName name="_WDCN1.S1_" localSheetId="7">#REF!</definedName>
    <definedName name="_WDCN1.S1_">#REF!</definedName>
    <definedName name="_WGZY_" localSheetId="3">#REF!</definedName>
    <definedName name="_WGZY_" localSheetId="8">#REF!</definedName>
    <definedName name="_WGZY_" localSheetId="7">#REF!</definedName>
    <definedName name="_WGZY_">#REF!</definedName>
    <definedName name="_WGZY__6" localSheetId="3">#REF!</definedName>
    <definedName name="_WGZY__6" localSheetId="8">#REF!</definedName>
    <definedName name="_WGZY__6" localSheetId="7">#REF!</definedName>
    <definedName name="_WGZY__6">#REF!</definedName>
    <definedName name="_WICE1_" localSheetId="3">#REF!</definedName>
    <definedName name="_WICE1_" localSheetId="8">#REF!</definedName>
    <definedName name="_WICE1_" localSheetId="7">#REF!</definedName>
    <definedName name="_WICE1_">#REF!</definedName>
    <definedName name="_WIRA1.A8_" localSheetId="3">#REF!</definedName>
    <definedName name="_WIRA1.A8_" localSheetId="8">#REF!</definedName>
    <definedName name="_WIRA1.A8_" localSheetId="7">#REF!</definedName>
    <definedName name="_WIRA1.A8_">#REF!</definedName>
    <definedName name="_Y" localSheetId="3">#REF!</definedName>
    <definedName name="_Y" localSheetId="8">#REF!</definedName>
    <definedName name="_Y" localSheetId="7">#REF!</definedName>
    <definedName name="_Y">#REF!</definedName>
    <definedName name="a" localSheetId="9">#REF!</definedName>
    <definedName name="a" localSheetId="3">#REF!</definedName>
    <definedName name="a" localSheetId="8">#REF!</definedName>
    <definedName name="a" localSheetId="7">#REF!</definedName>
    <definedName name="a">#REF!</definedName>
    <definedName name="Á1" localSheetId="9">#REF!</definedName>
    <definedName name="Á1" localSheetId="3">#REF!</definedName>
    <definedName name="Á1" localSheetId="8">#REF!</definedName>
    <definedName name="Á1" localSheetId="7">#REF!</definedName>
    <definedName name="Á1">#REF!</definedName>
    <definedName name="Á1_1" localSheetId="9">#REF!</definedName>
    <definedName name="Á1_1" localSheetId="3">#REF!</definedName>
    <definedName name="Á1_1" localSheetId="8">#REF!</definedName>
    <definedName name="Á1_1" localSheetId="7">#REF!</definedName>
    <definedName name="Á1_1">#REF!</definedName>
    <definedName name="Á1_2" localSheetId="9">#REF!</definedName>
    <definedName name="Á1_2" localSheetId="3">#REF!</definedName>
    <definedName name="Á1_2" localSheetId="8">#REF!</definedName>
    <definedName name="Á1_2" localSheetId="7">#REF!</definedName>
    <definedName name="Á1_2">#REF!</definedName>
    <definedName name="Á1_26" localSheetId="9">#REF!</definedName>
    <definedName name="Á1_26" localSheetId="3">#REF!</definedName>
    <definedName name="Á1_26" localSheetId="8">#REF!</definedName>
    <definedName name="Á1_26" localSheetId="7">#REF!</definedName>
    <definedName name="Á1_26">#REF!</definedName>
    <definedName name="Á1_3" localSheetId="9">#REF!</definedName>
    <definedName name="Á1_3" localSheetId="3">#REF!</definedName>
    <definedName name="Á1_3" localSheetId="8">#REF!</definedName>
    <definedName name="Á1_3" localSheetId="7">#REF!</definedName>
    <definedName name="Á1_3">#REF!</definedName>
    <definedName name="Á1_33" localSheetId="9">#REF!</definedName>
    <definedName name="Á1_33" localSheetId="3">#REF!</definedName>
    <definedName name="Á1_33" localSheetId="8">#REF!</definedName>
    <definedName name="Á1_33" localSheetId="7">#REF!</definedName>
    <definedName name="Á1_33">#REF!</definedName>
    <definedName name="Á1_34" localSheetId="9">#REF!</definedName>
    <definedName name="Á1_34" localSheetId="3">#REF!</definedName>
    <definedName name="Á1_34" localSheetId="8">#REF!</definedName>
    <definedName name="Á1_34" localSheetId="7">#REF!</definedName>
    <definedName name="Á1_34">#REF!</definedName>
    <definedName name="a1B16279" localSheetId="3">#REF!</definedName>
    <definedName name="a1B16279" localSheetId="8">#REF!</definedName>
    <definedName name="a1B16279" localSheetId="7">#REF!</definedName>
    <definedName name="a1B16279">#REF!</definedName>
    <definedName name="AA" localSheetId="9">#N/A</definedName>
    <definedName name="AA" localSheetId="3">#N/A</definedName>
    <definedName name="AA" localSheetId="2">#N/A</definedName>
    <definedName name="AA" localSheetId="8">#N/A</definedName>
    <definedName name="AA" localSheetId="6">#N/A</definedName>
    <definedName name="AA" localSheetId="1">'MEMÓRIA DE CÁLCULO'!AA</definedName>
    <definedName name="AA">'COMPOSIÇÃO NÃO DES'!AA</definedName>
    <definedName name="aaa" localSheetId="9">#N/A</definedName>
    <definedName name="aaa" localSheetId="3">#N/A</definedName>
    <definedName name="aaa" localSheetId="2">#N/A</definedName>
    <definedName name="aaa" localSheetId="8">#N/A</definedName>
    <definedName name="aaa" localSheetId="6">#N/A</definedName>
    <definedName name="aaa" localSheetId="1">'MEMÓRIA DE CÁLCULO'!aaa</definedName>
    <definedName name="aaa">'COMPOSIÇÃO NÃO DES'!aaa</definedName>
    <definedName name="aaaaaa" localSheetId="9">'[2]RESTAURAÇÃO '!#REF!</definedName>
    <definedName name="aaaaaa" localSheetId="3">'[2]RESTAURAÇÃO '!#REF!</definedName>
    <definedName name="aaaaaa" localSheetId="8">'[2]RESTAURAÇÃO '!#REF!</definedName>
    <definedName name="aaaaaa" localSheetId="1">'[2]RESTAURAÇÃO '!#REF!</definedName>
    <definedName name="aaaaaa" localSheetId="7">'[2]RESTAURAÇÃO '!#REF!</definedName>
    <definedName name="aaaaaa">'[2]RESTAURAÇÃO '!#REF!</definedName>
    <definedName name="aaaaaaaaaaa" localSheetId="9">#REF!</definedName>
    <definedName name="aaaaaaaaaaa" localSheetId="3">#REF!</definedName>
    <definedName name="aaaaaaaaaaa" localSheetId="8">#REF!</definedName>
    <definedName name="aaaaaaaaaaa" localSheetId="1">#REF!</definedName>
    <definedName name="aaaaaaaaaaa" localSheetId="7">#REF!</definedName>
    <definedName name="aaaaaaaaaaa">#REF!</definedName>
    <definedName name="abc" localSheetId="9">[5]Plan1!#REF!</definedName>
    <definedName name="abc" localSheetId="3">[5]Plan1!#REF!</definedName>
    <definedName name="abc" localSheetId="8">[5]Plan1!#REF!</definedName>
    <definedName name="abc" localSheetId="1">[5]Plan1!#REF!</definedName>
    <definedName name="abc" localSheetId="7">[5]Plan1!#REF!</definedName>
    <definedName name="abc">[5]Plan1!#REF!</definedName>
    <definedName name="ABC_ATUAL" localSheetId="3">[5]Plan1!#REF!</definedName>
    <definedName name="ABC_ATUAL" localSheetId="8">[5]Plan1!#REF!</definedName>
    <definedName name="ABC_ATUAL" localSheetId="1">[5]Plan1!#REF!</definedName>
    <definedName name="ABC_ATUAL" localSheetId="7">[5]Plan1!#REF!</definedName>
    <definedName name="ABC_ATUAL">[5]Plan1!#REF!</definedName>
    <definedName name="ABC_SERVIÇO" localSheetId="9">#REF!</definedName>
    <definedName name="ABC_SERVIÇO" localSheetId="3">#REF!</definedName>
    <definedName name="ABC_SERVIÇO" localSheetId="8">#REF!</definedName>
    <definedName name="ABC_SERVIÇO" localSheetId="1">#REF!</definedName>
    <definedName name="ABC_SERVIÇO" localSheetId="7">#REF!</definedName>
    <definedName name="ABC_SERVIÇO">#REF!</definedName>
    <definedName name="ABRA" localSheetId="3">#REF!</definedName>
    <definedName name="ABRA" localSheetId="8">#REF!</definedName>
    <definedName name="ABRA" localSheetId="1">#REF!</definedName>
    <definedName name="ABRA" localSheetId="7">#REF!</definedName>
    <definedName name="ABRA">#REF!</definedName>
    <definedName name="Ac" localSheetId="3">#REF!</definedName>
    <definedName name="Ac" localSheetId="8">#REF!</definedName>
    <definedName name="Ac" localSheetId="1">#REF!</definedName>
    <definedName name="Ac" localSheetId="7">#REF!</definedName>
    <definedName name="Ac">#REF!</definedName>
    <definedName name="AccessDatabase" hidden="1">"D:\Arquivos do excel\Planilha modelo1.mdb"</definedName>
    <definedName name="ACOMPANHAMENTO" hidden="1">IF(VALUE([6]MENU!$O$4)=2,"BM","PLE")</definedName>
    <definedName name="ademir" localSheetId="9" hidden="1">{#N/A,#N/A,FALSE,"Cronograma";#N/A,#N/A,FALSE,"Cronogr. 2"}</definedName>
    <definedName name="ademir" localSheetId="3" hidden="1">{#N/A,#N/A,FALSE,"Cronograma";#N/A,#N/A,FALSE,"Cronogr. 2"}</definedName>
    <definedName name="ademir" localSheetId="2" hidden="1">{#N/A,#N/A,FALSE,"Cronograma";#N/A,#N/A,FALSE,"Cronogr. 2"}</definedName>
    <definedName name="ademir" localSheetId="8" hidden="1">{#N/A,#N/A,FALSE,"Cronograma";#N/A,#N/A,FALSE,"Cronogr. 2"}</definedName>
    <definedName name="ademir" localSheetId="6" hidden="1">{#N/A,#N/A,FALSE,"Cronograma";#N/A,#N/A,FALSE,"Cronogr. 2"}</definedName>
    <definedName name="ademir" localSheetId="1" hidden="1">{#N/A,#N/A,FALSE,"Cronograma";#N/A,#N/A,FALSE,"Cronogr. 2"}</definedName>
    <definedName name="ademir" hidden="1">{#N/A,#N/A,FALSE,"Cronograma";#N/A,#N/A,FALSE,"Cronogr. 2"}</definedName>
    <definedName name="adfddd" localSheetId="9">#REF!</definedName>
    <definedName name="adfddd" localSheetId="3">#REF!</definedName>
    <definedName name="adfddd" localSheetId="8">#REF!</definedName>
    <definedName name="adfddd" localSheetId="1">#REF!</definedName>
    <definedName name="adfddd" localSheetId="7">#REF!</definedName>
    <definedName name="adfddd">#REF!</definedName>
    <definedName name="ADFY" localSheetId="9">#N/A</definedName>
    <definedName name="ADFY" localSheetId="3">#N/A</definedName>
    <definedName name="ADFY" localSheetId="2">#N/A</definedName>
    <definedName name="ADFY" localSheetId="8">#N/A</definedName>
    <definedName name="ADFY" localSheetId="6">#N/A</definedName>
    <definedName name="ADFY" localSheetId="1">'MEMÓRIA DE CÁLCULO'!ADFY</definedName>
    <definedName name="ADFY">'COMPOSIÇÃO NÃO DES'!ADFY</definedName>
    <definedName name="adit_02_d_l3" localSheetId="9">#REF!</definedName>
    <definedName name="adit_02_d_l3" localSheetId="3">#REF!</definedName>
    <definedName name="adit_02_d_l3" localSheetId="8">#REF!</definedName>
    <definedName name="adit_02_d_l3" localSheetId="1">#REF!</definedName>
    <definedName name="adit_02_d_l3" localSheetId="7">#REF!</definedName>
    <definedName name="adit_02_d_l3">#REF!</definedName>
    <definedName name="adit_02_d_l4" localSheetId="9">#REF!</definedName>
    <definedName name="adit_02_d_l4" localSheetId="3">#REF!</definedName>
    <definedName name="adit_02_d_l4" localSheetId="8">#REF!</definedName>
    <definedName name="adit_02_d_l4" localSheetId="1">#REF!</definedName>
    <definedName name="adit_02_d_l4" localSheetId="7">#REF!</definedName>
    <definedName name="adit_02_d_l4">#REF!</definedName>
    <definedName name="adit_02_l4" localSheetId="9">#REF!</definedName>
    <definedName name="adit_02_l4" localSheetId="3">#REF!</definedName>
    <definedName name="adit_02_l4" localSheetId="8">#REF!</definedName>
    <definedName name="adit_02_l4" localSheetId="1">#REF!</definedName>
    <definedName name="adit_02_l4" localSheetId="7">#REF!</definedName>
    <definedName name="adit_02_l4">#REF!</definedName>
    <definedName name="adit_02_r_l3" localSheetId="3">#REF!</definedName>
    <definedName name="adit_02_r_l3" localSheetId="8">#REF!</definedName>
    <definedName name="adit_02_r_l3" localSheetId="7">#REF!</definedName>
    <definedName name="adit_02_r_l3">#REF!</definedName>
    <definedName name="AdPeri" localSheetId="3">#REF!</definedName>
    <definedName name="AdPeri" localSheetId="8">#REF!</definedName>
    <definedName name="AdPeri" localSheetId="7">#REF!</definedName>
    <definedName name="AdPeri">#REF!</definedName>
    <definedName name="ADS" localSheetId="9">#REF!</definedName>
    <definedName name="ADS" localSheetId="3">#REF!</definedName>
    <definedName name="ADS" localSheetId="2">#REF!</definedName>
    <definedName name="ADS" localSheetId="8">#REF!</definedName>
    <definedName name="ADS" localSheetId="1">#REF!</definedName>
    <definedName name="ADS" localSheetId="7">#REF!</definedName>
    <definedName name="ADS">#REF!</definedName>
    <definedName name="aehyasdh" localSheetId="3">#REF!</definedName>
    <definedName name="aehyasdh" localSheetId="8">#REF!</definedName>
    <definedName name="aehyasdh" localSheetId="7">#REF!</definedName>
    <definedName name="aehyasdh">#REF!</definedName>
    <definedName name="AERYAERY" localSheetId="9">#N/A</definedName>
    <definedName name="AERYAERY" localSheetId="3">#N/A</definedName>
    <definedName name="AERYAERY" localSheetId="2">#N/A</definedName>
    <definedName name="AERYAERY" localSheetId="8">#N/A</definedName>
    <definedName name="AERYAERY" localSheetId="6">#N/A</definedName>
    <definedName name="AERYAERY" localSheetId="1">'MEMÓRIA DE CÁLCULO'!AERYAERY</definedName>
    <definedName name="AERYAERY">'COMPOSIÇÃO NÃO DES'!AERYAERY</definedName>
    <definedName name="aeyaeya" localSheetId="9">#REF!</definedName>
    <definedName name="aeyaeya" localSheetId="3">#REF!</definedName>
    <definedName name="aeyaeya" localSheetId="8">#REF!</definedName>
    <definedName name="aeyaeya" localSheetId="1">#REF!</definedName>
    <definedName name="aeyaeya" localSheetId="7">#REF!</definedName>
    <definedName name="aeyaeya">#REF!</definedName>
    <definedName name="aeyaweyae5" localSheetId="9">#REF!</definedName>
    <definedName name="aeyaweyae5" localSheetId="3">#REF!</definedName>
    <definedName name="aeyaweyae5" localSheetId="8">#REF!</definedName>
    <definedName name="aeyaweyae5" localSheetId="1">#REF!</definedName>
    <definedName name="aeyaweyae5" localSheetId="7">#REF!</definedName>
    <definedName name="aeyaweyae5">#REF!</definedName>
    <definedName name="aeyer" localSheetId="9">#REF!</definedName>
    <definedName name="aeyer" localSheetId="3">#REF!</definedName>
    <definedName name="aeyer" localSheetId="8">#REF!</definedName>
    <definedName name="aeyer" localSheetId="1">#REF!</definedName>
    <definedName name="aeyer" localSheetId="7">#REF!</definedName>
    <definedName name="aeyer">#REF!</definedName>
    <definedName name="af" localSheetId="9">#REF!</definedName>
    <definedName name="af" localSheetId="3">#REF!</definedName>
    <definedName name="af" localSheetId="8">#REF!</definedName>
    <definedName name="af" localSheetId="7">#REF!</definedName>
    <definedName name="af">#REF!</definedName>
    <definedName name="ag" localSheetId="9">#REF!</definedName>
    <definedName name="ag" localSheetId="3">#REF!</definedName>
    <definedName name="ag" localSheetId="8">#REF!</definedName>
    <definedName name="ag" localSheetId="7">#REF!</definedName>
    <definedName name="ag">#REF!</definedName>
    <definedName name="AGOA" localSheetId="3">#REF!</definedName>
    <definedName name="AGOA" localSheetId="8">#REF!</definedName>
    <definedName name="AGOA" localSheetId="7">#REF!</definedName>
    <definedName name="AGOA">#REF!</definedName>
    <definedName name="ALTA" localSheetId="9">'[7]PRO-08'!#REF!</definedName>
    <definedName name="ALTA" localSheetId="3">'[7]PRO-08'!#REF!</definedName>
    <definedName name="ALTA" localSheetId="2">'[7]PRO-08'!#REF!</definedName>
    <definedName name="ALTA" localSheetId="8">'[7]PRO-08'!#REF!</definedName>
    <definedName name="ALTA" localSheetId="7">'[7]PRO-08'!#REF!</definedName>
    <definedName name="ALTA">'[7]PRO-08'!#REF!</definedName>
    <definedName name="alteração" localSheetId="9">#REF!</definedName>
    <definedName name="alteração" localSheetId="3">#REF!</definedName>
    <definedName name="alteração" localSheetId="8">#REF!</definedName>
    <definedName name="alteração" localSheetId="1">#REF!</definedName>
    <definedName name="alteração" localSheetId="7">#REF!</definedName>
    <definedName name="alteração">#REF!</definedName>
    <definedName name="alteração_25">[8]alteração!$A$13:$M$160</definedName>
    <definedName name="Alvenaria_vedação" localSheetId="3">#REF!</definedName>
    <definedName name="Alvenaria_vedação" localSheetId="8">#REF!</definedName>
    <definedName name="Alvenaria_vedação" localSheetId="1">#REF!</definedName>
    <definedName name="Alvenaria_vedação" localSheetId="7">#REF!</definedName>
    <definedName name="Alvenaria_vedação">#REF!</definedName>
    <definedName name="amarela" localSheetId="9">#REF!</definedName>
    <definedName name="amarela" localSheetId="3">#REF!</definedName>
    <definedName name="amarela" localSheetId="2">#REF!</definedName>
    <definedName name="amarela" localSheetId="8">#REF!</definedName>
    <definedName name="amarela" localSheetId="1">#REF!</definedName>
    <definedName name="amarela" localSheetId="7">#REF!</definedName>
    <definedName name="amarela">#REF!</definedName>
    <definedName name="ANO" localSheetId="3">#REF!</definedName>
    <definedName name="ANO" localSheetId="8">#REF!</definedName>
    <definedName name="ANO" localSheetId="1">#REF!</definedName>
    <definedName name="ANO" localSheetId="7">#REF!</definedName>
    <definedName name="ANO">#REF!</definedName>
    <definedName name="anscount" hidden="1">3</definedName>
    <definedName name="ANTIGA" localSheetId="9">#REF!</definedName>
    <definedName name="ANTIGA" localSheetId="3">#REF!</definedName>
    <definedName name="ANTIGA" localSheetId="8">#REF!</definedName>
    <definedName name="ANTIGA" localSheetId="1">#REF!</definedName>
    <definedName name="ANTIGA" localSheetId="7">#REF!</definedName>
    <definedName name="ANTIGA">#REF!</definedName>
    <definedName name="area" localSheetId="9">[5]Plan1!#REF!</definedName>
    <definedName name="area" localSheetId="3">[5]Plan1!#REF!</definedName>
    <definedName name="area" localSheetId="8">[5]Plan1!#REF!</definedName>
    <definedName name="area" localSheetId="7">[5]Plan1!#REF!</definedName>
    <definedName name="area">[5]Plan1!#REF!</definedName>
    <definedName name="Área" localSheetId="9">#REF!</definedName>
    <definedName name="Área" localSheetId="3">#REF!</definedName>
    <definedName name="Área" localSheetId="8">#REF!</definedName>
    <definedName name="Área" localSheetId="1">#REF!</definedName>
    <definedName name="Área" localSheetId="7">#REF!</definedName>
    <definedName name="Área">#REF!</definedName>
    <definedName name="_xlnm.Print_Area" localSheetId="9">'BDI DES'!$A$1:$C$39</definedName>
    <definedName name="_xlnm.Print_Area" localSheetId="3">'BDI NÃO DES'!$A$1:$C$39</definedName>
    <definedName name="_xlnm.Print_Area" localSheetId="2">'COMPOSIÇÃO NÃO DES'!$A$1:$H$22</definedName>
    <definedName name="_xlnm.Print_Area" localSheetId="8">'Composições Desonerado'!$A$1:$H$22</definedName>
    <definedName name="_xlnm.Print_Area" localSheetId="4">'CRONOGRAMA FF'!$A$1:$O$40</definedName>
    <definedName name="_xlnm.Print_Area" localSheetId="6">'CURVA ABC NÃO DES'!$A$1:$L$46</definedName>
    <definedName name="_xlnm.Print_Area" localSheetId="1">'MEMÓRIA DE CÁLCULO'!$A$1:$AF$221</definedName>
    <definedName name="_xlnm.Print_Area" localSheetId="7">'Orçamento Desonerado'!$A$1:$J$73</definedName>
    <definedName name="_xlnm.Print_Area" localSheetId="0">'PO NÃO DES'!$A$1:$J$73</definedName>
    <definedName name="_xlnm.Print_Area">#REF!</definedName>
    <definedName name="Área_impressão_IM" localSheetId="9">#REF!</definedName>
    <definedName name="Área_impressão_IM" localSheetId="3">#REF!</definedName>
    <definedName name="Área_impressão_IM" localSheetId="8">#REF!</definedName>
    <definedName name="Área_impressão_IM" localSheetId="1">#REF!</definedName>
    <definedName name="Área_impressão_IM" localSheetId="7">#REF!</definedName>
    <definedName name="Área_impressão_IM">#REF!</definedName>
    <definedName name="Área_impressão_IM_1" localSheetId="9">#REF!</definedName>
    <definedName name="Área_impressão_IM_1" localSheetId="3">#REF!</definedName>
    <definedName name="Área_impressão_IM_1" localSheetId="8">#REF!</definedName>
    <definedName name="Área_impressão_IM_1" localSheetId="1">#REF!</definedName>
    <definedName name="Área_impressão_IM_1" localSheetId="7">#REF!</definedName>
    <definedName name="Área_impressão_IM_1">#REF!</definedName>
    <definedName name="Área_impressão_IM_2" localSheetId="9">#REF!</definedName>
    <definedName name="Área_impressão_IM_2" localSheetId="3">#REF!</definedName>
    <definedName name="Área_impressão_IM_2" localSheetId="8">#REF!</definedName>
    <definedName name="Área_impressão_IM_2" localSheetId="7">#REF!</definedName>
    <definedName name="Área_impressão_IM_2">#REF!</definedName>
    <definedName name="Área_impressão_IM_26" localSheetId="9">#REF!</definedName>
    <definedName name="Área_impressão_IM_26" localSheetId="3">#REF!</definedName>
    <definedName name="Área_impressão_IM_26" localSheetId="8">#REF!</definedName>
    <definedName name="Área_impressão_IM_26" localSheetId="7">#REF!</definedName>
    <definedName name="Área_impressão_IM_26">#REF!</definedName>
    <definedName name="Área_impressão_IM_3" localSheetId="9">#REF!</definedName>
    <definedName name="Área_impressão_IM_3" localSheetId="3">#REF!</definedName>
    <definedName name="Área_impressão_IM_3" localSheetId="8">#REF!</definedName>
    <definedName name="Área_impressão_IM_3" localSheetId="7">#REF!</definedName>
    <definedName name="Área_impressão_IM_3">#REF!</definedName>
    <definedName name="Área_impressão_IM_33" localSheetId="9">#REF!</definedName>
    <definedName name="Área_impressão_IM_33" localSheetId="3">#REF!</definedName>
    <definedName name="Área_impressão_IM_33" localSheetId="8">#REF!</definedName>
    <definedName name="Área_impressão_IM_33" localSheetId="7">#REF!</definedName>
    <definedName name="Área_impressão_IM_33">#REF!</definedName>
    <definedName name="Área_impressão_IM_34" localSheetId="9">#REF!</definedName>
    <definedName name="Área_impressão_IM_34" localSheetId="3">#REF!</definedName>
    <definedName name="Área_impressão_IM_34" localSheetId="8">#REF!</definedName>
    <definedName name="Área_impressão_IM_34" localSheetId="7">#REF!</definedName>
    <definedName name="Área_impressão_IM_34">#REF!</definedName>
    <definedName name="AreaTeste" localSheetId="3">#REF!</definedName>
    <definedName name="AreaTeste" localSheetId="8">#REF!</definedName>
    <definedName name="AreaTeste" localSheetId="7">#REF!</definedName>
    <definedName name="AreaTeste">#REF!</definedName>
    <definedName name="AreaTeste2" localSheetId="3">#REF!</definedName>
    <definedName name="AreaTeste2" localSheetId="8">#REF!</definedName>
    <definedName name="AreaTeste2" localSheetId="7">#REF!</definedName>
    <definedName name="AreaTeste2">#REF!</definedName>
    <definedName name="areia" localSheetId="3">#REF!</definedName>
    <definedName name="areia" localSheetId="8">#REF!</definedName>
    <definedName name="areia" localSheetId="7">#REF!</definedName>
    <definedName name="areia">#REF!</definedName>
    <definedName name="Arial" localSheetId="3">#REF!</definedName>
    <definedName name="Arial" localSheetId="8">#REF!</definedName>
    <definedName name="Arial" localSheetId="7">#REF!</definedName>
    <definedName name="Arial">#REF!</definedName>
    <definedName name="ARM_KG">[3]Gráfico!$AU$7:$AU$154</definedName>
    <definedName name="arredondamento" localSheetId="9">#REF!</definedName>
    <definedName name="arredondamento" localSheetId="3">#REF!</definedName>
    <definedName name="arredondamento" localSheetId="8">#REF!</definedName>
    <definedName name="arredondamento" localSheetId="1">#REF!</definedName>
    <definedName name="arredondamento" localSheetId="7">#REF!</definedName>
    <definedName name="arredondamento">#REF!</definedName>
    <definedName name="arredondamento_1" localSheetId="9">#REF!</definedName>
    <definedName name="arredondamento_1" localSheetId="3">#REF!</definedName>
    <definedName name="arredondamento_1" localSheetId="8">#REF!</definedName>
    <definedName name="arredondamento_1" localSheetId="1">#REF!</definedName>
    <definedName name="arredondamento_1" localSheetId="7">#REF!</definedName>
    <definedName name="arredondamento_1">#REF!</definedName>
    <definedName name="arredondamento_2" localSheetId="9">#REF!</definedName>
    <definedName name="arredondamento_2" localSheetId="3">#REF!</definedName>
    <definedName name="arredondamento_2" localSheetId="8">#REF!</definedName>
    <definedName name="arredondamento_2" localSheetId="1">#REF!</definedName>
    <definedName name="arredondamento_2" localSheetId="7">#REF!</definedName>
    <definedName name="arredondamento_2">#REF!</definedName>
    <definedName name="arredondamento_26" localSheetId="9">#REF!</definedName>
    <definedName name="arredondamento_26" localSheetId="3">#REF!</definedName>
    <definedName name="arredondamento_26" localSheetId="8">#REF!</definedName>
    <definedName name="arredondamento_26" localSheetId="7">#REF!</definedName>
    <definedName name="arredondamento_26">#REF!</definedName>
    <definedName name="arredondamento_3" localSheetId="9">#REF!</definedName>
    <definedName name="arredondamento_3" localSheetId="3">#REF!</definedName>
    <definedName name="arredondamento_3" localSheetId="8">#REF!</definedName>
    <definedName name="arredondamento_3" localSheetId="7">#REF!</definedName>
    <definedName name="arredondamento_3">#REF!</definedName>
    <definedName name="arredondamento_33" localSheetId="9">#REF!</definedName>
    <definedName name="arredondamento_33" localSheetId="3">#REF!</definedName>
    <definedName name="arredondamento_33" localSheetId="8">#REF!</definedName>
    <definedName name="arredondamento_33" localSheetId="7">#REF!</definedName>
    <definedName name="arredondamento_33">#REF!</definedName>
    <definedName name="arredondamento_34" localSheetId="9">#REF!</definedName>
    <definedName name="arredondamento_34" localSheetId="3">#REF!</definedName>
    <definedName name="arredondamento_34" localSheetId="8">#REF!</definedName>
    <definedName name="arredondamento_34" localSheetId="7">#REF!</definedName>
    <definedName name="arredondamento_34">#REF!</definedName>
    <definedName name="ARY" localSheetId="3">#REF!</definedName>
    <definedName name="ARY" localSheetId="8">#REF!</definedName>
    <definedName name="ARY" localSheetId="7">#REF!</definedName>
    <definedName name="ARY">#REF!</definedName>
    <definedName name="ASDDDDDDDD" localSheetId="9">#REF!</definedName>
    <definedName name="ASDDDDDDDD" localSheetId="3">#REF!</definedName>
    <definedName name="ASDDDDDDDD" localSheetId="8">#REF!</definedName>
    <definedName name="ASDDDDDDDD" localSheetId="7">#REF!</definedName>
    <definedName name="ASDDDDDDDD">#REF!</definedName>
    <definedName name="ASDFASD" localSheetId="3">#REF!</definedName>
    <definedName name="ASDFASD" localSheetId="8">#REF!</definedName>
    <definedName name="ASDFASD" localSheetId="7">#REF!</definedName>
    <definedName name="ASDFASD">#REF!</definedName>
    <definedName name="ASDQW" localSheetId="9">#N/A</definedName>
    <definedName name="ASDQW" localSheetId="3">#N/A</definedName>
    <definedName name="ASDQW" localSheetId="2">#N/A</definedName>
    <definedName name="ASDQW" localSheetId="8">#N/A</definedName>
    <definedName name="ASDQW" localSheetId="6">#N/A</definedName>
    <definedName name="ASDQW" localSheetId="1">'MEMÓRIA DE CÁLCULO'!ASDQW</definedName>
    <definedName name="ASDQW">'COMPOSIÇÃO NÃO DES'!ASDQW</definedName>
    <definedName name="ASER" localSheetId="9">#N/A</definedName>
    <definedName name="ASER" localSheetId="3">#N/A</definedName>
    <definedName name="ASER" localSheetId="2">#N/A</definedName>
    <definedName name="ASER" localSheetId="8">#N/A</definedName>
    <definedName name="ASER" localSheetId="6">#N/A</definedName>
    <definedName name="ASER" localSheetId="1">'MEMÓRIA DE CÁLCULO'!ASER</definedName>
    <definedName name="ASER">'COMPOSIÇÃO NÃO DES'!ASER</definedName>
    <definedName name="ASSEN_TUBO_EMISS" localSheetId="9">#REF!</definedName>
    <definedName name="ASSEN_TUBO_EMISS" localSheetId="3">#REF!</definedName>
    <definedName name="ASSEN_TUBO_EMISS" localSheetId="8">#REF!</definedName>
    <definedName name="ASSEN_TUBO_EMISS" localSheetId="1">#REF!</definedName>
    <definedName name="ASSEN_TUBO_EMISS" localSheetId="7">#REF!</definedName>
    <definedName name="ASSEN_TUBO_EMISS">#REF!</definedName>
    <definedName name="ASSEN_TUBO_EMISS2" localSheetId="9">#REF!</definedName>
    <definedName name="ASSEN_TUBO_EMISS2" localSheetId="3">#REF!</definedName>
    <definedName name="ASSEN_TUBO_EMISS2" localSheetId="8">#REF!</definedName>
    <definedName name="ASSEN_TUBO_EMISS2" localSheetId="1">#REF!</definedName>
    <definedName name="ASSEN_TUBO_EMISS2" localSheetId="7">#REF!</definedName>
    <definedName name="ASSEN_TUBO_EMISS2">#REF!</definedName>
    <definedName name="ASSENT_EMISS3_S" localSheetId="9">#REF!</definedName>
    <definedName name="ASSENT_EMISS3_S" localSheetId="3">#REF!</definedName>
    <definedName name="ASSENT_EMISS3_S" localSheetId="8">#REF!</definedName>
    <definedName name="ASSENT_EMISS3_S" localSheetId="1">#REF!</definedName>
    <definedName name="ASSENT_EMISS3_S" localSheetId="7">#REF!</definedName>
    <definedName name="ASSENT_EMISS3_S">#REF!</definedName>
    <definedName name="ASSENT_TUBO" localSheetId="9">#REF!</definedName>
    <definedName name="ASSENT_TUBO" localSheetId="3">#REF!</definedName>
    <definedName name="ASSENT_TUBO" localSheetId="8">#REF!</definedName>
    <definedName name="ASSENT_TUBO" localSheetId="7">#REF!</definedName>
    <definedName name="ASSENT_TUBO">#REF!</definedName>
    <definedName name="AT">[9]TOTAL!$B$11:$G$210</definedName>
    <definedName name="ATATWERT" localSheetId="9">#N/A</definedName>
    <definedName name="ATATWERT" localSheetId="3">#N/A</definedName>
    <definedName name="ATATWERT" localSheetId="2">#N/A</definedName>
    <definedName name="ATATWERT" localSheetId="8">#N/A</definedName>
    <definedName name="ATATWERT" localSheetId="6">#N/A</definedName>
    <definedName name="ATATWERT" localSheetId="1">'MEMÓRIA DE CÁLCULO'!ATATWERT</definedName>
    <definedName name="ATATWERT">'COMPOSIÇÃO NÃO DES'!ATATWERT</definedName>
    <definedName name="ATIV">[10]Programações!$J$4:$K$35</definedName>
    <definedName name="ATIVIDADE" localSheetId="3">#REF!</definedName>
    <definedName name="ATIVIDADE" localSheetId="8">#REF!</definedName>
    <definedName name="ATIVIDADE" localSheetId="1">#REF!</definedName>
    <definedName name="ATIVIDADE" localSheetId="7">#REF!</definedName>
    <definedName name="ATIVIDADE">#REF!</definedName>
    <definedName name="Aut_original" localSheetId="9">[11]PROJETO!#REF!</definedName>
    <definedName name="Aut_original" localSheetId="3">[11]PROJETO!#REF!</definedName>
    <definedName name="Aut_original" localSheetId="2">[11]PROJETO!#REF!</definedName>
    <definedName name="Aut_original" localSheetId="8">[11]PROJETO!#REF!</definedName>
    <definedName name="Aut_original" localSheetId="1">[11]PROJETO!#REF!</definedName>
    <definedName name="Aut_original" localSheetId="7">[11]PROJETO!#REF!</definedName>
    <definedName name="Aut_original">[11]PROJETO!#REF!</definedName>
    <definedName name="Aut_resumo" localSheetId="9">[12]RESUMO_AUT1!#REF!</definedName>
    <definedName name="Aut_resumo" localSheetId="3">[12]RESUMO_AUT1!#REF!</definedName>
    <definedName name="Aut_resumo" localSheetId="2">[12]RESUMO_AUT1!#REF!</definedName>
    <definedName name="Aut_resumo" localSheetId="8">[12]RESUMO_AUT1!#REF!</definedName>
    <definedName name="Aut_resumo" localSheetId="1">[12]RESUMO_AUT1!#REF!</definedName>
    <definedName name="Aut_resumo" localSheetId="7">[12]RESUMO_AUT1!#REF!</definedName>
    <definedName name="Aut_resumo">[12]RESUMO_AUT1!#REF!</definedName>
    <definedName name="AUTOEVENTO" hidden="1">[6]CÁLCULO!$A$12</definedName>
    <definedName name="aux" localSheetId="3">#REF!</definedName>
    <definedName name="aux" localSheetId="8">#REF!</definedName>
    <definedName name="aux" localSheetId="1">#REF!</definedName>
    <definedName name="aux" localSheetId="7">#REF!</definedName>
    <definedName name="aux">#REF!</definedName>
    <definedName name="AuxHab" localSheetId="3">#REF!</definedName>
    <definedName name="AuxHab" localSheetId="8">#REF!</definedName>
    <definedName name="AuxHab" localSheetId="1">#REF!</definedName>
    <definedName name="AuxHab" localSheetId="7">#REF!</definedName>
    <definedName name="AuxHab">#REF!</definedName>
    <definedName name="auxiliar" localSheetId="9">#REF!</definedName>
    <definedName name="auxiliar" localSheetId="3">#REF!</definedName>
    <definedName name="auxiliar" localSheetId="8">#REF!</definedName>
    <definedName name="auxiliar" localSheetId="1">#REF!</definedName>
    <definedName name="auxiliar" localSheetId="7">#REF!</definedName>
    <definedName name="auxiliar">#REF!</definedName>
    <definedName name="AWT" localSheetId="9">#REF!</definedName>
    <definedName name="AWT" localSheetId="3">#REF!</definedName>
    <definedName name="AWT" localSheetId="8">#REF!</definedName>
    <definedName name="AWT" localSheetId="7">#REF!</definedName>
    <definedName name="AWT">#REF!</definedName>
    <definedName name="AY" localSheetId="9">#N/A</definedName>
    <definedName name="AY" localSheetId="3">#N/A</definedName>
    <definedName name="AY" localSheetId="2">#N/A</definedName>
    <definedName name="AY" localSheetId="8">#N/A</definedName>
    <definedName name="AY" localSheetId="6">#N/A</definedName>
    <definedName name="AY" localSheetId="1">'MEMÓRIA DE CÁLCULO'!AY</definedName>
    <definedName name="AY">'COMPOSIÇÃO NÃO DES'!AY</definedName>
    <definedName name="aZUEN" localSheetId="9" hidden="1">#REF!</definedName>
    <definedName name="aZUEN" localSheetId="3" hidden="1">#REF!</definedName>
    <definedName name="aZUEN" localSheetId="2" hidden="1">#REF!</definedName>
    <definedName name="aZUEN" localSheetId="8" hidden="1">#REF!</definedName>
    <definedName name="aZUEN" localSheetId="1" hidden="1">#REF!</definedName>
    <definedName name="aZUEN" localSheetId="7" hidden="1">#REF!</definedName>
    <definedName name="aZUEN" hidden="1">#REF!</definedName>
    <definedName name="azul" localSheetId="9">#REF!</definedName>
    <definedName name="azul" localSheetId="3">#REF!</definedName>
    <definedName name="azul" localSheetId="2">#REF!</definedName>
    <definedName name="azul" localSheetId="8">#REF!</definedName>
    <definedName name="azul" localSheetId="1">#REF!</definedName>
    <definedName name="azul" localSheetId="7">#REF!</definedName>
    <definedName name="azul">#REF!</definedName>
    <definedName name="AZULSINAL" localSheetId="9">#REF!</definedName>
    <definedName name="AZULSINAL" localSheetId="3">#REF!</definedName>
    <definedName name="AZULSINAL" localSheetId="8">#REF!</definedName>
    <definedName name="AZULSINAL" localSheetId="7">#REF!</definedName>
    <definedName name="AZULSINAL">#REF!</definedName>
    <definedName name="B" localSheetId="9">#REF!</definedName>
    <definedName name="B" localSheetId="3">#REF!</definedName>
    <definedName name="B" localSheetId="8">#REF!</definedName>
    <definedName name="B" localSheetId="7">#REF!</definedName>
    <definedName name="B">#REF!</definedName>
    <definedName name="bacia16" localSheetId="9">#REF!</definedName>
    <definedName name="bacia16" localSheetId="3">#REF!</definedName>
    <definedName name="bacia16" localSheetId="8">#REF!</definedName>
    <definedName name="bacia16" localSheetId="7">#REF!</definedName>
    <definedName name="bacia16">#REF!</definedName>
    <definedName name="BAIXA">'[7]PRO-08'!#REF!</definedName>
    <definedName name="BALTO" localSheetId="9">#REF!</definedName>
    <definedName name="BALTO" localSheetId="3">#REF!</definedName>
    <definedName name="BALTO" localSheetId="8">#REF!</definedName>
    <definedName name="BALTO" localSheetId="7">#REF!</definedName>
    <definedName name="BALTO">#REF!</definedName>
    <definedName name="BANCO">[3]Gráfico!$B$7:$AS$155</definedName>
    <definedName name="Banco_dados_IM" localSheetId="3">#REF!</definedName>
    <definedName name="Banco_dados_IM" localSheetId="8">#REF!</definedName>
    <definedName name="Banco_dados_IM" localSheetId="1">#REF!</definedName>
    <definedName name="Banco_dados_IM" localSheetId="7">#REF!</definedName>
    <definedName name="Banco_dados_IM">#REF!</definedName>
    <definedName name="_xlnm.Database" localSheetId="9">#REF!</definedName>
    <definedName name="_xlnm.Database" localSheetId="3">#REF!</definedName>
    <definedName name="_xlnm.Database" localSheetId="8">#REF!</definedName>
    <definedName name="_xlnm.Database" localSheetId="1">#REF!</definedName>
    <definedName name="_xlnm.Database" localSheetId="7">#REF!</definedName>
    <definedName name="_xlnm.Database">#REF!</definedName>
    <definedName name="bau" localSheetId="9" hidden="1">#REF!</definedName>
    <definedName name="bau" localSheetId="3" hidden="1">#REF!</definedName>
    <definedName name="bau" localSheetId="8" hidden="1">#REF!</definedName>
    <definedName name="bau" localSheetId="1" hidden="1">#REF!</definedName>
    <definedName name="bau" localSheetId="7" hidden="1">#REF!</definedName>
    <definedName name="bau" hidden="1">#REF!</definedName>
    <definedName name="BB" localSheetId="9">#N/A</definedName>
    <definedName name="BB" localSheetId="3">#N/A</definedName>
    <definedName name="BB">#N/A</definedName>
    <definedName name="BBBB" localSheetId="9">#N/A</definedName>
    <definedName name="BBBB" localSheetId="3">#N/A</definedName>
    <definedName name="BBBB" localSheetId="2">#N/A</definedName>
    <definedName name="BBBB" localSheetId="8">#N/A</definedName>
    <definedName name="BBBB" localSheetId="6">#N/A</definedName>
    <definedName name="BBBB" localSheetId="1">'MEMÓRIA DE CÁLCULO'!BBBB</definedName>
    <definedName name="BBBB">'COMPOSIÇÃO NÃO DES'!BBBB</definedName>
    <definedName name="BBBBB" localSheetId="9">#REF!</definedName>
    <definedName name="BBBBB" localSheetId="3">#REF!</definedName>
    <definedName name="BBBBB" localSheetId="8">#REF!</definedName>
    <definedName name="BBBBB" localSheetId="1">#REF!</definedName>
    <definedName name="BBBBB" localSheetId="7">#REF!</definedName>
    <definedName name="BBBBB">#REF!</definedName>
    <definedName name="BCVB" localSheetId="9">#N/A</definedName>
    <definedName name="BCVB" localSheetId="3">#N/A</definedName>
    <definedName name="BCVB" localSheetId="2">#N/A</definedName>
    <definedName name="BCVB" localSheetId="8">#N/A</definedName>
    <definedName name="BCVB" localSheetId="6">#N/A</definedName>
    <definedName name="BCVB" localSheetId="1">'MEMÓRIA DE CÁLCULO'!BCVB</definedName>
    <definedName name="BCVB">'COMPOSIÇÃO NÃO DES'!BCVB</definedName>
    <definedName name="bdi" localSheetId="9">#REF!</definedName>
    <definedName name="bdi" localSheetId="3">#REF!</definedName>
    <definedName name="bdi" localSheetId="2">#REF!</definedName>
    <definedName name="bdi" localSheetId="8">#REF!</definedName>
    <definedName name="bdi" localSheetId="1">#REF!</definedName>
    <definedName name="bdi" localSheetId="7">#REF!</definedName>
    <definedName name="bdi">#REF!</definedName>
    <definedName name="BDI." localSheetId="3">#REF!</definedName>
    <definedName name="BDI." localSheetId="8">#REF!</definedName>
    <definedName name="BDI." localSheetId="1">#REF!</definedName>
    <definedName name="BDI." localSheetId="7">#REF!</definedName>
    <definedName name="BDI.">#REF!</definedName>
    <definedName name="BDI.Opcao" hidden="1">[6]DADOS!$F$18</definedName>
    <definedName name="BDI.TipoObra" hidden="1">[6]BDI!$A$138:$A$146</definedName>
    <definedName name="BDIc" localSheetId="9">#REF!</definedName>
    <definedName name="BDIc" localSheetId="3">#REF!</definedName>
    <definedName name="BDIc" localSheetId="8">#REF!</definedName>
    <definedName name="BDIc" localSheetId="1">#REF!</definedName>
    <definedName name="BDIc" localSheetId="7">#REF!</definedName>
    <definedName name="BDIc">#REF!</definedName>
    <definedName name="BDIf" localSheetId="3">#REF!</definedName>
    <definedName name="BDIf" localSheetId="8">#REF!</definedName>
    <definedName name="BDIf" localSheetId="1">#REF!</definedName>
    <definedName name="BDIf" localSheetId="7">#REF!</definedName>
    <definedName name="BDIf">#REF!</definedName>
    <definedName name="BDIM" localSheetId="9">#REF!</definedName>
    <definedName name="BDIM" localSheetId="3">#REF!</definedName>
    <definedName name="BDIM" localSheetId="2">#REF!</definedName>
    <definedName name="BDIM" localSheetId="8">#REF!</definedName>
    <definedName name="BDIM" localSheetId="1">#REF!</definedName>
    <definedName name="BDIM" localSheetId="7">#REF!</definedName>
    <definedName name="BDIM">#REF!</definedName>
    <definedName name="BDIS" localSheetId="9">#REF!</definedName>
    <definedName name="BDIS" localSheetId="3">#REF!</definedName>
    <definedName name="BDIS" localSheetId="2">#REF!</definedName>
    <definedName name="BDIS" localSheetId="8">#REF!</definedName>
    <definedName name="BDIS" localSheetId="7">#REF!</definedName>
    <definedName name="BDIS">#REF!</definedName>
    <definedName name="BG" localSheetId="9">#REF!</definedName>
    <definedName name="BG" localSheetId="3">#REF!</definedName>
    <definedName name="BG" localSheetId="8">#REF!</definedName>
    <definedName name="BG" localSheetId="7">#REF!</definedName>
    <definedName name="BG">#REF!</definedName>
    <definedName name="BGFDSGSDFG" localSheetId="8">#REF!</definedName>
    <definedName name="BGFDSGSDFG" localSheetId="7">#REF!</definedName>
    <definedName name="BGFDSGSDFG">#REF!</definedName>
    <definedName name="BGU" localSheetId="9">#REF!</definedName>
    <definedName name="BGU" localSheetId="3">#REF!</definedName>
    <definedName name="BGU" localSheetId="8">#REF!</definedName>
    <definedName name="BGU" localSheetId="7">#REF!</definedName>
    <definedName name="BGU">#REF!</definedName>
    <definedName name="BL_ANC_EMISS3_S" localSheetId="9">#REF!</definedName>
    <definedName name="BL_ANC_EMISS3_S" localSheetId="3">#REF!</definedName>
    <definedName name="BL_ANC_EMISS3_S" localSheetId="8">#REF!</definedName>
    <definedName name="BL_ANC_EMISS3_S" localSheetId="7">#REF!</definedName>
    <definedName name="BL_ANC_EMISS3_S">#REF!</definedName>
    <definedName name="BL_ANCO_EMISS2" localSheetId="9">#REF!</definedName>
    <definedName name="BL_ANCO_EMISS2" localSheetId="3">#REF!</definedName>
    <definedName name="BL_ANCO_EMISS2" localSheetId="8">#REF!</definedName>
    <definedName name="BL_ANCO_EMISS2" localSheetId="7">#REF!</definedName>
    <definedName name="BL_ANCO_EMISS2">#REF!</definedName>
    <definedName name="BLOCO_ANCOR_EMISS" localSheetId="9">#REF!</definedName>
    <definedName name="BLOCO_ANCOR_EMISS" localSheetId="3">#REF!</definedName>
    <definedName name="BLOCO_ANCOR_EMISS" localSheetId="8">#REF!</definedName>
    <definedName name="BLOCO_ANCOR_EMISS" localSheetId="7">#REF!</definedName>
    <definedName name="BLOCO_ANCOR_EMISS">#REF!</definedName>
    <definedName name="BM.AFAcumulado" hidden="1">[6]BM!$R1</definedName>
    <definedName name="BM.AFAnterior" hidden="1">[6]BM!$Q1</definedName>
    <definedName name="BM.MaxMed" localSheetId="9" hidden="1">IF('BDI DES'!RegimeExecucao="Global",1,[6]BM!$G1)</definedName>
    <definedName name="BM.MaxMed" localSheetId="3" hidden="1">IF('BDI NÃO DES'!RegimeExecucao="Global",1,[6]BM!$G1)</definedName>
    <definedName name="BM.MaxMed" hidden="1">#N/A</definedName>
    <definedName name="BM.MEDAcumulado" localSheetId="9" hidden="1">IF(COUNTIF([6]BM!$AB$13:$AM$13,BM.medicao)&gt;0,SUM(OFFSET([6]BM!$AB1,0,0,1,MATCH(BM.medicao,[6]BM!$AB$13:$AM$13,0))),0)</definedName>
    <definedName name="BM.MEDAcumulado" localSheetId="3" hidden="1">IF(COUNTIF([6]BM!$AB$13:$AM$13,[13]!BM.medicao)&gt;0,SUM(OFFSET([6]BM!$AB1,0,0,1,MATCH([13]!BM.medicao,[6]BM!$AB$13:$AM$13,0))),0)</definedName>
    <definedName name="BM.MEDAcumulado" localSheetId="6" hidden="1">IF(COUNTIF([6]BM!$AB$13:$AM$13,BM.medicao)&gt;0,SUM(OFFSET([6]BM!$AB1,0,0,1,MATCH(BM.medicao,[6]BM!$AB$13:$AM$13,0))),0)</definedName>
    <definedName name="BM.MEDAcumulado" localSheetId="1" hidden="1">IF(COUNTIF([6]BM!$AB$13:$AM$13,BM.medicao)&gt;0,SUM(OFFSET([6]BM!$AB1,0,0,1,MATCH(BM.medicao,[6]BM!$AB$13:$AM$13,0))),0)</definedName>
    <definedName name="BM.MEDAcumulado" hidden="1">IF(COUNTIF([6]BM!$AB$13:$AM$13,BM.medicao)&gt;0,SUM(OFFSET([6]BM!$AB1,0,0,1,MATCH(BM.medicao,[6]BM!$AB$13:$AM$13,0))),0)</definedName>
    <definedName name="BM.MEDAnterior" localSheetId="9" hidden="1">IF(COUNTIF([6]BM!$AB$13:$AM$13,BM.medicao-1)&gt;0,SUM(OFFSET([6]BM!$AB1,0,0,1,MATCH(BM.medicao-1,[6]BM!$AB$13:$AM$13,0))),0)</definedName>
    <definedName name="BM.MEDAnterior" localSheetId="3" hidden="1">IF(COUNTIF([6]BM!$AB$13:$AM$13,[13]!BM.medicao-1)&gt;0,SUM(OFFSET([6]BM!$AB1,0,0,1,MATCH([13]!BM.medicao-1,[6]BM!$AB$13:$AM$13,0))),0)</definedName>
    <definedName name="BM.MEDAnterior" localSheetId="6" hidden="1">IF(COUNTIF([6]BM!$AB$13:$AM$13,BM.medicao-1)&gt;0,SUM(OFFSET([6]BM!$AB1,0,0,1,MATCH(BM.medicao-1,[6]BM!$AB$13:$AM$13,0))),0)</definedName>
    <definedName name="BM.MEDAnterior" localSheetId="1" hidden="1">IF(COUNTIF([6]BM!$AB$13:$AM$13,BM.medicao-1)&gt;0,SUM(OFFSET([6]BM!$AB1,0,0,1,MATCH(BM.medicao-1,[6]BM!$AB$13:$AM$13,0))),0)</definedName>
    <definedName name="BM.MEDAnterior" hidden="1">IF(COUNTIF([6]BM!$AB$13:$AM$13,BM.medicao-1)&gt;0,SUM(OFFSET([6]BM!$AB1,0,0,1,MATCH(BM.medicao-1,[6]BM!$AB$13:$AM$13,0))),0)</definedName>
    <definedName name="BM.medicao" hidden="1">OFFSET([6]BM!$O$7,1,0)</definedName>
    <definedName name="BM.MinMed" localSheetId="9" hidden="1">IF('BDI DES'!RegimeExecucao="Global",-1,-[6]BM!$G1)</definedName>
    <definedName name="BM.MinMed" localSheetId="3" hidden="1">IF('BDI NÃO DES'!RegimeExecucao="Global",-1,-[6]BM!$G1)</definedName>
    <definedName name="BM.MinMed" hidden="1">#N/A</definedName>
    <definedName name="Bomba_putzmeister" localSheetId="9">#REF!</definedName>
    <definedName name="Bomba_putzmeister" localSheetId="3">#REF!</definedName>
    <definedName name="Bomba_putzmeister" localSheetId="8">#REF!</definedName>
    <definedName name="Bomba_putzmeister" localSheetId="1">#REF!</definedName>
    <definedName name="Bomba_putzmeister" localSheetId="7">#REF!</definedName>
    <definedName name="Bomba_putzmeister">#REF!</definedName>
    <definedName name="bosta" localSheetId="9" hidden="1">{#N/A,#N/A,FALSE,"Cronograma";#N/A,#N/A,FALSE,"Cronogr. 2"}</definedName>
    <definedName name="bosta" localSheetId="3" hidden="1">{#N/A,#N/A,FALSE,"Cronograma";#N/A,#N/A,FALSE,"Cronogr. 2"}</definedName>
    <definedName name="bosta" localSheetId="2" hidden="1">{#N/A,#N/A,FALSE,"Cronograma";#N/A,#N/A,FALSE,"Cronogr. 2"}</definedName>
    <definedName name="bosta" localSheetId="8" hidden="1">{#N/A,#N/A,FALSE,"Cronograma";#N/A,#N/A,FALSE,"Cronogr. 2"}</definedName>
    <definedName name="bosta" localSheetId="6" hidden="1">{#N/A,#N/A,FALSE,"Cronograma";#N/A,#N/A,FALSE,"Cronogr. 2"}</definedName>
    <definedName name="bosta" localSheetId="1" hidden="1">{#N/A,#N/A,FALSE,"Cronograma";#N/A,#N/A,FALSE,"Cronogr. 2"}</definedName>
    <definedName name="bosta" hidden="1">{#N/A,#N/A,FALSE,"Cronograma";#N/A,#N/A,FALSE,"Cronogr. 2"}</definedName>
    <definedName name="BRIOPA" localSheetId="9">#REF!</definedName>
    <definedName name="BRIOPA" localSheetId="3">#REF!</definedName>
    <definedName name="BRIOPA" localSheetId="8">#REF!</definedName>
    <definedName name="BRIOPA" localSheetId="1">#REF!</definedName>
    <definedName name="BRIOPA" localSheetId="7">#REF!</definedName>
    <definedName name="BRIOPA">#REF!</definedName>
    <definedName name="BRITAGEM" localSheetId="9" hidden="1">{#N/A,#N/A,FALSE,"GERAL";#N/A,#N/A,FALSE,"012-96";#N/A,#N/A,FALSE,"018-96";#N/A,#N/A,FALSE,"027-96";#N/A,#N/A,FALSE,"059-96";#N/A,#N/A,FALSE,"076-96";#N/A,#N/A,FALSE,"019-97";#N/A,#N/A,FALSE,"021-97";#N/A,#N/A,FALSE,"022-97";#N/A,#N/A,FALSE,"028-97"}</definedName>
    <definedName name="BRITAGEM" localSheetId="3" hidden="1">{#N/A,#N/A,FALSE,"GERAL";#N/A,#N/A,FALSE,"012-96";#N/A,#N/A,FALSE,"018-96";#N/A,#N/A,FALSE,"027-96";#N/A,#N/A,FALSE,"059-96";#N/A,#N/A,FALSE,"076-96";#N/A,#N/A,FALSE,"019-97";#N/A,#N/A,FALSE,"021-97";#N/A,#N/A,FALSE,"022-97";#N/A,#N/A,FALSE,"028-97"}</definedName>
    <definedName name="BRITAGEM" localSheetId="2" hidden="1">{#N/A,#N/A,FALSE,"GERAL";#N/A,#N/A,FALSE,"012-96";#N/A,#N/A,FALSE,"018-96";#N/A,#N/A,FALSE,"027-96";#N/A,#N/A,FALSE,"059-96";#N/A,#N/A,FALSE,"076-96";#N/A,#N/A,FALSE,"019-97";#N/A,#N/A,FALSE,"021-97";#N/A,#N/A,FALSE,"022-97";#N/A,#N/A,FALSE,"028-97"}</definedName>
    <definedName name="BRITAGEM" localSheetId="8" hidden="1">{#N/A,#N/A,FALSE,"GERAL";#N/A,#N/A,FALSE,"012-96";#N/A,#N/A,FALSE,"018-96";#N/A,#N/A,FALSE,"027-96";#N/A,#N/A,FALSE,"059-96";#N/A,#N/A,FALSE,"076-96";#N/A,#N/A,FALSE,"019-97";#N/A,#N/A,FALSE,"021-97";#N/A,#N/A,FALSE,"022-97";#N/A,#N/A,FALSE,"028-97"}</definedName>
    <definedName name="BRITAGEM" localSheetId="6" hidden="1">{#N/A,#N/A,FALSE,"GERAL";#N/A,#N/A,FALSE,"012-96";#N/A,#N/A,FALSE,"018-96";#N/A,#N/A,FALSE,"027-96";#N/A,#N/A,FALSE,"059-96";#N/A,#N/A,FALSE,"076-96";#N/A,#N/A,FALSE,"019-97";#N/A,#N/A,FALSE,"021-97";#N/A,#N/A,FALSE,"022-97";#N/A,#N/A,FALSE,"028-97"}</definedName>
    <definedName name="BRITAGEM" localSheetId="1" hidden="1">{#N/A,#N/A,FALSE,"GERAL";#N/A,#N/A,FALSE,"012-96";#N/A,#N/A,FALSE,"018-96";#N/A,#N/A,FALSE,"027-96";#N/A,#N/A,FALSE,"059-96";#N/A,#N/A,FALSE,"076-96";#N/A,#N/A,FALSE,"019-97";#N/A,#N/A,FALSE,"021-97";#N/A,#N/A,FALSE,"022-97";#N/A,#N/A,FALSE,"028-97"}</definedName>
    <definedName name="BRITAGEM" hidden="1">{#N/A,#N/A,FALSE,"GERAL";#N/A,#N/A,FALSE,"012-96";#N/A,#N/A,FALSE,"018-96";#N/A,#N/A,FALSE,"027-96";#N/A,#N/A,FALSE,"059-96";#N/A,#N/A,FALSE,"076-96";#N/A,#N/A,FALSE,"019-97";#N/A,#N/A,FALSE,"021-97";#N/A,#N/A,FALSE,"022-97";#N/A,#N/A,FALSE,"028-97"}</definedName>
    <definedName name="buc3eta" localSheetId="9">#REF!</definedName>
    <definedName name="buc3eta" localSheetId="3">#REF!</definedName>
    <definedName name="buc3eta" localSheetId="8">#REF!</definedName>
    <definedName name="buc3eta" localSheetId="1">#REF!</definedName>
    <definedName name="buc3eta" localSheetId="7">#REF!</definedName>
    <definedName name="buc3eta">#REF!</definedName>
    <definedName name="buceta" localSheetId="9">#REF!</definedName>
    <definedName name="buceta" localSheetId="3">#REF!</definedName>
    <definedName name="buceta" localSheetId="8">#REF!</definedName>
    <definedName name="buceta" localSheetId="1">#REF!</definedName>
    <definedName name="buceta" localSheetId="7">#REF!</definedName>
    <definedName name="buceta">#REF!</definedName>
    <definedName name="BuiltIn_AutoFilter___1" localSheetId="9">#REF!</definedName>
    <definedName name="BuiltIn_AutoFilter___1" localSheetId="3">#REF!</definedName>
    <definedName name="BuiltIn_AutoFilter___1" localSheetId="8">#REF!</definedName>
    <definedName name="BuiltIn_AutoFilter___1" localSheetId="1">#REF!</definedName>
    <definedName name="BuiltIn_AutoFilter___1" localSheetId="7">#REF!</definedName>
    <definedName name="BuiltIn_AutoFilter___1">#REF!</definedName>
    <definedName name="BuiltIn_AutoFilter___1_1" localSheetId="9">#REF!</definedName>
    <definedName name="BuiltIn_AutoFilter___1_1" localSheetId="3">#REF!</definedName>
    <definedName name="BuiltIn_AutoFilter___1_1" localSheetId="8">#REF!</definedName>
    <definedName name="BuiltIn_AutoFilter___1_1" localSheetId="7">#REF!</definedName>
    <definedName name="BuiltIn_AutoFilter___1_1">#REF!</definedName>
    <definedName name="BuiltIn_AutoFilter___1_2" localSheetId="9">#REF!</definedName>
    <definedName name="BuiltIn_AutoFilter___1_2" localSheetId="3">#REF!</definedName>
    <definedName name="BuiltIn_AutoFilter___1_2" localSheetId="8">#REF!</definedName>
    <definedName name="BuiltIn_AutoFilter___1_2" localSheetId="7">#REF!</definedName>
    <definedName name="BuiltIn_AutoFilter___1_2">#REF!</definedName>
    <definedName name="BuiltIn_AutoFilter___1_26" localSheetId="9">#REF!</definedName>
    <definedName name="BuiltIn_AutoFilter___1_26" localSheetId="3">#REF!</definedName>
    <definedName name="BuiltIn_AutoFilter___1_26" localSheetId="8">#REF!</definedName>
    <definedName name="BuiltIn_AutoFilter___1_26" localSheetId="7">#REF!</definedName>
    <definedName name="BuiltIn_AutoFilter___1_26">#REF!</definedName>
    <definedName name="BuiltIn_AutoFilter___1_3" localSheetId="9">#REF!</definedName>
    <definedName name="BuiltIn_AutoFilter___1_3" localSheetId="3">#REF!</definedName>
    <definedName name="BuiltIn_AutoFilter___1_3" localSheetId="8">#REF!</definedName>
    <definedName name="BuiltIn_AutoFilter___1_3" localSheetId="7">#REF!</definedName>
    <definedName name="BuiltIn_AutoFilter___1_3">#REF!</definedName>
    <definedName name="BuiltIn_AutoFilter___1_33" localSheetId="9">#REF!</definedName>
    <definedName name="BuiltIn_AutoFilter___1_33" localSheetId="3">#REF!</definedName>
    <definedName name="BuiltIn_AutoFilter___1_33" localSheetId="8">#REF!</definedName>
    <definedName name="BuiltIn_AutoFilter___1_33" localSheetId="7">#REF!</definedName>
    <definedName name="BuiltIn_AutoFilter___1_33">#REF!</definedName>
    <definedName name="BuiltIn_AutoFilter___1_34" localSheetId="9">#REF!</definedName>
    <definedName name="BuiltIn_AutoFilter___1_34" localSheetId="3">#REF!</definedName>
    <definedName name="BuiltIn_AutoFilter___1_34" localSheetId="8">#REF!</definedName>
    <definedName name="BuiltIn_AutoFilter___1_34" localSheetId="7">#REF!</definedName>
    <definedName name="BuiltIn_AutoFilter___1_34">#REF!</definedName>
    <definedName name="BuiltIn_AutoFilter___2" localSheetId="3">#REF!</definedName>
    <definedName name="BuiltIn_AutoFilter___2" localSheetId="8">#REF!</definedName>
    <definedName name="BuiltIn_AutoFilter___2" localSheetId="7">#REF!</definedName>
    <definedName name="BuiltIn_AutoFilter___2">#REF!</definedName>
    <definedName name="BuiltIn_Print_Area" localSheetId="3">#REF!</definedName>
    <definedName name="BuiltIn_Print_Area" localSheetId="8">#REF!</definedName>
    <definedName name="BuiltIn_Print_Area" localSheetId="7">#REF!</definedName>
    <definedName name="BuiltIn_Print_Area">#REF!</definedName>
    <definedName name="BVEOLISA" localSheetId="3">#REF!</definedName>
    <definedName name="BVEOLISA" localSheetId="8">#REF!</definedName>
    <definedName name="BVEOLISA" localSheetId="7">#REF!</definedName>
    <definedName name="BVEOLISA">#REF!</definedName>
    <definedName name="CA´L" localSheetId="9" hidden="1">{#N/A,#N/A,FALSE,"Cronograma";#N/A,#N/A,FALSE,"Cronogr. 2"}</definedName>
    <definedName name="CA´L" localSheetId="3" hidden="1">{#N/A,#N/A,FALSE,"Cronograma";#N/A,#N/A,FALSE,"Cronogr. 2"}</definedName>
    <definedName name="CA´L" localSheetId="2" hidden="1">{#N/A,#N/A,FALSE,"Cronograma";#N/A,#N/A,FALSE,"Cronogr. 2"}</definedName>
    <definedName name="CA´L" localSheetId="8" hidden="1">{#N/A,#N/A,FALSE,"Cronograma";#N/A,#N/A,FALSE,"Cronogr. 2"}</definedName>
    <definedName name="CA´L" localSheetId="6" hidden="1">{#N/A,#N/A,FALSE,"Cronograma";#N/A,#N/A,FALSE,"Cronogr. 2"}</definedName>
    <definedName name="CA´L" localSheetId="1" hidden="1">{#N/A,#N/A,FALSE,"Cronograma";#N/A,#N/A,FALSE,"Cronogr. 2"}</definedName>
    <definedName name="CA´L" hidden="1">{#N/A,#N/A,FALSE,"Cronograma";#N/A,#N/A,FALSE,"Cronogr. 2"}</definedName>
    <definedName name="cab_cortes" localSheetId="9">#REF!</definedName>
    <definedName name="cab_cortes" localSheetId="3">#REF!</definedName>
    <definedName name="cab_cortes" localSheetId="8">#REF!</definedName>
    <definedName name="cab_cortes" localSheetId="1">#REF!</definedName>
    <definedName name="cab_cortes" localSheetId="7">#REF!</definedName>
    <definedName name="cab_cortes">#REF!</definedName>
    <definedName name="cab_dmt" localSheetId="9">#REF!</definedName>
    <definedName name="cab_dmt" localSheetId="3">#REF!</definedName>
    <definedName name="cab_dmt" localSheetId="8">#REF!</definedName>
    <definedName name="cab_dmt" localSheetId="1">#REF!</definedName>
    <definedName name="cab_dmt" localSheetId="7">#REF!</definedName>
    <definedName name="cab_dmt">#REF!</definedName>
    <definedName name="cab_limpeza" localSheetId="9">#REF!</definedName>
    <definedName name="cab_limpeza" localSheetId="3">#REF!</definedName>
    <definedName name="cab_limpeza" localSheetId="8">#REF!</definedName>
    <definedName name="cab_limpeza" localSheetId="1">#REF!</definedName>
    <definedName name="cab_limpeza" localSheetId="7">#REF!</definedName>
    <definedName name="cab_limpeza">#REF!</definedName>
    <definedName name="cabmeio" localSheetId="3">#REF!</definedName>
    <definedName name="cabmeio" localSheetId="8">#REF!</definedName>
    <definedName name="cabmeio" localSheetId="7">#REF!</definedName>
    <definedName name="cabmeio">#REF!</definedName>
    <definedName name="CABO" localSheetId="9">#REF!</definedName>
    <definedName name="CABO" localSheetId="3">#REF!</definedName>
    <definedName name="CABO" localSheetId="8">#REF!</definedName>
    <definedName name="CABO" localSheetId="7">#REF!</definedName>
    <definedName name="CABO">#REF!</definedName>
    <definedName name="CABO_1" localSheetId="9">#REF!</definedName>
    <definedName name="CABO_1" localSheetId="3">#REF!</definedName>
    <definedName name="CABO_1" localSheetId="8">#REF!</definedName>
    <definedName name="CABO_1" localSheetId="7">#REF!</definedName>
    <definedName name="CABO_1">#REF!</definedName>
    <definedName name="CABO_2" localSheetId="9">#REF!</definedName>
    <definedName name="CABO_2" localSheetId="3">#REF!</definedName>
    <definedName name="CABO_2" localSheetId="8">#REF!</definedName>
    <definedName name="CABO_2" localSheetId="7">#REF!</definedName>
    <definedName name="CABO_2">#REF!</definedName>
    <definedName name="CABO_26" localSheetId="9">#REF!</definedName>
    <definedName name="CABO_26" localSheetId="3">#REF!</definedName>
    <definedName name="CABO_26" localSheetId="8">#REF!</definedName>
    <definedName name="CABO_26" localSheetId="7">#REF!</definedName>
    <definedName name="CABO_26">#REF!</definedName>
    <definedName name="CABO_3" localSheetId="9">#REF!</definedName>
    <definedName name="CABO_3" localSheetId="3">#REF!</definedName>
    <definedName name="CABO_3" localSheetId="8">#REF!</definedName>
    <definedName name="CABO_3" localSheetId="7">#REF!</definedName>
    <definedName name="CABO_3">#REF!</definedName>
    <definedName name="CABO_33" localSheetId="9">#REF!</definedName>
    <definedName name="CABO_33" localSheetId="3">#REF!</definedName>
    <definedName name="CABO_33" localSheetId="8">#REF!</definedName>
    <definedName name="CABO_33" localSheetId="7">#REF!</definedName>
    <definedName name="CABO_33">#REF!</definedName>
    <definedName name="CABO_34" localSheetId="9">#REF!</definedName>
    <definedName name="CABO_34" localSheetId="3">#REF!</definedName>
    <definedName name="CABO_34" localSheetId="8">#REF!</definedName>
    <definedName name="CABO_34" localSheetId="7">#REF!</definedName>
    <definedName name="CABO_34">#REF!</definedName>
    <definedName name="CAD_EMISS3_S" localSheetId="9">#REF!</definedName>
    <definedName name="CAD_EMISS3_S" localSheetId="3">#REF!</definedName>
    <definedName name="CAD_EMISS3_S" localSheetId="8">#REF!</definedName>
    <definedName name="CAD_EMISS3_S" localSheetId="7">#REF!</definedName>
    <definedName name="CAD_EMISS3_S">#REF!</definedName>
    <definedName name="CADASTRO" localSheetId="9">#REF!</definedName>
    <definedName name="CADASTRO" localSheetId="3">#REF!</definedName>
    <definedName name="CADASTRO" localSheetId="8">#REF!</definedName>
    <definedName name="CADASTRO" localSheetId="7">#REF!</definedName>
    <definedName name="CADASTRO">#REF!</definedName>
    <definedName name="CADASTRO_EMISS" localSheetId="9">#REF!</definedName>
    <definedName name="CADASTRO_EMISS" localSheetId="3">#REF!</definedName>
    <definedName name="CADASTRO_EMISS" localSheetId="8">#REF!</definedName>
    <definedName name="CADASTRO_EMISS" localSheetId="7">#REF!</definedName>
    <definedName name="CADASTRO_EMISS">#REF!</definedName>
    <definedName name="CADASTRO_EMISS2" localSheetId="9">#REF!</definedName>
    <definedName name="CADASTRO_EMISS2" localSheetId="3">#REF!</definedName>
    <definedName name="CADASTRO_EMISS2" localSheetId="8">#REF!</definedName>
    <definedName name="CADASTRO_EMISS2" localSheetId="7">#REF!</definedName>
    <definedName name="CADASTRO_EMISS2">#REF!</definedName>
    <definedName name="CADASTRO_REDE_COL" localSheetId="9">#REF!</definedName>
    <definedName name="CADASTRO_REDE_COL" localSheetId="3">#REF!</definedName>
    <definedName name="CADASTRO_REDE_COL" localSheetId="8">#REF!</definedName>
    <definedName name="CADASTRO_REDE_COL" localSheetId="7">#REF!</definedName>
    <definedName name="CADASTRO_REDE_COL">#REF!</definedName>
    <definedName name="CAIX" localSheetId="9">#REF!</definedName>
    <definedName name="CAIX" localSheetId="3">#REF!</definedName>
    <definedName name="CAIX" localSheetId="8">#REF!</definedName>
    <definedName name="CAIX" localSheetId="7">#REF!</definedName>
    <definedName name="CAIX">#REF!</definedName>
    <definedName name="CAIX_1" localSheetId="9">#REF!</definedName>
    <definedName name="CAIX_1" localSheetId="3">#REF!</definedName>
    <definedName name="CAIX_1" localSheetId="8">#REF!</definedName>
    <definedName name="CAIX_1" localSheetId="7">#REF!</definedName>
    <definedName name="CAIX_1">#REF!</definedName>
    <definedName name="CAIX_2" localSheetId="9">#REF!</definedName>
    <definedName name="CAIX_2" localSheetId="3">#REF!</definedName>
    <definedName name="CAIX_2" localSheetId="8">#REF!</definedName>
    <definedName name="CAIX_2" localSheetId="7">#REF!</definedName>
    <definedName name="CAIX_2">#REF!</definedName>
    <definedName name="CAIX_26" localSheetId="9">#REF!</definedName>
    <definedName name="CAIX_26" localSheetId="3">#REF!</definedName>
    <definedName name="CAIX_26" localSheetId="8">#REF!</definedName>
    <definedName name="CAIX_26" localSheetId="7">#REF!</definedName>
    <definedName name="CAIX_26">#REF!</definedName>
    <definedName name="CAIX_3" localSheetId="9">#REF!</definedName>
    <definedName name="CAIX_3" localSheetId="3">#REF!</definedName>
    <definedName name="CAIX_3" localSheetId="8">#REF!</definedName>
    <definedName name="CAIX_3" localSheetId="7">#REF!</definedName>
    <definedName name="CAIX_3">#REF!</definedName>
    <definedName name="CAIX_33" localSheetId="9">#REF!</definedName>
    <definedName name="CAIX_33" localSheetId="3">#REF!</definedName>
    <definedName name="CAIX_33" localSheetId="8">#REF!</definedName>
    <definedName name="CAIX_33" localSheetId="7">#REF!</definedName>
    <definedName name="CAIX_33">#REF!</definedName>
    <definedName name="CAIX_34" localSheetId="9">#REF!</definedName>
    <definedName name="CAIX_34" localSheetId="3">#REF!</definedName>
    <definedName name="CAIX_34" localSheetId="8">#REF!</definedName>
    <definedName name="CAIX_34" localSheetId="7">#REF!</definedName>
    <definedName name="CAIX_34">#REF!</definedName>
    <definedName name="CAIXA.Modo" hidden="1">[6]BM!$A$3</definedName>
    <definedName name="CAIXAS" localSheetId="9">#REF!</definedName>
    <definedName name="CAIXAS" localSheetId="3">#REF!</definedName>
    <definedName name="CAIXAS" localSheetId="8">#REF!</definedName>
    <definedName name="CAIXAS" localSheetId="1">#REF!</definedName>
    <definedName name="CAIXAS" localSheetId="7">#REF!</definedName>
    <definedName name="CAIXAS">#REF!</definedName>
    <definedName name="CAIXAS_EMISS3_S" localSheetId="9">#REF!</definedName>
    <definedName name="CAIXAS_EMISS3_S" localSheetId="3">#REF!</definedName>
    <definedName name="CAIXAS_EMISS3_S" localSheetId="8">#REF!</definedName>
    <definedName name="CAIXAS_EMISS3_S" localSheetId="1">#REF!</definedName>
    <definedName name="CAIXAS_EMISS3_S" localSheetId="7">#REF!</definedName>
    <definedName name="CAIXAS_EMISS3_S">#REF!</definedName>
    <definedName name="calculo" localSheetId="9">#REF!</definedName>
    <definedName name="calculo" localSheetId="3">#REF!</definedName>
    <definedName name="calculo" localSheetId="8">#REF!</definedName>
    <definedName name="calculo" localSheetId="1">#REF!</definedName>
    <definedName name="calculo" localSheetId="7">#REF!</definedName>
    <definedName name="calculo">#REF!</definedName>
    <definedName name="CÁLCULO.NúmeroDeEventos" localSheetId="9" hidden="1">IF(AUTOEVENTO&lt;&gt;"manual",MAX([6]CÁLCULO!$M$15:$M$71),MAX(OFFSET([6]EVENTOS!$C$14:$C$65,1,0)))</definedName>
    <definedName name="CÁLCULO.NúmeroDeEventos" localSheetId="3" hidden="1">IF([13]!AUTOEVENTO&lt;&gt;"manual",MAX([6]CÁLCULO!$M$15:$M$71),MAX(OFFSET([6]EVENTOS!$C$14:$C$65,1,0)))</definedName>
    <definedName name="CÁLCULO.NúmeroDeEventos" localSheetId="6" hidden="1">IF(AUTOEVENTO&lt;&gt;"manual",MAX([6]CÁLCULO!$M$15:$M$71),MAX(OFFSET([6]EVENTOS!$C$14:$C$65,1,0)))</definedName>
    <definedName name="CÁLCULO.NúmeroDeEventos" localSheetId="1" hidden="1">IF(AUTOEVENTO&lt;&gt;"manual",MAX([6]CÁLCULO!$M$15:$M$71),MAX(OFFSET([6]EVENTOS!$C$14:$C$65,1,0)))</definedName>
    <definedName name="CÁLCULO.NúmeroDeEventos" hidden="1">IF(AUTOEVENTO&lt;&gt;"manual",MAX([6]CÁLCULO!$M$15:$M$71),MAX(OFFSET([6]EVENTOS!$C$14:$C$65,1,0)))</definedName>
    <definedName name="CÁLCULO.NúmeroDeFrentes" hidden="1">COLUMN([6]CÁLCULO!$AA$15)-COLUMN([6]CÁLCULO!$Q$15)</definedName>
    <definedName name="CÁLCULO.TotalAdmLocal" localSheetId="9" hidden="1">IF(AUTOEVENTO="manual",SUMIF([6]CÁLCULO!$M$15:$M$71,1,[6]ORÇAMENTO!$X$15:$X$71),0)</definedName>
    <definedName name="CÁLCULO.TotalAdmLocal" localSheetId="3" hidden="1">IF([13]!AUTOEVENTO="manual",SUMIF([6]CÁLCULO!$M$15:$M$71,1,[6]ORÇAMENTO!$X$15:$X$71),0)</definedName>
    <definedName name="CÁLCULO.TotalAdmLocal" localSheetId="6" hidden="1">IF(AUTOEVENTO="manual",SUMIF([6]CÁLCULO!$M$15:$M$71,1,[6]ORÇAMENTO!$X$15:$X$71),0)</definedName>
    <definedName name="CÁLCULO.TotalAdmLocal" localSheetId="1" hidden="1">IF(AUTOEVENTO="manual",SUMIF([6]CÁLCULO!$M$15:$M$71,1,[6]ORÇAMENTO!$X$15:$X$71),0)</definedName>
    <definedName name="CÁLCULO.TotalAdmLocal" hidden="1">IF(AUTOEVENTO="manual",SUMIF([6]CÁLCULO!$M$15:$M$71,1,[6]ORÇAMENTO!$X$15:$X$71),0)</definedName>
    <definedName name="Camada_brita" localSheetId="9">#REF!</definedName>
    <definedName name="Camada_brita" localSheetId="3">#REF!</definedName>
    <definedName name="Camada_brita" localSheetId="8">#REF!</definedName>
    <definedName name="Camada_brita" localSheetId="1">#REF!</definedName>
    <definedName name="Camada_brita" localSheetId="7">#REF!</definedName>
    <definedName name="Camada_brita">#REF!</definedName>
    <definedName name="Camada_impermeabilizadora" localSheetId="3">#REF!</definedName>
    <definedName name="Camada_impermeabilizadora" localSheetId="8">#REF!</definedName>
    <definedName name="Camada_impermeabilizadora" localSheetId="1">#REF!</definedName>
    <definedName name="Camada_impermeabilizadora" localSheetId="7">#REF!</definedName>
    <definedName name="Camada_impermeabilizadora">#REF!</definedName>
    <definedName name="CAMPANARIO" localSheetId="9">'[14]UTR 2'!#REF!</definedName>
    <definedName name="CAMPANARIO" localSheetId="3">'[14]UTR 2'!#REF!</definedName>
    <definedName name="CAMPANARIO" localSheetId="8">'[14]UTR 2'!#REF!</definedName>
    <definedName name="CAMPANARIO" localSheetId="1">'[14]UTR 2'!#REF!</definedName>
    <definedName name="CAMPANARIO" localSheetId="7">'[14]UTR 2'!#REF!</definedName>
    <definedName name="CAMPANARIO">'[14]UTR 2'!#REF!</definedName>
    <definedName name="CANETA" localSheetId="9">#REF!</definedName>
    <definedName name="CANETA" localSheetId="3">#REF!</definedName>
    <definedName name="CANETA" localSheetId="8">#REF!</definedName>
    <definedName name="CANETA" localSheetId="1">#REF!</definedName>
    <definedName name="CANETA" localSheetId="7">#REF!</definedName>
    <definedName name="CANETA">#REF!</definedName>
    <definedName name="CANTEIRO_DE_OBRAS">[15]CANT_OBRAS!$H$8</definedName>
    <definedName name="CANTEIRO_OBRAS" localSheetId="9">#REF!</definedName>
    <definedName name="CANTEIRO_OBRAS" localSheetId="3">#REF!</definedName>
    <definedName name="CANTEIRO_OBRAS" localSheetId="8">#REF!</definedName>
    <definedName name="CANTEIRO_OBRAS" localSheetId="1">#REF!</definedName>
    <definedName name="CANTEIRO_OBRAS" localSheetId="7">#REF!</definedName>
    <definedName name="CANTEIRO_OBRAS">#REF!</definedName>
    <definedName name="CBU" localSheetId="9">#REF!</definedName>
    <definedName name="CBU" localSheetId="3">#REF!</definedName>
    <definedName name="CBU" localSheetId="2">#REF!</definedName>
    <definedName name="CBU" localSheetId="8">#REF!</definedName>
    <definedName name="CBU" localSheetId="1">#REF!</definedName>
    <definedName name="CBU" localSheetId="7">#REF!</definedName>
    <definedName name="CBU">#REF!</definedName>
    <definedName name="CBUII" localSheetId="9">#REF!</definedName>
    <definedName name="CBUII" localSheetId="3">#REF!</definedName>
    <definedName name="CBUII" localSheetId="2">#REF!</definedName>
    <definedName name="CBUII" localSheetId="8">#REF!</definedName>
    <definedName name="CBUII" localSheetId="1">#REF!</definedName>
    <definedName name="CBUII" localSheetId="7">#REF!</definedName>
    <definedName name="CBUII">#REF!</definedName>
    <definedName name="CBUQB" localSheetId="9">#REF!</definedName>
    <definedName name="CBUQB" localSheetId="3">#REF!</definedName>
    <definedName name="CBUQB" localSheetId="2">#REF!</definedName>
    <definedName name="CBUQB" localSheetId="8">#REF!</definedName>
    <definedName name="CBUQB" localSheetId="7">#REF!</definedName>
    <definedName name="CBUQB">#REF!</definedName>
    <definedName name="CBUQc" localSheetId="9">#REF!</definedName>
    <definedName name="CBUQc" localSheetId="3">#REF!</definedName>
    <definedName name="CBUQc" localSheetId="8">#REF!</definedName>
    <definedName name="CBUQc" localSheetId="7">#REF!</definedName>
    <definedName name="CBUQc">#REF!</definedName>
    <definedName name="CC.102" localSheetId="9">#REF!</definedName>
    <definedName name="CC.102" localSheetId="3">#REF!</definedName>
    <definedName name="CC.102" localSheetId="8">#REF!</definedName>
    <definedName name="CC.102" localSheetId="7">#REF!</definedName>
    <definedName name="CC.102">#REF!</definedName>
    <definedName name="CC.102_1" localSheetId="9">#REF!</definedName>
    <definedName name="CC.102_1" localSheetId="3">#REF!</definedName>
    <definedName name="CC.102_1" localSheetId="8">#REF!</definedName>
    <definedName name="CC.102_1" localSheetId="7">#REF!</definedName>
    <definedName name="CC.102_1">#REF!</definedName>
    <definedName name="CC.102_2" localSheetId="9">#REF!</definedName>
    <definedName name="CC.102_2" localSheetId="3">#REF!</definedName>
    <definedName name="CC.102_2" localSheetId="8">#REF!</definedName>
    <definedName name="CC.102_2" localSheetId="7">#REF!</definedName>
    <definedName name="CC.102_2">#REF!</definedName>
    <definedName name="CC.102_26" localSheetId="9">#REF!</definedName>
    <definedName name="CC.102_26" localSheetId="3">#REF!</definedName>
    <definedName name="CC.102_26" localSheetId="8">#REF!</definedName>
    <definedName name="CC.102_26" localSheetId="7">#REF!</definedName>
    <definedName name="CC.102_26">#REF!</definedName>
    <definedName name="CC.102_3" localSheetId="9">#REF!</definedName>
    <definedName name="CC.102_3" localSheetId="3">#REF!</definedName>
    <definedName name="CC.102_3" localSheetId="8">#REF!</definedName>
    <definedName name="CC.102_3" localSheetId="7">#REF!</definedName>
    <definedName name="CC.102_3">#REF!</definedName>
    <definedName name="CC.102_33" localSheetId="9">#REF!</definedName>
    <definedName name="CC.102_33" localSheetId="3">#REF!</definedName>
    <definedName name="CC.102_33" localSheetId="8">#REF!</definedName>
    <definedName name="CC.102_33" localSheetId="7">#REF!</definedName>
    <definedName name="CC.102_33">#REF!</definedName>
    <definedName name="CC.102_34" localSheetId="9">#REF!</definedName>
    <definedName name="CC.102_34" localSheetId="3">#REF!</definedName>
    <definedName name="CC.102_34" localSheetId="8">#REF!</definedName>
    <definedName name="CC.102_34" localSheetId="7">#REF!</definedName>
    <definedName name="CC.102_34">#REF!</definedName>
    <definedName name="cc.113" localSheetId="9">#REF!</definedName>
    <definedName name="cc.113" localSheetId="3">#REF!</definedName>
    <definedName name="cc.113" localSheetId="8">#REF!</definedName>
    <definedName name="cc.113" localSheetId="7">#REF!</definedName>
    <definedName name="cc.113">#REF!</definedName>
    <definedName name="cc.113_1" localSheetId="9">#REF!</definedName>
    <definedName name="cc.113_1" localSheetId="3">#REF!</definedName>
    <definedName name="cc.113_1" localSheetId="8">#REF!</definedName>
    <definedName name="cc.113_1" localSheetId="7">#REF!</definedName>
    <definedName name="cc.113_1">#REF!</definedName>
    <definedName name="cc.113_2" localSheetId="9">#REF!</definedName>
    <definedName name="cc.113_2" localSheetId="3">#REF!</definedName>
    <definedName name="cc.113_2" localSheetId="8">#REF!</definedName>
    <definedName name="cc.113_2" localSheetId="7">#REF!</definedName>
    <definedName name="cc.113_2">#REF!</definedName>
    <definedName name="cc.113_26" localSheetId="9">#REF!</definedName>
    <definedName name="cc.113_26" localSheetId="3">#REF!</definedName>
    <definedName name="cc.113_26" localSheetId="8">#REF!</definedName>
    <definedName name="cc.113_26" localSheetId="7">#REF!</definedName>
    <definedName name="cc.113_26">#REF!</definedName>
    <definedName name="cc.113_3" localSheetId="9">#REF!</definedName>
    <definedName name="cc.113_3" localSheetId="3">#REF!</definedName>
    <definedName name="cc.113_3" localSheetId="8">#REF!</definedName>
    <definedName name="cc.113_3" localSheetId="7">#REF!</definedName>
    <definedName name="cc.113_3">#REF!</definedName>
    <definedName name="cc.113_33" localSheetId="9">#REF!</definedName>
    <definedName name="cc.113_33" localSheetId="3">#REF!</definedName>
    <definedName name="cc.113_33" localSheetId="8">#REF!</definedName>
    <definedName name="cc.113_33" localSheetId="7">#REF!</definedName>
    <definedName name="cc.113_33">#REF!</definedName>
    <definedName name="cc.113_34" localSheetId="9">#REF!</definedName>
    <definedName name="cc.113_34" localSheetId="3">#REF!</definedName>
    <definedName name="cc.113_34" localSheetId="8">#REF!</definedName>
    <definedName name="cc.113_34" localSheetId="7">#REF!</definedName>
    <definedName name="cc.113_34">#REF!</definedName>
    <definedName name="cc.113a" localSheetId="9">#REF!</definedName>
    <definedName name="cc.113a" localSheetId="3">#REF!</definedName>
    <definedName name="cc.113a" localSheetId="8">#REF!</definedName>
    <definedName name="cc.113a" localSheetId="7">#REF!</definedName>
    <definedName name="cc.113a">#REF!</definedName>
    <definedName name="cc.113a_1" localSheetId="9">#REF!</definedName>
    <definedName name="cc.113a_1" localSheetId="3">#REF!</definedName>
    <definedName name="cc.113a_1" localSheetId="8">#REF!</definedName>
    <definedName name="cc.113a_1" localSheetId="7">#REF!</definedName>
    <definedName name="cc.113a_1">#REF!</definedName>
    <definedName name="cc.113a_2" localSheetId="9">#REF!</definedName>
    <definedName name="cc.113a_2" localSheetId="3">#REF!</definedName>
    <definedName name="cc.113a_2" localSheetId="8">#REF!</definedName>
    <definedName name="cc.113a_2" localSheetId="7">#REF!</definedName>
    <definedName name="cc.113a_2">#REF!</definedName>
    <definedName name="cc.113a_26" localSheetId="9">#REF!</definedName>
    <definedName name="cc.113a_26" localSheetId="3">#REF!</definedName>
    <definedName name="cc.113a_26" localSheetId="8">#REF!</definedName>
    <definedName name="cc.113a_26" localSheetId="7">#REF!</definedName>
    <definedName name="cc.113a_26">#REF!</definedName>
    <definedName name="cc.113a_3" localSheetId="9">#REF!</definedName>
    <definedName name="cc.113a_3" localSheetId="3">#REF!</definedName>
    <definedName name="cc.113a_3" localSheetId="8">#REF!</definedName>
    <definedName name="cc.113a_3" localSheetId="7">#REF!</definedName>
    <definedName name="cc.113a_3">#REF!</definedName>
    <definedName name="cc.113a_33" localSheetId="9">#REF!</definedName>
    <definedName name="cc.113a_33" localSheetId="3">#REF!</definedName>
    <definedName name="cc.113a_33" localSheetId="8">#REF!</definedName>
    <definedName name="cc.113a_33" localSheetId="7">#REF!</definedName>
    <definedName name="cc.113a_33">#REF!</definedName>
    <definedName name="cc.113a_34" localSheetId="9">#REF!</definedName>
    <definedName name="cc.113a_34" localSheetId="3">#REF!</definedName>
    <definedName name="cc.113a_34" localSheetId="8">#REF!</definedName>
    <definedName name="cc.113a_34" localSheetId="7">#REF!</definedName>
    <definedName name="cc.113a_34">#REF!</definedName>
    <definedName name="cc.114" localSheetId="9">#REF!</definedName>
    <definedName name="cc.114" localSheetId="3">#REF!</definedName>
    <definedName name="cc.114" localSheetId="8">#REF!</definedName>
    <definedName name="cc.114" localSheetId="7">#REF!</definedName>
    <definedName name="cc.114">#REF!</definedName>
    <definedName name="cc.114_1" localSheetId="9">#REF!</definedName>
    <definedName name="cc.114_1" localSheetId="3">#REF!</definedName>
    <definedName name="cc.114_1" localSheetId="8">#REF!</definedName>
    <definedName name="cc.114_1" localSheetId="7">#REF!</definedName>
    <definedName name="cc.114_1">#REF!</definedName>
    <definedName name="cc.114_2" localSheetId="9">#REF!</definedName>
    <definedName name="cc.114_2" localSheetId="3">#REF!</definedName>
    <definedName name="cc.114_2" localSheetId="8">#REF!</definedName>
    <definedName name="cc.114_2" localSheetId="7">#REF!</definedName>
    <definedName name="cc.114_2">#REF!</definedName>
    <definedName name="cc.114_26" localSheetId="9">#REF!</definedName>
    <definedName name="cc.114_26" localSheetId="3">#REF!</definedName>
    <definedName name="cc.114_26" localSheetId="8">#REF!</definedName>
    <definedName name="cc.114_26" localSheetId="7">#REF!</definedName>
    <definedName name="cc.114_26">#REF!</definedName>
    <definedName name="cc.114_3" localSheetId="9">#REF!</definedName>
    <definedName name="cc.114_3" localSheetId="3">#REF!</definedName>
    <definedName name="cc.114_3" localSheetId="8">#REF!</definedName>
    <definedName name="cc.114_3" localSheetId="7">#REF!</definedName>
    <definedName name="cc.114_3">#REF!</definedName>
    <definedName name="cc.114_33" localSheetId="9">#REF!</definedName>
    <definedName name="cc.114_33" localSheetId="3">#REF!</definedName>
    <definedName name="cc.114_33" localSheetId="8">#REF!</definedName>
    <definedName name="cc.114_33" localSheetId="7">#REF!</definedName>
    <definedName name="cc.114_33">#REF!</definedName>
    <definedName name="cc.114_34" localSheetId="9">#REF!</definedName>
    <definedName name="cc.114_34" localSheetId="3">#REF!</definedName>
    <definedName name="cc.114_34" localSheetId="8">#REF!</definedName>
    <definedName name="cc.114_34" localSheetId="7">#REF!</definedName>
    <definedName name="cc.114_34">#REF!</definedName>
    <definedName name="CC.153" localSheetId="9">#REF!</definedName>
    <definedName name="CC.153" localSheetId="3">#REF!</definedName>
    <definedName name="CC.153" localSheetId="8">#REF!</definedName>
    <definedName name="CC.153" localSheetId="7">#REF!</definedName>
    <definedName name="CC.153">#REF!</definedName>
    <definedName name="CC.153_1" localSheetId="9">#REF!</definedName>
    <definedName name="CC.153_1" localSheetId="3">#REF!</definedName>
    <definedName name="CC.153_1" localSheetId="8">#REF!</definedName>
    <definedName name="CC.153_1" localSheetId="7">#REF!</definedName>
    <definedName name="CC.153_1">#REF!</definedName>
    <definedName name="CC.153_2" localSheetId="9">#REF!</definedName>
    <definedName name="CC.153_2" localSheetId="3">#REF!</definedName>
    <definedName name="CC.153_2" localSheetId="8">#REF!</definedName>
    <definedName name="CC.153_2" localSheetId="7">#REF!</definedName>
    <definedName name="CC.153_2">#REF!</definedName>
    <definedName name="CC.153_26" localSheetId="9">#REF!</definedName>
    <definedName name="CC.153_26" localSheetId="3">#REF!</definedName>
    <definedName name="CC.153_26" localSheetId="8">#REF!</definedName>
    <definedName name="CC.153_26" localSheetId="7">#REF!</definedName>
    <definedName name="CC.153_26">#REF!</definedName>
    <definedName name="CC.153_3" localSheetId="9">#REF!</definedName>
    <definedName name="CC.153_3" localSheetId="3">#REF!</definedName>
    <definedName name="CC.153_3" localSheetId="8">#REF!</definedName>
    <definedName name="CC.153_3" localSheetId="7">#REF!</definedName>
    <definedName name="CC.153_3">#REF!</definedName>
    <definedName name="CC.153_33" localSheetId="9">#REF!</definedName>
    <definedName name="CC.153_33" localSheetId="3">#REF!</definedName>
    <definedName name="CC.153_33" localSheetId="8">#REF!</definedName>
    <definedName name="CC.153_33" localSheetId="7">#REF!</definedName>
    <definedName name="CC.153_33">#REF!</definedName>
    <definedName name="CC.153_34" localSheetId="9">#REF!</definedName>
    <definedName name="CC.153_34" localSheetId="3">#REF!</definedName>
    <definedName name="CC.153_34" localSheetId="8">#REF!</definedName>
    <definedName name="CC.153_34" localSheetId="7">#REF!</definedName>
    <definedName name="CC.153_34">#REF!</definedName>
    <definedName name="CC.153T" localSheetId="9">#REF!</definedName>
    <definedName name="CC.153T" localSheetId="3">#REF!</definedName>
    <definedName name="CC.153T" localSheetId="8">#REF!</definedName>
    <definedName name="CC.153T" localSheetId="7">#REF!</definedName>
    <definedName name="CC.153T">#REF!</definedName>
    <definedName name="CC.153T_1" localSheetId="9">#REF!</definedName>
    <definedName name="CC.153T_1" localSheetId="3">#REF!</definedName>
    <definedName name="CC.153T_1" localSheetId="8">#REF!</definedName>
    <definedName name="CC.153T_1" localSheetId="7">#REF!</definedName>
    <definedName name="CC.153T_1">#REF!</definedName>
    <definedName name="CC.153T_2" localSheetId="9">#REF!</definedName>
    <definedName name="CC.153T_2" localSheetId="3">#REF!</definedName>
    <definedName name="CC.153T_2" localSheetId="8">#REF!</definedName>
    <definedName name="CC.153T_2" localSheetId="7">#REF!</definedName>
    <definedName name="CC.153T_2">#REF!</definedName>
    <definedName name="CC.153T_26" localSheetId="9">#REF!</definedName>
    <definedName name="CC.153T_26" localSheetId="3">#REF!</definedName>
    <definedName name="CC.153T_26" localSheetId="8">#REF!</definedName>
    <definedName name="CC.153T_26" localSheetId="7">#REF!</definedName>
    <definedName name="CC.153T_26">#REF!</definedName>
    <definedName name="CC.153T_3" localSheetId="9">#REF!</definedName>
    <definedName name="CC.153T_3" localSheetId="3">#REF!</definedName>
    <definedName name="CC.153T_3" localSheetId="8">#REF!</definedName>
    <definedName name="CC.153T_3" localSheetId="7">#REF!</definedName>
    <definedName name="CC.153T_3">#REF!</definedName>
    <definedName name="CC.153T_33" localSheetId="9">#REF!</definedName>
    <definedName name="CC.153T_33" localSheetId="3">#REF!</definedName>
    <definedName name="CC.153T_33" localSheetId="8">#REF!</definedName>
    <definedName name="CC.153T_33" localSheetId="7">#REF!</definedName>
    <definedName name="CC.153T_33">#REF!</definedName>
    <definedName name="CC.153T_34" localSheetId="9">#REF!</definedName>
    <definedName name="CC.153T_34" localSheetId="3">#REF!</definedName>
    <definedName name="CC.153T_34" localSheetId="8">#REF!</definedName>
    <definedName name="CC.153T_34" localSheetId="7">#REF!</definedName>
    <definedName name="CC.153T_34">#REF!</definedName>
    <definedName name="CC.154" localSheetId="9">#REF!</definedName>
    <definedName name="CC.154" localSheetId="3">#REF!</definedName>
    <definedName name="CC.154" localSheetId="8">#REF!</definedName>
    <definedName name="CC.154" localSheetId="7">#REF!</definedName>
    <definedName name="CC.154">#REF!</definedName>
    <definedName name="CC.154_1" localSheetId="9">#REF!</definedName>
    <definedName name="CC.154_1" localSheetId="3">#REF!</definedName>
    <definedName name="CC.154_1" localSheetId="8">#REF!</definedName>
    <definedName name="CC.154_1" localSheetId="7">#REF!</definedName>
    <definedName name="CC.154_1">#REF!</definedName>
    <definedName name="CC.154_2" localSheetId="9">#REF!</definedName>
    <definedName name="CC.154_2" localSheetId="3">#REF!</definedName>
    <definedName name="CC.154_2" localSheetId="8">#REF!</definedName>
    <definedName name="CC.154_2" localSheetId="7">#REF!</definedName>
    <definedName name="CC.154_2">#REF!</definedName>
    <definedName name="CC.154_26" localSheetId="9">#REF!</definedName>
    <definedName name="CC.154_26" localSheetId="3">#REF!</definedName>
    <definedName name="CC.154_26" localSheetId="8">#REF!</definedName>
    <definedName name="CC.154_26" localSheetId="7">#REF!</definedName>
    <definedName name="CC.154_26">#REF!</definedName>
    <definedName name="CC.154_3" localSheetId="9">#REF!</definedName>
    <definedName name="CC.154_3" localSheetId="3">#REF!</definedName>
    <definedName name="CC.154_3" localSheetId="8">#REF!</definedName>
    <definedName name="CC.154_3" localSheetId="7">#REF!</definedName>
    <definedName name="CC.154_3">#REF!</definedName>
    <definedName name="CC.154_33" localSheetId="9">#REF!</definedName>
    <definedName name="CC.154_33" localSheetId="3">#REF!</definedName>
    <definedName name="CC.154_33" localSheetId="8">#REF!</definedName>
    <definedName name="CC.154_33" localSheetId="7">#REF!</definedName>
    <definedName name="CC.154_33">#REF!</definedName>
    <definedName name="CC.154_34" localSheetId="9">#REF!</definedName>
    <definedName name="CC.154_34" localSheetId="3">#REF!</definedName>
    <definedName name="CC.154_34" localSheetId="8">#REF!</definedName>
    <definedName name="CC.154_34" localSheetId="7">#REF!</definedName>
    <definedName name="CC.154_34">#REF!</definedName>
    <definedName name="CC.166" localSheetId="9">#REF!</definedName>
    <definedName name="CC.166" localSheetId="3">#REF!</definedName>
    <definedName name="CC.166" localSheetId="8">#REF!</definedName>
    <definedName name="CC.166" localSheetId="7">#REF!</definedName>
    <definedName name="CC.166">#REF!</definedName>
    <definedName name="CC.166_1" localSheetId="9">#REF!</definedName>
    <definedName name="CC.166_1" localSheetId="3">#REF!</definedName>
    <definedName name="CC.166_1" localSheetId="8">#REF!</definedName>
    <definedName name="CC.166_1" localSheetId="7">#REF!</definedName>
    <definedName name="CC.166_1">#REF!</definedName>
    <definedName name="CC.166_2" localSheetId="9">#REF!</definedName>
    <definedName name="CC.166_2" localSheetId="3">#REF!</definedName>
    <definedName name="CC.166_2" localSheetId="8">#REF!</definedName>
    <definedName name="CC.166_2" localSheetId="7">#REF!</definedName>
    <definedName name="CC.166_2">#REF!</definedName>
    <definedName name="CC.166_26" localSheetId="9">#REF!</definedName>
    <definedName name="CC.166_26" localSheetId="3">#REF!</definedName>
    <definedName name="CC.166_26" localSheetId="8">#REF!</definedName>
    <definedName name="CC.166_26" localSheetId="7">#REF!</definedName>
    <definedName name="CC.166_26">#REF!</definedName>
    <definedName name="CC.166_3" localSheetId="9">#REF!</definedName>
    <definedName name="CC.166_3" localSheetId="3">#REF!</definedName>
    <definedName name="CC.166_3" localSheetId="8">#REF!</definedName>
    <definedName name="CC.166_3" localSheetId="7">#REF!</definedName>
    <definedName name="CC.166_3">#REF!</definedName>
    <definedName name="CC.166_33" localSheetId="9">#REF!</definedName>
    <definedName name="CC.166_33" localSheetId="3">#REF!</definedName>
    <definedName name="CC.166_33" localSheetId="8">#REF!</definedName>
    <definedName name="CC.166_33" localSheetId="7">#REF!</definedName>
    <definedName name="CC.166_33">#REF!</definedName>
    <definedName name="CC.166_34" localSheetId="9">#REF!</definedName>
    <definedName name="CC.166_34" localSheetId="3">#REF!</definedName>
    <definedName name="CC.166_34" localSheetId="8">#REF!</definedName>
    <definedName name="CC.166_34" localSheetId="7">#REF!</definedName>
    <definedName name="CC.166_34">#REF!</definedName>
    <definedName name="CC.170" localSheetId="9">#REF!</definedName>
    <definedName name="CC.170" localSheetId="3">#REF!</definedName>
    <definedName name="CC.170" localSheetId="8">#REF!</definedName>
    <definedName name="CC.170" localSheetId="7">#REF!</definedName>
    <definedName name="CC.170">#REF!</definedName>
    <definedName name="CC.170_1" localSheetId="9">#REF!</definedName>
    <definedName name="CC.170_1" localSheetId="3">#REF!</definedName>
    <definedName name="CC.170_1" localSheetId="8">#REF!</definedName>
    <definedName name="CC.170_1" localSheetId="7">#REF!</definedName>
    <definedName name="CC.170_1">#REF!</definedName>
    <definedName name="CC.170_2" localSheetId="9">#REF!</definedName>
    <definedName name="CC.170_2" localSheetId="3">#REF!</definedName>
    <definedName name="CC.170_2" localSheetId="8">#REF!</definedName>
    <definedName name="CC.170_2" localSheetId="7">#REF!</definedName>
    <definedName name="CC.170_2">#REF!</definedName>
    <definedName name="CC.170_26" localSheetId="9">#REF!</definedName>
    <definedName name="CC.170_26" localSheetId="3">#REF!</definedName>
    <definedName name="CC.170_26" localSheetId="8">#REF!</definedName>
    <definedName name="CC.170_26" localSheetId="7">#REF!</definedName>
    <definedName name="CC.170_26">#REF!</definedName>
    <definedName name="CC.170_3" localSheetId="9">#REF!</definedName>
    <definedName name="CC.170_3" localSheetId="3">#REF!</definedName>
    <definedName name="CC.170_3" localSheetId="8">#REF!</definedName>
    <definedName name="CC.170_3" localSheetId="7">#REF!</definedName>
    <definedName name="CC.170_3">#REF!</definedName>
    <definedName name="CC.170_33" localSheetId="9">#REF!</definedName>
    <definedName name="CC.170_33" localSheetId="3">#REF!</definedName>
    <definedName name="CC.170_33" localSheetId="8">#REF!</definedName>
    <definedName name="CC.170_33" localSheetId="7">#REF!</definedName>
    <definedName name="CC.170_33">#REF!</definedName>
    <definedName name="CC.170_34" localSheetId="9">#REF!</definedName>
    <definedName name="CC.170_34" localSheetId="3">#REF!</definedName>
    <definedName name="CC.170_34" localSheetId="8">#REF!</definedName>
    <definedName name="CC.170_34" localSheetId="7">#REF!</definedName>
    <definedName name="CC.170_34">#REF!</definedName>
    <definedName name="CC.198" localSheetId="9">#REF!</definedName>
    <definedName name="CC.198" localSheetId="3">#REF!</definedName>
    <definedName name="CC.198" localSheetId="8">#REF!</definedName>
    <definedName name="CC.198" localSheetId="7">#REF!</definedName>
    <definedName name="CC.198">#REF!</definedName>
    <definedName name="CC.198_1" localSheetId="9">#REF!</definedName>
    <definedName name="CC.198_1" localSheetId="3">#REF!</definedName>
    <definedName name="CC.198_1" localSheetId="8">#REF!</definedName>
    <definedName name="CC.198_1" localSheetId="7">#REF!</definedName>
    <definedName name="CC.198_1">#REF!</definedName>
    <definedName name="CC.198_2" localSheetId="9">#REF!</definedName>
    <definedName name="CC.198_2" localSheetId="3">#REF!</definedName>
    <definedName name="CC.198_2" localSheetId="8">#REF!</definedName>
    <definedName name="CC.198_2" localSheetId="7">#REF!</definedName>
    <definedName name="CC.198_2">#REF!</definedName>
    <definedName name="CC.198_26" localSheetId="9">#REF!</definedName>
    <definedName name="CC.198_26" localSheetId="3">#REF!</definedName>
    <definedName name="CC.198_26" localSheetId="8">#REF!</definedName>
    <definedName name="CC.198_26" localSheetId="7">#REF!</definedName>
    <definedName name="CC.198_26">#REF!</definedName>
    <definedName name="CC.198_3" localSheetId="9">#REF!</definedName>
    <definedName name="CC.198_3" localSheetId="3">#REF!</definedName>
    <definedName name="CC.198_3" localSheetId="8">#REF!</definedName>
    <definedName name="CC.198_3" localSheetId="7">#REF!</definedName>
    <definedName name="CC.198_3">#REF!</definedName>
    <definedName name="CC.198_33" localSheetId="9">#REF!</definedName>
    <definedName name="CC.198_33" localSheetId="3">#REF!</definedName>
    <definedName name="CC.198_33" localSheetId="8">#REF!</definedName>
    <definedName name="CC.198_33" localSheetId="6">#REF!</definedName>
    <definedName name="CC.198_33" localSheetId="7">#REF!</definedName>
    <definedName name="CC.198_33">#REF!</definedName>
    <definedName name="CC.198_34" localSheetId="9">#REF!</definedName>
    <definedName name="CC.198_34" localSheetId="3">#REF!</definedName>
    <definedName name="CC.198_34" localSheetId="8">#REF!</definedName>
    <definedName name="CC.198_34" localSheetId="7">#REF!</definedName>
    <definedName name="CC.198_34">#REF!</definedName>
    <definedName name="cc.211" localSheetId="9">#REF!</definedName>
    <definedName name="cc.211" localSheetId="3">#REF!</definedName>
    <definedName name="cc.211" localSheetId="8">#REF!</definedName>
    <definedName name="cc.211" localSheetId="7">#REF!</definedName>
    <definedName name="cc.211">#REF!</definedName>
    <definedName name="cc.211_1" localSheetId="9">#REF!</definedName>
    <definedName name="cc.211_1" localSheetId="3">#REF!</definedName>
    <definedName name="cc.211_1" localSheetId="8">#REF!</definedName>
    <definedName name="cc.211_1" localSheetId="7">#REF!</definedName>
    <definedName name="cc.211_1">#REF!</definedName>
    <definedName name="cc.211_2" localSheetId="9">#REF!</definedName>
    <definedName name="cc.211_2" localSheetId="3">#REF!</definedName>
    <definedName name="cc.211_2" localSheetId="8">#REF!</definedName>
    <definedName name="cc.211_2" localSheetId="7">#REF!</definedName>
    <definedName name="cc.211_2">#REF!</definedName>
    <definedName name="cc.211_26" localSheetId="9">#REF!</definedName>
    <definedName name="cc.211_26" localSheetId="3">#REF!</definedName>
    <definedName name="cc.211_26" localSheetId="8">#REF!</definedName>
    <definedName name="cc.211_26" localSheetId="7">#REF!</definedName>
    <definedName name="cc.211_26">#REF!</definedName>
    <definedName name="cc.211_3" localSheetId="9">#REF!</definedName>
    <definedName name="cc.211_3" localSheetId="3">#REF!</definedName>
    <definedName name="cc.211_3" localSheetId="8">#REF!</definedName>
    <definedName name="cc.211_3" localSheetId="7">#REF!</definedName>
    <definedName name="cc.211_3">#REF!</definedName>
    <definedName name="cc.211_33" localSheetId="9">#REF!</definedName>
    <definedName name="cc.211_33" localSheetId="3">#REF!</definedName>
    <definedName name="cc.211_33" localSheetId="8">#REF!</definedName>
    <definedName name="cc.211_33" localSheetId="7">#REF!</definedName>
    <definedName name="cc.211_33">#REF!</definedName>
    <definedName name="cc.211_34" localSheetId="9">#REF!</definedName>
    <definedName name="cc.211_34" localSheetId="3">#REF!</definedName>
    <definedName name="cc.211_34" localSheetId="8">#REF!</definedName>
    <definedName name="cc.211_34" localSheetId="7">#REF!</definedName>
    <definedName name="cc.211_34">#REF!</definedName>
    <definedName name="CC.247" localSheetId="9">#REF!</definedName>
    <definedName name="CC.247" localSheetId="3">#REF!</definedName>
    <definedName name="CC.247" localSheetId="8">#REF!</definedName>
    <definedName name="CC.247" localSheetId="7">#REF!</definedName>
    <definedName name="CC.247">#REF!</definedName>
    <definedName name="CC.247_1" localSheetId="9">#REF!</definedName>
    <definedName name="CC.247_1" localSheetId="3">#REF!</definedName>
    <definedName name="CC.247_1" localSheetId="8">#REF!</definedName>
    <definedName name="CC.247_1" localSheetId="7">#REF!</definedName>
    <definedName name="CC.247_1">#REF!</definedName>
    <definedName name="CC.247_2" localSheetId="9">#REF!</definedName>
    <definedName name="CC.247_2" localSheetId="3">#REF!</definedName>
    <definedName name="CC.247_2" localSheetId="8">#REF!</definedName>
    <definedName name="CC.247_2" localSheetId="7">#REF!</definedName>
    <definedName name="CC.247_2">#REF!</definedName>
    <definedName name="CC.247_26" localSheetId="9">#REF!</definedName>
    <definedName name="CC.247_26" localSheetId="3">#REF!</definedName>
    <definedName name="CC.247_26" localSheetId="8">#REF!</definedName>
    <definedName name="CC.247_26" localSheetId="7">#REF!</definedName>
    <definedName name="CC.247_26">#REF!</definedName>
    <definedName name="CC.247_3" localSheetId="9">#REF!</definedName>
    <definedName name="CC.247_3" localSheetId="3">#REF!</definedName>
    <definedName name="CC.247_3" localSheetId="8">#REF!</definedName>
    <definedName name="CC.247_3" localSheetId="6">#REF!</definedName>
    <definedName name="CC.247_3" localSheetId="7">#REF!</definedName>
    <definedName name="CC.247_3">#REF!</definedName>
    <definedName name="CC.247_33" localSheetId="9">#REF!</definedName>
    <definedName name="CC.247_33" localSheetId="3">#REF!</definedName>
    <definedName name="CC.247_33" localSheetId="8">#REF!</definedName>
    <definedName name="CC.247_33" localSheetId="7">#REF!</definedName>
    <definedName name="CC.247_33">#REF!</definedName>
    <definedName name="CC.247_34" localSheetId="9">#REF!</definedName>
    <definedName name="CC.247_34" localSheetId="3">#REF!</definedName>
    <definedName name="CC.247_34" localSheetId="8">#REF!</definedName>
    <definedName name="CC.247_34" localSheetId="7">#REF!</definedName>
    <definedName name="CC.247_34">#REF!</definedName>
    <definedName name="CC.267" localSheetId="9">#REF!</definedName>
    <definedName name="CC.267" localSheetId="3">#REF!</definedName>
    <definedName name="CC.267" localSheetId="8">#REF!</definedName>
    <definedName name="CC.267" localSheetId="7">#REF!</definedName>
    <definedName name="CC.267">#REF!</definedName>
    <definedName name="CC.267_1" localSheetId="9">#REF!</definedName>
    <definedName name="CC.267_1" localSheetId="3">#REF!</definedName>
    <definedName name="CC.267_1" localSheetId="8">#REF!</definedName>
    <definedName name="CC.267_1" localSheetId="7">#REF!</definedName>
    <definedName name="CC.267_1">#REF!</definedName>
    <definedName name="CC.267_2" localSheetId="9">#REF!</definedName>
    <definedName name="CC.267_2" localSheetId="3">#REF!</definedName>
    <definedName name="CC.267_2" localSheetId="8">#REF!</definedName>
    <definedName name="CC.267_2" localSheetId="7">#REF!</definedName>
    <definedName name="CC.267_2">#REF!</definedName>
    <definedName name="CC.267_26" localSheetId="9">#REF!</definedName>
    <definedName name="CC.267_26" localSheetId="3">#REF!</definedName>
    <definedName name="CC.267_26" localSheetId="8">#REF!</definedName>
    <definedName name="CC.267_26" localSheetId="7">#REF!</definedName>
    <definedName name="CC.267_26">#REF!</definedName>
    <definedName name="CC.267_3" localSheetId="9">#REF!</definedName>
    <definedName name="CC.267_3" localSheetId="3">#REF!</definedName>
    <definedName name="CC.267_3" localSheetId="8">#REF!</definedName>
    <definedName name="CC.267_3" localSheetId="7">#REF!</definedName>
    <definedName name="CC.267_3">#REF!</definedName>
    <definedName name="CC.267_33" localSheetId="9">#REF!</definedName>
    <definedName name="CC.267_33" localSheetId="3">#REF!</definedName>
    <definedName name="CC.267_33" localSheetId="8">#REF!</definedName>
    <definedName name="CC.267_33" localSheetId="7">#REF!</definedName>
    <definedName name="CC.267_33">#REF!</definedName>
    <definedName name="CC.267_34" localSheetId="9">#REF!</definedName>
    <definedName name="CC.267_34" localSheetId="3">#REF!</definedName>
    <definedName name="CC.267_34" localSheetId="8">#REF!</definedName>
    <definedName name="CC.267_34" localSheetId="7">#REF!</definedName>
    <definedName name="CC.267_34">#REF!</definedName>
    <definedName name="CC.272" localSheetId="9">#REF!</definedName>
    <definedName name="CC.272" localSheetId="3">#REF!</definedName>
    <definedName name="CC.272" localSheetId="8">#REF!</definedName>
    <definedName name="CC.272" localSheetId="7">#REF!</definedName>
    <definedName name="CC.272">#REF!</definedName>
    <definedName name="CC.272_1" localSheetId="9">#REF!</definedName>
    <definedName name="CC.272_1" localSheetId="3">#REF!</definedName>
    <definedName name="CC.272_1" localSheetId="8">#REF!</definedName>
    <definedName name="CC.272_1" localSheetId="7">#REF!</definedName>
    <definedName name="CC.272_1">#REF!</definedName>
    <definedName name="CC.272_2" localSheetId="9">#REF!</definedName>
    <definedName name="CC.272_2" localSheetId="3">#REF!</definedName>
    <definedName name="CC.272_2" localSheetId="8">#REF!</definedName>
    <definedName name="CC.272_2" localSheetId="7">#REF!</definedName>
    <definedName name="CC.272_2">#REF!</definedName>
    <definedName name="CC.272_26" localSheetId="9">#REF!</definedName>
    <definedName name="CC.272_26" localSheetId="3">#REF!</definedName>
    <definedName name="CC.272_26" localSheetId="8">#REF!</definedName>
    <definedName name="CC.272_26" localSheetId="7">#REF!</definedName>
    <definedName name="CC.272_26">#REF!</definedName>
    <definedName name="CC.272_3" localSheetId="9">#REF!</definedName>
    <definedName name="CC.272_3" localSheetId="3">#REF!</definedName>
    <definedName name="CC.272_3" localSheetId="8">#REF!</definedName>
    <definedName name="CC.272_3" localSheetId="7">#REF!</definedName>
    <definedName name="CC.272_3">#REF!</definedName>
    <definedName name="CC.272_33" localSheetId="9">#REF!</definedName>
    <definedName name="CC.272_33" localSheetId="3">#REF!</definedName>
    <definedName name="CC.272_33" localSheetId="8">#REF!</definedName>
    <definedName name="CC.272_33" localSheetId="7">#REF!</definedName>
    <definedName name="CC.272_33">#REF!</definedName>
    <definedName name="CC.272_34" localSheetId="9">#REF!</definedName>
    <definedName name="CC.272_34" localSheetId="3">#REF!</definedName>
    <definedName name="CC.272_34" localSheetId="8">#REF!</definedName>
    <definedName name="CC.272_34" localSheetId="7">#REF!</definedName>
    <definedName name="CC.272_34">#REF!</definedName>
    <definedName name="CD" localSheetId="9">#REF!</definedName>
    <definedName name="CD" localSheetId="3">#REF!</definedName>
    <definedName name="CD" localSheetId="8">#REF!</definedName>
    <definedName name="CD" localSheetId="7">#REF!</definedName>
    <definedName name="CD">#REF!</definedName>
    <definedName name="CD_1" localSheetId="9">#REF!</definedName>
    <definedName name="CD_1" localSheetId="3">#REF!</definedName>
    <definedName name="CD_1" localSheetId="8">#REF!</definedName>
    <definedName name="CD_1" localSheetId="7">#REF!</definedName>
    <definedName name="CD_1">#REF!</definedName>
    <definedName name="CD_2" localSheetId="9">#REF!</definedName>
    <definedName name="CD_2" localSheetId="3">#REF!</definedName>
    <definedName name="CD_2" localSheetId="8">#REF!</definedName>
    <definedName name="CD_2" localSheetId="7">#REF!</definedName>
    <definedName name="CD_2">#REF!</definedName>
    <definedName name="CD_26" localSheetId="9">#REF!</definedName>
    <definedName name="CD_26" localSheetId="3">#REF!</definedName>
    <definedName name="CD_26" localSheetId="8">#REF!</definedName>
    <definedName name="CD_26" localSheetId="7">#REF!</definedName>
    <definedName name="CD_26">#REF!</definedName>
    <definedName name="CD_3" localSheetId="9">#REF!</definedName>
    <definedName name="CD_3" localSheetId="3">#REF!</definedName>
    <definedName name="CD_3" localSheetId="8">#REF!</definedName>
    <definedName name="CD_3" localSheetId="7">#REF!</definedName>
    <definedName name="CD_3">#REF!</definedName>
    <definedName name="CD_33" localSheetId="9">#REF!</definedName>
    <definedName name="CD_33" localSheetId="3">#REF!</definedName>
    <definedName name="CD_33" localSheetId="8">#REF!</definedName>
    <definedName name="CD_33" localSheetId="7">#REF!</definedName>
    <definedName name="CD_33">#REF!</definedName>
    <definedName name="CD_34" localSheetId="9">#REF!</definedName>
    <definedName name="CD_34" localSheetId="3">#REF!</definedName>
    <definedName name="CD_34" localSheetId="8">#REF!</definedName>
    <definedName name="CD_34" localSheetId="7">#REF!</definedName>
    <definedName name="CD_34">#REF!</definedName>
    <definedName name="CDES" localSheetId="9">'[16]COMP DESONERADAS'!$A:$G</definedName>
    <definedName name="CDES" localSheetId="3">'[16]COMP DESONERADAS'!$A:$G</definedName>
    <definedName name="CDES">'[17]COMP DESONERADAS'!$A:$G</definedName>
    <definedName name="CDT" localSheetId="9">#REF!</definedName>
    <definedName name="CDT" localSheetId="3">#REF!</definedName>
    <definedName name="CDT" localSheetId="8">#REF!</definedName>
    <definedName name="CDT" localSheetId="1">#REF!</definedName>
    <definedName name="CDT" localSheetId="7">#REF!</definedName>
    <definedName name="CDT">#REF!</definedName>
    <definedName name="CDT_1" localSheetId="9">#REF!</definedName>
    <definedName name="CDT_1" localSheetId="3">#REF!</definedName>
    <definedName name="CDT_1" localSheetId="8">#REF!</definedName>
    <definedName name="CDT_1" localSheetId="1">#REF!</definedName>
    <definedName name="CDT_1" localSheetId="7">#REF!</definedName>
    <definedName name="CDT_1">#REF!</definedName>
    <definedName name="CDT_2" localSheetId="9">#REF!</definedName>
    <definedName name="CDT_2" localSheetId="3">#REF!</definedName>
    <definedName name="CDT_2" localSheetId="8">#REF!</definedName>
    <definedName name="CDT_2" localSheetId="1">#REF!</definedName>
    <definedName name="CDT_2" localSheetId="7">#REF!</definedName>
    <definedName name="CDT_2">#REF!</definedName>
    <definedName name="CDT_26" localSheetId="9">#REF!</definedName>
    <definedName name="CDT_26" localSheetId="3">#REF!</definedName>
    <definedName name="CDT_26" localSheetId="8">#REF!</definedName>
    <definedName name="CDT_26" localSheetId="7">#REF!</definedName>
    <definedName name="CDT_26">#REF!</definedName>
    <definedName name="CDT_3" localSheetId="9">#REF!</definedName>
    <definedName name="CDT_3" localSheetId="3">#REF!</definedName>
    <definedName name="CDT_3" localSheetId="8">#REF!</definedName>
    <definedName name="CDT_3" localSheetId="7">#REF!</definedName>
    <definedName name="CDT_3">#REF!</definedName>
    <definedName name="CDT_33" localSheetId="9">#REF!</definedName>
    <definedName name="CDT_33" localSheetId="3">#REF!</definedName>
    <definedName name="CDT_33" localSheetId="8">#REF!</definedName>
    <definedName name="CDT_33" localSheetId="7">#REF!</definedName>
    <definedName name="CDT_33">#REF!</definedName>
    <definedName name="CDT_34" localSheetId="9">#REF!</definedName>
    <definedName name="CDT_34" localSheetId="3">#REF!</definedName>
    <definedName name="CDT_34" localSheetId="8">#REF!</definedName>
    <definedName name="CDT_34" localSheetId="7">#REF!</definedName>
    <definedName name="CDT_34">#REF!</definedName>
    <definedName name="CélulaInicioPlanilha" localSheetId="3">#REF!</definedName>
    <definedName name="CélulaInicioPlanilha" localSheetId="8">#REF!</definedName>
    <definedName name="CélulaInicioPlanilha" localSheetId="7">#REF!</definedName>
    <definedName name="CélulaInicioPlanilha">#REF!</definedName>
    <definedName name="CélulaResumo" localSheetId="3">#REF!</definedName>
    <definedName name="CélulaResumo" localSheetId="8">#REF!</definedName>
    <definedName name="CélulaResumo" localSheetId="7">#REF!</definedName>
    <definedName name="CélulaResumo">#REF!</definedName>
    <definedName name="CEU" localSheetId="9" hidden="1">#REF!</definedName>
    <definedName name="CEU" localSheetId="3" hidden="1">#REF!</definedName>
    <definedName name="CEU" localSheetId="8" hidden="1">#REF!</definedName>
    <definedName name="CEU" localSheetId="1" hidden="1">#REF!</definedName>
    <definedName name="CEU" localSheetId="7" hidden="1">#REF!</definedName>
    <definedName name="CEU" hidden="1">#REF!</definedName>
    <definedName name="Chapisco" localSheetId="3">#REF!</definedName>
    <definedName name="Chapisco" localSheetId="8">#REF!</definedName>
    <definedName name="Chapisco" localSheetId="7">#REF!</definedName>
    <definedName name="Chapisco">#REF!</definedName>
    <definedName name="cho" localSheetId="9">#REF!</definedName>
    <definedName name="cho" localSheetId="3">#REF!</definedName>
    <definedName name="cho" localSheetId="8">#REF!</definedName>
    <definedName name="cho" localSheetId="7">#REF!</definedName>
    <definedName name="cho">#REF!</definedName>
    <definedName name="ci" localSheetId="9">#REF!</definedName>
    <definedName name="ci" localSheetId="3">#REF!</definedName>
    <definedName name="ci" localSheetId="8">#REF!</definedName>
    <definedName name="ci" localSheetId="7">#REF!</definedName>
    <definedName name="ci">#REF!</definedName>
    <definedName name="CIFixa" localSheetId="3">#REF!</definedName>
    <definedName name="CIFixa" localSheetId="8">#REF!</definedName>
    <definedName name="CIFixa" localSheetId="7">#REF!</definedName>
    <definedName name="CIFixa">#REF!</definedName>
    <definedName name="cimento" localSheetId="3">#REF!</definedName>
    <definedName name="cimento" localSheetId="8">#REF!</definedName>
    <definedName name="cimento" localSheetId="7">#REF!</definedName>
    <definedName name="cimento">#REF!</definedName>
    <definedName name="citotal" localSheetId="3">#REF!</definedName>
    <definedName name="citotal" localSheetId="8">#REF!</definedName>
    <definedName name="citotal" localSheetId="7">#REF!</definedName>
    <definedName name="citotal">#REF!</definedName>
    <definedName name="CIvar" localSheetId="3">#REF!</definedName>
    <definedName name="CIvar" localSheetId="8">#REF!</definedName>
    <definedName name="CIvar" localSheetId="7">#REF!</definedName>
    <definedName name="CIvar">#REF!</definedName>
    <definedName name="Cliente" localSheetId="9">[18]Dados!$B$3</definedName>
    <definedName name="Cliente" localSheetId="3">[18]Dados!$B$3</definedName>
    <definedName name="Cliente">[18]Dados!$B$3</definedName>
    <definedName name="Cmat" localSheetId="3">#REF!</definedName>
    <definedName name="Cmat" localSheetId="8">#REF!</definedName>
    <definedName name="Cmat" localSheetId="1">#REF!</definedName>
    <definedName name="Cmat" localSheetId="7">#REF!</definedName>
    <definedName name="Cmat">#REF!</definedName>
    <definedName name="Cmo" localSheetId="3">#REF!</definedName>
    <definedName name="Cmo" localSheetId="8">#REF!</definedName>
    <definedName name="Cmo" localSheetId="1">#REF!</definedName>
    <definedName name="Cmo" localSheetId="7">#REF!</definedName>
    <definedName name="Cmo">#REF!</definedName>
    <definedName name="cnbi">'[19]Toposolo+Schahin'!$C$11:$AT$621</definedName>
    <definedName name="CNDES" localSheetId="9">'[16]COMP ONERADAS'!$A:$I</definedName>
    <definedName name="CNDES" localSheetId="3">'[16]COMP ONERADAS'!$A:$I</definedName>
    <definedName name="CNDES">'[17]COMP ONERADAS'!$A:$I</definedName>
    <definedName name="Cobertura" localSheetId="9">#REF!</definedName>
    <definedName name="Cobertura" localSheetId="3">#REF!</definedName>
    <definedName name="Cobertura" localSheetId="8">#REF!</definedName>
    <definedName name="Cobertura" localSheetId="1">#REF!</definedName>
    <definedName name="Cobertura" localSheetId="7">#REF!</definedName>
    <definedName name="Cobertura">#REF!</definedName>
    <definedName name="Cobertura_canal" localSheetId="3">#REF!</definedName>
    <definedName name="Cobertura_canal" localSheetId="8">#REF!</definedName>
    <definedName name="Cobertura_canal" localSheetId="1">#REF!</definedName>
    <definedName name="Cobertura_canal" localSheetId="7">#REF!</definedName>
    <definedName name="Cobertura_canal">#REF!</definedName>
    <definedName name="Código" localSheetId="3">#REF!</definedName>
    <definedName name="Código" localSheetId="8">#REF!</definedName>
    <definedName name="Código" localSheetId="1">#REF!</definedName>
    <definedName name="Código" localSheetId="7">#REF!</definedName>
    <definedName name="Código">#REF!</definedName>
    <definedName name="Código." localSheetId="3">#REF!</definedName>
    <definedName name="Código." localSheetId="8">#REF!</definedName>
    <definedName name="Código." localSheetId="7">#REF!</definedName>
    <definedName name="Código.">#REF!</definedName>
    <definedName name="COEF" localSheetId="9">#REF!</definedName>
    <definedName name="COEF" localSheetId="3">#REF!</definedName>
    <definedName name="COEF" localSheetId="8">#REF!</definedName>
    <definedName name="COEF" localSheetId="7">#REF!</definedName>
    <definedName name="COEF">#REF!</definedName>
    <definedName name="COEF_LINEAR" localSheetId="9">#REF!</definedName>
    <definedName name="COEF_LINEAR" localSheetId="3">#REF!</definedName>
    <definedName name="COEF_LINEAR" localSheetId="8">#REF!</definedName>
    <definedName name="COEF_LINEAR" localSheetId="7">#REF!</definedName>
    <definedName name="COEF_LINEAR">#REF!</definedName>
    <definedName name="coluna" localSheetId="3">#REF!</definedName>
    <definedName name="coluna" localSheetId="8">#REF!</definedName>
    <definedName name="coluna" localSheetId="7">#REF!</definedName>
    <definedName name="coluna">#REF!</definedName>
    <definedName name="Comparativo" localSheetId="3">#REF!</definedName>
    <definedName name="Comparativo" localSheetId="8">#REF!</definedName>
    <definedName name="Comparativo" localSheetId="7">#REF!</definedName>
    <definedName name="Comparativo">#REF!</definedName>
    <definedName name="COMPND">'[20]COMP NDESONERADAS'!$A:$I</definedName>
    <definedName name="COMPNDES">'[20]COMPESA NDESONERADO'!$C:$J</definedName>
    <definedName name="COMPNDESONERADA" localSheetId="3">#REF!</definedName>
    <definedName name="COMPNDESONERADA" localSheetId="8">#REF!</definedName>
    <definedName name="COMPNDESONERADA" localSheetId="1">#REF!</definedName>
    <definedName name="COMPNDESONERADA" localSheetId="7">#REF!</definedName>
    <definedName name="COMPNDESONERADA">#REF!</definedName>
    <definedName name="COMPOR" localSheetId="9">#REF!</definedName>
    <definedName name="COMPOR" localSheetId="3">#REF!</definedName>
    <definedName name="COMPOR" localSheetId="8">#REF!</definedName>
    <definedName name="COMPOR" localSheetId="1">#REF!</definedName>
    <definedName name="COMPOR" localSheetId="7">#REF!</definedName>
    <definedName name="COMPOR">#REF!</definedName>
    <definedName name="cOMPOSIÇaO" localSheetId="9" hidden="1">#REF!</definedName>
    <definedName name="cOMPOSIÇaO" localSheetId="3" hidden="1">#REF!</definedName>
    <definedName name="cOMPOSIÇaO" localSheetId="8" hidden="1">#REF!</definedName>
    <definedName name="cOMPOSIÇaO" localSheetId="1" hidden="1">#REF!</definedName>
    <definedName name="cOMPOSIÇaO" localSheetId="7" hidden="1">#REF!</definedName>
    <definedName name="cOMPOSIÇaO" hidden="1">#REF!</definedName>
    <definedName name="composições" localSheetId="3">#REF!</definedName>
    <definedName name="composições" localSheetId="8">#REF!</definedName>
    <definedName name="composições" localSheetId="7">#REF!</definedName>
    <definedName name="composições">#REF!</definedName>
    <definedName name="con" localSheetId="3">#REF!</definedName>
    <definedName name="con" localSheetId="8">#REF!</definedName>
    <definedName name="con" localSheetId="7">#REF!</definedName>
    <definedName name="con">#REF!</definedName>
    <definedName name="CONC_M3">[3]Gráfico!$AV$7:$AV$154</definedName>
    <definedName name="concorrentes" localSheetId="9" hidden="1">{#N/A,#N/A,FALSE,"Cronograma";#N/A,#N/A,FALSE,"Cronogr. 2"}</definedName>
    <definedName name="concorrentes" localSheetId="3" hidden="1">{#N/A,#N/A,FALSE,"Cronograma";#N/A,#N/A,FALSE,"Cronogr. 2"}</definedName>
    <definedName name="concorrentes" localSheetId="2" hidden="1">{#N/A,#N/A,FALSE,"Cronograma";#N/A,#N/A,FALSE,"Cronogr. 2"}</definedName>
    <definedName name="concorrentes" localSheetId="8" hidden="1">{#N/A,#N/A,FALSE,"Cronograma";#N/A,#N/A,FALSE,"Cronogr. 2"}</definedName>
    <definedName name="concorrentes" localSheetId="6" hidden="1">{#N/A,#N/A,FALSE,"Cronograma";#N/A,#N/A,FALSE,"Cronogr. 2"}</definedName>
    <definedName name="concorrentes" localSheetId="1" hidden="1">{#N/A,#N/A,FALSE,"Cronograma";#N/A,#N/A,FALSE,"Cronogr. 2"}</definedName>
    <definedName name="concorrentes" hidden="1">{#N/A,#N/A,FALSE,"Cronograma";#N/A,#N/A,FALSE,"Cronogr. 2"}</definedName>
    <definedName name="COND" localSheetId="9">#REF!</definedName>
    <definedName name="COND" localSheetId="3">#REF!</definedName>
    <definedName name="COND" localSheetId="8">#REF!</definedName>
    <definedName name="COND" localSheetId="1">#REF!</definedName>
    <definedName name="COND" localSheetId="7">#REF!</definedName>
    <definedName name="COND">#REF!</definedName>
    <definedName name="COND_1" localSheetId="9">#REF!</definedName>
    <definedName name="COND_1" localSheetId="3">#REF!</definedName>
    <definedName name="COND_1" localSheetId="8">#REF!</definedName>
    <definedName name="COND_1" localSheetId="1">#REF!</definedName>
    <definedName name="COND_1" localSheetId="7">#REF!</definedName>
    <definedName name="COND_1">#REF!</definedName>
    <definedName name="COND_2" localSheetId="9">#REF!</definedName>
    <definedName name="COND_2" localSheetId="3">#REF!</definedName>
    <definedName name="COND_2" localSheetId="8">#REF!</definedName>
    <definedName name="COND_2" localSheetId="1">#REF!</definedName>
    <definedName name="COND_2" localSheetId="7">#REF!</definedName>
    <definedName name="COND_2">#REF!</definedName>
    <definedName name="COND_26" localSheetId="9">#REF!</definedName>
    <definedName name="COND_26" localSheetId="3">#REF!</definedName>
    <definedName name="COND_26" localSheetId="8">#REF!</definedName>
    <definedName name="COND_26" localSheetId="7">#REF!</definedName>
    <definedName name="COND_26">#REF!</definedName>
    <definedName name="COND_3" localSheetId="9">#REF!</definedName>
    <definedName name="COND_3" localSheetId="3">#REF!</definedName>
    <definedName name="COND_3" localSheetId="8">#REF!</definedName>
    <definedName name="COND_3" localSheetId="7">#REF!</definedName>
    <definedName name="COND_3">#REF!</definedName>
    <definedName name="COND_33" localSheetId="9">#REF!</definedName>
    <definedName name="COND_33" localSheetId="3">#REF!</definedName>
    <definedName name="COND_33" localSheetId="8">#REF!</definedName>
    <definedName name="COND_33" localSheetId="7">#REF!</definedName>
    <definedName name="COND_33">#REF!</definedName>
    <definedName name="COND_34" localSheetId="9">#REF!</definedName>
    <definedName name="COND_34" localSheetId="3">#REF!</definedName>
    <definedName name="COND_34" localSheetId="8">#REF!</definedName>
    <definedName name="COND_34" localSheetId="7">#REF!</definedName>
    <definedName name="COND_34">#REF!</definedName>
    <definedName name="CONE" localSheetId="9">#REF!</definedName>
    <definedName name="CONE" localSheetId="3">#REF!</definedName>
    <definedName name="CONE" localSheetId="8">#REF!</definedName>
    <definedName name="CONE" localSheetId="7">#REF!</definedName>
    <definedName name="CONE">#REF!</definedName>
    <definedName name="CONE_1" localSheetId="9">#REF!</definedName>
    <definedName name="CONE_1" localSheetId="3">#REF!</definedName>
    <definedName name="CONE_1" localSheetId="8">#REF!</definedName>
    <definedName name="CONE_1" localSheetId="7">#REF!</definedName>
    <definedName name="CONE_1">#REF!</definedName>
    <definedName name="CONE_2" localSheetId="9">#REF!</definedName>
    <definedName name="CONE_2" localSheetId="3">#REF!</definedName>
    <definedName name="CONE_2" localSheetId="8">#REF!</definedName>
    <definedName name="CONE_2" localSheetId="7">#REF!</definedName>
    <definedName name="CONE_2">#REF!</definedName>
    <definedName name="CONE_26" localSheetId="9">#REF!</definedName>
    <definedName name="CONE_26" localSheetId="3">#REF!</definedName>
    <definedName name="CONE_26" localSheetId="8">#REF!</definedName>
    <definedName name="CONE_26" localSheetId="7">#REF!</definedName>
    <definedName name="CONE_26">#REF!</definedName>
    <definedName name="CONE_3" localSheetId="9">#REF!</definedName>
    <definedName name="CONE_3" localSheetId="3">#REF!</definedName>
    <definedName name="CONE_3" localSheetId="8">#REF!</definedName>
    <definedName name="CONE_3" localSheetId="7">#REF!</definedName>
    <definedName name="CONE_3">#REF!</definedName>
    <definedName name="CONE_33" localSheetId="9">#REF!</definedName>
    <definedName name="CONE_33" localSheetId="3">#REF!</definedName>
    <definedName name="CONE_33" localSheetId="8">#REF!</definedName>
    <definedName name="CONE_33" localSheetId="7">#REF!</definedName>
    <definedName name="CONE_33">#REF!</definedName>
    <definedName name="CONE_34" localSheetId="9">#REF!</definedName>
    <definedName name="CONE_34" localSheetId="3">#REF!</definedName>
    <definedName name="CONE_34" localSheetId="8">#REF!</definedName>
    <definedName name="CONE_34" localSheetId="7">#REF!</definedName>
    <definedName name="CONE_34">#REF!</definedName>
    <definedName name="CONT_CANTEIRO" localSheetId="9">#REF!</definedName>
    <definedName name="CONT_CANTEIRO" localSheetId="3">#REF!</definedName>
    <definedName name="CONT_CANTEIRO" localSheetId="8">#REF!</definedName>
    <definedName name="CONT_CANTEIRO" localSheetId="7">#REF!</definedName>
    <definedName name="CONT_CANTEIRO">#REF!</definedName>
    <definedName name="CONT_ML">[3]Gráfico!$AX$7:$AX$154</definedName>
    <definedName name="corte" localSheetId="3">#REF!</definedName>
    <definedName name="corte" localSheetId="8">#REF!</definedName>
    <definedName name="corte" localSheetId="1">#REF!</definedName>
    <definedName name="corte" localSheetId="7">#REF!</definedName>
    <definedName name="corte">#REF!</definedName>
    <definedName name="cotação" localSheetId="9">'[21]450'!#REF!</definedName>
    <definedName name="cotação" localSheetId="3">'[21]450'!#REF!</definedName>
    <definedName name="cotação" localSheetId="8">'[21]450'!#REF!</definedName>
    <definedName name="cotação" localSheetId="1">'[21]450'!#REF!</definedName>
    <definedName name="cotação" localSheetId="7">'[21]450'!#REF!</definedName>
    <definedName name="cotação">'[21]450'!#REF!</definedName>
    <definedName name="cotações" localSheetId="3">#REF!</definedName>
    <definedName name="cotações" localSheetId="8">#REF!</definedName>
    <definedName name="cotações" localSheetId="1">#REF!</definedName>
    <definedName name="cotações" localSheetId="7">#REF!</definedName>
    <definedName name="cotações">#REF!</definedName>
    <definedName name="COTAS" localSheetId="9">#REF!</definedName>
    <definedName name="COTAS" localSheetId="3">#REF!</definedName>
    <definedName name="COTAS" localSheetId="8">#REF!</definedName>
    <definedName name="COTAS" localSheetId="1">#REF!</definedName>
    <definedName name="COTAS" localSheetId="7">#REF!</definedName>
    <definedName name="COTAS">#REF!</definedName>
    <definedName name="cpaux" localSheetId="9">#REF!</definedName>
    <definedName name="cpaux" localSheetId="3">#REF!</definedName>
    <definedName name="cpaux" localSheetId="2">#REF!</definedName>
    <definedName name="cpaux" localSheetId="8">#REF!</definedName>
    <definedName name="cpaux" localSheetId="1">#REF!</definedName>
    <definedName name="cpaux" localSheetId="7">#REF!</definedName>
    <definedName name="cpaux">#REF!</definedName>
    <definedName name="Cpu" localSheetId="9">'[22]lista de cpu'!$A$2:$F$327</definedName>
    <definedName name="Cpu" localSheetId="3">'[22]lista de cpu'!$A$2:$F$327</definedName>
    <definedName name="CPU" localSheetId="2">#REF!</definedName>
    <definedName name="CPU" localSheetId="8">#REF!</definedName>
    <definedName name="CPU" localSheetId="1">#REF!</definedName>
    <definedName name="CPU" localSheetId="7">#REF!</definedName>
    <definedName name="CPU">#REF!</definedName>
    <definedName name="CPUPARQ080" localSheetId="9">#REF!</definedName>
    <definedName name="CPUPARQ080" localSheetId="3">#REF!</definedName>
    <definedName name="CPUPARQ080" localSheetId="8">#REF!</definedName>
    <definedName name="CPUPARQ080" localSheetId="7">#REF!</definedName>
    <definedName name="CPUPARQ080">#REF!</definedName>
    <definedName name="_xlnm.Criteria" localSheetId="3">#REF!</definedName>
    <definedName name="_xlnm.Criteria" localSheetId="8">#REF!</definedName>
    <definedName name="_xlnm.Criteria" localSheetId="7">#REF!</definedName>
    <definedName name="_xlnm.Criteria">#REF!</definedName>
    <definedName name="Cron" localSheetId="9" hidden="1">#REF!</definedName>
    <definedName name="Cron" localSheetId="3" hidden="1">#REF!</definedName>
    <definedName name="Cron" localSheetId="8" hidden="1">#REF!</definedName>
    <definedName name="Cron" localSheetId="1" hidden="1">#REF!</definedName>
    <definedName name="Cron" localSheetId="7" hidden="1">#REF!</definedName>
    <definedName name="Cron" hidden="1">#REF!</definedName>
    <definedName name="cron." localSheetId="9" hidden="1">#REF!</definedName>
    <definedName name="cron." localSheetId="3" hidden="1">#REF!</definedName>
    <definedName name="cron." localSheetId="8" hidden="1">#REF!</definedName>
    <definedName name="cron." localSheetId="1" hidden="1">#REF!</definedName>
    <definedName name="cron." localSheetId="7" hidden="1">#REF!</definedName>
    <definedName name="cron." hidden="1">#REF!</definedName>
    <definedName name="crono" localSheetId="3">#REF!</definedName>
    <definedName name="crono" localSheetId="8">#REF!</definedName>
    <definedName name="crono" localSheetId="7">#REF!</definedName>
    <definedName name="crono">#REF!</definedName>
    <definedName name="CRONO.ColunaPadrão" localSheetId="9" hidden="1">#REF!</definedName>
    <definedName name="CRONO.ColunaPadrão" localSheetId="3" hidden="1">#REF!</definedName>
    <definedName name="CRONO.ColunaPadrão" localSheetId="8" hidden="1">#REF!</definedName>
    <definedName name="CRONO.ColunaPadrão" localSheetId="7" hidden="1">#REF!</definedName>
    <definedName name="CRONO.ColunaPadrão" hidden="1">#REF!</definedName>
    <definedName name="CRONO.Filtro" localSheetId="9" hidden="1">#REF!</definedName>
    <definedName name="CRONO.Filtro" localSheetId="3" hidden="1">#REF!</definedName>
    <definedName name="CRONO.Filtro" localSheetId="8" hidden="1">#REF!</definedName>
    <definedName name="CRONO.Filtro" localSheetId="7" hidden="1">#REF!</definedName>
    <definedName name="CRONO.Filtro" hidden="1">#REF!</definedName>
    <definedName name="CRONO.FirstCol" localSheetId="9" hidden="1">#REF!</definedName>
    <definedName name="CRONO.FirstCol" localSheetId="3" hidden="1">#REF!</definedName>
    <definedName name="CRONO.FirstCol" localSheetId="8" hidden="1">#REF!</definedName>
    <definedName name="CRONO.FirstCol" localSheetId="7" hidden="1">#REF!</definedName>
    <definedName name="CRONO.FirstCol" hidden="1">#REF!</definedName>
    <definedName name="CRONO.firstrow" localSheetId="9" hidden="1">#REF!</definedName>
    <definedName name="CRONO.firstrow" localSheetId="3" hidden="1">#REF!</definedName>
    <definedName name="CRONO.firstrow" localSheetId="8" hidden="1">#REF!</definedName>
    <definedName name="CRONO.firstrow" localSheetId="7" hidden="1">#REF!</definedName>
    <definedName name="CRONO.firstrow" hidden="1">#REF!</definedName>
    <definedName name="CRONO.Frenterow" localSheetId="9" hidden="1">#REF!</definedName>
    <definedName name="CRONO.Frenterow" localSheetId="3" hidden="1">#REF!</definedName>
    <definedName name="CRONO.Frenterow" localSheetId="8" hidden="1">#REF!</definedName>
    <definedName name="CRONO.Frenterow" localSheetId="7" hidden="1">#REF!</definedName>
    <definedName name="CRONO.Frenterow" hidden="1">#REF!</definedName>
    <definedName name="CRONO.LastCol" localSheetId="9" hidden="1">#REF!</definedName>
    <definedName name="CRONO.LastCol" localSheetId="3" hidden="1">#REF!</definedName>
    <definedName name="CRONO.LastCol" localSheetId="8" hidden="1">#REF!</definedName>
    <definedName name="CRONO.LastCol" localSheetId="7" hidden="1">#REF!</definedName>
    <definedName name="CRONO.LastCol" hidden="1">#REF!</definedName>
    <definedName name="CRONO.lastrow" localSheetId="9" hidden="1">#REF!</definedName>
    <definedName name="CRONO.lastrow" localSheetId="3" hidden="1">#REF!</definedName>
    <definedName name="CRONO.lastrow" localSheetId="8" hidden="1">#REF!</definedName>
    <definedName name="CRONO.lastrow" localSheetId="7" hidden="1">#REF!</definedName>
    <definedName name="CRONO.lastrow" hidden="1">#REF!</definedName>
    <definedName name="CRONO.LinhaPadrão" localSheetId="9" hidden="1">#REF!</definedName>
    <definedName name="CRONO.LinhaPadrão" localSheetId="3" hidden="1">#REF!</definedName>
    <definedName name="CRONO.LinhaPadrão" localSheetId="8" hidden="1">#REF!</definedName>
    <definedName name="CRONO.LinhaPadrão" localSheetId="7" hidden="1">#REF!</definedName>
    <definedName name="CRONO.LinhaPadrão" hidden="1">#REF!</definedName>
    <definedName name="CRONO.LinhasNecessarias" localSheetId="9" hidden="1">COUNTIF([6]QCI!$B$13:$B$24,"Manual")+COUNTIF([6]QCI!$B$13:$B$24,"SemiAuto")+COUNT(ORÇAMENTO.ListaCrono)</definedName>
    <definedName name="CRONO.LinhasNecessarias" localSheetId="3" hidden="1">COUNTIF([6]QCI!$B$13:$B$24,"Manual")+COUNTIF([6]QCI!$B$13:$B$24,"SemiAuto")+COUNT([13]!ORÇAMENTO.ListaCrono)</definedName>
    <definedName name="CRONO.LinhasNecessarias" localSheetId="6" hidden="1">COUNTIF([6]QCI!$B$13:$B$24,"Manual")+COUNTIF([6]QCI!$B$13:$B$24,"SemiAuto")+COUNT(ORÇAMENTO.ListaCrono)</definedName>
    <definedName name="CRONO.LinhasNecessarias" localSheetId="1" hidden="1">COUNTIF([6]QCI!$B$13:$B$24,"Manual")+COUNTIF([6]QCI!$B$13:$B$24,"SemiAuto")+COUNT(ORÇAMENTO.ListaCrono)</definedName>
    <definedName name="CRONO.LinhasNecessarias" hidden="1">COUNTIF([6]QCI!$B$13:$B$24,"Manual")+COUNTIF([6]QCI!$B$13:$B$24,"SemiAuto")+COUNT(ORÇAMENTO.ListaCrono)</definedName>
    <definedName name="CRONO.margemrow" localSheetId="9" hidden="1">#REF!</definedName>
    <definedName name="CRONO.margemrow" localSheetId="3" hidden="1">#REF!</definedName>
    <definedName name="CRONO.margemrow" localSheetId="8" hidden="1">#REF!</definedName>
    <definedName name="CRONO.margemrow" localSheetId="1" hidden="1">#REF!</definedName>
    <definedName name="CRONO.margemrow" localSheetId="7" hidden="1">#REF!</definedName>
    <definedName name="CRONO.margemrow" hidden="1">#REF!</definedName>
    <definedName name="CRONO.MaxParc" localSheetId="9" hidden="1">#REF!+#REF!</definedName>
    <definedName name="CRONO.MaxParc" localSheetId="3" hidden="1">#REF!+#REF!</definedName>
    <definedName name="CRONO.MaxParc" localSheetId="8" hidden="1">#REF!+#REF!</definedName>
    <definedName name="CRONO.MaxParc" localSheetId="1" hidden="1">#REF!+#REF!</definedName>
    <definedName name="CRONO.MaxParc" localSheetId="7" hidden="1">#REF!+#REF!</definedName>
    <definedName name="CRONO.MaxParc" hidden="1">#REF!+#REF!</definedName>
    <definedName name="CRONO.NivelExibicao" localSheetId="9" hidden="1">#REF!</definedName>
    <definedName name="CRONO.NivelExibicao" localSheetId="3" hidden="1">#REF!</definedName>
    <definedName name="CRONO.NivelExibicao" localSheetId="8" hidden="1">#REF!</definedName>
    <definedName name="CRONO.NivelExibicao" localSheetId="1" hidden="1">#REF!</definedName>
    <definedName name="CRONO.NivelExibicao" localSheetId="7" hidden="1">#REF!</definedName>
    <definedName name="CRONO.NivelExibicao" hidden="1">#REF!</definedName>
    <definedName name="CRONO.Parcela1" localSheetId="9" hidden="1">#REF!</definedName>
    <definedName name="CRONO.Parcela1" localSheetId="3" hidden="1">#REF!</definedName>
    <definedName name="CRONO.Parcela1" localSheetId="8" hidden="1">#REF!</definedName>
    <definedName name="CRONO.Parcela1" localSheetId="7" hidden="1">#REF!</definedName>
    <definedName name="CRONO.Parcela1" hidden="1">#REF!</definedName>
    <definedName name="CRONOGRAMA" localSheetId="3">#REF!</definedName>
    <definedName name="CRONOGRAMA" localSheetId="8">#REF!</definedName>
    <definedName name="CRONOGRAMA" localSheetId="7">#REF!</definedName>
    <definedName name="CRONOGRAMA">#REF!</definedName>
    <definedName name="CRONOPLE.ColunaPadrão" localSheetId="9" hidden="1">#REF!</definedName>
    <definedName name="CRONOPLE.ColunaPadrão" localSheetId="3" hidden="1">#REF!</definedName>
    <definedName name="CRONOPLE.ColunaPadrão" localSheetId="8" hidden="1">#REF!</definedName>
    <definedName name="CRONOPLE.ColunaPadrão" localSheetId="7" hidden="1">#REF!</definedName>
    <definedName name="CRONOPLE.ColunaPadrão" hidden="1">#REF!</definedName>
    <definedName name="CRONOPLE.FirstCol" localSheetId="9" hidden="1">#REF!</definedName>
    <definedName name="CRONOPLE.FirstCol" localSheetId="3" hidden="1">#REF!</definedName>
    <definedName name="CRONOPLE.FirstCol" localSheetId="8" hidden="1">#REF!</definedName>
    <definedName name="CRONOPLE.FirstCol" localSheetId="7" hidden="1">#REF!</definedName>
    <definedName name="CRONOPLE.FirstCol" hidden="1">#REF!</definedName>
    <definedName name="CRONOPLE.firstrow" localSheetId="9" hidden="1">#REF!</definedName>
    <definedName name="CRONOPLE.firstrow" localSheetId="3" hidden="1">#REF!</definedName>
    <definedName name="CRONOPLE.firstrow" localSheetId="8" hidden="1">#REF!</definedName>
    <definedName name="CRONOPLE.firstrow" localSheetId="7" hidden="1">#REF!</definedName>
    <definedName name="CRONOPLE.firstrow" hidden="1">#REF!</definedName>
    <definedName name="CRONOPLE.Frenterow" localSheetId="9" hidden="1">#REF!</definedName>
    <definedName name="CRONOPLE.Frenterow" localSheetId="3" hidden="1">#REF!</definedName>
    <definedName name="CRONOPLE.Frenterow" localSheetId="8" hidden="1">#REF!</definedName>
    <definedName name="CRONOPLE.Frenterow" localSheetId="7" hidden="1">#REF!</definedName>
    <definedName name="CRONOPLE.Frenterow" hidden="1">#REF!</definedName>
    <definedName name="CRONOPLE.LastCol" localSheetId="9" hidden="1">#REF!</definedName>
    <definedName name="CRONOPLE.LastCol" localSheetId="3" hidden="1">#REF!</definedName>
    <definedName name="CRONOPLE.LastCol" localSheetId="8" hidden="1">#REF!</definedName>
    <definedName name="CRONOPLE.LastCol" localSheetId="7" hidden="1">#REF!</definedName>
    <definedName name="CRONOPLE.LastCol" hidden="1">#REF!</definedName>
    <definedName name="CRONOPLE.lastrow" localSheetId="9" hidden="1">#REF!</definedName>
    <definedName name="CRONOPLE.lastrow" localSheetId="3" hidden="1">#REF!</definedName>
    <definedName name="CRONOPLE.lastrow" localSheetId="8" hidden="1">#REF!</definedName>
    <definedName name="CRONOPLE.lastrow" localSheetId="7" hidden="1">#REF!</definedName>
    <definedName name="CRONOPLE.lastrow" hidden="1">#REF!</definedName>
    <definedName name="CRONOPLE.LinhaPadrão" localSheetId="9" hidden="1">#REF!</definedName>
    <definedName name="CRONOPLE.LinhaPadrão" localSheetId="3" hidden="1">#REF!</definedName>
    <definedName name="CRONOPLE.LinhaPadrão" localSheetId="8" hidden="1">#REF!</definedName>
    <definedName name="CRONOPLE.LinhaPadrão" localSheetId="7" hidden="1">#REF!</definedName>
    <definedName name="CRONOPLE.LinhaPadrão" hidden="1">#REF!</definedName>
    <definedName name="CRONOPLE.margemrow" localSheetId="9" hidden="1">#REF!</definedName>
    <definedName name="CRONOPLE.margemrow" localSheetId="3" hidden="1">#REF!</definedName>
    <definedName name="CRONOPLE.margemrow" localSheetId="8" hidden="1">#REF!</definedName>
    <definedName name="CRONOPLE.margemrow" localSheetId="7" hidden="1">#REF!</definedName>
    <definedName name="CRONOPLE.margemrow" hidden="1">#REF!</definedName>
    <definedName name="CRONOPLE.ValorDoEvento" hidden="1">SUMIF([6]CÁLCULO!$M$15:$M$71,[6]CRONOPLE!$B1,OFFSET([6]CÁLCULO!$AA$15:$AA$71,0,[6]CRONOPLE!A$12))</definedName>
    <definedName name="CS">'[23]CS#'!$A$3:$K$12</definedName>
    <definedName name="CURRENCY" localSheetId="9">#REF!</definedName>
    <definedName name="CURRENCY" localSheetId="3">#REF!</definedName>
    <definedName name="CURRENCY" localSheetId="8">#REF!</definedName>
    <definedName name="CURRENCY" localSheetId="1">#REF!</definedName>
    <definedName name="CURRENCY" localSheetId="7">#REF!</definedName>
    <definedName name="CURRENCY">#REF!</definedName>
    <definedName name="CURVA_ABC" localSheetId="9">#REF!</definedName>
    <definedName name="CURVA_ABC" localSheetId="3">#REF!</definedName>
    <definedName name="CURVA_ABC" localSheetId="8">#REF!</definedName>
    <definedName name="CURVA_ABC" localSheetId="1">#REF!</definedName>
    <definedName name="CURVA_ABC" localSheetId="7">#REF!</definedName>
    <definedName name="CURVA_ABC">#REF!</definedName>
    <definedName name="custo" localSheetId="9">#REF!</definedName>
    <definedName name="custo" localSheetId="3">#REF!</definedName>
    <definedName name="custo" localSheetId="8">#REF!</definedName>
    <definedName name="custo" localSheetId="1">#REF!</definedName>
    <definedName name="custo" localSheetId="7">#REF!</definedName>
    <definedName name="custo">#REF!</definedName>
    <definedName name="CUSTODIRETO" localSheetId="3">#REF!</definedName>
    <definedName name="CUSTODIRETO" localSheetId="8">#REF!</definedName>
    <definedName name="CUSTODIRETO" localSheetId="7">#REF!</definedName>
    <definedName name="CUSTODIRETO">#REF!</definedName>
    <definedName name="CUSTOFIN" localSheetId="3">#REF!</definedName>
    <definedName name="CUSTOFIN" localSheetId="8">#REF!</definedName>
    <definedName name="CUSTOFIN" localSheetId="7">#REF!</definedName>
    <definedName name="CUSTOFIN">#REF!</definedName>
    <definedName name="CUSTOINDIRETO" localSheetId="3">#REF!</definedName>
    <definedName name="CUSTOINDIRETO" localSheetId="8">#REF!</definedName>
    <definedName name="CUSTOINDIRETO" localSheetId="7">#REF!</definedName>
    <definedName name="CUSTOINDIRETO">#REF!</definedName>
    <definedName name="CustoReal" localSheetId="3">#REF!</definedName>
    <definedName name="CustoReal" localSheetId="8">#REF!</definedName>
    <definedName name="CustoReal" localSheetId="7">#REF!</definedName>
    <definedName name="CustoReal">#REF!</definedName>
    <definedName name="cUSTOS" localSheetId="3">#REF!</definedName>
    <definedName name="cUSTOS" localSheetId="8">#REF!</definedName>
    <definedName name="cUSTOS" localSheetId="7">#REF!</definedName>
    <definedName name="cUSTOS">#REF!</definedName>
    <definedName name="D" localSheetId="9">#REF!</definedName>
    <definedName name="D" localSheetId="3">#REF!</definedName>
    <definedName name="D" localSheetId="8">#REF!</definedName>
    <definedName name="D" localSheetId="7">#REF!</definedName>
    <definedName name="D">#REF!</definedName>
    <definedName name="D_1" localSheetId="9">#REF!</definedName>
    <definedName name="D_1" localSheetId="3">#REF!</definedName>
    <definedName name="D_1" localSheetId="8">#REF!</definedName>
    <definedName name="D_1" localSheetId="7">#REF!</definedName>
    <definedName name="D_1">#REF!</definedName>
    <definedName name="D_2" localSheetId="9">#REF!</definedName>
    <definedName name="D_2" localSheetId="3">#REF!</definedName>
    <definedName name="D_2" localSheetId="8">#REF!</definedName>
    <definedName name="D_2" localSheetId="7">#REF!</definedName>
    <definedName name="D_2">#REF!</definedName>
    <definedName name="D_26" localSheetId="9">#REF!</definedName>
    <definedName name="D_26" localSheetId="3">#REF!</definedName>
    <definedName name="D_26" localSheetId="8">#REF!</definedName>
    <definedName name="D_26" localSheetId="7">#REF!</definedName>
    <definedName name="D_26">#REF!</definedName>
    <definedName name="D_3" localSheetId="9">#REF!</definedName>
    <definedName name="D_3" localSheetId="3">#REF!</definedName>
    <definedName name="D_3" localSheetId="8">#REF!</definedName>
    <definedName name="D_3" localSheetId="7">#REF!</definedName>
    <definedName name="D_3">#REF!</definedName>
    <definedName name="D_33" localSheetId="9">#REF!</definedName>
    <definedName name="D_33" localSheetId="3">#REF!</definedName>
    <definedName name="D_33" localSheetId="8">#REF!</definedName>
    <definedName name="D_33" localSheetId="7">#REF!</definedName>
    <definedName name="D_33">#REF!</definedName>
    <definedName name="D_34" localSheetId="9">#REF!</definedName>
    <definedName name="D_34" localSheetId="3">#REF!</definedName>
    <definedName name="D_34" localSheetId="8">#REF!</definedName>
    <definedName name="D_34" localSheetId="7">#REF!</definedName>
    <definedName name="D_34">#REF!</definedName>
    <definedName name="dadinho" localSheetId="9">#REF!</definedName>
    <definedName name="dadinho" localSheetId="3">#REF!</definedName>
    <definedName name="dadinho" localSheetId="8">#REF!</definedName>
    <definedName name="dadinho" localSheetId="7">#REF!</definedName>
    <definedName name="dadinho">#REF!</definedName>
    <definedName name="DADOS" localSheetId="9">#REF!</definedName>
    <definedName name="DADOS" localSheetId="3">#REF!</definedName>
    <definedName name="DADOS" localSheetId="2">#REF!</definedName>
    <definedName name="DADOS" localSheetId="8">#REF!</definedName>
    <definedName name="DADOS" localSheetId="7">#REF!</definedName>
    <definedName name="DADOS">#REF!</definedName>
    <definedName name="DADOS1" localSheetId="9">#REF!</definedName>
    <definedName name="DADOS1" localSheetId="3">#REF!</definedName>
    <definedName name="DADOS1" localSheetId="8">#REF!</definedName>
    <definedName name="DADOS1" localSheetId="7">#REF!</definedName>
    <definedName name="DADOS1">#REF!</definedName>
    <definedName name="DADOSPROCV" localSheetId="3">#REF!</definedName>
    <definedName name="DADOSPROCV" localSheetId="8">#REF!</definedName>
    <definedName name="DADOSPROCV" localSheetId="7">#REF!</definedName>
    <definedName name="DADOSPROCV">#REF!</definedName>
    <definedName name="DANIEL" localSheetId="9">#REF!</definedName>
    <definedName name="DANIEL" localSheetId="3">#REF!</definedName>
    <definedName name="DANIEL" localSheetId="8">#REF!</definedName>
    <definedName name="DANIEL" localSheetId="7">#REF!</definedName>
    <definedName name="DANIEL">#REF!</definedName>
    <definedName name="DANIEL_1" localSheetId="9">#REF!</definedName>
    <definedName name="DANIEL_1" localSheetId="3">#REF!</definedName>
    <definedName name="DANIEL_1" localSheetId="8">#REF!</definedName>
    <definedName name="DANIEL_1" localSheetId="7">#REF!</definedName>
    <definedName name="DANIEL_1">#REF!</definedName>
    <definedName name="DANIEL_2" localSheetId="9">#REF!</definedName>
    <definedName name="DANIEL_2" localSheetId="3">#REF!</definedName>
    <definedName name="DANIEL_2" localSheetId="8">#REF!</definedName>
    <definedName name="DANIEL_2" localSheetId="7">#REF!</definedName>
    <definedName name="DANIEL_2">#REF!</definedName>
    <definedName name="DANIEL_26" localSheetId="9">#REF!</definedName>
    <definedName name="DANIEL_26" localSheetId="3">#REF!</definedName>
    <definedName name="DANIEL_26" localSheetId="8">#REF!</definedName>
    <definedName name="DANIEL_26" localSheetId="7">#REF!</definedName>
    <definedName name="DANIEL_26">#REF!</definedName>
    <definedName name="DANIEL_3" localSheetId="9">#REF!</definedName>
    <definedName name="DANIEL_3" localSheetId="3">#REF!</definedName>
    <definedName name="DANIEL_3" localSheetId="8">#REF!</definedName>
    <definedName name="DANIEL_3" localSheetId="7">#REF!</definedName>
    <definedName name="DANIEL_3">#REF!</definedName>
    <definedName name="DANIEL_33" localSheetId="9">#REF!</definedName>
    <definedName name="DANIEL_33" localSheetId="3">#REF!</definedName>
    <definedName name="DANIEL_33" localSheetId="8">#REF!</definedName>
    <definedName name="DANIEL_33" localSheetId="7">#REF!</definedName>
    <definedName name="DANIEL_33">#REF!</definedName>
    <definedName name="DANIEL_34" localSheetId="9">#REF!</definedName>
    <definedName name="DANIEL_34" localSheetId="3">#REF!</definedName>
    <definedName name="DANIEL_34" localSheetId="8">#REF!</definedName>
    <definedName name="DANIEL_34" localSheetId="7">#REF!</definedName>
    <definedName name="DANIEL_34">#REF!</definedName>
    <definedName name="danil" localSheetId="9">#REF!</definedName>
    <definedName name="danil" localSheetId="3">#REF!</definedName>
    <definedName name="danil" localSheetId="8">#REF!</definedName>
    <definedName name="danil" localSheetId="7">#REF!</definedName>
    <definedName name="danil">#REF!</definedName>
    <definedName name="Data" localSheetId="3">#REF!</definedName>
    <definedName name="Data" localSheetId="8">#REF!</definedName>
    <definedName name="Data" localSheetId="7">#REF!</definedName>
    <definedName name="Data">#REF!</definedName>
    <definedName name="DATA_BASE" localSheetId="3">#REF!</definedName>
    <definedName name="DATA_BASE" localSheetId="8">#REF!</definedName>
    <definedName name="DATA_BASE" localSheetId="7">#REF!</definedName>
    <definedName name="DATA_BASE">#REF!</definedName>
    <definedName name="DATA_ENTREGA" localSheetId="3">#REF!</definedName>
    <definedName name="DATA_ENTREGA" localSheetId="8">#REF!</definedName>
    <definedName name="DATA_ENTREGA" localSheetId="7">#REF!</definedName>
    <definedName name="DATA_ENTREGA">#REF!</definedName>
    <definedName name="Data_Fecha" localSheetId="3">#REF!</definedName>
    <definedName name="Data_Fecha" localSheetId="8">#REF!</definedName>
    <definedName name="Data_Fecha" localSheetId="7">#REF!</definedName>
    <definedName name="Data_Fecha">#REF!</definedName>
    <definedName name="Data_Final" localSheetId="9">#REF!</definedName>
    <definedName name="Data_Final" localSheetId="3">#REF!</definedName>
    <definedName name="Data_Final" localSheetId="8">#REF!</definedName>
    <definedName name="Data_Final" localSheetId="7">#REF!</definedName>
    <definedName name="Data_Final">#REF!</definedName>
    <definedName name="Data_Início" localSheetId="9">#REF!</definedName>
    <definedName name="Data_Início" localSheetId="3">#REF!</definedName>
    <definedName name="Data_Início" localSheetId="8">#REF!</definedName>
    <definedName name="Data_Início" localSheetId="7">#REF!</definedName>
    <definedName name="Data_Início">#REF!</definedName>
    <definedName name="Database" localSheetId="9" hidden="1">#REF!</definedName>
    <definedName name="Database" localSheetId="3" hidden="1">#REF!</definedName>
    <definedName name="Database" localSheetId="8" hidden="1">#REF!</definedName>
    <definedName name="Database" localSheetId="7" hidden="1">#REF!</definedName>
    <definedName name="Database" hidden="1">#REF!</definedName>
    <definedName name="Datas">'[19]Toposolo-Resumo'!$R$6:$S$123</definedName>
    <definedName name="dcrcv" localSheetId="9">#REF!</definedName>
    <definedName name="dcrcv" localSheetId="3">#REF!</definedName>
    <definedName name="dcrcv" localSheetId="8">#REF!</definedName>
    <definedName name="dcrcv" localSheetId="1">#REF!</definedName>
    <definedName name="dcrcv" localSheetId="7">#REF!</definedName>
    <definedName name="dcrcv">#REF!</definedName>
    <definedName name="DD" localSheetId="9">#REF!</definedName>
    <definedName name="DD" localSheetId="3">#REF!</definedName>
    <definedName name="DD" localSheetId="8">#REF!</definedName>
    <definedName name="DD" localSheetId="1">#REF!</definedName>
    <definedName name="DD" localSheetId="7">#REF!</definedName>
    <definedName name="DD">#REF!</definedName>
    <definedName name="DDD" localSheetId="9">#REF!</definedName>
    <definedName name="DDD" localSheetId="3">#REF!</definedName>
    <definedName name="DDD" localSheetId="8">#REF!</definedName>
    <definedName name="DDD" localSheetId="1">#REF!</definedName>
    <definedName name="DDD" localSheetId="7">#REF!</definedName>
    <definedName name="DDD">#REF!</definedName>
    <definedName name="DDDD" localSheetId="9">'BDI DES'!DDDD</definedName>
    <definedName name="DDDD" localSheetId="3">'BDI NÃO DES'!DDDD</definedName>
    <definedName name="DDDD" localSheetId="2">#N/A</definedName>
    <definedName name="DDDD" localSheetId="8">#N/A</definedName>
    <definedName name="DDDD" localSheetId="6">#N/A</definedName>
    <definedName name="DDDD" localSheetId="1">'MEMÓRIA DE CÁLCULO'!DDDD</definedName>
    <definedName name="DDDD">'COMPOSIÇÃO NÃO DES'!DDDD</definedName>
    <definedName name="ddddd" localSheetId="9">'[2]RESTAURAÇÃO '!#REF!</definedName>
    <definedName name="ddddd" localSheetId="3">'[2]RESTAURAÇÃO '!#REF!</definedName>
    <definedName name="ddddd" localSheetId="8">'[2]RESTAURAÇÃO '!#REF!</definedName>
    <definedName name="ddddd" localSheetId="1">'[2]RESTAURAÇÃO '!#REF!</definedName>
    <definedName name="ddddd" localSheetId="7">'[2]RESTAURAÇÃO '!#REF!</definedName>
    <definedName name="ddddd">'[2]RESTAURAÇÃO '!#REF!</definedName>
    <definedName name="dddr" localSheetId="9">#REF!</definedName>
    <definedName name="dddr" localSheetId="3">#REF!</definedName>
    <definedName name="dddr" localSheetId="8">#REF!</definedName>
    <definedName name="dddr" localSheetId="1">#REF!</definedName>
    <definedName name="dddr" localSheetId="7">#REF!</definedName>
    <definedName name="dddr">#REF!</definedName>
    <definedName name="dele" localSheetId="9">#REF!</definedName>
    <definedName name="dele" localSheetId="3">#REF!</definedName>
    <definedName name="dele" localSheetId="2">#REF!</definedName>
    <definedName name="dele" localSheetId="8">#REF!</definedName>
    <definedName name="dele" localSheetId="1">#REF!</definedName>
    <definedName name="dele" localSheetId="7">#REF!</definedName>
    <definedName name="dele">#REF!</definedName>
    <definedName name="DEMONSTRATIVO_DO_RESULTADO_GERENCIAL___DGR" localSheetId="3">#REF!</definedName>
    <definedName name="DEMONSTRATIVO_DO_RESULTADO_GERENCIAL___DGR" localSheetId="8">#REF!</definedName>
    <definedName name="DEMONSTRATIVO_DO_RESULTADO_GERENCIAL___DGR" localSheetId="1">#REF!</definedName>
    <definedName name="DEMONSTRATIVO_DO_RESULTADO_GERENCIAL___DGR" localSheetId="7">#REF!</definedName>
    <definedName name="DEMONSTRATIVO_DO_RESULTADO_GERENCIAL___DGR">#REF!</definedName>
    <definedName name="densidade_cap" localSheetId="3">#REF!</definedName>
    <definedName name="densidade_cap" localSheetId="8">#REF!</definedName>
    <definedName name="densidade_cap" localSheetId="7">#REF!</definedName>
    <definedName name="densidade_cap">#REF!</definedName>
    <definedName name="DES" localSheetId="9">#REF!</definedName>
    <definedName name="DES" localSheetId="3">#REF!</definedName>
    <definedName name="DES" localSheetId="8">#REF!</definedName>
    <definedName name="DES" localSheetId="7">#REF!</definedName>
    <definedName name="DES">#REF!</definedName>
    <definedName name="DESAP" localSheetId="9">#REF!</definedName>
    <definedName name="DESAP" localSheetId="3">#REF!</definedName>
    <definedName name="DESAP" localSheetId="8">#REF!</definedName>
    <definedName name="DESAP" localSheetId="7">#REF!</definedName>
    <definedName name="DESAP">#REF!</definedName>
    <definedName name="DESAPROPRIAÇÃO">'[15]AQU TERRENO-'!$H$9</definedName>
    <definedName name="DESCRICAO_OBRA" localSheetId="9">#REF!</definedName>
    <definedName name="DESCRICAO_OBRA" localSheetId="3">#REF!</definedName>
    <definedName name="DESCRICAO_OBRA" localSheetId="8">#REF!</definedName>
    <definedName name="DESCRICAO_OBRA" localSheetId="1">#REF!</definedName>
    <definedName name="DESCRICAO_OBRA" localSheetId="7">#REF!</definedName>
    <definedName name="DESCRICAO_OBRA">#REF!</definedName>
    <definedName name="DESONERACAO" localSheetId="9" hidden="1">IF(OR(Import.Desoneracao="DESONERADO",Import.Desoneracao="SIM"),"SIM","NÃO")</definedName>
    <definedName name="DESONERACAO" localSheetId="3" hidden="1">IF(OR([13]!Import.Desoneracao="DESONERADO",[13]!Import.Desoneracao="SIM"),"SIM","NÃO")</definedName>
    <definedName name="DESONERACAO" localSheetId="6" hidden="1">IF(OR(Import.Desoneracao="DESONERADO",Import.Desoneracao="SIM"),"SIM","NÃO")</definedName>
    <definedName name="DESONERACAO" localSheetId="1" hidden="1">IF(OR(Import.Desoneracao="DESONERADO",Import.Desoneracao="SIM"),"SIM","NÃO")</definedName>
    <definedName name="DESONERACAO" hidden="1">IF(OR(Import.Desoneracao="DESONERADO",Import.Desoneracao="SIM"),"SIM","NÃO")</definedName>
    <definedName name="DESVIOCUSTO" localSheetId="3">#REF!</definedName>
    <definedName name="DESVIOCUSTO" localSheetId="8">#REF!</definedName>
    <definedName name="DESVIOCUSTO" localSheetId="1">#REF!</definedName>
    <definedName name="DESVIOCUSTO" localSheetId="7">#REF!</definedName>
    <definedName name="DESVIOCUSTO">#REF!</definedName>
    <definedName name="DESVIOCUSTOS" localSheetId="3">#REF!</definedName>
    <definedName name="DESVIOCUSTOS" localSheetId="8">#REF!</definedName>
    <definedName name="DESVIOCUSTOS" localSheetId="1">#REF!</definedName>
    <definedName name="DESVIOCUSTOS" localSheetId="7">#REF!</definedName>
    <definedName name="DESVIOCUSTOS">#REF!</definedName>
    <definedName name="DEZA" localSheetId="3">#REF!</definedName>
    <definedName name="DEZA" localSheetId="8">#REF!</definedName>
    <definedName name="DEZA" localSheetId="1">#REF!</definedName>
    <definedName name="DEZA" localSheetId="7">#REF!</definedName>
    <definedName name="DEZA">#REF!</definedName>
    <definedName name="Df" localSheetId="3">#REF!</definedName>
    <definedName name="Df" localSheetId="8">#REF!</definedName>
    <definedName name="Df" localSheetId="7">#REF!</definedName>
    <definedName name="Df">#REF!</definedName>
    <definedName name="dfg" localSheetId="3">#REF!</definedName>
    <definedName name="dfg" localSheetId="8">#REF!</definedName>
    <definedName name="dfg" localSheetId="7">#REF!</definedName>
    <definedName name="dfg">#REF!</definedName>
    <definedName name="dfsasasasasasasasasasasasasasa" localSheetId="9">#REF!</definedName>
    <definedName name="dfsasasasasasasasasasasasasasa" localSheetId="3">#REF!</definedName>
    <definedName name="dfsasasasasasasasasasasasasasa" localSheetId="8">#REF!</definedName>
    <definedName name="dfsasasasasasasasasasasasasasa" localSheetId="7">#REF!</definedName>
    <definedName name="dfsasasasasasasasasasasasasasa">#REF!</definedName>
    <definedName name="DFVSDFKBBFAJKBN.A" localSheetId="3">#REF!</definedName>
    <definedName name="DFVSDFKBBFAJKBN.A" localSheetId="8">#REF!</definedName>
    <definedName name="DFVSDFKBBFAJKBN.A" localSheetId="7">#REF!</definedName>
    <definedName name="DFVSDFKBBFAJKBN.A">#REF!</definedName>
    <definedName name="DGA" localSheetId="9">'[7]PRO-08'!#REF!</definedName>
    <definedName name="DGA" localSheetId="3">'[7]PRO-08'!#REF!</definedName>
    <definedName name="DGA" localSheetId="2">'[7]PRO-08'!#REF!</definedName>
    <definedName name="DGA" localSheetId="8">'[7]PRO-08'!#REF!</definedName>
    <definedName name="DGA" localSheetId="1">'[7]PRO-08'!#REF!</definedName>
    <definedName name="DGA" localSheetId="7">'[7]PRO-08'!#REF!</definedName>
    <definedName name="DGA">'[7]PRO-08'!#REF!</definedName>
    <definedName name="DHJKDTY" localSheetId="9">#N/A</definedName>
    <definedName name="DHJKDTY" localSheetId="3">#N/A</definedName>
    <definedName name="DHJKDTY" localSheetId="2">#N/A</definedName>
    <definedName name="DHJKDTY" localSheetId="8">#N/A</definedName>
    <definedName name="DHJKDTY" localSheetId="6">#N/A</definedName>
    <definedName name="DHJKDTY" localSheetId="1">'MEMÓRIA DE CÁLCULO'!DHJKDTY</definedName>
    <definedName name="DHJKDTY">'COMPOSIÇÃO NÃO DES'!DHJKDTY</definedName>
    <definedName name="dhysey" localSheetId="9">#REF!</definedName>
    <definedName name="dhysey" localSheetId="3">#REF!</definedName>
    <definedName name="dhysey" localSheetId="8">#REF!</definedName>
    <definedName name="dhysey" localSheetId="1">#REF!</definedName>
    <definedName name="dhysey" localSheetId="7">#REF!</definedName>
    <definedName name="dhysey">#REF!</definedName>
    <definedName name="Diasemana" localSheetId="3">'[24]06.05'!#REF!</definedName>
    <definedName name="Diasemana" localSheetId="8">'[24]06.05'!#REF!</definedName>
    <definedName name="Diasemana" localSheetId="1">'[24]06.05'!#REF!</definedName>
    <definedName name="Diasemana" localSheetId="7">'[24]06.05'!#REF!</definedName>
    <definedName name="Diasemana">'[24]06.05'!#REF!</definedName>
    <definedName name="Dir_Tecnico" localSheetId="9">#REF!</definedName>
    <definedName name="Dir_Tecnico" localSheetId="3">#REF!</definedName>
    <definedName name="Dir_Tecnico" localSheetId="8">#REF!</definedName>
    <definedName name="Dir_Tecnico" localSheetId="1">#REF!</definedName>
    <definedName name="Dir_Tecnico" localSheetId="7">#REF!</definedName>
    <definedName name="Dir_Tecnico">#REF!</definedName>
    <definedName name="Dissídio" localSheetId="9">#REF!</definedName>
    <definedName name="Dissídio" localSheetId="3">#REF!</definedName>
    <definedName name="Dissídio" localSheetId="8">#REF!</definedName>
    <definedName name="Dissídio" localSheetId="1">#REF!</definedName>
    <definedName name="Dissídio" localSheetId="7">#REF!</definedName>
    <definedName name="Dissídio">#REF!</definedName>
    <definedName name="DIVE" localSheetId="9">#REF!</definedName>
    <definedName name="DIVE" localSheetId="3">#REF!</definedName>
    <definedName name="DIVE" localSheetId="8">#REF!</definedName>
    <definedName name="DIVE" localSheetId="1">#REF!</definedName>
    <definedName name="DIVE" localSheetId="7">#REF!</definedName>
    <definedName name="DIVE">#REF!</definedName>
    <definedName name="DIVE_1" localSheetId="9">#REF!</definedName>
    <definedName name="DIVE_1" localSheetId="3">#REF!</definedName>
    <definedName name="DIVE_1" localSheetId="8">#REF!</definedName>
    <definedName name="DIVE_1" localSheetId="7">#REF!</definedName>
    <definedName name="DIVE_1">#REF!</definedName>
    <definedName name="DIVE_2" localSheetId="9">#REF!</definedName>
    <definedName name="DIVE_2" localSheetId="3">#REF!</definedName>
    <definedName name="DIVE_2" localSheetId="8">#REF!</definedName>
    <definedName name="DIVE_2" localSheetId="7">#REF!</definedName>
    <definedName name="DIVE_2">#REF!</definedName>
    <definedName name="DIVE_26" localSheetId="9">#REF!</definedName>
    <definedName name="DIVE_26" localSheetId="3">#REF!</definedName>
    <definedName name="DIVE_26" localSheetId="8">#REF!</definedName>
    <definedName name="DIVE_26" localSheetId="7">#REF!</definedName>
    <definedName name="DIVE_26">#REF!</definedName>
    <definedName name="DIVE_3" localSheetId="9">#REF!</definedName>
    <definedName name="DIVE_3" localSheetId="3">#REF!</definedName>
    <definedName name="DIVE_3" localSheetId="8">#REF!</definedName>
    <definedName name="DIVE_3" localSheetId="7">#REF!</definedName>
    <definedName name="DIVE_3">#REF!</definedName>
    <definedName name="DIVE_33" localSheetId="9">#REF!</definedName>
    <definedName name="DIVE_33" localSheetId="3">#REF!</definedName>
    <definedName name="DIVE_33" localSheetId="8">#REF!</definedName>
    <definedName name="DIVE_33" localSheetId="7">#REF!</definedName>
    <definedName name="DIVE_33">#REF!</definedName>
    <definedName name="DIVE_34" localSheetId="9">#REF!</definedName>
    <definedName name="DIVE_34" localSheetId="3">#REF!</definedName>
    <definedName name="DIVE_34" localSheetId="8">#REF!</definedName>
    <definedName name="DIVE_34" localSheetId="7">#REF!</definedName>
    <definedName name="DIVE_34">#REF!</definedName>
    <definedName name="DJ" localSheetId="9">#REF!</definedName>
    <definedName name="DJ" localSheetId="3">#REF!</definedName>
    <definedName name="DJ" localSheetId="2">#REF!</definedName>
    <definedName name="DJ" localSheetId="8">#REF!</definedName>
    <definedName name="DJ" localSheetId="7">#REF!</definedName>
    <definedName name="DJ">#REF!</definedName>
    <definedName name="DMT">[25]C.U!$D$1651,[25]C.U!$D$1155</definedName>
    <definedName name="DMT_0_50" localSheetId="9">#REF!</definedName>
    <definedName name="DMT_0_50" localSheetId="3">#REF!</definedName>
    <definedName name="DMT_0_50" localSheetId="8">#REF!</definedName>
    <definedName name="DMT_0_50" localSheetId="1">#REF!</definedName>
    <definedName name="DMT_0_50" localSheetId="7">#REF!</definedName>
    <definedName name="DMT_0_50">#REF!</definedName>
    <definedName name="DMT_1000" localSheetId="3">#REF!</definedName>
    <definedName name="DMT_1000" localSheetId="8">#REF!</definedName>
    <definedName name="DMT_1000" localSheetId="1">#REF!</definedName>
    <definedName name="DMT_1000" localSheetId="7">#REF!</definedName>
    <definedName name="DMT_1000">#REF!</definedName>
    <definedName name="DMT_200" localSheetId="3">#REF!</definedName>
    <definedName name="DMT_200" localSheetId="8">#REF!</definedName>
    <definedName name="DMT_200" localSheetId="1">#REF!</definedName>
    <definedName name="DMT_200" localSheetId="7">#REF!</definedName>
    <definedName name="DMT_200">#REF!</definedName>
    <definedName name="DMT_200_400" localSheetId="3">#REF!</definedName>
    <definedName name="DMT_200_400" localSheetId="8">#REF!</definedName>
    <definedName name="DMT_200_400" localSheetId="7">#REF!</definedName>
    <definedName name="DMT_200_400">#REF!</definedName>
    <definedName name="DMT_400" localSheetId="3">#REF!</definedName>
    <definedName name="DMT_400" localSheetId="8">#REF!</definedName>
    <definedName name="DMT_400" localSheetId="7">#REF!</definedName>
    <definedName name="DMT_400">#REF!</definedName>
    <definedName name="DMT_400_600" localSheetId="3">#REF!</definedName>
    <definedName name="DMT_400_600" localSheetId="8">#REF!</definedName>
    <definedName name="DMT_400_600" localSheetId="7">#REF!</definedName>
    <definedName name="DMT_400_600">#REF!</definedName>
    <definedName name="DMT_50" localSheetId="3">#REF!</definedName>
    <definedName name="DMT_50" localSheetId="8">#REF!</definedName>
    <definedName name="DMT_50" localSheetId="7">#REF!</definedName>
    <definedName name="DMT_50">#REF!</definedName>
    <definedName name="DMT_50_200" localSheetId="3">#REF!</definedName>
    <definedName name="DMT_50_200" localSheetId="8">#REF!</definedName>
    <definedName name="DMT_50_200" localSheetId="7">#REF!</definedName>
    <definedName name="DMT_50_200">#REF!</definedName>
    <definedName name="DMT_600" localSheetId="3">#REF!</definedName>
    <definedName name="DMT_600" localSheetId="8">#REF!</definedName>
    <definedName name="DMT_600" localSheetId="7">#REF!</definedName>
    <definedName name="DMT_600">#REF!</definedName>
    <definedName name="DMT_800" localSheetId="3">#REF!</definedName>
    <definedName name="DMT_800" localSheetId="8">#REF!</definedName>
    <definedName name="DMT_800" localSheetId="7">#REF!</definedName>
    <definedName name="DMT_800">#REF!</definedName>
    <definedName name="DNCANT100" localSheetId="9">#REF!</definedName>
    <definedName name="DNCANT100" localSheetId="3">#REF!</definedName>
    <definedName name="DNCANT100" localSheetId="8">#REF!</definedName>
    <definedName name="DNCANT100" localSheetId="7">#REF!</definedName>
    <definedName name="DNCANT100">#REF!</definedName>
    <definedName name="DNCANT100_1" localSheetId="9">#REF!</definedName>
    <definedName name="DNCANT100_1" localSheetId="3">#REF!</definedName>
    <definedName name="DNCANT100_1" localSheetId="8">#REF!</definedName>
    <definedName name="DNCANT100_1" localSheetId="7">#REF!</definedName>
    <definedName name="DNCANT100_1">#REF!</definedName>
    <definedName name="DNCANT100_2" localSheetId="9">#REF!</definedName>
    <definedName name="DNCANT100_2" localSheetId="3">#REF!</definedName>
    <definedName name="DNCANT100_2" localSheetId="8">#REF!</definedName>
    <definedName name="DNCANT100_2" localSheetId="7">#REF!</definedName>
    <definedName name="DNCANT100_2">#REF!</definedName>
    <definedName name="DNCANT100_26" localSheetId="9">#REF!</definedName>
    <definedName name="DNCANT100_26" localSheetId="3">#REF!</definedName>
    <definedName name="DNCANT100_26" localSheetId="8">#REF!</definedName>
    <definedName name="DNCANT100_26" localSheetId="7">#REF!</definedName>
    <definedName name="DNCANT100_26">#REF!</definedName>
    <definedName name="DNCANT100_3" localSheetId="9">#REF!</definedName>
    <definedName name="DNCANT100_3" localSheetId="3">#REF!</definedName>
    <definedName name="DNCANT100_3" localSheetId="8">#REF!</definedName>
    <definedName name="DNCANT100_3" localSheetId="7">#REF!</definedName>
    <definedName name="DNCANT100_3">#REF!</definedName>
    <definedName name="DNCANT100_33" localSheetId="9">#REF!</definedName>
    <definedName name="DNCANT100_33" localSheetId="3">#REF!</definedName>
    <definedName name="DNCANT100_33" localSheetId="8">#REF!</definedName>
    <definedName name="DNCANT100_33" localSheetId="7">#REF!</definedName>
    <definedName name="DNCANT100_33">#REF!</definedName>
    <definedName name="DNCANT100_34" localSheetId="9">#REF!</definedName>
    <definedName name="DNCANT100_34" localSheetId="3">#REF!</definedName>
    <definedName name="DNCANT100_34" localSheetId="8">#REF!</definedName>
    <definedName name="DNCANT100_34" localSheetId="7">#REF!</definedName>
    <definedName name="DNCANT100_34">#REF!</definedName>
    <definedName name="DNCANT109" localSheetId="9">#REF!</definedName>
    <definedName name="DNCANT109" localSheetId="3">#REF!</definedName>
    <definedName name="DNCANT109" localSheetId="8">#REF!</definedName>
    <definedName name="DNCANT109" localSheetId="7">#REF!</definedName>
    <definedName name="DNCANT109">#REF!</definedName>
    <definedName name="DNCANT109_1" localSheetId="9">#REF!</definedName>
    <definedName name="DNCANT109_1" localSheetId="3">#REF!</definedName>
    <definedName name="DNCANT109_1" localSheetId="8">#REF!</definedName>
    <definedName name="DNCANT109_1" localSheetId="7">#REF!</definedName>
    <definedName name="DNCANT109_1">#REF!</definedName>
    <definedName name="DNCANT109_2" localSheetId="9">#REF!</definedName>
    <definedName name="DNCANT109_2" localSheetId="3">#REF!</definedName>
    <definedName name="DNCANT109_2" localSheetId="8">#REF!</definedName>
    <definedName name="DNCANT109_2" localSheetId="7">#REF!</definedName>
    <definedName name="DNCANT109_2">#REF!</definedName>
    <definedName name="DNCANT109_26" localSheetId="9">#REF!</definedName>
    <definedName name="DNCANT109_26" localSheetId="3">#REF!</definedName>
    <definedName name="DNCANT109_26" localSheetId="8">#REF!</definedName>
    <definedName name="DNCANT109_26" localSheetId="7">#REF!</definedName>
    <definedName name="DNCANT109_26">#REF!</definedName>
    <definedName name="DNCANT109_3" localSheetId="9">#REF!</definedName>
    <definedName name="DNCANT109_3" localSheetId="3">#REF!</definedName>
    <definedName name="DNCANT109_3" localSheetId="8">#REF!</definedName>
    <definedName name="DNCANT109_3" localSheetId="7">#REF!</definedName>
    <definedName name="DNCANT109_3">#REF!</definedName>
    <definedName name="DNCANT109_33" localSheetId="9">#REF!</definedName>
    <definedName name="DNCANT109_33" localSheetId="3">#REF!</definedName>
    <definedName name="DNCANT109_33" localSheetId="8">#REF!</definedName>
    <definedName name="DNCANT109_33" localSheetId="7">#REF!</definedName>
    <definedName name="DNCANT109_33">#REF!</definedName>
    <definedName name="DNCANT109_34" localSheetId="9">#REF!</definedName>
    <definedName name="DNCANT109_34" localSheetId="3">#REF!</definedName>
    <definedName name="DNCANT109_34" localSheetId="8">#REF!</definedName>
    <definedName name="DNCANT109_34" localSheetId="7">#REF!</definedName>
    <definedName name="DNCANT109_34">#REF!</definedName>
    <definedName name="DNCANT164" localSheetId="9">#REF!</definedName>
    <definedName name="DNCANT164" localSheetId="3">#REF!</definedName>
    <definedName name="DNCANT164" localSheetId="8">#REF!</definedName>
    <definedName name="DNCANT164" localSheetId="7">#REF!</definedName>
    <definedName name="DNCANT164">#REF!</definedName>
    <definedName name="DNCANT164_1" localSheetId="9">#REF!</definedName>
    <definedName name="DNCANT164_1" localSheetId="3">#REF!</definedName>
    <definedName name="DNCANT164_1" localSheetId="8">#REF!</definedName>
    <definedName name="DNCANT164_1" localSheetId="7">#REF!</definedName>
    <definedName name="DNCANT164_1">#REF!</definedName>
    <definedName name="DNCANT164_2" localSheetId="9">#REF!</definedName>
    <definedName name="DNCANT164_2" localSheetId="3">#REF!</definedName>
    <definedName name="DNCANT164_2" localSheetId="8">#REF!</definedName>
    <definedName name="DNCANT164_2" localSheetId="7">#REF!</definedName>
    <definedName name="DNCANT164_2">#REF!</definedName>
    <definedName name="DNCANT164_26" localSheetId="9">#REF!</definedName>
    <definedName name="DNCANT164_26" localSheetId="3">#REF!</definedName>
    <definedName name="DNCANT164_26" localSheetId="8">#REF!</definedName>
    <definedName name="DNCANT164_26" localSheetId="7">#REF!</definedName>
    <definedName name="DNCANT164_26">#REF!</definedName>
    <definedName name="DNCANT164_3" localSheetId="9">#REF!</definedName>
    <definedName name="DNCANT164_3" localSheetId="3">#REF!</definedName>
    <definedName name="DNCANT164_3" localSheetId="8">#REF!</definedName>
    <definedName name="DNCANT164_3" localSheetId="7">#REF!</definedName>
    <definedName name="DNCANT164_3">#REF!</definedName>
    <definedName name="DNCANT164_33" localSheetId="9">#REF!</definedName>
    <definedName name="DNCANT164_33" localSheetId="3">#REF!</definedName>
    <definedName name="DNCANT164_33" localSheetId="8">#REF!</definedName>
    <definedName name="DNCANT164_33" localSheetId="7">#REF!</definedName>
    <definedName name="DNCANT164_33">#REF!</definedName>
    <definedName name="DNCANT164_34" localSheetId="9">#REF!</definedName>
    <definedName name="DNCANT164_34" localSheetId="3">#REF!</definedName>
    <definedName name="DNCANT164_34" localSheetId="8">#REF!</definedName>
    <definedName name="DNCANT164_34" localSheetId="7">#REF!</definedName>
    <definedName name="DNCANT164_34">#REF!</definedName>
    <definedName name="DNCANT221" localSheetId="9">#REF!</definedName>
    <definedName name="DNCANT221" localSheetId="3">#REF!</definedName>
    <definedName name="DNCANT221" localSheetId="8">#REF!</definedName>
    <definedName name="DNCANT221" localSheetId="7">#REF!</definedName>
    <definedName name="DNCANT221">#REF!</definedName>
    <definedName name="DNCANT221_1" localSheetId="9">#REF!</definedName>
    <definedName name="DNCANT221_1" localSheetId="3">#REF!</definedName>
    <definedName name="DNCANT221_1" localSheetId="8">#REF!</definedName>
    <definedName name="DNCANT221_1" localSheetId="7">#REF!</definedName>
    <definedName name="DNCANT221_1">#REF!</definedName>
    <definedName name="DNCANT221_2" localSheetId="9">#REF!</definedName>
    <definedName name="DNCANT221_2" localSheetId="3">#REF!</definedName>
    <definedName name="DNCANT221_2" localSheetId="8">#REF!</definedName>
    <definedName name="DNCANT221_2" localSheetId="7">#REF!</definedName>
    <definedName name="DNCANT221_2">#REF!</definedName>
    <definedName name="DNCANT221_26" localSheetId="9">#REF!</definedName>
    <definedName name="DNCANT221_26" localSheetId="3">#REF!</definedName>
    <definedName name="DNCANT221_26" localSheetId="8">#REF!</definedName>
    <definedName name="DNCANT221_26" localSheetId="7">#REF!</definedName>
    <definedName name="DNCANT221_26">#REF!</definedName>
    <definedName name="DNCANT221_3" localSheetId="9">#REF!</definedName>
    <definedName name="DNCANT221_3" localSheetId="3">#REF!</definedName>
    <definedName name="DNCANT221_3" localSheetId="8">#REF!</definedName>
    <definedName name="DNCANT221_3" localSheetId="7">#REF!</definedName>
    <definedName name="DNCANT221_3">#REF!</definedName>
    <definedName name="DNCANT221_33" localSheetId="9">#REF!</definedName>
    <definedName name="DNCANT221_33" localSheetId="3">#REF!</definedName>
    <definedName name="DNCANT221_33" localSheetId="8">#REF!</definedName>
    <definedName name="DNCANT221_33" localSheetId="7">#REF!</definedName>
    <definedName name="DNCANT221_33">#REF!</definedName>
    <definedName name="DNCANT221_34" localSheetId="9">#REF!</definedName>
    <definedName name="DNCANT221_34" localSheetId="3">#REF!</definedName>
    <definedName name="DNCANT221_34" localSheetId="8">#REF!</definedName>
    <definedName name="DNCANT221_34" localSheetId="7">#REF!</definedName>
    <definedName name="DNCANT221_34">#REF!</definedName>
    <definedName name="DNCANT223" localSheetId="9">#REF!</definedName>
    <definedName name="DNCANT223" localSheetId="3">#REF!</definedName>
    <definedName name="DNCANT223" localSheetId="8">#REF!</definedName>
    <definedName name="DNCANT223" localSheetId="7">#REF!</definedName>
    <definedName name="DNCANT223">#REF!</definedName>
    <definedName name="DNCANT223_1" localSheetId="9">#REF!</definedName>
    <definedName name="DNCANT223_1" localSheetId="3">#REF!</definedName>
    <definedName name="DNCANT223_1" localSheetId="8">#REF!</definedName>
    <definedName name="DNCANT223_1" localSheetId="7">#REF!</definedName>
    <definedName name="DNCANT223_1">#REF!</definedName>
    <definedName name="DNCANT223_2" localSheetId="9">#REF!</definedName>
    <definedName name="DNCANT223_2" localSheetId="3">#REF!</definedName>
    <definedName name="DNCANT223_2" localSheetId="8">#REF!</definedName>
    <definedName name="DNCANT223_2" localSheetId="7">#REF!</definedName>
    <definedName name="DNCANT223_2">#REF!</definedName>
    <definedName name="DNCANT223_26" localSheetId="9">#REF!</definedName>
    <definedName name="DNCANT223_26" localSheetId="3">#REF!</definedName>
    <definedName name="DNCANT223_26" localSheetId="8">#REF!</definedName>
    <definedName name="DNCANT223_26" localSheetId="7">#REF!</definedName>
    <definedName name="DNCANT223_26">#REF!</definedName>
    <definedName name="DNCANT223_3" localSheetId="9">#REF!</definedName>
    <definedName name="DNCANT223_3" localSheetId="3">#REF!</definedName>
    <definedName name="DNCANT223_3" localSheetId="8">#REF!</definedName>
    <definedName name="DNCANT223_3" localSheetId="7">#REF!</definedName>
    <definedName name="DNCANT223_3">#REF!</definedName>
    <definedName name="DNCANT223_33" localSheetId="9">#REF!</definedName>
    <definedName name="DNCANT223_33" localSheetId="3">#REF!</definedName>
    <definedName name="DNCANT223_33" localSheetId="8">#REF!</definedName>
    <definedName name="DNCANT223_33" localSheetId="7">#REF!</definedName>
    <definedName name="DNCANT223_33">#REF!</definedName>
    <definedName name="DNCANT223_34" localSheetId="9">#REF!</definedName>
    <definedName name="DNCANT223_34" localSheetId="3">#REF!</definedName>
    <definedName name="DNCANT223_34" localSheetId="8">#REF!</definedName>
    <definedName name="DNCANT223_34" localSheetId="7">#REF!</definedName>
    <definedName name="DNCANT223_34">#REF!</definedName>
    <definedName name="DNCANT225" localSheetId="9">#REF!</definedName>
    <definedName name="DNCANT225" localSheetId="3">#REF!</definedName>
    <definedName name="DNCANT225" localSheetId="8">#REF!</definedName>
    <definedName name="DNCANT225" localSheetId="7">#REF!</definedName>
    <definedName name="DNCANT225">#REF!</definedName>
    <definedName name="DNCANT225_1" localSheetId="9">#REF!</definedName>
    <definedName name="DNCANT225_1" localSheetId="3">#REF!</definedName>
    <definedName name="DNCANT225_1" localSheetId="8">#REF!</definedName>
    <definedName name="DNCANT225_1" localSheetId="7">#REF!</definedName>
    <definedName name="DNCANT225_1">#REF!</definedName>
    <definedName name="DNCANT225_2" localSheetId="9">#REF!</definedName>
    <definedName name="DNCANT225_2" localSheetId="3">#REF!</definedName>
    <definedName name="DNCANT225_2" localSheetId="8">#REF!</definedName>
    <definedName name="DNCANT225_2" localSheetId="7">#REF!</definedName>
    <definedName name="DNCANT225_2">#REF!</definedName>
    <definedName name="DNCANT225_26" localSheetId="9">#REF!</definedName>
    <definedName name="DNCANT225_26" localSheetId="3">#REF!</definedName>
    <definedName name="DNCANT225_26" localSheetId="8">#REF!</definedName>
    <definedName name="DNCANT225_26" localSheetId="7">#REF!</definedName>
    <definedName name="DNCANT225_26">#REF!</definedName>
    <definedName name="DNCANT225_3" localSheetId="9">#REF!</definedName>
    <definedName name="DNCANT225_3" localSheetId="3">#REF!</definedName>
    <definedName name="DNCANT225_3" localSheetId="8">#REF!</definedName>
    <definedName name="DNCANT225_3" localSheetId="7">#REF!</definedName>
    <definedName name="DNCANT225_3">#REF!</definedName>
    <definedName name="DNCANT225_33" localSheetId="9">#REF!</definedName>
    <definedName name="DNCANT225_33" localSheetId="3">#REF!</definedName>
    <definedName name="DNCANT225_33" localSheetId="8">#REF!</definedName>
    <definedName name="DNCANT225_33" localSheetId="7">#REF!</definedName>
    <definedName name="DNCANT225_33">#REF!</definedName>
    <definedName name="DNCANT225_34" localSheetId="9">#REF!</definedName>
    <definedName name="DNCANT225_34" localSheetId="3">#REF!</definedName>
    <definedName name="DNCANT225_34" localSheetId="8">#REF!</definedName>
    <definedName name="DNCANT225_34" localSheetId="7">#REF!</definedName>
    <definedName name="DNCANT225_34">#REF!</definedName>
    <definedName name="DNCANT237" localSheetId="9">#REF!</definedName>
    <definedName name="DNCANT237" localSheetId="3">#REF!</definedName>
    <definedName name="DNCANT237" localSheetId="8">#REF!</definedName>
    <definedName name="DNCANT237" localSheetId="7">#REF!</definedName>
    <definedName name="DNCANT237">#REF!</definedName>
    <definedName name="DNCANT237_1" localSheetId="9">#REF!</definedName>
    <definedName name="DNCANT237_1" localSheetId="3">#REF!</definedName>
    <definedName name="DNCANT237_1" localSheetId="8">#REF!</definedName>
    <definedName name="DNCANT237_1" localSheetId="7">#REF!</definedName>
    <definedName name="DNCANT237_1">#REF!</definedName>
    <definedName name="DNCANT237_2" localSheetId="9">#REF!</definedName>
    <definedName name="DNCANT237_2" localSheetId="3">#REF!</definedName>
    <definedName name="DNCANT237_2" localSheetId="8">#REF!</definedName>
    <definedName name="DNCANT237_2" localSheetId="7">#REF!</definedName>
    <definedName name="DNCANT237_2">#REF!</definedName>
    <definedName name="DNCANT237_26" localSheetId="9">#REF!</definedName>
    <definedName name="DNCANT237_26" localSheetId="3">#REF!</definedName>
    <definedName name="DNCANT237_26" localSheetId="8">#REF!</definedName>
    <definedName name="DNCANT237_26" localSheetId="7">#REF!</definedName>
    <definedName name="DNCANT237_26">#REF!</definedName>
    <definedName name="DNCANT237_3" localSheetId="9">#REF!</definedName>
    <definedName name="DNCANT237_3" localSheetId="3">#REF!</definedName>
    <definedName name="DNCANT237_3" localSheetId="8">#REF!</definedName>
    <definedName name="DNCANT237_3" localSheetId="7">#REF!</definedName>
    <definedName name="DNCANT237_3">#REF!</definedName>
    <definedName name="DNCANT237_33" localSheetId="9">#REF!</definedName>
    <definedName name="DNCANT237_33" localSheetId="3">#REF!</definedName>
    <definedName name="DNCANT237_33" localSheetId="8">#REF!</definedName>
    <definedName name="DNCANT237_33" localSheetId="7">#REF!</definedName>
    <definedName name="DNCANT237_33">#REF!</definedName>
    <definedName name="DNCANT237_34" localSheetId="9">#REF!</definedName>
    <definedName name="DNCANT237_34" localSheetId="3">#REF!</definedName>
    <definedName name="DNCANT237_34" localSheetId="8">#REF!</definedName>
    <definedName name="DNCANT237_34" localSheetId="7">#REF!</definedName>
    <definedName name="DNCANT237_34">#REF!</definedName>
    <definedName name="DNCANT270" localSheetId="9">#REF!</definedName>
    <definedName name="DNCANT270" localSheetId="3">#REF!</definedName>
    <definedName name="DNCANT270" localSheetId="8">#REF!</definedName>
    <definedName name="DNCANT270" localSheetId="7">#REF!</definedName>
    <definedName name="DNCANT270">#REF!</definedName>
    <definedName name="DNCANT270_1" localSheetId="9">#REF!</definedName>
    <definedName name="DNCANT270_1" localSheetId="3">#REF!</definedName>
    <definedName name="DNCANT270_1" localSheetId="8">#REF!</definedName>
    <definedName name="DNCANT270_1" localSheetId="7">#REF!</definedName>
    <definedName name="DNCANT270_1">#REF!</definedName>
    <definedName name="DNCANT270_2" localSheetId="9">#REF!</definedName>
    <definedName name="DNCANT270_2" localSheetId="3">#REF!</definedName>
    <definedName name="DNCANT270_2" localSheetId="8">#REF!</definedName>
    <definedName name="DNCANT270_2" localSheetId="7">#REF!</definedName>
    <definedName name="DNCANT270_2">#REF!</definedName>
    <definedName name="DNCANT270_25" localSheetId="9">'[26]270Garanhuns'!#REF!</definedName>
    <definedName name="DNCANT270_25" localSheetId="3">'[26]270Garanhuns'!#REF!</definedName>
    <definedName name="DNCANT270_25" localSheetId="8">'[26]270Garanhuns'!#REF!</definedName>
    <definedName name="DNCANT270_25" localSheetId="7">'[26]270Garanhuns'!#REF!</definedName>
    <definedName name="DNCANT270_25">'[26]270Garanhuns'!#REF!</definedName>
    <definedName name="DNCANT270_26" localSheetId="9">#REF!</definedName>
    <definedName name="DNCANT270_26" localSheetId="3">#REF!</definedName>
    <definedName name="DNCANT270_26" localSheetId="8">#REF!</definedName>
    <definedName name="DNCANT270_26" localSheetId="1">#REF!</definedName>
    <definedName name="DNCANT270_26" localSheetId="7">#REF!</definedName>
    <definedName name="DNCANT270_26">#REF!</definedName>
    <definedName name="DNCANT270_3" localSheetId="9">#REF!</definedName>
    <definedName name="DNCANT270_3" localSheetId="3">#REF!</definedName>
    <definedName name="DNCANT270_3" localSheetId="8">#REF!</definedName>
    <definedName name="DNCANT270_3" localSheetId="1">#REF!</definedName>
    <definedName name="DNCANT270_3" localSheetId="7">#REF!</definedName>
    <definedName name="DNCANT270_3">#REF!</definedName>
    <definedName name="DNCANT270_33" localSheetId="9">#REF!</definedName>
    <definedName name="DNCANT270_33" localSheetId="3">#REF!</definedName>
    <definedName name="DNCANT270_33" localSheetId="8">#REF!</definedName>
    <definedName name="DNCANT270_33" localSheetId="1">#REF!</definedName>
    <definedName name="DNCANT270_33" localSheetId="7">#REF!</definedName>
    <definedName name="DNCANT270_33">#REF!</definedName>
    <definedName name="DNCANT270_34" localSheetId="9">#REF!</definedName>
    <definedName name="DNCANT270_34" localSheetId="3">#REF!</definedName>
    <definedName name="DNCANT270_34" localSheetId="8">#REF!</definedName>
    <definedName name="DNCANT270_34" localSheetId="7">#REF!</definedName>
    <definedName name="DNCANT270_34">#REF!</definedName>
    <definedName name="DNCANT271" localSheetId="9">#REF!</definedName>
    <definedName name="DNCANT271" localSheetId="3">#REF!</definedName>
    <definedName name="DNCANT271" localSheetId="8">#REF!</definedName>
    <definedName name="DNCANT271" localSheetId="7">#REF!</definedName>
    <definedName name="DNCANT271">#REF!</definedName>
    <definedName name="DNCANT271_1" localSheetId="9">#REF!</definedName>
    <definedName name="DNCANT271_1" localSheetId="3">#REF!</definedName>
    <definedName name="DNCANT271_1" localSheetId="8">#REF!</definedName>
    <definedName name="DNCANT271_1" localSheetId="7">#REF!</definedName>
    <definedName name="DNCANT271_1">#REF!</definedName>
    <definedName name="DNCANT271_2" localSheetId="9">#REF!</definedName>
    <definedName name="DNCANT271_2" localSheetId="3">#REF!</definedName>
    <definedName name="DNCANT271_2" localSheetId="8">#REF!</definedName>
    <definedName name="DNCANT271_2" localSheetId="7">#REF!</definedName>
    <definedName name="DNCANT271_2">#REF!</definedName>
    <definedName name="DNCANT271_26" localSheetId="9">#REF!</definedName>
    <definedName name="DNCANT271_26" localSheetId="3">#REF!</definedName>
    <definedName name="DNCANT271_26" localSheetId="8">#REF!</definedName>
    <definedName name="DNCANT271_26" localSheetId="7">#REF!</definedName>
    <definedName name="DNCANT271_26">#REF!</definedName>
    <definedName name="DNCANT271_3" localSheetId="9">#REF!</definedName>
    <definedName name="DNCANT271_3" localSheetId="3">#REF!</definedName>
    <definedName name="DNCANT271_3" localSheetId="8">#REF!</definedName>
    <definedName name="DNCANT271_3" localSheetId="7">#REF!</definedName>
    <definedName name="DNCANT271_3">#REF!</definedName>
    <definedName name="DNCANT271_33" localSheetId="9">#REF!</definedName>
    <definedName name="DNCANT271_33" localSheetId="3">#REF!</definedName>
    <definedName name="DNCANT271_33" localSheetId="8">#REF!</definedName>
    <definedName name="DNCANT271_33" localSheetId="7">#REF!</definedName>
    <definedName name="DNCANT271_33">#REF!</definedName>
    <definedName name="DNCANT271_34" localSheetId="9">#REF!</definedName>
    <definedName name="DNCANT271_34" localSheetId="3">#REF!</definedName>
    <definedName name="DNCANT271_34" localSheetId="8">#REF!</definedName>
    <definedName name="DNCANT271_34" localSheetId="7">#REF!</definedName>
    <definedName name="DNCANT271_34">#REF!</definedName>
    <definedName name="DNCANT273" localSheetId="9">#REF!</definedName>
    <definedName name="DNCANT273" localSheetId="3">#REF!</definedName>
    <definedName name="DNCANT273" localSheetId="8">#REF!</definedName>
    <definedName name="DNCANT273" localSheetId="7">#REF!</definedName>
    <definedName name="DNCANT273">#REF!</definedName>
    <definedName name="DNCANT273_1" localSheetId="9">#REF!</definedName>
    <definedName name="DNCANT273_1" localSheetId="3">#REF!</definedName>
    <definedName name="DNCANT273_1" localSheetId="8">#REF!</definedName>
    <definedName name="DNCANT273_1" localSheetId="7">#REF!</definedName>
    <definedName name="DNCANT273_1">#REF!</definedName>
    <definedName name="DNCANT273_2" localSheetId="9">#REF!</definedName>
    <definedName name="DNCANT273_2" localSheetId="3">#REF!</definedName>
    <definedName name="DNCANT273_2" localSheetId="8">#REF!</definedName>
    <definedName name="DNCANT273_2" localSheetId="7">#REF!</definedName>
    <definedName name="DNCANT273_2">#REF!</definedName>
    <definedName name="DNCANT273_26" localSheetId="9">#REF!</definedName>
    <definedName name="DNCANT273_26" localSheetId="3">#REF!</definedName>
    <definedName name="DNCANT273_26" localSheetId="8">#REF!</definedName>
    <definedName name="DNCANT273_26" localSheetId="7">#REF!</definedName>
    <definedName name="DNCANT273_26">#REF!</definedName>
    <definedName name="DNCANT273_3" localSheetId="9">#REF!</definedName>
    <definedName name="DNCANT273_3" localSheetId="3">#REF!</definedName>
    <definedName name="DNCANT273_3" localSheetId="8">#REF!</definedName>
    <definedName name="DNCANT273_3" localSheetId="7">#REF!</definedName>
    <definedName name="DNCANT273_3">#REF!</definedName>
    <definedName name="DNCANT273_33" localSheetId="9">#REF!</definedName>
    <definedName name="DNCANT273_33" localSheetId="3">#REF!</definedName>
    <definedName name="DNCANT273_33" localSheetId="8">#REF!</definedName>
    <definedName name="DNCANT273_33" localSheetId="7">#REF!</definedName>
    <definedName name="DNCANT273_33">#REF!</definedName>
    <definedName name="DNCANT273_34" localSheetId="9">#REF!</definedName>
    <definedName name="DNCANT273_34" localSheetId="3">#REF!</definedName>
    <definedName name="DNCANT273_34" localSheetId="8">#REF!</definedName>
    <definedName name="DNCANT273_34" localSheetId="7">#REF!</definedName>
    <definedName name="DNCANT273_34">#REF!</definedName>
    <definedName name="DNCANT274" localSheetId="9">#REF!</definedName>
    <definedName name="DNCANT274" localSheetId="3">#REF!</definedName>
    <definedName name="DNCANT274" localSheetId="8">#REF!</definedName>
    <definedName name="DNCANT274" localSheetId="7">#REF!</definedName>
    <definedName name="DNCANT274">#REF!</definedName>
    <definedName name="DNCANT274_1" localSheetId="9">#REF!</definedName>
    <definedName name="DNCANT274_1" localSheetId="3">#REF!</definedName>
    <definedName name="DNCANT274_1" localSheetId="8">#REF!</definedName>
    <definedName name="DNCANT274_1" localSheetId="7">#REF!</definedName>
    <definedName name="DNCANT274_1">#REF!</definedName>
    <definedName name="DNCANT274_2" localSheetId="9">#REF!</definedName>
    <definedName name="DNCANT274_2" localSheetId="3">#REF!</definedName>
    <definedName name="DNCANT274_2" localSheetId="8">#REF!</definedName>
    <definedName name="DNCANT274_2" localSheetId="7">#REF!</definedName>
    <definedName name="DNCANT274_2">#REF!</definedName>
    <definedName name="DNCANT274_26" localSheetId="9">#REF!</definedName>
    <definedName name="DNCANT274_26" localSheetId="3">#REF!</definedName>
    <definedName name="DNCANT274_26" localSheetId="8">#REF!</definedName>
    <definedName name="DNCANT274_26" localSheetId="7">#REF!</definedName>
    <definedName name="DNCANT274_26">#REF!</definedName>
    <definedName name="DNCANT274_3" localSheetId="9">#REF!</definedName>
    <definedName name="DNCANT274_3" localSheetId="3">#REF!</definedName>
    <definedName name="DNCANT274_3" localSheetId="8">#REF!</definedName>
    <definedName name="DNCANT274_3" localSheetId="7">#REF!</definedName>
    <definedName name="DNCANT274_3">#REF!</definedName>
    <definedName name="DNCANT274_33" localSheetId="9">#REF!</definedName>
    <definedName name="DNCANT274_33" localSheetId="3">#REF!</definedName>
    <definedName name="DNCANT274_33" localSheetId="8">#REF!</definedName>
    <definedName name="DNCANT274_33" localSheetId="7">#REF!</definedName>
    <definedName name="DNCANT274_33">#REF!</definedName>
    <definedName name="DNCANT274_34" localSheetId="9">#REF!</definedName>
    <definedName name="DNCANT274_34" localSheetId="3">#REF!</definedName>
    <definedName name="DNCANT274_34" localSheetId="8">#REF!</definedName>
    <definedName name="DNCANT274_34" localSheetId="7">#REF!</definedName>
    <definedName name="DNCANT274_34">#REF!</definedName>
    <definedName name="DNCANT333" localSheetId="9">#REF!</definedName>
    <definedName name="DNCANT333" localSheetId="3">#REF!</definedName>
    <definedName name="DNCANT333" localSheetId="8">#REF!</definedName>
    <definedName name="DNCANT333" localSheetId="7">#REF!</definedName>
    <definedName name="DNCANT333">#REF!</definedName>
    <definedName name="DNCANT333_1" localSheetId="9">#REF!</definedName>
    <definedName name="DNCANT333_1" localSheetId="3">#REF!</definedName>
    <definedName name="DNCANT333_1" localSheetId="8">#REF!</definedName>
    <definedName name="DNCANT333_1" localSheetId="7">#REF!</definedName>
    <definedName name="DNCANT333_1">#REF!</definedName>
    <definedName name="DNCANT333_2" localSheetId="9">#REF!</definedName>
    <definedName name="DNCANT333_2" localSheetId="3">#REF!</definedName>
    <definedName name="DNCANT333_2" localSheetId="8">#REF!</definedName>
    <definedName name="DNCANT333_2" localSheetId="7">#REF!</definedName>
    <definedName name="DNCANT333_2">#REF!</definedName>
    <definedName name="DNCANT333_26" localSheetId="9">#REF!</definedName>
    <definedName name="DNCANT333_26" localSheetId="3">#REF!</definedName>
    <definedName name="DNCANT333_26" localSheetId="8">#REF!</definedName>
    <definedName name="DNCANT333_26" localSheetId="7">#REF!</definedName>
    <definedName name="DNCANT333_26">#REF!</definedName>
    <definedName name="DNCANT333_3" localSheetId="9">#REF!</definedName>
    <definedName name="DNCANT333_3" localSheetId="3">#REF!</definedName>
    <definedName name="DNCANT333_3" localSheetId="8">#REF!</definedName>
    <definedName name="DNCANT333_3" localSheetId="7">#REF!</definedName>
    <definedName name="DNCANT333_3">#REF!</definedName>
    <definedName name="DNCANT333_33" localSheetId="9">#REF!</definedName>
    <definedName name="DNCANT333_33" localSheetId="3">#REF!</definedName>
    <definedName name="DNCANT333_33" localSheetId="8">#REF!</definedName>
    <definedName name="DNCANT333_33" localSheetId="7">#REF!</definedName>
    <definedName name="DNCANT333_33">#REF!</definedName>
    <definedName name="DNCANT333_34" localSheetId="9">#REF!</definedName>
    <definedName name="DNCANT333_34" localSheetId="3">#REF!</definedName>
    <definedName name="DNCANT333_34" localSheetId="8">#REF!</definedName>
    <definedName name="DNCANT333_34" localSheetId="7">#REF!</definedName>
    <definedName name="DNCANT333_34">#REF!</definedName>
    <definedName name="DNCANT337" localSheetId="9">#REF!</definedName>
    <definedName name="DNCANT337" localSheetId="3">#REF!</definedName>
    <definedName name="DNCANT337" localSheetId="8">#REF!</definedName>
    <definedName name="DNCANT337" localSheetId="7">#REF!</definedName>
    <definedName name="DNCANT337">#REF!</definedName>
    <definedName name="DNCANT337_1" localSheetId="9">#REF!</definedName>
    <definedName name="DNCANT337_1" localSheetId="3">#REF!</definedName>
    <definedName name="DNCANT337_1" localSheetId="8">#REF!</definedName>
    <definedName name="DNCANT337_1" localSheetId="7">#REF!</definedName>
    <definedName name="DNCANT337_1">#REF!</definedName>
    <definedName name="DNCANT337_2" localSheetId="9">#REF!</definedName>
    <definedName name="DNCANT337_2" localSheetId="3">#REF!</definedName>
    <definedName name="DNCANT337_2" localSheetId="8">#REF!</definedName>
    <definedName name="DNCANT337_2" localSheetId="7">#REF!</definedName>
    <definedName name="DNCANT337_2">#REF!</definedName>
    <definedName name="DNCANT337_26" localSheetId="9">#REF!</definedName>
    <definedName name="DNCANT337_26" localSheetId="3">#REF!</definedName>
    <definedName name="DNCANT337_26" localSheetId="8">#REF!</definedName>
    <definedName name="DNCANT337_26" localSheetId="7">#REF!</definedName>
    <definedName name="DNCANT337_26">#REF!</definedName>
    <definedName name="DNCANT337_3" localSheetId="9">#REF!</definedName>
    <definedName name="DNCANT337_3" localSheetId="3">#REF!</definedName>
    <definedName name="DNCANT337_3" localSheetId="8">#REF!</definedName>
    <definedName name="DNCANT337_3" localSheetId="7">#REF!</definedName>
    <definedName name="DNCANT337_3">#REF!</definedName>
    <definedName name="DNCANT337_33" localSheetId="9">#REF!</definedName>
    <definedName name="DNCANT337_33" localSheetId="3">#REF!</definedName>
    <definedName name="DNCANT337_33" localSheetId="8">#REF!</definedName>
    <definedName name="DNCANT337_33" localSheetId="7">#REF!</definedName>
    <definedName name="DNCANT337_33">#REF!</definedName>
    <definedName name="DNCANT337_34" localSheetId="9">#REF!</definedName>
    <definedName name="DNCANT337_34" localSheetId="3">#REF!</definedName>
    <definedName name="DNCANT337_34" localSheetId="8">#REF!</definedName>
    <definedName name="DNCANT337_34" localSheetId="7">#REF!</definedName>
    <definedName name="DNCANT337_34">#REF!</definedName>
    <definedName name="DNCANT352" localSheetId="9">#REF!</definedName>
    <definedName name="DNCANT352" localSheetId="3">#REF!</definedName>
    <definedName name="DNCANT352" localSheetId="8">#REF!</definedName>
    <definedName name="DNCANT352" localSheetId="7">#REF!</definedName>
    <definedName name="DNCANT352">#REF!</definedName>
    <definedName name="DNCANT352_1" localSheetId="9">#REF!</definedName>
    <definedName name="DNCANT352_1" localSheetId="3">#REF!</definedName>
    <definedName name="DNCANT352_1" localSheetId="8">#REF!</definedName>
    <definedName name="DNCANT352_1" localSheetId="7">#REF!</definedName>
    <definedName name="DNCANT352_1">#REF!</definedName>
    <definedName name="DNCANT352_2" localSheetId="9">#REF!</definedName>
    <definedName name="DNCANT352_2" localSheetId="3">#REF!</definedName>
    <definedName name="DNCANT352_2" localSheetId="8">#REF!</definedName>
    <definedName name="DNCANT352_2" localSheetId="7">#REF!</definedName>
    <definedName name="DNCANT352_2">#REF!</definedName>
    <definedName name="DNCANT352_26" localSheetId="9">#REF!</definedName>
    <definedName name="DNCANT352_26" localSheetId="3">#REF!</definedName>
    <definedName name="DNCANT352_26" localSheetId="8">#REF!</definedName>
    <definedName name="DNCANT352_26" localSheetId="7">#REF!</definedName>
    <definedName name="DNCANT352_26">#REF!</definedName>
    <definedName name="DNCANT352_3" localSheetId="9">#REF!</definedName>
    <definedName name="DNCANT352_3" localSheetId="3">#REF!</definedName>
    <definedName name="DNCANT352_3" localSheetId="8">#REF!</definedName>
    <definedName name="DNCANT352_3" localSheetId="7">#REF!</definedName>
    <definedName name="DNCANT352_3">#REF!</definedName>
    <definedName name="DNCANT352_33" localSheetId="9">#REF!</definedName>
    <definedName name="DNCANT352_33" localSheetId="3">#REF!</definedName>
    <definedName name="DNCANT352_33" localSheetId="8">#REF!</definedName>
    <definedName name="DNCANT352_33" localSheetId="7">#REF!</definedName>
    <definedName name="DNCANT352_33">#REF!</definedName>
    <definedName name="DNCANT352_34" localSheetId="9">#REF!</definedName>
    <definedName name="DNCANT352_34" localSheetId="3">#REF!</definedName>
    <definedName name="DNCANT352_34" localSheetId="8">#REF!</definedName>
    <definedName name="DNCANT352_34" localSheetId="7">#REF!</definedName>
    <definedName name="DNCANT352_34">#REF!</definedName>
    <definedName name="DNCANT387ZC" localSheetId="9">#REF!</definedName>
    <definedName name="DNCANT387ZC" localSheetId="3">#REF!</definedName>
    <definedName name="DNCANT387ZC" localSheetId="8">#REF!</definedName>
    <definedName name="DNCANT387ZC" localSheetId="7">#REF!</definedName>
    <definedName name="DNCANT387ZC">#REF!</definedName>
    <definedName name="DNCANT387ZC_1" localSheetId="9">#REF!</definedName>
    <definedName name="DNCANT387ZC_1" localSheetId="3">#REF!</definedName>
    <definedName name="DNCANT387ZC_1" localSheetId="8">#REF!</definedName>
    <definedName name="DNCANT387ZC_1" localSheetId="7">#REF!</definedName>
    <definedName name="DNCANT387ZC_1">#REF!</definedName>
    <definedName name="DNCANT387ZC_2" localSheetId="9">#REF!</definedName>
    <definedName name="DNCANT387ZC_2" localSheetId="3">#REF!</definedName>
    <definedName name="DNCANT387ZC_2" localSheetId="8">#REF!</definedName>
    <definedName name="DNCANT387ZC_2" localSheetId="7">#REF!</definedName>
    <definedName name="DNCANT387ZC_2">#REF!</definedName>
    <definedName name="DNCANT387ZC_26" localSheetId="9">#REF!</definedName>
    <definedName name="DNCANT387ZC_26" localSheetId="3">#REF!</definedName>
    <definedName name="DNCANT387ZC_26" localSheetId="8">#REF!</definedName>
    <definedName name="DNCANT387ZC_26" localSheetId="7">#REF!</definedName>
    <definedName name="DNCANT387ZC_26">#REF!</definedName>
    <definedName name="DNCANT387ZC_3" localSheetId="9">#REF!</definedName>
    <definedName name="DNCANT387ZC_3" localSheetId="3">#REF!</definedName>
    <definedName name="DNCANT387ZC_3" localSheetId="8">#REF!</definedName>
    <definedName name="DNCANT387ZC_3" localSheetId="7">#REF!</definedName>
    <definedName name="DNCANT387ZC_3">#REF!</definedName>
    <definedName name="DNCANT387ZC_33" localSheetId="9">#REF!</definedName>
    <definedName name="DNCANT387ZC_33" localSheetId="3">#REF!</definedName>
    <definedName name="DNCANT387ZC_33" localSheetId="8">#REF!</definedName>
    <definedName name="DNCANT387ZC_33" localSheetId="7">#REF!</definedName>
    <definedName name="DNCANT387ZC_33">#REF!</definedName>
    <definedName name="DNCANT387ZC_34" localSheetId="9">#REF!</definedName>
    <definedName name="DNCANT387ZC_34" localSheetId="3">#REF!</definedName>
    <definedName name="DNCANT387ZC_34" localSheetId="8">#REF!</definedName>
    <definedName name="DNCANT387ZC_34" localSheetId="7">#REF!</definedName>
    <definedName name="DNCANT387ZC_34">#REF!</definedName>
    <definedName name="DNCANT387ZN" localSheetId="9">#REF!</definedName>
    <definedName name="DNCANT387ZN" localSheetId="3">#REF!</definedName>
    <definedName name="DNCANT387ZN" localSheetId="8">#REF!</definedName>
    <definedName name="DNCANT387ZN" localSheetId="7">#REF!</definedName>
    <definedName name="DNCANT387ZN">#REF!</definedName>
    <definedName name="DNCANT387ZN_1" localSheetId="9">#REF!</definedName>
    <definedName name="DNCANT387ZN_1" localSheetId="3">#REF!</definedName>
    <definedName name="DNCANT387ZN_1" localSheetId="8">#REF!</definedName>
    <definedName name="DNCANT387ZN_1" localSheetId="7">#REF!</definedName>
    <definedName name="DNCANT387ZN_1">#REF!</definedName>
    <definedName name="DNCANT387ZN_2" localSheetId="9">#REF!</definedName>
    <definedName name="DNCANT387ZN_2" localSheetId="3">#REF!</definedName>
    <definedName name="DNCANT387ZN_2" localSheetId="8">#REF!</definedName>
    <definedName name="DNCANT387ZN_2" localSheetId="7">#REF!</definedName>
    <definedName name="DNCANT387ZN_2">#REF!</definedName>
    <definedName name="DNCANT387ZN_26" localSheetId="9">#REF!</definedName>
    <definedName name="DNCANT387ZN_26" localSheetId="3">#REF!</definedName>
    <definedName name="DNCANT387ZN_26" localSheetId="8">#REF!</definedName>
    <definedName name="DNCANT387ZN_26" localSheetId="7">#REF!</definedName>
    <definedName name="DNCANT387ZN_26">#REF!</definedName>
    <definedName name="DNCANT387ZN_3" localSheetId="9">#REF!</definedName>
    <definedName name="DNCANT387ZN_3" localSheetId="3">#REF!</definedName>
    <definedName name="DNCANT387ZN_3" localSheetId="8">#REF!</definedName>
    <definedName name="DNCANT387ZN_3" localSheetId="7">#REF!</definedName>
    <definedName name="DNCANT387ZN_3">#REF!</definedName>
    <definedName name="DNCANT387ZN_33" localSheetId="9">#REF!</definedName>
    <definedName name="DNCANT387ZN_33" localSheetId="3">#REF!</definedName>
    <definedName name="DNCANT387ZN_33" localSheetId="8">#REF!</definedName>
    <definedName name="DNCANT387ZN_33" localSheetId="7">#REF!</definedName>
    <definedName name="DNCANT387ZN_33">#REF!</definedName>
    <definedName name="DNCANT387ZN_34" localSheetId="9">#REF!</definedName>
    <definedName name="DNCANT387ZN_34" localSheetId="3">#REF!</definedName>
    <definedName name="DNCANT387ZN_34" localSheetId="8">#REF!</definedName>
    <definedName name="DNCANT387ZN_34" localSheetId="7">#REF!</definedName>
    <definedName name="DNCANT387ZN_34">#REF!</definedName>
    <definedName name="DNCANT387ZS" localSheetId="9">#REF!</definedName>
    <definedName name="DNCANT387ZS" localSheetId="3">#REF!</definedName>
    <definedName name="DNCANT387ZS" localSheetId="8">#REF!</definedName>
    <definedName name="DNCANT387ZS" localSheetId="7">#REF!</definedName>
    <definedName name="DNCANT387ZS">#REF!</definedName>
    <definedName name="DNCANT387ZS_1" localSheetId="9">#REF!</definedName>
    <definedName name="DNCANT387ZS_1" localSheetId="3">#REF!</definedName>
    <definedName name="DNCANT387ZS_1" localSheetId="8">#REF!</definedName>
    <definedName name="DNCANT387ZS_1" localSheetId="7">#REF!</definedName>
    <definedName name="DNCANT387ZS_1">#REF!</definedName>
    <definedName name="DNCANT387ZS_2" localSheetId="9">#REF!</definedName>
    <definedName name="DNCANT387ZS_2" localSheetId="3">#REF!</definedName>
    <definedName name="DNCANT387ZS_2" localSheetId="8">#REF!</definedName>
    <definedName name="DNCANT387ZS_2" localSheetId="7">#REF!</definedName>
    <definedName name="DNCANT387ZS_2">#REF!</definedName>
    <definedName name="DNCANT387ZS_26" localSheetId="9">#REF!</definedName>
    <definedName name="DNCANT387ZS_26" localSheetId="3">#REF!</definedName>
    <definedName name="DNCANT387ZS_26" localSheetId="8">#REF!</definedName>
    <definedName name="DNCANT387ZS_26" localSheetId="7">#REF!</definedName>
    <definedName name="DNCANT387ZS_26">#REF!</definedName>
    <definedName name="DNCANT387ZS_3" localSheetId="9">#REF!</definedName>
    <definedName name="DNCANT387ZS_3" localSheetId="3">#REF!</definedName>
    <definedName name="DNCANT387ZS_3" localSheetId="8">#REF!</definedName>
    <definedName name="DNCANT387ZS_3" localSheetId="7">#REF!</definedName>
    <definedName name="DNCANT387ZS_3">#REF!</definedName>
    <definedName name="DNCANT387ZS_33" localSheetId="9">#REF!</definedName>
    <definedName name="DNCANT387ZS_33" localSheetId="3">#REF!</definedName>
    <definedName name="DNCANT387ZS_33" localSheetId="8">#REF!</definedName>
    <definedName name="DNCANT387ZS_33" localSheetId="7">#REF!</definedName>
    <definedName name="DNCANT387ZS_33">#REF!</definedName>
    <definedName name="DNCANT387ZS_34" localSheetId="9">#REF!</definedName>
    <definedName name="DNCANT387ZS_34" localSheetId="3">#REF!</definedName>
    <definedName name="DNCANT387ZS_34" localSheetId="8">#REF!</definedName>
    <definedName name="DNCANT387ZS_34" localSheetId="7">#REF!</definedName>
    <definedName name="DNCANT387ZS_34">#REF!</definedName>
    <definedName name="DNCEXE100" localSheetId="9">#REF!</definedName>
    <definedName name="DNCEXE100" localSheetId="3">#REF!</definedName>
    <definedName name="DNCEXE100" localSheetId="8">#REF!</definedName>
    <definedName name="DNCEXE100" localSheetId="7">#REF!</definedName>
    <definedName name="DNCEXE100">#REF!</definedName>
    <definedName name="DNCEXE100_1" localSheetId="9">#REF!</definedName>
    <definedName name="DNCEXE100_1" localSheetId="3">#REF!</definedName>
    <definedName name="DNCEXE100_1" localSheetId="8">#REF!</definedName>
    <definedName name="DNCEXE100_1" localSheetId="7">#REF!</definedName>
    <definedName name="DNCEXE100_1">#REF!</definedName>
    <definedName name="DNCEXE100_2" localSheetId="9">#REF!</definedName>
    <definedName name="DNCEXE100_2" localSheetId="3">#REF!</definedName>
    <definedName name="DNCEXE100_2" localSheetId="8">#REF!</definedName>
    <definedName name="DNCEXE100_2" localSheetId="7">#REF!</definedName>
    <definedName name="DNCEXE100_2">#REF!</definedName>
    <definedName name="DNCEXE100_26" localSheetId="9">#REF!</definedName>
    <definedName name="DNCEXE100_26" localSheetId="3">#REF!</definedName>
    <definedName name="DNCEXE100_26" localSheetId="8">#REF!</definedName>
    <definedName name="DNCEXE100_26" localSheetId="7">#REF!</definedName>
    <definedName name="DNCEXE100_26">#REF!</definedName>
    <definedName name="DNCEXE100_3" localSheetId="9">#REF!</definedName>
    <definedName name="DNCEXE100_3" localSheetId="3">#REF!</definedName>
    <definedName name="DNCEXE100_3" localSheetId="8">#REF!</definedName>
    <definedName name="DNCEXE100_3" localSheetId="7">#REF!</definedName>
    <definedName name="DNCEXE100_3">#REF!</definedName>
    <definedName name="DNCEXE100_33" localSheetId="9">#REF!</definedName>
    <definedName name="DNCEXE100_33" localSheetId="3">#REF!</definedName>
    <definedName name="DNCEXE100_33" localSheetId="8">#REF!</definedName>
    <definedName name="DNCEXE100_33" localSheetId="7">#REF!</definedName>
    <definedName name="DNCEXE100_33">#REF!</definedName>
    <definedName name="DNCEXE100_34" localSheetId="9">#REF!</definedName>
    <definedName name="DNCEXE100_34" localSheetId="3">#REF!</definedName>
    <definedName name="DNCEXE100_34" localSheetId="8">#REF!</definedName>
    <definedName name="DNCEXE100_34" localSheetId="7">#REF!</definedName>
    <definedName name="DNCEXE100_34">#REF!</definedName>
    <definedName name="DNCEXE109" localSheetId="9">#REF!</definedName>
    <definedName name="DNCEXE109" localSheetId="3">#REF!</definedName>
    <definedName name="DNCEXE109" localSheetId="8">#REF!</definedName>
    <definedName name="DNCEXE109" localSheetId="7">#REF!</definedName>
    <definedName name="DNCEXE109">#REF!</definedName>
    <definedName name="DNCEXE109_1" localSheetId="9">#REF!</definedName>
    <definedName name="DNCEXE109_1" localSheetId="3">#REF!</definedName>
    <definedName name="DNCEXE109_1" localSheetId="8">#REF!</definedName>
    <definedName name="DNCEXE109_1" localSheetId="7">#REF!</definedName>
    <definedName name="DNCEXE109_1">#REF!</definedName>
    <definedName name="DNCEXE109_2" localSheetId="9">#REF!</definedName>
    <definedName name="DNCEXE109_2" localSheetId="3">#REF!</definedName>
    <definedName name="DNCEXE109_2" localSheetId="8">#REF!</definedName>
    <definedName name="DNCEXE109_2" localSheetId="7">#REF!</definedName>
    <definedName name="DNCEXE109_2">#REF!</definedName>
    <definedName name="DNCEXE109_26" localSheetId="9">#REF!</definedName>
    <definedName name="DNCEXE109_26" localSheetId="3">#REF!</definedName>
    <definedName name="DNCEXE109_26" localSheetId="8">#REF!</definedName>
    <definedName name="DNCEXE109_26" localSheetId="7">#REF!</definedName>
    <definedName name="DNCEXE109_26">#REF!</definedName>
    <definedName name="DNCEXE109_3" localSheetId="9">#REF!</definedName>
    <definedName name="DNCEXE109_3" localSheetId="3">#REF!</definedName>
    <definedName name="DNCEXE109_3" localSheetId="8">#REF!</definedName>
    <definedName name="DNCEXE109_3" localSheetId="7">#REF!</definedName>
    <definedName name="DNCEXE109_3">#REF!</definedName>
    <definedName name="DNCEXE109_33" localSheetId="9">#REF!</definedName>
    <definedName name="DNCEXE109_33" localSheetId="3">#REF!</definedName>
    <definedName name="DNCEXE109_33" localSheetId="8">#REF!</definedName>
    <definedName name="DNCEXE109_33" localSheetId="7">#REF!</definedName>
    <definedName name="DNCEXE109_33">#REF!</definedName>
    <definedName name="DNCEXE109_34" localSheetId="9">#REF!</definedName>
    <definedName name="DNCEXE109_34" localSheetId="3">#REF!</definedName>
    <definedName name="DNCEXE109_34" localSheetId="8">#REF!</definedName>
    <definedName name="DNCEXE109_34" localSheetId="7">#REF!</definedName>
    <definedName name="DNCEXE109_34">#REF!</definedName>
    <definedName name="DNCEXE164" localSheetId="9">#REF!</definedName>
    <definedName name="DNCEXE164" localSheetId="3">#REF!</definedName>
    <definedName name="DNCEXE164" localSheetId="8">#REF!</definedName>
    <definedName name="DNCEXE164" localSheetId="7">#REF!</definedName>
    <definedName name="DNCEXE164">#REF!</definedName>
    <definedName name="DNCEXE164_1" localSheetId="9">#REF!</definedName>
    <definedName name="DNCEXE164_1" localSheetId="3">#REF!</definedName>
    <definedName name="DNCEXE164_1" localSheetId="8">#REF!</definedName>
    <definedName name="DNCEXE164_1" localSheetId="7">#REF!</definedName>
    <definedName name="DNCEXE164_1">#REF!</definedName>
    <definedName name="DNCEXE164_2" localSheetId="9">#REF!</definedName>
    <definedName name="DNCEXE164_2" localSheetId="3">#REF!</definedName>
    <definedName name="DNCEXE164_2" localSheetId="8">#REF!</definedName>
    <definedName name="DNCEXE164_2" localSheetId="7">#REF!</definedName>
    <definedName name="DNCEXE164_2">#REF!</definedName>
    <definedName name="DNCEXE164_26" localSheetId="9">#REF!</definedName>
    <definedName name="DNCEXE164_26" localSheetId="3">#REF!</definedName>
    <definedName name="DNCEXE164_26" localSheetId="8">#REF!</definedName>
    <definedName name="DNCEXE164_26" localSheetId="7">#REF!</definedName>
    <definedName name="DNCEXE164_26">#REF!</definedName>
    <definedName name="DNCEXE164_3" localSheetId="9">#REF!</definedName>
    <definedName name="DNCEXE164_3" localSheetId="3">#REF!</definedName>
    <definedName name="DNCEXE164_3" localSheetId="8">#REF!</definedName>
    <definedName name="DNCEXE164_3" localSheetId="7">#REF!</definedName>
    <definedName name="DNCEXE164_3">#REF!</definedName>
    <definedName name="DNCEXE164_33" localSheetId="9">#REF!</definedName>
    <definedName name="DNCEXE164_33" localSheetId="3">#REF!</definedName>
    <definedName name="DNCEXE164_33" localSheetId="8">#REF!</definedName>
    <definedName name="DNCEXE164_33" localSheetId="7">#REF!</definedName>
    <definedName name="DNCEXE164_33">#REF!</definedName>
    <definedName name="DNCEXE164_34" localSheetId="9">#REF!</definedName>
    <definedName name="DNCEXE164_34" localSheetId="3">#REF!</definedName>
    <definedName name="DNCEXE164_34" localSheetId="8">#REF!</definedName>
    <definedName name="DNCEXE164_34" localSheetId="7">#REF!</definedName>
    <definedName name="DNCEXE164_34">#REF!</definedName>
    <definedName name="DNCEXE221" localSheetId="9">#REF!</definedName>
    <definedName name="DNCEXE221" localSheetId="3">#REF!</definedName>
    <definedName name="DNCEXE221" localSheetId="8">#REF!</definedName>
    <definedName name="DNCEXE221" localSheetId="7">#REF!</definedName>
    <definedName name="DNCEXE221">#REF!</definedName>
    <definedName name="DNCEXE221_1" localSheetId="9">#REF!</definedName>
    <definedName name="DNCEXE221_1" localSheetId="3">#REF!</definedName>
    <definedName name="DNCEXE221_1" localSheetId="8">#REF!</definedName>
    <definedName name="DNCEXE221_1" localSheetId="7">#REF!</definedName>
    <definedName name="DNCEXE221_1">#REF!</definedName>
    <definedName name="DNCEXE221_2" localSheetId="9">#REF!</definedName>
    <definedName name="DNCEXE221_2" localSheetId="3">#REF!</definedName>
    <definedName name="DNCEXE221_2" localSheetId="8">#REF!</definedName>
    <definedName name="DNCEXE221_2" localSheetId="7">#REF!</definedName>
    <definedName name="DNCEXE221_2">#REF!</definedName>
    <definedName name="DNCEXE221_26" localSheetId="9">#REF!</definedName>
    <definedName name="DNCEXE221_26" localSheetId="3">#REF!</definedName>
    <definedName name="DNCEXE221_26" localSheetId="8">#REF!</definedName>
    <definedName name="DNCEXE221_26" localSheetId="7">#REF!</definedName>
    <definedName name="DNCEXE221_26">#REF!</definedName>
    <definedName name="DNCEXE221_3" localSheetId="9">#REF!</definedName>
    <definedName name="DNCEXE221_3" localSheetId="3">#REF!</definedName>
    <definedName name="DNCEXE221_3" localSheetId="8">#REF!</definedName>
    <definedName name="DNCEXE221_3" localSheetId="7">#REF!</definedName>
    <definedName name="DNCEXE221_3">#REF!</definedName>
    <definedName name="DNCEXE221_33" localSheetId="9">#REF!</definedName>
    <definedName name="DNCEXE221_33" localSheetId="3">#REF!</definedName>
    <definedName name="DNCEXE221_33" localSheetId="8">#REF!</definedName>
    <definedName name="DNCEXE221_33" localSheetId="7">#REF!</definedName>
    <definedName name="DNCEXE221_33">#REF!</definedName>
    <definedName name="DNCEXE221_34" localSheetId="9">#REF!</definedName>
    <definedName name="DNCEXE221_34" localSheetId="3">#REF!</definedName>
    <definedName name="DNCEXE221_34" localSheetId="8">#REF!</definedName>
    <definedName name="DNCEXE221_34" localSheetId="7">#REF!</definedName>
    <definedName name="DNCEXE221_34">#REF!</definedName>
    <definedName name="DNCEXE223" localSheetId="9">#REF!</definedName>
    <definedName name="DNCEXE223" localSheetId="3">#REF!</definedName>
    <definedName name="DNCEXE223" localSheetId="8">#REF!</definedName>
    <definedName name="DNCEXE223" localSheetId="7">#REF!</definedName>
    <definedName name="DNCEXE223">#REF!</definedName>
    <definedName name="DNCEXE223_1" localSheetId="9">#REF!</definedName>
    <definedName name="DNCEXE223_1" localSheetId="3">#REF!</definedName>
    <definedName name="DNCEXE223_1" localSheetId="8">#REF!</definedName>
    <definedName name="DNCEXE223_1" localSheetId="7">#REF!</definedName>
    <definedName name="DNCEXE223_1">#REF!</definedName>
    <definedName name="DNCEXE223_2" localSheetId="9">#REF!</definedName>
    <definedName name="DNCEXE223_2" localSheetId="3">#REF!</definedName>
    <definedName name="DNCEXE223_2" localSheetId="8">#REF!</definedName>
    <definedName name="DNCEXE223_2" localSheetId="7">#REF!</definedName>
    <definedName name="DNCEXE223_2">#REF!</definedName>
    <definedName name="DNCEXE223_26" localSheetId="9">#REF!</definedName>
    <definedName name="DNCEXE223_26" localSheetId="3">#REF!</definedName>
    <definedName name="DNCEXE223_26" localSheetId="8">#REF!</definedName>
    <definedName name="DNCEXE223_26" localSheetId="7">#REF!</definedName>
    <definedName name="DNCEXE223_26">#REF!</definedName>
    <definedName name="DNCEXE223_3" localSheetId="9">#REF!</definedName>
    <definedName name="DNCEXE223_3" localSheetId="3">#REF!</definedName>
    <definedName name="DNCEXE223_3" localSheetId="8">#REF!</definedName>
    <definedName name="DNCEXE223_3" localSheetId="7">#REF!</definedName>
    <definedName name="DNCEXE223_3">#REF!</definedName>
    <definedName name="DNCEXE223_33" localSheetId="9">#REF!</definedName>
    <definedName name="DNCEXE223_33" localSheetId="3">#REF!</definedName>
    <definedName name="DNCEXE223_33" localSheetId="8">#REF!</definedName>
    <definedName name="DNCEXE223_33" localSheetId="7">#REF!</definedName>
    <definedName name="DNCEXE223_33">#REF!</definedName>
    <definedName name="DNCEXE223_34" localSheetId="9">#REF!</definedName>
    <definedName name="DNCEXE223_34" localSheetId="3">#REF!</definedName>
    <definedName name="DNCEXE223_34" localSheetId="8">#REF!</definedName>
    <definedName name="DNCEXE223_34" localSheetId="7">#REF!</definedName>
    <definedName name="DNCEXE223_34">#REF!</definedName>
    <definedName name="DNCEXE225" localSheetId="9">#REF!</definedName>
    <definedName name="DNCEXE225" localSheetId="3">#REF!</definedName>
    <definedName name="DNCEXE225" localSheetId="8">#REF!</definedName>
    <definedName name="DNCEXE225" localSheetId="7">#REF!</definedName>
    <definedName name="DNCEXE225">#REF!</definedName>
    <definedName name="DNCEXE225_1" localSheetId="9">#REF!</definedName>
    <definedName name="DNCEXE225_1" localSheetId="3">#REF!</definedName>
    <definedName name="DNCEXE225_1" localSheetId="8">#REF!</definedName>
    <definedName name="DNCEXE225_1" localSheetId="7">#REF!</definedName>
    <definedName name="DNCEXE225_1">#REF!</definedName>
    <definedName name="DNCEXE225_2" localSheetId="9">#REF!</definedName>
    <definedName name="DNCEXE225_2" localSheetId="3">#REF!</definedName>
    <definedName name="DNCEXE225_2" localSheetId="8">#REF!</definedName>
    <definedName name="DNCEXE225_2" localSheetId="7">#REF!</definedName>
    <definedName name="DNCEXE225_2">#REF!</definedName>
    <definedName name="DNCEXE225_26" localSheetId="9">#REF!</definedName>
    <definedName name="DNCEXE225_26" localSheetId="3">#REF!</definedName>
    <definedName name="DNCEXE225_26" localSheetId="8">#REF!</definedName>
    <definedName name="DNCEXE225_26" localSheetId="7">#REF!</definedName>
    <definedName name="DNCEXE225_26">#REF!</definedName>
    <definedName name="DNCEXE225_3" localSheetId="9">#REF!</definedName>
    <definedName name="DNCEXE225_3" localSheetId="3">#REF!</definedName>
    <definedName name="DNCEXE225_3" localSheetId="8">#REF!</definedName>
    <definedName name="DNCEXE225_3" localSheetId="7">#REF!</definedName>
    <definedName name="DNCEXE225_3">#REF!</definedName>
    <definedName name="DNCEXE225_33" localSheetId="9">#REF!</definedName>
    <definedName name="DNCEXE225_33" localSheetId="3">#REF!</definedName>
    <definedName name="DNCEXE225_33" localSheetId="8">#REF!</definedName>
    <definedName name="DNCEXE225_33" localSheetId="7">#REF!</definedName>
    <definedName name="DNCEXE225_33">#REF!</definedName>
    <definedName name="DNCEXE225_34" localSheetId="9">#REF!</definedName>
    <definedName name="DNCEXE225_34" localSheetId="3">#REF!</definedName>
    <definedName name="DNCEXE225_34" localSheetId="8">#REF!</definedName>
    <definedName name="DNCEXE225_34" localSheetId="7">#REF!</definedName>
    <definedName name="DNCEXE225_34">#REF!</definedName>
    <definedName name="DNCEXE237" localSheetId="9">#REF!</definedName>
    <definedName name="DNCEXE237" localSheetId="3">#REF!</definedName>
    <definedName name="DNCEXE237" localSheetId="8">#REF!</definedName>
    <definedName name="DNCEXE237" localSheetId="7">#REF!</definedName>
    <definedName name="DNCEXE237">#REF!</definedName>
    <definedName name="DNCEXE237_1" localSheetId="9">#REF!</definedName>
    <definedName name="DNCEXE237_1" localSheetId="3">#REF!</definedName>
    <definedName name="DNCEXE237_1" localSheetId="8">#REF!</definedName>
    <definedName name="DNCEXE237_1" localSheetId="7">#REF!</definedName>
    <definedName name="DNCEXE237_1">#REF!</definedName>
    <definedName name="DNCEXE237_2" localSheetId="9">#REF!</definedName>
    <definedName name="DNCEXE237_2" localSheetId="3">#REF!</definedName>
    <definedName name="DNCEXE237_2" localSheetId="8">#REF!</definedName>
    <definedName name="DNCEXE237_2" localSheetId="7">#REF!</definedName>
    <definedName name="DNCEXE237_2">#REF!</definedName>
    <definedName name="DNCEXE237_26" localSheetId="9">#REF!</definedName>
    <definedName name="DNCEXE237_26" localSheetId="3">#REF!</definedName>
    <definedName name="DNCEXE237_26" localSheetId="8">#REF!</definedName>
    <definedName name="DNCEXE237_26" localSheetId="7">#REF!</definedName>
    <definedName name="DNCEXE237_26">#REF!</definedName>
    <definedName name="DNCEXE237_3" localSheetId="9">#REF!</definedName>
    <definedName name="DNCEXE237_3" localSheetId="3">#REF!</definedName>
    <definedName name="DNCEXE237_3" localSheetId="8">#REF!</definedName>
    <definedName name="DNCEXE237_3" localSheetId="7">#REF!</definedName>
    <definedName name="DNCEXE237_3">#REF!</definedName>
    <definedName name="DNCEXE237_33" localSheetId="9">#REF!</definedName>
    <definedName name="DNCEXE237_33" localSheetId="3">#REF!</definedName>
    <definedName name="DNCEXE237_33" localSheetId="8">#REF!</definedName>
    <definedName name="DNCEXE237_33" localSheetId="7">#REF!</definedName>
    <definedName name="DNCEXE237_33">#REF!</definedName>
    <definedName name="DNCEXE237_34" localSheetId="9">#REF!</definedName>
    <definedName name="DNCEXE237_34" localSheetId="3">#REF!</definedName>
    <definedName name="DNCEXE237_34" localSheetId="8">#REF!</definedName>
    <definedName name="DNCEXE237_34" localSheetId="7">#REF!</definedName>
    <definedName name="DNCEXE237_34">#REF!</definedName>
    <definedName name="DNCEXE270" localSheetId="9">#REF!</definedName>
    <definedName name="DNCEXE270" localSheetId="3">#REF!</definedName>
    <definedName name="DNCEXE270" localSheetId="8">#REF!</definedName>
    <definedName name="DNCEXE270" localSheetId="7">#REF!</definedName>
    <definedName name="DNCEXE270">#REF!</definedName>
    <definedName name="DNCEXE270_1" localSheetId="9">#REF!</definedName>
    <definedName name="DNCEXE270_1" localSheetId="3">#REF!</definedName>
    <definedName name="DNCEXE270_1" localSheetId="8">#REF!</definedName>
    <definedName name="DNCEXE270_1" localSheetId="7">#REF!</definedName>
    <definedName name="DNCEXE270_1">#REF!</definedName>
    <definedName name="DNCEXE270_2" localSheetId="9">#REF!</definedName>
    <definedName name="DNCEXE270_2" localSheetId="3">#REF!</definedName>
    <definedName name="DNCEXE270_2" localSheetId="8">#REF!</definedName>
    <definedName name="DNCEXE270_2" localSheetId="7">#REF!</definedName>
    <definedName name="DNCEXE270_2">#REF!</definedName>
    <definedName name="DNCEXE270_25" localSheetId="9">'[26]270Garanhuns'!#REF!</definedName>
    <definedName name="DNCEXE270_25" localSheetId="3">'[26]270Garanhuns'!#REF!</definedName>
    <definedName name="DNCEXE270_25" localSheetId="8">'[26]270Garanhuns'!#REF!</definedName>
    <definedName name="DNCEXE270_25" localSheetId="7">'[26]270Garanhuns'!#REF!</definedName>
    <definedName name="DNCEXE270_25">'[26]270Garanhuns'!#REF!</definedName>
    <definedName name="DNCEXE270_26" localSheetId="9">#REF!</definedName>
    <definedName name="DNCEXE270_26" localSheetId="3">#REF!</definedName>
    <definedName name="DNCEXE270_26" localSheetId="8">#REF!</definedName>
    <definedName name="DNCEXE270_26" localSheetId="1">#REF!</definedName>
    <definedName name="DNCEXE270_26" localSheetId="7">#REF!</definedName>
    <definedName name="DNCEXE270_26">#REF!</definedName>
    <definedName name="DNCEXE270_3" localSheetId="9">#REF!</definedName>
    <definedName name="DNCEXE270_3" localSheetId="3">#REF!</definedName>
    <definedName name="DNCEXE270_3" localSheetId="8">#REF!</definedName>
    <definedName name="DNCEXE270_3" localSheetId="1">#REF!</definedName>
    <definedName name="DNCEXE270_3" localSheetId="7">#REF!</definedName>
    <definedName name="DNCEXE270_3">#REF!</definedName>
    <definedName name="DNCEXE270_33" localSheetId="9">#REF!</definedName>
    <definedName name="DNCEXE270_33" localSheetId="3">#REF!</definedName>
    <definedName name="DNCEXE270_33" localSheetId="8">#REF!</definedName>
    <definedName name="DNCEXE270_33" localSheetId="1">#REF!</definedName>
    <definedName name="DNCEXE270_33" localSheetId="7">#REF!</definedName>
    <definedName name="DNCEXE270_33">#REF!</definedName>
    <definedName name="DNCEXE270_34" localSheetId="9">#REF!</definedName>
    <definedName name="DNCEXE270_34" localSheetId="3">#REF!</definedName>
    <definedName name="DNCEXE270_34" localSheetId="8">#REF!</definedName>
    <definedName name="DNCEXE270_34" localSheetId="7">#REF!</definedName>
    <definedName name="DNCEXE270_34">#REF!</definedName>
    <definedName name="DNCEXE271" localSheetId="9">#REF!</definedName>
    <definedName name="DNCEXE271" localSheetId="3">#REF!</definedName>
    <definedName name="DNCEXE271" localSheetId="8">#REF!</definedName>
    <definedName name="DNCEXE271" localSheetId="7">#REF!</definedName>
    <definedName name="DNCEXE271">#REF!</definedName>
    <definedName name="DNCEXE271_1" localSheetId="9">#REF!</definedName>
    <definedName name="DNCEXE271_1" localSheetId="3">#REF!</definedName>
    <definedName name="DNCEXE271_1" localSheetId="8">#REF!</definedName>
    <definedName name="DNCEXE271_1" localSheetId="7">#REF!</definedName>
    <definedName name="DNCEXE271_1">#REF!</definedName>
    <definedName name="DNCEXE271_2" localSheetId="9">#REF!</definedName>
    <definedName name="DNCEXE271_2" localSheetId="3">#REF!</definedName>
    <definedName name="DNCEXE271_2" localSheetId="8">#REF!</definedName>
    <definedName name="DNCEXE271_2" localSheetId="7">#REF!</definedName>
    <definedName name="DNCEXE271_2">#REF!</definedName>
    <definedName name="DNCEXE271_26" localSheetId="9">#REF!</definedName>
    <definedName name="DNCEXE271_26" localSheetId="3">#REF!</definedName>
    <definedName name="DNCEXE271_26" localSheetId="8">#REF!</definedName>
    <definedName name="DNCEXE271_26" localSheetId="7">#REF!</definedName>
    <definedName name="DNCEXE271_26">#REF!</definedName>
    <definedName name="DNCEXE271_3" localSheetId="9">#REF!</definedName>
    <definedName name="DNCEXE271_3" localSheetId="3">#REF!</definedName>
    <definedName name="DNCEXE271_3" localSheetId="8">#REF!</definedName>
    <definedName name="DNCEXE271_3" localSheetId="7">#REF!</definedName>
    <definedName name="DNCEXE271_3">#REF!</definedName>
    <definedName name="DNCEXE271_33" localSheetId="9">#REF!</definedName>
    <definedName name="DNCEXE271_33" localSheetId="3">#REF!</definedName>
    <definedName name="DNCEXE271_33" localSheetId="8">#REF!</definedName>
    <definedName name="DNCEXE271_33" localSheetId="7">#REF!</definedName>
    <definedName name="DNCEXE271_33">#REF!</definedName>
    <definedName name="DNCEXE271_34" localSheetId="9">#REF!</definedName>
    <definedName name="DNCEXE271_34" localSheetId="3">#REF!</definedName>
    <definedName name="DNCEXE271_34" localSheetId="8">#REF!</definedName>
    <definedName name="DNCEXE271_34" localSheetId="7">#REF!</definedName>
    <definedName name="DNCEXE271_34">#REF!</definedName>
    <definedName name="DNCEXE273" localSheetId="9">#REF!</definedName>
    <definedName name="DNCEXE273" localSheetId="3">#REF!</definedName>
    <definedName name="DNCEXE273" localSheetId="8">#REF!</definedName>
    <definedName name="DNCEXE273" localSheetId="7">#REF!</definedName>
    <definedName name="DNCEXE273">#REF!</definedName>
    <definedName name="DNCEXE273_1" localSheetId="9">#REF!</definedName>
    <definedName name="DNCEXE273_1" localSheetId="3">#REF!</definedName>
    <definedName name="DNCEXE273_1" localSheetId="8">#REF!</definedName>
    <definedName name="DNCEXE273_1" localSheetId="7">#REF!</definedName>
    <definedName name="DNCEXE273_1">#REF!</definedName>
    <definedName name="DNCEXE273_2" localSheetId="9">#REF!</definedName>
    <definedName name="DNCEXE273_2" localSheetId="3">#REF!</definedName>
    <definedName name="DNCEXE273_2" localSheetId="8">#REF!</definedName>
    <definedName name="DNCEXE273_2" localSheetId="7">#REF!</definedName>
    <definedName name="DNCEXE273_2">#REF!</definedName>
    <definedName name="DNCEXE273_26" localSheetId="9">#REF!</definedName>
    <definedName name="DNCEXE273_26" localSheetId="3">#REF!</definedName>
    <definedName name="DNCEXE273_26" localSheetId="8">#REF!</definedName>
    <definedName name="DNCEXE273_26" localSheetId="7">#REF!</definedName>
    <definedName name="DNCEXE273_26">#REF!</definedName>
    <definedName name="DNCEXE273_3" localSheetId="9">#REF!</definedName>
    <definedName name="DNCEXE273_3" localSheetId="3">#REF!</definedName>
    <definedName name="DNCEXE273_3" localSheetId="8">#REF!</definedName>
    <definedName name="DNCEXE273_3" localSheetId="7">#REF!</definedName>
    <definedName name="DNCEXE273_3">#REF!</definedName>
    <definedName name="DNCEXE273_33" localSheetId="9">#REF!</definedName>
    <definedName name="DNCEXE273_33" localSheetId="3">#REF!</definedName>
    <definedName name="DNCEXE273_33" localSheetId="8">#REF!</definedName>
    <definedName name="DNCEXE273_33" localSheetId="7">#REF!</definedName>
    <definedName name="DNCEXE273_33">#REF!</definedName>
    <definedName name="DNCEXE273_34" localSheetId="9">#REF!</definedName>
    <definedName name="DNCEXE273_34" localSheetId="3">#REF!</definedName>
    <definedName name="DNCEXE273_34" localSheetId="8">#REF!</definedName>
    <definedName name="DNCEXE273_34" localSheetId="7">#REF!</definedName>
    <definedName name="DNCEXE273_34">#REF!</definedName>
    <definedName name="DNCEXE274" localSheetId="9">#REF!</definedName>
    <definedName name="DNCEXE274" localSheetId="3">#REF!</definedName>
    <definedName name="DNCEXE274" localSheetId="8">#REF!</definedName>
    <definedName name="DNCEXE274" localSheetId="7">#REF!</definedName>
    <definedName name="DNCEXE274">#REF!</definedName>
    <definedName name="DNCEXE274_1" localSheetId="9">#REF!</definedName>
    <definedName name="DNCEXE274_1" localSheetId="3">#REF!</definedName>
    <definedName name="DNCEXE274_1" localSheetId="8">#REF!</definedName>
    <definedName name="DNCEXE274_1" localSheetId="7">#REF!</definedName>
    <definedName name="DNCEXE274_1">#REF!</definedName>
    <definedName name="DNCEXE274_2" localSheetId="9">#REF!</definedName>
    <definedName name="DNCEXE274_2" localSheetId="3">#REF!</definedName>
    <definedName name="DNCEXE274_2" localSheetId="8">#REF!</definedName>
    <definedName name="DNCEXE274_2" localSheetId="7">#REF!</definedName>
    <definedName name="DNCEXE274_2">#REF!</definedName>
    <definedName name="DNCEXE274_26" localSheetId="9">#REF!</definedName>
    <definedName name="DNCEXE274_26" localSheetId="3">#REF!</definedName>
    <definedName name="DNCEXE274_26" localSheetId="8">#REF!</definedName>
    <definedName name="DNCEXE274_26" localSheetId="7">#REF!</definedName>
    <definedName name="DNCEXE274_26">#REF!</definedName>
    <definedName name="DNCEXE274_3" localSheetId="9">#REF!</definedName>
    <definedName name="DNCEXE274_3" localSheetId="3">#REF!</definedName>
    <definedName name="DNCEXE274_3" localSheetId="8">#REF!</definedName>
    <definedName name="DNCEXE274_3" localSheetId="7">#REF!</definedName>
    <definedName name="DNCEXE274_3">#REF!</definedName>
    <definedName name="DNCEXE274_33" localSheetId="9">#REF!</definedName>
    <definedName name="DNCEXE274_33" localSheetId="3">#REF!</definedName>
    <definedName name="DNCEXE274_33" localSheetId="8">#REF!</definedName>
    <definedName name="DNCEXE274_33" localSheetId="7">#REF!</definedName>
    <definedName name="DNCEXE274_33">#REF!</definedName>
    <definedName name="DNCEXE274_34" localSheetId="9">#REF!</definedName>
    <definedName name="DNCEXE274_34" localSheetId="3">#REF!</definedName>
    <definedName name="DNCEXE274_34" localSheetId="8">#REF!</definedName>
    <definedName name="DNCEXE274_34" localSheetId="7">#REF!</definedName>
    <definedName name="DNCEXE274_34">#REF!</definedName>
    <definedName name="DNCEXE333" localSheetId="9">#REF!</definedName>
    <definedName name="DNCEXE333" localSheetId="3">#REF!</definedName>
    <definedName name="DNCEXE333" localSheetId="8">#REF!</definedName>
    <definedName name="DNCEXE333" localSheetId="7">#REF!</definedName>
    <definedName name="DNCEXE333">#REF!</definedName>
    <definedName name="DNCEXE333_1" localSheetId="9">#REF!</definedName>
    <definedName name="DNCEXE333_1" localSheetId="3">#REF!</definedName>
    <definedName name="DNCEXE333_1" localSheetId="8">#REF!</definedName>
    <definedName name="DNCEXE333_1" localSheetId="7">#REF!</definedName>
    <definedName name="DNCEXE333_1">#REF!</definedName>
    <definedName name="DNCEXE333_2" localSheetId="9">#REF!</definedName>
    <definedName name="DNCEXE333_2" localSheetId="3">#REF!</definedName>
    <definedName name="DNCEXE333_2" localSheetId="8">#REF!</definedName>
    <definedName name="DNCEXE333_2" localSheetId="7">#REF!</definedName>
    <definedName name="DNCEXE333_2">#REF!</definedName>
    <definedName name="DNCEXE333_26" localSheetId="9">#REF!</definedName>
    <definedName name="DNCEXE333_26" localSheetId="3">#REF!</definedName>
    <definedName name="DNCEXE333_26" localSheetId="8">#REF!</definedName>
    <definedName name="DNCEXE333_26" localSheetId="7">#REF!</definedName>
    <definedName name="DNCEXE333_26">#REF!</definedName>
    <definedName name="DNCEXE333_3" localSheetId="9">#REF!</definedName>
    <definedName name="DNCEXE333_3" localSheetId="3">#REF!</definedName>
    <definedName name="DNCEXE333_3" localSheetId="8">#REF!</definedName>
    <definedName name="DNCEXE333_3" localSheetId="7">#REF!</definedName>
    <definedName name="DNCEXE333_3">#REF!</definedName>
    <definedName name="DNCEXE333_33" localSheetId="9">#REF!</definedName>
    <definedName name="DNCEXE333_33" localSheetId="3">#REF!</definedName>
    <definedName name="DNCEXE333_33" localSheetId="8">#REF!</definedName>
    <definedName name="DNCEXE333_33" localSheetId="7">#REF!</definedName>
    <definedName name="DNCEXE333_33">#REF!</definedName>
    <definedName name="DNCEXE333_34" localSheetId="9">#REF!</definedName>
    <definedName name="DNCEXE333_34" localSheetId="3">#REF!</definedName>
    <definedName name="DNCEXE333_34" localSheetId="8">#REF!</definedName>
    <definedName name="DNCEXE333_34" localSheetId="7">#REF!</definedName>
    <definedName name="DNCEXE333_34">#REF!</definedName>
    <definedName name="DNCEXE337" localSheetId="9">#REF!</definedName>
    <definedName name="DNCEXE337" localSheetId="3">#REF!</definedName>
    <definedName name="DNCEXE337" localSheetId="8">#REF!</definedName>
    <definedName name="DNCEXE337" localSheetId="7">#REF!</definedName>
    <definedName name="DNCEXE337">#REF!</definedName>
    <definedName name="DNCEXE337_1" localSheetId="9">#REF!</definedName>
    <definedName name="DNCEXE337_1" localSheetId="3">#REF!</definedName>
    <definedName name="DNCEXE337_1" localSheetId="8">#REF!</definedName>
    <definedName name="DNCEXE337_1" localSheetId="7">#REF!</definedName>
    <definedName name="DNCEXE337_1">#REF!</definedName>
    <definedName name="DNCEXE337_2" localSheetId="9">#REF!</definedName>
    <definedName name="DNCEXE337_2" localSheetId="3">#REF!</definedName>
    <definedName name="DNCEXE337_2" localSheetId="8">#REF!</definedName>
    <definedName name="DNCEXE337_2" localSheetId="7">#REF!</definedName>
    <definedName name="DNCEXE337_2">#REF!</definedName>
    <definedName name="DNCEXE337_26" localSheetId="9">#REF!</definedName>
    <definedName name="DNCEXE337_26" localSheetId="3">#REF!</definedName>
    <definedName name="DNCEXE337_26" localSheetId="8">#REF!</definedName>
    <definedName name="DNCEXE337_26" localSheetId="7">#REF!</definedName>
    <definedName name="DNCEXE337_26">#REF!</definedName>
    <definedName name="DNCEXE337_3" localSheetId="9">#REF!</definedName>
    <definedName name="DNCEXE337_3" localSheetId="3">#REF!</definedName>
    <definedName name="DNCEXE337_3" localSheetId="8">#REF!</definedName>
    <definedName name="DNCEXE337_3" localSheetId="7">#REF!</definedName>
    <definedName name="DNCEXE337_3">#REF!</definedName>
    <definedName name="DNCEXE337_33" localSheetId="9">#REF!</definedName>
    <definedName name="DNCEXE337_33" localSheetId="3">#REF!</definedName>
    <definedName name="DNCEXE337_33" localSheetId="8">#REF!</definedName>
    <definedName name="DNCEXE337_33" localSheetId="7">#REF!</definedName>
    <definedName name="DNCEXE337_33">#REF!</definedName>
    <definedName name="DNCEXE337_34" localSheetId="9">#REF!</definedName>
    <definedName name="DNCEXE337_34" localSheetId="3">#REF!</definedName>
    <definedName name="DNCEXE337_34" localSheetId="8">#REF!</definedName>
    <definedName name="DNCEXE337_34" localSheetId="7">#REF!</definedName>
    <definedName name="DNCEXE337_34">#REF!</definedName>
    <definedName name="DNCEXE352" localSheetId="9">#REF!</definedName>
    <definedName name="DNCEXE352" localSheetId="3">#REF!</definedName>
    <definedName name="DNCEXE352" localSheetId="8">#REF!</definedName>
    <definedName name="DNCEXE352" localSheetId="7">#REF!</definedName>
    <definedName name="DNCEXE352">#REF!</definedName>
    <definedName name="DNCEXE352_1" localSheetId="9">#REF!</definedName>
    <definedName name="DNCEXE352_1" localSheetId="3">#REF!</definedName>
    <definedName name="DNCEXE352_1" localSheetId="8">#REF!</definedName>
    <definedName name="DNCEXE352_1" localSheetId="7">#REF!</definedName>
    <definedName name="DNCEXE352_1">#REF!</definedName>
    <definedName name="DNCEXE352_2" localSheetId="9">#REF!</definedName>
    <definedName name="DNCEXE352_2" localSheetId="3">#REF!</definedName>
    <definedName name="DNCEXE352_2" localSheetId="8">#REF!</definedName>
    <definedName name="DNCEXE352_2" localSheetId="7">#REF!</definedName>
    <definedName name="DNCEXE352_2">#REF!</definedName>
    <definedName name="DNCEXE352_26" localSheetId="9">#REF!</definedName>
    <definedName name="DNCEXE352_26" localSheetId="3">#REF!</definedName>
    <definedName name="DNCEXE352_26" localSheetId="8">#REF!</definedName>
    <definedName name="DNCEXE352_26" localSheetId="7">#REF!</definedName>
    <definedName name="DNCEXE352_26">#REF!</definedName>
    <definedName name="DNCEXE352_3" localSheetId="9">#REF!</definedName>
    <definedName name="DNCEXE352_3" localSheetId="3">#REF!</definedName>
    <definedName name="DNCEXE352_3" localSheetId="8">#REF!</definedName>
    <definedName name="DNCEXE352_3" localSheetId="7">#REF!</definedName>
    <definedName name="DNCEXE352_3">#REF!</definedName>
    <definedName name="DNCEXE352_33" localSheetId="9">#REF!</definedName>
    <definedName name="DNCEXE352_33" localSheetId="3">#REF!</definedName>
    <definedName name="DNCEXE352_33" localSheetId="8">#REF!</definedName>
    <definedName name="DNCEXE352_33" localSheetId="7">#REF!</definedName>
    <definedName name="DNCEXE352_33">#REF!</definedName>
    <definedName name="DNCEXE352_34" localSheetId="9">#REF!</definedName>
    <definedName name="DNCEXE352_34" localSheetId="3">#REF!</definedName>
    <definedName name="DNCEXE352_34" localSheetId="8">#REF!</definedName>
    <definedName name="DNCEXE352_34" localSheetId="7">#REF!</definedName>
    <definedName name="DNCEXE352_34">#REF!</definedName>
    <definedName name="DNCEXE387ZC" localSheetId="9">#REF!</definedName>
    <definedName name="DNCEXE387ZC" localSheetId="3">#REF!</definedName>
    <definedName name="DNCEXE387ZC" localSheetId="8">#REF!</definedName>
    <definedName name="DNCEXE387ZC" localSheetId="7">#REF!</definedName>
    <definedName name="DNCEXE387ZC">#REF!</definedName>
    <definedName name="DNCEXE387ZC_1" localSheetId="9">#REF!</definedName>
    <definedName name="DNCEXE387ZC_1" localSheetId="3">#REF!</definedName>
    <definedName name="DNCEXE387ZC_1" localSheetId="8">#REF!</definedName>
    <definedName name="DNCEXE387ZC_1" localSheetId="7">#REF!</definedName>
    <definedName name="DNCEXE387ZC_1">#REF!</definedName>
    <definedName name="DNCEXE387ZC_2" localSheetId="9">#REF!</definedName>
    <definedName name="DNCEXE387ZC_2" localSheetId="3">#REF!</definedName>
    <definedName name="DNCEXE387ZC_2" localSheetId="8">#REF!</definedName>
    <definedName name="DNCEXE387ZC_2" localSheetId="7">#REF!</definedName>
    <definedName name="DNCEXE387ZC_2">#REF!</definedName>
    <definedName name="DNCEXE387ZC_26" localSheetId="9">#REF!</definedName>
    <definedName name="DNCEXE387ZC_26" localSheetId="3">#REF!</definedName>
    <definedName name="DNCEXE387ZC_26" localSheetId="8">#REF!</definedName>
    <definedName name="DNCEXE387ZC_26" localSheetId="7">#REF!</definedName>
    <definedName name="DNCEXE387ZC_26">#REF!</definedName>
    <definedName name="DNCEXE387ZC_3" localSheetId="9">#REF!</definedName>
    <definedName name="DNCEXE387ZC_3" localSheetId="3">#REF!</definedName>
    <definedName name="DNCEXE387ZC_3" localSheetId="8">#REF!</definedName>
    <definedName name="DNCEXE387ZC_3" localSheetId="7">#REF!</definedName>
    <definedName name="DNCEXE387ZC_3">#REF!</definedName>
    <definedName name="DNCEXE387ZC_33" localSheetId="9">#REF!</definedName>
    <definedName name="DNCEXE387ZC_33" localSheetId="3">#REF!</definedName>
    <definedName name="DNCEXE387ZC_33" localSheetId="8">#REF!</definedName>
    <definedName name="DNCEXE387ZC_33" localSheetId="7">#REF!</definedName>
    <definedName name="DNCEXE387ZC_33">#REF!</definedName>
    <definedName name="DNCEXE387ZC_34" localSheetId="9">#REF!</definedName>
    <definedName name="DNCEXE387ZC_34" localSheetId="3">#REF!</definedName>
    <definedName name="DNCEXE387ZC_34" localSheetId="8">#REF!</definedName>
    <definedName name="DNCEXE387ZC_34" localSheetId="7">#REF!</definedName>
    <definedName name="DNCEXE387ZC_34">#REF!</definedName>
    <definedName name="DNCEXE387ZN" localSheetId="9">#REF!</definedName>
    <definedName name="DNCEXE387ZN" localSheetId="3">#REF!</definedName>
    <definedName name="DNCEXE387ZN" localSheetId="8">#REF!</definedName>
    <definedName name="DNCEXE387ZN" localSheetId="7">#REF!</definedName>
    <definedName name="DNCEXE387ZN">#REF!</definedName>
    <definedName name="DNCEXE387ZN_1" localSheetId="9">#REF!</definedName>
    <definedName name="DNCEXE387ZN_1" localSheetId="3">#REF!</definedName>
    <definedName name="DNCEXE387ZN_1" localSheetId="8">#REF!</definedName>
    <definedName name="DNCEXE387ZN_1" localSheetId="7">#REF!</definedName>
    <definedName name="DNCEXE387ZN_1">#REF!</definedName>
    <definedName name="DNCEXE387ZN_2" localSheetId="9">#REF!</definedName>
    <definedName name="DNCEXE387ZN_2" localSheetId="3">#REF!</definedName>
    <definedName name="DNCEXE387ZN_2" localSheetId="8">#REF!</definedName>
    <definedName name="DNCEXE387ZN_2" localSheetId="7">#REF!</definedName>
    <definedName name="DNCEXE387ZN_2">#REF!</definedName>
    <definedName name="DNCEXE387ZN_26" localSheetId="9">#REF!</definedName>
    <definedName name="DNCEXE387ZN_26" localSheetId="3">#REF!</definedName>
    <definedName name="DNCEXE387ZN_26" localSheetId="8">#REF!</definedName>
    <definedName name="DNCEXE387ZN_26" localSheetId="7">#REF!</definedName>
    <definedName name="DNCEXE387ZN_26">#REF!</definedName>
    <definedName name="DNCEXE387ZN_3" localSheetId="9">#REF!</definedName>
    <definedName name="DNCEXE387ZN_3" localSheetId="3">#REF!</definedName>
    <definedName name="DNCEXE387ZN_3" localSheetId="8">#REF!</definedName>
    <definedName name="DNCEXE387ZN_3" localSheetId="7">#REF!</definedName>
    <definedName name="DNCEXE387ZN_3">#REF!</definedName>
    <definedName name="DNCEXE387ZN_33" localSheetId="9">#REF!</definedName>
    <definedName name="DNCEXE387ZN_33" localSheetId="3">#REF!</definedName>
    <definedName name="DNCEXE387ZN_33" localSheetId="8">#REF!</definedName>
    <definedName name="DNCEXE387ZN_33" localSheetId="7">#REF!</definedName>
    <definedName name="DNCEXE387ZN_33">#REF!</definedName>
    <definedName name="DNCEXE387ZN_34" localSheetId="9">#REF!</definedName>
    <definedName name="DNCEXE387ZN_34" localSheetId="3">#REF!</definedName>
    <definedName name="DNCEXE387ZN_34" localSheetId="8">#REF!</definedName>
    <definedName name="DNCEXE387ZN_34" localSheetId="7">#REF!</definedName>
    <definedName name="DNCEXE387ZN_34">#REF!</definedName>
    <definedName name="DNCEXE387ZS" localSheetId="9">#REF!</definedName>
    <definedName name="DNCEXE387ZS" localSheetId="3">#REF!</definedName>
    <definedName name="DNCEXE387ZS" localSheetId="8">#REF!</definedName>
    <definedName name="DNCEXE387ZS" localSheetId="7">#REF!</definedName>
    <definedName name="DNCEXE387ZS">#REF!</definedName>
    <definedName name="DNCEXE387ZS_1" localSheetId="9">#REF!</definedName>
    <definedName name="DNCEXE387ZS_1" localSheetId="3">#REF!</definedName>
    <definedName name="DNCEXE387ZS_1" localSheetId="8">#REF!</definedName>
    <definedName name="DNCEXE387ZS_1" localSheetId="7">#REF!</definedName>
    <definedName name="DNCEXE387ZS_1">#REF!</definedName>
    <definedName name="DNCEXE387ZS_2" localSheetId="9">#REF!</definedName>
    <definedName name="DNCEXE387ZS_2" localSheetId="3">#REF!</definedName>
    <definedName name="DNCEXE387ZS_2" localSheetId="8">#REF!</definedName>
    <definedName name="DNCEXE387ZS_2" localSheetId="7">#REF!</definedName>
    <definedName name="DNCEXE387ZS_2">#REF!</definedName>
    <definedName name="DNCEXE387ZS_26" localSheetId="9">#REF!</definedName>
    <definedName name="DNCEXE387ZS_26" localSheetId="3">#REF!</definedName>
    <definedName name="DNCEXE387ZS_26" localSheetId="8">#REF!</definedName>
    <definedName name="DNCEXE387ZS_26" localSheetId="7">#REF!</definedName>
    <definedName name="DNCEXE387ZS_26">#REF!</definedName>
    <definedName name="DNCEXE387ZS_3" localSheetId="9">#REF!</definedName>
    <definedName name="DNCEXE387ZS_3" localSheetId="3">#REF!</definedName>
    <definedName name="DNCEXE387ZS_3" localSheetId="8">#REF!</definedName>
    <definedName name="DNCEXE387ZS_3" localSheetId="7">#REF!</definedName>
    <definedName name="DNCEXE387ZS_3">#REF!</definedName>
    <definedName name="DNCEXE387ZS_33" localSheetId="9">#REF!</definedName>
    <definedName name="DNCEXE387ZS_33" localSheetId="3">#REF!</definedName>
    <definedName name="DNCEXE387ZS_33" localSheetId="8">#REF!</definedName>
    <definedName name="DNCEXE387ZS_33" localSheetId="7">#REF!</definedName>
    <definedName name="DNCEXE387ZS_33">#REF!</definedName>
    <definedName name="DNCEXE387ZS_34" localSheetId="9">#REF!</definedName>
    <definedName name="DNCEXE387ZS_34" localSheetId="3">#REF!</definedName>
    <definedName name="DNCEXE387ZS_34" localSheetId="8">#REF!</definedName>
    <definedName name="DNCEXE387ZS_34" localSheetId="7">#REF!</definedName>
    <definedName name="DNCEXE387ZS_34">#REF!</definedName>
    <definedName name="Document" localSheetId="3">#REF!</definedName>
    <definedName name="Document" localSheetId="8">#REF!</definedName>
    <definedName name="Document" localSheetId="7">#REF!</definedName>
    <definedName name="Document">#REF!</definedName>
    <definedName name="DPM_Eletricidade_Ltda." localSheetId="9">#REF!</definedName>
    <definedName name="DPM_Eletricidade_Ltda." localSheetId="3">#REF!</definedName>
    <definedName name="DPM_Eletricidade_Ltda." localSheetId="8">#REF!</definedName>
    <definedName name="DPM_Eletricidade_Ltda." localSheetId="7">#REF!</definedName>
    <definedName name="DPM_Eletricidade_Ltda.">#REF!</definedName>
    <definedName name="DPM_Eletricidade_Ltda._1" localSheetId="9">#REF!</definedName>
    <definedName name="DPM_Eletricidade_Ltda._1" localSheetId="3">#REF!</definedName>
    <definedName name="DPM_Eletricidade_Ltda._1" localSheetId="8">#REF!</definedName>
    <definedName name="DPM_Eletricidade_Ltda._1" localSheetId="7">#REF!</definedName>
    <definedName name="DPM_Eletricidade_Ltda._1">#REF!</definedName>
    <definedName name="DPM_Eletricidade_Ltda._2" localSheetId="9">#REF!</definedName>
    <definedName name="DPM_Eletricidade_Ltda._2" localSheetId="3">#REF!</definedName>
    <definedName name="DPM_Eletricidade_Ltda._2" localSheetId="8">#REF!</definedName>
    <definedName name="DPM_Eletricidade_Ltda._2" localSheetId="7">#REF!</definedName>
    <definedName name="DPM_Eletricidade_Ltda._2">#REF!</definedName>
    <definedName name="DPM_Eletricidade_Ltda._26" localSheetId="9">#REF!</definedName>
    <definedName name="DPM_Eletricidade_Ltda._26" localSheetId="3">#REF!</definedName>
    <definedName name="DPM_Eletricidade_Ltda._26" localSheetId="8">#REF!</definedName>
    <definedName name="DPM_Eletricidade_Ltda._26" localSheetId="7">#REF!</definedName>
    <definedName name="DPM_Eletricidade_Ltda._26">#REF!</definedName>
    <definedName name="DPM_Eletricidade_Ltda._3" localSheetId="9">#REF!</definedName>
    <definedName name="DPM_Eletricidade_Ltda._3" localSheetId="3">#REF!</definedName>
    <definedName name="DPM_Eletricidade_Ltda._3" localSheetId="8">#REF!</definedName>
    <definedName name="DPM_Eletricidade_Ltda._3" localSheetId="7">#REF!</definedName>
    <definedName name="DPM_Eletricidade_Ltda._3">#REF!</definedName>
    <definedName name="DPM_Eletricidade_Ltda._33" localSheetId="9">#REF!</definedName>
    <definedName name="DPM_Eletricidade_Ltda._33" localSheetId="3">#REF!</definedName>
    <definedName name="DPM_Eletricidade_Ltda._33" localSheetId="8">#REF!</definedName>
    <definedName name="DPM_Eletricidade_Ltda._33" localSheetId="7">#REF!</definedName>
    <definedName name="DPM_Eletricidade_Ltda._33">#REF!</definedName>
    <definedName name="DPM_Eletricidade_Ltda._34" localSheetId="9">#REF!</definedName>
    <definedName name="DPM_Eletricidade_Ltda._34" localSheetId="3">#REF!</definedName>
    <definedName name="DPM_Eletricidade_Ltda._34" localSheetId="8">#REF!</definedName>
    <definedName name="DPM_Eletricidade_Ltda._34" localSheetId="7">#REF!</definedName>
    <definedName name="DPM_Eletricidade_Ltda._34">#REF!</definedName>
    <definedName name="dr" localSheetId="9">'[2]RESTAURAÇÃO '!#REF!</definedName>
    <definedName name="dr" localSheetId="3">'[2]RESTAURAÇÃO '!#REF!</definedName>
    <definedName name="dr" localSheetId="8">'[2]RESTAURAÇÃO '!#REF!</definedName>
    <definedName name="dr" localSheetId="7">'[2]RESTAURAÇÃO '!#REF!</definedName>
    <definedName name="dr">'[2]RESTAURAÇÃO '!#REF!</definedName>
    <definedName name="drena" localSheetId="9">#REF!</definedName>
    <definedName name="drena" localSheetId="3">#REF!</definedName>
    <definedName name="drena" localSheetId="8">#REF!</definedName>
    <definedName name="drena" localSheetId="1">#REF!</definedName>
    <definedName name="drena" localSheetId="7">#REF!</definedName>
    <definedName name="drena">#REF!</definedName>
    <definedName name="DRGTU" localSheetId="9">#REF!</definedName>
    <definedName name="DRGTU" localSheetId="3">#REF!</definedName>
    <definedName name="DRGTU" localSheetId="8">#REF!</definedName>
    <definedName name="DRGTU" localSheetId="1">#REF!</definedName>
    <definedName name="DRGTU" localSheetId="7">#REF!</definedName>
    <definedName name="DRGTU">#REF!</definedName>
    <definedName name="DU" localSheetId="9">#REF!</definedName>
    <definedName name="DU" localSheetId="3">#REF!</definedName>
    <definedName name="DU" localSheetId="8">#REF!</definedName>
    <definedName name="DU" localSheetId="1">#REF!</definedName>
    <definedName name="DU" localSheetId="7">#REF!</definedName>
    <definedName name="DU">#REF!</definedName>
    <definedName name="DWEDWEFDWFWF" localSheetId="9">#REF!</definedName>
    <definedName name="DWEDWEFDWFWF" localSheetId="3">#REF!</definedName>
    <definedName name="DWEDWEFDWFWF" localSheetId="8">#REF!</definedName>
    <definedName name="DWEDWEFDWFWF" localSheetId="7">#REF!</definedName>
    <definedName name="DWEDWEFDWFWF">#REF!</definedName>
    <definedName name="dya" localSheetId="3">#REF!</definedName>
    <definedName name="dya" localSheetId="8">#REF!</definedName>
    <definedName name="dya" localSheetId="7">#REF!</definedName>
    <definedName name="dya">#REF!</definedName>
    <definedName name="E" localSheetId="9">#REF!</definedName>
    <definedName name="E" localSheetId="3">#REF!</definedName>
    <definedName name="E" localSheetId="8">#REF!</definedName>
    <definedName name="E" localSheetId="7">#REF!</definedName>
    <definedName name="E">#REF!</definedName>
    <definedName name="E5YW" localSheetId="9">#N/A</definedName>
    <definedName name="E5YW" localSheetId="3">#N/A</definedName>
    <definedName name="E5YW" localSheetId="2">#N/A</definedName>
    <definedName name="E5YW" localSheetId="8">#N/A</definedName>
    <definedName name="E5YW" localSheetId="6">#N/A</definedName>
    <definedName name="E5YW" localSheetId="1">'MEMÓRIA DE CÁLCULO'!E5YW</definedName>
    <definedName name="E5YW">'COMPOSIÇÃO NÃO DES'!E5YW</definedName>
    <definedName name="ECJ" localSheetId="9">#REF!</definedName>
    <definedName name="ECJ" localSheetId="3">#REF!</definedName>
    <definedName name="ECJ" localSheetId="2">#REF!</definedName>
    <definedName name="ECJ" localSheetId="8">#REF!</definedName>
    <definedName name="ECJ" localSheetId="1">#REF!</definedName>
    <definedName name="ECJ" localSheetId="7">#REF!</definedName>
    <definedName name="ECJ">#REF!</definedName>
    <definedName name="ECOFIM_2000" localSheetId="9">#REF!</definedName>
    <definedName name="ECOFIM_2000" localSheetId="3">#REF!</definedName>
    <definedName name="ECOFIM_2000" localSheetId="8">#REF!</definedName>
    <definedName name="ECOFIM_2000" localSheetId="1">#REF!</definedName>
    <definedName name="ECOFIM_2000" localSheetId="7">#REF!</definedName>
    <definedName name="ECOFIM_2000">#REF!</definedName>
    <definedName name="ECOFIN" localSheetId="3">#REF!</definedName>
    <definedName name="ECOFIN" localSheetId="8">#REF!</definedName>
    <definedName name="ECOFIN" localSheetId="1">#REF!</definedName>
    <definedName name="ECOFIN" localSheetId="7">#REF!</definedName>
    <definedName name="ECOFIN">#REF!</definedName>
    <definedName name="EDF" localSheetId="9">'[2]RESTAURAÇÃO '!#REF!</definedName>
    <definedName name="EDF" localSheetId="3">'[2]RESTAURAÇÃO '!#REF!</definedName>
    <definedName name="EDF" localSheetId="8">'[2]RESTAURAÇÃO '!#REF!</definedName>
    <definedName name="EDF" localSheetId="1">'[2]RESTAURAÇÃO '!#REF!</definedName>
    <definedName name="EDF" localSheetId="7">'[2]RESTAURAÇÃO '!#REF!</definedName>
    <definedName name="EDF">'[2]RESTAURAÇÃO '!#REF!</definedName>
    <definedName name="edital2">[27]Plan!$I$49</definedName>
    <definedName name="edital3">[27]Plan!$I$49</definedName>
    <definedName name="EE" localSheetId="9">#REF!</definedName>
    <definedName name="EE" localSheetId="3">#REF!</definedName>
    <definedName name="EE" localSheetId="8">#REF!</definedName>
    <definedName name="EE" localSheetId="1">#REF!</definedName>
    <definedName name="EE" localSheetId="7">#REF!</definedName>
    <definedName name="EE">#REF!</definedName>
    <definedName name="EE1_MAT" localSheetId="9">'[28]B - Captação_Elevação 1a Etapa '!#REF!</definedName>
    <definedName name="EE1_MAT" localSheetId="3">'[28]B - Captação_Elevação 1a Etapa '!#REF!</definedName>
    <definedName name="EE1_MAT" localSheetId="8">'[28]B - Captação_Elevação 1a Etapa '!#REF!</definedName>
    <definedName name="EE1_MAT" localSheetId="1">'[28]B - Captação_Elevação 1a Etapa '!#REF!</definedName>
    <definedName name="EE1_MAT" localSheetId="7">'[28]B - Captação_Elevação 1a Etapa '!#REF!</definedName>
    <definedName name="EE1_MAT">'[28]B - Captação_Elevação 1a Etapa '!#REF!</definedName>
    <definedName name="EE1_MATERIAIS">'[15]ESTA ELEVATÓRIA_'!$H$106</definedName>
    <definedName name="EE1_SERV" localSheetId="9">'[28]B - Captação_Elevação 1a Etapa '!#REF!</definedName>
    <definedName name="EE1_SERV" localSheetId="3">'[28]B - Captação_Elevação 1a Etapa '!#REF!</definedName>
    <definedName name="EE1_SERV" localSheetId="8">'[28]B - Captação_Elevação 1a Etapa '!#REF!</definedName>
    <definedName name="EE1_SERV" localSheetId="1">'[28]B - Captação_Elevação 1a Etapa '!#REF!</definedName>
    <definedName name="EE1_SERV" localSheetId="7">'[28]B - Captação_Elevação 1a Etapa '!#REF!</definedName>
    <definedName name="EE1_SERV">'[28]B - Captação_Elevação 1a Etapa '!#REF!</definedName>
    <definedName name="EE1_SERVIÇOS">'[15]ESTA ELEVATÓRIA_'!$H$9</definedName>
    <definedName name="EE2_MAT" localSheetId="9">'[28]B - Captação_Elevação 1a Etapa '!#REF!</definedName>
    <definedName name="EE2_MAT" localSheetId="3">'[28]B - Captação_Elevação 1a Etapa '!#REF!</definedName>
    <definedName name="EE2_MAT" localSheetId="8">'[28]B - Captação_Elevação 1a Etapa '!#REF!</definedName>
    <definedName name="EE2_MAT" localSheetId="1">'[28]B - Captação_Elevação 1a Etapa '!#REF!</definedName>
    <definedName name="EE2_MAT" localSheetId="7">'[28]B - Captação_Elevação 1a Etapa '!#REF!</definedName>
    <definedName name="EE2_MAT">'[28]B - Captação_Elevação 1a Etapa '!#REF!</definedName>
    <definedName name="EE2_MATERIAIS">'[15]ESTA ELEVATÓRIA_'!$H$244</definedName>
    <definedName name="EE2_SERV" localSheetId="9">'[28]B - Captação_Elevação 1a Etapa '!#REF!</definedName>
    <definedName name="EE2_SERV" localSheetId="3">'[28]B - Captação_Elevação 1a Etapa '!#REF!</definedName>
    <definedName name="EE2_SERV" localSheetId="8">'[28]B - Captação_Elevação 1a Etapa '!#REF!</definedName>
    <definedName name="EE2_SERV" localSheetId="1">'[28]B - Captação_Elevação 1a Etapa '!#REF!</definedName>
    <definedName name="EE2_SERV" localSheetId="7">'[28]B - Captação_Elevação 1a Etapa '!#REF!</definedName>
    <definedName name="EE2_SERV">'[28]B - Captação_Elevação 1a Etapa '!#REF!</definedName>
    <definedName name="EE2_SERVIÇOS">'[15]ESTA ELEVATÓRIA_'!$H$143</definedName>
    <definedName name="EE3_MAT" localSheetId="9">'[28]B - Captação_Elevação 1a Etapa '!#REF!</definedName>
    <definedName name="EE3_MAT" localSheetId="3">'[28]B - Captação_Elevação 1a Etapa '!#REF!</definedName>
    <definedName name="EE3_MAT" localSheetId="8">'[28]B - Captação_Elevação 1a Etapa '!#REF!</definedName>
    <definedName name="EE3_MAT" localSheetId="1">'[28]B - Captação_Elevação 1a Etapa '!#REF!</definedName>
    <definedName name="EE3_MAT" localSheetId="7">'[28]B - Captação_Elevação 1a Etapa '!#REF!</definedName>
    <definedName name="EE3_MAT">'[28]B - Captação_Elevação 1a Etapa '!#REF!</definedName>
    <definedName name="EE3_SERV" localSheetId="9">'[28]B - Captação_Elevação 1a Etapa '!#REF!</definedName>
    <definedName name="EE3_SERV" localSheetId="3">'[28]B - Captação_Elevação 1a Etapa '!#REF!</definedName>
    <definedName name="EE3_SERV" localSheetId="8">'[28]B - Captação_Elevação 1a Etapa '!#REF!</definedName>
    <definedName name="EE3_SERV" localSheetId="1">'[28]B - Captação_Elevação 1a Etapa '!#REF!</definedName>
    <definedName name="EE3_SERV" localSheetId="7">'[28]B - Captação_Elevação 1a Etapa '!#REF!</definedName>
    <definedName name="EE3_SERV">'[28]B - Captação_Elevação 1a Etapa '!#REF!</definedName>
    <definedName name="eee" localSheetId="9">#N/A</definedName>
    <definedName name="eee" localSheetId="3">#N/A</definedName>
    <definedName name="eee" localSheetId="2">#N/A</definedName>
    <definedName name="eee" localSheetId="8">#N/A</definedName>
    <definedName name="eee" localSheetId="6">#N/A</definedName>
    <definedName name="eee" localSheetId="1">'MEMÓRIA DE CÁLCULO'!eee</definedName>
    <definedName name="eee">'COMPOSIÇÃO NÃO DES'!eee</definedName>
    <definedName name="efetivo23">[29]Sist!$D$4:$F$305</definedName>
    <definedName name="EJ" localSheetId="9">#REF!</definedName>
    <definedName name="EJ" localSheetId="3">#REF!</definedName>
    <definedName name="EJ" localSheetId="2">#REF!</definedName>
    <definedName name="EJ" localSheetId="8">#REF!</definedName>
    <definedName name="EJ" localSheetId="1">#REF!</definedName>
    <definedName name="EJ" localSheetId="7">#REF!</definedName>
    <definedName name="EJ">#REF!</definedName>
    <definedName name="ELE" localSheetId="9">#REF!</definedName>
    <definedName name="ELE" localSheetId="3">#REF!</definedName>
    <definedName name="ELE" localSheetId="2">#REF!</definedName>
    <definedName name="ELE" localSheetId="8">#REF!</definedName>
    <definedName name="ELE" localSheetId="1">#REF!</definedName>
    <definedName name="ELE" localSheetId="7">#REF!</definedName>
    <definedName name="ELE">#REF!</definedName>
    <definedName name="Elemento_vazado" localSheetId="3">#REF!</definedName>
    <definedName name="Elemento_vazado" localSheetId="8">#REF!</definedName>
    <definedName name="Elemento_vazado" localSheetId="1">#REF!</definedName>
    <definedName name="Elemento_vazado" localSheetId="7">#REF!</definedName>
    <definedName name="Elemento_vazado">#REF!</definedName>
    <definedName name="Elétrico" localSheetId="3">#REF!</definedName>
    <definedName name="Elétrico" localSheetId="8">#REF!</definedName>
    <definedName name="Elétrico" localSheetId="7">#REF!</definedName>
    <definedName name="Elétrico">#REF!</definedName>
    <definedName name="eliza" localSheetId="9">[5]Plan1!#REF!</definedName>
    <definedName name="eliza" localSheetId="3">[5]Plan1!#REF!</definedName>
    <definedName name="eliza" localSheetId="8">[5]Plan1!#REF!</definedName>
    <definedName name="eliza" localSheetId="7">[5]Plan1!#REF!</definedName>
    <definedName name="eliza">[5]Plan1!#REF!</definedName>
    <definedName name="EMISS_1_MAT" localSheetId="9">#REF!</definedName>
    <definedName name="EMISS_1_MAT" localSheetId="3">#REF!</definedName>
    <definedName name="EMISS_1_MAT" localSheetId="8">#REF!</definedName>
    <definedName name="EMISS_1_MAT" localSheetId="1">#REF!</definedName>
    <definedName name="EMISS_1_MAT" localSheetId="7">#REF!</definedName>
    <definedName name="EMISS_1_MAT">#REF!</definedName>
    <definedName name="EMISS_1_SERV" localSheetId="9">#REF!</definedName>
    <definedName name="EMISS_1_SERV" localSheetId="3">#REF!</definedName>
    <definedName name="EMISS_1_SERV" localSheetId="8">#REF!</definedName>
    <definedName name="EMISS_1_SERV" localSheetId="1">#REF!</definedName>
    <definedName name="EMISS_1_SERV" localSheetId="7">#REF!</definedName>
    <definedName name="EMISS_1_SERV">#REF!</definedName>
    <definedName name="EMISS_2_MAT" localSheetId="9">#REF!</definedName>
    <definedName name="EMISS_2_MAT" localSheetId="3">#REF!</definedName>
    <definedName name="EMISS_2_MAT" localSheetId="8">#REF!</definedName>
    <definedName name="EMISS_2_MAT" localSheetId="1">#REF!</definedName>
    <definedName name="EMISS_2_MAT" localSheetId="7">#REF!</definedName>
    <definedName name="EMISS_2_MAT">#REF!</definedName>
    <definedName name="EMISS_2_SERV" localSheetId="9">#REF!</definedName>
    <definedName name="EMISS_2_SERV" localSheetId="3">#REF!</definedName>
    <definedName name="EMISS_2_SERV" localSheetId="8">#REF!</definedName>
    <definedName name="EMISS_2_SERV" localSheetId="7">#REF!</definedName>
    <definedName name="EMISS_2_SERV">#REF!</definedName>
    <definedName name="EMISS_2_SERV2" localSheetId="9">#REF!</definedName>
    <definedName name="EMISS_2_SERV2" localSheetId="3">#REF!</definedName>
    <definedName name="EMISS_2_SERV2" localSheetId="8">#REF!</definedName>
    <definedName name="EMISS_2_SERV2" localSheetId="7">#REF!</definedName>
    <definedName name="EMISS_2_SERV2">#REF!</definedName>
    <definedName name="EMISS_3_MAT" localSheetId="9">#REF!</definedName>
    <definedName name="EMISS_3_MAT" localSheetId="3">#REF!</definedName>
    <definedName name="EMISS_3_MAT" localSheetId="8">#REF!</definedName>
    <definedName name="EMISS_3_MAT" localSheetId="7">#REF!</definedName>
    <definedName name="EMISS_3_MAT">#REF!</definedName>
    <definedName name="EMISS_3_SERV" localSheetId="9">#REF!</definedName>
    <definedName name="EMISS_3_SERV" localSheetId="3">#REF!</definedName>
    <definedName name="EMISS_3_SERV" localSheetId="8">#REF!</definedName>
    <definedName name="EMISS_3_SERV" localSheetId="7">#REF!</definedName>
    <definedName name="EMISS_3_SERV">#REF!</definedName>
    <definedName name="EMISSÁRIO1_MATERIAIS">[15]EMISSÁRIO_!$H$39</definedName>
    <definedName name="EMISSÁRIO1_SERVIÇOS">[15]EMISSÁRIO_!$H$9</definedName>
    <definedName name="EMISSÁRIO2_MATERIAIS">[15]EMISSÁRIO_!$H$80</definedName>
    <definedName name="EMISSÁRIO2_SERVIÇOS">[15]EMISSÁRIO_!$H$50</definedName>
    <definedName name="Empolamento" localSheetId="9">#REF!</definedName>
    <definedName name="Empolamento" localSheetId="3">#REF!</definedName>
    <definedName name="Empolamento" localSheetId="8">#REF!</definedName>
    <definedName name="Empolamento" localSheetId="1">#REF!</definedName>
    <definedName name="Empolamento" localSheetId="7">#REF!</definedName>
    <definedName name="Empolamento">#REF!</definedName>
    <definedName name="EPVT" localSheetId="3">#REF!</definedName>
    <definedName name="EPVT" localSheetId="8">#REF!</definedName>
    <definedName name="EPVT" localSheetId="1">#REF!</definedName>
    <definedName name="EPVT" localSheetId="7">#REF!</definedName>
    <definedName name="EPVT">#REF!</definedName>
    <definedName name="EQPTO" localSheetId="3">#REF!</definedName>
    <definedName name="EQPTO" localSheetId="8">#REF!</definedName>
    <definedName name="EQPTO" localSheetId="1">#REF!</definedName>
    <definedName name="EQPTO" localSheetId="7">#REF!</definedName>
    <definedName name="EQPTO">#REF!</definedName>
    <definedName name="EQUI" localSheetId="9">#REF!</definedName>
    <definedName name="EQUI" localSheetId="3">#REF!</definedName>
    <definedName name="EQUI" localSheetId="8">#REF!</definedName>
    <definedName name="EQUI" localSheetId="7">#REF!</definedName>
    <definedName name="EQUI">#REF!</definedName>
    <definedName name="EQUI_1" localSheetId="9">#REF!</definedName>
    <definedName name="EQUI_1" localSheetId="3">#REF!</definedName>
    <definedName name="EQUI_1" localSheetId="8">#REF!</definedName>
    <definedName name="EQUI_1" localSheetId="7">#REF!</definedName>
    <definedName name="EQUI_1">#REF!</definedName>
    <definedName name="EQUI_2" localSheetId="9">#REF!</definedName>
    <definedName name="EQUI_2" localSheetId="3">#REF!</definedName>
    <definedName name="EQUI_2" localSheetId="8">#REF!</definedName>
    <definedName name="EQUI_2" localSheetId="7">#REF!</definedName>
    <definedName name="EQUI_2">#REF!</definedName>
    <definedName name="EQUI_26" localSheetId="9">#REF!</definedName>
    <definedName name="EQUI_26" localSheetId="3">#REF!</definedName>
    <definedName name="EQUI_26" localSheetId="8">#REF!</definedName>
    <definedName name="EQUI_26" localSheetId="7">#REF!</definedName>
    <definedName name="EQUI_26">#REF!</definedName>
    <definedName name="EQUI_3" localSheetId="9">#REF!</definedName>
    <definedName name="EQUI_3" localSheetId="3">#REF!</definedName>
    <definedName name="EQUI_3" localSheetId="8">#REF!</definedName>
    <definedName name="EQUI_3" localSheetId="7">#REF!</definedName>
    <definedName name="EQUI_3">#REF!</definedName>
    <definedName name="EQUI_33" localSheetId="9">#REF!</definedName>
    <definedName name="EQUI_33" localSheetId="3">#REF!</definedName>
    <definedName name="EQUI_33" localSheetId="8">#REF!</definedName>
    <definedName name="EQUI_33" localSheetId="7">#REF!</definedName>
    <definedName name="EQUI_33">#REF!</definedName>
    <definedName name="EQUI_34" localSheetId="9">#REF!</definedName>
    <definedName name="EQUI_34" localSheetId="3">#REF!</definedName>
    <definedName name="EQUI_34" localSheetId="8">#REF!</definedName>
    <definedName name="EQUI_34" localSheetId="7">#REF!</definedName>
    <definedName name="EQUI_34">#REF!</definedName>
    <definedName name="Equip" localSheetId="9">#REF!</definedName>
    <definedName name="Equip" localSheetId="3">#REF!</definedName>
    <definedName name="Equip" localSheetId="8">#REF!</definedName>
    <definedName name="Equip" localSheetId="7">#REF!</definedName>
    <definedName name="Equip">#REF!</definedName>
    <definedName name="ER" localSheetId="9">#N/A</definedName>
    <definedName name="ER" localSheetId="3">#N/A</definedName>
    <definedName name="ER" localSheetId="2">#N/A</definedName>
    <definedName name="ER" localSheetId="8">#N/A</definedName>
    <definedName name="ER" localSheetId="6">#N/A</definedName>
    <definedName name="ER" localSheetId="1">'MEMÓRIA DE CÁLCULO'!ER</definedName>
    <definedName name="ER">'COMPOSIÇÃO NÃO DES'!ER</definedName>
    <definedName name="err" localSheetId="9">#N/A</definedName>
    <definedName name="err" localSheetId="3">#N/A</definedName>
    <definedName name="err" localSheetId="2">#N/A</definedName>
    <definedName name="err" localSheetId="8">#N/A</definedName>
    <definedName name="err" localSheetId="6">#N/A</definedName>
    <definedName name="err" localSheetId="1">'MEMÓRIA DE CÁLCULO'!err</definedName>
    <definedName name="err">'COMPOSIÇÃO NÃO DES'!err</definedName>
    <definedName name="ERTAQER" localSheetId="9">#N/A</definedName>
    <definedName name="ERTAQER" localSheetId="3">#N/A</definedName>
    <definedName name="ERTAQER" localSheetId="2">#N/A</definedName>
    <definedName name="ERTAQER" localSheetId="8">#N/A</definedName>
    <definedName name="ERTAQER" localSheetId="6">#N/A</definedName>
    <definedName name="ERTAQER" localSheetId="1">'MEMÓRIA DE CÁLCULO'!ERTAQER</definedName>
    <definedName name="ERTAQER">'COMPOSIÇÃO NÃO DES'!ERTAQER</definedName>
    <definedName name="ERYA" localSheetId="9">#N/A</definedName>
    <definedName name="ERYA" localSheetId="3">#N/A</definedName>
    <definedName name="ERYA" localSheetId="2">#N/A</definedName>
    <definedName name="ERYA" localSheetId="8">#N/A</definedName>
    <definedName name="ERYA" localSheetId="6">#N/A</definedName>
    <definedName name="ERYA" localSheetId="1">'MEMÓRIA DE CÁLCULO'!ERYA</definedName>
    <definedName name="ERYA">'COMPOSIÇÃO NÃO DES'!ERYA</definedName>
    <definedName name="ERYAEFH" localSheetId="9">#N/A</definedName>
    <definedName name="ERYAEFH" localSheetId="3">#N/A</definedName>
    <definedName name="ERYAEFH" localSheetId="2">#N/A</definedName>
    <definedName name="ERYAEFH" localSheetId="8">#N/A</definedName>
    <definedName name="ERYAEFH" localSheetId="6">#N/A</definedName>
    <definedName name="ERYAEFH" localSheetId="1">'MEMÓRIA DE CÁLCULO'!ERYAEFH</definedName>
    <definedName name="ERYAEFH">'COMPOSIÇÃO NÃO DES'!ERYAEFH</definedName>
    <definedName name="esc" localSheetId="9">#REF!</definedName>
    <definedName name="esc" localSheetId="3">#REF!</definedName>
    <definedName name="esc" localSheetId="8">#REF!</definedName>
    <definedName name="esc" localSheetId="1">#REF!</definedName>
    <definedName name="esc" localSheetId="7">#REF!</definedName>
    <definedName name="esc">#REF!</definedName>
    <definedName name="ESC_EMISS3_S" localSheetId="9">#REF!</definedName>
    <definedName name="ESC_EMISS3_S" localSheetId="3">#REF!</definedName>
    <definedName name="ESC_EMISS3_S" localSheetId="8">#REF!</definedName>
    <definedName name="ESC_EMISS3_S" localSheetId="1">#REF!</definedName>
    <definedName name="ESC_EMISS3_S" localSheetId="7">#REF!</definedName>
    <definedName name="ESC_EMISS3_S">#REF!</definedName>
    <definedName name="ESC_M3">[3]Gráfico!$AT$7:$AT$154</definedName>
    <definedName name="escada" localSheetId="9">[5]Plan1!#REF!</definedName>
    <definedName name="escada" localSheetId="3">[5]Plan1!#REF!</definedName>
    <definedName name="escada" localSheetId="8">[5]Plan1!#REF!</definedName>
    <definedName name="escada" localSheetId="1">[5]Plan1!#REF!</definedName>
    <definedName name="escada" localSheetId="7">[5]Plan1!#REF!</definedName>
    <definedName name="escada">[5]Plan1!#REF!</definedName>
    <definedName name="Escavação" localSheetId="3">#REF!</definedName>
    <definedName name="Escavação" localSheetId="8">#REF!</definedName>
    <definedName name="Escavação" localSheetId="1">#REF!</definedName>
    <definedName name="Escavação" localSheetId="7">#REF!</definedName>
    <definedName name="Escavação">#REF!</definedName>
    <definedName name="ESCORAMENTO" localSheetId="9">#REF!</definedName>
    <definedName name="ESCORAMENTO" localSheetId="3">#REF!</definedName>
    <definedName name="ESCORAMENTO" localSheetId="8">#REF!</definedName>
    <definedName name="ESCORAMENTO" localSheetId="1">#REF!</definedName>
    <definedName name="ESCORAMENTO" localSheetId="7">#REF!</definedName>
    <definedName name="ESCORAMENTO">#REF!</definedName>
    <definedName name="ESGOT_EMISS3_S" localSheetId="9">#REF!</definedName>
    <definedName name="ESGOT_EMISS3_S" localSheetId="3">#REF!</definedName>
    <definedName name="ESGOT_EMISS3_S" localSheetId="8">#REF!</definedName>
    <definedName name="ESGOT_EMISS3_S" localSheetId="1">#REF!</definedName>
    <definedName name="ESGOT_EMISS3_S" localSheetId="7">#REF!</definedName>
    <definedName name="ESGOT_EMISS3_S">#REF!</definedName>
    <definedName name="ESGOTAMENTO" localSheetId="9">#REF!</definedName>
    <definedName name="ESGOTAMENTO" localSheetId="3">#REF!</definedName>
    <definedName name="ESGOTAMENTO" localSheetId="8">#REF!</definedName>
    <definedName name="ESGOTAMENTO" localSheetId="7">#REF!</definedName>
    <definedName name="ESGOTAMENTO">#REF!</definedName>
    <definedName name="EsmoH" localSheetId="3">#REF!</definedName>
    <definedName name="EsmoH" localSheetId="8">#REF!</definedName>
    <definedName name="EsmoH" localSheetId="7">#REF!</definedName>
    <definedName name="EsmoH">#REF!</definedName>
    <definedName name="EsmoM" localSheetId="3">#REF!</definedName>
    <definedName name="EsmoM" localSheetId="8">#REF!</definedName>
    <definedName name="EsmoM" localSheetId="7">#REF!</definedName>
    <definedName name="EsmoM">#REF!</definedName>
    <definedName name="EsmoMP" localSheetId="3">#REF!</definedName>
    <definedName name="EsmoMP" localSheetId="8">#REF!</definedName>
    <definedName name="EsmoMP" localSheetId="7">#REF!</definedName>
    <definedName name="EsmoMP">#REF!</definedName>
    <definedName name="ESPESSAMENTO" localSheetId="9" hidden="1">{#N/A,#N/A,FALSE,"GERAL";#N/A,#N/A,FALSE,"012-96";#N/A,#N/A,FALSE,"018-96";#N/A,#N/A,FALSE,"027-96";#N/A,#N/A,FALSE,"059-96";#N/A,#N/A,FALSE,"076-96";#N/A,#N/A,FALSE,"019-97";#N/A,#N/A,FALSE,"021-97";#N/A,#N/A,FALSE,"022-97";#N/A,#N/A,FALSE,"028-97"}</definedName>
    <definedName name="ESPESSAMENTO" localSheetId="3" hidden="1">{#N/A,#N/A,FALSE,"GERAL";#N/A,#N/A,FALSE,"012-96";#N/A,#N/A,FALSE,"018-96";#N/A,#N/A,FALSE,"027-96";#N/A,#N/A,FALSE,"059-96";#N/A,#N/A,FALSE,"076-96";#N/A,#N/A,FALSE,"019-97";#N/A,#N/A,FALSE,"021-97";#N/A,#N/A,FALSE,"022-97";#N/A,#N/A,FALSE,"028-97"}</definedName>
    <definedName name="ESPESSAMENTO" localSheetId="2" hidden="1">{#N/A,#N/A,FALSE,"GERAL";#N/A,#N/A,FALSE,"012-96";#N/A,#N/A,FALSE,"018-96";#N/A,#N/A,FALSE,"027-96";#N/A,#N/A,FALSE,"059-96";#N/A,#N/A,FALSE,"076-96";#N/A,#N/A,FALSE,"019-97";#N/A,#N/A,FALSE,"021-97";#N/A,#N/A,FALSE,"022-97";#N/A,#N/A,FALSE,"028-97"}</definedName>
    <definedName name="ESPESSAMENTO" localSheetId="8" hidden="1">{#N/A,#N/A,FALSE,"GERAL";#N/A,#N/A,FALSE,"012-96";#N/A,#N/A,FALSE,"018-96";#N/A,#N/A,FALSE,"027-96";#N/A,#N/A,FALSE,"059-96";#N/A,#N/A,FALSE,"076-96";#N/A,#N/A,FALSE,"019-97";#N/A,#N/A,FALSE,"021-97";#N/A,#N/A,FALSE,"022-97";#N/A,#N/A,FALSE,"028-97"}</definedName>
    <definedName name="ESPESSAMENTO" localSheetId="6" hidden="1">{#N/A,#N/A,FALSE,"GERAL";#N/A,#N/A,FALSE,"012-96";#N/A,#N/A,FALSE,"018-96";#N/A,#N/A,FALSE,"027-96";#N/A,#N/A,FALSE,"059-96";#N/A,#N/A,FALSE,"076-96";#N/A,#N/A,FALSE,"019-97";#N/A,#N/A,FALSE,"021-97";#N/A,#N/A,FALSE,"022-97";#N/A,#N/A,FALSE,"028-97"}</definedName>
    <definedName name="ESPESSAMENTO" localSheetId="1" hidden="1">{#N/A,#N/A,FALSE,"GERAL";#N/A,#N/A,FALSE,"012-96";#N/A,#N/A,FALSE,"018-96";#N/A,#N/A,FALSE,"027-96";#N/A,#N/A,FALSE,"059-96";#N/A,#N/A,FALSE,"076-96";#N/A,#N/A,FALSE,"019-97";#N/A,#N/A,FALSE,"021-97";#N/A,#N/A,FALSE,"022-97";#N/A,#N/A,FALSE,"028-97"}</definedName>
    <definedName name="ESPESSAMENTO" hidden="1">{#N/A,#N/A,FALSE,"GERAL";#N/A,#N/A,FALSE,"012-96";#N/A,#N/A,FALSE,"018-96";#N/A,#N/A,FALSE,"027-96";#N/A,#N/A,FALSE,"059-96";#N/A,#N/A,FALSE,"076-96";#N/A,#N/A,FALSE,"019-97";#N/A,#N/A,FALSE,"021-97";#N/A,#N/A,FALSE,"022-97";#N/A,#N/A,FALSE,"028-97"}</definedName>
    <definedName name="Esquadrias" localSheetId="9">#REF!</definedName>
    <definedName name="Esquadrias" localSheetId="3">#REF!</definedName>
    <definedName name="Esquadrias" localSheetId="8">#REF!</definedName>
    <definedName name="Esquadrias" localSheetId="1">#REF!</definedName>
    <definedName name="Esquadrias" localSheetId="7">#REF!</definedName>
    <definedName name="Esquadrias">#REF!</definedName>
    <definedName name="est" localSheetId="9">#REF!</definedName>
    <definedName name="est" localSheetId="3">#REF!</definedName>
    <definedName name="est" localSheetId="8">#REF!</definedName>
    <definedName name="est" localSheetId="1">#REF!</definedName>
    <definedName name="est" localSheetId="7">#REF!</definedName>
    <definedName name="est">#REF!</definedName>
    <definedName name="ESTADO" localSheetId="9">#REF!</definedName>
    <definedName name="ESTADO" localSheetId="3">#REF!</definedName>
    <definedName name="ESTADO" localSheetId="8">#REF!</definedName>
    <definedName name="ESTADO" localSheetId="1">#REF!</definedName>
    <definedName name="ESTADO" localSheetId="7">#REF!</definedName>
    <definedName name="ESTADO">#REF!</definedName>
    <definedName name="ETERT" localSheetId="9">#N/A</definedName>
    <definedName name="ETERT" localSheetId="3">#N/A</definedName>
    <definedName name="ETERT" localSheetId="2">#N/A</definedName>
    <definedName name="ETERT" localSheetId="8">#N/A</definedName>
    <definedName name="ETERT" localSheetId="6">#N/A</definedName>
    <definedName name="ETERT" localSheetId="1">'MEMÓRIA DE CÁLCULO'!ETERT</definedName>
    <definedName name="ETERT">'COMPOSIÇÃO NÃO DES'!ETERT</definedName>
    <definedName name="eu" localSheetId="9" hidden="1">{#N/A,#N/A,FALSE,"MO (2)"}</definedName>
    <definedName name="eu" localSheetId="3" hidden="1">{#N/A,#N/A,FALSE,"MO (2)"}</definedName>
    <definedName name="eu" localSheetId="2" hidden="1">{#N/A,#N/A,FALSE,"MO (2)"}</definedName>
    <definedName name="eu" localSheetId="8" hidden="1">{#N/A,#N/A,FALSE,"MO (2)"}</definedName>
    <definedName name="eu" localSheetId="6" hidden="1">{#N/A,#N/A,FALSE,"MO (2)"}</definedName>
    <definedName name="eu" localSheetId="1" hidden="1">{#N/A,#N/A,FALSE,"MO (2)"}</definedName>
    <definedName name="eu" hidden="1">{#N/A,#N/A,FALSE,"MO (2)"}</definedName>
    <definedName name="EVENTOS.Lista" hidden="1">[6]EVENTOS!$C$15:OFFSET([6]EVENTOS!$C$65,-1,0)</definedName>
    <definedName name="EVENTOS.ListaValidacao" hidden="1">[6]EVENTOS!$B$15:OFFSET([6]EVENTOS!$B$65,-1,0)</definedName>
    <definedName name="ewrdqrqrqerqrf" localSheetId="9">#REF!</definedName>
    <definedName name="ewrdqrqrqerqrf" localSheetId="3">#REF!</definedName>
    <definedName name="ewrdqrqrqerqrf" localSheetId="8">#REF!</definedName>
    <definedName name="ewrdqrqrqerqrf" localSheetId="1">#REF!</definedName>
    <definedName name="ewrdqrqrqerqrf" localSheetId="7">#REF!</definedName>
    <definedName name="ewrdqrqrqerqrf">#REF!</definedName>
    <definedName name="EXA" localSheetId="9">'[7]PRO-08'!#REF!</definedName>
    <definedName name="EXA" localSheetId="3">'[7]PRO-08'!#REF!</definedName>
    <definedName name="EXA" localSheetId="2">'[7]PRO-08'!#REF!</definedName>
    <definedName name="EXA" localSheetId="8">'[7]PRO-08'!#REF!</definedName>
    <definedName name="EXA" localSheetId="1">'[7]PRO-08'!#REF!</definedName>
    <definedName name="EXA" localSheetId="7">'[7]PRO-08'!#REF!</definedName>
    <definedName name="EXA">'[7]PRO-08'!#REF!</definedName>
    <definedName name="Excel_BuiltIn__FilterDatabase_11" localSheetId="3">#REF!</definedName>
    <definedName name="Excel_BuiltIn__FilterDatabase_11" localSheetId="8">#REF!</definedName>
    <definedName name="Excel_BuiltIn__FilterDatabase_11" localSheetId="1">#REF!</definedName>
    <definedName name="Excel_BuiltIn__FilterDatabase_11" localSheetId="7">#REF!</definedName>
    <definedName name="Excel_BuiltIn__FilterDatabase_11">#REF!</definedName>
    <definedName name="Excel_BuiltIn__FilterDatabase_12" localSheetId="3">#REF!</definedName>
    <definedName name="Excel_BuiltIn__FilterDatabase_12" localSheetId="8">#REF!</definedName>
    <definedName name="Excel_BuiltIn__FilterDatabase_12" localSheetId="1">#REF!</definedName>
    <definedName name="Excel_BuiltIn__FilterDatabase_12" localSheetId="7">#REF!</definedName>
    <definedName name="Excel_BuiltIn__FilterDatabase_12">#REF!</definedName>
    <definedName name="Excel_BuiltIn__FilterDatabase_2" localSheetId="9">#REF!</definedName>
    <definedName name="Excel_BuiltIn__FilterDatabase_2" localSheetId="3">#REF!</definedName>
    <definedName name="Excel_BuiltIn__FilterDatabase_2" localSheetId="8">#REF!</definedName>
    <definedName name="Excel_BuiltIn__FilterDatabase_2" localSheetId="1">#REF!</definedName>
    <definedName name="Excel_BuiltIn__FilterDatabase_2" localSheetId="7">#REF!</definedName>
    <definedName name="Excel_BuiltIn__FilterDatabase_2">#REF!</definedName>
    <definedName name="Excel_BuiltIn__FilterDatabase_2_1" localSheetId="9">#REF!</definedName>
    <definedName name="Excel_BuiltIn__FilterDatabase_2_1" localSheetId="3">#REF!</definedName>
    <definedName name="Excel_BuiltIn__FilterDatabase_2_1" localSheetId="8">#REF!</definedName>
    <definedName name="Excel_BuiltIn__FilterDatabase_2_1" localSheetId="7">#REF!</definedName>
    <definedName name="Excel_BuiltIn__FilterDatabase_2_1">#REF!</definedName>
    <definedName name="Excel_BuiltIn__FilterDatabase_2_1_1" localSheetId="9">#REF!</definedName>
    <definedName name="Excel_BuiltIn__FilterDatabase_2_1_1" localSheetId="3">#REF!</definedName>
    <definedName name="Excel_BuiltIn__FilterDatabase_2_1_1" localSheetId="8">#REF!</definedName>
    <definedName name="Excel_BuiltIn__FilterDatabase_2_1_1" localSheetId="7">#REF!</definedName>
    <definedName name="Excel_BuiltIn__FilterDatabase_2_1_1">#REF!</definedName>
    <definedName name="Excel_BuiltIn__FilterDatabase_24" localSheetId="3">#REF!</definedName>
    <definedName name="Excel_BuiltIn__FilterDatabase_24" localSheetId="8">#REF!</definedName>
    <definedName name="Excel_BuiltIn__FilterDatabase_24" localSheetId="7">#REF!</definedName>
    <definedName name="Excel_BuiltIn__FilterDatabase_24">#REF!</definedName>
    <definedName name="Excel_BuiltIn__FilterDatabase_3" localSheetId="9">#REF!</definedName>
    <definedName name="Excel_BuiltIn__FilterDatabase_3" localSheetId="3">#REF!</definedName>
    <definedName name="Excel_BuiltIn__FilterDatabase_3" localSheetId="8">#REF!</definedName>
    <definedName name="Excel_BuiltIn__FilterDatabase_3" localSheetId="7">#REF!</definedName>
    <definedName name="Excel_BuiltIn__FilterDatabase_3">#REF!</definedName>
    <definedName name="Excel_BuiltIn__FilterDatabase_4" localSheetId="3">#REF!</definedName>
    <definedName name="Excel_BuiltIn__FilterDatabase_4" localSheetId="8">#REF!</definedName>
    <definedName name="Excel_BuiltIn__FilterDatabase_4" localSheetId="7">#REF!</definedName>
    <definedName name="Excel_BuiltIn__FilterDatabase_4">#REF!</definedName>
    <definedName name="Excel_BuiltIn__FilterDatabase_5" localSheetId="3">#REF!</definedName>
    <definedName name="Excel_BuiltIn__FilterDatabase_5" localSheetId="8">#REF!</definedName>
    <definedName name="Excel_BuiltIn__FilterDatabase_5" localSheetId="7">#REF!</definedName>
    <definedName name="Excel_BuiltIn__FilterDatabase_5">#REF!</definedName>
    <definedName name="Excel_BuiltIn__FilterDatabase_6" localSheetId="3">#REF!</definedName>
    <definedName name="Excel_BuiltIn__FilterDatabase_6" localSheetId="8">#REF!</definedName>
    <definedName name="Excel_BuiltIn__FilterDatabase_6" localSheetId="7">#REF!</definedName>
    <definedName name="Excel_BuiltIn__FilterDatabase_6">#REF!</definedName>
    <definedName name="Excel_BuiltIn__FilterDatabase_7" localSheetId="3">#REF!</definedName>
    <definedName name="Excel_BuiltIn__FilterDatabase_7" localSheetId="8">#REF!</definedName>
    <definedName name="Excel_BuiltIn__FilterDatabase_7" localSheetId="7">#REF!</definedName>
    <definedName name="Excel_BuiltIn__FilterDatabase_7">#REF!</definedName>
    <definedName name="Excel_BuiltIn__FilterDatabase_8" localSheetId="3">#REF!</definedName>
    <definedName name="Excel_BuiltIn__FilterDatabase_8" localSheetId="8">#REF!</definedName>
    <definedName name="Excel_BuiltIn__FilterDatabase_8" localSheetId="7">#REF!</definedName>
    <definedName name="Excel_BuiltIn__FilterDatabase_8">#REF!</definedName>
    <definedName name="Excel_BuiltIn__FilterDatabase_9" localSheetId="3">#REF!</definedName>
    <definedName name="Excel_BuiltIn__FilterDatabase_9" localSheetId="8">#REF!</definedName>
    <definedName name="Excel_BuiltIn__FilterDatabase_9" localSheetId="7">#REF!</definedName>
    <definedName name="Excel_BuiltIn__FilterDatabase_9">#REF!</definedName>
    <definedName name="Excel_BuiltIn_Database" localSheetId="9">#REF!</definedName>
    <definedName name="Excel_BuiltIn_Database" localSheetId="3">#REF!</definedName>
    <definedName name="Excel_BuiltIn_Database" localSheetId="8">#REF!</definedName>
    <definedName name="Excel_BuiltIn_Database" localSheetId="7">#REF!</definedName>
    <definedName name="Excel_BuiltIn_Database">#REF!</definedName>
    <definedName name="Excel_BuiltIn_Database_1" localSheetId="3">#REF!</definedName>
    <definedName name="Excel_BuiltIn_Database_1" localSheetId="8">#REF!</definedName>
    <definedName name="Excel_BuiltIn_Database_1" localSheetId="7">#REF!</definedName>
    <definedName name="Excel_BuiltIn_Database_1">#REF!</definedName>
    <definedName name="Excel_BuiltIn_Database_6" localSheetId="3">#REF!</definedName>
    <definedName name="Excel_BuiltIn_Database_6" localSheetId="8">#REF!</definedName>
    <definedName name="Excel_BuiltIn_Database_6" localSheetId="7">#REF!</definedName>
    <definedName name="Excel_BuiltIn_Database_6">#REF!</definedName>
    <definedName name="Excel_BuiltIn_Print_Area" localSheetId="9">#REF!</definedName>
    <definedName name="Excel_BuiltIn_Print_Area" localSheetId="3">#REF!</definedName>
    <definedName name="Excel_BuiltIn_Print_Area" localSheetId="8">#REF!</definedName>
    <definedName name="Excel_BuiltIn_Print_Area" localSheetId="7">#REF!</definedName>
    <definedName name="Excel_BuiltIn_Print_Area">#REF!</definedName>
    <definedName name="Excel_BuiltIn_Print_Area_1" localSheetId="3">#REF!</definedName>
    <definedName name="Excel_BuiltIn_Print_Area_1" localSheetId="8">#REF!</definedName>
    <definedName name="Excel_BuiltIn_Print_Area_1" localSheetId="7">#REF!</definedName>
    <definedName name="Excel_BuiltIn_Print_Area_1">#REF!</definedName>
    <definedName name="Excel_BuiltIn_Print_Area_1_1" localSheetId="9">#REF!</definedName>
    <definedName name="Excel_BuiltIn_Print_Area_1_1" localSheetId="3">#REF!</definedName>
    <definedName name="Excel_BuiltIn_Print_Area_1_1" localSheetId="8">#REF!</definedName>
    <definedName name="Excel_BuiltIn_Print_Area_1_1" localSheetId="7">#REF!</definedName>
    <definedName name="Excel_BuiltIn_Print_Area_1_1">#REF!</definedName>
    <definedName name="Excel_BuiltIn_Print_Area_11" localSheetId="9">#REF!</definedName>
    <definedName name="Excel_BuiltIn_Print_Area_11" localSheetId="3">#REF!</definedName>
    <definedName name="Excel_BuiltIn_Print_Area_11" localSheetId="8">#REF!</definedName>
    <definedName name="Excel_BuiltIn_Print_Area_11" localSheetId="7">#REF!</definedName>
    <definedName name="Excel_BuiltIn_Print_Area_11">#REF!</definedName>
    <definedName name="Excel_BuiltIn_Print_Area_12" localSheetId="9">#REF!</definedName>
    <definedName name="Excel_BuiltIn_Print_Area_12" localSheetId="3">#REF!</definedName>
    <definedName name="Excel_BuiltIn_Print_Area_12" localSheetId="8">#REF!</definedName>
    <definedName name="Excel_BuiltIn_Print_Area_12" localSheetId="7">#REF!</definedName>
    <definedName name="Excel_BuiltIn_Print_Area_12">#REF!</definedName>
    <definedName name="Excel_BuiltIn_Print_Area_2" localSheetId="9">#REF!</definedName>
    <definedName name="Excel_BuiltIn_Print_Area_2" localSheetId="3">#REF!</definedName>
    <definedName name="Excel_BuiltIn_Print_Area_2" localSheetId="8">#REF!</definedName>
    <definedName name="Excel_BuiltIn_Print_Area_2" localSheetId="7">#REF!</definedName>
    <definedName name="Excel_BuiltIn_Print_Area_2">#REF!</definedName>
    <definedName name="Excel_BuiltIn_Print_Area_2_1" localSheetId="9">#REF!</definedName>
    <definedName name="Excel_BuiltIn_Print_Area_2_1" localSheetId="3">#REF!</definedName>
    <definedName name="Excel_BuiltIn_Print_Area_2_1" localSheetId="8">#REF!</definedName>
    <definedName name="Excel_BuiltIn_Print_Area_2_1" localSheetId="7">#REF!</definedName>
    <definedName name="Excel_BuiltIn_Print_Area_2_1">#REF!</definedName>
    <definedName name="Excel_BuiltIn_Print_Area_3" localSheetId="3">#REF!</definedName>
    <definedName name="Excel_BuiltIn_Print_Area_3" localSheetId="8">#REF!</definedName>
    <definedName name="Excel_BuiltIn_Print_Area_3" localSheetId="7">#REF!</definedName>
    <definedName name="Excel_BuiltIn_Print_Area_3">#REF!</definedName>
    <definedName name="Excel_BuiltIn_Print_Area_3_1" localSheetId="3">#REF!</definedName>
    <definedName name="Excel_BuiltIn_Print_Area_3_1" localSheetId="8">#REF!</definedName>
    <definedName name="Excel_BuiltIn_Print_Area_3_1" localSheetId="7">#REF!</definedName>
    <definedName name="Excel_BuiltIn_Print_Area_3_1">#REF!</definedName>
    <definedName name="Excel_BuiltIn_Print_Area_4" localSheetId="3">#REF!</definedName>
    <definedName name="Excel_BuiltIn_Print_Area_4" localSheetId="8">#REF!</definedName>
    <definedName name="Excel_BuiltIn_Print_Area_4" localSheetId="7">#REF!</definedName>
    <definedName name="Excel_BuiltIn_Print_Area_4">#REF!</definedName>
    <definedName name="Excel_BuiltIn_Print_Area_4_1" localSheetId="3">#REF!</definedName>
    <definedName name="Excel_BuiltIn_Print_Area_4_1" localSheetId="8">#REF!</definedName>
    <definedName name="Excel_BuiltIn_Print_Area_4_1" localSheetId="7">#REF!</definedName>
    <definedName name="Excel_BuiltIn_Print_Area_4_1">#REF!</definedName>
    <definedName name="Excel_BuiltIn_Print_Area_5_1" localSheetId="3">#REF!</definedName>
    <definedName name="Excel_BuiltIn_Print_Area_5_1" localSheetId="8">#REF!</definedName>
    <definedName name="Excel_BuiltIn_Print_Area_5_1" localSheetId="7">#REF!</definedName>
    <definedName name="Excel_BuiltIn_Print_Area_5_1">#REF!</definedName>
    <definedName name="Excel_BuiltIn_Print_Titles" localSheetId="9">#REF!</definedName>
    <definedName name="Excel_BuiltIn_Print_Titles" localSheetId="3">#REF!</definedName>
    <definedName name="Excel_BuiltIn_Print_Titles" localSheetId="8">#REF!</definedName>
    <definedName name="Excel_BuiltIn_Print_Titles" localSheetId="7">#REF!</definedName>
    <definedName name="Excel_BuiltIn_Print_Titles">#REF!</definedName>
    <definedName name="Excel_BuiltIn_Print_Titles_11" localSheetId="9">#REF!</definedName>
    <definedName name="Excel_BuiltIn_Print_Titles_11" localSheetId="3">#REF!</definedName>
    <definedName name="Excel_BuiltIn_Print_Titles_11" localSheetId="8">#REF!</definedName>
    <definedName name="Excel_BuiltIn_Print_Titles_11" localSheetId="7">#REF!</definedName>
    <definedName name="Excel_BuiltIn_Print_Titles_11">#REF!</definedName>
    <definedName name="Excel_BuiltIn_Print_Titles_12" localSheetId="9">#REF!</definedName>
    <definedName name="Excel_BuiltIn_Print_Titles_12" localSheetId="3">#REF!</definedName>
    <definedName name="Excel_BuiltIn_Print_Titles_12" localSheetId="8">#REF!</definedName>
    <definedName name="Excel_BuiltIn_Print_Titles_12" localSheetId="7">#REF!</definedName>
    <definedName name="Excel_BuiltIn_Print_Titles_12">#REF!</definedName>
    <definedName name="Excel_BuiltIn_Print_Titles_2" localSheetId="9">#REF!</definedName>
    <definedName name="Excel_BuiltIn_Print_Titles_2" localSheetId="3">#REF!</definedName>
    <definedName name="Excel_BuiltIn_Print_Titles_2" localSheetId="8">#REF!</definedName>
    <definedName name="Excel_BuiltIn_Print_Titles_2" localSheetId="7">#REF!</definedName>
    <definedName name="Excel_BuiltIn_Print_Titles_2">#REF!</definedName>
    <definedName name="Excel_BuiltIn_Print_Titles_2_1" localSheetId="9">#REF!</definedName>
    <definedName name="Excel_BuiltIn_Print_Titles_2_1" localSheetId="3">#REF!</definedName>
    <definedName name="Excel_BuiltIn_Print_Titles_2_1" localSheetId="2">#REF!</definedName>
    <definedName name="Excel_BuiltIn_Print_Titles_2_1" localSheetId="8">#REF!</definedName>
    <definedName name="Excel_BuiltIn_Print_Titles_2_1" localSheetId="1">#REF!</definedName>
    <definedName name="Excel_BuiltIn_Print_Titles_2_1" localSheetId="7">#REF!</definedName>
    <definedName name="Excel_BuiltIn_Print_Titles_2_1">#REF!</definedName>
    <definedName name="Excel_BuiltIn_Print_Titles_3" localSheetId="3">#REF!</definedName>
    <definedName name="Excel_BuiltIn_Print_Titles_3" localSheetId="8">#REF!</definedName>
    <definedName name="Excel_BuiltIn_Print_Titles_3" localSheetId="7">#REF!</definedName>
    <definedName name="Excel_BuiltIn_Print_Titles_3">#REF!</definedName>
    <definedName name="Excel_BuiltIn_Print_Titles_3_1" localSheetId="9">#REF!</definedName>
    <definedName name="Excel_BuiltIn_Print_Titles_3_1" localSheetId="3">#REF!</definedName>
    <definedName name="Excel_BuiltIn_Print_Titles_3_1" localSheetId="8">#REF!</definedName>
    <definedName name="Excel_BuiltIn_Print_Titles_3_1" localSheetId="7">#REF!</definedName>
    <definedName name="Excel_BuiltIn_Print_Titles_3_1">#REF!</definedName>
    <definedName name="Excel_BuiltIn_Print_Titles_4" localSheetId="3">#REF!</definedName>
    <definedName name="Excel_BuiltIn_Print_Titles_4" localSheetId="8">#REF!</definedName>
    <definedName name="Excel_BuiltIn_Print_Titles_4" localSheetId="7">#REF!</definedName>
    <definedName name="Excel_BuiltIn_Print_Titles_4">#REF!</definedName>
    <definedName name="Excel_BuiltIn_Print_Titles_6_1" localSheetId="3">#REF!</definedName>
    <definedName name="Excel_BuiltIn_Print_Titles_6_1" localSheetId="8">#REF!</definedName>
    <definedName name="Excel_BuiltIn_Print_Titles_6_1" localSheetId="7">#REF!</definedName>
    <definedName name="Excel_BuiltIn_Print_Titles_6_1">#REF!</definedName>
    <definedName name="EXTENSAO" localSheetId="9">#REF!</definedName>
    <definedName name="EXTENSAO" localSheetId="3">#REF!</definedName>
    <definedName name="EXTENSAO" localSheetId="8">#REF!</definedName>
    <definedName name="EXTENSAO" localSheetId="7">#REF!</definedName>
    <definedName name="EXTENSAO">#REF!</definedName>
    <definedName name="Extenso" localSheetId="9">#N/A</definedName>
    <definedName name="Extenso" localSheetId="3">#N/A</definedName>
    <definedName name="Extenso" localSheetId="2">#N/A</definedName>
    <definedName name="Extenso" localSheetId="8">#N/A</definedName>
    <definedName name="Extenso" localSheetId="6">#N/A</definedName>
    <definedName name="Extenso" localSheetId="1">'MEMÓRIA DE CÁLCULO'!Extenso</definedName>
    <definedName name="Extenso">'COMPOSIÇÃO NÃO DES'!Extenso</definedName>
    <definedName name="eyes" localSheetId="9">#REF!</definedName>
    <definedName name="eyes" localSheetId="3">#REF!</definedName>
    <definedName name="eyes" localSheetId="8">#REF!</definedName>
    <definedName name="eyes" localSheetId="1">#REF!</definedName>
    <definedName name="eyes" localSheetId="7">#REF!</definedName>
    <definedName name="eyes">#REF!</definedName>
    <definedName name="F" localSheetId="9">#REF!</definedName>
    <definedName name="F" localSheetId="3">#REF!</definedName>
    <definedName name="F" localSheetId="2">#REF!</definedName>
    <definedName name="F" localSheetId="8">#REF!</definedName>
    <definedName name="F" localSheetId="1">#REF!</definedName>
    <definedName name="F" localSheetId="7">#REF!</definedName>
    <definedName name="F">#REF!</definedName>
    <definedName name="F_01_120" localSheetId="9">#REF!</definedName>
    <definedName name="F_01_120" localSheetId="3">#REF!</definedName>
    <definedName name="F_01_120" localSheetId="8">#REF!</definedName>
    <definedName name="F_01_120" localSheetId="1">#REF!</definedName>
    <definedName name="F_01_120" localSheetId="7">#REF!</definedName>
    <definedName name="F_01_120">#REF!</definedName>
    <definedName name="F_01_150" localSheetId="9">#REF!</definedName>
    <definedName name="F_01_150" localSheetId="3">#REF!</definedName>
    <definedName name="F_01_150" localSheetId="8">#REF!</definedName>
    <definedName name="F_01_150" localSheetId="7">#REF!</definedName>
    <definedName name="F_01_150">#REF!</definedName>
    <definedName name="F_01_180" localSheetId="9">#REF!</definedName>
    <definedName name="F_01_180" localSheetId="3">#REF!</definedName>
    <definedName name="F_01_180" localSheetId="8">#REF!</definedName>
    <definedName name="F_01_180" localSheetId="7">#REF!</definedName>
    <definedName name="F_01_180">#REF!</definedName>
    <definedName name="F_01_210" localSheetId="9">#REF!</definedName>
    <definedName name="F_01_210" localSheetId="3">#REF!</definedName>
    <definedName name="F_01_210" localSheetId="8">#REF!</definedName>
    <definedName name="F_01_210" localSheetId="7">#REF!</definedName>
    <definedName name="F_01_210">#REF!</definedName>
    <definedName name="F_01_240" localSheetId="9">#REF!</definedName>
    <definedName name="F_01_240" localSheetId="3">#REF!</definedName>
    <definedName name="F_01_240" localSheetId="8">#REF!</definedName>
    <definedName name="F_01_240" localSheetId="7">#REF!</definedName>
    <definedName name="F_01_240">#REF!</definedName>
    <definedName name="F_01_270" localSheetId="9">#REF!</definedName>
    <definedName name="F_01_270" localSheetId="3">#REF!</definedName>
    <definedName name="F_01_270" localSheetId="8">#REF!</definedName>
    <definedName name="F_01_270" localSheetId="7">#REF!</definedName>
    <definedName name="F_01_270">#REF!</definedName>
    <definedName name="F_01_30" localSheetId="9">#REF!</definedName>
    <definedName name="F_01_30" localSheetId="3">#REF!</definedName>
    <definedName name="F_01_30" localSheetId="8">#REF!</definedName>
    <definedName name="F_01_30" localSheetId="7">#REF!</definedName>
    <definedName name="F_01_30">#REF!</definedName>
    <definedName name="F_01_300" localSheetId="9">#REF!</definedName>
    <definedName name="F_01_300" localSheetId="3">#REF!</definedName>
    <definedName name="F_01_300" localSheetId="8">#REF!</definedName>
    <definedName name="F_01_300" localSheetId="7">#REF!</definedName>
    <definedName name="F_01_300">#REF!</definedName>
    <definedName name="F_01_330" localSheetId="9">#REF!</definedName>
    <definedName name="F_01_330" localSheetId="3">#REF!</definedName>
    <definedName name="F_01_330" localSheetId="8">#REF!</definedName>
    <definedName name="F_01_330" localSheetId="7">#REF!</definedName>
    <definedName name="F_01_330">#REF!</definedName>
    <definedName name="F_01_360" localSheetId="9">#REF!</definedName>
    <definedName name="F_01_360" localSheetId="3">#REF!</definedName>
    <definedName name="F_01_360" localSheetId="8">#REF!</definedName>
    <definedName name="F_01_360" localSheetId="7">#REF!</definedName>
    <definedName name="F_01_360">#REF!</definedName>
    <definedName name="F_01_390" localSheetId="9">#REF!</definedName>
    <definedName name="F_01_390" localSheetId="3">#REF!</definedName>
    <definedName name="F_01_390" localSheetId="8">#REF!</definedName>
    <definedName name="F_01_390" localSheetId="7">#REF!</definedName>
    <definedName name="F_01_390">#REF!</definedName>
    <definedName name="F_01_420" localSheetId="9">#REF!</definedName>
    <definedName name="F_01_420" localSheetId="3">#REF!</definedName>
    <definedName name="F_01_420" localSheetId="8">#REF!</definedName>
    <definedName name="F_01_420" localSheetId="7">#REF!</definedName>
    <definedName name="F_01_420">#REF!</definedName>
    <definedName name="F_01_450" localSheetId="9">#REF!</definedName>
    <definedName name="F_01_450" localSheetId="3">#REF!</definedName>
    <definedName name="F_01_450" localSheetId="8">#REF!</definedName>
    <definedName name="F_01_450" localSheetId="7">#REF!</definedName>
    <definedName name="F_01_450">#REF!</definedName>
    <definedName name="F_01_480" localSheetId="9">#REF!</definedName>
    <definedName name="F_01_480" localSheetId="3">#REF!</definedName>
    <definedName name="F_01_480" localSheetId="8">#REF!</definedName>
    <definedName name="F_01_480" localSheetId="7">#REF!</definedName>
    <definedName name="F_01_480">#REF!</definedName>
    <definedName name="F_01_510" localSheetId="9">#REF!</definedName>
    <definedName name="F_01_510" localSheetId="3">#REF!</definedName>
    <definedName name="F_01_510" localSheetId="8">#REF!</definedName>
    <definedName name="F_01_510" localSheetId="7">#REF!</definedName>
    <definedName name="F_01_510">#REF!</definedName>
    <definedName name="F_01_540" localSheetId="9">#REF!</definedName>
    <definedName name="F_01_540" localSheetId="3">#REF!</definedName>
    <definedName name="F_01_540" localSheetId="8">#REF!</definedName>
    <definedName name="F_01_540" localSheetId="7">#REF!</definedName>
    <definedName name="F_01_540">#REF!</definedName>
    <definedName name="F_01_570" localSheetId="9">#REF!</definedName>
    <definedName name="F_01_570" localSheetId="3">#REF!</definedName>
    <definedName name="F_01_570" localSheetId="8">#REF!</definedName>
    <definedName name="F_01_570" localSheetId="7">#REF!</definedName>
    <definedName name="F_01_570">#REF!</definedName>
    <definedName name="F_01_60" localSheetId="9">#REF!</definedName>
    <definedName name="F_01_60" localSheetId="3">#REF!</definedName>
    <definedName name="F_01_60" localSheetId="8">#REF!</definedName>
    <definedName name="F_01_60" localSheetId="7">#REF!</definedName>
    <definedName name="F_01_60">#REF!</definedName>
    <definedName name="F_01_600" localSheetId="9">#REF!</definedName>
    <definedName name="F_01_600" localSheetId="3">#REF!</definedName>
    <definedName name="F_01_600" localSheetId="8">#REF!</definedName>
    <definedName name="F_01_600" localSheetId="7">#REF!</definedName>
    <definedName name="F_01_600">#REF!</definedName>
    <definedName name="F_01_630" localSheetId="9">#REF!</definedName>
    <definedName name="F_01_630" localSheetId="3">#REF!</definedName>
    <definedName name="F_01_630" localSheetId="8">#REF!</definedName>
    <definedName name="F_01_630" localSheetId="7">#REF!</definedName>
    <definedName name="F_01_630">#REF!</definedName>
    <definedName name="F_01_660" localSheetId="9">#REF!</definedName>
    <definedName name="F_01_660" localSheetId="3">#REF!</definedName>
    <definedName name="F_01_660" localSheetId="8">#REF!</definedName>
    <definedName name="F_01_660" localSheetId="7">#REF!</definedName>
    <definedName name="F_01_660">#REF!</definedName>
    <definedName name="F_01_690" localSheetId="9">#REF!</definedName>
    <definedName name="F_01_690" localSheetId="3">#REF!</definedName>
    <definedName name="F_01_690" localSheetId="8">#REF!</definedName>
    <definedName name="F_01_690" localSheetId="7">#REF!</definedName>
    <definedName name="F_01_690">#REF!</definedName>
    <definedName name="F_01_720" localSheetId="9">#REF!</definedName>
    <definedName name="F_01_720" localSheetId="3">#REF!</definedName>
    <definedName name="F_01_720" localSheetId="8">#REF!</definedName>
    <definedName name="F_01_720" localSheetId="7">#REF!</definedName>
    <definedName name="F_01_720">#REF!</definedName>
    <definedName name="F_01_90" localSheetId="9">#REF!</definedName>
    <definedName name="F_01_90" localSheetId="3">#REF!</definedName>
    <definedName name="F_01_90" localSheetId="8">#REF!</definedName>
    <definedName name="F_01_90" localSheetId="7">#REF!</definedName>
    <definedName name="F_01_90">#REF!</definedName>
    <definedName name="F_02_120" localSheetId="9">#REF!</definedName>
    <definedName name="F_02_120" localSheetId="3">#REF!</definedName>
    <definedName name="F_02_120" localSheetId="8">#REF!</definedName>
    <definedName name="F_02_120" localSheetId="7">#REF!</definedName>
    <definedName name="F_02_120">#REF!</definedName>
    <definedName name="F_02_150" localSheetId="9">#REF!</definedName>
    <definedName name="F_02_150" localSheetId="3">#REF!</definedName>
    <definedName name="F_02_150" localSheetId="8">#REF!</definedName>
    <definedName name="F_02_150" localSheetId="7">#REF!</definedName>
    <definedName name="F_02_150">#REF!</definedName>
    <definedName name="F_02_180" localSheetId="9">#REF!</definedName>
    <definedName name="F_02_180" localSheetId="3">#REF!</definedName>
    <definedName name="F_02_180" localSheetId="8">#REF!</definedName>
    <definedName name="F_02_180" localSheetId="7">#REF!</definedName>
    <definedName name="F_02_180">#REF!</definedName>
    <definedName name="F_02_210" localSheetId="9">#REF!</definedName>
    <definedName name="F_02_210" localSheetId="3">#REF!</definedName>
    <definedName name="F_02_210" localSheetId="8">#REF!</definedName>
    <definedName name="F_02_210" localSheetId="7">#REF!</definedName>
    <definedName name="F_02_210">#REF!</definedName>
    <definedName name="F_02_240" localSheetId="9">#REF!</definedName>
    <definedName name="F_02_240" localSheetId="3">#REF!</definedName>
    <definedName name="F_02_240" localSheetId="8">#REF!</definedName>
    <definedName name="F_02_240" localSheetId="7">#REF!</definedName>
    <definedName name="F_02_240">#REF!</definedName>
    <definedName name="F_02_270" localSheetId="9">#REF!</definedName>
    <definedName name="F_02_270" localSheetId="3">#REF!</definedName>
    <definedName name="F_02_270" localSheetId="8">#REF!</definedName>
    <definedName name="F_02_270" localSheetId="7">#REF!</definedName>
    <definedName name="F_02_270">#REF!</definedName>
    <definedName name="F_02_30" localSheetId="9">#REF!</definedName>
    <definedName name="F_02_30" localSheetId="3">#REF!</definedName>
    <definedName name="F_02_30" localSheetId="8">#REF!</definedName>
    <definedName name="F_02_30" localSheetId="7">#REF!</definedName>
    <definedName name="F_02_30">#REF!</definedName>
    <definedName name="F_02_300" localSheetId="9">#REF!</definedName>
    <definedName name="F_02_300" localSheetId="3">#REF!</definedName>
    <definedName name="F_02_300" localSheetId="8">#REF!</definedName>
    <definedName name="F_02_300" localSheetId="7">#REF!</definedName>
    <definedName name="F_02_300">#REF!</definedName>
    <definedName name="F_02_330" localSheetId="9">#REF!</definedName>
    <definedName name="F_02_330" localSheetId="3">#REF!</definedName>
    <definedName name="F_02_330" localSheetId="8">#REF!</definedName>
    <definedName name="F_02_330" localSheetId="7">#REF!</definedName>
    <definedName name="F_02_330">#REF!</definedName>
    <definedName name="F_02_360" localSheetId="9">#REF!</definedName>
    <definedName name="F_02_360" localSheetId="3">#REF!</definedName>
    <definedName name="F_02_360" localSheetId="8">#REF!</definedName>
    <definedName name="F_02_360" localSheetId="7">#REF!</definedName>
    <definedName name="F_02_360">#REF!</definedName>
    <definedName name="F_02_390" localSheetId="9">#REF!</definedName>
    <definedName name="F_02_390" localSheetId="3">#REF!</definedName>
    <definedName name="F_02_390" localSheetId="8">#REF!</definedName>
    <definedName name="F_02_390" localSheetId="7">#REF!</definedName>
    <definedName name="F_02_390">#REF!</definedName>
    <definedName name="F_02_420" localSheetId="9">#REF!</definedName>
    <definedName name="F_02_420" localSheetId="3">#REF!</definedName>
    <definedName name="F_02_420" localSheetId="8">#REF!</definedName>
    <definedName name="F_02_420" localSheetId="7">#REF!</definedName>
    <definedName name="F_02_420">#REF!</definedName>
    <definedName name="F_02_450" localSheetId="9">#REF!</definedName>
    <definedName name="F_02_450" localSheetId="3">#REF!</definedName>
    <definedName name="F_02_450" localSheetId="8">#REF!</definedName>
    <definedName name="F_02_450" localSheetId="7">#REF!</definedName>
    <definedName name="F_02_450">#REF!</definedName>
    <definedName name="F_02_480" localSheetId="9">#REF!</definedName>
    <definedName name="F_02_480" localSheetId="3">#REF!</definedName>
    <definedName name="F_02_480" localSheetId="8">#REF!</definedName>
    <definedName name="F_02_480" localSheetId="7">#REF!</definedName>
    <definedName name="F_02_480">#REF!</definedName>
    <definedName name="F_02_510" localSheetId="9">#REF!</definedName>
    <definedName name="F_02_510" localSheetId="3">#REF!</definedName>
    <definedName name="F_02_510" localSheetId="8">#REF!</definedName>
    <definedName name="F_02_510" localSheetId="7">#REF!</definedName>
    <definedName name="F_02_510">#REF!</definedName>
    <definedName name="F_02_540" localSheetId="9">#REF!</definedName>
    <definedName name="F_02_540" localSheetId="3">#REF!</definedName>
    <definedName name="F_02_540" localSheetId="8">#REF!</definedName>
    <definedName name="F_02_540" localSheetId="7">#REF!</definedName>
    <definedName name="F_02_540">#REF!</definedName>
    <definedName name="F_02_570" localSheetId="9">#REF!</definedName>
    <definedName name="F_02_570" localSheetId="3">#REF!</definedName>
    <definedName name="F_02_570" localSheetId="8">#REF!</definedName>
    <definedName name="F_02_570" localSheetId="7">#REF!</definedName>
    <definedName name="F_02_570">#REF!</definedName>
    <definedName name="F_02_60" localSheetId="9">#REF!</definedName>
    <definedName name="F_02_60" localSheetId="3">#REF!</definedName>
    <definedName name="F_02_60" localSheetId="8">#REF!</definedName>
    <definedName name="F_02_60" localSheetId="7">#REF!</definedName>
    <definedName name="F_02_60">#REF!</definedName>
    <definedName name="F_02_600" localSheetId="9">#REF!</definedName>
    <definedName name="F_02_600" localSheetId="3">#REF!</definedName>
    <definedName name="F_02_600" localSheetId="8">#REF!</definedName>
    <definedName name="F_02_600" localSheetId="7">#REF!</definedName>
    <definedName name="F_02_600">#REF!</definedName>
    <definedName name="F_02_630" localSheetId="9">#REF!</definedName>
    <definedName name="F_02_630" localSheetId="3">#REF!</definedName>
    <definedName name="F_02_630" localSheetId="8">#REF!</definedName>
    <definedName name="F_02_630" localSheetId="7">#REF!</definedName>
    <definedName name="F_02_630">#REF!</definedName>
    <definedName name="F_02_660" localSheetId="9">#REF!</definedName>
    <definedName name="F_02_660" localSheetId="3">#REF!</definedName>
    <definedName name="F_02_660" localSheetId="8">#REF!</definedName>
    <definedName name="F_02_660" localSheetId="7">#REF!</definedName>
    <definedName name="F_02_660">#REF!</definedName>
    <definedName name="F_02_690" localSheetId="9">#REF!</definedName>
    <definedName name="F_02_690" localSheetId="3">#REF!</definedName>
    <definedName name="F_02_690" localSheetId="8">#REF!</definedName>
    <definedName name="F_02_690" localSheetId="7">#REF!</definedName>
    <definedName name="F_02_690">#REF!</definedName>
    <definedName name="F_02_720" localSheetId="9">#REF!</definedName>
    <definedName name="F_02_720" localSheetId="3">#REF!</definedName>
    <definedName name="F_02_720" localSheetId="8">#REF!</definedName>
    <definedName name="F_02_720" localSheetId="7">#REF!</definedName>
    <definedName name="F_02_720">#REF!</definedName>
    <definedName name="F_02_90" localSheetId="9">#REF!</definedName>
    <definedName name="F_02_90" localSheetId="3">#REF!</definedName>
    <definedName name="F_02_90" localSheetId="8">#REF!</definedName>
    <definedName name="F_02_90" localSheetId="7">#REF!</definedName>
    <definedName name="F_02_90">#REF!</definedName>
    <definedName name="F_03_120" localSheetId="9">#REF!</definedName>
    <definedName name="F_03_120" localSheetId="3">#REF!</definedName>
    <definedName name="F_03_120" localSheetId="8">#REF!</definedName>
    <definedName name="F_03_120" localSheetId="7">#REF!</definedName>
    <definedName name="F_03_120">#REF!</definedName>
    <definedName name="F_03_150" localSheetId="9">#REF!</definedName>
    <definedName name="F_03_150" localSheetId="3">#REF!</definedName>
    <definedName name="F_03_150" localSheetId="8">#REF!</definedName>
    <definedName name="F_03_150" localSheetId="7">#REF!</definedName>
    <definedName name="F_03_150">#REF!</definedName>
    <definedName name="F_03_180" localSheetId="9">#REF!</definedName>
    <definedName name="F_03_180" localSheetId="3">#REF!</definedName>
    <definedName name="F_03_180" localSheetId="8">#REF!</definedName>
    <definedName name="F_03_180" localSheetId="7">#REF!</definedName>
    <definedName name="F_03_180">#REF!</definedName>
    <definedName name="F_03_210" localSheetId="9">#REF!</definedName>
    <definedName name="F_03_210" localSheetId="3">#REF!</definedName>
    <definedName name="F_03_210" localSheetId="8">#REF!</definedName>
    <definedName name="F_03_210" localSheetId="7">#REF!</definedName>
    <definedName name="F_03_210">#REF!</definedName>
    <definedName name="F_03_240" localSheetId="9">#REF!</definedName>
    <definedName name="F_03_240" localSheetId="3">#REF!</definedName>
    <definedName name="F_03_240" localSheetId="8">#REF!</definedName>
    <definedName name="F_03_240" localSheetId="7">#REF!</definedName>
    <definedName name="F_03_240">#REF!</definedName>
    <definedName name="F_03_270" localSheetId="9">#REF!</definedName>
    <definedName name="F_03_270" localSheetId="3">#REF!</definedName>
    <definedName name="F_03_270" localSheetId="8">#REF!</definedName>
    <definedName name="F_03_270" localSheetId="7">#REF!</definedName>
    <definedName name="F_03_270">#REF!</definedName>
    <definedName name="F_03_30" localSheetId="9">#REF!</definedName>
    <definedName name="F_03_30" localSheetId="3">#REF!</definedName>
    <definedName name="F_03_30" localSheetId="8">#REF!</definedName>
    <definedName name="F_03_30" localSheetId="7">#REF!</definedName>
    <definedName name="F_03_30">#REF!</definedName>
    <definedName name="F_03_300" localSheetId="9">#REF!</definedName>
    <definedName name="F_03_300" localSheetId="3">#REF!</definedName>
    <definedName name="F_03_300" localSheetId="8">#REF!</definedName>
    <definedName name="F_03_300" localSheetId="7">#REF!</definedName>
    <definedName name="F_03_300">#REF!</definedName>
    <definedName name="F_03_330" localSheetId="9">#REF!</definedName>
    <definedName name="F_03_330" localSheetId="3">#REF!</definedName>
    <definedName name="F_03_330" localSheetId="8">#REF!</definedName>
    <definedName name="F_03_330" localSheetId="7">#REF!</definedName>
    <definedName name="F_03_330">#REF!</definedName>
    <definedName name="F_03_360" localSheetId="9">#REF!</definedName>
    <definedName name="F_03_360" localSheetId="3">#REF!</definedName>
    <definedName name="F_03_360" localSheetId="8">#REF!</definedName>
    <definedName name="F_03_360" localSheetId="7">#REF!</definedName>
    <definedName name="F_03_360">#REF!</definedName>
    <definedName name="F_03_390" localSheetId="9">#REF!</definedName>
    <definedName name="F_03_390" localSheetId="3">#REF!</definedName>
    <definedName name="F_03_390" localSheetId="8">#REF!</definedName>
    <definedName name="F_03_390" localSheetId="7">#REF!</definedName>
    <definedName name="F_03_390">#REF!</definedName>
    <definedName name="F_03_420" localSheetId="9">#REF!</definedName>
    <definedName name="F_03_420" localSheetId="3">#REF!</definedName>
    <definedName name="F_03_420" localSheetId="8">#REF!</definedName>
    <definedName name="F_03_420" localSheetId="7">#REF!</definedName>
    <definedName name="F_03_420">#REF!</definedName>
    <definedName name="F_03_450" localSheetId="9">#REF!</definedName>
    <definedName name="F_03_450" localSheetId="3">#REF!</definedName>
    <definedName name="F_03_450" localSheetId="8">#REF!</definedName>
    <definedName name="F_03_450" localSheetId="7">#REF!</definedName>
    <definedName name="F_03_450">#REF!</definedName>
    <definedName name="F_03_480" localSheetId="9">#REF!</definedName>
    <definedName name="F_03_480" localSheetId="3">#REF!</definedName>
    <definedName name="F_03_480" localSheetId="8">#REF!</definedName>
    <definedName name="F_03_480" localSheetId="7">#REF!</definedName>
    <definedName name="F_03_480">#REF!</definedName>
    <definedName name="F_03_510" localSheetId="9">#REF!</definedName>
    <definedName name="F_03_510" localSheetId="3">#REF!</definedName>
    <definedName name="F_03_510" localSheetId="8">#REF!</definedName>
    <definedName name="F_03_510" localSheetId="7">#REF!</definedName>
    <definedName name="F_03_510">#REF!</definedName>
    <definedName name="F_03_540" localSheetId="9">#REF!</definedName>
    <definedName name="F_03_540" localSheetId="3">#REF!</definedName>
    <definedName name="F_03_540" localSheetId="8">#REF!</definedName>
    <definedName name="F_03_540" localSheetId="7">#REF!</definedName>
    <definedName name="F_03_540">#REF!</definedName>
    <definedName name="F_03_570" localSheetId="9">#REF!</definedName>
    <definedName name="F_03_570" localSheetId="3">#REF!</definedName>
    <definedName name="F_03_570" localSheetId="8">#REF!</definedName>
    <definedName name="F_03_570" localSheetId="7">#REF!</definedName>
    <definedName name="F_03_570">#REF!</definedName>
    <definedName name="F_03_60" localSheetId="9">#REF!</definedName>
    <definedName name="F_03_60" localSheetId="3">#REF!</definedName>
    <definedName name="F_03_60" localSheetId="8">#REF!</definedName>
    <definedName name="F_03_60" localSheetId="7">#REF!</definedName>
    <definedName name="F_03_60">#REF!</definedName>
    <definedName name="F_03_600" localSheetId="9">#REF!</definedName>
    <definedName name="F_03_600" localSheetId="3">#REF!</definedName>
    <definedName name="F_03_600" localSheetId="8">#REF!</definedName>
    <definedName name="F_03_600" localSheetId="7">#REF!</definedName>
    <definedName name="F_03_600">#REF!</definedName>
    <definedName name="F_03_630" localSheetId="9">#REF!</definedName>
    <definedName name="F_03_630" localSheetId="3">#REF!</definedName>
    <definedName name="F_03_630" localSheetId="8">#REF!</definedName>
    <definedName name="F_03_630" localSheetId="7">#REF!</definedName>
    <definedName name="F_03_630">#REF!</definedName>
    <definedName name="F_03_660" localSheetId="9">#REF!</definedName>
    <definedName name="F_03_660" localSheetId="3">#REF!</definedName>
    <definedName name="F_03_660" localSheetId="8">#REF!</definedName>
    <definedName name="F_03_660" localSheetId="7">#REF!</definedName>
    <definedName name="F_03_660">#REF!</definedName>
    <definedName name="F_03_690" localSheetId="9">#REF!</definedName>
    <definedName name="F_03_690" localSheetId="3">#REF!</definedName>
    <definedName name="F_03_690" localSheetId="8">#REF!</definedName>
    <definedName name="F_03_690" localSheetId="7">#REF!</definedName>
    <definedName name="F_03_690">#REF!</definedName>
    <definedName name="F_03_720" localSheetId="9">#REF!</definedName>
    <definedName name="F_03_720" localSheetId="3">#REF!</definedName>
    <definedName name="F_03_720" localSheetId="8">#REF!</definedName>
    <definedName name="F_03_720" localSheetId="7">#REF!</definedName>
    <definedName name="F_03_720">#REF!</definedName>
    <definedName name="F_03_90" localSheetId="9">#REF!</definedName>
    <definedName name="F_03_90" localSheetId="3">#REF!</definedName>
    <definedName name="F_03_90" localSheetId="8">#REF!</definedName>
    <definedName name="F_03_90" localSheetId="7">#REF!</definedName>
    <definedName name="F_03_90">#REF!</definedName>
    <definedName name="F_04_120" localSheetId="9">#REF!</definedName>
    <definedName name="F_04_120" localSheetId="3">#REF!</definedName>
    <definedName name="F_04_120" localSheetId="8">#REF!</definedName>
    <definedName name="F_04_120" localSheetId="7">#REF!</definedName>
    <definedName name="F_04_120">#REF!</definedName>
    <definedName name="F_04_150" localSheetId="9">#REF!</definedName>
    <definedName name="F_04_150" localSheetId="3">#REF!</definedName>
    <definedName name="F_04_150" localSheetId="8">#REF!</definedName>
    <definedName name="F_04_150" localSheetId="7">#REF!</definedName>
    <definedName name="F_04_150">#REF!</definedName>
    <definedName name="F_04_180" localSheetId="9">#REF!</definedName>
    <definedName name="F_04_180" localSheetId="3">#REF!</definedName>
    <definedName name="F_04_180" localSheetId="8">#REF!</definedName>
    <definedName name="F_04_180" localSheetId="7">#REF!</definedName>
    <definedName name="F_04_180">#REF!</definedName>
    <definedName name="F_04_210" localSheetId="9">#REF!</definedName>
    <definedName name="F_04_210" localSheetId="3">#REF!</definedName>
    <definedName name="F_04_210" localSheetId="8">#REF!</definedName>
    <definedName name="F_04_210" localSheetId="7">#REF!</definedName>
    <definedName name="F_04_210">#REF!</definedName>
    <definedName name="F_04_240" localSheetId="9">#REF!</definedName>
    <definedName name="F_04_240" localSheetId="3">#REF!</definedName>
    <definedName name="F_04_240" localSheetId="8">#REF!</definedName>
    <definedName name="F_04_240" localSheetId="7">#REF!</definedName>
    <definedName name="F_04_240">#REF!</definedName>
    <definedName name="F_04_270" localSheetId="9">#REF!</definedName>
    <definedName name="F_04_270" localSheetId="3">#REF!</definedName>
    <definedName name="F_04_270" localSheetId="8">#REF!</definedName>
    <definedName name="F_04_270" localSheetId="7">#REF!</definedName>
    <definedName name="F_04_270">#REF!</definedName>
    <definedName name="F_04_30" localSheetId="9">#REF!</definedName>
    <definedName name="F_04_30" localSheetId="3">#REF!</definedName>
    <definedName name="F_04_30" localSheetId="8">#REF!</definedName>
    <definedName name="F_04_30" localSheetId="7">#REF!</definedName>
    <definedName name="F_04_30">#REF!</definedName>
    <definedName name="F_04_300" localSheetId="9">#REF!</definedName>
    <definedName name="F_04_300" localSheetId="3">#REF!</definedName>
    <definedName name="F_04_300" localSheetId="8">#REF!</definedName>
    <definedName name="F_04_300" localSheetId="7">#REF!</definedName>
    <definedName name="F_04_300">#REF!</definedName>
    <definedName name="F_04_330" localSheetId="9">#REF!</definedName>
    <definedName name="F_04_330" localSheetId="3">#REF!</definedName>
    <definedName name="F_04_330" localSheetId="8">#REF!</definedName>
    <definedName name="F_04_330" localSheetId="7">#REF!</definedName>
    <definedName name="F_04_330">#REF!</definedName>
    <definedName name="F_04_360" localSheetId="9">#REF!</definedName>
    <definedName name="F_04_360" localSheetId="3">#REF!</definedName>
    <definedName name="F_04_360" localSheetId="8">#REF!</definedName>
    <definedName name="F_04_360" localSheetId="7">#REF!</definedName>
    <definedName name="F_04_360">#REF!</definedName>
    <definedName name="F_04_390" localSheetId="9">#REF!</definedName>
    <definedName name="F_04_390" localSheetId="3">#REF!</definedName>
    <definedName name="F_04_390" localSheetId="8">#REF!</definedName>
    <definedName name="F_04_390" localSheetId="7">#REF!</definedName>
    <definedName name="F_04_390">#REF!</definedName>
    <definedName name="F_04_420" localSheetId="9">#REF!</definedName>
    <definedName name="F_04_420" localSheetId="3">#REF!</definedName>
    <definedName name="F_04_420" localSheetId="8">#REF!</definedName>
    <definedName name="F_04_420" localSheetId="7">#REF!</definedName>
    <definedName name="F_04_420">#REF!</definedName>
    <definedName name="F_04_450" localSheetId="9">#REF!</definedName>
    <definedName name="F_04_450" localSheetId="3">#REF!</definedName>
    <definedName name="F_04_450" localSheetId="8">#REF!</definedName>
    <definedName name="F_04_450" localSheetId="7">#REF!</definedName>
    <definedName name="F_04_450">#REF!</definedName>
    <definedName name="F_04_480" localSheetId="9">#REF!</definedName>
    <definedName name="F_04_480" localSheetId="3">#REF!</definedName>
    <definedName name="F_04_480" localSheetId="8">#REF!</definedName>
    <definedName name="F_04_480" localSheetId="7">#REF!</definedName>
    <definedName name="F_04_480">#REF!</definedName>
    <definedName name="F_04_510" localSheetId="9">#REF!</definedName>
    <definedName name="F_04_510" localSheetId="3">#REF!</definedName>
    <definedName name="F_04_510" localSheetId="8">#REF!</definedName>
    <definedName name="F_04_510" localSheetId="7">#REF!</definedName>
    <definedName name="F_04_510">#REF!</definedName>
    <definedName name="F_04_540" localSheetId="9">#REF!</definedName>
    <definedName name="F_04_540" localSheetId="3">#REF!</definedName>
    <definedName name="F_04_540" localSheetId="8">#REF!</definedName>
    <definedName name="F_04_540" localSheetId="7">#REF!</definedName>
    <definedName name="F_04_540">#REF!</definedName>
    <definedName name="F_04_570" localSheetId="9">#REF!</definedName>
    <definedName name="F_04_570" localSheetId="3">#REF!</definedName>
    <definedName name="F_04_570" localSheetId="8">#REF!</definedName>
    <definedName name="F_04_570" localSheetId="7">#REF!</definedName>
    <definedName name="F_04_570">#REF!</definedName>
    <definedName name="F_04_60" localSheetId="9">#REF!</definedName>
    <definedName name="F_04_60" localSheetId="3">#REF!</definedName>
    <definedName name="F_04_60" localSheetId="8">#REF!</definedName>
    <definedName name="F_04_60" localSheetId="7">#REF!</definedName>
    <definedName name="F_04_60">#REF!</definedName>
    <definedName name="F_04_600" localSheetId="9">#REF!</definedName>
    <definedName name="F_04_600" localSheetId="3">#REF!</definedName>
    <definedName name="F_04_600" localSheetId="8">#REF!</definedName>
    <definedName name="F_04_600" localSheetId="7">#REF!</definedName>
    <definedName name="F_04_600">#REF!</definedName>
    <definedName name="F_04_630" localSheetId="9">#REF!</definedName>
    <definedName name="F_04_630" localSheetId="3">#REF!</definedName>
    <definedName name="F_04_630" localSheetId="8">#REF!</definedName>
    <definedName name="F_04_630" localSheetId="7">#REF!</definedName>
    <definedName name="F_04_630">#REF!</definedName>
    <definedName name="F_04_660" localSheetId="9">#REF!</definedName>
    <definedName name="F_04_660" localSheetId="3">#REF!</definedName>
    <definedName name="F_04_660" localSheetId="8">#REF!</definedName>
    <definedName name="F_04_660" localSheetId="7">#REF!</definedName>
    <definedName name="F_04_660">#REF!</definedName>
    <definedName name="F_04_690" localSheetId="9">#REF!</definedName>
    <definedName name="F_04_690" localSheetId="3">#REF!</definedName>
    <definedName name="F_04_690" localSheetId="8">#REF!</definedName>
    <definedName name="F_04_690" localSheetId="7">#REF!</definedName>
    <definedName name="F_04_690">#REF!</definedName>
    <definedName name="F_04_720" localSheetId="9">#REF!</definedName>
    <definedName name="F_04_720" localSheetId="3">#REF!</definedName>
    <definedName name="F_04_720" localSheetId="8">#REF!</definedName>
    <definedName name="F_04_720" localSheetId="7">#REF!</definedName>
    <definedName name="F_04_720">#REF!</definedName>
    <definedName name="F_04_90" localSheetId="9">#REF!</definedName>
    <definedName name="F_04_90" localSheetId="3">#REF!</definedName>
    <definedName name="F_04_90" localSheetId="8">#REF!</definedName>
    <definedName name="F_04_90" localSheetId="7">#REF!</definedName>
    <definedName name="F_04_90">#REF!</definedName>
    <definedName name="F_05_120" localSheetId="9">#REF!</definedName>
    <definedName name="F_05_120" localSheetId="3">#REF!</definedName>
    <definedName name="F_05_120" localSheetId="8">#REF!</definedName>
    <definedName name="F_05_120" localSheetId="7">#REF!</definedName>
    <definedName name="F_05_120">#REF!</definedName>
    <definedName name="F_05_150" localSheetId="9">#REF!</definedName>
    <definedName name="F_05_150" localSheetId="3">#REF!</definedName>
    <definedName name="F_05_150" localSheetId="8">#REF!</definedName>
    <definedName name="F_05_150" localSheetId="7">#REF!</definedName>
    <definedName name="F_05_150">#REF!</definedName>
    <definedName name="F_05_180" localSheetId="9">#REF!</definedName>
    <definedName name="F_05_180" localSheetId="3">#REF!</definedName>
    <definedName name="F_05_180" localSheetId="8">#REF!</definedName>
    <definedName name="F_05_180" localSheetId="7">#REF!</definedName>
    <definedName name="F_05_180">#REF!</definedName>
    <definedName name="F_05_210" localSheetId="9">#REF!</definedName>
    <definedName name="F_05_210" localSheetId="3">#REF!</definedName>
    <definedName name="F_05_210" localSheetId="8">#REF!</definedName>
    <definedName name="F_05_210" localSheetId="7">#REF!</definedName>
    <definedName name="F_05_210">#REF!</definedName>
    <definedName name="F_05_240" localSheetId="9">#REF!</definedName>
    <definedName name="F_05_240" localSheetId="3">#REF!</definedName>
    <definedName name="F_05_240" localSheetId="8">#REF!</definedName>
    <definedName name="F_05_240" localSheetId="7">#REF!</definedName>
    <definedName name="F_05_240">#REF!</definedName>
    <definedName name="F_05_270" localSheetId="9">#REF!</definedName>
    <definedName name="F_05_270" localSheetId="3">#REF!</definedName>
    <definedName name="F_05_270" localSheetId="8">#REF!</definedName>
    <definedName name="F_05_270" localSheetId="7">#REF!</definedName>
    <definedName name="F_05_270">#REF!</definedName>
    <definedName name="F_05_30" localSheetId="9">#REF!</definedName>
    <definedName name="F_05_30" localSheetId="3">#REF!</definedName>
    <definedName name="F_05_30" localSheetId="8">#REF!</definedName>
    <definedName name="F_05_30" localSheetId="7">#REF!</definedName>
    <definedName name="F_05_30">#REF!</definedName>
    <definedName name="F_05_300" localSheetId="9">#REF!</definedName>
    <definedName name="F_05_300" localSheetId="3">#REF!</definedName>
    <definedName name="F_05_300" localSheetId="8">#REF!</definedName>
    <definedName name="F_05_300" localSheetId="7">#REF!</definedName>
    <definedName name="F_05_300">#REF!</definedName>
    <definedName name="F_05_330" localSheetId="9">#REF!</definedName>
    <definedName name="F_05_330" localSheetId="3">#REF!</definedName>
    <definedName name="F_05_330" localSheetId="8">#REF!</definedName>
    <definedName name="F_05_330" localSheetId="7">#REF!</definedName>
    <definedName name="F_05_330">#REF!</definedName>
    <definedName name="F_05_360" localSheetId="9">#REF!</definedName>
    <definedName name="F_05_360" localSheetId="3">#REF!</definedName>
    <definedName name="F_05_360" localSheetId="8">#REF!</definedName>
    <definedName name="F_05_360" localSheetId="7">#REF!</definedName>
    <definedName name="F_05_360">#REF!</definedName>
    <definedName name="F_05_390" localSheetId="9">#REF!</definedName>
    <definedName name="F_05_390" localSheetId="3">#REF!</definedName>
    <definedName name="F_05_390" localSheetId="8">#REF!</definedName>
    <definedName name="F_05_390" localSheetId="7">#REF!</definedName>
    <definedName name="F_05_390">#REF!</definedName>
    <definedName name="F_05_420" localSheetId="9">#REF!</definedName>
    <definedName name="F_05_420" localSheetId="3">#REF!</definedName>
    <definedName name="F_05_420" localSheetId="8">#REF!</definedName>
    <definedName name="F_05_420" localSheetId="7">#REF!</definedName>
    <definedName name="F_05_420">#REF!</definedName>
    <definedName name="F_05_450" localSheetId="9">#REF!</definedName>
    <definedName name="F_05_450" localSheetId="3">#REF!</definedName>
    <definedName name="F_05_450" localSheetId="8">#REF!</definedName>
    <definedName name="F_05_450" localSheetId="7">#REF!</definedName>
    <definedName name="F_05_450">#REF!</definedName>
    <definedName name="F_05_480" localSheetId="9">#REF!</definedName>
    <definedName name="F_05_480" localSheetId="3">#REF!</definedName>
    <definedName name="F_05_480" localSheetId="8">#REF!</definedName>
    <definedName name="F_05_480" localSheetId="7">#REF!</definedName>
    <definedName name="F_05_480">#REF!</definedName>
    <definedName name="F_05_510" localSheetId="9">#REF!</definedName>
    <definedName name="F_05_510" localSheetId="3">#REF!</definedName>
    <definedName name="F_05_510" localSheetId="8">#REF!</definedName>
    <definedName name="F_05_510" localSheetId="7">#REF!</definedName>
    <definedName name="F_05_510">#REF!</definedName>
    <definedName name="F_05_540" localSheetId="9">#REF!</definedName>
    <definedName name="F_05_540" localSheetId="3">#REF!</definedName>
    <definedName name="F_05_540" localSheetId="8">#REF!</definedName>
    <definedName name="F_05_540" localSheetId="7">#REF!</definedName>
    <definedName name="F_05_540">#REF!</definedName>
    <definedName name="F_05_570" localSheetId="9">#REF!</definedName>
    <definedName name="F_05_570" localSheetId="3">#REF!</definedName>
    <definedName name="F_05_570" localSheetId="8">#REF!</definedName>
    <definedName name="F_05_570" localSheetId="7">#REF!</definedName>
    <definedName name="F_05_570">#REF!</definedName>
    <definedName name="F_05_60" localSheetId="9">#REF!</definedName>
    <definedName name="F_05_60" localSheetId="3">#REF!</definedName>
    <definedName name="F_05_60" localSheetId="8">#REF!</definedName>
    <definedName name="F_05_60" localSheetId="7">#REF!</definedName>
    <definedName name="F_05_60">#REF!</definedName>
    <definedName name="F_05_600" localSheetId="9">#REF!</definedName>
    <definedName name="F_05_600" localSheetId="3">#REF!</definedName>
    <definedName name="F_05_600" localSheetId="8">#REF!</definedName>
    <definedName name="F_05_600" localSheetId="7">#REF!</definedName>
    <definedName name="F_05_600">#REF!</definedName>
    <definedName name="F_05_630" localSheetId="9">#REF!</definedName>
    <definedName name="F_05_630" localSheetId="3">#REF!</definedName>
    <definedName name="F_05_630" localSheetId="8">#REF!</definedName>
    <definedName name="F_05_630" localSheetId="7">#REF!</definedName>
    <definedName name="F_05_630">#REF!</definedName>
    <definedName name="F_05_660" localSheetId="9">#REF!</definedName>
    <definedName name="F_05_660" localSheetId="3">#REF!</definedName>
    <definedName name="F_05_660" localSheetId="8">#REF!</definedName>
    <definedName name="F_05_660" localSheetId="7">#REF!</definedName>
    <definedName name="F_05_660">#REF!</definedName>
    <definedName name="F_05_690" localSheetId="9">#REF!</definedName>
    <definedName name="F_05_690" localSheetId="3">#REF!</definedName>
    <definedName name="F_05_690" localSheetId="8">#REF!</definedName>
    <definedName name="F_05_690" localSheetId="7">#REF!</definedName>
    <definedName name="F_05_690">#REF!</definedName>
    <definedName name="F_05_720" localSheetId="9">#REF!</definedName>
    <definedName name="F_05_720" localSheetId="3">#REF!</definedName>
    <definedName name="F_05_720" localSheetId="8">#REF!</definedName>
    <definedName name="F_05_720" localSheetId="7">#REF!</definedName>
    <definedName name="F_05_720">#REF!</definedName>
    <definedName name="F_05_90" localSheetId="9">#REF!</definedName>
    <definedName name="F_05_90" localSheetId="3">#REF!</definedName>
    <definedName name="F_05_90" localSheetId="8">#REF!</definedName>
    <definedName name="F_05_90" localSheetId="7">#REF!</definedName>
    <definedName name="F_05_90">#REF!</definedName>
    <definedName name="F_06_120" localSheetId="9">#REF!</definedName>
    <definedName name="F_06_120" localSheetId="3">#REF!</definedName>
    <definedName name="F_06_120" localSheetId="8">#REF!</definedName>
    <definedName name="F_06_120" localSheetId="7">#REF!</definedName>
    <definedName name="F_06_120">#REF!</definedName>
    <definedName name="F_06_150" localSheetId="9">#REF!</definedName>
    <definedName name="F_06_150" localSheetId="3">#REF!</definedName>
    <definedName name="F_06_150" localSheetId="8">#REF!</definedName>
    <definedName name="F_06_150" localSheetId="7">#REF!</definedName>
    <definedName name="F_06_150">#REF!</definedName>
    <definedName name="F_06_180" localSheetId="9">#REF!</definedName>
    <definedName name="F_06_180" localSheetId="3">#REF!</definedName>
    <definedName name="F_06_180" localSheetId="8">#REF!</definedName>
    <definedName name="F_06_180" localSheetId="7">#REF!</definedName>
    <definedName name="F_06_180">#REF!</definedName>
    <definedName name="F_06_210" localSheetId="9">#REF!</definedName>
    <definedName name="F_06_210" localSheetId="3">#REF!</definedName>
    <definedName name="F_06_210" localSheetId="8">#REF!</definedName>
    <definedName name="F_06_210" localSheetId="7">#REF!</definedName>
    <definedName name="F_06_210">#REF!</definedName>
    <definedName name="F_06_240" localSheetId="9">#REF!</definedName>
    <definedName name="F_06_240" localSheetId="3">#REF!</definedName>
    <definedName name="F_06_240" localSheetId="8">#REF!</definedName>
    <definedName name="F_06_240" localSheetId="7">#REF!</definedName>
    <definedName name="F_06_240">#REF!</definedName>
    <definedName name="F_06_270" localSheetId="9">#REF!</definedName>
    <definedName name="F_06_270" localSheetId="3">#REF!</definedName>
    <definedName name="F_06_270" localSheetId="8">#REF!</definedName>
    <definedName name="F_06_270" localSheetId="7">#REF!</definedName>
    <definedName name="F_06_270">#REF!</definedName>
    <definedName name="F_06_30" localSheetId="9">#REF!</definedName>
    <definedName name="F_06_30" localSheetId="3">#REF!</definedName>
    <definedName name="F_06_30" localSheetId="8">#REF!</definedName>
    <definedName name="F_06_30" localSheetId="7">#REF!</definedName>
    <definedName name="F_06_30">#REF!</definedName>
    <definedName name="F_06_300" localSheetId="9">#REF!</definedName>
    <definedName name="F_06_300" localSheetId="3">#REF!</definedName>
    <definedName name="F_06_300" localSheetId="8">#REF!</definedName>
    <definedName name="F_06_300" localSheetId="7">#REF!</definedName>
    <definedName name="F_06_300">#REF!</definedName>
    <definedName name="F_06_330" localSheetId="9">#REF!</definedName>
    <definedName name="F_06_330" localSheetId="3">#REF!</definedName>
    <definedName name="F_06_330" localSheetId="8">#REF!</definedName>
    <definedName name="F_06_330" localSheetId="7">#REF!</definedName>
    <definedName name="F_06_330">#REF!</definedName>
    <definedName name="F_06_360" localSheetId="9">#REF!</definedName>
    <definedName name="F_06_360" localSheetId="3">#REF!</definedName>
    <definedName name="F_06_360" localSheetId="8">#REF!</definedName>
    <definedName name="F_06_360" localSheetId="7">#REF!</definedName>
    <definedName name="F_06_360">#REF!</definedName>
    <definedName name="F_06_390" localSheetId="9">#REF!</definedName>
    <definedName name="F_06_390" localSheetId="3">#REF!</definedName>
    <definedName name="F_06_390" localSheetId="8">#REF!</definedName>
    <definedName name="F_06_390" localSheetId="7">#REF!</definedName>
    <definedName name="F_06_390">#REF!</definedName>
    <definedName name="F_06_420" localSheetId="9">#REF!</definedName>
    <definedName name="F_06_420" localSheetId="3">#REF!</definedName>
    <definedName name="F_06_420" localSheetId="8">#REF!</definedName>
    <definedName name="F_06_420" localSheetId="7">#REF!</definedName>
    <definedName name="F_06_420">#REF!</definedName>
    <definedName name="F_06_450" localSheetId="9">#REF!</definedName>
    <definedName name="F_06_450" localSheetId="3">#REF!</definedName>
    <definedName name="F_06_450" localSheetId="8">#REF!</definedName>
    <definedName name="F_06_450" localSheetId="7">#REF!</definedName>
    <definedName name="F_06_450">#REF!</definedName>
    <definedName name="F_06_480" localSheetId="9">#REF!</definedName>
    <definedName name="F_06_480" localSheetId="3">#REF!</definedName>
    <definedName name="F_06_480" localSheetId="8">#REF!</definedName>
    <definedName name="F_06_480" localSheetId="7">#REF!</definedName>
    <definedName name="F_06_480">#REF!</definedName>
    <definedName name="F_06_510" localSheetId="9">#REF!</definedName>
    <definedName name="F_06_510" localSheetId="3">#REF!</definedName>
    <definedName name="F_06_510" localSheetId="8">#REF!</definedName>
    <definedName name="F_06_510" localSheetId="7">#REF!</definedName>
    <definedName name="F_06_510">#REF!</definedName>
    <definedName name="F_06_540" localSheetId="9">#REF!</definedName>
    <definedName name="F_06_540" localSheetId="3">#REF!</definedName>
    <definedName name="F_06_540" localSheetId="8">#REF!</definedName>
    <definedName name="F_06_540" localSheetId="7">#REF!</definedName>
    <definedName name="F_06_540">#REF!</definedName>
    <definedName name="F_06_570" localSheetId="9">#REF!</definedName>
    <definedName name="F_06_570" localSheetId="3">#REF!</definedName>
    <definedName name="F_06_570" localSheetId="8">#REF!</definedName>
    <definedName name="F_06_570" localSheetId="7">#REF!</definedName>
    <definedName name="F_06_570">#REF!</definedName>
    <definedName name="F_06_60" localSheetId="9">#REF!</definedName>
    <definedName name="F_06_60" localSheetId="3">#REF!</definedName>
    <definedName name="F_06_60" localSheetId="8">#REF!</definedName>
    <definedName name="F_06_60" localSheetId="7">#REF!</definedName>
    <definedName name="F_06_60">#REF!</definedName>
    <definedName name="F_06_600" localSheetId="9">#REF!</definedName>
    <definedName name="F_06_600" localSheetId="3">#REF!</definedName>
    <definedName name="F_06_600" localSheetId="8">#REF!</definedName>
    <definedName name="F_06_600" localSheetId="7">#REF!</definedName>
    <definedName name="F_06_600">#REF!</definedName>
    <definedName name="F_06_630" localSheetId="9">#REF!</definedName>
    <definedName name="F_06_630" localSheetId="3">#REF!</definedName>
    <definedName name="F_06_630" localSheetId="8">#REF!</definedName>
    <definedName name="F_06_630" localSheetId="7">#REF!</definedName>
    <definedName name="F_06_630">#REF!</definedName>
    <definedName name="F_06_660" localSheetId="9">#REF!</definedName>
    <definedName name="F_06_660" localSheetId="3">#REF!</definedName>
    <definedName name="F_06_660" localSheetId="8">#REF!</definedName>
    <definedName name="F_06_660" localSheetId="7">#REF!</definedName>
    <definedName name="F_06_660">#REF!</definedName>
    <definedName name="F_06_690" localSheetId="9">#REF!</definedName>
    <definedName name="F_06_690" localSheetId="3">#REF!</definedName>
    <definedName name="F_06_690" localSheetId="8">#REF!</definedName>
    <definedName name="F_06_690" localSheetId="7">#REF!</definedName>
    <definedName name="F_06_690">#REF!</definedName>
    <definedName name="F_06_720" localSheetId="9">#REF!</definedName>
    <definedName name="F_06_720" localSheetId="3">#REF!</definedName>
    <definedName name="F_06_720" localSheetId="8">#REF!</definedName>
    <definedName name="F_06_720" localSheetId="7">#REF!</definedName>
    <definedName name="F_06_720">#REF!</definedName>
    <definedName name="F_06_90" localSheetId="9">#REF!</definedName>
    <definedName name="F_06_90" localSheetId="3">#REF!</definedName>
    <definedName name="F_06_90" localSheetId="8">#REF!</definedName>
    <definedName name="F_06_90" localSheetId="7">#REF!</definedName>
    <definedName name="F_06_90">#REF!</definedName>
    <definedName name="F_07_120" localSheetId="9">#REF!</definedName>
    <definedName name="F_07_120" localSheetId="3">#REF!</definedName>
    <definedName name="F_07_120" localSheetId="8">#REF!</definedName>
    <definedName name="F_07_120" localSheetId="7">#REF!</definedName>
    <definedName name="F_07_120">#REF!</definedName>
    <definedName name="F_07_150" localSheetId="9">#REF!</definedName>
    <definedName name="F_07_150" localSheetId="3">#REF!</definedName>
    <definedName name="F_07_150" localSheetId="8">#REF!</definedName>
    <definedName name="F_07_150" localSheetId="7">#REF!</definedName>
    <definedName name="F_07_150">#REF!</definedName>
    <definedName name="F_07_180" localSheetId="9">#REF!</definedName>
    <definedName name="F_07_180" localSheetId="3">#REF!</definedName>
    <definedName name="F_07_180" localSheetId="8">#REF!</definedName>
    <definedName name="F_07_180" localSheetId="7">#REF!</definedName>
    <definedName name="F_07_180">#REF!</definedName>
    <definedName name="F_07_210" localSheetId="9">#REF!</definedName>
    <definedName name="F_07_210" localSheetId="3">#REF!</definedName>
    <definedName name="F_07_210" localSheetId="8">#REF!</definedName>
    <definedName name="F_07_210" localSheetId="7">#REF!</definedName>
    <definedName name="F_07_210">#REF!</definedName>
    <definedName name="F_07_240" localSheetId="9">#REF!</definedName>
    <definedName name="F_07_240" localSheetId="3">#REF!</definedName>
    <definedName name="F_07_240" localSheetId="8">#REF!</definedName>
    <definedName name="F_07_240" localSheetId="7">#REF!</definedName>
    <definedName name="F_07_240">#REF!</definedName>
    <definedName name="F_07_270" localSheetId="9">#REF!</definedName>
    <definedName name="F_07_270" localSheetId="3">#REF!</definedName>
    <definedName name="F_07_270" localSheetId="8">#REF!</definedName>
    <definedName name="F_07_270" localSheetId="7">#REF!</definedName>
    <definedName name="F_07_270">#REF!</definedName>
    <definedName name="F_07_30" localSheetId="9">#REF!</definedName>
    <definedName name="F_07_30" localSheetId="3">#REF!</definedName>
    <definedName name="F_07_30" localSheetId="8">#REF!</definedName>
    <definedName name="F_07_30" localSheetId="7">#REF!</definedName>
    <definedName name="F_07_30">#REF!</definedName>
    <definedName name="F_07_300" localSheetId="9">#REF!</definedName>
    <definedName name="F_07_300" localSheetId="3">#REF!</definedName>
    <definedName name="F_07_300" localSheetId="8">#REF!</definedName>
    <definedName name="F_07_300" localSheetId="7">#REF!</definedName>
    <definedName name="F_07_300">#REF!</definedName>
    <definedName name="F_07_330" localSheetId="9">#REF!</definedName>
    <definedName name="F_07_330" localSheetId="3">#REF!</definedName>
    <definedName name="F_07_330" localSheetId="8">#REF!</definedName>
    <definedName name="F_07_330" localSheetId="7">#REF!</definedName>
    <definedName name="F_07_330">#REF!</definedName>
    <definedName name="F_07_360" localSheetId="9">#REF!</definedName>
    <definedName name="F_07_360" localSheetId="3">#REF!</definedName>
    <definedName name="F_07_360" localSheetId="8">#REF!</definedName>
    <definedName name="F_07_360" localSheetId="7">#REF!</definedName>
    <definedName name="F_07_360">#REF!</definedName>
    <definedName name="F_07_390" localSheetId="9">#REF!</definedName>
    <definedName name="F_07_390" localSheetId="3">#REF!</definedName>
    <definedName name="F_07_390" localSheetId="8">#REF!</definedName>
    <definedName name="F_07_390" localSheetId="7">#REF!</definedName>
    <definedName name="F_07_390">#REF!</definedName>
    <definedName name="F_07_420" localSheetId="9">#REF!</definedName>
    <definedName name="F_07_420" localSheetId="3">#REF!</definedName>
    <definedName name="F_07_420" localSheetId="8">#REF!</definedName>
    <definedName name="F_07_420" localSheetId="7">#REF!</definedName>
    <definedName name="F_07_420">#REF!</definedName>
    <definedName name="F_07_450" localSheetId="9">#REF!</definedName>
    <definedName name="F_07_450" localSheetId="3">#REF!</definedName>
    <definedName name="F_07_450" localSheetId="8">#REF!</definedName>
    <definedName name="F_07_450" localSheetId="7">#REF!</definedName>
    <definedName name="F_07_450">#REF!</definedName>
    <definedName name="F_07_480" localSheetId="9">#REF!</definedName>
    <definedName name="F_07_480" localSheetId="3">#REF!</definedName>
    <definedName name="F_07_480" localSheetId="8">#REF!</definedName>
    <definedName name="F_07_480" localSheetId="7">#REF!</definedName>
    <definedName name="F_07_480">#REF!</definedName>
    <definedName name="F_07_510" localSheetId="9">#REF!</definedName>
    <definedName name="F_07_510" localSheetId="3">#REF!</definedName>
    <definedName name="F_07_510" localSheetId="8">#REF!</definedName>
    <definedName name="F_07_510" localSheetId="7">#REF!</definedName>
    <definedName name="F_07_510">#REF!</definedName>
    <definedName name="F_07_540" localSheetId="9">#REF!</definedName>
    <definedName name="F_07_540" localSheetId="3">#REF!</definedName>
    <definedName name="F_07_540" localSheetId="8">#REF!</definedName>
    <definedName name="F_07_540" localSheetId="7">#REF!</definedName>
    <definedName name="F_07_540">#REF!</definedName>
    <definedName name="F_07_570" localSheetId="9">#REF!</definedName>
    <definedName name="F_07_570" localSheetId="3">#REF!</definedName>
    <definedName name="F_07_570" localSheetId="8">#REF!</definedName>
    <definedName name="F_07_570" localSheetId="7">#REF!</definedName>
    <definedName name="F_07_570">#REF!</definedName>
    <definedName name="F_07_60" localSheetId="9">#REF!</definedName>
    <definedName name="F_07_60" localSheetId="3">#REF!</definedName>
    <definedName name="F_07_60" localSheetId="8">#REF!</definedName>
    <definedName name="F_07_60" localSheetId="7">#REF!</definedName>
    <definedName name="F_07_60">#REF!</definedName>
    <definedName name="F_07_600" localSheetId="9">#REF!</definedName>
    <definedName name="F_07_600" localSheetId="3">#REF!</definedName>
    <definedName name="F_07_600" localSheetId="8">#REF!</definedName>
    <definedName name="F_07_600" localSheetId="7">#REF!</definedName>
    <definedName name="F_07_600">#REF!</definedName>
    <definedName name="F_07_630" localSheetId="9">#REF!</definedName>
    <definedName name="F_07_630" localSheetId="3">#REF!</definedName>
    <definedName name="F_07_630" localSheetId="8">#REF!</definedName>
    <definedName name="F_07_630" localSheetId="7">#REF!</definedName>
    <definedName name="F_07_630">#REF!</definedName>
    <definedName name="F_07_660" localSheetId="9">#REF!</definedName>
    <definedName name="F_07_660" localSheetId="3">#REF!</definedName>
    <definedName name="F_07_660" localSheetId="8">#REF!</definedName>
    <definedName name="F_07_660" localSheetId="7">#REF!</definedName>
    <definedName name="F_07_660">#REF!</definedName>
    <definedName name="F_07_690" localSheetId="9">#REF!</definedName>
    <definedName name="F_07_690" localSheetId="3">#REF!</definedName>
    <definedName name="F_07_690" localSheetId="8">#REF!</definedName>
    <definedName name="F_07_690" localSheetId="7">#REF!</definedName>
    <definedName name="F_07_690">#REF!</definedName>
    <definedName name="F_07_720" localSheetId="9">#REF!</definedName>
    <definedName name="F_07_720" localSheetId="3">#REF!</definedName>
    <definedName name="F_07_720" localSheetId="8">#REF!</definedName>
    <definedName name="F_07_720" localSheetId="7">#REF!</definedName>
    <definedName name="F_07_720">#REF!</definedName>
    <definedName name="F_07_90" localSheetId="9">#REF!</definedName>
    <definedName name="F_07_90" localSheetId="3">#REF!</definedName>
    <definedName name="F_07_90" localSheetId="8">#REF!</definedName>
    <definedName name="F_07_90" localSheetId="7">#REF!</definedName>
    <definedName name="F_07_90">#REF!</definedName>
    <definedName name="F_08_120" localSheetId="9">#REF!</definedName>
    <definedName name="F_08_120" localSheetId="3">#REF!</definedName>
    <definedName name="F_08_120" localSheetId="8">#REF!</definedName>
    <definedName name="F_08_120" localSheetId="7">#REF!</definedName>
    <definedName name="F_08_120">#REF!</definedName>
    <definedName name="F_08_150" localSheetId="9">#REF!</definedName>
    <definedName name="F_08_150" localSheetId="3">#REF!</definedName>
    <definedName name="F_08_150" localSheetId="8">#REF!</definedName>
    <definedName name="F_08_150" localSheetId="7">#REF!</definedName>
    <definedName name="F_08_150">#REF!</definedName>
    <definedName name="F_08_180" localSheetId="9">#REF!</definedName>
    <definedName name="F_08_180" localSheetId="3">#REF!</definedName>
    <definedName name="F_08_180" localSheetId="8">#REF!</definedName>
    <definedName name="F_08_180" localSheetId="7">#REF!</definedName>
    <definedName name="F_08_180">#REF!</definedName>
    <definedName name="F_08_210" localSheetId="9">#REF!</definedName>
    <definedName name="F_08_210" localSheetId="3">#REF!</definedName>
    <definedName name="F_08_210" localSheetId="8">#REF!</definedName>
    <definedName name="F_08_210" localSheetId="7">#REF!</definedName>
    <definedName name="F_08_210">#REF!</definedName>
    <definedName name="F_08_240" localSheetId="9">#REF!</definedName>
    <definedName name="F_08_240" localSheetId="3">#REF!</definedName>
    <definedName name="F_08_240" localSheetId="8">#REF!</definedName>
    <definedName name="F_08_240" localSheetId="7">#REF!</definedName>
    <definedName name="F_08_240">#REF!</definedName>
    <definedName name="F_08_270" localSheetId="9">#REF!</definedName>
    <definedName name="F_08_270" localSheetId="3">#REF!</definedName>
    <definedName name="F_08_270" localSheetId="8">#REF!</definedName>
    <definedName name="F_08_270" localSheetId="7">#REF!</definedName>
    <definedName name="F_08_270">#REF!</definedName>
    <definedName name="F_08_30" localSheetId="9">#REF!</definedName>
    <definedName name="F_08_30" localSheetId="3">#REF!</definedName>
    <definedName name="F_08_30" localSheetId="8">#REF!</definedName>
    <definedName name="F_08_30" localSheetId="7">#REF!</definedName>
    <definedName name="F_08_30">#REF!</definedName>
    <definedName name="F_08_300" localSheetId="9">#REF!</definedName>
    <definedName name="F_08_300" localSheetId="3">#REF!</definedName>
    <definedName name="F_08_300" localSheetId="8">#REF!</definedName>
    <definedName name="F_08_300" localSheetId="7">#REF!</definedName>
    <definedName name="F_08_300">#REF!</definedName>
    <definedName name="F_08_330" localSheetId="9">#REF!</definedName>
    <definedName name="F_08_330" localSheetId="3">#REF!</definedName>
    <definedName name="F_08_330" localSheetId="8">#REF!</definedName>
    <definedName name="F_08_330" localSheetId="7">#REF!</definedName>
    <definedName name="F_08_330">#REF!</definedName>
    <definedName name="F_08_360" localSheetId="9">#REF!</definedName>
    <definedName name="F_08_360" localSheetId="3">#REF!</definedName>
    <definedName name="F_08_360" localSheetId="8">#REF!</definedName>
    <definedName name="F_08_360" localSheetId="7">#REF!</definedName>
    <definedName name="F_08_360">#REF!</definedName>
    <definedName name="F_08_390" localSheetId="9">#REF!</definedName>
    <definedName name="F_08_390" localSheetId="3">#REF!</definedName>
    <definedName name="F_08_390" localSheetId="8">#REF!</definedName>
    <definedName name="F_08_390" localSheetId="7">#REF!</definedName>
    <definedName name="F_08_390">#REF!</definedName>
    <definedName name="F_08_420" localSheetId="9">#REF!</definedName>
    <definedName name="F_08_420" localSheetId="3">#REF!</definedName>
    <definedName name="F_08_420" localSheetId="8">#REF!</definedName>
    <definedName name="F_08_420" localSheetId="7">#REF!</definedName>
    <definedName name="F_08_420">#REF!</definedName>
    <definedName name="F_08_450" localSheetId="9">#REF!</definedName>
    <definedName name="F_08_450" localSheetId="3">#REF!</definedName>
    <definedName name="F_08_450" localSheetId="8">#REF!</definedName>
    <definedName name="F_08_450" localSheetId="7">#REF!</definedName>
    <definedName name="F_08_450">#REF!</definedName>
    <definedName name="F_08_480" localSheetId="9">#REF!</definedName>
    <definedName name="F_08_480" localSheetId="3">#REF!</definedName>
    <definedName name="F_08_480" localSheetId="8">#REF!</definedName>
    <definedName name="F_08_480" localSheetId="7">#REF!</definedName>
    <definedName name="F_08_480">#REF!</definedName>
    <definedName name="F_08_510" localSheetId="9">#REF!</definedName>
    <definedName name="F_08_510" localSheetId="3">#REF!</definedName>
    <definedName name="F_08_510" localSheetId="8">#REF!</definedName>
    <definedName name="F_08_510" localSheetId="7">#REF!</definedName>
    <definedName name="F_08_510">#REF!</definedName>
    <definedName name="F_08_540" localSheetId="9">#REF!</definedName>
    <definedName name="F_08_540" localSheetId="3">#REF!</definedName>
    <definedName name="F_08_540" localSheetId="8">#REF!</definedName>
    <definedName name="F_08_540" localSheetId="7">#REF!</definedName>
    <definedName name="F_08_540">#REF!</definedName>
    <definedName name="F_08_570" localSheetId="9">#REF!</definedName>
    <definedName name="F_08_570" localSheetId="3">#REF!</definedName>
    <definedName name="F_08_570" localSheetId="8">#REF!</definedName>
    <definedName name="F_08_570" localSheetId="7">#REF!</definedName>
    <definedName name="F_08_570">#REF!</definedName>
    <definedName name="F_08_60" localSheetId="9">#REF!</definedName>
    <definedName name="F_08_60" localSheetId="3">#REF!</definedName>
    <definedName name="F_08_60" localSheetId="8">#REF!</definedName>
    <definedName name="F_08_60" localSheetId="7">#REF!</definedName>
    <definedName name="F_08_60">#REF!</definedName>
    <definedName name="F_08_600" localSheetId="9">#REF!</definedName>
    <definedName name="F_08_600" localSheetId="3">#REF!</definedName>
    <definedName name="F_08_600" localSheetId="8">#REF!</definedName>
    <definedName name="F_08_600" localSheetId="7">#REF!</definedName>
    <definedName name="F_08_600">#REF!</definedName>
    <definedName name="F_08_630" localSheetId="9">#REF!</definedName>
    <definedName name="F_08_630" localSheetId="3">#REF!</definedName>
    <definedName name="F_08_630" localSheetId="8">#REF!</definedName>
    <definedName name="F_08_630" localSheetId="7">#REF!</definedName>
    <definedName name="F_08_630">#REF!</definedName>
    <definedName name="F_08_660" localSheetId="9">#REF!</definedName>
    <definedName name="F_08_660" localSheetId="3">#REF!</definedName>
    <definedName name="F_08_660" localSheetId="8">#REF!</definedName>
    <definedName name="F_08_660" localSheetId="7">#REF!</definedName>
    <definedName name="F_08_660">#REF!</definedName>
    <definedName name="F_08_690" localSheetId="9">#REF!</definedName>
    <definedName name="F_08_690" localSheetId="3">#REF!</definedName>
    <definedName name="F_08_690" localSheetId="8">#REF!</definedName>
    <definedName name="F_08_690" localSheetId="7">#REF!</definedName>
    <definedName name="F_08_690">#REF!</definedName>
    <definedName name="F_08_720" localSheetId="9">#REF!</definedName>
    <definedName name="F_08_720" localSheetId="3">#REF!</definedName>
    <definedName name="F_08_720" localSheetId="8">#REF!</definedName>
    <definedName name="F_08_720" localSheetId="7">#REF!</definedName>
    <definedName name="F_08_720">#REF!</definedName>
    <definedName name="F_08_90" localSheetId="9">#REF!</definedName>
    <definedName name="F_08_90" localSheetId="3">#REF!</definedName>
    <definedName name="F_08_90" localSheetId="8">#REF!</definedName>
    <definedName name="F_08_90" localSheetId="7">#REF!</definedName>
    <definedName name="F_08_90">#REF!</definedName>
    <definedName name="F_09_120" localSheetId="9">#REF!</definedName>
    <definedName name="F_09_120" localSheetId="3">#REF!</definedName>
    <definedName name="F_09_120" localSheetId="8">#REF!</definedName>
    <definedName name="F_09_120" localSheetId="7">#REF!</definedName>
    <definedName name="F_09_120">#REF!</definedName>
    <definedName name="F_09_150" localSheetId="9">#REF!</definedName>
    <definedName name="F_09_150" localSheetId="3">#REF!</definedName>
    <definedName name="F_09_150" localSheetId="8">#REF!</definedName>
    <definedName name="F_09_150" localSheetId="7">#REF!</definedName>
    <definedName name="F_09_150">#REF!</definedName>
    <definedName name="F_09_180" localSheetId="9">#REF!</definedName>
    <definedName name="F_09_180" localSheetId="3">#REF!</definedName>
    <definedName name="F_09_180" localSheetId="8">#REF!</definedName>
    <definedName name="F_09_180" localSheetId="7">#REF!</definedName>
    <definedName name="F_09_180">#REF!</definedName>
    <definedName name="F_09_210" localSheetId="9">#REF!</definedName>
    <definedName name="F_09_210" localSheetId="3">#REF!</definedName>
    <definedName name="F_09_210" localSheetId="8">#REF!</definedName>
    <definedName name="F_09_210" localSheetId="7">#REF!</definedName>
    <definedName name="F_09_210">#REF!</definedName>
    <definedName name="F_09_240" localSheetId="9">#REF!</definedName>
    <definedName name="F_09_240" localSheetId="3">#REF!</definedName>
    <definedName name="F_09_240" localSheetId="8">#REF!</definedName>
    <definedName name="F_09_240" localSheetId="7">#REF!</definedName>
    <definedName name="F_09_240">#REF!</definedName>
    <definedName name="F_09_270" localSheetId="9">#REF!</definedName>
    <definedName name="F_09_270" localSheetId="3">#REF!</definedName>
    <definedName name="F_09_270" localSheetId="8">#REF!</definedName>
    <definedName name="F_09_270" localSheetId="7">#REF!</definedName>
    <definedName name="F_09_270">#REF!</definedName>
    <definedName name="F_09_30" localSheetId="9">#REF!</definedName>
    <definedName name="F_09_30" localSheetId="3">#REF!</definedName>
    <definedName name="F_09_30" localSheetId="8">#REF!</definedName>
    <definedName name="F_09_30" localSheetId="7">#REF!</definedName>
    <definedName name="F_09_30">#REF!</definedName>
    <definedName name="F_09_300" localSheetId="9">#REF!</definedName>
    <definedName name="F_09_300" localSheetId="3">#REF!</definedName>
    <definedName name="F_09_300" localSheetId="8">#REF!</definedName>
    <definedName name="F_09_300" localSheetId="7">#REF!</definedName>
    <definedName name="F_09_300">#REF!</definedName>
    <definedName name="F_09_330" localSheetId="9">#REF!</definedName>
    <definedName name="F_09_330" localSheetId="3">#REF!</definedName>
    <definedName name="F_09_330" localSheetId="8">#REF!</definedName>
    <definedName name="F_09_330" localSheetId="7">#REF!</definedName>
    <definedName name="F_09_330">#REF!</definedName>
    <definedName name="F_09_360" localSheetId="9">#REF!</definedName>
    <definedName name="F_09_360" localSheetId="3">#REF!</definedName>
    <definedName name="F_09_360" localSheetId="8">#REF!</definedName>
    <definedName name="F_09_360" localSheetId="7">#REF!</definedName>
    <definedName name="F_09_360">#REF!</definedName>
    <definedName name="F_09_390" localSheetId="9">#REF!</definedName>
    <definedName name="F_09_390" localSheetId="3">#REF!</definedName>
    <definedName name="F_09_390" localSheetId="8">#REF!</definedName>
    <definedName name="F_09_390" localSheetId="7">#REF!</definedName>
    <definedName name="F_09_390">#REF!</definedName>
    <definedName name="F_09_420" localSheetId="9">#REF!</definedName>
    <definedName name="F_09_420" localSheetId="3">#REF!</definedName>
    <definedName name="F_09_420" localSheetId="8">#REF!</definedName>
    <definedName name="F_09_420" localSheetId="7">#REF!</definedName>
    <definedName name="F_09_420">#REF!</definedName>
    <definedName name="F_09_450" localSheetId="9">#REF!</definedName>
    <definedName name="F_09_450" localSheetId="3">#REF!</definedName>
    <definedName name="F_09_450" localSheetId="8">#REF!</definedName>
    <definedName name="F_09_450" localSheetId="7">#REF!</definedName>
    <definedName name="F_09_450">#REF!</definedName>
    <definedName name="F_09_480" localSheetId="9">#REF!</definedName>
    <definedName name="F_09_480" localSheetId="3">#REF!</definedName>
    <definedName name="F_09_480" localSheetId="8">#REF!</definedName>
    <definedName name="F_09_480" localSheetId="7">#REF!</definedName>
    <definedName name="F_09_480">#REF!</definedName>
    <definedName name="F_09_510" localSheetId="9">#REF!</definedName>
    <definedName name="F_09_510" localSheetId="3">#REF!</definedName>
    <definedName name="F_09_510" localSheetId="8">#REF!</definedName>
    <definedName name="F_09_510" localSheetId="7">#REF!</definedName>
    <definedName name="F_09_510">#REF!</definedName>
    <definedName name="F_09_540" localSheetId="9">#REF!</definedName>
    <definedName name="F_09_540" localSheetId="3">#REF!</definedName>
    <definedName name="F_09_540" localSheetId="8">#REF!</definedName>
    <definedName name="F_09_540" localSheetId="7">#REF!</definedName>
    <definedName name="F_09_540">#REF!</definedName>
    <definedName name="F_09_570" localSheetId="9">#REF!</definedName>
    <definedName name="F_09_570" localSheetId="3">#REF!</definedName>
    <definedName name="F_09_570" localSheetId="8">#REF!</definedName>
    <definedName name="F_09_570" localSheetId="7">#REF!</definedName>
    <definedName name="F_09_570">#REF!</definedName>
    <definedName name="F_09_60" localSheetId="9">#REF!</definedName>
    <definedName name="F_09_60" localSheetId="3">#REF!</definedName>
    <definedName name="F_09_60" localSheetId="8">#REF!</definedName>
    <definedName name="F_09_60" localSheetId="7">#REF!</definedName>
    <definedName name="F_09_60">#REF!</definedName>
    <definedName name="F_09_600" localSheetId="9">#REF!</definedName>
    <definedName name="F_09_600" localSheetId="3">#REF!</definedName>
    <definedName name="F_09_600" localSheetId="8">#REF!</definedName>
    <definedName name="F_09_600" localSheetId="7">#REF!</definedName>
    <definedName name="F_09_600">#REF!</definedName>
    <definedName name="F_09_630" localSheetId="9">#REF!</definedName>
    <definedName name="F_09_630" localSheetId="3">#REF!</definedName>
    <definedName name="F_09_630" localSheetId="8">#REF!</definedName>
    <definedName name="F_09_630" localSheetId="7">#REF!</definedName>
    <definedName name="F_09_630">#REF!</definedName>
    <definedName name="F_09_660" localSheetId="9">#REF!</definedName>
    <definedName name="F_09_660" localSheetId="3">#REF!</definedName>
    <definedName name="F_09_660" localSheetId="8">#REF!</definedName>
    <definedName name="F_09_660" localSheetId="7">#REF!</definedName>
    <definedName name="F_09_660">#REF!</definedName>
    <definedName name="F_09_690" localSheetId="9">#REF!</definedName>
    <definedName name="F_09_690" localSheetId="3">#REF!</definedName>
    <definedName name="F_09_690" localSheetId="8">#REF!</definedName>
    <definedName name="F_09_690" localSheetId="7">#REF!</definedName>
    <definedName name="F_09_690">#REF!</definedName>
    <definedName name="F_09_720" localSheetId="9">#REF!</definedName>
    <definedName name="F_09_720" localSheetId="3">#REF!</definedName>
    <definedName name="F_09_720" localSheetId="8">#REF!</definedName>
    <definedName name="F_09_720" localSheetId="7">#REF!</definedName>
    <definedName name="F_09_720">#REF!</definedName>
    <definedName name="F_09_90" localSheetId="9">#REF!</definedName>
    <definedName name="F_09_90" localSheetId="3">#REF!</definedName>
    <definedName name="F_09_90" localSheetId="8">#REF!</definedName>
    <definedName name="F_09_90" localSheetId="7">#REF!</definedName>
    <definedName name="F_09_90">#REF!</definedName>
    <definedName name="F_10_120" localSheetId="9">#REF!</definedName>
    <definedName name="F_10_120" localSheetId="3">#REF!</definedName>
    <definedName name="F_10_120" localSheetId="8">#REF!</definedName>
    <definedName name="F_10_120" localSheetId="7">#REF!</definedName>
    <definedName name="F_10_120">#REF!</definedName>
    <definedName name="F_10_150" localSheetId="9">#REF!</definedName>
    <definedName name="F_10_150" localSheetId="3">#REF!</definedName>
    <definedName name="F_10_150" localSheetId="8">#REF!</definedName>
    <definedName name="F_10_150" localSheetId="7">#REF!</definedName>
    <definedName name="F_10_150">#REF!</definedName>
    <definedName name="F_10_180" localSheetId="9">#REF!</definedName>
    <definedName name="F_10_180" localSheetId="3">#REF!</definedName>
    <definedName name="F_10_180" localSheetId="8">#REF!</definedName>
    <definedName name="F_10_180" localSheetId="7">#REF!</definedName>
    <definedName name="F_10_180">#REF!</definedName>
    <definedName name="F_10_210" localSheetId="9">#REF!</definedName>
    <definedName name="F_10_210" localSheetId="3">#REF!</definedName>
    <definedName name="F_10_210" localSheetId="8">#REF!</definedName>
    <definedName name="F_10_210" localSheetId="7">#REF!</definedName>
    <definedName name="F_10_210">#REF!</definedName>
    <definedName name="F_10_240" localSheetId="9">#REF!</definedName>
    <definedName name="F_10_240" localSheetId="3">#REF!</definedName>
    <definedName name="F_10_240" localSheetId="8">#REF!</definedName>
    <definedName name="F_10_240" localSheetId="7">#REF!</definedName>
    <definedName name="F_10_240">#REF!</definedName>
    <definedName name="F_10_270" localSheetId="9">#REF!</definedName>
    <definedName name="F_10_270" localSheetId="3">#REF!</definedName>
    <definedName name="F_10_270" localSheetId="8">#REF!</definedName>
    <definedName name="F_10_270" localSheetId="7">#REF!</definedName>
    <definedName name="F_10_270">#REF!</definedName>
    <definedName name="F_10_30" localSheetId="9">#REF!</definedName>
    <definedName name="F_10_30" localSheetId="3">#REF!</definedName>
    <definedName name="F_10_30" localSheetId="8">#REF!</definedName>
    <definedName name="F_10_30" localSheetId="7">#REF!</definedName>
    <definedName name="F_10_30">#REF!</definedName>
    <definedName name="F_10_300" localSheetId="9">#REF!</definedName>
    <definedName name="F_10_300" localSheetId="3">#REF!</definedName>
    <definedName name="F_10_300" localSheetId="8">#REF!</definedName>
    <definedName name="F_10_300" localSheetId="7">#REF!</definedName>
    <definedName name="F_10_300">#REF!</definedName>
    <definedName name="F_10_330" localSheetId="9">#REF!</definedName>
    <definedName name="F_10_330" localSheetId="3">#REF!</definedName>
    <definedName name="F_10_330" localSheetId="8">#REF!</definedName>
    <definedName name="F_10_330" localSheetId="7">#REF!</definedName>
    <definedName name="F_10_330">#REF!</definedName>
    <definedName name="F_10_360" localSheetId="9">#REF!</definedName>
    <definedName name="F_10_360" localSheetId="3">#REF!</definedName>
    <definedName name="F_10_360" localSheetId="8">#REF!</definedName>
    <definedName name="F_10_360" localSheetId="7">#REF!</definedName>
    <definedName name="F_10_360">#REF!</definedName>
    <definedName name="F_10_390" localSheetId="9">#REF!</definedName>
    <definedName name="F_10_390" localSheetId="3">#REF!</definedName>
    <definedName name="F_10_390" localSheetId="8">#REF!</definedName>
    <definedName name="F_10_390" localSheetId="7">#REF!</definedName>
    <definedName name="F_10_390">#REF!</definedName>
    <definedName name="F_10_420" localSheetId="9">#REF!</definedName>
    <definedName name="F_10_420" localSheetId="3">#REF!</definedName>
    <definedName name="F_10_420" localSheetId="8">#REF!</definedName>
    <definedName name="F_10_420" localSheetId="7">#REF!</definedName>
    <definedName name="F_10_420">#REF!</definedName>
    <definedName name="F_10_450" localSheetId="9">#REF!</definedName>
    <definedName name="F_10_450" localSheetId="3">#REF!</definedName>
    <definedName name="F_10_450" localSheetId="8">#REF!</definedName>
    <definedName name="F_10_450" localSheetId="7">#REF!</definedName>
    <definedName name="F_10_450">#REF!</definedName>
    <definedName name="F_10_480" localSheetId="9">#REF!</definedName>
    <definedName name="F_10_480" localSheetId="3">#REF!</definedName>
    <definedName name="F_10_480" localSheetId="8">#REF!</definedName>
    <definedName name="F_10_480" localSheetId="7">#REF!</definedName>
    <definedName name="F_10_480">#REF!</definedName>
    <definedName name="F_10_510" localSheetId="9">#REF!</definedName>
    <definedName name="F_10_510" localSheetId="3">#REF!</definedName>
    <definedName name="F_10_510" localSheetId="8">#REF!</definedName>
    <definedName name="F_10_510" localSheetId="7">#REF!</definedName>
    <definedName name="F_10_510">#REF!</definedName>
    <definedName name="F_10_540" localSheetId="9">#REF!</definedName>
    <definedName name="F_10_540" localSheetId="3">#REF!</definedName>
    <definedName name="F_10_540" localSheetId="8">#REF!</definedName>
    <definedName name="F_10_540" localSheetId="7">#REF!</definedName>
    <definedName name="F_10_540">#REF!</definedName>
    <definedName name="F_10_570" localSheetId="9">#REF!</definedName>
    <definedName name="F_10_570" localSheetId="3">#REF!</definedName>
    <definedName name="F_10_570" localSheetId="8">#REF!</definedName>
    <definedName name="F_10_570" localSheetId="7">#REF!</definedName>
    <definedName name="F_10_570">#REF!</definedName>
    <definedName name="F_10_60" localSheetId="9">#REF!</definedName>
    <definedName name="F_10_60" localSheetId="3">#REF!</definedName>
    <definedName name="F_10_60" localSheetId="8">#REF!</definedName>
    <definedName name="F_10_60" localSheetId="7">#REF!</definedName>
    <definedName name="F_10_60">#REF!</definedName>
    <definedName name="F_10_600" localSheetId="9">#REF!</definedName>
    <definedName name="F_10_600" localSheetId="3">#REF!</definedName>
    <definedName name="F_10_600" localSheetId="8">#REF!</definedName>
    <definedName name="F_10_600" localSheetId="7">#REF!</definedName>
    <definedName name="F_10_600">#REF!</definedName>
    <definedName name="F_10_630" localSheetId="9">#REF!</definedName>
    <definedName name="F_10_630" localSheetId="3">#REF!</definedName>
    <definedName name="F_10_630" localSheetId="8">#REF!</definedName>
    <definedName name="F_10_630" localSheetId="7">#REF!</definedName>
    <definedName name="F_10_630">#REF!</definedName>
    <definedName name="F_10_660" localSheetId="9">#REF!</definedName>
    <definedName name="F_10_660" localSheetId="3">#REF!</definedName>
    <definedName name="F_10_660" localSheetId="8">#REF!</definedName>
    <definedName name="F_10_660" localSheetId="7">#REF!</definedName>
    <definedName name="F_10_660">#REF!</definedName>
    <definedName name="F_10_690" localSheetId="9">#REF!</definedName>
    <definedName name="F_10_690" localSheetId="3">#REF!</definedName>
    <definedName name="F_10_690" localSheetId="8">#REF!</definedName>
    <definedName name="F_10_690" localSheetId="7">#REF!</definedName>
    <definedName name="F_10_690">#REF!</definedName>
    <definedName name="F_10_720" localSheetId="9">#REF!</definedName>
    <definedName name="F_10_720" localSheetId="3">#REF!</definedName>
    <definedName name="F_10_720" localSheetId="8">#REF!</definedName>
    <definedName name="F_10_720" localSheetId="7">#REF!</definedName>
    <definedName name="F_10_720">#REF!</definedName>
    <definedName name="F_10_90" localSheetId="9">#REF!</definedName>
    <definedName name="F_10_90" localSheetId="3">#REF!</definedName>
    <definedName name="F_10_90" localSheetId="8">#REF!</definedName>
    <definedName name="F_10_90" localSheetId="7">#REF!</definedName>
    <definedName name="F_10_90">#REF!</definedName>
    <definedName name="F_11_120" localSheetId="9">#REF!</definedName>
    <definedName name="F_11_120" localSheetId="3">#REF!</definedName>
    <definedName name="F_11_120" localSheetId="8">#REF!</definedName>
    <definedName name="F_11_120" localSheetId="7">#REF!</definedName>
    <definedName name="F_11_120">#REF!</definedName>
    <definedName name="F_11_150" localSheetId="9">#REF!</definedName>
    <definedName name="F_11_150" localSheetId="3">#REF!</definedName>
    <definedName name="F_11_150" localSheetId="8">#REF!</definedName>
    <definedName name="F_11_150" localSheetId="7">#REF!</definedName>
    <definedName name="F_11_150">#REF!</definedName>
    <definedName name="F_11_180" localSheetId="9">#REF!</definedName>
    <definedName name="F_11_180" localSheetId="3">#REF!</definedName>
    <definedName name="F_11_180" localSheetId="8">#REF!</definedName>
    <definedName name="F_11_180" localSheetId="7">#REF!</definedName>
    <definedName name="F_11_180">#REF!</definedName>
    <definedName name="F_11_210" localSheetId="9">#REF!</definedName>
    <definedName name="F_11_210" localSheetId="3">#REF!</definedName>
    <definedName name="F_11_210" localSheetId="8">#REF!</definedName>
    <definedName name="F_11_210" localSheetId="7">#REF!</definedName>
    <definedName name="F_11_210">#REF!</definedName>
    <definedName name="F_11_240" localSheetId="9">#REF!</definedName>
    <definedName name="F_11_240" localSheetId="3">#REF!</definedName>
    <definedName name="F_11_240" localSheetId="8">#REF!</definedName>
    <definedName name="F_11_240" localSheetId="7">#REF!</definedName>
    <definedName name="F_11_240">#REF!</definedName>
    <definedName name="F_11_270" localSheetId="9">#REF!</definedName>
    <definedName name="F_11_270" localSheetId="3">#REF!</definedName>
    <definedName name="F_11_270" localSheetId="8">#REF!</definedName>
    <definedName name="F_11_270" localSheetId="7">#REF!</definedName>
    <definedName name="F_11_270">#REF!</definedName>
    <definedName name="F_11_30" localSheetId="9">#REF!</definedName>
    <definedName name="F_11_30" localSheetId="3">#REF!</definedName>
    <definedName name="F_11_30" localSheetId="8">#REF!</definedName>
    <definedName name="F_11_30" localSheetId="7">#REF!</definedName>
    <definedName name="F_11_30">#REF!</definedName>
    <definedName name="F_11_300" localSheetId="9">#REF!</definedName>
    <definedName name="F_11_300" localSheetId="3">#REF!</definedName>
    <definedName name="F_11_300" localSheetId="8">#REF!</definedName>
    <definedName name="F_11_300" localSheetId="7">#REF!</definedName>
    <definedName name="F_11_300">#REF!</definedName>
    <definedName name="F_11_330" localSheetId="9">#REF!</definedName>
    <definedName name="F_11_330" localSheetId="3">#REF!</definedName>
    <definedName name="F_11_330" localSheetId="8">#REF!</definedName>
    <definedName name="F_11_330" localSheetId="7">#REF!</definedName>
    <definedName name="F_11_330">#REF!</definedName>
    <definedName name="F_11_360" localSheetId="9">#REF!</definedName>
    <definedName name="F_11_360" localSheetId="3">#REF!</definedName>
    <definedName name="F_11_360" localSheetId="8">#REF!</definedName>
    <definedName name="F_11_360" localSheetId="7">#REF!</definedName>
    <definedName name="F_11_360">#REF!</definedName>
    <definedName name="F_11_390" localSheetId="9">#REF!</definedName>
    <definedName name="F_11_390" localSheetId="3">#REF!</definedName>
    <definedName name="F_11_390" localSheetId="8">#REF!</definedName>
    <definedName name="F_11_390" localSheetId="7">#REF!</definedName>
    <definedName name="F_11_390">#REF!</definedName>
    <definedName name="F_11_420" localSheetId="9">#REF!</definedName>
    <definedName name="F_11_420" localSheetId="3">#REF!</definedName>
    <definedName name="F_11_420" localSheetId="8">#REF!</definedName>
    <definedName name="F_11_420" localSheetId="7">#REF!</definedName>
    <definedName name="F_11_420">#REF!</definedName>
    <definedName name="F_11_450" localSheetId="9">#REF!</definedName>
    <definedName name="F_11_450" localSheetId="3">#REF!</definedName>
    <definedName name="F_11_450" localSheetId="8">#REF!</definedName>
    <definedName name="F_11_450" localSheetId="7">#REF!</definedName>
    <definedName name="F_11_450">#REF!</definedName>
    <definedName name="F_11_480" localSheetId="9">#REF!</definedName>
    <definedName name="F_11_480" localSheetId="3">#REF!</definedName>
    <definedName name="F_11_480" localSheetId="8">#REF!</definedName>
    <definedName name="F_11_480" localSheetId="7">#REF!</definedName>
    <definedName name="F_11_480">#REF!</definedName>
    <definedName name="F_11_510" localSheetId="9">#REF!</definedName>
    <definedName name="F_11_510" localSheetId="3">#REF!</definedName>
    <definedName name="F_11_510" localSheetId="8">#REF!</definedName>
    <definedName name="F_11_510" localSheetId="7">#REF!</definedName>
    <definedName name="F_11_510">#REF!</definedName>
    <definedName name="F_11_540" localSheetId="9">#REF!</definedName>
    <definedName name="F_11_540" localSheetId="3">#REF!</definedName>
    <definedName name="F_11_540" localSheetId="8">#REF!</definedName>
    <definedName name="F_11_540" localSheetId="7">#REF!</definedName>
    <definedName name="F_11_540">#REF!</definedName>
    <definedName name="F_11_570" localSheetId="9">#REF!</definedName>
    <definedName name="F_11_570" localSheetId="3">#REF!</definedName>
    <definedName name="F_11_570" localSheetId="8">#REF!</definedName>
    <definedName name="F_11_570" localSheetId="7">#REF!</definedName>
    <definedName name="F_11_570">#REF!</definedName>
    <definedName name="F_11_60" localSheetId="9">#REF!</definedName>
    <definedName name="F_11_60" localSheetId="3">#REF!</definedName>
    <definedName name="F_11_60" localSheetId="8">#REF!</definedName>
    <definedName name="F_11_60" localSheetId="7">#REF!</definedName>
    <definedName name="F_11_60">#REF!</definedName>
    <definedName name="F_11_600" localSheetId="9">#REF!</definedName>
    <definedName name="F_11_600" localSheetId="3">#REF!</definedName>
    <definedName name="F_11_600" localSheetId="8">#REF!</definedName>
    <definedName name="F_11_600" localSheetId="7">#REF!</definedName>
    <definedName name="F_11_600">#REF!</definedName>
    <definedName name="F_11_630" localSheetId="9">#REF!</definedName>
    <definedName name="F_11_630" localSheetId="3">#REF!</definedName>
    <definedName name="F_11_630" localSheetId="8">#REF!</definedName>
    <definedName name="F_11_630" localSheetId="7">#REF!</definedName>
    <definedName name="F_11_630">#REF!</definedName>
    <definedName name="F_11_660" localSheetId="9">#REF!</definedName>
    <definedName name="F_11_660" localSheetId="3">#REF!</definedName>
    <definedName name="F_11_660" localSheetId="8">#REF!</definedName>
    <definedName name="F_11_660" localSheetId="7">#REF!</definedName>
    <definedName name="F_11_660">#REF!</definedName>
    <definedName name="F_11_690" localSheetId="9">#REF!</definedName>
    <definedName name="F_11_690" localSheetId="3">#REF!</definedName>
    <definedName name="F_11_690" localSheetId="8">#REF!</definedName>
    <definedName name="F_11_690" localSheetId="7">#REF!</definedName>
    <definedName name="F_11_690">#REF!</definedName>
    <definedName name="F_11_720" localSheetId="9">#REF!</definedName>
    <definedName name="F_11_720" localSheetId="3">#REF!</definedName>
    <definedName name="F_11_720" localSheetId="8">#REF!</definedName>
    <definedName name="F_11_720" localSheetId="7">#REF!</definedName>
    <definedName name="F_11_720">#REF!</definedName>
    <definedName name="F_11_90" localSheetId="9">#REF!</definedName>
    <definedName name="F_11_90" localSheetId="3">#REF!</definedName>
    <definedName name="F_11_90" localSheetId="8">#REF!</definedName>
    <definedName name="F_11_90" localSheetId="7">#REF!</definedName>
    <definedName name="F_11_90">#REF!</definedName>
    <definedName name="F_12_120" localSheetId="9">#REF!</definedName>
    <definedName name="F_12_120" localSheetId="3">#REF!</definedName>
    <definedName name="F_12_120" localSheetId="8">#REF!</definedName>
    <definedName name="F_12_120" localSheetId="7">#REF!</definedName>
    <definedName name="F_12_120">#REF!</definedName>
    <definedName name="F_12_150" localSheetId="9">#REF!</definedName>
    <definedName name="F_12_150" localSheetId="3">#REF!</definedName>
    <definedName name="F_12_150" localSheetId="8">#REF!</definedName>
    <definedName name="F_12_150" localSheetId="7">#REF!</definedName>
    <definedName name="F_12_150">#REF!</definedName>
    <definedName name="F_12_180" localSheetId="9">#REF!</definedName>
    <definedName name="F_12_180" localSheetId="3">#REF!</definedName>
    <definedName name="F_12_180" localSheetId="8">#REF!</definedName>
    <definedName name="F_12_180" localSheetId="7">#REF!</definedName>
    <definedName name="F_12_180">#REF!</definedName>
    <definedName name="F_12_210" localSheetId="9">#REF!</definedName>
    <definedName name="F_12_210" localSheetId="3">#REF!</definedName>
    <definedName name="F_12_210" localSheetId="8">#REF!</definedName>
    <definedName name="F_12_210" localSheetId="7">#REF!</definedName>
    <definedName name="F_12_210">#REF!</definedName>
    <definedName name="F_12_240" localSheetId="9">#REF!</definedName>
    <definedName name="F_12_240" localSheetId="3">#REF!</definedName>
    <definedName name="F_12_240" localSheetId="8">#REF!</definedName>
    <definedName name="F_12_240" localSheetId="7">#REF!</definedName>
    <definedName name="F_12_240">#REF!</definedName>
    <definedName name="F_12_270" localSheetId="9">#REF!</definedName>
    <definedName name="F_12_270" localSheetId="3">#REF!</definedName>
    <definedName name="F_12_270" localSheetId="8">#REF!</definedName>
    <definedName name="F_12_270" localSheetId="7">#REF!</definedName>
    <definedName name="F_12_270">#REF!</definedName>
    <definedName name="F_12_30" localSheetId="9">#REF!</definedName>
    <definedName name="F_12_30" localSheetId="3">#REF!</definedName>
    <definedName name="F_12_30" localSheetId="8">#REF!</definedName>
    <definedName name="F_12_30" localSheetId="7">#REF!</definedName>
    <definedName name="F_12_30">#REF!</definedName>
    <definedName name="F_12_300" localSheetId="9">#REF!</definedName>
    <definedName name="F_12_300" localSheetId="3">#REF!</definedName>
    <definedName name="F_12_300" localSheetId="8">#REF!</definedName>
    <definedName name="F_12_300" localSheetId="7">#REF!</definedName>
    <definedName name="F_12_300">#REF!</definedName>
    <definedName name="F_12_330" localSheetId="9">#REF!</definedName>
    <definedName name="F_12_330" localSheetId="3">#REF!</definedName>
    <definedName name="F_12_330" localSheetId="8">#REF!</definedName>
    <definedName name="F_12_330" localSheetId="7">#REF!</definedName>
    <definedName name="F_12_330">#REF!</definedName>
    <definedName name="F_12_360" localSheetId="9">#REF!</definedName>
    <definedName name="F_12_360" localSheetId="3">#REF!</definedName>
    <definedName name="F_12_360" localSheetId="8">#REF!</definedName>
    <definedName name="F_12_360" localSheetId="7">#REF!</definedName>
    <definedName name="F_12_360">#REF!</definedName>
    <definedName name="F_12_390" localSheetId="9">#REF!</definedName>
    <definedName name="F_12_390" localSheetId="3">#REF!</definedName>
    <definedName name="F_12_390" localSheetId="8">#REF!</definedName>
    <definedName name="F_12_390" localSheetId="7">#REF!</definedName>
    <definedName name="F_12_390">#REF!</definedName>
    <definedName name="F_12_420" localSheetId="9">#REF!</definedName>
    <definedName name="F_12_420" localSheetId="3">#REF!</definedName>
    <definedName name="F_12_420" localSheetId="8">#REF!</definedName>
    <definedName name="F_12_420" localSheetId="7">#REF!</definedName>
    <definedName name="F_12_420">#REF!</definedName>
    <definedName name="F_12_450" localSheetId="9">#REF!</definedName>
    <definedName name="F_12_450" localSheetId="3">#REF!</definedName>
    <definedName name="F_12_450" localSheetId="8">#REF!</definedName>
    <definedName name="F_12_450" localSheetId="7">#REF!</definedName>
    <definedName name="F_12_450">#REF!</definedName>
    <definedName name="F_12_480" localSheetId="9">#REF!</definedName>
    <definedName name="F_12_480" localSheetId="3">#REF!</definedName>
    <definedName name="F_12_480" localSheetId="8">#REF!</definedName>
    <definedName name="F_12_480" localSheetId="7">#REF!</definedName>
    <definedName name="F_12_480">#REF!</definedName>
    <definedName name="F_12_510" localSheetId="9">#REF!</definedName>
    <definedName name="F_12_510" localSheetId="3">#REF!</definedName>
    <definedName name="F_12_510" localSheetId="8">#REF!</definedName>
    <definedName name="F_12_510" localSheetId="7">#REF!</definedName>
    <definedName name="F_12_510">#REF!</definedName>
    <definedName name="F_12_540" localSheetId="9">#REF!</definedName>
    <definedName name="F_12_540" localSheetId="3">#REF!</definedName>
    <definedName name="F_12_540" localSheetId="8">#REF!</definedName>
    <definedName name="F_12_540" localSheetId="7">#REF!</definedName>
    <definedName name="F_12_540">#REF!</definedName>
    <definedName name="F_12_570" localSheetId="9">#REF!</definedName>
    <definedName name="F_12_570" localSheetId="3">#REF!</definedName>
    <definedName name="F_12_570" localSheetId="8">#REF!</definedName>
    <definedName name="F_12_570" localSheetId="7">#REF!</definedName>
    <definedName name="F_12_570">#REF!</definedName>
    <definedName name="F_12_60" localSheetId="9">#REF!</definedName>
    <definedName name="F_12_60" localSheetId="3">#REF!</definedName>
    <definedName name="F_12_60" localSheetId="8">#REF!</definedName>
    <definedName name="F_12_60" localSheetId="7">#REF!</definedName>
    <definedName name="F_12_60">#REF!</definedName>
    <definedName name="F_12_600" localSheetId="9">#REF!</definedName>
    <definedName name="F_12_600" localSheetId="3">#REF!</definedName>
    <definedName name="F_12_600" localSheetId="8">#REF!</definedName>
    <definedName name="F_12_600" localSheetId="7">#REF!</definedName>
    <definedName name="F_12_600">#REF!</definedName>
    <definedName name="F_12_630" localSheetId="9">#REF!</definedName>
    <definedName name="F_12_630" localSheetId="3">#REF!</definedName>
    <definedName name="F_12_630" localSheetId="8">#REF!</definedName>
    <definedName name="F_12_630" localSheetId="7">#REF!</definedName>
    <definedName name="F_12_630">#REF!</definedName>
    <definedName name="F_12_660" localSheetId="9">#REF!</definedName>
    <definedName name="F_12_660" localSheetId="3">#REF!</definedName>
    <definedName name="F_12_660" localSheetId="8">#REF!</definedName>
    <definedName name="F_12_660" localSheetId="7">#REF!</definedName>
    <definedName name="F_12_660">#REF!</definedName>
    <definedName name="F_12_690" localSheetId="9">#REF!</definedName>
    <definedName name="F_12_690" localSheetId="3">#REF!</definedName>
    <definedName name="F_12_690" localSheetId="8">#REF!</definedName>
    <definedName name="F_12_690" localSheetId="7">#REF!</definedName>
    <definedName name="F_12_690">#REF!</definedName>
    <definedName name="F_12_720" localSheetId="9">#REF!</definedName>
    <definedName name="F_12_720" localSheetId="3">#REF!</definedName>
    <definedName name="F_12_720" localSheetId="8">#REF!</definedName>
    <definedName name="F_12_720" localSheetId="7">#REF!</definedName>
    <definedName name="F_12_720">#REF!</definedName>
    <definedName name="F_12_90" localSheetId="9">#REF!</definedName>
    <definedName name="F_12_90" localSheetId="3">#REF!</definedName>
    <definedName name="F_12_90" localSheetId="8">#REF!</definedName>
    <definedName name="F_12_90" localSheetId="7">#REF!</definedName>
    <definedName name="F_12_90">#REF!</definedName>
    <definedName name="F_13_120" localSheetId="9">#REF!</definedName>
    <definedName name="F_13_120" localSheetId="3">#REF!</definedName>
    <definedName name="F_13_120" localSheetId="8">#REF!</definedName>
    <definedName name="F_13_120" localSheetId="7">#REF!</definedName>
    <definedName name="F_13_120">#REF!</definedName>
    <definedName name="F_13_150" localSheetId="9">#REF!</definedName>
    <definedName name="F_13_150" localSheetId="3">#REF!</definedName>
    <definedName name="F_13_150" localSheetId="8">#REF!</definedName>
    <definedName name="F_13_150" localSheetId="7">#REF!</definedName>
    <definedName name="F_13_150">#REF!</definedName>
    <definedName name="F_13_180" localSheetId="9">#REF!</definedName>
    <definedName name="F_13_180" localSheetId="3">#REF!</definedName>
    <definedName name="F_13_180" localSheetId="8">#REF!</definedName>
    <definedName name="F_13_180" localSheetId="7">#REF!</definedName>
    <definedName name="F_13_180">#REF!</definedName>
    <definedName name="F_13_210" localSheetId="9">#REF!</definedName>
    <definedName name="F_13_210" localSheetId="3">#REF!</definedName>
    <definedName name="F_13_210" localSheetId="8">#REF!</definedName>
    <definedName name="F_13_210" localSheetId="7">#REF!</definedName>
    <definedName name="F_13_210">#REF!</definedName>
    <definedName name="F_13_240" localSheetId="9">#REF!</definedName>
    <definedName name="F_13_240" localSheetId="3">#REF!</definedName>
    <definedName name="F_13_240" localSheetId="8">#REF!</definedName>
    <definedName name="F_13_240" localSheetId="7">#REF!</definedName>
    <definedName name="F_13_240">#REF!</definedName>
    <definedName name="F_13_270" localSheetId="9">#REF!</definedName>
    <definedName name="F_13_270" localSheetId="3">#REF!</definedName>
    <definedName name="F_13_270" localSheetId="8">#REF!</definedName>
    <definedName name="F_13_270" localSheetId="7">#REF!</definedName>
    <definedName name="F_13_270">#REF!</definedName>
    <definedName name="F_13_30" localSheetId="9">#REF!</definedName>
    <definedName name="F_13_30" localSheetId="3">#REF!</definedName>
    <definedName name="F_13_30" localSheetId="8">#REF!</definedName>
    <definedName name="F_13_30" localSheetId="7">#REF!</definedName>
    <definedName name="F_13_30">#REF!</definedName>
    <definedName name="F_13_300" localSheetId="9">#REF!</definedName>
    <definedName name="F_13_300" localSheetId="3">#REF!</definedName>
    <definedName name="F_13_300" localSheetId="8">#REF!</definedName>
    <definedName name="F_13_300" localSheetId="7">#REF!</definedName>
    <definedName name="F_13_300">#REF!</definedName>
    <definedName name="F_13_330" localSheetId="9">#REF!</definedName>
    <definedName name="F_13_330" localSheetId="3">#REF!</definedName>
    <definedName name="F_13_330" localSheetId="8">#REF!</definedName>
    <definedName name="F_13_330" localSheetId="7">#REF!</definedName>
    <definedName name="F_13_330">#REF!</definedName>
    <definedName name="F_13_360" localSheetId="9">#REF!</definedName>
    <definedName name="F_13_360" localSheetId="3">#REF!</definedName>
    <definedName name="F_13_360" localSheetId="8">#REF!</definedName>
    <definedName name="F_13_360" localSheetId="7">#REF!</definedName>
    <definedName name="F_13_360">#REF!</definedName>
    <definedName name="F_13_390" localSheetId="9">#REF!</definedName>
    <definedName name="F_13_390" localSheetId="3">#REF!</definedName>
    <definedName name="F_13_390" localSheetId="8">#REF!</definedName>
    <definedName name="F_13_390" localSheetId="7">#REF!</definedName>
    <definedName name="F_13_390">#REF!</definedName>
    <definedName name="F_13_420" localSheetId="9">#REF!</definedName>
    <definedName name="F_13_420" localSheetId="3">#REF!</definedName>
    <definedName name="F_13_420" localSheetId="8">#REF!</definedName>
    <definedName name="F_13_420" localSheetId="7">#REF!</definedName>
    <definedName name="F_13_420">#REF!</definedName>
    <definedName name="F_13_450" localSheetId="9">#REF!</definedName>
    <definedName name="F_13_450" localSheetId="3">#REF!</definedName>
    <definedName name="F_13_450" localSheetId="8">#REF!</definedName>
    <definedName name="F_13_450" localSheetId="7">#REF!</definedName>
    <definedName name="F_13_450">#REF!</definedName>
    <definedName name="F_13_480" localSheetId="9">#REF!</definedName>
    <definedName name="F_13_480" localSheetId="3">#REF!</definedName>
    <definedName name="F_13_480" localSheetId="8">#REF!</definedName>
    <definedName name="F_13_480" localSheetId="7">#REF!</definedName>
    <definedName name="F_13_480">#REF!</definedName>
    <definedName name="F_13_510" localSheetId="9">#REF!</definedName>
    <definedName name="F_13_510" localSheetId="3">#REF!</definedName>
    <definedName name="F_13_510" localSheetId="8">#REF!</definedName>
    <definedName name="F_13_510" localSheetId="7">#REF!</definedName>
    <definedName name="F_13_510">#REF!</definedName>
    <definedName name="F_13_540" localSheetId="9">#REF!</definedName>
    <definedName name="F_13_540" localSheetId="3">#REF!</definedName>
    <definedName name="F_13_540" localSheetId="8">#REF!</definedName>
    <definedName name="F_13_540" localSheetId="7">#REF!</definedName>
    <definedName name="F_13_540">#REF!</definedName>
    <definedName name="F_13_570" localSheetId="9">#REF!</definedName>
    <definedName name="F_13_570" localSheetId="3">#REF!</definedName>
    <definedName name="F_13_570" localSheetId="8">#REF!</definedName>
    <definedName name="F_13_570" localSheetId="7">#REF!</definedName>
    <definedName name="F_13_570">#REF!</definedName>
    <definedName name="F_13_60" localSheetId="9">#REF!</definedName>
    <definedName name="F_13_60" localSheetId="3">#REF!</definedName>
    <definedName name="F_13_60" localSheetId="8">#REF!</definedName>
    <definedName name="F_13_60" localSheetId="7">#REF!</definedName>
    <definedName name="F_13_60">#REF!</definedName>
    <definedName name="F_13_600" localSheetId="9">#REF!</definedName>
    <definedName name="F_13_600" localSheetId="3">#REF!</definedName>
    <definedName name="F_13_600" localSheetId="8">#REF!</definedName>
    <definedName name="F_13_600" localSheetId="7">#REF!</definedName>
    <definedName name="F_13_600">#REF!</definedName>
    <definedName name="F_13_630" localSheetId="9">#REF!</definedName>
    <definedName name="F_13_630" localSheetId="3">#REF!</definedName>
    <definedName name="F_13_630" localSheetId="8">#REF!</definedName>
    <definedName name="F_13_630" localSheetId="7">#REF!</definedName>
    <definedName name="F_13_630">#REF!</definedName>
    <definedName name="F_13_660" localSheetId="9">#REF!</definedName>
    <definedName name="F_13_660" localSheetId="3">#REF!</definedName>
    <definedName name="F_13_660" localSheetId="8">#REF!</definedName>
    <definedName name="F_13_660" localSheetId="7">#REF!</definedName>
    <definedName name="F_13_660">#REF!</definedName>
    <definedName name="F_13_690" localSheetId="9">#REF!</definedName>
    <definedName name="F_13_690" localSheetId="3">#REF!</definedName>
    <definedName name="F_13_690" localSheetId="8">#REF!</definedName>
    <definedName name="F_13_690" localSheetId="7">#REF!</definedName>
    <definedName name="F_13_690">#REF!</definedName>
    <definedName name="F_13_720" localSheetId="9">#REF!</definedName>
    <definedName name="F_13_720" localSheetId="3">#REF!</definedName>
    <definedName name="F_13_720" localSheetId="8">#REF!</definedName>
    <definedName name="F_13_720" localSheetId="7">#REF!</definedName>
    <definedName name="F_13_720">#REF!</definedName>
    <definedName name="F_13_90" localSheetId="9">#REF!</definedName>
    <definedName name="F_13_90" localSheetId="3">#REF!</definedName>
    <definedName name="F_13_90" localSheetId="8">#REF!</definedName>
    <definedName name="F_13_90" localSheetId="7">#REF!</definedName>
    <definedName name="F_13_90">#REF!</definedName>
    <definedName name="F_14_120" localSheetId="9">#REF!</definedName>
    <definedName name="F_14_120" localSheetId="3">#REF!</definedName>
    <definedName name="F_14_120" localSheetId="8">#REF!</definedName>
    <definedName name="F_14_120" localSheetId="7">#REF!</definedName>
    <definedName name="F_14_120">#REF!</definedName>
    <definedName name="F_14_150" localSheetId="9">#REF!</definedName>
    <definedName name="F_14_150" localSheetId="3">#REF!</definedName>
    <definedName name="F_14_150" localSheetId="8">#REF!</definedName>
    <definedName name="F_14_150" localSheetId="7">#REF!</definedName>
    <definedName name="F_14_150">#REF!</definedName>
    <definedName name="F_14_180" localSheetId="9">#REF!</definedName>
    <definedName name="F_14_180" localSheetId="3">#REF!</definedName>
    <definedName name="F_14_180" localSheetId="8">#REF!</definedName>
    <definedName name="F_14_180" localSheetId="7">#REF!</definedName>
    <definedName name="F_14_180">#REF!</definedName>
    <definedName name="F_14_210" localSheetId="9">#REF!</definedName>
    <definedName name="F_14_210" localSheetId="3">#REF!</definedName>
    <definedName name="F_14_210" localSheetId="8">#REF!</definedName>
    <definedName name="F_14_210" localSheetId="7">#REF!</definedName>
    <definedName name="F_14_210">#REF!</definedName>
    <definedName name="F_14_240" localSheetId="9">#REF!</definedName>
    <definedName name="F_14_240" localSheetId="3">#REF!</definedName>
    <definedName name="F_14_240" localSheetId="8">#REF!</definedName>
    <definedName name="F_14_240" localSheetId="7">#REF!</definedName>
    <definedName name="F_14_240">#REF!</definedName>
    <definedName name="F_14_270" localSheetId="9">#REF!</definedName>
    <definedName name="F_14_270" localSheetId="3">#REF!</definedName>
    <definedName name="F_14_270" localSheetId="8">#REF!</definedName>
    <definedName name="F_14_270" localSheetId="7">#REF!</definedName>
    <definedName name="F_14_270">#REF!</definedName>
    <definedName name="F_14_30" localSheetId="9">#REF!</definedName>
    <definedName name="F_14_30" localSheetId="3">#REF!</definedName>
    <definedName name="F_14_30" localSheetId="8">#REF!</definedName>
    <definedName name="F_14_30" localSheetId="7">#REF!</definedName>
    <definedName name="F_14_30">#REF!</definedName>
    <definedName name="F_14_300" localSheetId="9">#REF!</definedName>
    <definedName name="F_14_300" localSheetId="3">#REF!</definedName>
    <definedName name="F_14_300" localSheetId="8">#REF!</definedName>
    <definedName name="F_14_300" localSheetId="7">#REF!</definedName>
    <definedName name="F_14_300">#REF!</definedName>
    <definedName name="F_14_330" localSheetId="9">#REF!</definedName>
    <definedName name="F_14_330" localSheetId="3">#REF!</definedName>
    <definedName name="F_14_330" localSheetId="8">#REF!</definedName>
    <definedName name="F_14_330" localSheetId="7">#REF!</definedName>
    <definedName name="F_14_330">#REF!</definedName>
    <definedName name="F_14_360" localSheetId="9">#REF!</definedName>
    <definedName name="F_14_360" localSheetId="3">#REF!</definedName>
    <definedName name="F_14_360" localSheetId="8">#REF!</definedName>
    <definedName name="F_14_360" localSheetId="7">#REF!</definedName>
    <definedName name="F_14_360">#REF!</definedName>
    <definedName name="F_14_390" localSheetId="9">#REF!</definedName>
    <definedName name="F_14_390" localSheetId="3">#REF!</definedName>
    <definedName name="F_14_390" localSheetId="8">#REF!</definedName>
    <definedName name="F_14_390" localSheetId="7">#REF!</definedName>
    <definedName name="F_14_390">#REF!</definedName>
    <definedName name="F_14_420" localSheetId="9">#REF!</definedName>
    <definedName name="F_14_420" localSheetId="3">#REF!</definedName>
    <definedName name="F_14_420" localSheetId="8">#REF!</definedName>
    <definedName name="F_14_420" localSheetId="7">#REF!</definedName>
    <definedName name="F_14_420">#REF!</definedName>
    <definedName name="F_14_450" localSheetId="9">#REF!</definedName>
    <definedName name="F_14_450" localSheetId="3">#REF!</definedName>
    <definedName name="F_14_450" localSheetId="8">#REF!</definedName>
    <definedName name="F_14_450" localSheetId="7">#REF!</definedName>
    <definedName name="F_14_450">#REF!</definedName>
    <definedName name="F_14_480" localSheetId="9">#REF!</definedName>
    <definedName name="F_14_480" localSheetId="3">#REF!</definedName>
    <definedName name="F_14_480" localSheetId="8">#REF!</definedName>
    <definedName name="F_14_480" localSheetId="7">#REF!</definedName>
    <definedName name="F_14_480">#REF!</definedName>
    <definedName name="F_14_510" localSheetId="9">#REF!</definedName>
    <definedName name="F_14_510" localSheetId="3">#REF!</definedName>
    <definedName name="F_14_510" localSheetId="8">#REF!</definedName>
    <definedName name="F_14_510" localSheetId="7">#REF!</definedName>
    <definedName name="F_14_510">#REF!</definedName>
    <definedName name="F_14_540" localSheetId="9">#REF!</definedName>
    <definedName name="F_14_540" localSheetId="3">#REF!</definedName>
    <definedName name="F_14_540" localSheetId="8">#REF!</definedName>
    <definedName name="F_14_540" localSheetId="7">#REF!</definedName>
    <definedName name="F_14_540">#REF!</definedName>
    <definedName name="F_14_570" localSheetId="9">#REF!</definedName>
    <definedName name="F_14_570" localSheetId="3">#REF!</definedName>
    <definedName name="F_14_570" localSheetId="8">#REF!</definedName>
    <definedName name="F_14_570" localSheetId="7">#REF!</definedName>
    <definedName name="F_14_570">#REF!</definedName>
    <definedName name="F_14_60" localSheetId="9">#REF!</definedName>
    <definedName name="F_14_60" localSheetId="3">#REF!</definedName>
    <definedName name="F_14_60" localSheetId="8">#REF!</definedName>
    <definedName name="F_14_60" localSheetId="7">#REF!</definedName>
    <definedName name="F_14_60">#REF!</definedName>
    <definedName name="F_14_600" localSheetId="9">#REF!</definedName>
    <definedName name="F_14_600" localSheetId="3">#REF!</definedName>
    <definedName name="F_14_600" localSheetId="8">#REF!</definedName>
    <definedName name="F_14_600" localSheetId="7">#REF!</definedName>
    <definedName name="F_14_600">#REF!</definedName>
    <definedName name="F_14_630" localSheetId="9">#REF!</definedName>
    <definedName name="F_14_630" localSheetId="3">#REF!</definedName>
    <definedName name="F_14_630" localSheetId="8">#REF!</definedName>
    <definedName name="F_14_630" localSheetId="7">#REF!</definedName>
    <definedName name="F_14_630">#REF!</definedName>
    <definedName name="F_14_660" localSheetId="9">#REF!</definedName>
    <definedName name="F_14_660" localSheetId="3">#REF!</definedName>
    <definedName name="F_14_660" localSheetId="8">#REF!</definedName>
    <definedName name="F_14_660" localSheetId="7">#REF!</definedName>
    <definedName name="F_14_660">#REF!</definedName>
    <definedName name="F_14_690" localSheetId="9">#REF!</definedName>
    <definedName name="F_14_690" localSheetId="3">#REF!</definedName>
    <definedName name="F_14_690" localSheetId="8">#REF!</definedName>
    <definedName name="F_14_690" localSheetId="7">#REF!</definedName>
    <definedName name="F_14_690">#REF!</definedName>
    <definedName name="F_14_720" localSheetId="9">#REF!</definedName>
    <definedName name="F_14_720" localSheetId="3">#REF!</definedName>
    <definedName name="F_14_720" localSheetId="8">#REF!</definedName>
    <definedName name="F_14_720" localSheetId="7">#REF!</definedName>
    <definedName name="F_14_720">#REF!</definedName>
    <definedName name="F_14_90" localSheetId="9">#REF!</definedName>
    <definedName name="F_14_90" localSheetId="3">#REF!</definedName>
    <definedName name="F_14_90" localSheetId="8">#REF!</definedName>
    <definedName name="F_14_90" localSheetId="7">#REF!</definedName>
    <definedName name="F_14_90">#REF!</definedName>
    <definedName name="F_15_120" localSheetId="9">#REF!</definedName>
    <definedName name="F_15_120" localSheetId="3">#REF!</definedName>
    <definedName name="F_15_120" localSheetId="8">#REF!</definedName>
    <definedName name="F_15_120" localSheetId="7">#REF!</definedName>
    <definedName name="F_15_120">#REF!</definedName>
    <definedName name="F_15_150" localSheetId="9">#REF!</definedName>
    <definedName name="F_15_150" localSheetId="3">#REF!</definedName>
    <definedName name="F_15_150" localSheetId="8">#REF!</definedName>
    <definedName name="F_15_150" localSheetId="7">#REF!</definedName>
    <definedName name="F_15_150">#REF!</definedName>
    <definedName name="F_15_180" localSheetId="9">#REF!</definedName>
    <definedName name="F_15_180" localSheetId="3">#REF!</definedName>
    <definedName name="F_15_180" localSheetId="8">#REF!</definedName>
    <definedName name="F_15_180" localSheetId="7">#REF!</definedName>
    <definedName name="F_15_180">#REF!</definedName>
    <definedName name="F_15_210" localSheetId="9">#REF!</definedName>
    <definedName name="F_15_210" localSheetId="3">#REF!</definedName>
    <definedName name="F_15_210" localSheetId="8">#REF!</definedName>
    <definedName name="F_15_210" localSheetId="7">#REF!</definedName>
    <definedName name="F_15_210">#REF!</definedName>
    <definedName name="F_15_240" localSheetId="9">#REF!</definedName>
    <definedName name="F_15_240" localSheetId="3">#REF!</definedName>
    <definedName name="F_15_240" localSheetId="8">#REF!</definedName>
    <definedName name="F_15_240" localSheetId="7">#REF!</definedName>
    <definedName name="F_15_240">#REF!</definedName>
    <definedName name="F_15_270" localSheetId="9">#REF!</definedName>
    <definedName name="F_15_270" localSheetId="3">#REF!</definedName>
    <definedName name="F_15_270" localSheetId="8">#REF!</definedName>
    <definedName name="F_15_270" localSheetId="7">#REF!</definedName>
    <definedName name="F_15_270">#REF!</definedName>
    <definedName name="F_15_30" localSheetId="9">#REF!</definedName>
    <definedName name="F_15_30" localSheetId="3">#REF!</definedName>
    <definedName name="F_15_30" localSheetId="8">#REF!</definedName>
    <definedName name="F_15_30" localSheetId="7">#REF!</definedName>
    <definedName name="F_15_30">#REF!</definedName>
    <definedName name="F_15_300" localSheetId="9">#REF!</definedName>
    <definedName name="F_15_300" localSheetId="3">#REF!</definedName>
    <definedName name="F_15_300" localSheetId="8">#REF!</definedName>
    <definedName name="F_15_300" localSheetId="7">#REF!</definedName>
    <definedName name="F_15_300">#REF!</definedName>
    <definedName name="F_15_330" localSheetId="9">#REF!</definedName>
    <definedName name="F_15_330" localSheetId="3">#REF!</definedName>
    <definedName name="F_15_330" localSheetId="8">#REF!</definedName>
    <definedName name="F_15_330" localSheetId="7">#REF!</definedName>
    <definedName name="F_15_330">#REF!</definedName>
    <definedName name="F_15_360" localSheetId="9">#REF!</definedName>
    <definedName name="F_15_360" localSheetId="3">#REF!</definedName>
    <definedName name="F_15_360" localSheetId="8">#REF!</definedName>
    <definedName name="F_15_360" localSheetId="7">#REF!</definedName>
    <definedName name="F_15_360">#REF!</definedName>
    <definedName name="F_15_390" localSheetId="9">#REF!</definedName>
    <definedName name="F_15_390" localSheetId="3">#REF!</definedName>
    <definedName name="F_15_390" localSheetId="8">#REF!</definedName>
    <definedName name="F_15_390" localSheetId="7">#REF!</definedName>
    <definedName name="F_15_390">#REF!</definedName>
    <definedName name="F_15_420" localSheetId="9">#REF!</definedName>
    <definedName name="F_15_420" localSheetId="3">#REF!</definedName>
    <definedName name="F_15_420" localSheetId="8">#REF!</definedName>
    <definedName name="F_15_420" localSheetId="7">#REF!</definedName>
    <definedName name="F_15_420">#REF!</definedName>
    <definedName name="F_15_450" localSheetId="9">#REF!</definedName>
    <definedName name="F_15_450" localSheetId="3">#REF!</definedName>
    <definedName name="F_15_450" localSheetId="8">#REF!</definedName>
    <definedName name="F_15_450" localSheetId="7">#REF!</definedName>
    <definedName name="F_15_450">#REF!</definedName>
    <definedName name="F_15_480" localSheetId="9">#REF!</definedName>
    <definedName name="F_15_480" localSheetId="3">#REF!</definedName>
    <definedName name="F_15_480" localSheetId="8">#REF!</definedName>
    <definedName name="F_15_480" localSheetId="7">#REF!</definedName>
    <definedName name="F_15_480">#REF!</definedName>
    <definedName name="F_15_510" localSheetId="9">#REF!</definedName>
    <definedName name="F_15_510" localSheetId="3">#REF!</definedName>
    <definedName name="F_15_510" localSheetId="8">#REF!</definedName>
    <definedName name="F_15_510" localSheetId="7">#REF!</definedName>
    <definedName name="F_15_510">#REF!</definedName>
    <definedName name="F_15_540" localSheetId="9">#REF!</definedName>
    <definedName name="F_15_540" localSheetId="3">#REF!</definedName>
    <definedName name="F_15_540" localSheetId="8">#REF!</definedName>
    <definedName name="F_15_540" localSheetId="7">#REF!</definedName>
    <definedName name="F_15_540">#REF!</definedName>
    <definedName name="F_15_570" localSheetId="9">#REF!</definedName>
    <definedName name="F_15_570" localSheetId="3">#REF!</definedName>
    <definedName name="F_15_570" localSheetId="8">#REF!</definedName>
    <definedName name="F_15_570" localSheetId="7">#REF!</definedName>
    <definedName name="F_15_570">#REF!</definedName>
    <definedName name="F_15_60" localSheetId="9">#REF!</definedName>
    <definedName name="F_15_60" localSheetId="3">#REF!</definedName>
    <definedName name="F_15_60" localSheetId="8">#REF!</definedName>
    <definedName name="F_15_60" localSheetId="7">#REF!</definedName>
    <definedName name="F_15_60">#REF!</definedName>
    <definedName name="F_15_600" localSheetId="9">#REF!</definedName>
    <definedName name="F_15_600" localSheetId="3">#REF!</definedName>
    <definedName name="F_15_600" localSheetId="8">#REF!</definedName>
    <definedName name="F_15_600" localSheetId="7">#REF!</definedName>
    <definedName name="F_15_600">#REF!</definedName>
    <definedName name="F_15_630" localSheetId="9">#REF!</definedName>
    <definedName name="F_15_630" localSheetId="3">#REF!</definedName>
    <definedName name="F_15_630" localSheetId="8">#REF!</definedName>
    <definedName name="F_15_630" localSheetId="7">#REF!</definedName>
    <definedName name="F_15_630">#REF!</definedName>
    <definedName name="F_15_660" localSheetId="9">#REF!</definedName>
    <definedName name="F_15_660" localSheetId="3">#REF!</definedName>
    <definedName name="F_15_660" localSheetId="8">#REF!</definedName>
    <definedName name="F_15_660" localSheetId="7">#REF!</definedName>
    <definedName name="F_15_660">#REF!</definedName>
    <definedName name="F_15_690" localSheetId="9">#REF!</definedName>
    <definedName name="F_15_690" localSheetId="3">#REF!</definedName>
    <definedName name="F_15_690" localSheetId="8">#REF!</definedName>
    <definedName name="F_15_690" localSheetId="7">#REF!</definedName>
    <definedName name="F_15_690">#REF!</definedName>
    <definedName name="F_15_720" localSheetId="9">#REF!</definedName>
    <definedName name="F_15_720" localSheetId="3">#REF!</definedName>
    <definedName name="F_15_720" localSheetId="8">#REF!</definedName>
    <definedName name="F_15_720" localSheetId="7">#REF!</definedName>
    <definedName name="F_15_720">#REF!</definedName>
    <definedName name="F_15_90" localSheetId="9">#REF!</definedName>
    <definedName name="F_15_90" localSheetId="3">#REF!</definedName>
    <definedName name="F_15_90" localSheetId="8">#REF!</definedName>
    <definedName name="F_15_90" localSheetId="7">#REF!</definedName>
    <definedName name="F_15_90">#REF!</definedName>
    <definedName name="fa" localSheetId="9">#REF!</definedName>
    <definedName name="fa" localSheetId="3">#REF!</definedName>
    <definedName name="fa" localSheetId="8">#REF!</definedName>
    <definedName name="fa" localSheetId="7">#REF!</definedName>
    <definedName name="fa">#REF!</definedName>
    <definedName name="FATOR" localSheetId="9">#REF!</definedName>
    <definedName name="FATOR" localSheetId="3">#REF!</definedName>
    <definedName name="FATOR" localSheetId="8">#REF!</definedName>
    <definedName name="FATOR" localSheetId="7">#REF!</definedName>
    <definedName name="FATOR">#REF!</definedName>
    <definedName name="FATOR_K" localSheetId="3">#REF!</definedName>
    <definedName name="FATOR_K" localSheetId="8">#REF!</definedName>
    <definedName name="FATOR_K" localSheetId="7">#REF!</definedName>
    <definedName name="FATOR_K">#REF!</definedName>
    <definedName name="fc1a" localSheetId="9">'[7]PRO-08'!#REF!</definedName>
    <definedName name="fc1a" localSheetId="3">'[7]PRO-08'!#REF!</definedName>
    <definedName name="fc1a" localSheetId="2">'[7]PRO-08'!#REF!</definedName>
    <definedName name="fc1a" localSheetId="8">'[7]PRO-08'!#REF!</definedName>
    <definedName name="fc1a" localSheetId="7">'[7]PRO-08'!#REF!</definedName>
    <definedName name="fc1a">'[7]PRO-08'!#REF!</definedName>
    <definedName name="FC2A" localSheetId="9">'[7]PRO-08'!#REF!</definedName>
    <definedName name="FC2A" localSheetId="3">'[7]PRO-08'!#REF!</definedName>
    <definedName name="FC2A" localSheetId="2">'[7]PRO-08'!#REF!</definedName>
    <definedName name="FC2A" localSheetId="8">'[7]PRO-08'!#REF!</definedName>
    <definedName name="FC2A" localSheetId="7">'[7]PRO-08'!#REF!</definedName>
    <definedName name="FC2A">'[7]PRO-08'!#REF!</definedName>
    <definedName name="FC3A" localSheetId="9">'[7]PRO-08'!#REF!</definedName>
    <definedName name="FC3A" localSheetId="3">'[7]PRO-08'!#REF!</definedName>
    <definedName name="FC3A" localSheetId="2">'[7]PRO-08'!#REF!</definedName>
    <definedName name="FC3A" localSheetId="8">'[7]PRO-08'!#REF!</definedName>
    <definedName name="FC3A" localSheetId="7">'[7]PRO-08'!#REF!</definedName>
    <definedName name="FC3A">'[7]PRO-08'!#REF!</definedName>
    <definedName name="Fd" localSheetId="3">#REF!</definedName>
    <definedName name="Fd" localSheetId="8">#REF!</definedName>
    <definedName name="Fd" localSheetId="1">#REF!</definedName>
    <definedName name="Fd" localSheetId="7">#REF!</definedName>
    <definedName name="Fd">#REF!</definedName>
    <definedName name="FDGFGHJK" localSheetId="3">#REF!</definedName>
    <definedName name="FDGFGHJK" localSheetId="8">#REF!</definedName>
    <definedName name="FDGFGHJK" localSheetId="1">#REF!</definedName>
    <definedName name="FDGFGHJK" localSheetId="7">#REF!</definedName>
    <definedName name="FDGFGHJK">#REF!</definedName>
    <definedName name="fernanda" localSheetId="3">#REF!</definedName>
    <definedName name="fernanda" localSheetId="8">#REF!</definedName>
    <definedName name="fernanda" localSheetId="1">#REF!</definedName>
    <definedName name="fernanda" localSheetId="7">#REF!</definedName>
    <definedName name="fernanda">#REF!</definedName>
    <definedName name="Ferro" localSheetId="3">#REF!</definedName>
    <definedName name="Ferro" localSheetId="8">#REF!</definedName>
    <definedName name="Ferro" localSheetId="7">#REF!</definedName>
    <definedName name="Ferro">#REF!</definedName>
    <definedName name="Ferro_CA60" localSheetId="3">#REF!</definedName>
    <definedName name="Ferro_CA60" localSheetId="8">#REF!</definedName>
    <definedName name="Ferro_CA60" localSheetId="7">#REF!</definedName>
    <definedName name="Ferro_CA60">#REF!</definedName>
    <definedName name="FEVA" localSheetId="3">#REF!</definedName>
    <definedName name="FEVA" localSheetId="8">#REF!</definedName>
    <definedName name="FEVA" localSheetId="7">#REF!</definedName>
    <definedName name="FEVA">#REF!</definedName>
    <definedName name="ff" localSheetId="9">OFFSET(_SR1,,4)</definedName>
    <definedName name="ff" localSheetId="3">OFFSET([13]!_SR1,,4)</definedName>
    <definedName name="ff" localSheetId="6">OFFSET(_SR1,,4)</definedName>
    <definedName name="ff" localSheetId="1">OFFSET(_SR1,,4)</definedName>
    <definedName name="ff">OFFSET(_SR1,,4)</definedName>
    <definedName name="fff" localSheetId="9" hidden="1">{#N/A,#N/A,FALSE,"MO (2)"}</definedName>
    <definedName name="fff" localSheetId="3" hidden="1">{#N/A,#N/A,FALSE,"MO (2)"}</definedName>
    <definedName name="fff" localSheetId="2" hidden="1">{#N/A,#N/A,FALSE,"MO (2)"}</definedName>
    <definedName name="fff" localSheetId="8" hidden="1">{#N/A,#N/A,FALSE,"MO (2)"}</definedName>
    <definedName name="fff" localSheetId="6" hidden="1">{#N/A,#N/A,FALSE,"MO (2)"}</definedName>
    <definedName name="fff" localSheetId="1" hidden="1">{#N/A,#N/A,FALSE,"MO (2)"}</definedName>
    <definedName name="fff" hidden="1">{#N/A,#N/A,FALSE,"MO (2)"}</definedName>
    <definedName name="FFFF">#N/A</definedName>
    <definedName name="FG" localSheetId="9">#N/A</definedName>
    <definedName name="FG" localSheetId="3">#N/A</definedName>
    <definedName name="FG" localSheetId="2">#N/A</definedName>
    <definedName name="FG" localSheetId="8">#N/A</definedName>
    <definedName name="FG" localSheetId="6">#N/A</definedName>
    <definedName name="FG" localSheetId="1">'MEMÓRIA DE CÁLCULO'!FG</definedName>
    <definedName name="FG">'COMPOSIÇÃO NÃO DES'!FG</definedName>
    <definedName name="FGH" localSheetId="9">OFFSET(_SR1,,4)</definedName>
    <definedName name="FGH" localSheetId="3">OFFSET([13]!_SR1,,4)</definedName>
    <definedName name="FGH" localSheetId="6">OFFSET(_SR1,,4)</definedName>
    <definedName name="FGH" localSheetId="1">OFFSET(_SR1,,4)</definedName>
    <definedName name="FGH">OFFSET(_SR1,,4)</definedName>
    <definedName name="FGHJFGYJH" localSheetId="9">#N/A</definedName>
    <definedName name="FGHJFGYJH" localSheetId="3">#N/A</definedName>
    <definedName name="FGHJFGYJH" localSheetId="2">#N/A</definedName>
    <definedName name="FGHJFGYJH" localSheetId="8">#N/A</definedName>
    <definedName name="FGHJFGYJH" localSheetId="6">#N/A</definedName>
    <definedName name="FGHJFGYJH" localSheetId="1">'MEMÓRIA DE CÁLCULO'!FGHJFGYJH</definedName>
    <definedName name="FGHJFGYJH">'COMPOSIÇÃO NÃO DES'!FGHJFGYJH</definedName>
    <definedName name="FGJHTYJ" localSheetId="9">#N/A</definedName>
    <definedName name="FGJHTYJ" localSheetId="3">#N/A</definedName>
    <definedName name="FGJHTYJ" localSheetId="2">#N/A</definedName>
    <definedName name="FGJHTYJ" localSheetId="8">#N/A</definedName>
    <definedName name="FGJHTYJ" localSheetId="6">#N/A</definedName>
    <definedName name="FGJHTYJ" localSheetId="1">'MEMÓRIA DE CÁLCULO'!FGJHTYJ</definedName>
    <definedName name="FGJHTYJ">'COMPOSIÇÃO NÃO DES'!FGJHTYJ</definedName>
    <definedName name="fgjjf" localSheetId="9">#REF!</definedName>
    <definedName name="fgjjf" localSheetId="3">#REF!</definedName>
    <definedName name="fgjjf" localSheetId="8">#REF!</definedName>
    <definedName name="fgjjf" localSheetId="1">#REF!</definedName>
    <definedName name="fgjjf" localSheetId="7">#REF!</definedName>
    <definedName name="fgjjf">#REF!</definedName>
    <definedName name="FH" localSheetId="9">#N/A</definedName>
    <definedName name="FH" localSheetId="3">#N/A</definedName>
    <definedName name="FH" localSheetId="2">#N/A</definedName>
    <definedName name="FH" localSheetId="8">#N/A</definedName>
    <definedName name="FH" localSheetId="6">#N/A</definedName>
    <definedName name="FH" localSheetId="1">'MEMÓRIA DE CÁLCULO'!FH</definedName>
    <definedName name="FH">'COMPOSIÇÃO NÃO DES'!FH</definedName>
    <definedName name="filtragem" localSheetId="9" hidden="1">{#N/A,#N/A,FALSE,"GERAL";#N/A,#N/A,FALSE,"012-96";#N/A,#N/A,FALSE,"018-96";#N/A,#N/A,FALSE,"027-96";#N/A,#N/A,FALSE,"059-96";#N/A,#N/A,FALSE,"076-96";#N/A,#N/A,FALSE,"019-97";#N/A,#N/A,FALSE,"021-97";#N/A,#N/A,FALSE,"022-97";#N/A,#N/A,FALSE,"028-97"}</definedName>
    <definedName name="filtragem" localSheetId="3" hidden="1">{#N/A,#N/A,FALSE,"GERAL";#N/A,#N/A,FALSE,"012-96";#N/A,#N/A,FALSE,"018-96";#N/A,#N/A,FALSE,"027-96";#N/A,#N/A,FALSE,"059-96";#N/A,#N/A,FALSE,"076-96";#N/A,#N/A,FALSE,"019-97";#N/A,#N/A,FALSE,"021-97";#N/A,#N/A,FALSE,"022-97";#N/A,#N/A,FALSE,"028-97"}</definedName>
    <definedName name="filtragem" localSheetId="2" hidden="1">{#N/A,#N/A,FALSE,"GERAL";#N/A,#N/A,FALSE,"012-96";#N/A,#N/A,FALSE,"018-96";#N/A,#N/A,FALSE,"027-96";#N/A,#N/A,FALSE,"059-96";#N/A,#N/A,FALSE,"076-96";#N/A,#N/A,FALSE,"019-97";#N/A,#N/A,FALSE,"021-97";#N/A,#N/A,FALSE,"022-97";#N/A,#N/A,FALSE,"028-97"}</definedName>
    <definedName name="filtragem" localSheetId="8" hidden="1">{#N/A,#N/A,FALSE,"GERAL";#N/A,#N/A,FALSE,"012-96";#N/A,#N/A,FALSE,"018-96";#N/A,#N/A,FALSE,"027-96";#N/A,#N/A,FALSE,"059-96";#N/A,#N/A,FALSE,"076-96";#N/A,#N/A,FALSE,"019-97";#N/A,#N/A,FALSE,"021-97";#N/A,#N/A,FALSE,"022-97";#N/A,#N/A,FALSE,"028-97"}</definedName>
    <definedName name="filtragem" localSheetId="6" hidden="1">{#N/A,#N/A,FALSE,"GERAL";#N/A,#N/A,FALSE,"012-96";#N/A,#N/A,FALSE,"018-96";#N/A,#N/A,FALSE,"027-96";#N/A,#N/A,FALSE,"059-96";#N/A,#N/A,FALSE,"076-96";#N/A,#N/A,FALSE,"019-97";#N/A,#N/A,FALSE,"021-97";#N/A,#N/A,FALSE,"022-97";#N/A,#N/A,FALSE,"028-97"}</definedName>
    <definedName name="filtragem" localSheetId="1" hidden="1">{#N/A,#N/A,FALSE,"GERAL";#N/A,#N/A,FALSE,"012-96";#N/A,#N/A,FALSE,"018-96";#N/A,#N/A,FALSE,"027-96";#N/A,#N/A,FALSE,"059-96";#N/A,#N/A,FALSE,"076-96";#N/A,#N/A,FALSE,"019-97";#N/A,#N/A,FALSE,"021-97";#N/A,#N/A,FALSE,"022-97";#N/A,#N/A,FALSE,"028-97"}</definedName>
    <definedName name="filtragem" hidden="1">{#N/A,#N/A,FALSE,"GERAL";#N/A,#N/A,FALSE,"012-96";#N/A,#N/A,FALSE,"018-96";#N/A,#N/A,FALSE,"027-96";#N/A,#N/A,FALSE,"059-96";#N/A,#N/A,FALSE,"076-96";#N/A,#N/A,FALSE,"019-97";#N/A,#N/A,FALSE,"021-97";#N/A,#N/A,FALSE,"022-97";#N/A,#N/A,FALSE,"028-97"}</definedName>
    <definedName name="FILTRO">[30]SERVIÇOS!$C$2:$O$366</definedName>
    <definedName name="FINAL" localSheetId="3">#REF!</definedName>
    <definedName name="FINAL" localSheetId="8">#REF!</definedName>
    <definedName name="FINAL" localSheetId="1">#REF!</definedName>
    <definedName name="FINAL" localSheetId="7">#REF!</definedName>
    <definedName name="FINAL">#REF!</definedName>
    <definedName name="firma2" localSheetId="9">#REF!</definedName>
    <definedName name="firma2" localSheetId="3">#REF!</definedName>
    <definedName name="firma2" localSheetId="8">#REF!</definedName>
    <definedName name="firma2" localSheetId="1">#REF!</definedName>
    <definedName name="firma2" localSheetId="7">#REF!</definedName>
    <definedName name="firma2">#REF!</definedName>
    <definedName name="firma22" localSheetId="9">#REF!</definedName>
    <definedName name="firma22" localSheetId="3">#REF!</definedName>
    <definedName name="firma22" localSheetId="8">#REF!</definedName>
    <definedName name="firma22" localSheetId="1">#REF!</definedName>
    <definedName name="firma22" localSheetId="7">#REF!</definedName>
    <definedName name="firma22">#REF!</definedName>
    <definedName name="FJFJ" localSheetId="9">#N/A</definedName>
    <definedName name="FJFJ" localSheetId="3">#N/A</definedName>
    <definedName name="FJFJ" localSheetId="2">#N/A</definedName>
    <definedName name="FJFJ" localSheetId="8">#N/A</definedName>
    <definedName name="FJFJ" localSheetId="6">#N/A</definedName>
    <definedName name="FJFJ" localSheetId="1">'MEMÓRIA DE CÁLCULO'!FJFJ</definedName>
    <definedName name="FJFJ">'COMPOSIÇÃO NÃO DES'!FJFJ</definedName>
    <definedName name="FLOT" localSheetId="9" hidden="1">{#N/A,#N/A,FALSE,"GERAL";#N/A,#N/A,FALSE,"012-96";#N/A,#N/A,FALSE,"018-96";#N/A,#N/A,FALSE,"027-96";#N/A,#N/A,FALSE,"059-96";#N/A,#N/A,FALSE,"076-96";#N/A,#N/A,FALSE,"019-97";#N/A,#N/A,FALSE,"021-97";#N/A,#N/A,FALSE,"022-97";#N/A,#N/A,FALSE,"028-97"}</definedName>
    <definedName name="FLOT" localSheetId="3" hidden="1">{#N/A,#N/A,FALSE,"GERAL";#N/A,#N/A,FALSE,"012-96";#N/A,#N/A,FALSE,"018-96";#N/A,#N/A,FALSE,"027-96";#N/A,#N/A,FALSE,"059-96";#N/A,#N/A,FALSE,"076-96";#N/A,#N/A,FALSE,"019-97";#N/A,#N/A,FALSE,"021-97";#N/A,#N/A,FALSE,"022-97";#N/A,#N/A,FALSE,"028-97"}</definedName>
    <definedName name="FLOT" localSheetId="2" hidden="1">{#N/A,#N/A,FALSE,"GERAL";#N/A,#N/A,FALSE,"012-96";#N/A,#N/A,FALSE,"018-96";#N/A,#N/A,FALSE,"027-96";#N/A,#N/A,FALSE,"059-96";#N/A,#N/A,FALSE,"076-96";#N/A,#N/A,FALSE,"019-97";#N/A,#N/A,FALSE,"021-97";#N/A,#N/A,FALSE,"022-97";#N/A,#N/A,FALSE,"028-97"}</definedName>
    <definedName name="FLOT" localSheetId="8" hidden="1">{#N/A,#N/A,FALSE,"GERAL";#N/A,#N/A,FALSE,"012-96";#N/A,#N/A,FALSE,"018-96";#N/A,#N/A,FALSE,"027-96";#N/A,#N/A,FALSE,"059-96";#N/A,#N/A,FALSE,"076-96";#N/A,#N/A,FALSE,"019-97";#N/A,#N/A,FALSE,"021-97";#N/A,#N/A,FALSE,"022-97";#N/A,#N/A,FALSE,"028-97"}</definedName>
    <definedName name="FLOT" localSheetId="6" hidden="1">{#N/A,#N/A,FALSE,"GERAL";#N/A,#N/A,FALSE,"012-96";#N/A,#N/A,FALSE,"018-96";#N/A,#N/A,FALSE,"027-96";#N/A,#N/A,FALSE,"059-96";#N/A,#N/A,FALSE,"076-96";#N/A,#N/A,FALSE,"019-97";#N/A,#N/A,FALSE,"021-97";#N/A,#N/A,FALSE,"022-97";#N/A,#N/A,FALSE,"028-97"}</definedName>
    <definedName name="FLOT" localSheetId="1" hidden="1">{#N/A,#N/A,FALSE,"GERAL";#N/A,#N/A,FALSE,"012-96";#N/A,#N/A,FALSE,"018-96";#N/A,#N/A,FALSE,"027-96";#N/A,#N/A,FALSE,"059-96";#N/A,#N/A,FALSE,"076-96";#N/A,#N/A,FALSE,"019-97";#N/A,#N/A,FALSE,"021-97";#N/A,#N/A,FALSE,"022-97";#N/A,#N/A,FALSE,"028-97"}</definedName>
    <definedName name="FLOT" hidden="1">{#N/A,#N/A,FALSE,"GERAL";#N/A,#N/A,FALSE,"012-96";#N/A,#N/A,FALSE,"018-96";#N/A,#N/A,FALSE,"027-96";#N/A,#N/A,FALSE,"059-96";#N/A,#N/A,FALSE,"076-96";#N/A,#N/A,FALSE,"019-97";#N/A,#N/A,FALSE,"021-97";#N/A,#N/A,FALSE,"022-97";#N/A,#N/A,FALSE,"028-97"}</definedName>
    <definedName name="fluxo" localSheetId="9">'[31]450'!#REF!</definedName>
    <definedName name="fluxo" localSheetId="3">'[31]450'!#REF!</definedName>
    <definedName name="fluxo" localSheetId="8">#REF!</definedName>
    <definedName name="fluxo" localSheetId="1">#REF!</definedName>
    <definedName name="fluxo" localSheetId="7">#REF!</definedName>
    <definedName name="fluxo">#REF!</definedName>
    <definedName name="folha" localSheetId="9">#REF!</definedName>
    <definedName name="folha" localSheetId="3">#REF!</definedName>
    <definedName name="folha" localSheetId="8">#REF!</definedName>
    <definedName name="folha" localSheetId="1">#REF!</definedName>
    <definedName name="folha" localSheetId="7">#REF!</definedName>
    <definedName name="folha">#REF!</definedName>
    <definedName name="folha_1" localSheetId="9">#REF!</definedName>
    <definedName name="folha_1" localSheetId="3">#REF!</definedName>
    <definedName name="folha_1" localSheetId="8">#REF!</definedName>
    <definedName name="folha_1" localSheetId="1">#REF!</definedName>
    <definedName name="folha_1" localSheetId="7">#REF!</definedName>
    <definedName name="folha_1">#REF!</definedName>
    <definedName name="folha_2" localSheetId="9">#REF!</definedName>
    <definedName name="folha_2" localSheetId="3">#REF!</definedName>
    <definedName name="folha_2" localSheetId="8">#REF!</definedName>
    <definedName name="folha_2" localSheetId="7">#REF!</definedName>
    <definedName name="folha_2">#REF!</definedName>
    <definedName name="folha_26" localSheetId="9">#REF!</definedName>
    <definedName name="folha_26" localSheetId="3">#REF!</definedName>
    <definedName name="folha_26" localSheetId="8">#REF!</definedName>
    <definedName name="folha_26" localSheetId="7">#REF!</definedName>
    <definedName name="folha_26">#REF!</definedName>
    <definedName name="folha_3" localSheetId="9">#REF!</definedName>
    <definedName name="folha_3" localSheetId="3">#REF!</definedName>
    <definedName name="folha_3" localSheetId="8">#REF!</definedName>
    <definedName name="folha_3" localSheetId="7">#REF!</definedName>
    <definedName name="folha_3">#REF!</definedName>
    <definedName name="folha_33" localSheetId="9">#REF!</definedName>
    <definedName name="folha_33" localSheetId="3">#REF!</definedName>
    <definedName name="folha_33" localSheetId="8">#REF!</definedName>
    <definedName name="folha_33" localSheetId="7">#REF!</definedName>
    <definedName name="folha_33">#REF!</definedName>
    <definedName name="folha_34" localSheetId="9">#REF!</definedName>
    <definedName name="folha_34" localSheetId="3">#REF!</definedName>
    <definedName name="folha_34" localSheetId="8">#REF!</definedName>
    <definedName name="folha_34" localSheetId="7">#REF!</definedName>
    <definedName name="folha_34">#REF!</definedName>
    <definedName name="Formula" localSheetId="3">#REF!</definedName>
    <definedName name="Formula" localSheetId="8">#REF!</definedName>
    <definedName name="Formula" localSheetId="7">#REF!</definedName>
    <definedName name="Formula">#REF!</definedName>
    <definedName name="Formula_1" localSheetId="3">#REF!</definedName>
    <definedName name="Formula_1" localSheetId="8">#REF!</definedName>
    <definedName name="Formula_1" localSheetId="7">#REF!</definedName>
    <definedName name="Formula_1">#REF!</definedName>
    <definedName name="Formula_10" localSheetId="3">#REF!</definedName>
    <definedName name="Formula_10" localSheetId="8">#REF!</definedName>
    <definedName name="Formula_10" localSheetId="7">#REF!</definedName>
    <definedName name="Formula_10">#REF!</definedName>
    <definedName name="Formula_2" localSheetId="3">#REF!</definedName>
    <definedName name="Formula_2" localSheetId="8">#REF!</definedName>
    <definedName name="Formula_2" localSheetId="7">#REF!</definedName>
    <definedName name="Formula_2">#REF!</definedName>
    <definedName name="Formula_3" localSheetId="3">#REF!</definedName>
    <definedName name="Formula_3" localSheetId="8">#REF!</definedName>
    <definedName name="Formula_3" localSheetId="7">#REF!</definedName>
    <definedName name="Formula_3">#REF!</definedName>
    <definedName name="Formula_4" localSheetId="3">#REF!</definedName>
    <definedName name="Formula_4" localSheetId="8">#REF!</definedName>
    <definedName name="Formula_4" localSheetId="7">#REF!</definedName>
    <definedName name="Formula_4">#REF!</definedName>
    <definedName name="Formula_5" localSheetId="3">#REF!</definedName>
    <definedName name="Formula_5" localSheetId="8">#REF!</definedName>
    <definedName name="Formula_5" localSheetId="7">#REF!</definedName>
    <definedName name="Formula_5">#REF!</definedName>
    <definedName name="Formula_5_1" localSheetId="3">#REF!</definedName>
    <definedName name="Formula_5_1" localSheetId="8">#REF!</definedName>
    <definedName name="Formula_5_1" localSheetId="7">#REF!</definedName>
    <definedName name="Formula_5_1">#REF!</definedName>
    <definedName name="Formula_6" localSheetId="3">#REF!</definedName>
    <definedName name="Formula_6" localSheetId="8">#REF!</definedName>
    <definedName name="Formula_6" localSheetId="7">#REF!</definedName>
    <definedName name="Formula_6">#REF!</definedName>
    <definedName name="formulas">[32]C!$B$112,[32]C!$B$50,[32]C!$B$174:$B$177,[32]C!$B$236:$B$239,[32]C!$B$298:$B$301,[32]C!$B$360:$B$362,[32]C!$B$422:$B$424,[32]C!$B$484:$B$486,[32]C!$B$546:$B$547,[32]C!$B$608:$B$609,[32]C!$B$671:$B$672,[32]C!$B$733:$B$734,[32]C!$B$795:$B$796,[32]C!$B$857:$B$858,[32]C!$B$980,[32]C!$B$1042,[32]C!$B$1104,[32]C!$B$1166:$B$1168,[32]C!$B$1228:$B$1230,[32]C!$B$1290:$B$1292</definedName>
    <definedName name="FORN_ACESS_EMISS" localSheetId="9">#REF!</definedName>
    <definedName name="FORN_ACESS_EMISS" localSheetId="3">#REF!</definedName>
    <definedName name="FORN_ACESS_EMISS" localSheetId="8">#REF!</definedName>
    <definedName name="FORN_ACESS_EMISS" localSheetId="1">#REF!</definedName>
    <definedName name="FORN_ACESS_EMISS" localSheetId="7">#REF!</definedName>
    <definedName name="FORN_ACESS_EMISS">#REF!</definedName>
    <definedName name="FORN_ACESS_EMISS2_M" localSheetId="9">#REF!</definedName>
    <definedName name="FORN_ACESS_EMISS2_M" localSheetId="3">#REF!</definedName>
    <definedName name="FORN_ACESS_EMISS2_M" localSheetId="8">#REF!</definedName>
    <definedName name="FORN_ACESS_EMISS2_M" localSheetId="1">#REF!</definedName>
    <definedName name="FORN_ACESS_EMISS2_M" localSheetId="7">#REF!</definedName>
    <definedName name="FORN_ACESS_EMISS2_M">#REF!</definedName>
    <definedName name="FORN_ACESS_EMISS3_M" localSheetId="9">#REF!</definedName>
    <definedName name="FORN_ACESS_EMISS3_M" localSheetId="3">#REF!</definedName>
    <definedName name="FORN_ACESS_EMISS3_M" localSheetId="8">#REF!</definedName>
    <definedName name="FORN_ACESS_EMISS3_M" localSheetId="1">#REF!</definedName>
    <definedName name="FORN_ACESS_EMISS3_M" localSheetId="7">#REF!</definedName>
    <definedName name="FORN_ACESS_EMISS3_M">#REF!</definedName>
    <definedName name="FORN_ACESS_REDE_COL" localSheetId="9">#REF!</definedName>
    <definedName name="FORN_ACESS_REDE_COL" localSheetId="3">#REF!</definedName>
    <definedName name="FORN_ACESS_REDE_COL" localSheetId="8">#REF!</definedName>
    <definedName name="FORN_ACESS_REDE_COL" localSheetId="7">#REF!</definedName>
    <definedName name="FORN_ACESS_REDE_COL">#REF!</definedName>
    <definedName name="FORN_ACESSÓRIOS" localSheetId="9">#REF!</definedName>
    <definedName name="FORN_ACESSÓRIOS" localSheetId="3">#REF!</definedName>
    <definedName name="FORN_ACESSÓRIOS" localSheetId="8">#REF!</definedName>
    <definedName name="FORN_ACESSÓRIOS" localSheetId="7">#REF!</definedName>
    <definedName name="FORN_ACESSÓRIOS">#REF!</definedName>
    <definedName name="FORN_CON_EMISS3_M" localSheetId="9">#REF!</definedName>
    <definedName name="FORN_CON_EMISS3_M" localSheetId="3">#REF!</definedName>
    <definedName name="FORN_CON_EMISS3_M" localSheetId="8">#REF!</definedName>
    <definedName name="FORN_CON_EMISS3_M" localSheetId="7">#REF!</definedName>
    <definedName name="FORN_CON_EMISS3_M">#REF!</definedName>
    <definedName name="FORN_CONEX" localSheetId="9">#REF!</definedName>
    <definedName name="FORN_CONEX" localSheetId="3">#REF!</definedName>
    <definedName name="FORN_CONEX" localSheetId="8">#REF!</definedName>
    <definedName name="FORN_CONEX" localSheetId="7">#REF!</definedName>
    <definedName name="FORN_CONEX">#REF!</definedName>
    <definedName name="FORN_CONEX_EMISS" localSheetId="9">#REF!</definedName>
    <definedName name="FORN_CONEX_EMISS" localSheetId="3">#REF!</definedName>
    <definedName name="FORN_CONEX_EMISS" localSheetId="8">#REF!</definedName>
    <definedName name="FORN_CONEX_EMISS" localSheetId="7">#REF!</definedName>
    <definedName name="FORN_CONEX_EMISS">#REF!</definedName>
    <definedName name="FORN_CONEX_PEÇAS" localSheetId="9">#REF!</definedName>
    <definedName name="FORN_CONEX_PEÇAS" localSheetId="3">#REF!</definedName>
    <definedName name="FORN_CONEX_PEÇAS" localSheetId="8">#REF!</definedName>
    <definedName name="FORN_CONEX_PEÇAS" localSheetId="7">#REF!</definedName>
    <definedName name="FORN_CONEX_PEÇAS">#REF!</definedName>
    <definedName name="FORN_PEÇAS_EMISS2_M" localSheetId="9">#REF!</definedName>
    <definedName name="FORN_PEÇAS_EMISS2_M" localSheetId="3">#REF!</definedName>
    <definedName name="FORN_PEÇAS_EMISS2_M" localSheetId="8">#REF!</definedName>
    <definedName name="FORN_PEÇAS_EMISS2_M" localSheetId="7">#REF!</definedName>
    <definedName name="FORN_PEÇAS_EMISS2_M">#REF!</definedName>
    <definedName name="FORN_TUB_EMISS" localSheetId="9">#REF!</definedName>
    <definedName name="FORN_TUB_EMISS" localSheetId="3">#REF!</definedName>
    <definedName name="FORN_TUB_EMISS" localSheetId="8">#REF!</definedName>
    <definedName name="FORN_TUB_EMISS" localSheetId="7">#REF!</definedName>
    <definedName name="FORN_TUB_EMISS">#REF!</definedName>
    <definedName name="FORN_TUB_EMISS2_M" localSheetId="9">#REF!</definedName>
    <definedName name="FORN_TUB_EMISS2_M" localSheetId="3">#REF!</definedName>
    <definedName name="FORN_TUB_EMISS2_M" localSheetId="8">#REF!</definedName>
    <definedName name="FORN_TUB_EMISS2_M" localSheetId="7">#REF!</definedName>
    <definedName name="FORN_TUB_EMISS2_M">#REF!</definedName>
    <definedName name="FORN_TUB_EMISS3_M" localSheetId="9">#REF!</definedName>
    <definedName name="FORN_TUB_EMISS3_M" localSheetId="3">#REF!</definedName>
    <definedName name="FORN_TUB_EMISS3_M" localSheetId="8">#REF!</definedName>
    <definedName name="FORN_TUB_EMISS3_M" localSheetId="7">#REF!</definedName>
    <definedName name="FORN_TUB_EMISS3_M">#REF!</definedName>
    <definedName name="FORN_TUB_REDE_COL" localSheetId="9">#REF!</definedName>
    <definedName name="FORN_TUB_REDE_COL" localSheetId="3">#REF!</definedName>
    <definedName name="FORN_TUB_REDE_COL" localSheetId="8">#REF!</definedName>
    <definedName name="FORN_TUB_REDE_COL" localSheetId="7">#REF!</definedName>
    <definedName name="FORN_TUB_REDE_COL">#REF!</definedName>
    <definedName name="FORN_TUBU" localSheetId="9">#REF!</definedName>
    <definedName name="FORN_TUBU" localSheetId="3">#REF!</definedName>
    <definedName name="FORN_TUBU" localSheetId="8">#REF!</definedName>
    <definedName name="FORN_TUBU" localSheetId="7">#REF!</definedName>
    <definedName name="FORN_TUBU">#REF!</definedName>
    <definedName name="fornecer" localSheetId="9">#REF!</definedName>
    <definedName name="fornecer" localSheetId="3">#REF!</definedName>
    <definedName name="fornecer" localSheetId="2">#REF!</definedName>
    <definedName name="fornecer" localSheetId="8">#REF!</definedName>
    <definedName name="fornecer" localSheetId="7">#REF!</definedName>
    <definedName name="fornecer">#REF!</definedName>
    <definedName name="FR">#N/A</definedName>
    <definedName name="francis" localSheetId="9">#REF!</definedName>
    <definedName name="francis" localSheetId="3">#REF!</definedName>
    <definedName name="francis" localSheetId="8">#REF!</definedName>
    <definedName name="francis" localSheetId="1">#REF!</definedName>
    <definedName name="francis" localSheetId="7">#REF!</definedName>
    <definedName name="francis">#REF!</definedName>
    <definedName name="frEGF" localSheetId="9">#REF!</definedName>
    <definedName name="frEGF" localSheetId="3">#REF!</definedName>
    <definedName name="frEGF" localSheetId="8">#REF!</definedName>
    <definedName name="frEGF" localSheetId="1">#REF!</definedName>
    <definedName name="frEGF" localSheetId="7">#REF!</definedName>
    <definedName name="frEGF">#REF!</definedName>
    <definedName name="FS" localSheetId="9">#REF!</definedName>
    <definedName name="FS" localSheetId="3">#REF!</definedName>
    <definedName name="FS" localSheetId="8">#REF!</definedName>
    <definedName name="FS" localSheetId="1">#REF!</definedName>
    <definedName name="FS" localSheetId="7">#REF!</definedName>
    <definedName name="FS">#REF!</definedName>
    <definedName name="FS_1" localSheetId="9">#REF!</definedName>
    <definedName name="FS_1" localSheetId="3">#REF!</definedName>
    <definedName name="FS_1" localSheetId="8">#REF!</definedName>
    <definedName name="FS_1" localSheetId="7">#REF!</definedName>
    <definedName name="FS_1">#REF!</definedName>
    <definedName name="FS_2" localSheetId="9">#REF!</definedName>
    <definedName name="FS_2" localSheetId="3">#REF!</definedName>
    <definedName name="FS_2" localSheetId="8">#REF!</definedName>
    <definedName name="FS_2" localSheetId="7">#REF!</definedName>
    <definedName name="FS_2">#REF!</definedName>
    <definedName name="FS_26" localSheetId="9">#REF!</definedName>
    <definedName name="FS_26" localSheetId="3">#REF!</definedName>
    <definedName name="FS_26" localSheetId="8">#REF!</definedName>
    <definedName name="FS_26" localSheetId="7">#REF!</definedName>
    <definedName name="FS_26">#REF!</definedName>
    <definedName name="FS_3" localSheetId="9">#REF!</definedName>
    <definedName name="FS_3" localSheetId="3">#REF!</definedName>
    <definedName name="FS_3" localSheetId="8">#REF!</definedName>
    <definedName name="FS_3" localSheetId="7">#REF!</definedName>
    <definedName name="FS_3">#REF!</definedName>
    <definedName name="FS_33" localSheetId="9">#REF!</definedName>
    <definedName name="FS_33" localSheetId="3">#REF!</definedName>
    <definedName name="FS_33" localSheetId="8">#REF!</definedName>
    <definedName name="FS_33" localSheetId="7">#REF!</definedName>
    <definedName name="FS_33">#REF!</definedName>
    <definedName name="FS_34" localSheetId="9">#REF!</definedName>
    <definedName name="FS_34" localSheetId="3">#REF!</definedName>
    <definedName name="FS_34" localSheetId="8">#REF!</definedName>
    <definedName name="FS_34" localSheetId="7">#REF!</definedName>
    <definedName name="FS_34">#REF!</definedName>
    <definedName name="Fundação" localSheetId="3">#REF!</definedName>
    <definedName name="Fundação" localSheetId="8">#REF!</definedName>
    <definedName name="Fundação" localSheetId="7">#REF!</definedName>
    <definedName name="Fundação">#REF!</definedName>
    <definedName name="FUNDACOES" localSheetId="3">#REF!</definedName>
    <definedName name="FUNDACOES" localSheetId="8">#REF!</definedName>
    <definedName name="FUNDACOES" localSheetId="7">#REF!</definedName>
    <definedName name="FUNDACOES">#REF!</definedName>
    <definedName name="G" localSheetId="3">#REF!</definedName>
    <definedName name="G" localSheetId="8">#REF!</definedName>
    <definedName name="G" localSheetId="7">#REF!</definedName>
    <definedName name="G">#REF!</definedName>
    <definedName name="G_01" localSheetId="9">#REF!</definedName>
    <definedName name="G_01" localSheetId="3">#REF!</definedName>
    <definedName name="G_01" localSheetId="8">#REF!</definedName>
    <definedName name="G_01" localSheetId="7">#REF!</definedName>
    <definedName name="G_01">#REF!</definedName>
    <definedName name="G_02" localSheetId="9">#REF!</definedName>
    <definedName name="G_02" localSheetId="3">#REF!</definedName>
    <definedName name="G_02" localSheetId="8">#REF!</definedName>
    <definedName name="G_02" localSheetId="7">#REF!</definedName>
    <definedName name="G_02">#REF!</definedName>
    <definedName name="G_03" localSheetId="9">#REF!</definedName>
    <definedName name="G_03" localSheetId="3">#REF!</definedName>
    <definedName name="G_03" localSheetId="8">#REF!</definedName>
    <definedName name="G_03" localSheetId="7">#REF!</definedName>
    <definedName name="G_03">#REF!</definedName>
    <definedName name="G_04" localSheetId="9">#REF!</definedName>
    <definedName name="G_04" localSheetId="3">#REF!</definedName>
    <definedName name="G_04" localSheetId="8">#REF!</definedName>
    <definedName name="G_04" localSheetId="7">#REF!</definedName>
    <definedName name="G_04">#REF!</definedName>
    <definedName name="G_05" localSheetId="9">#REF!</definedName>
    <definedName name="G_05" localSheetId="3">#REF!</definedName>
    <definedName name="G_05" localSheetId="8">#REF!</definedName>
    <definedName name="G_05" localSheetId="7">#REF!</definedName>
    <definedName name="G_05">#REF!</definedName>
    <definedName name="G_06" localSheetId="9">#REF!</definedName>
    <definedName name="G_06" localSheetId="3">#REF!</definedName>
    <definedName name="G_06" localSheetId="8">#REF!</definedName>
    <definedName name="G_06" localSheetId="7">#REF!</definedName>
    <definedName name="G_06">#REF!</definedName>
    <definedName name="G_07" localSheetId="9">#REF!</definedName>
    <definedName name="G_07" localSheetId="3">#REF!</definedName>
    <definedName name="G_07" localSheetId="8">#REF!</definedName>
    <definedName name="G_07" localSheetId="7">#REF!</definedName>
    <definedName name="G_07">#REF!</definedName>
    <definedName name="G_08" localSheetId="9">#REF!</definedName>
    <definedName name="G_08" localSheetId="3">#REF!</definedName>
    <definedName name="G_08" localSheetId="8">#REF!</definedName>
    <definedName name="G_08" localSheetId="7">#REF!</definedName>
    <definedName name="G_08">#REF!</definedName>
    <definedName name="G_09" localSheetId="9">#REF!</definedName>
    <definedName name="G_09" localSheetId="3">#REF!</definedName>
    <definedName name="G_09" localSheetId="8">#REF!</definedName>
    <definedName name="G_09" localSheetId="7">#REF!</definedName>
    <definedName name="G_09">#REF!</definedName>
    <definedName name="G_10" localSheetId="9">#REF!</definedName>
    <definedName name="G_10" localSheetId="3">#REF!</definedName>
    <definedName name="G_10" localSheetId="8">#REF!</definedName>
    <definedName name="G_10" localSheetId="7">#REF!</definedName>
    <definedName name="G_10">#REF!</definedName>
    <definedName name="G_11" localSheetId="9">#REF!</definedName>
    <definedName name="G_11" localSheetId="3">#REF!</definedName>
    <definedName name="G_11" localSheetId="8">#REF!</definedName>
    <definedName name="G_11" localSheetId="7">#REF!</definedName>
    <definedName name="G_11">#REF!</definedName>
    <definedName name="G_12" localSheetId="9">#REF!</definedName>
    <definedName name="G_12" localSheetId="3">#REF!</definedName>
    <definedName name="G_12" localSheetId="8">#REF!</definedName>
    <definedName name="G_12" localSheetId="7">#REF!</definedName>
    <definedName name="G_12">#REF!</definedName>
    <definedName name="G_13" localSheetId="9">#REF!</definedName>
    <definedName name="G_13" localSheetId="3">#REF!</definedName>
    <definedName name="G_13" localSheetId="8">#REF!</definedName>
    <definedName name="G_13" localSheetId="7">#REF!</definedName>
    <definedName name="G_13">#REF!</definedName>
    <definedName name="G_14" localSheetId="9">#REF!</definedName>
    <definedName name="G_14" localSheetId="3">#REF!</definedName>
    <definedName name="G_14" localSheetId="8">#REF!</definedName>
    <definedName name="G_14" localSheetId="7">#REF!</definedName>
    <definedName name="G_14">#REF!</definedName>
    <definedName name="G_15" localSheetId="9">#REF!</definedName>
    <definedName name="G_15" localSheetId="3">#REF!</definedName>
    <definedName name="G_15" localSheetId="8">#REF!</definedName>
    <definedName name="G_15" localSheetId="7">#REF!</definedName>
    <definedName name="G_15">#REF!</definedName>
    <definedName name="G_E_O_T_E_C_H_N_I_Q_U_E" localSheetId="9">#REF!</definedName>
    <definedName name="G_E_O_T_E_C_H_N_I_Q_U_E" localSheetId="3">#REF!</definedName>
    <definedName name="G_E_O_T_E_C_H_N_I_Q_U_E" localSheetId="2">#REF!</definedName>
    <definedName name="G_E_O_T_E_C_H_N_I_Q_U_E" localSheetId="8">#REF!</definedName>
    <definedName name="G_E_O_T_E_C_H_N_I_Q_U_E" localSheetId="7">#REF!</definedName>
    <definedName name="G_E_O_T_E_C_H_N_I_Q_U_E">#REF!</definedName>
    <definedName name="GER" localSheetId="9">#REF!</definedName>
    <definedName name="GER" localSheetId="3">#REF!</definedName>
    <definedName name="GER" localSheetId="8">#REF!</definedName>
    <definedName name="GER" localSheetId="7">#REF!</definedName>
    <definedName name="GER">#REF!</definedName>
    <definedName name="Ger_Tecnico" localSheetId="3">#REF!</definedName>
    <definedName name="Ger_Tecnico" localSheetId="8">#REF!</definedName>
    <definedName name="Ger_Tecnico" localSheetId="7">#REF!</definedName>
    <definedName name="Ger_Tecnico">#REF!</definedName>
    <definedName name="geral" localSheetId="9">#REF!</definedName>
    <definedName name="geral" localSheetId="3">#REF!</definedName>
    <definedName name="geral" localSheetId="2">#REF!</definedName>
    <definedName name="geral" localSheetId="8">#REF!</definedName>
    <definedName name="geral" localSheetId="7">#REF!</definedName>
    <definedName name="geral">#REF!</definedName>
    <definedName name="gg" localSheetId="3">#REF!</definedName>
    <definedName name="gg" localSheetId="8">#REF!</definedName>
    <definedName name="gg" localSheetId="7">#REF!</definedName>
    <definedName name="gg">#REF!</definedName>
    <definedName name="graf" localSheetId="9">'[33]FLUXO - EXECUÇÃO PRÓPRIA'!#REF!</definedName>
    <definedName name="graf" localSheetId="3">'[33]FLUXO - EXECUÇÃO PRÓPRIA'!#REF!</definedName>
    <definedName name="graf" localSheetId="8">#REF!</definedName>
    <definedName name="graf" localSheetId="6">#REF!</definedName>
    <definedName name="graf" localSheetId="7">#REF!</definedName>
    <definedName name="graf">#REF!</definedName>
    <definedName name="_xlnm.Recorder" localSheetId="9">#REF!</definedName>
    <definedName name="_xlnm.Recorder" localSheetId="3">#REF!</definedName>
    <definedName name="_xlnm.Recorder" localSheetId="8">#REF!</definedName>
    <definedName name="_xlnm.Recorder" localSheetId="7">#REF!</definedName>
    <definedName name="_xlnm.Recorder">#REF!</definedName>
    <definedName name="grt" localSheetId="3">#REF!</definedName>
    <definedName name="grt" localSheetId="8">#REF!</definedName>
    <definedName name="grt" localSheetId="7">#REF!</definedName>
    <definedName name="grt">#REF!</definedName>
    <definedName name="h" localSheetId="9">#REF!</definedName>
    <definedName name="h" localSheetId="3">#REF!</definedName>
    <definedName name="h" localSheetId="8">#REF!</definedName>
    <definedName name="h" localSheetId="7">#REF!</definedName>
    <definedName name="h">#REF!</definedName>
    <definedName name="HDF" localSheetId="9">#N/A</definedName>
    <definedName name="HDF" localSheetId="3">#N/A</definedName>
    <definedName name="HDF" localSheetId="2">#N/A</definedName>
    <definedName name="HDF" localSheetId="8">#N/A</definedName>
    <definedName name="HDF" localSheetId="6">#N/A</definedName>
    <definedName name="HDF" localSheetId="1">'MEMÓRIA DE CÁLCULO'!HDF</definedName>
    <definedName name="HDF">'COMPOSIÇÃO NÃO DES'!HDF</definedName>
    <definedName name="hi" localSheetId="9">#REF!</definedName>
    <definedName name="hi" localSheetId="3">#REF!</definedName>
    <definedName name="hi" localSheetId="2">#REF!</definedName>
    <definedName name="hi" localSheetId="8">#REF!</definedName>
    <definedName name="hi" localSheetId="1">#REF!</definedName>
    <definedName name="hi" localSheetId="7">#REF!</definedName>
    <definedName name="hi">#REF!</definedName>
    <definedName name="HTML_CodePage" hidden="1">1252</definedName>
    <definedName name="HTML_Control" localSheetId="9" hidden="1">{"'Plan1'!$A$8:$F$68","'Plan1'!$A$8:$F$68"}</definedName>
    <definedName name="HTML_Control" localSheetId="3" hidden="1">{"'Plan1'!$A$8:$F$68","'Plan1'!$A$8:$F$68"}</definedName>
    <definedName name="HTML_Control" localSheetId="2" hidden="1">{"'Plan1'!$A$8:$F$68","'Plan1'!$A$8:$F$68"}</definedName>
    <definedName name="HTML_Control" localSheetId="8" hidden="1">{"'Plan1'!$A$8:$F$68","'Plan1'!$A$8:$F$68"}</definedName>
    <definedName name="HTML_Control" localSheetId="6" hidden="1">{"'Plan1'!$A$8:$F$68","'Plan1'!$A$8:$F$68"}</definedName>
    <definedName name="HTML_Control" localSheetId="1" hidden="1">{"'Plan1'!$A$8:$F$68","'Plan1'!$A$8:$F$68"}</definedName>
    <definedName name="HTML_Control" hidden="1">{"'Plan1'!$A$8:$F$68","'Plan1'!$A$8:$F$68"}</definedName>
    <definedName name="HTML_Description" hidden="1">""</definedName>
    <definedName name="HTML_Email" hidden="1">""</definedName>
    <definedName name="HTML_Header" hidden="1">"Plan1"</definedName>
    <definedName name="HTML_LastUpdate" hidden="1">"18/01/98"</definedName>
    <definedName name="HTML_LineAfter" hidden="1">FALSE</definedName>
    <definedName name="HTML_LineBefore" hidden="1">FALSE</definedName>
    <definedName name="HTML_Name" hidden="1">"Alberto de Castro"</definedName>
    <definedName name="HTML_OBDlg2" hidden="1">TRUE</definedName>
    <definedName name="HTML_OBDlg4" hidden="1">TRUE</definedName>
    <definedName name="HTML_OS" hidden="1">0</definedName>
    <definedName name="HTML_PathFile" hidden="1">"C:\MSOffice\Modelos\MeuHTML.htm"</definedName>
    <definedName name="HTML_Title" hidden="1">"UNIDADE SANITÁRIA PADRÃO"</definedName>
    <definedName name="i" localSheetId="9">#REF!</definedName>
    <definedName name="i" localSheetId="3">#REF!</definedName>
    <definedName name="i" localSheetId="2">#REF!</definedName>
    <definedName name="i" localSheetId="8">#REF!</definedName>
    <definedName name="i" localSheetId="1">#REF!</definedName>
    <definedName name="i" localSheetId="7">#REF!</definedName>
    <definedName name="i">#REF!</definedName>
    <definedName name="ID" localSheetId="9">'[2]RESTAURAÇÃO '!#REF!</definedName>
    <definedName name="ID" localSheetId="3">'[2]RESTAURAÇÃO '!#REF!</definedName>
    <definedName name="ID" localSheetId="8">'[2]RESTAURAÇÃO '!#REF!</definedName>
    <definedName name="ID" localSheetId="1">'[2]RESTAURAÇÃO '!#REF!</definedName>
    <definedName name="ID" localSheetId="7">'[2]RESTAURAÇÃO '!#REF!</definedName>
    <definedName name="ID">'[2]RESTAURAÇÃO '!#REF!</definedName>
    <definedName name="If" localSheetId="9">#REF!</definedName>
    <definedName name="If" localSheetId="3">#REF!</definedName>
    <definedName name="If" localSheetId="8">#REF!</definedName>
    <definedName name="If" localSheetId="1">#REF!</definedName>
    <definedName name="If" localSheetId="7">#REF!</definedName>
    <definedName name="If">#REF!</definedName>
    <definedName name="ILUM" localSheetId="9">#REF!</definedName>
    <definedName name="ILUM" localSheetId="3">#REF!</definedName>
    <definedName name="ILUM" localSheetId="8">#REF!</definedName>
    <definedName name="ILUM" localSheetId="1">#REF!</definedName>
    <definedName name="ILUM" localSheetId="7">#REF!</definedName>
    <definedName name="ILUM">#REF!</definedName>
    <definedName name="ILUM_1" localSheetId="9">#REF!</definedName>
    <definedName name="ILUM_1" localSheetId="3">#REF!</definedName>
    <definedName name="ILUM_1" localSheetId="8">#REF!</definedName>
    <definedName name="ILUM_1" localSheetId="1">#REF!</definedName>
    <definedName name="ILUM_1" localSheetId="7">#REF!</definedName>
    <definedName name="ILUM_1">#REF!</definedName>
    <definedName name="ILUM_2" localSheetId="9">#REF!</definedName>
    <definedName name="ILUM_2" localSheetId="3">#REF!</definedName>
    <definedName name="ILUM_2" localSheetId="8">#REF!</definedName>
    <definedName name="ILUM_2" localSheetId="7">#REF!</definedName>
    <definedName name="ILUM_2">#REF!</definedName>
    <definedName name="ILUM_26" localSheetId="9">#REF!</definedName>
    <definedName name="ILUM_26" localSheetId="3">#REF!</definedName>
    <definedName name="ILUM_26" localSheetId="8">#REF!</definedName>
    <definedName name="ILUM_26" localSheetId="7">#REF!</definedName>
    <definedName name="ILUM_26">#REF!</definedName>
    <definedName name="ILUM_3" localSheetId="9">#REF!</definedName>
    <definedName name="ILUM_3" localSheetId="3">#REF!</definedName>
    <definedName name="ILUM_3" localSheetId="8">#REF!</definedName>
    <definedName name="ILUM_3" localSheetId="7">#REF!</definedName>
    <definedName name="ILUM_3">#REF!</definedName>
    <definedName name="ILUM_33" localSheetId="9">#REF!</definedName>
    <definedName name="ILUM_33" localSheetId="3">#REF!</definedName>
    <definedName name="ILUM_33" localSheetId="8">#REF!</definedName>
    <definedName name="ILUM_33" localSheetId="7">#REF!</definedName>
    <definedName name="ILUM_33">#REF!</definedName>
    <definedName name="ILUM_34" localSheetId="9">#REF!</definedName>
    <definedName name="ILUM_34" localSheetId="3">#REF!</definedName>
    <definedName name="ILUM_34" localSheetId="8">#REF!</definedName>
    <definedName name="ILUM_34" localSheetId="7">#REF!</definedName>
    <definedName name="ILUM_34">#REF!</definedName>
    <definedName name="IM" localSheetId="9">#REF!</definedName>
    <definedName name="IM" localSheetId="3">#REF!</definedName>
    <definedName name="IM" localSheetId="2">#REF!</definedName>
    <definedName name="IM" localSheetId="8">#REF!</definedName>
    <definedName name="IM" localSheetId="7">#REF!</definedName>
    <definedName name="IM">#REF!</definedName>
    <definedName name="IMPANT100" localSheetId="9">#REF!</definedName>
    <definedName name="IMPANT100" localSheetId="3">#REF!</definedName>
    <definedName name="IMPANT100" localSheetId="8">#REF!</definedName>
    <definedName name="IMPANT100" localSheetId="7">#REF!</definedName>
    <definedName name="IMPANT100">#REF!</definedName>
    <definedName name="IMPANT100_1" localSheetId="9">#REF!</definedName>
    <definedName name="IMPANT100_1" localSheetId="3">#REF!</definedName>
    <definedName name="IMPANT100_1" localSheetId="8">#REF!</definedName>
    <definedName name="IMPANT100_1" localSheetId="7">#REF!</definedName>
    <definedName name="IMPANT100_1">#REF!</definedName>
    <definedName name="IMPANT100_2" localSheetId="9">#REF!</definedName>
    <definedName name="IMPANT100_2" localSheetId="3">#REF!</definedName>
    <definedName name="IMPANT100_2" localSheetId="8">#REF!</definedName>
    <definedName name="IMPANT100_2" localSheetId="7">#REF!</definedName>
    <definedName name="IMPANT100_2">#REF!</definedName>
    <definedName name="IMPANT100_26" localSheetId="9">#REF!</definedName>
    <definedName name="IMPANT100_26" localSheetId="3">#REF!</definedName>
    <definedName name="IMPANT100_26" localSheetId="8">#REF!</definedName>
    <definedName name="IMPANT100_26" localSheetId="7">#REF!</definedName>
    <definedName name="IMPANT100_26">#REF!</definedName>
    <definedName name="IMPANT100_3" localSheetId="9">#REF!</definedName>
    <definedName name="IMPANT100_3" localSheetId="3">#REF!</definedName>
    <definedName name="IMPANT100_3" localSheetId="8">#REF!</definedName>
    <definedName name="IMPANT100_3" localSheetId="7">#REF!</definedName>
    <definedName name="IMPANT100_3">#REF!</definedName>
    <definedName name="IMPANT100_33" localSheetId="9">#REF!</definedName>
    <definedName name="IMPANT100_33" localSheetId="3">#REF!</definedName>
    <definedName name="IMPANT100_33" localSheetId="8">#REF!</definedName>
    <definedName name="IMPANT100_33" localSheetId="7">#REF!</definedName>
    <definedName name="IMPANT100_33">#REF!</definedName>
    <definedName name="IMPANT100_34" localSheetId="9">#REF!</definedName>
    <definedName name="IMPANT100_34" localSheetId="3">#REF!</definedName>
    <definedName name="IMPANT100_34" localSheetId="8">#REF!</definedName>
    <definedName name="IMPANT100_34" localSheetId="7">#REF!</definedName>
    <definedName name="IMPANT100_34">#REF!</definedName>
    <definedName name="IMPANT109" localSheetId="9">#REF!</definedName>
    <definedName name="IMPANT109" localSheetId="3">#REF!</definedName>
    <definedName name="IMPANT109" localSheetId="8">#REF!</definedName>
    <definedName name="IMPANT109" localSheetId="7">#REF!</definedName>
    <definedName name="IMPANT109">#REF!</definedName>
    <definedName name="IMPANT109_1" localSheetId="9">#REF!</definedName>
    <definedName name="IMPANT109_1" localSheetId="3">#REF!</definedName>
    <definedName name="IMPANT109_1" localSheetId="8">#REF!</definedName>
    <definedName name="IMPANT109_1" localSheetId="7">#REF!</definedName>
    <definedName name="IMPANT109_1">#REF!</definedName>
    <definedName name="IMPANT109_2" localSheetId="9">#REF!</definedName>
    <definedName name="IMPANT109_2" localSheetId="3">#REF!</definedName>
    <definedName name="IMPANT109_2" localSheetId="8">#REF!</definedName>
    <definedName name="IMPANT109_2" localSheetId="7">#REF!</definedName>
    <definedName name="IMPANT109_2">#REF!</definedName>
    <definedName name="IMPANT109_26" localSheetId="9">#REF!</definedName>
    <definedName name="IMPANT109_26" localSheetId="3">#REF!</definedName>
    <definedName name="IMPANT109_26" localSheetId="8">#REF!</definedName>
    <definedName name="IMPANT109_26" localSheetId="7">#REF!</definedName>
    <definedName name="IMPANT109_26">#REF!</definedName>
    <definedName name="IMPANT109_3" localSheetId="9">#REF!</definedName>
    <definedName name="IMPANT109_3" localSheetId="3">#REF!</definedName>
    <definedName name="IMPANT109_3" localSheetId="8">#REF!</definedName>
    <definedName name="IMPANT109_3" localSheetId="7">#REF!</definedName>
    <definedName name="IMPANT109_3">#REF!</definedName>
    <definedName name="IMPANT109_33" localSheetId="9">#REF!</definedName>
    <definedName name="IMPANT109_33" localSheetId="3">#REF!</definedName>
    <definedName name="IMPANT109_33" localSheetId="8">#REF!</definedName>
    <definedName name="IMPANT109_33" localSheetId="7">#REF!</definedName>
    <definedName name="IMPANT109_33">#REF!</definedName>
    <definedName name="IMPANT109_34" localSheetId="9">#REF!</definedName>
    <definedName name="IMPANT109_34" localSheetId="3">#REF!</definedName>
    <definedName name="IMPANT109_34" localSheetId="8">#REF!</definedName>
    <definedName name="IMPANT109_34" localSheetId="7">#REF!</definedName>
    <definedName name="IMPANT109_34">#REF!</definedName>
    <definedName name="IMPANT164" localSheetId="9">#REF!</definedName>
    <definedName name="IMPANT164" localSheetId="3">#REF!</definedName>
    <definedName name="IMPANT164" localSheetId="8">#REF!</definedName>
    <definedName name="IMPANT164" localSheetId="7">#REF!</definedName>
    <definedName name="IMPANT164">#REF!</definedName>
    <definedName name="IMPANT164_1" localSheetId="9">#REF!</definedName>
    <definedName name="IMPANT164_1" localSheetId="3">#REF!</definedName>
    <definedName name="IMPANT164_1" localSheetId="8">#REF!</definedName>
    <definedName name="IMPANT164_1" localSheetId="7">#REF!</definedName>
    <definedName name="IMPANT164_1">#REF!</definedName>
    <definedName name="IMPANT164_2" localSheetId="9">#REF!</definedName>
    <definedName name="IMPANT164_2" localSheetId="3">#REF!</definedName>
    <definedName name="IMPANT164_2" localSheetId="8">#REF!</definedName>
    <definedName name="IMPANT164_2" localSheetId="7">#REF!</definedName>
    <definedName name="IMPANT164_2">#REF!</definedName>
    <definedName name="IMPANT164_26" localSheetId="9">#REF!</definedName>
    <definedName name="IMPANT164_26" localSheetId="3">#REF!</definedName>
    <definedName name="IMPANT164_26" localSheetId="8">#REF!</definedName>
    <definedName name="IMPANT164_26" localSheetId="7">#REF!</definedName>
    <definedName name="IMPANT164_26">#REF!</definedName>
    <definedName name="IMPANT164_3" localSheetId="9">#REF!</definedName>
    <definedName name="IMPANT164_3" localSheetId="3">#REF!</definedName>
    <definedName name="IMPANT164_3" localSheetId="8">#REF!</definedName>
    <definedName name="IMPANT164_3" localSheetId="7">#REF!</definedName>
    <definedName name="IMPANT164_3">#REF!</definedName>
    <definedName name="IMPANT164_33" localSheetId="9">#REF!</definedName>
    <definedName name="IMPANT164_33" localSheetId="3">#REF!</definedName>
    <definedName name="IMPANT164_33" localSheetId="8">#REF!</definedName>
    <definedName name="IMPANT164_33" localSheetId="7">#REF!</definedName>
    <definedName name="IMPANT164_33">#REF!</definedName>
    <definedName name="IMPANT164_34" localSheetId="9">#REF!</definedName>
    <definedName name="IMPANT164_34" localSheetId="3">#REF!</definedName>
    <definedName name="IMPANT164_34" localSheetId="8">#REF!</definedName>
    <definedName name="IMPANT164_34" localSheetId="7">#REF!</definedName>
    <definedName name="IMPANT164_34">#REF!</definedName>
    <definedName name="IMPANT221" localSheetId="9">#REF!</definedName>
    <definedName name="IMPANT221" localSheetId="3">#REF!</definedName>
    <definedName name="IMPANT221" localSheetId="8">#REF!</definedName>
    <definedName name="IMPANT221" localSheetId="7">#REF!</definedName>
    <definedName name="IMPANT221">#REF!</definedName>
    <definedName name="IMPANT221_1" localSheetId="9">#REF!</definedName>
    <definedName name="IMPANT221_1" localSheetId="3">#REF!</definedName>
    <definedName name="IMPANT221_1" localSheetId="8">#REF!</definedName>
    <definedName name="IMPANT221_1" localSheetId="7">#REF!</definedName>
    <definedName name="IMPANT221_1">#REF!</definedName>
    <definedName name="IMPANT221_2" localSheetId="9">#REF!</definedName>
    <definedName name="IMPANT221_2" localSheetId="3">#REF!</definedName>
    <definedName name="IMPANT221_2" localSheetId="8">#REF!</definedName>
    <definedName name="IMPANT221_2" localSheetId="7">#REF!</definedName>
    <definedName name="IMPANT221_2">#REF!</definedName>
    <definedName name="IMPANT221_26" localSheetId="9">#REF!</definedName>
    <definedName name="IMPANT221_26" localSheetId="3">#REF!</definedName>
    <definedName name="IMPANT221_26" localSheetId="8">#REF!</definedName>
    <definedName name="IMPANT221_26" localSheetId="7">#REF!</definedName>
    <definedName name="IMPANT221_26">#REF!</definedName>
    <definedName name="IMPANT221_3" localSheetId="9">#REF!</definedName>
    <definedName name="IMPANT221_3" localSheetId="3">#REF!</definedName>
    <definedName name="IMPANT221_3" localSheetId="8">#REF!</definedName>
    <definedName name="IMPANT221_3" localSheetId="7">#REF!</definedName>
    <definedName name="IMPANT221_3">#REF!</definedName>
    <definedName name="IMPANT221_33" localSheetId="9">#REF!</definedName>
    <definedName name="IMPANT221_33" localSheetId="3">#REF!</definedName>
    <definedName name="IMPANT221_33" localSheetId="8">#REF!</definedName>
    <definedName name="IMPANT221_33" localSheetId="7">#REF!</definedName>
    <definedName name="IMPANT221_33">#REF!</definedName>
    <definedName name="IMPANT221_34" localSheetId="9">#REF!</definedName>
    <definedName name="IMPANT221_34" localSheetId="3">#REF!</definedName>
    <definedName name="IMPANT221_34" localSheetId="8">#REF!</definedName>
    <definedName name="IMPANT221_34" localSheetId="7">#REF!</definedName>
    <definedName name="IMPANT221_34">#REF!</definedName>
    <definedName name="IMPANT223" localSheetId="9">#REF!</definedName>
    <definedName name="IMPANT223" localSheetId="3">#REF!</definedName>
    <definedName name="IMPANT223" localSheetId="8">#REF!</definedName>
    <definedName name="IMPANT223" localSheetId="7">#REF!</definedName>
    <definedName name="IMPANT223">#REF!</definedName>
    <definedName name="IMPANT223_1" localSheetId="9">#REF!</definedName>
    <definedName name="IMPANT223_1" localSheetId="3">#REF!</definedName>
    <definedName name="IMPANT223_1" localSheetId="8">#REF!</definedName>
    <definedName name="IMPANT223_1" localSheetId="7">#REF!</definedName>
    <definedName name="IMPANT223_1">#REF!</definedName>
    <definedName name="IMPANT223_2" localSheetId="9">#REF!</definedName>
    <definedName name="IMPANT223_2" localSheetId="3">#REF!</definedName>
    <definedName name="IMPANT223_2" localSheetId="8">#REF!</definedName>
    <definedName name="IMPANT223_2" localSheetId="7">#REF!</definedName>
    <definedName name="IMPANT223_2">#REF!</definedName>
    <definedName name="IMPANT223_26" localSheetId="9">#REF!</definedName>
    <definedName name="IMPANT223_26" localSheetId="3">#REF!</definedName>
    <definedName name="IMPANT223_26" localSheetId="8">#REF!</definedName>
    <definedName name="IMPANT223_26" localSheetId="7">#REF!</definedName>
    <definedName name="IMPANT223_26">#REF!</definedName>
    <definedName name="IMPANT223_3" localSheetId="9">#REF!</definedName>
    <definedName name="IMPANT223_3" localSheetId="3">#REF!</definedName>
    <definedName name="IMPANT223_3" localSheetId="8">#REF!</definedName>
    <definedName name="IMPANT223_3" localSheetId="7">#REF!</definedName>
    <definedName name="IMPANT223_3">#REF!</definedName>
    <definedName name="IMPANT223_33" localSheetId="9">#REF!</definedName>
    <definedName name="IMPANT223_33" localSheetId="3">#REF!</definedName>
    <definedName name="IMPANT223_33" localSheetId="8">#REF!</definedName>
    <definedName name="IMPANT223_33" localSheetId="7">#REF!</definedName>
    <definedName name="IMPANT223_33">#REF!</definedName>
    <definedName name="IMPANT223_34" localSheetId="9">#REF!</definedName>
    <definedName name="IMPANT223_34" localSheetId="3">#REF!</definedName>
    <definedName name="IMPANT223_34" localSheetId="8">#REF!</definedName>
    <definedName name="IMPANT223_34" localSheetId="7">#REF!</definedName>
    <definedName name="IMPANT223_34">#REF!</definedName>
    <definedName name="IMPANT225" localSheetId="9">#REF!</definedName>
    <definedName name="IMPANT225" localSheetId="3">#REF!</definedName>
    <definedName name="IMPANT225" localSheetId="8">#REF!</definedName>
    <definedName name="IMPANT225" localSheetId="7">#REF!</definedName>
    <definedName name="IMPANT225">#REF!</definedName>
    <definedName name="IMPANT225_1" localSheetId="9">#REF!</definedName>
    <definedName name="IMPANT225_1" localSheetId="3">#REF!</definedName>
    <definedName name="IMPANT225_1" localSheetId="8">#REF!</definedName>
    <definedName name="IMPANT225_1" localSheetId="7">#REF!</definedName>
    <definedName name="IMPANT225_1">#REF!</definedName>
    <definedName name="IMPANT225_2" localSheetId="9">#REF!</definedName>
    <definedName name="IMPANT225_2" localSheetId="3">#REF!</definedName>
    <definedName name="IMPANT225_2" localSheetId="8">#REF!</definedName>
    <definedName name="IMPANT225_2" localSheetId="7">#REF!</definedName>
    <definedName name="IMPANT225_2">#REF!</definedName>
    <definedName name="IMPANT225_26" localSheetId="9">#REF!</definedName>
    <definedName name="IMPANT225_26" localSheetId="3">#REF!</definedName>
    <definedName name="IMPANT225_26" localSheetId="8">#REF!</definedName>
    <definedName name="IMPANT225_26" localSheetId="7">#REF!</definedName>
    <definedName name="IMPANT225_26">#REF!</definedName>
    <definedName name="IMPANT225_3" localSheetId="9">#REF!</definedName>
    <definedName name="IMPANT225_3" localSheetId="3">#REF!</definedName>
    <definedName name="IMPANT225_3" localSheetId="8">#REF!</definedName>
    <definedName name="IMPANT225_3" localSheetId="7">#REF!</definedName>
    <definedName name="IMPANT225_3">#REF!</definedName>
    <definedName name="IMPANT225_33" localSheetId="9">#REF!</definedName>
    <definedName name="IMPANT225_33" localSheetId="3">#REF!</definedName>
    <definedName name="IMPANT225_33" localSheetId="8">#REF!</definedName>
    <definedName name="IMPANT225_33" localSheetId="7">#REF!</definedName>
    <definedName name="IMPANT225_33">#REF!</definedName>
    <definedName name="IMPANT225_34" localSheetId="9">#REF!</definedName>
    <definedName name="IMPANT225_34" localSheetId="3">#REF!</definedName>
    <definedName name="IMPANT225_34" localSheetId="8">#REF!</definedName>
    <definedName name="IMPANT225_34" localSheetId="7">#REF!</definedName>
    <definedName name="IMPANT225_34">#REF!</definedName>
    <definedName name="IMPANT237" localSheetId="9">#REF!</definedName>
    <definedName name="IMPANT237" localSheetId="3">#REF!</definedName>
    <definedName name="IMPANT237" localSheetId="8">#REF!</definedName>
    <definedName name="IMPANT237" localSheetId="7">#REF!</definedName>
    <definedName name="IMPANT237">#REF!</definedName>
    <definedName name="IMPANT237_1" localSheetId="9">#REF!</definedName>
    <definedName name="IMPANT237_1" localSheetId="3">#REF!</definedName>
    <definedName name="IMPANT237_1" localSheetId="8">#REF!</definedName>
    <definedName name="IMPANT237_1" localSheetId="7">#REF!</definedName>
    <definedName name="IMPANT237_1">#REF!</definedName>
    <definedName name="IMPANT237_2" localSheetId="9">#REF!</definedName>
    <definedName name="IMPANT237_2" localSheetId="3">#REF!</definedName>
    <definedName name="IMPANT237_2" localSheetId="8">#REF!</definedName>
    <definedName name="IMPANT237_2" localSheetId="7">#REF!</definedName>
    <definedName name="IMPANT237_2">#REF!</definedName>
    <definedName name="IMPANT237_26" localSheetId="9">#REF!</definedName>
    <definedName name="IMPANT237_26" localSheetId="3">#REF!</definedName>
    <definedName name="IMPANT237_26" localSheetId="8">#REF!</definedName>
    <definedName name="IMPANT237_26" localSheetId="7">#REF!</definedName>
    <definedName name="IMPANT237_26">#REF!</definedName>
    <definedName name="IMPANT237_3" localSheetId="9">#REF!</definedName>
    <definedName name="IMPANT237_3" localSheetId="3">#REF!</definedName>
    <definedName name="IMPANT237_3" localSheetId="8">#REF!</definedName>
    <definedName name="IMPANT237_3" localSheetId="7">#REF!</definedName>
    <definedName name="IMPANT237_3">#REF!</definedName>
    <definedName name="IMPANT237_33" localSheetId="9">#REF!</definedName>
    <definedName name="IMPANT237_33" localSheetId="3">#REF!</definedName>
    <definedName name="IMPANT237_33" localSheetId="8">#REF!</definedName>
    <definedName name="IMPANT237_33" localSheetId="7">#REF!</definedName>
    <definedName name="IMPANT237_33">#REF!</definedName>
    <definedName name="IMPANT237_34" localSheetId="9">#REF!</definedName>
    <definedName name="IMPANT237_34" localSheetId="3">#REF!</definedName>
    <definedName name="IMPANT237_34" localSheetId="8">#REF!</definedName>
    <definedName name="IMPANT237_34" localSheetId="7">#REF!</definedName>
    <definedName name="IMPANT237_34">#REF!</definedName>
    <definedName name="IMPANT270" localSheetId="9">#REF!</definedName>
    <definedName name="IMPANT270" localSheetId="3">#REF!</definedName>
    <definedName name="IMPANT270" localSheetId="8">#REF!</definedName>
    <definedName name="IMPANT270" localSheetId="7">#REF!</definedName>
    <definedName name="IMPANT270">#REF!</definedName>
    <definedName name="IMPANT270_1" localSheetId="9">#REF!</definedName>
    <definedName name="IMPANT270_1" localSheetId="3">#REF!</definedName>
    <definedName name="IMPANT270_1" localSheetId="8">#REF!</definedName>
    <definedName name="IMPANT270_1" localSheetId="7">#REF!</definedName>
    <definedName name="IMPANT270_1">#REF!</definedName>
    <definedName name="IMPANT270_2" localSheetId="9">#REF!</definedName>
    <definedName name="IMPANT270_2" localSheetId="3">#REF!</definedName>
    <definedName name="IMPANT270_2" localSheetId="8">#REF!</definedName>
    <definedName name="IMPANT270_2" localSheetId="7">#REF!</definedName>
    <definedName name="IMPANT270_2">#REF!</definedName>
    <definedName name="IMPANT270_25" localSheetId="9">'[26]270Garanhuns'!#REF!</definedName>
    <definedName name="IMPANT270_25" localSheetId="3">'[26]270Garanhuns'!#REF!</definedName>
    <definedName name="IMPANT270_25" localSheetId="8">'[26]270Garanhuns'!#REF!</definedName>
    <definedName name="IMPANT270_25" localSheetId="1">'[26]270Garanhuns'!#REF!</definedName>
    <definedName name="IMPANT270_25" localSheetId="7">'[26]270Garanhuns'!#REF!</definedName>
    <definedName name="IMPANT270_25">'[26]270Garanhuns'!#REF!</definedName>
    <definedName name="IMPANT270_26" localSheetId="9">#REF!</definedName>
    <definedName name="IMPANT270_26" localSheetId="3">#REF!</definedName>
    <definedName name="IMPANT270_26" localSheetId="8">#REF!</definedName>
    <definedName name="IMPANT270_26" localSheetId="1">#REF!</definedName>
    <definedName name="IMPANT270_26" localSheetId="7">#REF!</definedName>
    <definedName name="IMPANT270_26">#REF!</definedName>
    <definedName name="IMPANT270_3" localSheetId="9">#REF!</definedName>
    <definedName name="IMPANT270_3" localSheetId="3">#REF!</definedName>
    <definedName name="IMPANT270_3" localSheetId="8">#REF!</definedName>
    <definedName name="IMPANT270_3" localSheetId="1">#REF!</definedName>
    <definedName name="IMPANT270_3" localSheetId="7">#REF!</definedName>
    <definedName name="IMPANT270_3">#REF!</definedName>
    <definedName name="IMPANT270_33" localSheetId="9">#REF!</definedName>
    <definedName name="IMPANT270_33" localSheetId="3">#REF!</definedName>
    <definedName name="IMPANT270_33" localSheetId="8">#REF!</definedName>
    <definedName name="IMPANT270_33" localSheetId="1">#REF!</definedName>
    <definedName name="IMPANT270_33" localSheetId="7">#REF!</definedName>
    <definedName name="IMPANT270_33">#REF!</definedName>
    <definedName name="IMPANT270_34" localSheetId="9">#REF!</definedName>
    <definedName name="IMPANT270_34" localSheetId="3">#REF!</definedName>
    <definedName name="IMPANT270_34" localSheetId="8">#REF!</definedName>
    <definedName name="IMPANT270_34" localSheetId="7">#REF!</definedName>
    <definedName name="IMPANT270_34">#REF!</definedName>
    <definedName name="IMPANT271" localSheetId="9">#REF!</definedName>
    <definedName name="IMPANT271" localSheetId="3">#REF!</definedName>
    <definedName name="IMPANT271" localSheetId="8">#REF!</definedName>
    <definedName name="IMPANT271" localSheetId="7">#REF!</definedName>
    <definedName name="IMPANT271">#REF!</definedName>
    <definedName name="IMPANT271_1" localSheetId="9">#REF!</definedName>
    <definedName name="IMPANT271_1" localSheetId="3">#REF!</definedName>
    <definedName name="IMPANT271_1" localSheetId="8">#REF!</definedName>
    <definedName name="IMPANT271_1" localSheetId="7">#REF!</definedName>
    <definedName name="IMPANT271_1">#REF!</definedName>
    <definedName name="IMPANT271_2" localSheetId="9">#REF!</definedName>
    <definedName name="IMPANT271_2" localSheetId="3">#REF!</definedName>
    <definedName name="IMPANT271_2" localSheetId="8">#REF!</definedName>
    <definedName name="IMPANT271_2" localSheetId="7">#REF!</definedName>
    <definedName name="IMPANT271_2">#REF!</definedName>
    <definedName name="IMPANT271_26" localSheetId="9">#REF!</definedName>
    <definedName name="IMPANT271_26" localSheetId="3">#REF!</definedName>
    <definedName name="IMPANT271_26" localSheetId="8">#REF!</definedName>
    <definedName name="IMPANT271_26" localSheetId="7">#REF!</definedName>
    <definedName name="IMPANT271_26">#REF!</definedName>
    <definedName name="IMPANT271_3" localSheetId="9">#REF!</definedName>
    <definedName name="IMPANT271_3" localSheetId="3">#REF!</definedName>
    <definedName name="IMPANT271_3" localSheetId="8">#REF!</definedName>
    <definedName name="IMPANT271_3" localSheetId="7">#REF!</definedName>
    <definedName name="IMPANT271_3">#REF!</definedName>
    <definedName name="IMPANT271_33" localSheetId="9">#REF!</definedName>
    <definedName name="IMPANT271_33" localSheetId="3">#REF!</definedName>
    <definedName name="IMPANT271_33" localSheetId="8">#REF!</definedName>
    <definedName name="IMPANT271_33" localSheetId="7">#REF!</definedName>
    <definedName name="IMPANT271_33">#REF!</definedName>
    <definedName name="IMPANT271_34" localSheetId="9">#REF!</definedName>
    <definedName name="IMPANT271_34" localSheetId="3">#REF!</definedName>
    <definedName name="IMPANT271_34" localSheetId="8">#REF!</definedName>
    <definedName name="IMPANT271_34" localSheetId="7">#REF!</definedName>
    <definedName name="IMPANT271_34">#REF!</definedName>
    <definedName name="IMPANT273" localSheetId="9">#REF!</definedName>
    <definedName name="IMPANT273" localSheetId="3">#REF!</definedName>
    <definedName name="IMPANT273" localSheetId="8">#REF!</definedName>
    <definedName name="IMPANT273" localSheetId="7">#REF!</definedName>
    <definedName name="IMPANT273">#REF!</definedName>
    <definedName name="IMPANT273_1" localSheetId="9">#REF!</definedName>
    <definedName name="IMPANT273_1" localSheetId="3">#REF!</definedName>
    <definedName name="IMPANT273_1" localSheetId="8">#REF!</definedName>
    <definedName name="IMPANT273_1" localSheetId="7">#REF!</definedName>
    <definedName name="IMPANT273_1">#REF!</definedName>
    <definedName name="IMPANT273_2" localSheetId="9">#REF!</definedName>
    <definedName name="IMPANT273_2" localSheetId="3">#REF!</definedName>
    <definedName name="IMPANT273_2" localSheetId="8">#REF!</definedName>
    <definedName name="IMPANT273_2" localSheetId="7">#REF!</definedName>
    <definedName name="IMPANT273_2">#REF!</definedName>
    <definedName name="IMPANT273_26" localSheetId="9">#REF!</definedName>
    <definedName name="IMPANT273_26" localSheetId="3">#REF!</definedName>
    <definedName name="IMPANT273_26" localSheetId="8">#REF!</definedName>
    <definedName name="IMPANT273_26" localSheetId="7">#REF!</definedName>
    <definedName name="IMPANT273_26">#REF!</definedName>
    <definedName name="IMPANT273_3" localSheetId="9">#REF!</definedName>
    <definedName name="IMPANT273_3" localSheetId="3">#REF!</definedName>
    <definedName name="IMPANT273_3" localSheetId="8">#REF!</definedName>
    <definedName name="IMPANT273_3" localSheetId="7">#REF!</definedName>
    <definedName name="IMPANT273_3">#REF!</definedName>
    <definedName name="IMPANT273_33" localSheetId="9">#REF!</definedName>
    <definedName name="IMPANT273_33" localSheetId="3">#REF!</definedName>
    <definedName name="IMPANT273_33" localSheetId="8">#REF!</definedName>
    <definedName name="IMPANT273_33" localSheetId="7">#REF!</definedName>
    <definedName name="IMPANT273_33">#REF!</definedName>
    <definedName name="IMPANT273_34" localSheetId="9">#REF!</definedName>
    <definedName name="IMPANT273_34" localSheetId="3">#REF!</definedName>
    <definedName name="IMPANT273_34" localSheetId="8">#REF!</definedName>
    <definedName name="IMPANT273_34" localSheetId="7">#REF!</definedName>
    <definedName name="IMPANT273_34">#REF!</definedName>
    <definedName name="IMPANT274" localSheetId="9">#REF!</definedName>
    <definedName name="IMPANT274" localSheetId="3">#REF!</definedName>
    <definedName name="IMPANT274" localSheetId="8">#REF!</definedName>
    <definedName name="IMPANT274" localSheetId="7">#REF!</definedName>
    <definedName name="IMPANT274">#REF!</definedName>
    <definedName name="IMPANT274_1" localSheetId="9">#REF!</definedName>
    <definedName name="IMPANT274_1" localSheetId="3">#REF!</definedName>
    <definedName name="IMPANT274_1" localSheetId="8">#REF!</definedName>
    <definedName name="IMPANT274_1" localSheetId="7">#REF!</definedName>
    <definedName name="IMPANT274_1">#REF!</definedName>
    <definedName name="IMPANT274_2" localSheetId="9">#REF!</definedName>
    <definedName name="IMPANT274_2" localSheetId="3">#REF!</definedName>
    <definedName name="IMPANT274_2" localSheetId="8">#REF!</definedName>
    <definedName name="IMPANT274_2" localSheetId="7">#REF!</definedName>
    <definedName name="IMPANT274_2">#REF!</definedName>
    <definedName name="IMPANT274_26" localSheetId="9">#REF!</definedName>
    <definedName name="IMPANT274_26" localSheetId="3">#REF!</definedName>
    <definedName name="IMPANT274_26" localSheetId="8">#REF!</definedName>
    <definedName name="IMPANT274_26" localSheetId="7">#REF!</definedName>
    <definedName name="IMPANT274_26">#REF!</definedName>
    <definedName name="IMPANT274_3" localSheetId="9">#REF!</definedName>
    <definedName name="IMPANT274_3" localSheetId="3">#REF!</definedName>
    <definedName name="IMPANT274_3" localSheetId="8">#REF!</definedName>
    <definedName name="IMPANT274_3" localSheetId="7">#REF!</definedName>
    <definedName name="IMPANT274_3">#REF!</definedName>
    <definedName name="IMPANT274_33" localSheetId="9">#REF!</definedName>
    <definedName name="IMPANT274_33" localSheetId="3">#REF!</definedName>
    <definedName name="IMPANT274_33" localSheetId="8">#REF!</definedName>
    <definedName name="IMPANT274_33" localSheetId="7">#REF!</definedName>
    <definedName name="IMPANT274_33">#REF!</definedName>
    <definedName name="IMPANT274_34" localSheetId="9">#REF!</definedName>
    <definedName name="IMPANT274_34" localSheetId="3">#REF!</definedName>
    <definedName name="IMPANT274_34" localSheetId="8">#REF!</definedName>
    <definedName name="IMPANT274_34" localSheetId="7">#REF!</definedName>
    <definedName name="IMPANT274_34">#REF!</definedName>
    <definedName name="IMPANT333" localSheetId="9">#REF!</definedName>
    <definedName name="IMPANT333" localSheetId="3">#REF!</definedName>
    <definedName name="IMPANT333" localSheetId="8">#REF!</definedName>
    <definedName name="IMPANT333" localSheetId="7">#REF!</definedName>
    <definedName name="IMPANT333">#REF!</definedName>
    <definedName name="IMPANT333_1" localSheetId="9">#REF!</definedName>
    <definedName name="IMPANT333_1" localSheetId="3">#REF!</definedName>
    <definedName name="IMPANT333_1" localSheetId="8">#REF!</definedName>
    <definedName name="IMPANT333_1" localSheetId="7">#REF!</definedName>
    <definedName name="IMPANT333_1">#REF!</definedName>
    <definedName name="IMPANT333_2" localSheetId="9">#REF!</definedName>
    <definedName name="IMPANT333_2" localSheetId="3">#REF!</definedName>
    <definedName name="IMPANT333_2" localSheetId="8">#REF!</definedName>
    <definedName name="IMPANT333_2" localSheetId="7">#REF!</definedName>
    <definedName name="IMPANT333_2">#REF!</definedName>
    <definedName name="IMPANT333_26" localSheetId="9">#REF!</definedName>
    <definedName name="IMPANT333_26" localSheetId="3">#REF!</definedName>
    <definedName name="IMPANT333_26" localSheetId="8">#REF!</definedName>
    <definedName name="IMPANT333_26" localSheetId="7">#REF!</definedName>
    <definedName name="IMPANT333_26">#REF!</definedName>
    <definedName name="IMPANT333_3" localSheetId="9">#REF!</definedName>
    <definedName name="IMPANT333_3" localSheetId="3">#REF!</definedName>
    <definedName name="IMPANT333_3" localSheetId="8">#REF!</definedName>
    <definedName name="IMPANT333_3" localSheetId="7">#REF!</definedName>
    <definedName name="IMPANT333_3">#REF!</definedName>
    <definedName name="IMPANT333_33" localSheetId="9">#REF!</definedName>
    <definedName name="IMPANT333_33" localSheetId="3">#REF!</definedName>
    <definedName name="IMPANT333_33" localSheetId="8">#REF!</definedName>
    <definedName name="IMPANT333_33" localSheetId="7">#REF!</definedName>
    <definedName name="IMPANT333_33">#REF!</definedName>
    <definedName name="IMPANT333_34" localSheetId="9">#REF!</definedName>
    <definedName name="IMPANT333_34" localSheetId="3">#REF!</definedName>
    <definedName name="IMPANT333_34" localSheetId="8">#REF!</definedName>
    <definedName name="IMPANT333_34" localSheetId="7">#REF!</definedName>
    <definedName name="IMPANT333_34">#REF!</definedName>
    <definedName name="IMPANT337" localSheetId="9">#REF!</definedName>
    <definedName name="IMPANT337" localSheetId="3">#REF!</definedName>
    <definedName name="IMPANT337" localSheetId="8">#REF!</definedName>
    <definedName name="IMPANT337" localSheetId="7">#REF!</definedName>
    <definedName name="IMPANT337">#REF!</definedName>
    <definedName name="IMPANT337_1" localSheetId="9">#REF!</definedName>
    <definedName name="IMPANT337_1" localSheetId="3">#REF!</definedName>
    <definedName name="IMPANT337_1" localSheetId="8">#REF!</definedName>
    <definedName name="IMPANT337_1" localSheetId="7">#REF!</definedName>
    <definedName name="IMPANT337_1">#REF!</definedName>
    <definedName name="IMPANT337_2" localSheetId="9">#REF!</definedName>
    <definedName name="IMPANT337_2" localSheetId="3">#REF!</definedName>
    <definedName name="IMPANT337_2" localSheetId="8">#REF!</definedName>
    <definedName name="IMPANT337_2" localSheetId="7">#REF!</definedName>
    <definedName name="IMPANT337_2">#REF!</definedName>
    <definedName name="IMPANT337_26" localSheetId="9">#REF!</definedName>
    <definedName name="IMPANT337_26" localSheetId="3">#REF!</definedName>
    <definedName name="IMPANT337_26" localSheetId="8">#REF!</definedName>
    <definedName name="IMPANT337_26" localSheetId="7">#REF!</definedName>
    <definedName name="IMPANT337_26">#REF!</definedName>
    <definedName name="IMPANT337_3" localSheetId="9">#REF!</definedName>
    <definedName name="IMPANT337_3" localSheetId="3">#REF!</definedName>
    <definedName name="IMPANT337_3" localSheetId="8">#REF!</definedName>
    <definedName name="IMPANT337_3" localSheetId="7">#REF!</definedName>
    <definedName name="IMPANT337_3">#REF!</definedName>
    <definedName name="IMPANT337_33" localSheetId="9">#REF!</definedName>
    <definedName name="IMPANT337_33" localSheetId="3">#REF!</definedName>
    <definedName name="IMPANT337_33" localSheetId="8">#REF!</definedName>
    <definedName name="IMPANT337_33" localSheetId="7">#REF!</definedName>
    <definedName name="IMPANT337_33">#REF!</definedName>
    <definedName name="IMPANT337_34" localSheetId="9">#REF!</definedName>
    <definedName name="IMPANT337_34" localSheetId="3">#REF!</definedName>
    <definedName name="IMPANT337_34" localSheetId="8">#REF!</definedName>
    <definedName name="IMPANT337_34" localSheetId="7">#REF!</definedName>
    <definedName name="IMPANT337_34">#REF!</definedName>
    <definedName name="IMPANT352" localSheetId="9">#REF!</definedName>
    <definedName name="IMPANT352" localSheetId="3">#REF!</definedName>
    <definedName name="IMPANT352" localSheetId="8">#REF!</definedName>
    <definedName name="IMPANT352" localSheetId="7">#REF!</definedName>
    <definedName name="IMPANT352">#REF!</definedName>
    <definedName name="IMPANT352_1" localSheetId="9">#REF!</definedName>
    <definedName name="IMPANT352_1" localSheetId="3">#REF!</definedName>
    <definedName name="IMPANT352_1" localSheetId="8">#REF!</definedName>
    <definedName name="IMPANT352_1" localSheetId="7">#REF!</definedName>
    <definedName name="IMPANT352_1">#REF!</definedName>
    <definedName name="IMPANT352_2" localSheetId="9">#REF!</definedName>
    <definedName name="IMPANT352_2" localSheetId="3">#REF!</definedName>
    <definedName name="IMPANT352_2" localSheetId="8">#REF!</definedName>
    <definedName name="IMPANT352_2" localSheetId="7">#REF!</definedName>
    <definedName name="IMPANT352_2">#REF!</definedName>
    <definedName name="IMPANT352_26" localSheetId="9">#REF!</definedName>
    <definedName name="IMPANT352_26" localSheetId="3">#REF!</definedName>
    <definedName name="IMPANT352_26" localSheetId="8">#REF!</definedName>
    <definedName name="IMPANT352_26" localSheetId="7">#REF!</definedName>
    <definedName name="IMPANT352_26">#REF!</definedName>
    <definedName name="IMPANT352_3" localSheetId="9">#REF!</definedName>
    <definedName name="IMPANT352_3" localSheetId="3">#REF!</definedName>
    <definedName name="IMPANT352_3" localSheetId="8">#REF!</definedName>
    <definedName name="IMPANT352_3" localSheetId="7">#REF!</definedName>
    <definedName name="IMPANT352_3">#REF!</definedName>
    <definedName name="IMPANT352_33" localSheetId="9">#REF!</definedName>
    <definedName name="IMPANT352_33" localSheetId="3">#REF!</definedName>
    <definedName name="IMPANT352_33" localSheetId="8">#REF!</definedName>
    <definedName name="IMPANT352_33" localSheetId="7">#REF!</definedName>
    <definedName name="IMPANT352_33">#REF!</definedName>
    <definedName name="IMPANT352_34" localSheetId="9">#REF!</definedName>
    <definedName name="IMPANT352_34" localSheetId="3">#REF!</definedName>
    <definedName name="IMPANT352_34" localSheetId="8">#REF!</definedName>
    <definedName name="IMPANT352_34" localSheetId="7">#REF!</definedName>
    <definedName name="IMPANT352_34">#REF!</definedName>
    <definedName name="IMPANT387ZC" localSheetId="9">#REF!</definedName>
    <definedName name="IMPANT387ZC" localSheetId="3">#REF!</definedName>
    <definedName name="IMPANT387ZC" localSheetId="8">#REF!</definedName>
    <definedName name="IMPANT387ZC" localSheetId="7">#REF!</definedName>
    <definedName name="IMPANT387ZC">#REF!</definedName>
    <definedName name="IMPANT387ZC_1" localSheetId="9">#REF!</definedName>
    <definedName name="IMPANT387ZC_1" localSheetId="3">#REF!</definedName>
    <definedName name="IMPANT387ZC_1" localSheetId="8">#REF!</definedName>
    <definedName name="IMPANT387ZC_1" localSheetId="7">#REF!</definedName>
    <definedName name="IMPANT387ZC_1">#REF!</definedName>
    <definedName name="IMPANT387ZC_2" localSheetId="9">#REF!</definedName>
    <definedName name="IMPANT387ZC_2" localSheetId="3">#REF!</definedName>
    <definedName name="IMPANT387ZC_2" localSheetId="8">#REF!</definedName>
    <definedName name="IMPANT387ZC_2" localSheetId="7">#REF!</definedName>
    <definedName name="IMPANT387ZC_2">#REF!</definedName>
    <definedName name="IMPANT387ZC_26" localSheetId="9">#REF!</definedName>
    <definedName name="IMPANT387ZC_26" localSheetId="3">#REF!</definedName>
    <definedName name="IMPANT387ZC_26" localSheetId="8">#REF!</definedName>
    <definedName name="IMPANT387ZC_26" localSheetId="7">#REF!</definedName>
    <definedName name="IMPANT387ZC_26">#REF!</definedName>
    <definedName name="IMPANT387ZC_3" localSheetId="9">#REF!</definedName>
    <definedName name="IMPANT387ZC_3" localSheetId="3">#REF!</definedName>
    <definedName name="IMPANT387ZC_3" localSheetId="8">#REF!</definedName>
    <definedName name="IMPANT387ZC_3" localSheetId="7">#REF!</definedName>
    <definedName name="IMPANT387ZC_3">#REF!</definedName>
    <definedName name="IMPANT387ZC_33" localSheetId="9">#REF!</definedName>
    <definedName name="IMPANT387ZC_33" localSheetId="3">#REF!</definedName>
    <definedName name="IMPANT387ZC_33" localSheetId="8">#REF!</definedName>
    <definedName name="IMPANT387ZC_33" localSheetId="7">#REF!</definedName>
    <definedName name="IMPANT387ZC_33">#REF!</definedName>
    <definedName name="IMPANT387ZC_34" localSheetId="9">#REF!</definedName>
    <definedName name="IMPANT387ZC_34" localSheetId="3">#REF!</definedName>
    <definedName name="IMPANT387ZC_34" localSheetId="8">#REF!</definedName>
    <definedName name="IMPANT387ZC_34" localSheetId="7">#REF!</definedName>
    <definedName name="IMPANT387ZC_34">#REF!</definedName>
    <definedName name="IMPANT387ZN" localSheetId="9">#REF!</definedName>
    <definedName name="IMPANT387ZN" localSheetId="3">#REF!</definedName>
    <definedName name="IMPANT387ZN" localSheetId="8">#REF!</definedName>
    <definedName name="IMPANT387ZN" localSheetId="7">#REF!</definedName>
    <definedName name="IMPANT387ZN">#REF!</definedName>
    <definedName name="IMPANT387ZN_1" localSheetId="9">#REF!</definedName>
    <definedName name="IMPANT387ZN_1" localSheetId="3">#REF!</definedName>
    <definedName name="IMPANT387ZN_1" localSheetId="8">#REF!</definedName>
    <definedName name="IMPANT387ZN_1" localSheetId="7">#REF!</definedName>
    <definedName name="IMPANT387ZN_1">#REF!</definedName>
    <definedName name="IMPANT387ZN_2" localSheetId="9">#REF!</definedName>
    <definedName name="IMPANT387ZN_2" localSheetId="3">#REF!</definedName>
    <definedName name="IMPANT387ZN_2" localSheetId="8">#REF!</definedName>
    <definedName name="IMPANT387ZN_2" localSheetId="7">#REF!</definedName>
    <definedName name="IMPANT387ZN_2">#REF!</definedName>
    <definedName name="IMPANT387ZN_26" localSheetId="9">#REF!</definedName>
    <definedName name="IMPANT387ZN_26" localSheetId="3">#REF!</definedName>
    <definedName name="IMPANT387ZN_26" localSheetId="8">#REF!</definedName>
    <definedName name="IMPANT387ZN_26" localSheetId="7">#REF!</definedName>
    <definedName name="IMPANT387ZN_26">#REF!</definedName>
    <definedName name="IMPANT387ZN_3" localSheetId="9">#REF!</definedName>
    <definedName name="IMPANT387ZN_3" localSheetId="3">#REF!</definedName>
    <definedName name="IMPANT387ZN_3" localSheetId="8">#REF!</definedName>
    <definedName name="IMPANT387ZN_3" localSheetId="7">#REF!</definedName>
    <definedName name="IMPANT387ZN_3">#REF!</definedName>
    <definedName name="IMPANT387ZN_33" localSheetId="9">#REF!</definedName>
    <definedName name="IMPANT387ZN_33" localSheetId="3">#REF!</definedName>
    <definedName name="IMPANT387ZN_33" localSheetId="8">#REF!</definedName>
    <definedName name="IMPANT387ZN_33" localSheetId="7">#REF!</definedName>
    <definedName name="IMPANT387ZN_33">#REF!</definedName>
    <definedName name="IMPANT387ZN_34" localSheetId="9">#REF!</definedName>
    <definedName name="IMPANT387ZN_34" localSheetId="3">#REF!</definedName>
    <definedName name="IMPANT387ZN_34" localSheetId="8">#REF!</definedName>
    <definedName name="IMPANT387ZN_34" localSheetId="7">#REF!</definedName>
    <definedName name="IMPANT387ZN_34">#REF!</definedName>
    <definedName name="IMPANT387ZS" localSheetId="9">#REF!</definedName>
    <definedName name="IMPANT387ZS" localSheetId="3">#REF!</definedName>
    <definedName name="IMPANT387ZS" localSheetId="8">#REF!</definedName>
    <definedName name="IMPANT387ZS" localSheetId="7">#REF!</definedName>
    <definedName name="IMPANT387ZS">#REF!</definedName>
    <definedName name="IMPANT387ZS_1" localSheetId="9">#REF!</definedName>
    <definedName name="IMPANT387ZS_1" localSheetId="3">#REF!</definedName>
    <definedName name="IMPANT387ZS_1" localSheetId="8">#REF!</definedName>
    <definedName name="IMPANT387ZS_1" localSheetId="7">#REF!</definedName>
    <definedName name="IMPANT387ZS_1">#REF!</definedName>
    <definedName name="IMPANT387ZS_2" localSheetId="9">#REF!</definedName>
    <definedName name="IMPANT387ZS_2" localSheetId="3">#REF!</definedName>
    <definedName name="IMPANT387ZS_2" localSheetId="8">#REF!</definedName>
    <definedName name="IMPANT387ZS_2" localSheetId="7">#REF!</definedName>
    <definedName name="IMPANT387ZS_2">#REF!</definedName>
    <definedName name="IMPANT387ZS_26" localSheetId="9">#REF!</definedName>
    <definedName name="IMPANT387ZS_26" localSheetId="3">#REF!</definedName>
    <definedName name="IMPANT387ZS_26" localSheetId="8">#REF!</definedName>
    <definedName name="IMPANT387ZS_26" localSheetId="7">#REF!</definedName>
    <definedName name="IMPANT387ZS_26">#REF!</definedName>
    <definedName name="IMPANT387ZS_3" localSheetId="9">#REF!</definedName>
    <definedName name="IMPANT387ZS_3" localSheetId="3">#REF!</definedName>
    <definedName name="IMPANT387ZS_3" localSheetId="8">#REF!</definedName>
    <definedName name="IMPANT387ZS_3" localSheetId="7">#REF!</definedName>
    <definedName name="IMPANT387ZS_3">#REF!</definedName>
    <definedName name="IMPANT387ZS_33" localSheetId="9">#REF!</definedName>
    <definedName name="IMPANT387ZS_33" localSheetId="3">#REF!</definedName>
    <definedName name="IMPANT387ZS_33" localSheetId="8">#REF!</definedName>
    <definedName name="IMPANT387ZS_33" localSheetId="7">#REF!</definedName>
    <definedName name="IMPANT387ZS_33">#REF!</definedName>
    <definedName name="IMPANT387ZS_34" localSheetId="9">#REF!</definedName>
    <definedName name="IMPANT387ZS_34" localSheetId="3">#REF!</definedName>
    <definedName name="IMPANT387ZS_34" localSheetId="8">#REF!</definedName>
    <definedName name="IMPANT387ZS_34" localSheetId="7">#REF!</definedName>
    <definedName name="IMPANT387ZS_34">#REF!</definedName>
    <definedName name="IMPANTTOTAL387" localSheetId="9">#REF!</definedName>
    <definedName name="IMPANTTOTAL387" localSheetId="3">#REF!</definedName>
    <definedName name="IMPANTTOTAL387" localSheetId="8">#REF!</definedName>
    <definedName name="IMPANTTOTAL387" localSheetId="7">#REF!</definedName>
    <definedName name="IMPANTTOTAL387">#REF!</definedName>
    <definedName name="IMPANTTOTAL387_1" localSheetId="9">#REF!</definedName>
    <definedName name="IMPANTTOTAL387_1" localSheetId="3">#REF!</definedName>
    <definedName name="IMPANTTOTAL387_1" localSheetId="8">#REF!</definedName>
    <definedName name="IMPANTTOTAL387_1" localSheetId="7">#REF!</definedName>
    <definedName name="IMPANTTOTAL387_1">#REF!</definedName>
    <definedName name="IMPANTTOTAL387_2" localSheetId="9">#REF!</definedName>
    <definedName name="IMPANTTOTAL387_2" localSheetId="3">#REF!</definedName>
    <definedName name="IMPANTTOTAL387_2" localSheetId="8">#REF!</definedName>
    <definedName name="IMPANTTOTAL387_2" localSheetId="7">#REF!</definedName>
    <definedName name="IMPANTTOTAL387_2">#REF!</definedName>
    <definedName name="IMPANTTOTAL387_26" localSheetId="9">#REF!</definedName>
    <definedName name="IMPANTTOTAL387_26" localSheetId="3">#REF!</definedName>
    <definedName name="IMPANTTOTAL387_26" localSheetId="8">#REF!</definedName>
    <definedName name="IMPANTTOTAL387_26" localSheetId="7">#REF!</definedName>
    <definedName name="IMPANTTOTAL387_26">#REF!</definedName>
    <definedName name="IMPANTTOTAL387_3" localSheetId="9">#REF!</definedName>
    <definedName name="IMPANTTOTAL387_3" localSheetId="3">#REF!</definedName>
    <definedName name="IMPANTTOTAL387_3" localSheetId="8">#REF!</definedName>
    <definedName name="IMPANTTOTAL387_3" localSheetId="7">#REF!</definedName>
    <definedName name="IMPANTTOTAL387_3">#REF!</definedName>
    <definedName name="IMPANTTOTAL387_33" localSheetId="9">#REF!</definedName>
    <definedName name="IMPANTTOTAL387_33" localSheetId="3">#REF!</definedName>
    <definedName name="IMPANTTOTAL387_33" localSheetId="8">#REF!</definedName>
    <definedName name="IMPANTTOTAL387_33" localSheetId="7">#REF!</definedName>
    <definedName name="IMPANTTOTAL387_33">#REF!</definedName>
    <definedName name="IMPANTTOTAL387_34" localSheetId="9">#REF!</definedName>
    <definedName name="IMPANTTOTAL387_34" localSheetId="3">#REF!</definedName>
    <definedName name="IMPANTTOTAL387_34" localSheetId="8">#REF!</definedName>
    <definedName name="IMPANTTOTAL387_34" localSheetId="7">#REF!</definedName>
    <definedName name="IMPANTTOTAL387_34">#REF!</definedName>
    <definedName name="IMPEXE100" localSheetId="9">#REF!</definedName>
    <definedName name="IMPEXE100" localSheetId="3">#REF!</definedName>
    <definedName name="IMPEXE100" localSheetId="8">#REF!</definedName>
    <definedName name="IMPEXE100" localSheetId="7">#REF!</definedName>
    <definedName name="IMPEXE100">#REF!</definedName>
    <definedName name="IMPEXE100_1" localSheetId="9">#REF!</definedName>
    <definedName name="IMPEXE100_1" localSheetId="3">#REF!</definedName>
    <definedName name="IMPEXE100_1" localSheetId="8">#REF!</definedName>
    <definedName name="IMPEXE100_1" localSheetId="7">#REF!</definedName>
    <definedName name="IMPEXE100_1">#REF!</definedName>
    <definedName name="IMPEXE100_2" localSheetId="9">#REF!</definedName>
    <definedName name="IMPEXE100_2" localSheetId="3">#REF!</definedName>
    <definedName name="IMPEXE100_2" localSheetId="8">#REF!</definedName>
    <definedName name="IMPEXE100_2" localSheetId="7">#REF!</definedName>
    <definedName name="IMPEXE100_2">#REF!</definedName>
    <definedName name="IMPEXE100_26" localSheetId="9">#REF!</definedName>
    <definedName name="IMPEXE100_26" localSheetId="3">#REF!</definedName>
    <definedName name="IMPEXE100_26" localSheetId="8">#REF!</definedName>
    <definedName name="IMPEXE100_26" localSheetId="7">#REF!</definedName>
    <definedName name="IMPEXE100_26">#REF!</definedName>
    <definedName name="IMPEXE100_3" localSheetId="9">#REF!</definedName>
    <definedName name="IMPEXE100_3" localSheetId="3">#REF!</definedName>
    <definedName name="IMPEXE100_3" localSheetId="8">#REF!</definedName>
    <definedName name="IMPEXE100_3" localSheetId="7">#REF!</definedName>
    <definedName name="IMPEXE100_3">#REF!</definedName>
    <definedName name="IMPEXE100_33" localSheetId="9">#REF!</definedName>
    <definedName name="IMPEXE100_33" localSheetId="3">#REF!</definedName>
    <definedName name="IMPEXE100_33" localSheetId="8">#REF!</definedName>
    <definedName name="IMPEXE100_33" localSheetId="7">#REF!</definedName>
    <definedName name="IMPEXE100_33">#REF!</definedName>
    <definedName name="IMPEXE100_34" localSheetId="9">#REF!</definedName>
    <definedName name="IMPEXE100_34" localSheetId="3">#REF!</definedName>
    <definedName name="IMPEXE100_34" localSheetId="8">#REF!</definedName>
    <definedName name="IMPEXE100_34" localSheetId="7">#REF!</definedName>
    <definedName name="IMPEXE100_34">#REF!</definedName>
    <definedName name="IMPEXE109" localSheetId="9">#REF!</definedName>
    <definedName name="IMPEXE109" localSheetId="3">#REF!</definedName>
    <definedName name="IMPEXE109" localSheetId="8">#REF!</definedName>
    <definedName name="IMPEXE109" localSheetId="7">#REF!</definedName>
    <definedName name="IMPEXE109">#REF!</definedName>
    <definedName name="IMPEXE109_1" localSheetId="9">#REF!</definedName>
    <definedName name="IMPEXE109_1" localSheetId="3">#REF!</definedName>
    <definedName name="IMPEXE109_1" localSheetId="8">#REF!</definedName>
    <definedName name="IMPEXE109_1" localSheetId="7">#REF!</definedName>
    <definedName name="IMPEXE109_1">#REF!</definedName>
    <definedName name="IMPEXE109_2" localSheetId="9">#REF!</definedName>
    <definedName name="IMPEXE109_2" localSheetId="3">#REF!</definedName>
    <definedName name="IMPEXE109_2" localSheetId="8">#REF!</definedName>
    <definedName name="IMPEXE109_2" localSheetId="7">#REF!</definedName>
    <definedName name="IMPEXE109_2">#REF!</definedName>
    <definedName name="IMPEXE109_26" localSheetId="9">#REF!</definedName>
    <definedName name="IMPEXE109_26" localSheetId="3">#REF!</definedName>
    <definedName name="IMPEXE109_26" localSheetId="8">#REF!</definedName>
    <definedName name="IMPEXE109_26" localSheetId="7">#REF!</definedName>
    <definedName name="IMPEXE109_26">#REF!</definedName>
    <definedName name="IMPEXE109_3" localSheetId="9">#REF!</definedName>
    <definedName name="IMPEXE109_3" localSheetId="3">#REF!</definedName>
    <definedName name="IMPEXE109_3" localSheetId="8">#REF!</definedName>
    <definedName name="IMPEXE109_3" localSheetId="7">#REF!</definedName>
    <definedName name="IMPEXE109_3">#REF!</definedName>
    <definedName name="IMPEXE109_33" localSheetId="9">#REF!</definedName>
    <definedName name="IMPEXE109_33" localSheetId="3">#REF!</definedName>
    <definedName name="IMPEXE109_33" localSheetId="8">#REF!</definedName>
    <definedName name="IMPEXE109_33" localSheetId="7">#REF!</definedName>
    <definedName name="IMPEXE109_33">#REF!</definedName>
    <definedName name="IMPEXE109_34" localSheetId="9">#REF!</definedName>
    <definedName name="IMPEXE109_34" localSheetId="3">#REF!</definedName>
    <definedName name="IMPEXE109_34" localSheetId="8">#REF!</definedName>
    <definedName name="IMPEXE109_34" localSheetId="7">#REF!</definedName>
    <definedName name="IMPEXE109_34">#REF!</definedName>
    <definedName name="IMPEXE164" localSheetId="9">#REF!</definedName>
    <definedName name="IMPEXE164" localSheetId="3">#REF!</definedName>
    <definedName name="IMPEXE164" localSheetId="8">#REF!</definedName>
    <definedName name="IMPEXE164" localSheetId="7">#REF!</definedName>
    <definedName name="IMPEXE164">#REF!</definedName>
    <definedName name="IMPEXE164_1" localSheetId="9">#REF!</definedName>
    <definedName name="IMPEXE164_1" localSheetId="3">#REF!</definedName>
    <definedName name="IMPEXE164_1" localSheetId="8">#REF!</definedName>
    <definedName name="IMPEXE164_1" localSheetId="7">#REF!</definedName>
    <definedName name="IMPEXE164_1">#REF!</definedName>
    <definedName name="IMPEXE164_2" localSheetId="9">#REF!</definedName>
    <definedName name="IMPEXE164_2" localSheetId="3">#REF!</definedName>
    <definedName name="IMPEXE164_2" localSheetId="8">#REF!</definedName>
    <definedName name="IMPEXE164_2" localSheetId="7">#REF!</definedName>
    <definedName name="IMPEXE164_2">#REF!</definedName>
    <definedName name="IMPEXE164_26" localSheetId="9">#REF!</definedName>
    <definedName name="IMPEXE164_26" localSheetId="3">#REF!</definedName>
    <definedName name="IMPEXE164_26" localSheetId="8">#REF!</definedName>
    <definedName name="IMPEXE164_26" localSheetId="7">#REF!</definedName>
    <definedName name="IMPEXE164_26">#REF!</definedName>
    <definedName name="IMPEXE164_3" localSheetId="9">#REF!</definedName>
    <definedName name="IMPEXE164_3" localSheetId="3">#REF!</definedName>
    <definedName name="IMPEXE164_3" localSheetId="8">#REF!</definedName>
    <definedName name="IMPEXE164_3" localSheetId="7">#REF!</definedName>
    <definedName name="IMPEXE164_3">#REF!</definedName>
    <definedName name="IMPEXE164_33" localSheetId="9">#REF!</definedName>
    <definedName name="IMPEXE164_33" localSheetId="3">#REF!</definedName>
    <definedName name="IMPEXE164_33" localSheetId="8">#REF!</definedName>
    <definedName name="IMPEXE164_33" localSheetId="7">#REF!</definedName>
    <definedName name="IMPEXE164_33">#REF!</definedName>
    <definedName name="IMPEXE164_34" localSheetId="9">#REF!</definedName>
    <definedName name="IMPEXE164_34" localSheetId="3">#REF!</definedName>
    <definedName name="IMPEXE164_34" localSheetId="8">#REF!</definedName>
    <definedName name="IMPEXE164_34" localSheetId="7">#REF!</definedName>
    <definedName name="IMPEXE164_34">#REF!</definedName>
    <definedName name="IMPEXE221" localSheetId="9">#REF!</definedName>
    <definedName name="IMPEXE221" localSheetId="3">#REF!</definedName>
    <definedName name="IMPEXE221" localSheetId="8">#REF!</definedName>
    <definedName name="IMPEXE221" localSheetId="7">#REF!</definedName>
    <definedName name="IMPEXE221">#REF!</definedName>
    <definedName name="IMPEXE221_1" localSheetId="9">#REF!</definedName>
    <definedName name="IMPEXE221_1" localSheetId="3">#REF!</definedName>
    <definedName name="IMPEXE221_1" localSheetId="8">#REF!</definedName>
    <definedName name="IMPEXE221_1" localSheetId="7">#REF!</definedName>
    <definedName name="IMPEXE221_1">#REF!</definedName>
    <definedName name="IMPEXE221_2" localSheetId="9">#REF!</definedName>
    <definedName name="IMPEXE221_2" localSheetId="3">#REF!</definedName>
    <definedName name="IMPEXE221_2" localSheetId="8">#REF!</definedName>
    <definedName name="IMPEXE221_2" localSheetId="7">#REF!</definedName>
    <definedName name="IMPEXE221_2">#REF!</definedName>
    <definedName name="IMPEXE221_26" localSheetId="9">#REF!</definedName>
    <definedName name="IMPEXE221_26" localSheetId="3">#REF!</definedName>
    <definedName name="IMPEXE221_26" localSheetId="8">#REF!</definedName>
    <definedName name="IMPEXE221_26" localSheetId="7">#REF!</definedName>
    <definedName name="IMPEXE221_26">#REF!</definedName>
    <definedName name="IMPEXE221_3" localSheetId="9">#REF!</definedName>
    <definedName name="IMPEXE221_3" localSheetId="3">#REF!</definedName>
    <definedName name="IMPEXE221_3" localSheetId="8">#REF!</definedName>
    <definedName name="IMPEXE221_3" localSheetId="7">#REF!</definedName>
    <definedName name="IMPEXE221_3">#REF!</definedName>
    <definedName name="IMPEXE221_33" localSheetId="9">#REF!</definedName>
    <definedName name="IMPEXE221_33" localSheetId="3">#REF!</definedName>
    <definedName name="IMPEXE221_33" localSheetId="8">#REF!</definedName>
    <definedName name="IMPEXE221_33" localSheetId="7">#REF!</definedName>
    <definedName name="IMPEXE221_33">#REF!</definedName>
    <definedName name="IMPEXE221_34" localSheetId="9">#REF!</definedName>
    <definedName name="IMPEXE221_34" localSheetId="3">#REF!</definedName>
    <definedName name="IMPEXE221_34" localSheetId="8">#REF!</definedName>
    <definedName name="IMPEXE221_34" localSheetId="7">#REF!</definedName>
    <definedName name="IMPEXE221_34">#REF!</definedName>
    <definedName name="IMPEXE223" localSheetId="9">#REF!</definedName>
    <definedName name="IMPEXE223" localSheetId="3">#REF!</definedName>
    <definedName name="IMPEXE223" localSheetId="8">#REF!</definedName>
    <definedName name="IMPEXE223" localSheetId="7">#REF!</definedName>
    <definedName name="IMPEXE223">#REF!</definedName>
    <definedName name="IMPEXE223_1" localSheetId="9">#REF!</definedName>
    <definedName name="IMPEXE223_1" localSheetId="3">#REF!</definedName>
    <definedName name="IMPEXE223_1" localSheetId="8">#REF!</definedName>
    <definedName name="IMPEXE223_1" localSheetId="7">#REF!</definedName>
    <definedName name="IMPEXE223_1">#REF!</definedName>
    <definedName name="IMPEXE223_2" localSheetId="9">#REF!</definedName>
    <definedName name="IMPEXE223_2" localSheetId="3">#REF!</definedName>
    <definedName name="IMPEXE223_2" localSheetId="8">#REF!</definedName>
    <definedName name="IMPEXE223_2" localSheetId="7">#REF!</definedName>
    <definedName name="IMPEXE223_2">#REF!</definedName>
    <definedName name="IMPEXE223_26" localSheetId="9">#REF!</definedName>
    <definedName name="IMPEXE223_26" localSheetId="3">#REF!</definedName>
    <definedName name="IMPEXE223_26" localSheetId="8">#REF!</definedName>
    <definedName name="IMPEXE223_26" localSheetId="7">#REF!</definedName>
    <definedName name="IMPEXE223_26">#REF!</definedName>
    <definedName name="IMPEXE223_3" localSheetId="9">#REF!</definedName>
    <definedName name="IMPEXE223_3" localSheetId="3">#REF!</definedName>
    <definedName name="IMPEXE223_3" localSheetId="8">#REF!</definedName>
    <definedName name="IMPEXE223_3" localSheetId="7">#REF!</definedName>
    <definedName name="IMPEXE223_3">#REF!</definedName>
    <definedName name="IMPEXE223_33" localSheetId="9">#REF!</definedName>
    <definedName name="IMPEXE223_33" localSheetId="3">#REF!</definedName>
    <definedName name="IMPEXE223_33" localSheetId="8">#REF!</definedName>
    <definedName name="IMPEXE223_33" localSheetId="7">#REF!</definedName>
    <definedName name="IMPEXE223_33">#REF!</definedName>
    <definedName name="IMPEXE223_34" localSheetId="9">#REF!</definedName>
    <definedName name="IMPEXE223_34" localSheetId="3">#REF!</definedName>
    <definedName name="IMPEXE223_34" localSheetId="8">#REF!</definedName>
    <definedName name="IMPEXE223_34" localSheetId="7">#REF!</definedName>
    <definedName name="IMPEXE223_34">#REF!</definedName>
    <definedName name="IMPEXE225" localSheetId="9">#REF!</definedName>
    <definedName name="IMPEXE225" localSheetId="3">#REF!</definedName>
    <definedName name="IMPEXE225" localSheetId="8">#REF!</definedName>
    <definedName name="IMPEXE225" localSheetId="7">#REF!</definedName>
    <definedName name="IMPEXE225">#REF!</definedName>
    <definedName name="IMPEXE225_1" localSheetId="9">#REF!</definedName>
    <definedName name="IMPEXE225_1" localSheetId="3">#REF!</definedName>
    <definedName name="IMPEXE225_1" localSheetId="8">#REF!</definedName>
    <definedName name="IMPEXE225_1" localSheetId="7">#REF!</definedName>
    <definedName name="IMPEXE225_1">#REF!</definedName>
    <definedName name="IMPEXE225_2" localSheetId="9">#REF!</definedName>
    <definedName name="IMPEXE225_2" localSheetId="3">#REF!</definedName>
    <definedName name="IMPEXE225_2" localSheetId="8">#REF!</definedName>
    <definedName name="IMPEXE225_2" localSheetId="7">#REF!</definedName>
    <definedName name="IMPEXE225_2">#REF!</definedName>
    <definedName name="IMPEXE225_26" localSheetId="9">#REF!</definedName>
    <definedName name="IMPEXE225_26" localSheetId="3">#REF!</definedName>
    <definedName name="IMPEXE225_26" localSheetId="8">#REF!</definedName>
    <definedName name="IMPEXE225_26" localSheetId="7">#REF!</definedName>
    <definedName name="IMPEXE225_26">#REF!</definedName>
    <definedName name="IMPEXE225_3" localSheetId="9">#REF!</definedName>
    <definedName name="IMPEXE225_3" localSheetId="3">#REF!</definedName>
    <definedName name="IMPEXE225_3" localSheetId="8">#REF!</definedName>
    <definedName name="IMPEXE225_3" localSheetId="7">#REF!</definedName>
    <definedName name="IMPEXE225_3">#REF!</definedName>
    <definedName name="IMPEXE225_33" localSheetId="9">#REF!</definedName>
    <definedName name="IMPEXE225_33" localSheetId="3">#REF!</definedName>
    <definedName name="IMPEXE225_33" localSheetId="8">#REF!</definedName>
    <definedName name="IMPEXE225_33" localSheetId="7">#REF!</definedName>
    <definedName name="IMPEXE225_33">#REF!</definedName>
    <definedName name="IMPEXE225_34" localSheetId="9">#REF!</definedName>
    <definedName name="IMPEXE225_34" localSheetId="3">#REF!</definedName>
    <definedName name="IMPEXE225_34" localSheetId="8">#REF!</definedName>
    <definedName name="IMPEXE225_34" localSheetId="7">#REF!</definedName>
    <definedName name="IMPEXE225_34">#REF!</definedName>
    <definedName name="IMPEXE237" localSheetId="9">#REF!</definedName>
    <definedName name="IMPEXE237" localSheetId="3">#REF!</definedName>
    <definedName name="IMPEXE237" localSheetId="8">#REF!</definedName>
    <definedName name="IMPEXE237" localSheetId="7">#REF!</definedName>
    <definedName name="IMPEXE237">#REF!</definedName>
    <definedName name="IMPEXE237_1" localSheetId="9">#REF!</definedName>
    <definedName name="IMPEXE237_1" localSheetId="3">#REF!</definedName>
    <definedName name="IMPEXE237_1" localSheetId="8">#REF!</definedName>
    <definedName name="IMPEXE237_1" localSheetId="7">#REF!</definedName>
    <definedName name="IMPEXE237_1">#REF!</definedName>
    <definedName name="IMPEXE237_2" localSheetId="9">#REF!</definedName>
    <definedName name="IMPEXE237_2" localSheetId="3">#REF!</definedName>
    <definedName name="IMPEXE237_2" localSheetId="8">#REF!</definedName>
    <definedName name="IMPEXE237_2" localSheetId="7">#REF!</definedName>
    <definedName name="IMPEXE237_2">#REF!</definedName>
    <definedName name="IMPEXE237_26" localSheetId="9">#REF!</definedName>
    <definedName name="IMPEXE237_26" localSheetId="3">#REF!</definedName>
    <definedName name="IMPEXE237_26" localSheetId="8">#REF!</definedName>
    <definedName name="IMPEXE237_26" localSheetId="7">#REF!</definedName>
    <definedName name="IMPEXE237_26">#REF!</definedName>
    <definedName name="IMPEXE237_3" localSheetId="9">#REF!</definedName>
    <definedName name="IMPEXE237_3" localSheetId="3">#REF!</definedName>
    <definedName name="IMPEXE237_3" localSheetId="8">#REF!</definedName>
    <definedName name="IMPEXE237_3" localSheetId="7">#REF!</definedName>
    <definedName name="IMPEXE237_3">#REF!</definedName>
    <definedName name="IMPEXE237_33" localSheetId="9">#REF!</definedName>
    <definedName name="IMPEXE237_33" localSheetId="3">#REF!</definedName>
    <definedName name="IMPEXE237_33" localSheetId="8">#REF!</definedName>
    <definedName name="IMPEXE237_33" localSheetId="7">#REF!</definedName>
    <definedName name="IMPEXE237_33">#REF!</definedName>
    <definedName name="IMPEXE237_34" localSheetId="9">#REF!</definedName>
    <definedName name="IMPEXE237_34" localSheetId="3">#REF!</definedName>
    <definedName name="IMPEXE237_34" localSheetId="8">#REF!</definedName>
    <definedName name="IMPEXE237_34" localSheetId="7">#REF!</definedName>
    <definedName name="IMPEXE237_34">#REF!</definedName>
    <definedName name="IMPEXE270" localSheetId="9">#REF!</definedName>
    <definedName name="IMPEXE270" localSheetId="3">#REF!</definedName>
    <definedName name="IMPEXE270" localSheetId="8">#REF!</definedName>
    <definedName name="IMPEXE270" localSheetId="7">#REF!</definedName>
    <definedName name="IMPEXE270">#REF!</definedName>
    <definedName name="IMPEXE270_1" localSheetId="9">#REF!</definedName>
    <definedName name="IMPEXE270_1" localSheetId="3">#REF!</definedName>
    <definedName name="IMPEXE270_1" localSheetId="8">#REF!</definedName>
    <definedName name="IMPEXE270_1" localSheetId="7">#REF!</definedName>
    <definedName name="IMPEXE270_1">#REF!</definedName>
    <definedName name="IMPEXE270_2" localSheetId="9">#REF!</definedName>
    <definedName name="IMPEXE270_2" localSheetId="3">#REF!</definedName>
    <definedName name="IMPEXE270_2" localSheetId="8">#REF!</definedName>
    <definedName name="IMPEXE270_2" localSheetId="7">#REF!</definedName>
    <definedName name="IMPEXE270_2">#REF!</definedName>
    <definedName name="IMPEXE270_25" localSheetId="9">'[26]270Garanhuns'!#REF!</definedName>
    <definedName name="IMPEXE270_25" localSheetId="3">'[26]270Garanhuns'!#REF!</definedName>
    <definedName name="IMPEXE270_25" localSheetId="8">'[26]270Garanhuns'!#REF!</definedName>
    <definedName name="IMPEXE270_25" localSheetId="1">'[26]270Garanhuns'!#REF!</definedName>
    <definedName name="IMPEXE270_25" localSheetId="7">'[26]270Garanhuns'!#REF!</definedName>
    <definedName name="IMPEXE270_25">'[26]270Garanhuns'!#REF!</definedName>
    <definedName name="IMPEXE270_26" localSheetId="9">#REF!</definedName>
    <definedName name="IMPEXE270_26" localSheetId="3">#REF!</definedName>
    <definedName name="IMPEXE270_26" localSheetId="8">#REF!</definedName>
    <definedName name="IMPEXE270_26" localSheetId="1">#REF!</definedName>
    <definedName name="IMPEXE270_26" localSheetId="7">#REF!</definedName>
    <definedName name="IMPEXE270_26">#REF!</definedName>
    <definedName name="IMPEXE270_3" localSheetId="9">#REF!</definedName>
    <definedName name="IMPEXE270_3" localSheetId="3">#REF!</definedName>
    <definedName name="IMPEXE270_3" localSheetId="8">#REF!</definedName>
    <definedName name="IMPEXE270_3" localSheetId="1">#REF!</definedName>
    <definedName name="IMPEXE270_3" localSheetId="7">#REF!</definedName>
    <definedName name="IMPEXE270_3">#REF!</definedName>
    <definedName name="IMPEXE270_33" localSheetId="9">#REF!</definedName>
    <definedName name="IMPEXE270_33" localSheetId="3">#REF!</definedName>
    <definedName name="IMPEXE270_33" localSheetId="8">#REF!</definedName>
    <definedName name="IMPEXE270_33" localSheetId="1">#REF!</definedName>
    <definedName name="IMPEXE270_33" localSheetId="7">#REF!</definedName>
    <definedName name="IMPEXE270_33">#REF!</definedName>
    <definedName name="IMPEXE270_34" localSheetId="9">#REF!</definedName>
    <definedName name="IMPEXE270_34" localSheetId="3">#REF!</definedName>
    <definedName name="IMPEXE270_34" localSheetId="8">#REF!</definedName>
    <definedName name="IMPEXE270_34" localSheetId="7">#REF!</definedName>
    <definedName name="IMPEXE270_34">#REF!</definedName>
    <definedName name="IMPEXE271" localSheetId="9">#REF!</definedName>
    <definedName name="IMPEXE271" localSheetId="3">#REF!</definedName>
    <definedName name="IMPEXE271" localSheetId="8">#REF!</definedName>
    <definedName name="IMPEXE271" localSheetId="7">#REF!</definedName>
    <definedName name="IMPEXE271">#REF!</definedName>
    <definedName name="IMPEXE271_1" localSheetId="9">#REF!</definedName>
    <definedName name="IMPEXE271_1" localSheetId="3">#REF!</definedName>
    <definedName name="IMPEXE271_1" localSheetId="8">#REF!</definedName>
    <definedName name="IMPEXE271_1" localSheetId="7">#REF!</definedName>
    <definedName name="IMPEXE271_1">#REF!</definedName>
    <definedName name="IMPEXE271_2" localSheetId="9">#REF!</definedName>
    <definedName name="IMPEXE271_2" localSheetId="3">#REF!</definedName>
    <definedName name="IMPEXE271_2" localSheetId="8">#REF!</definedName>
    <definedName name="IMPEXE271_2" localSheetId="7">#REF!</definedName>
    <definedName name="IMPEXE271_2">#REF!</definedName>
    <definedName name="IMPEXE271_26" localSheetId="9">#REF!</definedName>
    <definedName name="IMPEXE271_26" localSheetId="3">#REF!</definedName>
    <definedName name="IMPEXE271_26" localSheetId="8">#REF!</definedName>
    <definedName name="IMPEXE271_26" localSheetId="7">#REF!</definedName>
    <definedName name="IMPEXE271_26">#REF!</definedName>
    <definedName name="IMPEXE271_3" localSheetId="9">#REF!</definedName>
    <definedName name="IMPEXE271_3" localSheetId="3">#REF!</definedName>
    <definedName name="IMPEXE271_3" localSheetId="8">#REF!</definedName>
    <definedName name="IMPEXE271_3" localSheetId="7">#REF!</definedName>
    <definedName name="IMPEXE271_3">#REF!</definedName>
    <definedName name="IMPEXE271_33" localSheetId="9">#REF!</definedName>
    <definedName name="IMPEXE271_33" localSheetId="3">#REF!</definedName>
    <definedName name="IMPEXE271_33" localSheetId="8">#REF!</definedName>
    <definedName name="IMPEXE271_33" localSheetId="7">#REF!</definedName>
    <definedName name="IMPEXE271_33">#REF!</definedName>
    <definedName name="IMPEXE271_34" localSheetId="9">#REF!</definedName>
    <definedName name="IMPEXE271_34" localSheetId="3">#REF!</definedName>
    <definedName name="IMPEXE271_34" localSheetId="8">#REF!</definedName>
    <definedName name="IMPEXE271_34" localSheetId="7">#REF!</definedName>
    <definedName name="IMPEXE271_34">#REF!</definedName>
    <definedName name="IMPEXE273" localSheetId="9">#REF!</definedName>
    <definedName name="IMPEXE273" localSheetId="3">#REF!</definedName>
    <definedName name="IMPEXE273" localSheetId="8">#REF!</definedName>
    <definedName name="IMPEXE273" localSheetId="7">#REF!</definedName>
    <definedName name="IMPEXE273">#REF!</definedName>
    <definedName name="IMPEXE273_1" localSheetId="9">#REF!</definedName>
    <definedName name="IMPEXE273_1" localSheetId="3">#REF!</definedName>
    <definedName name="IMPEXE273_1" localSheetId="8">#REF!</definedName>
    <definedName name="IMPEXE273_1" localSheetId="7">#REF!</definedName>
    <definedName name="IMPEXE273_1">#REF!</definedName>
    <definedName name="IMPEXE273_2" localSheetId="9">#REF!</definedName>
    <definedName name="IMPEXE273_2" localSheetId="3">#REF!</definedName>
    <definedName name="IMPEXE273_2" localSheetId="8">#REF!</definedName>
    <definedName name="IMPEXE273_2" localSheetId="7">#REF!</definedName>
    <definedName name="IMPEXE273_2">#REF!</definedName>
    <definedName name="IMPEXE273_26" localSheetId="9">#REF!</definedName>
    <definedName name="IMPEXE273_26" localSheetId="3">#REF!</definedName>
    <definedName name="IMPEXE273_26" localSheetId="8">#REF!</definedName>
    <definedName name="IMPEXE273_26" localSheetId="7">#REF!</definedName>
    <definedName name="IMPEXE273_26">#REF!</definedName>
    <definedName name="IMPEXE273_3" localSheetId="9">#REF!</definedName>
    <definedName name="IMPEXE273_3" localSheetId="3">#REF!</definedName>
    <definedName name="IMPEXE273_3" localSheetId="8">#REF!</definedName>
    <definedName name="IMPEXE273_3" localSheetId="7">#REF!</definedName>
    <definedName name="IMPEXE273_3">#REF!</definedName>
    <definedName name="IMPEXE273_33" localSheetId="9">#REF!</definedName>
    <definedName name="IMPEXE273_33" localSheetId="3">#REF!</definedName>
    <definedName name="IMPEXE273_33" localSheetId="8">#REF!</definedName>
    <definedName name="IMPEXE273_33" localSheetId="7">#REF!</definedName>
    <definedName name="IMPEXE273_33">#REF!</definedName>
    <definedName name="IMPEXE273_34" localSheetId="9">#REF!</definedName>
    <definedName name="IMPEXE273_34" localSheetId="3">#REF!</definedName>
    <definedName name="IMPEXE273_34" localSheetId="8">#REF!</definedName>
    <definedName name="IMPEXE273_34" localSheetId="7">#REF!</definedName>
    <definedName name="IMPEXE273_34">#REF!</definedName>
    <definedName name="IMPEXE274" localSheetId="9">#REF!</definedName>
    <definedName name="IMPEXE274" localSheetId="3">#REF!</definedName>
    <definedName name="IMPEXE274" localSheetId="8">#REF!</definedName>
    <definedName name="IMPEXE274" localSheetId="7">#REF!</definedName>
    <definedName name="IMPEXE274">#REF!</definedName>
    <definedName name="IMPEXE274_1" localSheetId="9">#REF!</definedName>
    <definedName name="IMPEXE274_1" localSheetId="3">#REF!</definedName>
    <definedName name="IMPEXE274_1" localSheetId="8">#REF!</definedName>
    <definedName name="IMPEXE274_1" localSheetId="7">#REF!</definedName>
    <definedName name="IMPEXE274_1">#REF!</definedName>
    <definedName name="IMPEXE274_2" localSheetId="9">#REF!</definedName>
    <definedName name="IMPEXE274_2" localSheetId="3">#REF!</definedName>
    <definedName name="IMPEXE274_2" localSheetId="8">#REF!</definedName>
    <definedName name="IMPEXE274_2" localSheetId="7">#REF!</definedName>
    <definedName name="IMPEXE274_2">#REF!</definedName>
    <definedName name="IMPEXE274_26" localSheetId="9">#REF!</definedName>
    <definedName name="IMPEXE274_26" localSheetId="3">#REF!</definedName>
    <definedName name="IMPEXE274_26" localSheetId="8">#REF!</definedName>
    <definedName name="IMPEXE274_26" localSheetId="7">#REF!</definedName>
    <definedName name="IMPEXE274_26">#REF!</definedName>
    <definedName name="IMPEXE274_3" localSheetId="9">#REF!</definedName>
    <definedName name="IMPEXE274_3" localSheetId="3">#REF!</definedName>
    <definedName name="IMPEXE274_3" localSheetId="8">#REF!</definedName>
    <definedName name="IMPEXE274_3" localSheetId="7">#REF!</definedName>
    <definedName name="IMPEXE274_3">#REF!</definedName>
    <definedName name="IMPEXE274_33" localSheetId="9">#REF!</definedName>
    <definedName name="IMPEXE274_33" localSheetId="3">#REF!</definedName>
    <definedName name="IMPEXE274_33" localSheetId="8">#REF!</definedName>
    <definedName name="IMPEXE274_33" localSheetId="7">#REF!</definedName>
    <definedName name="IMPEXE274_33">#REF!</definedName>
    <definedName name="IMPEXE274_34" localSheetId="9">#REF!</definedName>
    <definedName name="IMPEXE274_34" localSheetId="3">#REF!</definedName>
    <definedName name="IMPEXE274_34" localSheetId="8">#REF!</definedName>
    <definedName name="IMPEXE274_34" localSheetId="7">#REF!</definedName>
    <definedName name="IMPEXE274_34">#REF!</definedName>
    <definedName name="IMPEXE333" localSheetId="9">#REF!</definedName>
    <definedName name="IMPEXE333" localSheetId="3">#REF!</definedName>
    <definedName name="IMPEXE333" localSheetId="8">#REF!</definedName>
    <definedName name="IMPEXE333" localSheetId="7">#REF!</definedName>
    <definedName name="IMPEXE333">#REF!</definedName>
    <definedName name="IMPEXE333_1" localSheetId="9">#REF!</definedName>
    <definedName name="IMPEXE333_1" localSheetId="3">#REF!</definedName>
    <definedName name="IMPEXE333_1" localSheetId="8">#REF!</definedName>
    <definedName name="IMPEXE333_1" localSheetId="7">#REF!</definedName>
    <definedName name="IMPEXE333_1">#REF!</definedName>
    <definedName name="IMPEXE333_2" localSheetId="9">#REF!</definedName>
    <definedName name="IMPEXE333_2" localSheetId="3">#REF!</definedName>
    <definedName name="IMPEXE333_2" localSheetId="8">#REF!</definedName>
    <definedName name="IMPEXE333_2" localSheetId="7">#REF!</definedName>
    <definedName name="IMPEXE333_2">#REF!</definedName>
    <definedName name="IMPEXE333_26" localSheetId="9">#REF!</definedName>
    <definedName name="IMPEXE333_26" localSheetId="3">#REF!</definedName>
    <definedName name="IMPEXE333_26" localSheetId="8">#REF!</definedName>
    <definedName name="IMPEXE333_26" localSheetId="7">#REF!</definedName>
    <definedName name="IMPEXE333_26">#REF!</definedName>
    <definedName name="IMPEXE333_3" localSheetId="9">#REF!</definedName>
    <definedName name="IMPEXE333_3" localSheetId="3">#REF!</definedName>
    <definedName name="IMPEXE333_3" localSheetId="8">#REF!</definedName>
    <definedName name="IMPEXE333_3" localSheetId="7">#REF!</definedName>
    <definedName name="IMPEXE333_3">#REF!</definedName>
    <definedName name="IMPEXE333_33" localSheetId="9">#REF!</definedName>
    <definedName name="IMPEXE333_33" localSheetId="3">#REF!</definedName>
    <definedName name="IMPEXE333_33" localSheetId="8">#REF!</definedName>
    <definedName name="IMPEXE333_33" localSheetId="7">#REF!</definedName>
    <definedName name="IMPEXE333_33">#REF!</definedName>
    <definedName name="IMPEXE333_34" localSheetId="9">#REF!</definedName>
    <definedName name="IMPEXE333_34" localSheetId="3">#REF!</definedName>
    <definedName name="IMPEXE333_34" localSheetId="8">#REF!</definedName>
    <definedName name="IMPEXE333_34" localSheetId="7">#REF!</definedName>
    <definedName name="IMPEXE333_34">#REF!</definedName>
    <definedName name="IMPEXE337" localSheetId="9">#REF!</definedName>
    <definedName name="IMPEXE337" localSheetId="3">#REF!</definedName>
    <definedName name="IMPEXE337" localSheetId="8">#REF!</definedName>
    <definedName name="IMPEXE337" localSheetId="7">#REF!</definedName>
    <definedName name="IMPEXE337">#REF!</definedName>
    <definedName name="IMPEXE337_1" localSheetId="9">#REF!</definedName>
    <definedName name="IMPEXE337_1" localSheetId="3">#REF!</definedName>
    <definedName name="IMPEXE337_1" localSheetId="8">#REF!</definedName>
    <definedName name="IMPEXE337_1" localSheetId="7">#REF!</definedName>
    <definedName name="IMPEXE337_1">#REF!</definedName>
    <definedName name="IMPEXE337_2" localSheetId="9">#REF!</definedName>
    <definedName name="IMPEXE337_2" localSheetId="3">#REF!</definedName>
    <definedName name="IMPEXE337_2" localSheetId="8">#REF!</definedName>
    <definedName name="IMPEXE337_2" localSheetId="7">#REF!</definedName>
    <definedName name="IMPEXE337_2">#REF!</definedName>
    <definedName name="IMPEXE337_26" localSheetId="9">#REF!</definedName>
    <definedName name="IMPEXE337_26" localSheetId="3">#REF!</definedName>
    <definedName name="IMPEXE337_26" localSheetId="8">#REF!</definedName>
    <definedName name="IMPEXE337_26" localSheetId="7">#REF!</definedName>
    <definedName name="IMPEXE337_26">#REF!</definedName>
    <definedName name="IMPEXE337_3" localSheetId="9">#REF!</definedName>
    <definedName name="IMPEXE337_3" localSheetId="3">#REF!</definedName>
    <definedName name="IMPEXE337_3" localSheetId="8">#REF!</definedName>
    <definedName name="IMPEXE337_3" localSheetId="7">#REF!</definedName>
    <definedName name="IMPEXE337_3">#REF!</definedName>
    <definedName name="IMPEXE337_33" localSheetId="9">#REF!</definedName>
    <definedName name="IMPEXE337_33" localSheetId="3">#REF!</definedName>
    <definedName name="IMPEXE337_33" localSheetId="8">#REF!</definedName>
    <definedName name="IMPEXE337_33" localSheetId="7">#REF!</definedName>
    <definedName name="IMPEXE337_33">#REF!</definedName>
    <definedName name="IMPEXE337_34" localSheetId="9">#REF!</definedName>
    <definedName name="IMPEXE337_34" localSheetId="3">#REF!</definedName>
    <definedName name="IMPEXE337_34" localSheetId="8">#REF!</definedName>
    <definedName name="IMPEXE337_34" localSheetId="7">#REF!</definedName>
    <definedName name="IMPEXE337_34">#REF!</definedName>
    <definedName name="IMPEXE352" localSheetId="9">#REF!</definedName>
    <definedName name="IMPEXE352" localSheetId="3">#REF!</definedName>
    <definedName name="IMPEXE352" localSheetId="8">#REF!</definedName>
    <definedName name="IMPEXE352" localSheetId="7">#REF!</definedName>
    <definedName name="IMPEXE352">#REF!</definedName>
    <definedName name="IMPEXE352_1" localSheetId="9">#REF!</definedName>
    <definedName name="IMPEXE352_1" localSheetId="3">#REF!</definedName>
    <definedName name="IMPEXE352_1" localSheetId="8">#REF!</definedName>
    <definedName name="IMPEXE352_1" localSheetId="7">#REF!</definedName>
    <definedName name="IMPEXE352_1">#REF!</definedName>
    <definedName name="IMPEXE352_2" localSheetId="9">#REF!</definedName>
    <definedName name="IMPEXE352_2" localSheetId="3">#REF!</definedName>
    <definedName name="IMPEXE352_2" localSheetId="8">#REF!</definedName>
    <definedName name="IMPEXE352_2" localSheetId="7">#REF!</definedName>
    <definedName name="IMPEXE352_2">#REF!</definedName>
    <definedName name="IMPEXE352_26" localSheetId="9">#REF!</definedName>
    <definedName name="IMPEXE352_26" localSheetId="3">#REF!</definedName>
    <definedName name="IMPEXE352_26" localSheetId="8">#REF!</definedName>
    <definedName name="IMPEXE352_26" localSheetId="7">#REF!</definedName>
    <definedName name="IMPEXE352_26">#REF!</definedName>
    <definedName name="IMPEXE352_3" localSheetId="9">#REF!</definedName>
    <definedName name="IMPEXE352_3" localSheetId="3">#REF!</definedName>
    <definedName name="IMPEXE352_3" localSheetId="8">#REF!</definedName>
    <definedName name="IMPEXE352_3" localSheetId="7">#REF!</definedName>
    <definedName name="IMPEXE352_3">#REF!</definedName>
    <definedName name="IMPEXE352_33" localSheetId="9">#REF!</definedName>
    <definedName name="IMPEXE352_33" localSheetId="3">#REF!</definedName>
    <definedName name="IMPEXE352_33" localSheetId="8">#REF!</definedName>
    <definedName name="IMPEXE352_33" localSheetId="7">#REF!</definedName>
    <definedName name="IMPEXE352_33">#REF!</definedName>
    <definedName name="IMPEXE352_34" localSheetId="9">#REF!</definedName>
    <definedName name="IMPEXE352_34" localSheetId="3">#REF!</definedName>
    <definedName name="IMPEXE352_34" localSheetId="8">#REF!</definedName>
    <definedName name="IMPEXE352_34" localSheetId="7">#REF!</definedName>
    <definedName name="IMPEXE352_34">#REF!</definedName>
    <definedName name="IMPEXE387ZC" localSheetId="9">#REF!</definedName>
    <definedName name="IMPEXE387ZC" localSheetId="3">#REF!</definedName>
    <definedName name="IMPEXE387ZC" localSheetId="8">#REF!</definedName>
    <definedName name="IMPEXE387ZC" localSheetId="7">#REF!</definedName>
    <definedName name="IMPEXE387ZC">#REF!</definedName>
    <definedName name="IMPEXE387ZC_1" localSheetId="9">#REF!</definedName>
    <definedName name="IMPEXE387ZC_1" localSheetId="3">#REF!</definedName>
    <definedName name="IMPEXE387ZC_1" localSheetId="8">#REF!</definedName>
    <definedName name="IMPEXE387ZC_1" localSheetId="7">#REF!</definedName>
    <definedName name="IMPEXE387ZC_1">#REF!</definedName>
    <definedName name="IMPEXE387ZC_2" localSheetId="9">#REF!</definedName>
    <definedName name="IMPEXE387ZC_2" localSheetId="3">#REF!</definedName>
    <definedName name="IMPEXE387ZC_2" localSheetId="8">#REF!</definedName>
    <definedName name="IMPEXE387ZC_2" localSheetId="7">#REF!</definedName>
    <definedName name="IMPEXE387ZC_2">#REF!</definedName>
    <definedName name="IMPEXE387ZC_26" localSheetId="9">#REF!</definedName>
    <definedName name="IMPEXE387ZC_26" localSheetId="3">#REF!</definedName>
    <definedName name="IMPEXE387ZC_26" localSheetId="8">#REF!</definedName>
    <definedName name="IMPEXE387ZC_26" localSheetId="7">#REF!</definedName>
    <definedName name="IMPEXE387ZC_26">#REF!</definedName>
    <definedName name="IMPEXE387ZC_3" localSheetId="9">#REF!</definedName>
    <definedName name="IMPEXE387ZC_3" localSheetId="3">#REF!</definedName>
    <definedName name="IMPEXE387ZC_3" localSheetId="8">#REF!</definedName>
    <definedName name="IMPEXE387ZC_3" localSheetId="7">#REF!</definedName>
    <definedName name="IMPEXE387ZC_3">#REF!</definedName>
    <definedName name="IMPEXE387ZC_33" localSheetId="9">#REF!</definedName>
    <definedName name="IMPEXE387ZC_33" localSheetId="3">#REF!</definedName>
    <definedName name="IMPEXE387ZC_33" localSheetId="8">#REF!</definedName>
    <definedName name="IMPEXE387ZC_33" localSheetId="7">#REF!</definedName>
    <definedName name="IMPEXE387ZC_33">#REF!</definedName>
    <definedName name="IMPEXE387ZC_34" localSheetId="9">#REF!</definedName>
    <definedName name="IMPEXE387ZC_34" localSheetId="3">#REF!</definedName>
    <definedName name="IMPEXE387ZC_34" localSheetId="8">#REF!</definedName>
    <definedName name="IMPEXE387ZC_34" localSheetId="7">#REF!</definedName>
    <definedName name="IMPEXE387ZC_34">#REF!</definedName>
    <definedName name="IMPEXE387ZN" localSheetId="9">#REF!</definedName>
    <definedName name="IMPEXE387ZN" localSheetId="3">#REF!</definedName>
    <definedName name="IMPEXE387ZN" localSheetId="8">#REF!</definedName>
    <definedName name="IMPEXE387ZN" localSheetId="7">#REF!</definedName>
    <definedName name="IMPEXE387ZN">#REF!</definedName>
    <definedName name="IMPEXE387ZN_1" localSheetId="9">#REF!</definedName>
    <definedName name="IMPEXE387ZN_1" localSheetId="3">#REF!</definedName>
    <definedName name="IMPEXE387ZN_1" localSheetId="8">#REF!</definedName>
    <definedName name="IMPEXE387ZN_1" localSheetId="7">#REF!</definedName>
    <definedName name="IMPEXE387ZN_1">#REF!</definedName>
    <definedName name="IMPEXE387ZN_2" localSheetId="9">#REF!</definedName>
    <definedName name="IMPEXE387ZN_2" localSheetId="3">#REF!</definedName>
    <definedName name="IMPEXE387ZN_2" localSheetId="8">#REF!</definedName>
    <definedName name="IMPEXE387ZN_2" localSheetId="7">#REF!</definedName>
    <definedName name="IMPEXE387ZN_2">#REF!</definedName>
    <definedName name="IMPEXE387ZN_26" localSheetId="9">#REF!</definedName>
    <definedName name="IMPEXE387ZN_26" localSheetId="3">#REF!</definedName>
    <definedName name="IMPEXE387ZN_26" localSheetId="8">#REF!</definedName>
    <definedName name="IMPEXE387ZN_26" localSheetId="7">#REF!</definedName>
    <definedName name="IMPEXE387ZN_26">#REF!</definedName>
    <definedName name="IMPEXE387ZN_3" localSheetId="9">#REF!</definedName>
    <definedName name="IMPEXE387ZN_3" localSheetId="3">#REF!</definedName>
    <definedName name="IMPEXE387ZN_3" localSheetId="8">#REF!</definedName>
    <definedName name="IMPEXE387ZN_3" localSheetId="7">#REF!</definedName>
    <definedName name="IMPEXE387ZN_3">#REF!</definedName>
    <definedName name="IMPEXE387ZN_33" localSheetId="9">#REF!</definedName>
    <definedName name="IMPEXE387ZN_33" localSheetId="3">#REF!</definedName>
    <definedName name="IMPEXE387ZN_33" localSheetId="8">#REF!</definedName>
    <definedName name="IMPEXE387ZN_33" localSheetId="7">#REF!</definedName>
    <definedName name="IMPEXE387ZN_33">#REF!</definedName>
    <definedName name="IMPEXE387ZN_34" localSheetId="9">#REF!</definedName>
    <definedName name="IMPEXE387ZN_34" localSheetId="3">#REF!</definedName>
    <definedName name="IMPEXE387ZN_34" localSheetId="8">#REF!</definedName>
    <definedName name="IMPEXE387ZN_34" localSheetId="7">#REF!</definedName>
    <definedName name="IMPEXE387ZN_34">#REF!</definedName>
    <definedName name="IMPEXE387ZS" localSheetId="9">#REF!</definedName>
    <definedName name="IMPEXE387ZS" localSheetId="3">#REF!</definedName>
    <definedName name="IMPEXE387ZS" localSheetId="8">#REF!</definedName>
    <definedName name="IMPEXE387ZS" localSheetId="7">#REF!</definedName>
    <definedName name="IMPEXE387ZS">#REF!</definedName>
    <definedName name="IMPEXE387ZS_1" localSheetId="9">#REF!</definedName>
    <definedName name="IMPEXE387ZS_1" localSheetId="3">#REF!</definedName>
    <definedName name="IMPEXE387ZS_1" localSheetId="8">#REF!</definedName>
    <definedName name="IMPEXE387ZS_1" localSheetId="7">#REF!</definedName>
    <definedName name="IMPEXE387ZS_1">#REF!</definedName>
    <definedName name="IMPEXE387ZS_2" localSheetId="9">#REF!</definedName>
    <definedName name="IMPEXE387ZS_2" localSheetId="3">#REF!</definedName>
    <definedName name="IMPEXE387ZS_2" localSheetId="8">#REF!</definedName>
    <definedName name="IMPEXE387ZS_2" localSheetId="7">#REF!</definedName>
    <definedName name="IMPEXE387ZS_2">#REF!</definedName>
    <definedName name="IMPEXE387ZS_26" localSheetId="9">#REF!</definedName>
    <definedName name="IMPEXE387ZS_26" localSheetId="3">#REF!</definedName>
    <definedName name="IMPEXE387ZS_26" localSheetId="8">#REF!</definedName>
    <definedName name="IMPEXE387ZS_26" localSheetId="7">#REF!</definedName>
    <definedName name="IMPEXE387ZS_26">#REF!</definedName>
    <definedName name="IMPEXE387ZS_3" localSheetId="9">#REF!</definedName>
    <definedName name="IMPEXE387ZS_3" localSheetId="3">#REF!</definedName>
    <definedName name="IMPEXE387ZS_3" localSheetId="8">#REF!</definedName>
    <definedName name="IMPEXE387ZS_3" localSheetId="7">#REF!</definedName>
    <definedName name="IMPEXE387ZS_3">#REF!</definedName>
    <definedName name="IMPEXE387ZS_33" localSheetId="9">#REF!</definedName>
    <definedName name="IMPEXE387ZS_33" localSheetId="3">#REF!</definedName>
    <definedName name="IMPEXE387ZS_33" localSheetId="8">#REF!</definedName>
    <definedName name="IMPEXE387ZS_33" localSheetId="7">#REF!</definedName>
    <definedName name="IMPEXE387ZS_33">#REF!</definedName>
    <definedName name="IMPEXE387ZS_34" localSheetId="9">#REF!</definedName>
    <definedName name="IMPEXE387ZS_34" localSheetId="3">#REF!</definedName>
    <definedName name="IMPEXE387ZS_34" localSheetId="8">#REF!</definedName>
    <definedName name="IMPEXE387ZS_34" localSheetId="7">#REF!</definedName>
    <definedName name="IMPEXE387ZS_34">#REF!</definedName>
    <definedName name="IMPEXETOTAL387" localSheetId="9">#REF!</definedName>
    <definedName name="IMPEXETOTAL387" localSheetId="3">#REF!</definedName>
    <definedName name="IMPEXETOTAL387" localSheetId="8">#REF!</definedName>
    <definedName name="IMPEXETOTAL387" localSheetId="7">#REF!</definedName>
    <definedName name="IMPEXETOTAL387">#REF!</definedName>
    <definedName name="IMPEXETOTAL387_1" localSheetId="9">#REF!</definedName>
    <definedName name="IMPEXETOTAL387_1" localSheetId="3">#REF!</definedName>
    <definedName name="IMPEXETOTAL387_1" localSheetId="8">#REF!</definedName>
    <definedName name="IMPEXETOTAL387_1" localSheetId="7">#REF!</definedName>
    <definedName name="IMPEXETOTAL387_1">#REF!</definedName>
    <definedName name="IMPEXETOTAL387_2" localSheetId="9">#REF!</definedName>
    <definedName name="IMPEXETOTAL387_2" localSheetId="3">#REF!</definedName>
    <definedName name="IMPEXETOTAL387_2" localSheetId="8">#REF!</definedName>
    <definedName name="IMPEXETOTAL387_2" localSheetId="7">#REF!</definedName>
    <definedName name="IMPEXETOTAL387_2">#REF!</definedName>
    <definedName name="IMPEXETOTAL387_26" localSheetId="9">#REF!</definedName>
    <definedName name="IMPEXETOTAL387_26" localSheetId="3">#REF!</definedName>
    <definedName name="IMPEXETOTAL387_26" localSheetId="8">#REF!</definedName>
    <definedName name="IMPEXETOTAL387_26" localSheetId="7">#REF!</definedName>
    <definedName name="IMPEXETOTAL387_26">#REF!</definedName>
    <definedName name="IMPEXETOTAL387_3" localSheetId="9">#REF!</definedName>
    <definedName name="IMPEXETOTAL387_3" localSheetId="3">#REF!</definedName>
    <definedName name="IMPEXETOTAL387_3" localSheetId="8">#REF!</definedName>
    <definedName name="IMPEXETOTAL387_3" localSheetId="7">#REF!</definedName>
    <definedName name="IMPEXETOTAL387_3">#REF!</definedName>
    <definedName name="IMPEXETOTAL387_33" localSheetId="9">#REF!</definedName>
    <definedName name="IMPEXETOTAL387_33" localSheetId="3">#REF!</definedName>
    <definedName name="IMPEXETOTAL387_33" localSheetId="8">#REF!</definedName>
    <definedName name="IMPEXETOTAL387_33" localSheetId="7">#REF!</definedName>
    <definedName name="IMPEXETOTAL387_33">#REF!</definedName>
    <definedName name="IMPEXETOTAL387_34" localSheetId="9">#REF!</definedName>
    <definedName name="IMPEXETOTAL387_34" localSheetId="3">#REF!</definedName>
    <definedName name="IMPEXETOTAL387_34" localSheetId="8">#REF!</definedName>
    <definedName name="IMPEXETOTAL387_34" localSheetId="7">#REF!</definedName>
    <definedName name="IMPEXETOTAL387_34">#REF!</definedName>
    <definedName name="Import.Apelido" hidden="1">[6]DADOS!$F$16</definedName>
    <definedName name="Import.BMAFAcumulado" hidden="1">OFFSET([6]BM!$R$15,1,0):OFFSET([6]BM!$R$71,-1,0)</definedName>
    <definedName name="Import.CNPJ" hidden="1">[6]DADOS!$F$38</definedName>
    <definedName name="Import.Código" hidden="1">OFFSET([6]ORÇAMENTO!$Q$15,1,0):OFFSET([6]ORÇAMENTO!$Q$71,-1,0)</definedName>
    <definedName name="Import.Contrapartida" hidden="1">[6]DADOS!$F$10</definedName>
    <definedName name="Import.CPMaxPerc" hidden="1">[6]DADOS!$F$13</definedName>
    <definedName name="Import.CPMinAbsoluta" hidden="1">[6]DADOS!$F$12</definedName>
    <definedName name="Import.CPMinPerc" hidden="1">[6]DADOS!$F$11</definedName>
    <definedName name="Import.CR" hidden="1">[6]DADOS!$F$7</definedName>
    <definedName name="Import.CRONOPLE" localSheetId="9" hidden="1">OFFSET(#REF!,1,1):OFFSET(#REF!,-1,-1)</definedName>
    <definedName name="Import.CRONOPLE" localSheetId="3" hidden="1">OFFSET(#REF!,1,1):OFFSET(#REF!,-1,-1)</definedName>
    <definedName name="Import.CRONOPLE" localSheetId="8" hidden="1">OFFSET(#REF!,1,1):OFFSET(#REF!,-1,-1)</definedName>
    <definedName name="Import.CRONOPLE" localSheetId="1" hidden="1">OFFSET(#REF!,1,1):OFFSET(#REF!,-1,-1)</definedName>
    <definedName name="Import.CRONOPLE" localSheetId="7" hidden="1">OFFSET(#REF!,1,1):OFFSET(#REF!,-1,-1)</definedName>
    <definedName name="Import.CRONOPLE" hidden="1">OFFSET(#REF!,1,1):OFFSET(#REF!,-1,-1)</definedName>
    <definedName name="Import.CTEF" hidden="1">[6]DADOS!$F$36</definedName>
    <definedName name="Import.CustoUnitário" hidden="1">OFFSET([6]ORÇAMENTO!$U$15,1,0):OFFSET([6]ORÇAMENTO!$U$71,-1,0)</definedName>
    <definedName name="Import.DataBase" hidden="1">OFFSET([6]DADOS!$G$19,0,-1)</definedName>
    <definedName name="Import.DataBaseLicit" hidden="1">OFFSET([6]DADOS!$G$40,0,-1)</definedName>
    <definedName name="Import.DataInicioObra" hidden="1">[6]DADOS!$F$46</definedName>
    <definedName name="Import.DescLote" hidden="1">[6]DADOS!$F$17</definedName>
    <definedName name="Import.Descrição" hidden="1">OFFSET([6]ORÇAMENTO!$R$15,1,0):OFFSET([6]ORÇAMENTO!$R$71,-1,0)</definedName>
    <definedName name="Import.Desoneracao" hidden="1">OFFSET([6]DADOS!$G$18,0,-1)</definedName>
    <definedName name="Import.empresa" hidden="1">[6]DADOS!$F$37</definedName>
    <definedName name="Import.Eventos.Nomes" hidden="1">OFFSET([6]EVENTOS!$D$15,1,0):OFFSET([6]EVENTOS!$D$65,-1,0)</definedName>
    <definedName name="Import.Fonte" hidden="1">OFFSET([6]ORÇAMENTO!$P$15,1,0):OFFSET([6]ORÇAMENTO!$P$71,-1,0)</definedName>
    <definedName name="Import.FrenteDeObra" hidden="1">[6]CÁLCULO!$Q$12:OFFSET([6]CÁLCULO!$AA$12,0,-1)</definedName>
    <definedName name="Import.Município" hidden="1">[6]DADOS!$F$6</definedName>
    <definedName name="Import.Nível" hidden="1">OFFSET([6]ORÇAMENTO!$M$15,1,0):OFFSET([6]ORÇAMENTO!$M$71,-1,0)</definedName>
    <definedName name="Import.OpcaoBDI" hidden="1">OFFSET([6]ORÇAMENTO!$V$15,1,0):OFFSET([6]ORÇAMENTO!$V$71,-1,0)</definedName>
    <definedName name="Import.ORÇAMENTO.DivRecurso" hidden="1">OFFSET([6]ORÇAMENTO!$Y$15,1,0):OFFSET([6]ORÇAMENTO!$Y$71,-1,0)</definedName>
    <definedName name="Import.PLE" localSheetId="9" hidden="1">OFFSET(#REF!,1,1):OFFSET(#REF!,-1,-1)</definedName>
    <definedName name="Import.PLE" localSheetId="3" hidden="1">OFFSET(#REF!,1,1):OFFSET(#REF!,-1,-1)</definedName>
    <definedName name="Import.PLE" localSheetId="8" hidden="1">OFFSET(#REF!,1,1):OFFSET(#REF!,-1,-1)</definedName>
    <definedName name="Import.PLE" localSheetId="1" hidden="1">OFFSET(#REF!,1,1):OFFSET(#REF!,-1,-1)</definedName>
    <definedName name="Import.PLE" localSheetId="7" hidden="1">OFFSET(#REF!,1,1):OFFSET(#REF!,-1,-1)</definedName>
    <definedName name="Import.PLE" hidden="1">OFFSET(#REF!,1,1):OFFSET(#REF!,-1,-1)</definedName>
    <definedName name="Import.PLE.Datas" localSheetId="9" hidden="1">#REF!</definedName>
    <definedName name="Import.PLE.Datas" localSheetId="3" hidden="1">#REF!</definedName>
    <definedName name="Import.PLE.Datas" localSheetId="8" hidden="1">#REF!</definedName>
    <definedName name="Import.PLE.Datas" localSheetId="1" hidden="1">#REF!</definedName>
    <definedName name="Import.PLE.Datas" localSheetId="7" hidden="1">#REF!</definedName>
    <definedName name="Import.PLE.Datas" hidden="1">#REF!</definedName>
    <definedName name="Import.PLQ" hidden="1">OFFSET([6]CÁLCULO!$P$15,1,1):OFFSET([6]CÁLCULO!$AA$71,-1,-1)</definedName>
    <definedName name="Import.PLQ.MemCalc" hidden="1">OFFSET([6]CÁLCULO!$I$15,1,0):OFFSET([6]CÁLCULO!$I$71,-1,0)</definedName>
    <definedName name="Import.Proponente" hidden="1">[6]DADOS!$F$5</definedName>
    <definedName name="Import.QCI.Divisao" hidden="1">OFFSET([6]QCI!$V$13,1,0):OFFSET([6]QCI!$V$24,-1,0)</definedName>
    <definedName name="Import.QCI.ItemInv" hidden="1">OFFSET([6]QCI!$E$13,1,0):OFFSET([6]QCI!$E$24,-1,0)</definedName>
    <definedName name="Import.QCI.Qtde" hidden="1">OFFSET([6]QCI!$I$13,1,0):OFFSET([6]QCI!$I$24,-1,0)</definedName>
    <definedName name="Import.QCI.Situacao" hidden="1">OFFSET([6]QCI!$H$13,1,0):OFFSET([6]QCI!$H$24,-1,0)</definedName>
    <definedName name="Import.QCI.SubItemInv" hidden="1">OFFSET([6]QCI!$F$13,1,0):OFFSET([6]QCI!$F$24,-1,0)</definedName>
    <definedName name="Import.QCICP" hidden="1">OFFSET([6]QCI!$W$13,1,0):OFFSET([6]QCI!$W$24,-1,0)</definedName>
    <definedName name="Import.QCIDesc" hidden="1">OFFSET([6]QCI!$R$13,1,0):OFFSET([6]QCI!$R$24,-1,0)</definedName>
    <definedName name="Import.QCIInv" hidden="1">OFFSET([6]QCI!$U$13,1,0):OFFSET([6]QCI!$U$24,-1,0)</definedName>
    <definedName name="Import.QCILote" hidden="1">OFFSET([6]QCI!$T$13,1,0):OFFSET([6]QCI!$T$24,-1,0)</definedName>
    <definedName name="Import.QCIOutros" hidden="1">OFFSET([6]QCI!$X$13,1,0):OFFSET([6]QCI!$X$24,-1,0)</definedName>
    <definedName name="Import.Quantidade" hidden="1">OFFSET([6]ORÇAMENTO!$AJ$15,1,0):OFFSET([6]ORÇAMENTO!$AJ$71,-1,0)</definedName>
    <definedName name="import.recurso" hidden="1">[6]DADOS!$F$4</definedName>
    <definedName name="Import.RegimeExecução" hidden="1">OFFSET([6]DADOS!$G$39,0,-1)</definedName>
    <definedName name="Import.Repasse" hidden="1">[6]DADOS!$F$9</definedName>
    <definedName name="Import.RespFiscalização" hidden="1">[6]DADOS!$F$50:$F$53</definedName>
    <definedName name="Import.RespOrçamento" hidden="1">[6]DADOS!$F$22:$F$24</definedName>
    <definedName name="Import.SICONV" hidden="1">[6]DADOS!$F$8</definedName>
    <definedName name="Import.Unidade" hidden="1">OFFSET([6]ORÇAMENTO!$S$15,1,0):OFFSET([6]ORÇAMENTO!$S$71,-1,0)</definedName>
    <definedName name="Import.UnitarioLicitado" hidden="1">OFFSET([6]ORÇAMENTO!$AL$15,1,0):OFFSET([6]ORÇAMENTO!$AL$71,-1,0)</definedName>
    <definedName name="ins">[22]INSUMOS!$A$1:$E$319</definedName>
    <definedName name="Inst_elétricas" localSheetId="3">#REF!</definedName>
    <definedName name="Inst_elétricas" localSheetId="8">#REF!</definedName>
    <definedName name="Inst_elétricas" localSheetId="1">#REF!</definedName>
    <definedName name="Inst_elétricas" localSheetId="7">#REF!</definedName>
    <definedName name="Inst_elétricas">#REF!</definedName>
    <definedName name="Inst_hidráulicas" localSheetId="3">#REF!</definedName>
    <definedName name="Inst_hidráulicas" localSheetId="8">#REF!</definedName>
    <definedName name="Inst_hidráulicas" localSheetId="1">#REF!</definedName>
    <definedName name="Inst_hidráulicas" localSheetId="7">#REF!</definedName>
    <definedName name="Inst_hidráulicas">#REF!</definedName>
    <definedName name="INST_PROVISÓRIAS" localSheetId="9">#REF!</definedName>
    <definedName name="INST_PROVISÓRIAS" localSheetId="3">#REF!</definedName>
    <definedName name="INST_PROVISÓRIAS" localSheetId="8">#REF!</definedName>
    <definedName name="INST_PROVISÓRIAS" localSheetId="1">#REF!</definedName>
    <definedName name="INST_PROVISÓRIAS" localSheetId="7">#REF!</definedName>
    <definedName name="INST_PROVISÓRIAS">#REF!</definedName>
    <definedName name="Inst_sanitárias" localSheetId="3">#REF!</definedName>
    <definedName name="Inst_sanitárias" localSheetId="8">#REF!</definedName>
    <definedName name="Inst_sanitárias" localSheetId="7">#REF!</definedName>
    <definedName name="Inst_sanitárias">#REF!</definedName>
    <definedName name="insumos" localSheetId="9">#REF!</definedName>
    <definedName name="insumos" localSheetId="3">#REF!</definedName>
    <definedName name="INSUMOS" localSheetId="8">#REF!</definedName>
    <definedName name="INSUMOS" localSheetId="1">#REF!</definedName>
    <definedName name="INSUMOS" localSheetId="7">#REF!</definedName>
    <definedName name="INSUMOS">#REF!</definedName>
    <definedName name="INTE" localSheetId="9">#REF!</definedName>
    <definedName name="INTE" localSheetId="3">#REF!</definedName>
    <definedName name="INTE" localSheetId="8">#REF!</definedName>
    <definedName name="INTE" localSheetId="7">#REF!</definedName>
    <definedName name="INTE">#REF!</definedName>
    <definedName name="INTE_1" localSheetId="9">#REF!</definedName>
    <definedName name="INTE_1" localSheetId="3">#REF!</definedName>
    <definedName name="INTE_1" localSheetId="8">#REF!</definedName>
    <definedName name="INTE_1" localSheetId="7">#REF!</definedName>
    <definedName name="INTE_1">#REF!</definedName>
    <definedName name="INTE_2" localSheetId="9">#REF!</definedName>
    <definedName name="INTE_2" localSheetId="3">#REF!</definedName>
    <definedName name="INTE_2" localSheetId="8">#REF!</definedName>
    <definedName name="INTE_2" localSheetId="7">#REF!</definedName>
    <definedName name="INTE_2">#REF!</definedName>
    <definedName name="INTE_26" localSheetId="9">#REF!</definedName>
    <definedName name="INTE_26" localSheetId="3">#REF!</definedName>
    <definedName name="INTE_26" localSheetId="8">#REF!</definedName>
    <definedName name="INTE_26" localSheetId="7">#REF!</definedName>
    <definedName name="INTE_26">#REF!</definedName>
    <definedName name="INTE_3" localSheetId="9">#REF!</definedName>
    <definedName name="INTE_3" localSheetId="3">#REF!</definedName>
    <definedName name="INTE_3" localSheetId="8">#REF!</definedName>
    <definedName name="INTE_3" localSheetId="7">#REF!</definedName>
    <definedName name="INTE_3">#REF!</definedName>
    <definedName name="INTE_33" localSheetId="9">#REF!</definedName>
    <definedName name="INTE_33" localSheetId="3">#REF!</definedName>
    <definedName name="INTE_33" localSheetId="8">#REF!</definedName>
    <definedName name="INTE_33" localSheetId="7">#REF!</definedName>
    <definedName name="INTE_33">#REF!</definedName>
    <definedName name="INTE_34" localSheetId="9">#REF!</definedName>
    <definedName name="INTE_34" localSheetId="3">#REF!</definedName>
    <definedName name="INTE_34" localSheetId="8">#REF!</definedName>
    <definedName name="INTE_34" localSheetId="7">#REF!</definedName>
    <definedName name="INTE_34">#REF!</definedName>
    <definedName name="Io" localSheetId="3">#REF!</definedName>
    <definedName name="Io" localSheetId="8">#REF!</definedName>
    <definedName name="Io" localSheetId="7">#REF!</definedName>
    <definedName name="Io">#REF!</definedName>
    <definedName name="IOYU" localSheetId="9">#N/A</definedName>
    <definedName name="IOYU" localSheetId="3">#N/A</definedName>
    <definedName name="IOYU" localSheetId="2">#N/A</definedName>
    <definedName name="IOYU" localSheetId="8">#N/A</definedName>
    <definedName name="IOYU" localSheetId="6">#N/A</definedName>
    <definedName name="IOYU" localSheetId="1">'MEMÓRIA DE CÁLCULO'!IOYU</definedName>
    <definedName name="IOYU">'COMPOSIÇÃO NÃO DES'!IOYU</definedName>
    <definedName name="ISS" localSheetId="9">#REF!</definedName>
    <definedName name="ISS" localSheetId="3">#REF!</definedName>
    <definedName name="ISS" localSheetId="8">#REF!</definedName>
    <definedName name="ISS" localSheetId="1">#REF!</definedName>
    <definedName name="ISS" localSheetId="7">#REF!</definedName>
    <definedName name="ISS">#REF!</definedName>
    <definedName name="IT" localSheetId="9">#REF!</definedName>
    <definedName name="IT" localSheetId="3">#REF!</definedName>
    <definedName name="IT" localSheetId="8">#REF!</definedName>
    <definedName name="IT" localSheetId="1">#REF!</definedName>
    <definedName name="IT" localSheetId="7">#REF!</definedName>
    <definedName name="IT">#REF!</definedName>
    <definedName name="Item" localSheetId="9">#REF!</definedName>
    <definedName name="Item" localSheetId="3">#REF!</definedName>
    <definedName name="Item" localSheetId="8">#REF!</definedName>
    <definedName name="Item" localSheetId="1">#REF!</definedName>
    <definedName name="Item" localSheetId="7">#REF!</definedName>
    <definedName name="Item">#REF!</definedName>
    <definedName name="item10.19" localSheetId="3">#REF!</definedName>
    <definedName name="item10.19" localSheetId="8">#REF!</definedName>
    <definedName name="item10.19" localSheetId="7">#REF!</definedName>
    <definedName name="item10.19">#REF!</definedName>
    <definedName name="item10.3" localSheetId="3">#REF!</definedName>
    <definedName name="item10.3" localSheetId="8">#REF!</definedName>
    <definedName name="item10.3" localSheetId="7">#REF!</definedName>
    <definedName name="item10.3">#REF!</definedName>
    <definedName name="item11.5" localSheetId="3">#REF!</definedName>
    <definedName name="item11.5" localSheetId="8">#REF!</definedName>
    <definedName name="item11.5" localSheetId="7">#REF!</definedName>
    <definedName name="item11.5">#REF!</definedName>
    <definedName name="item11.6" localSheetId="3">#REF!</definedName>
    <definedName name="item11.6" localSheetId="8">#REF!</definedName>
    <definedName name="item11.6" localSheetId="7">#REF!</definedName>
    <definedName name="item11.6">#REF!</definedName>
    <definedName name="item12.0" localSheetId="3">#REF!</definedName>
    <definedName name="item12.0" localSheetId="8">#REF!</definedName>
    <definedName name="item12.0" localSheetId="7">#REF!</definedName>
    <definedName name="item12.0">#REF!</definedName>
    <definedName name="item2.20" localSheetId="3">#REF!</definedName>
    <definedName name="item2.20" localSheetId="8">#REF!</definedName>
    <definedName name="item2.20" localSheetId="7">#REF!</definedName>
    <definedName name="item2.20">#REF!</definedName>
    <definedName name="itm10.2" localSheetId="3">#REF!</definedName>
    <definedName name="itm10.2" localSheetId="8">#REF!</definedName>
    <definedName name="itm10.2" localSheetId="7">#REF!</definedName>
    <definedName name="itm10.2">#REF!</definedName>
    <definedName name="IU" localSheetId="9">#N/A</definedName>
    <definedName name="IU" localSheetId="3">#N/A</definedName>
    <definedName name="IU" localSheetId="2">#N/A</definedName>
    <definedName name="IU" localSheetId="8">#N/A</definedName>
    <definedName name="IU" localSheetId="6">#N/A</definedName>
    <definedName name="IU" localSheetId="1">'MEMÓRIA DE CÁLCULO'!IU</definedName>
    <definedName name="IU">'COMPOSIÇÃO NÃO DES'!IU</definedName>
    <definedName name="iuiui" localSheetId="9">#REF!</definedName>
    <definedName name="iuiui" localSheetId="3">#REF!</definedName>
    <definedName name="iuiui" localSheetId="8">#REF!</definedName>
    <definedName name="iuiui" localSheetId="1">#REF!</definedName>
    <definedName name="iuiui" localSheetId="7">#REF!</definedName>
    <definedName name="iuiui">#REF!</definedName>
    <definedName name="JANA" localSheetId="3">#REF!</definedName>
    <definedName name="JANA" localSheetId="8">#REF!</definedName>
    <definedName name="JANA" localSheetId="1">#REF!</definedName>
    <definedName name="JANA" localSheetId="7">#REF!</definedName>
    <definedName name="JANA">#REF!</definedName>
    <definedName name="jazida5" localSheetId="9">#REF!</definedName>
    <definedName name="jazida5" localSheetId="3">#REF!</definedName>
    <definedName name="jazida5" localSheetId="8">#REF!</definedName>
    <definedName name="jazida5" localSheetId="1">#REF!</definedName>
    <definedName name="jazida5" localSheetId="7">#REF!</definedName>
    <definedName name="jazida5">#REF!</definedName>
    <definedName name="jazida6" localSheetId="9">#REF!</definedName>
    <definedName name="jazida6" localSheetId="3">#REF!</definedName>
    <definedName name="jazida6" localSheetId="8">#REF!</definedName>
    <definedName name="jazida6" localSheetId="7">#REF!</definedName>
    <definedName name="jazida6">#REF!</definedName>
    <definedName name="Jd" localSheetId="3">#REF!</definedName>
    <definedName name="Jd" localSheetId="8">#REF!</definedName>
    <definedName name="Jd" localSheetId="7">#REF!</definedName>
    <definedName name="Jd">#REF!</definedName>
    <definedName name="JJJJJ">#N/A</definedName>
    <definedName name="Jm" localSheetId="9">#REF!</definedName>
    <definedName name="Jm" localSheetId="3">#REF!</definedName>
    <definedName name="Jm" localSheetId="8">#REF!</definedName>
    <definedName name="Jm" localSheetId="1">#REF!</definedName>
    <definedName name="Jm" localSheetId="7">#REF!</definedName>
    <definedName name="Jm">#REF!</definedName>
    <definedName name="jose" localSheetId="9">#REF!</definedName>
    <definedName name="jose" localSheetId="3">#REF!</definedName>
    <definedName name="jose" localSheetId="2">#REF!</definedName>
    <definedName name="jose" localSheetId="8">#REF!</definedName>
    <definedName name="jose" localSheetId="1">#REF!</definedName>
    <definedName name="jose" localSheetId="7">#REF!</definedName>
    <definedName name="jose">#REF!</definedName>
    <definedName name="JULA" localSheetId="3">#REF!</definedName>
    <definedName name="JULA" localSheetId="8">#REF!</definedName>
    <definedName name="JULA" localSheetId="1">#REF!</definedName>
    <definedName name="JULA" localSheetId="7">#REF!</definedName>
    <definedName name="JULA">#REF!</definedName>
    <definedName name="JUNA" localSheetId="3">#REF!</definedName>
    <definedName name="JUNA" localSheetId="8">#REF!</definedName>
    <definedName name="JUNA" localSheetId="7">#REF!</definedName>
    <definedName name="JUNA">#REF!</definedName>
    <definedName name="K1_" localSheetId="9">#REF!</definedName>
    <definedName name="K1_" localSheetId="3">#REF!</definedName>
    <definedName name="K1_" localSheetId="8">#REF!</definedName>
    <definedName name="K1_" localSheetId="7">#REF!</definedName>
    <definedName name="K1_">#REF!</definedName>
    <definedName name="K2_" localSheetId="9">#REF!</definedName>
    <definedName name="K2_" localSheetId="3">#REF!</definedName>
    <definedName name="K2_" localSheetId="8">#REF!</definedName>
    <definedName name="K2_" localSheetId="7">#REF!</definedName>
    <definedName name="K2_">#REF!</definedName>
    <definedName name="K3_" localSheetId="9">#REF!</definedName>
    <definedName name="K3_" localSheetId="3">#REF!</definedName>
    <definedName name="K3_" localSheetId="8">#REF!</definedName>
    <definedName name="K3_" localSheetId="7">#REF!</definedName>
    <definedName name="K3_">#REF!</definedName>
    <definedName name="key" localSheetId="9" hidden="1">#REF!</definedName>
    <definedName name="key" localSheetId="3" hidden="1">#REF!</definedName>
    <definedName name="key" localSheetId="2" hidden="1">#REF!</definedName>
    <definedName name="key" localSheetId="8" hidden="1">#REF!</definedName>
    <definedName name="key" localSheetId="1" hidden="1">#REF!</definedName>
    <definedName name="key" localSheetId="7" hidden="1">#REF!</definedName>
    <definedName name="key" hidden="1">#REF!</definedName>
    <definedName name="KJ" localSheetId="3">#REF!</definedName>
    <definedName name="KJ" localSheetId="8">#REF!</definedName>
    <definedName name="KJ" localSheetId="7">#REF!</definedName>
    <definedName name="KJ">#REF!</definedName>
    <definedName name="kkkk" localSheetId="9">'[7]PRO-08'!#REF!</definedName>
    <definedName name="kkkk" localSheetId="3">'[7]PRO-08'!#REF!</definedName>
    <definedName name="kkkk" localSheetId="2">'[7]PRO-08'!#REF!</definedName>
    <definedName name="kkkk" localSheetId="8">'[7]PRO-08'!#REF!</definedName>
    <definedName name="kkkk" localSheetId="7">'[7]PRO-08'!#REF!</definedName>
    <definedName name="kkkk">'[7]PRO-08'!#REF!</definedName>
    <definedName name="KLE" localSheetId="6" hidden="1">{#N/A,#N/A,FALSE,"Cronograma";#N/A,#N/A,FALSE,"Cronogr. 2"}</definedName>
    <definedName name="KLE" localSheetId="1" hidden="1">{#N/A,#N/A,FALSE,"Cronograma";#N/A,#N/A,FALSE,"Cronogr. 2"}</definedName>
    <definedName name="KLE" hidden="1">{#N/A,#N/A,FALSE,"Cronograma";#N/A,#N/A,FALSE,"Cronogr. 2"}</definedName>
    <definedName name="KLEYVSON" localSheetId="6" hidden="1">{#N/A,#N/A,FALSE,"MO (2)"}</definedName>
    <definedName name="KLEYVSON" localSheetId="1" hidden="1">{#N/A,#N/A,FALSE,"MO (2)"}</definedName>
    <definedName name="KLEYVSON" hidden="1">{#N/A,#N/A,FALSE,"MO (2)"}</definedName>
    <definedName name="KM.406.407" localSheetId="9">#REF!</definedName>
    <definedName name="KM.406.407" localSheetId="3">#REF!</definedName>
    <definedName name="KM.406.407" localSheetId="8">#REF!</definedName>
    <definedName name="KM.406.407" localSheetId="1">#REF!</definedName>
    <definedName name="KM.406.407" localSheetId="7">#REF!</definedName>
    <definedName name="KM.406.407">#REF!</definedName>
    <definedName name="KM.406.407_1" localSheetId="9">#REF!</definedName>
    <definedName name="KM.406.407_1" localSheetId="3">#REF!</definedName>
    <definedName name="KM.406.407_1" localSheetId="8">#REF!</definedName>
    <definedName name="KM.406.407_1" localSheetId="1">#REF!</definedName>
    <definedName name="KM.406.407_1" localSheetId="7">#REF!</definedName>
    <definedName name="KM.406.407_1">#REF!</definedName>
    <definedName name="KM.406.407_2" localSheetId="9">#REF!</definedName>
    <definedName name="KM.406.407_2" localSheetId="3">#REF!</definedName>
    <definedName name="KM.406.407_2" localSheetId="8">#REF!</definedName>
    <definedName name="KM.406.407_2" localSheetId="1">#REF!</definedName>
    <definedName name="KM.406.407_2" localSheetId="7">#REF!</definedName>
    <definedName name="KM.406.407_2">#REF!</definedName>
    <definedName name="KM.406.407_26" localSheetId="9">#REF!</definedName>
    <definedName name="KM.406.407_26" localSheetId="3">#REF!</definedName>
    <definedName name="KM.406.407_26" localSheetId="8">#REF!</definedName>
    <definedName name="KM.406.407_26" localSheetId="7">#REF!</definedName>
    <definedName name="KM.406.407_26">#REF!</definedName>
    <definedName name="KM.406.407_3" localSheetId="9">#REF!</definedName>
    <definedName name="KM.406.407_3" localSheetId="3">#REF!</definedName>
    <definedName name="KM.406.407_3" localSheetId="8">#REF!</definedName>
    <definedName name="KM.406.407_3" localSheetId="7">#REF!</definedName>
    <definedName name="KM.406.407_3">#REF!</definedName>
    <definedName name="KM.406.407_33" localSheetId="9">#REF!</definedName>
    <definedName name="KM.406.407_33" localSheetId="3">#REF!</definedName>
    <definedName name="KM.406.407_33" localSheetId="8">#REF!</definedName>
    <definedName name="KM.406.407_33" localSheetId="7">#REF!</definedName>
    <definedName name="KM.406.407_33">#REF!</definedName>
    <definedName name="KM.406.407_34" localSheetId="9">#REF!</definedName>
    <definedName name="KM.406.407_34" localSheetId="3">#REF!</definedName>
    <definedName name="KM.406.407_34" localSheetId="8">#REF!</definedName>
    <definedName name="KM.406.407_34" localSheetId="7">#REF!</definedName>
    <definedName name="KM.406.407_34">#REF!</definedName>
    <definedName name="koae" localSheetId="3">#REF!</definedName>
    <definedName name="koae" localSheetId="8">#REF!</definedName>
    <definedName name="koae" localSheetId="7">#REF!</definedName>
    <definedName name="koae">#REF!</definedName>
    <definedName name="kpavi" localSheetId="3">#REF!</definedName>
    <definedName name="kpavi" localSheetId="8">#REF!</definedName>
    <definedName name="kpavi" localSheetId="7">#REF!</definedName>
    <definedName name="kpavi">#REF!</definedName>
    <definedName name="kterra" localSheetId="3">#REF!</definedName>
    <definedName name="kterra" localSheetId="8">#REF!</definedName>
    <definedName name="kterra" localSheetId="7">#REF!</definedName>
    <definedName name="kterra">#REF!</definedName>
    <definedName name="LAPIS" localSheetId="3">#REF!</definedName>
    <definedName name="LAPIS" localSheetId="8">#REF!</definedName>
    <definedName name="LAPIS" localSheetId="7">#REF!</definedName>
    <definedName name="LAPIS">#REF!</definedName>
    <definedName name="LARANJEIRAS" localSheetId="9">#REF!</definedName>
    <definedName name="LARANJEIRAS" localSheetId="3">#REF!</definedName>
    <definedName name="LARANJEIRAS" localSheetId="8">#REF!</definedName>
    <definedName name="LARANJEIRAS" localSheetId="7">#REF!</definedName>
    <definedName name="LARANJEIRAS">#REF!</definedName>
    <definedName name="LARGURAS" localSheetId="9">#REF!</definedName>
    <definedName name="LARGURAS" localSheetId="3">#REF!</definedName>
    <definedName name="LARGURAS" localSheetId="2">#REF!</definedName>
    <definedName name="LARGURAS" localSheetId="8">#REF!</definedName>
    <definedName name="LARGURAS" localSheetId="7">#REF!</definedName>
    <definedName name="LARGURAS">#REF!</definedName>
    <definedName name="LASTRO_CONCRETO" localSheetId="9">#REF!</definedName>
    <definedName name="LASTRO_CONCRETO" localSheetId="3">#REF!</definedName>
    <definedName name="LASTRO_CONCRETO" localSheetId="8">#REF!</definedName>
    <definedName name="LASTRO_CONCRETO" localSheetId="7">#REF!</definedName>
    <definedName name="LASTRO_CONCRETO">#REF!</definedName>
    <definedName name="LASTRO_EMISS3_S" localSheetId="9">#REF!</definedName>
    <definedName name="LASTRO_EMISS3_S" localSheetId="3">#REF!</definedName>
    <definedName name="LASTRO_EMISS3_S" localSheetId="8">#REF!</definedName>
    <definedName name="LASTRO_EMISS3_S" localSheetId="7">#REF!</definedName>
    <definedName name="LASTRO_EMISS3_S">#REF!</definedName>
    <definedName name="LDI" localSheetId="9">#REF!</definedName>
    <definedName name="LDI" localSheetId="3">#REF!</definedName>
    <definedName name="LDI" localSheetId="8">#REF!</definedName>
    <definedName name="LDI" localSheetId="7">#REF!</definedName>
    <definedName name="LDI">#REF!</definedName>
    <definedName name="Lei" localSheetId="9" hidden="1">#REF!</definedName>
    <definedName name="Lei" localSheetId="3" hidden="1">#REF!</definedName>
    <definedName name="Lei" localSheetId="2" hidden="1">#REF!</definedName>
    <definedName name="Lei" localSheetId="8" hidden="1">#REF!</definedName>
    <definedName name="Lei" localSheetId="1" hidden="1">#REF!</definedName>
    <definedName name="Lei" localSheetId="7" hidden="1">#REF!</definedName>
    <definedName name="Lei" hidden="1">#REF!</definedName>
    <definedName name="Leis" localSheetId="3">#REF!</definedName>
    <definedName name="Leis" localSheetId="8">#REF!</definedName>
    <definedName name="Leis" localSheetId="7">#REF!</definedName>
    <definedName name="Leis">#REF!</definedName>
    <definedName name="Lider_Oper" localSheetId="3">#REF!</definedName>
    <definedName name="Lider_Oper" localSheetId="8">#REF!</definedName>
    <definedName name="Lider_Oper" localSheetId="7">#REF!</definedName>
    <definedName name="Lider_Oper">#REF!</definedName>
    <definedName name="LIG_PRED_SERV" localSheetId="9">#REF!</definedName>
    <definedName name="LIG_PRED_SERV" localSheetId="3">#REF!</definedName>
    <definedName name="LIG_PRED_SERV" localSheetId="8">#REF!</definedName>
    <definedName name="LIG_PRED_SERV" localSheetId="7">#REF!</definedName>
    <definedName name="LIG_PRED_SERV">#REF!</definedName>
    <definedName name="LIG_PREDIAIS_MAT" localSheetId="9">#REF!</definedName>
    <definedName name="LIG_PREDIAIS_MAT" localSheetId="3">#REF!</definedName>
    <definedName name="LIG_PREDIAIS_MAT" localSheetId="8">#REF!</definedName>
    <definedName name="LIG_PREDIAIS_MAT" localSheetId="7">#REF!</definedName>
    <definedName name="LIG_PREDIAIS_MAT">#REF!</definedName>
    <definedName name="LIGAÇÃO_PREDIAL_MATERIAL">'[15]ligação predial'!$H$19</definedName>
    <definedName name="LIGAÇÃO_PREDIAL_SERVIÇOS">'[15]ligação predial'!$H$9</definedName>
    <definedName name="LIGAÇÕES" localSheetId="9">#REF!</definedName>
    <definedName name="LIGAÇÕES" localSheetId="3">#REF!</definedName>
    <definedName name="LIGAÇÕES" localSheetId="8">#REF!</definedName>
    <definedName name="LIGAÇÕES" localSheetId="1">#REF!</definedName>
    <definedName name="LIGAÇÕES" localSheetId="7">#REF!</definedName>
    <definedName name="LIGAÇÕES">#REF!</definedName>
    <definedName name="LILASDRENA" localSheetId="9">#REF!</definedName>
    <definedName name="LILASDRENA" localSheetId="3">#REF!</definedName>
    <definedName name="LILASDRENA" localSheetId="8">#REF!</definedName>
    <definedName name="LILASDRENA" localSheetId="1">#REF!</definedName>
    <definedName name="LILASDRENA" localSheetId="7">#REF!</definedName>
    <definedName name="LILASDRENA">#REF!</definedName>
    <definedName name="LIMITADOR" localSheetId="3">#REF!</definedName>
    <definedName name="LIMITADOR" localSheetId="8">#REF!</definedName>
    <definedName name="LIMITADOR" localSheetId="1">#REF!</definedName>
    <definedName name="LIMITADOR" localSheetId="7">#REF!</definedName>
    <definedName name="LIMITADOR">#REF!</definedName>
    <definedName name="LINE" localSheetId="3">#REF!</definedName>
    <definedName name="LINE" localSheetId="8">#REF!</definedName>
    <definedName name="LINE" localSheetId="7">#REF!</definedName>
    <definedName name="LINE">#REF!</definedName>
    <definedName name="lista" localSheetId="3">[34]Plan1!#REF!</definedName>
    <definedName name="lista" localSheetId="8">[34]Plan1!#REF!</definedName>
    <definedName name="lista" localSheetId="7">[34]Plan1!#REF!</definedName>
    <definedName name="lista">[34]Plan1!#REF!</definedName>
    <definedName name="LOC_EMISS3" localSheetId="9">#REF!</definedName>
    <definedName name="LOC_EMISS3" localSheetId="3">#REF!</definedName>
    <definedName name="LOC_EMISS3" localSheetId="8">#REF!</definedName>
    <definedName name="LOC_EMISS3" localSheetId="1">#REF!</definedName>
    <definedName name="LOC_EMISS3" localSheetId="7">#REF!</definedName>
    <definedName name="LOC_EMISS3">#REF!</definedName>
    <definedName name="LOCAÇÃO" localSheetId="9">#REF!</definedName>
    <definedName name="LOCAÇÃO" localSheetId="3">#REF!</definedName>
    <definedName name="LOCAÇÃO" localSheetId="8">#REF!</definedName>
    <definedName name="LOCAÇÃO" localSheetId="1">#REF!</definedName>
    <definedName name="LOCAÇÃO" localSheetId="7">#REF!</definedName>
    <definedName name="LOCAÇÃO">#REF!</definedName>
    <definedName name="LOCAÇÃO_EMISS" localSheetId="9">#REF!</definedName>
    <definedName name="LOCAÇÃO_EMISS" localSheetId="3">#REF!</definedName>
    <definedName name="LOCAÇÃO_EMISS" localSheetId="8">#REF!</definedName>
    <definedName name="LOCAÇÃO_EMISS" localSheetId="1">#REF!</definedName>
    <definedName name="LOCAÇÃO_EMISS" localSheetId="7">#REF!</definedName>
    <definedName name="LOCAÇÃO_EMISS">#REF!</definedName>
    <definedName name="LOCAÇÃO_EMISS2" localSheetId="9">#REF!</definedName>
    <definedName name="LOCAÇÃO_EMISS2" localSheetId="3">#REF!</definedName>
    <definedName name="LOCAÇÃO_EMISS2" localSheetId="8">#REF!</definedName>
    <definedName name="LOCAÇÃO_EMISS2" localSheetId="7">#REF!</definedName>
    <definedName name="LOCAÇÃO_EMISS2">#REF!</definedName>
    <definedName name="Local" localSheetId="3">#REF!</definedName>
    <definedName name="Local" localSheetId="8">#REF!</definedName>
    <definedName name="Local" localSheetId="7">#REF!</definedName>
    <definedName name="Local">#REF!</definedName>
    <definedName name="LOCALOBRA" localSheetId="3">#REF!</definedName>
    <definedName name="LOCALOBRA" localSheetId="8">#REF!</definedName>
    <definedName name="LOCALOBRA" localSheetId="7">#REF!</definedName>
    <definedName name="LOCALOBRA">#REF!</definedName>
    <definedName name="lote2">[27]Plan!$I$50</definedName>
    <definedName name="LOTES" localSheetId="9">#REF!</definedName>
    <definedName name="LOTES" localSheetId="3">#REF!</definedName>
    <definedName name="LOTES" localSheetId="8">#REF!</definedName>
    <definedName name="LOTES" localSheetId="1">#REF!</definedName>
    <definedName name="LOTES" localSheetId="7">#REF!</definedName>
    <definedName name="LOTES">#REF!</definedName>
    <definedName name="Louças_acessórios" localSheetId="3">#REF!</definedName>
    <definedName name="Louças_acessórios" localSheetId="8">#REF!</definedName>
    <definedName name="Louças_acessórios" localSheetId="1">#REF!</definedName>
    <definedName name="Louças_acessórios" localSheetId="7">#REF!</definedName>
    <definedName name="Louças_acessórios">#REF!</definedName>
    <definedName name="LRANJA">'[35]CUSTO ZONA SUL'!$A$3:$N$21</definedName>
    <definedName name="LRFTUR" localSheetId="9">#N/A</definedName>
    <definedName name="LRFTUR" localSheetId="3">#N/A</definedName>
    <definedName name="LRFTUR" localSheetId="2">#N/A</definedName>
    <definedName name="LRFTUR" localSheetId="8">#N/A</definedName>
    <definedName name="LRFTUR" localSheetId="6">#N/A</definedName>
    <definedName name="LRFTUR" localSheetId="1">'MEMÓRIA DE CÁLCULO'!LRFTUR</definedName>
    <definedName name="LRFTUR">'COMPOSIÇÃO NÃO DES'!LRFTUR</definedName>
    <definedName name="ls" localSheetId="9">#REF!</definedName>
    <definedName name="ls" localSheetId="3">#REF!</definedName>
    <definedName name="ls" localSheetId="8">#REF!</definedName>
    <definedName name="ls" localSheetId="1">#REF!</definedName>
    <definedName name="ls" localSheetId="7">#REF!</definedName>
    <definedName name="ls">#REF!</definedName>
    <definedName name="lub" localSheetId="9">#REF!</definedName>
    <definedName name="lub" localSheetId="3">#REF!</definedName>
    <definedName name="lub" localSheetId="8">#REF!</definedName>
    <definedName name="lub" localSheetId="1">#REF!</definedName>
    <definedName name="lub" localSheetId="7">#REF!</definedName>
    <definedName name="lub">#REF!</definedName>
    <definedName name="LUCRO" localSheetId="3">#REF!</definedName>
    <definedName name="LUCRO" localSheetId="8">#REF!</definedName>
    <definedName name="LUCRO" localSheetId="1">#REF!</definedName>
    <definedName name="LUCRO" localSheetId="7">#REF!</definedName>
    <definedName name="LUCRO">#REF!</definedName>
    <definedName name="lvlvg" localSheetId="3">#REF!</definedName>
    <definedName name="lvlvg" localSheetId="8">#REF!</definedName>
    <definedName name="lvlvg" localSheetId="7">#REF!</definedName>
    <definedName name="lvlvg">#REF!</definedName>
    <definedName name="m" localSheetId="3">#REF!</definedName>
    <definedName name="m" localSheetId="8">#REF!</definedName>
    <definedName name="m" localSheetId="7">#REF!</definedName>
    <definedName name="m">#REF!</definedName>
    <definedName name="MAAUQ" localSheetId="9">#REF!</definedName>
    <definedName name="MAAUQ" localSheetId="3">#REF!</definedName>
    <definedName name="MAAUQ" localSheetId="8">#REF!</definedName>
    <definedName name="MAAUQ" localSheetId="7">#REF!</definedName>
    <definedName name="MAAUQ">#REF!</definedName>
    <definedName name="MAAUQ_1" localSheetId="9">#REF!</definedName>
    <definedName name="MAAUQ_1" localSheetId="3">#REF!</definedName>
    <definedName name="MAAUQ_1" localSheetId="8">#REF!</definedName>
    <definedName name="MAAUQ_1" localSheetId="7">#REF!</definedName>
    <definedName name="MAAUQ_1">#REF!</definedName>
    <definedName name="MAAUQ_2" localSheetId="9">#REF!</definedName>
    <definedName name="MAAUQ_2" localSheetId="3">#REF!</definedName>
    <definedName name="MAAUQ_2" localSheetId="8">#REF!</definedName>
    <definedName name="MAAUQ_2" localSheetId="7">#REF!</definedName>
    <definedName name="MAAUQ_2">#REF!</definedName>
    <definedName name="MAAUQ_26" localSheetId="9">#REF!</definedName>
    <definedName name="MAAUQ_26" localSheetId="3">#REF!</definedName>
    <definedName name="MAAUQ_26" localSheetId="8">#REF!</definedName>
    <definedName name="MAAUQ_26" localSheetId="7">#REF!</definedName>
    <definedName name="MAAUQ_26">#REF!</definedName>
    <definedName name="MAAUQ_3" localSheetId="9">#REF!</definedName>
    <definedName name="MAAUQ_3" localSheetId="3">#REF!</definedName>
    <definedName name="MAAUQ_3" localSheetId="8">#REF!</definedName>
    <definedName name="MAAUQ_3" localSheetId="7">#REF!</definedName>
    <definedName name="MAAUQ_3">#REF!</definedName>
    <definedName name="MAAUQ_33" localSheetId="9">#REF!</definedName>
    <definedName name="MAAUQ_33" localSheetId="3">#REF!</definedName>
    <definedName name="MAAUQ_33" localSheetId="8">#REF!</definedName>
    <definedName name="MAAUQ_33" localSheetId="7">#REF!</definedName>
    <definedName name="MAAUQ_33">#REF!</definedName>
    <definedName name="MAAUQ_34" localSheetId="9">#REF!</definedName>
    <definedName name="MAAUQ_34" localSheetId="3">#REF!</definedName>
    <definedName name="MAAUQ_34" localSheetId="8">#REF!</definedName>
    <definedName name="MAAUQ_34" localSheetId="7">#REF!</definedName>
    <definedName name="MAAUQ_34">#REF!</definedName>
    <definedName name="MACROS" localSheetId="3">#REF!</definedName>
    <definedName name="MACROS" localSheetId="8">#REF!</definedName>
    <definedName name="MACROS" localSheetId="7">#REF!</definedName>
    <definedName name="MACROS">#REF!</definedName>
    <definedName name="MAIA" localSheetId="3">#REF!</definedName>
    <definedName name="MAIA" localSheetId="8">#REF!</definedName>
    <definedName name="MAIA" localSheetId="7">#REF!</definedName>
    <definedName name="MAIA">#REF!</definedName>
    <definedName name="maior">'[36]LOTE 6'!$AE$10</definedName>
    <definedName name="mais" localSheetId="3">#REF!</definedName>
    <definedName name="mais" localSheetId="8">#REF!</definedName>
    <definedName name="mais" localSheetId="1">#REF!</definedName>
    <definedName name="mais" localSheetId="7">#REF!</definedName>
    <definedName name="mais">#REF!</definedName>
    <definedName name="mãodeobra" localSheetId="3">#REF!</definedName>
    <definedName name="mãodeobra" localSheetId="8">#REF!</definedName>
    <definedName name="mãodeobra" localSheetId="1">#REF!</definedName>
    <definedName name="mãodeobra" localSheetId="7">#REF!</definedName>
    <definedName name="mãodeobra">#REF!</definedName>
    <definedName name="MAPA">[37]MAPA!$A:$E</definedName>
    <definedName name="MAR" localSheetId="9">'[2]RESTAURAÇÃO '!#REF!</definedName>
    <definedName name="MAR" localSheetId="3">'[2]RESTAURAÇÃO '!#REF!</definedName>
    <definedName name="MAR" localSheetId="8">'[2]RESTAURAÇÃO '!#REF!</definedName>
    <definedName name="MAR" localSheetId="1">'[2]RESTAURAÇÃO '!#REF!</definedName>
    <definedName name="MAR" localSheetId="7">'[2]RESTAURAÇÃO '!#REF!</definedName>
    <definedName name="MAR">'[2]RESTAURAÇÃO '!#REF!</definedName>
    <definedName name="MARA" localSheetId="9">#REF!</definedName>
    <definedName name="MARA" localSheetId="3">#REF!</definedName>
    <definedName name="MARA" localSheetId="8">#REF!</definedName>
    <definedName name="MARA" localSheetId="1">#REF!</definedName>
    <definedName name="MARA" localSheetId="7">#REF!</definedName>
    <definedName name="MARA">#REF!</definedName>
    <definedName name="MAT" localSheetId="3">#REF!</definedName>
    <definedName name="MAT" localSheetId="8">#REF!</definedName>
    <definedName name="MAT" localSheetId="1">#REF!</definedName>
    <definedName name="MAT" localSheetId="7">#REF!</definedName>
    <definedName name="MAT">#REF!</definedName>
    <definedName name="MC" localSheetId="9">[16]MC!$A:$J</definedName>
    <definedName name="MC" localSheetId="3">[16]MC!$A:$J</definedName>
    <definedName name="MC">[17]MC!$A:$J</definedName>
    <definedName name="MCSDLOEP" localSheetId="3">#REF!</definedName>
    <definedName name="MCSDLOEP" localSheetId="8">#REF!</definedName>
    <definedName name="MCSDLOEP" localSheetId="1">#REF!</definedName>
    <definedName name="MCSDLOEP" localSheetId="7">#REF!</definedName>
    <definedName name="MCSDLOEP">#REF!</definedName>
    <definedName name="MED" localSheetId="9">#REF!</definedName>
    <definedName name="MED" localSheetId="3">#REF!</definedName>
    <definedName name="MED" localSheetId="8">#REF!</definedName>
    <definedName name="MED" localSheetId="1">#REF!</definedName>
    <definedName name="MED" localSheetId="7">#REF!</definedName>
    <definedName name="MED">#REF!</definedName>
    <definedName name="Medição" localSheetId="9">#REF!</definedName>
    <definedName name="Medição" localSheetId="3">#REF!</definedName>
    <definedName name="Medição" localSheetId="2">#REF!</definedName>
    <definedName name="Medição" localSheetId="8">#REF!</definedName>
    <definedName name="Medição" localSheetId="1">#REF!</definedName>
    <definedName name="Medição" localSheetId="7">#REF!</definedName>
    <definedName name="Medição">#REF!</definedName>
    <definedName name="Medidor" localSheetId="3">#REF!</definedName>
    <definedName name="Medidor" localSheetId="8">#REF!</definedName>
    <definedName name="Medidor" localSheetId="7">#REF!</definedName>
    <definedName name="Medidor">#REF!</definedName>
    <definedName name="meio" localSheetId="9">#REF!</definedName>
    <definedName name="meio" localSheetId="3">#REF!</definedName>
    <definedName name="meio" localSheetId="8">#REF!</definedName>
    <definedName name="meio" localSheetId="7">#REF!</definedName>
    <definedName name="meio">#REF!</definedName>
    <definedName name="MEIO_FIO" localSheetId="3">#REF!</definedName>
    <definedName name="MEIO_FIO" localSheetId="8">#REF!</definedName>
    <definedName name="MEIO_FIO" localSheetId="7">#REF!</definedName>
    <definedName name="MEIO_FIO">#REF!</definedName>
    <definedName name="MEMORIA" localSheetId="9">#REF!</definedName>
    <definedName name="MEMORIA" localSheetId="3">#REF!</definedName>
    <definedName name="MEMORIA" localSheetId="2">#REF!</definedName>
    <definedName name="MEMORIA" localSheetId="8">#REF!</definedName>
    <definedName name="MEMORIA" localSheetId="1">#REF!</definedName>
    <definedName name="MEMORIA" localSheetId="7">#REF!</definedName>
    <definedName name="MEMORIA">#REF!</definedName>
    <definedName name="MEMÓRIACAMPO2" localSheetId="9">#N/A</definedName>
    <definedName name="MEMÓRIACAMPO2" localSheetId="3">#N/A</definedName>
    <definedName name="MEMÓRIACAMPO2" localSheetId="2">#N/A</definedName>
    <definedName name="MEMÓRIACAMPO2" localSheetId="8">#N/A</definedName>
    <definedName name="MEMÓRIACAMPO2" localSheetId="6">#N/A</definedName>
    <definedName name="MEMÓRIACAMPO2" localSheetId="1">'MEMÓRIA DE CÁLCULO'!MEMÓRIACAMPO2</definedName>
    <definedName name="MEMÓRIACAMPO2">'COMPOSIÇÃO NÃO DES'!MEMÓRIACAMPO2</definedName>
    <definedName name="menor">'[36]LOTE 6'!$AE$11</definedName>
    <definedName name="menos" localSheetId="3">#REF!</definedName>
    <definedName name="menos" localSheetId="8">#REF!</definedName>
    <definedName name="menos" localSheetId="1">#REF!</definedName>
    <definedName name="menos" localSheetId="7">#REF!</definedName>
    <definedName name="menos">#REF!</definedName>
    <definedName name="MENU.CRONO" localSheetId="9" hidden="1">OFFSET(#REF!,1,0)</definedName>
    <definedName name="MENU.CRONO" localSheetId="3" hidden="1">OFFSET(#REF!,1,0)</definedName>
    <definedName name="MENU.CRONO" localSheetId="8" hidden="1">OFFSET(#REF!,1,0)</definedName>
    <definedName name="MENU.CRONO" localSheetId="1" hidden="1">OFFSET(#REF!,1,0)</definedName>
    <definedName name="MENU.CRONO" localSheetId="7" hidden="1">OFFSET(#REF!,1,0)</definedName>
    <definedName name="MENU.CRONO" hidden="1">OFFSET(#REF!,1,0)</definedName>
    <definedName name="MENU.CRONOPLE" localSheetId="9" hidden="1">#REF!</definedName>
    <definedName name="MENU.CRONOPLE" localSheetId="3" hidden="1">#REF!</definedName>
    <definedName name="MENU.CRONOPLE" localSheetId="8" hidden="1">#REF!</definedName>
    <definedName name="MENU.CRONOPLE" localSheetId="1" hidden="1">#REF!</definedName>
    <definedName name="MENU.CRONOPLE" localSheetId="7" hidden="1">#REF!</definedName>
    <definedName name="MENU.CRONOPLE" hidden="1">#REF!</definedName>
    <definedName name="MESALOA" localSheetId="3">#REF!</definedName>
    <definedName name="MESALOA" localSheetId="8">#REF!</definedName>
    <definedName name="MESALOA" localSheetId="1">#REF!</definedName>
    <definedName name="MESALOA" localSheetId="7">#REF!</definedName>
    <definedName name="MESALOA">#REF!</definedName>
    <definedName name="Meu" localSheetId="9">#REF!</definedName>
    <definedName name="Meu" localSheetId="3">#REF!</definedName>
    <definedName name="Meu" localSheetId="2">#REF!</definedName>
    <definedName name="Meu" localSheetId="8">#REF!</definedName>
    <definedName name="Meu" localSheetId="1">#REF!</definedName>
    <definedName name="Meu" localSheetId="7">#REF!</definedName>
    <definedName name="Meu">#REF!</definedName>
    <definedName name="MG" localSheetId="3">#REF!</definedName>
    <definedName name="MG" localSheetId="8">#REF!</definedName>
    <definedName name="MG" localSheetId="7">#REF!</definedName>
    <definedName name="MG">#REF!</definedName>
    <definedName name="min." localSheetId="3">#REF!</definedName>
    <definedName name="min." localSheetId="8">#REF!</definedName>
    <definedName name="min." localSheetId="7">#REF!</definedName>
    <definedName name="min.">#REF!</definedName>
    <definedName name="MM" localSheetId="9" hidden="1">{#N/A,#N/A,FALSE,"GERAL";#N/A,#N/A,FALSE,"012-96";#N/A,#N/A,FALSE,"018-96";#N/A,#N/A,FALSE,"027-96";#N/A,#N/A,FALSE,"059-96";#N/A,#N/A,FALSE,"076-96";#N/A,#N/A,FALSE,"019-97";#N/A,#N/A,FALSE,"021-97";#N/A,#N/A,FALSE,"022-97";#N/A,#N/A,FALSE,"028-97"}</definedName>
    <definedName name="MM" localSheetId="3" hidden="1">{#N/A,#N/A,FALSE,"GERAL";#N/A,#N/A,FALSE,"012-96";#N/A,#N/A,FALSE,"018-96";#N/A,#N/A,FALSE,"027-96";#N/A,#N/A,FALSE,"059-96";#N/A,#N/A,FALSE,"076-96";#N/A,#N/A,FALSE,"019-97";#N/A,#N/A,FALSE,"021-97";#N/A,#N/A,FALSE,"022-97";#N/A,#N/A,FALSE,"028-97"}</definedName>
    <definedName name="MM" localSheetId="2" hidden="1">{#N/A,#N/A,FALSE,"GERAL";#N/A,#N/A,FALSE,"012-96";#N/A,#N/A,FALSE,"018-96";#N/A,#N/A,FALSE,"027-96";#N/A,#N/A,FALSE,"059-96";#N/A,#N/A,FALSE,"076-96";#N/A,#N/A,FALSE,"019-97";#N/A,#N/A,FALSE,"021-97";#N/A,#N/A,FALSE,"022-97";#N/A,#N/A,FALSE,"028-97"}</definedName>
    <definedName name="MM" localSheetId="8" hidden="1">{#N/A,#N/A,FALSE,"GERAL";#N/A,#N/A,FALSE,"012-96";#N/A,#N/A,FALSE,"018-96";#N/A,#N/A,FALSE,"027-96";#N/A,#N/A,FALSE,"059-96";#N/A,#N/A,FALSE,"076-96";#N/A,#N/A,FALSE,"019-97";#N/A,#N/A,FALSE,"021-97";#N/A,#N/A,FALSE,"022-97";#N/A,#N/A,FALSE,"028-97"}</definedName>
    <definedName name="MM" localSheetId="6" hidden="1">{#N/A,#N/A,FALSE,"GERAL";#N/A,#N/A,FALSE,"012-96";#N/A,#N/A,FALSE,"018-96";#N/A,#N/A,FALSE,"027-96";#N/A,#N/A,FALSE,"059-96";#N/A,#N/A,FALSE,"076-96";#N/A,#N/A,FALSE,"019-97";#N/A,#N/A,FALSE,"021-97";#N/A,#N/A,FALSE,"022-97";#N/A,#N/A,FALSE,"028-97"}</definedName>
    <definedName name="MM" localSheetId="1" hidden="1">{#N/A,#N/A,FALSE,"GERAL";#N/A,#N/A,FALSE,"012-96";#N/A,#N/A,FALSE,"018-96";#N/A,#N/A,FALSE,"027-96";#N/A,#N/A,FALSE,"059-96";#N/A,#N/A,FALSE,"076-96";#N/A,#N/A,FALSE,"019-97";#N/A,#N/A,FALSE,"021-97";#N/A,#N/A,FALSE,"022-97";#N/A,#N/A,FALSE,"028-97"}</definedName>
    <definedName name="MM" hidden="1">{#N/A,#N/A,FALSE,"GERAL";#N/A,#N/A,FALSE,"012-96";#N/A,#N/A,FALSE,"018-96";#N/A,#N/A,FALSE,"027-96";#N/A,#N/A,FALSE,"059-96";#N/A,#N/A,FALSE,"076-96";#N/A,#N/A,FALSE,"019-97";#N/A,#N/A,FALSE,"021-97";#N/A,#N/A,FALSE,"022-97";#N/A,#N/A,FALSE,"028-97"}</definedName>
    <definedName name="MNAUIRIE" localSheetId="9">#REF!</definedName>
    <definedName name="MNAUIRIE" localSheetId="3">#REF!</definedName>
    <definedName name="MNAUIRIE" localSheetId="8">#REF!</definedName>
    <definedName name="MNAUIRIE" localSheetId="1">#REF!</definedName>
    <definedName name="MNAUIRIE" localSheetId="7">#REF!</definedName>
    <definedName name="MNAUIRIE">#REF!</definedName>
    <definedName name="MNDLEL" localSheetId="9">#REF!</definedName>
    <definedName name="MNDLEL" localSheetId="3">#REF!</definedName>
    <definedName name="MNDLEL" localSheetId="8">#REF!</definedName>
    <definedName name="MNDLEL" localSheetId="1">#REF!</definedName>
    <definedName name="MNDLEL" localSheetId="7">#REF!</definedName>
    <definedName name="MNDLEL">#REF!</definedName>
    <definedName name="MO" localSheetId="9">#REF!</definedName>
    <definedName name="MO" localSheetId="3">#REF!</definedName>
    <definedName name="MO" localSheetId="8">#REF!</definedName>
    <definedName name="MO" localSheetId="1">#REF!</definedName>
    <definedName name="MO" localSheetId="7">#REF!</definedName>
    <definedName name="MO">#REF!</definedName>
    <definedName name="módulo1.Extenso" localSheetId="9">#N/A</definedName>
    <definedName name="módulo1.Extenso" localSheetId="3">#N/A</definedName>
    <definedName name="módulo1.Extenso" localSheetId="2">#N/A</definedName>
    <definedName name="módulo1.Extenso" localSheetId="8">#N/A</definedName>
    <definedName name="módulo1.Extenso" localSheetId="6">#N/A</definedName>
    <definedName name="módulo1.Extenso" localSheetId="1">'MEMÓRIA DE CÁLCULO'!módulo1.Extenso</definedName>
    <definedName name="módulo1.Extenso">'COMPOSIÇÃO NÃO DES'!módulo1.Extenso</definedName>
    <definedName name="MOE" localSheetId="9">#REF!</definedName>
    <definedName name="MOE" localSheetId="3">#REF!</definedName>
    <definedName name="MOE" localSheetId="8">#REF!</definedName>
    <definedName name="MOE" localSheetId="1">#REF!</definedName>
    <definedName name="MOE" localSheetId="7">#REF!</definedName>
    <definedName name="MOE">#REF!</definedName>
    <definedName name="MOH" localSheetId="9">#REF!</definedName>
    <definedName name="MOH" localSheetId="3">#REF!</definedName>
    <definedName name="MOH" localSheetId="8">#REF!</definedName>
    <definedName name="MOH" localSheetId="1">#REF!</definedName>
    <definedName name="MOH" localSheetId="7">#REF!</definedName>
    <definedName name="MOH">#REF!</definedName>
    <definedName name="mono" localSheetId="9" hidden="1">{"'Plan1'!$A$8:$F$68","'Plan1'!$A$8:$F$68"}</definedName>
    <definedName name="mono" localSheetId="3" hidden="1">{"'Plan1'!$A$8:$F$68","'Plan1'!$A$8:$F$68"}</definedName>
    <definedName name="mono" localSheetId="2" hidden="1">{"'Plan1'!$A$8:$F$68","'Plan1'!$A$8:$F$68"}</definedName>
    <definedName name="mono" localSheetId="8" hidden="1">{"'Plan1'!$A$8:$F$68","'Plan1'!$A$8:$F$68"}</definedName>
    <definedName name="mono" localSheetId="6" hidden="1">{"'Plan1'!$A$8:$F$68","'Plan1'!$A$8:$F$68"}</definedName>
    <definedName name="mono" localSheetId="1" hidden="1">{"'Plan1'!$A$8:$F$68","'Plan1'!$A$8:$F$68"}</definedName>
    <definedName name="mono" hidden="1">{"'Plan1'!$A$8:$F$68","'Plan1'!$A$8:$F$68"}</definedName>
    <definedName name="MONT_TON">[3]Gráfico!$AW$7:$AW$154</definedName>
    <definedName name="MOV_TERR_EMISS3_S" localSheetId="9">#REF!</definedName>
    <definedName name="MOV_TERR_EMISS3_S" localSheetId="3">#REF!</definedName>
    <definedName name="MOV_TERR_EMISS3_S" localSheetId="8">#REF!</definedName>
    <definedName name="MOV_TERR_EMISS3_S" localSheetId="1">#REF!</definedName>
    <definedName name="MOV_TERR_EMISS3_S" localSheetId="7">#REF!</definedName>
    <definedName name="MOV_TERR_EMISS3_S">#REF!</definedName>
    <definedName name="MOV_TERRA" localSheetId="9">#REF!</definedName>
    <definedName name="MOV_TERRA" localSheetId="3">#REF!</definedName>
    <definedName name="MOV_TERRA" localSheetId="8">#REF!</definedName>
    <definedName name="MOV_TERRA" localSheetId="1">#REF!</definedName>
    <definedName name="MOV_TERRA" localSheetId="7">#REF!</definedName>
    <definedName name="MOV_TERRA">#REF!</definedName>
    <definedName name="MOV_TERRA_EMISS" localSheetId="9">#REF!</definedName>
    <definedName name="MOV_TERRA_EMISS" localSheetId="3">#REF!</definedName>
    <definedName name="MOV_TERRA_EMISS" localSheetId="8">#REF!</definedName>
    <definedName name="MOV_TERRA_EMISS" localSheetId="1">#REF!</definedName>
    <definedName name="MOV_TERRA_EMISS" localSheetId="7">#REF!</definedName>
    <definedName name="MOV_TERRA_EMISS">#REF!</definedName>
    <definedName name="MOV_TERRA_EMISS2" localSheetId="9">#REF!</definedName>
    <definedName name="MOV_TERRA_EMISS2" localSheetId="3">#REF!</definedName>
    <definedName name="MOV_TERRA_EMISS2" localSheetId="8">#REF!</definedName>
    <definedName name="MOV_TERRA_EMISS2" localSheetId="7">#REF!</definedName>
    <definedName name="MOV_TERRA_EMISS2">#REF!</definedName>
    <definedName name="MSARD" localSheetId="9">'[2]RESTAURAÇÃO '!#REF!</definedName>
    <definedName name="MSARD" localSheetId="3">'[2]RESTAURAÇÃO '!#REF!</definedName>
    <definedName name="MSARD" localSheetId="8">'[2]RESTAURAÇÃO '!#REF!</definedName>
    <definedName name="MSARD" localSheetId="7">'[2]RESTAURAÇÃO '!#REF!</definedName>
    <definedName name="MSARD">'[2]RESTAURAÇÃO '!#REF!</definedName>
    <definedName name="MUro" localSheetId="9">#REF!</definedName>
    <definedName name="MUro" localSheetId="3">#REF!</definedName>
    <definedName name="MUro" localSheetId="8">#REF!</definedName>
    <definedName name="MUro" localSheetId="1">#REF!</definedName>
    <definedName name="MUro" localSheetId="7">#REF!</definedName>
    <definedName name="MUro">#REF!</definedName>
    <definedName name="n" localSheetId="3">#REF!</definedName>
    <definedName name="n" localSheetId="8">#REF!</definedName>
    <definedName name="n" localSheetId="1">#REF!</definedName>
    <definedName name="n" localSheetId="7">#REF!</definedName>
    <definedName name="n">#REF!</definedName>
    <definedName name="N." localSheetId="9">#REF!</definedName>
    <definedName name="N." localSheetId="3">#REF!</definedName>
    <definedName name="N." localSheetId="8">#REF!</definedName>
    <definedName name="N." localSheetId="1">#REF!</definedName>
    <definedName name="N." localSheetId="7">#REF!</definedName>
    <definedName name="N.">#REF!</definedName>
    <definedName name="N0p" localSheetId="9">#REF!</definedName>
    <definedName name="N0p" localSheetId="3">#REF!</definedName>
    <definedName name="N0p" localSheetId="2">#REF!</definedName>
    <definedName name="N0p" localSheetId="8">#REF!</definedName>
    <definedName name="N0p" localSheetId="7">#REF!</definedName>
    <definedName name="N0p">#REF!</definedName>
    <definedName name="nADA" localSheetId="3">#REF!</definedName>
    <definedName name="nADA" localSheetId="8">#REF!</definedName>
    <definedName name="nADA" localSheetId="7">#REF!</definedName>
    <definedName name="nADA">#REF!</definedName>
    <definedName name="NARCISO" localSheetId="9">#REF!</definedName>
    <definedName name="NARCISO" localSheetId="3">#REF!</definedName>
    <definedName name="NARCISO" localSheetId="2">#REF!</definedName>
    <definedName name="NARCISO" localSheetId="8">#REF!</definedName>
    <definedName name="NARCISO" localSheetId="7">#REF!</definedName>
    <definedName name="NARCISO">#REF!</definedName>
    <definedName name="NDES" localSheetId="3">#REF!</definedName>
    <definedName name="NDES" localSheetId="8">#REF!</definedName>
    <definedName name="NDES" localSheetId="7">#REF!</definedName>
    <definedName name="NDES">#REF!</definedName>
    <definedName name="NFDGH" localSheetId="9">#N/A</definedName>
    <definedName name="NFDGH" localSheetId="3">#N/A</definedName>
    <definedName name="NFDGH" localSheetId="2">#N/A</definedName>
    <definedName name="NFDGH" localSheetId="8">#N/A</definedName>
    <definedName name="NFDGH" localSheetId="6">#N/A</definedName>
    <definedName name="NFDGH" localSheetId="1">'MEMÓRIA DE CÁLCULO'!NFDGH</definedName>
    <definedName name="NFDGH">'COMPOSIÇÃO NÃO DES'!NFDGH</definedName>
    <definedName name="NNDES" localSheetId="9">#REF!</definedName>
    <definedName name="NNDES" localSheetId="3">#REF!</definedName>
    <definedName name="NNDES" localSheetId="8">#REF!</definedName>
    <definedName name="NNDES" localSheetId="1">#REF!</definedName>
    <definedName name="NNDES" localSheetId="7">#REF!</definedName>
    <definedName name="NNDES">#REF!</definedName>
    <definedName name="NO" localSheetId="9">#REF!</definedName>
    <definedName name="NO" localSheetId="3">#REF!</definedName>
    <definedName name="NO" localSheetId="2">#REF!</definedName>
    <definedName name="NO" localSheetId="8">#REF!</definedName>
    <definedName name="NO" localSheetId="1">#REF!</definedName>
    <definedName name="NO" localSheetId="7">#REF!</definedName>
    <definedName name="NO">#REF!</definedName>
    <definedName name="nome" localSheetId="9">#REF!</definedName>
    <definedName name="nome" localSheetId="3">#REF!</definedName>
    <definedName name="nome" localSheetId="8">#REF!</definedName>
    <definedName name="nome" localSheetId="1">#REF!</definedName>
    <definedName name="nome" localSheetId="7">#REF!</definedName>
    <definedName name="nome">#REF!</definedName>
    <definedName name="NOME1" localSheetId="3">#REF!</definedName>
    <definedName name="NOME1" localSheetId="8">#REF!</definedName>
    <definedName name="NOME1" localSheetId="7">#REF!</definedName>
    <definedName name="NOME1">#REF!</definedName>
    <definedName name="NOME1_1" localSheetId="3">#REF!</definedName>
    <definedName name="NOME1_1" localSheetId="8">#REF!</definedName>
    <definedName name="NOME1_1" localSheetId="7">#REF!</definedName>
    <definedName name="NOME1_1">#REF!</definedName>
    <definedName name="NOME1_11" localSheetId="3">#REF!</definedName>
    <definedName name="NOME1_11" localSheetId="8">#REF!</definedName>
    <definedName name="NOME1_11" localSheetId="7">#REF!</definedName>
    <definedName name="NOME1_11">#REF!</definedName>
    <definedName name="NOME1_2" localSheetId="3">#REF!</definedName>
    <definedName name="NOME1_2" localSheetId="8">#REF!</definedName>
    <definedName name="NOME1_2" localSheetId="7">#REF!</definedName>
    <definedName name="NOME1_2">#REF!</definedName>
    <definedName name="NOME1_6" localSheetId="3">#REF!</definedName>
    <definedName name="NOME1_6" localSheetId="8">#REF!</definedName>
    <definedName name="NOME1_6" localSheetId="7">#REF!</definedName>
    <definedName name="NOME1_6">#REF!</definedName>
    <definedName name="nome2" localSheetId="3">#REF!</definedName>
    <definedName name="nome2" localSheetId="8">#REF!</definedName>
    <definedName name="nome2" localSheetId="7">#REF!</definedName>
    <definedName name="nome2">#REF!</definedName>
    <definedName name="nome3" localSheetId="3">#REF!</definedName>
    <definedName name="nome3" localSheetId="8">#REF!</definedName>
    <definedName name="nome3" localSheetId="7">#REF!</definedName>
    <definedName name="nome3">#REF!</definedName>
    <definedName name="NOMEOBRA" localSheetId="3">#REF!</definedName>
    <definedName name="NOMEOBRA" localSheetId="8">#REF!</definedName>
    <definedName name="NOMEOBRA" localSheetId="7">#REF!</definedName>
    <definedName name="NOMEOBRA">#REF!</definedName>
    <definedName name="NOp" localSheetId="9">#REF!</definedName>
    <definedName name="NOp" localSheetId="3">#REF!</definedName>
    <definedName name="NOp" localSheetId="8">#REF!</definedName>
    <definedName name="NOp" localSheetId="7">#REF!</definedName>
    <definedName name="NOp">#REF!</definedName>
    <definedName name="NOVA" localSheetId="3">#REF!</definedName>
    <definedName name="NOVA" localSheetId="8">#REF!</definedName>
    <definedName name="NOVA" localSheetId="7">#REF!</definedName>
    <definedName name="NOVA">#REF!</definedName>
    <definedName name="NOVOS" localSheetId="9">#REF!</definedName>
    <definedName name="NOVOS" localSheetId="3">#REF!</definedName>
    <definedName name="NOVOS" localSheetId="8">#REF!</definedName>
    <definedName name="NOVOS" localSheetId="1">#REF!</definedName>
    <definedName name="NOVOS" localSheetId="7">#REF!</definedName>
    <definedName name="NOVOS">#REF!</definedName>
    <definedName name="NTEI" localSheetId="9">'[7]PRO-08'!#REF!</definedName>
    <definedName name="NTEI" localSheetId="3">'[7]PRO-08'!#REF!</definedName>
    <definedName name="NTEI" localSheetId="2">'[7]PRO-08'!#REF!</definedName>
    <definedName name="NTEI" localSheetId="8">'[7]PRO-08'!#REF!</definedName>
    <definedName name="NTEI" localSheetId="7">'[7]PRO-08'!#REF!</definedName>
    <definedName name="NTEI">'[7]PRO-08'!#REF!</definedName>
    <definedName name="num_linhas" localSheetId="3">#REF!</definedName>
    <definedName name="num_linhas" localSheetId="8">#REF!</definedName>
    <definedName name="num_linhas" localSheetId="1">#REF!</definedName>
    <definedName name="num_linhas" localSheetId="7">#REF!</definedName>
    <definedName name="num_linhas">#REF!</definedName>
    <definedName name="NUMOBRA" localSheetId="3">#REF!</definedName>
    <definedName name="NUMOBRA" localSheetId="8">#REF!</definedName>
    <definedName name="NUMOBRA" localSheetId="1">#REF!</definedName>
    <definedName name="NUMOBRA" localSheetId="7">#REF!</definedName>
    <definedName name="NUMOBRA">#REF!</definedName>
    <definedName name="o" localSheetId="3">#REF!</definedName>
    <definedName name="o" localSheetId="8">#REF!</definedName>
    <definedName name="o" localSheetId="1">#REF!</definedName>
    <definedName name="o" localSheetId="7">#REF!</definedName>
    <definedName name="o">#REF!</definedName>
    <definedName name="oac" localSheetId="3">#REF!</definedName>
    <definedName name="oac" localSheetId="8">#REF!</definedName>
    <definedName name="oac" localSheetId="7">#REF!</definedName>
    <definedName name="oac">#REF!</definedName>
    <definedName name="oae" localSheetId="3">#REF!</definedName>
    <definedName name="oae" localSheetId="8">#REF!</definedName>
    <definedName name="oae" localSheetId="7">#REF!</definedName>
    <definedName name="oae">#REF!</definedName>
    <definedName name="Objeto" hidden="1">[6]MENU!$J$1</definedName>
    <definedName name="OBRA" localSheetId="9">#N/A</definedName>
    <definedName name="OBRA" localSheetId="3">#N/A</definedName>
    <definedName name="OBRA" localSheetId="2">#N/A</definedName>
    <definedName name="OBRA" localSheetId="8">#N/A</definedName>
    <definedName name="OBRA" localSheetId="6">#N/A</definedName>
    <definedName name="OBRA" localSheetId="1">'MEMÓRIA DE CÁLCULO'!OBRA</definedName>
    <definedName name="OBRA">'COMPOSIÇÃO NÃO DES'!OBRA</definedName>
    <definedName name="Observações">[38]Observações!$A$7:$AC$727</definedName>
    <definedName name="ocom" localSheetId="9">#REF!</definedName>
    <definedName name="ocom" localSheetId="3">#REF!</definedName>
    <definedName name="ocom" localSheetId="8">#REF!</definedName>
    <definedName name="ocom" localSheetId="1">#REF!</definedName>
    <definedName name="ocom" localSheetId="7">#REF!</definedName>
    <definedName name="ocom">#REF!</definedName>
    <definedName name="od" localSheetId="9">#REF!</definedName>
    <definedName name="od" localSheetId="3">#REF!</definedName>
    <definedName name="od" localSheetId="8">#REF!</definedName>
    <definedName name="od" localSheetId="1">#REF!</definedName>
    <definedName name="od" localSheetId="7">#REF!</definedName>
    <definedName name="od">#REF!</definedName>
    <definedName name="of" localSheetId="9">#REF!</definedName>
    <definedName name="of" localSheetId="3">#REF!</definedName>
    <definedName name="of" localSheetId="8">#REF!</definedName>
    <definedName name="of" localSheetId="1">#REF!</definedName>
    <definedName name="of" localSheetId="7">#REF!</definedName>
    <definedName name="of">#REF!</definedName>
    <definedName name="OI" localSheetId="9">#N/A</definedName>
    <definedName name="OI" localSheetId="3">#N/A</definedName>
    <definedName name="OI" localSheetId="2">#N/A</definedName>
    <definedName name="OI" localSheetId="8">#N/A</definedName>
    <definedName name="OI" localSheetId="6">#N/A</definedName>
    <definedName name="OI" localSheetId="1">'MEMÓRIA DE CÁLCULO'!OI</definedName>
    <definedName name="OI">'COMPOSIÇÃO NÃO DES'!OI</definedName>
    <definedName name="OPA" localSheetId="9">'[7]PRO-08'!#REF!</definedName>
    <definedName name="OPA" localSheetId="3">'[7]PRO-08'!#REF!</definedName>
    <definedName name="OPA" localSheetId="2">'[7]PRO-08'!#REF!</definedName>
    <definedName name="OPA" localSheetId="8">'[7]PRO-08'!#REF!</definedName>
    <definedName name="OPA" localSheetId="1">'[7]PRO-08'!#REF!</definedName>
    <definedName name="OPA" localSheetId="7">'[7]PRO-08'!#REF!</definedName>
    <definedName name="OPA">'[7]PRO-08'!#REF!</definedName>
    <definedName name="opções" localSheetId="9">#REF!</definedName>
    <definedName name="opções" localSheetId="3">#REF!</definedName>
    <definedName name="opções" localSheetId="2">#REF!</definedName>
    <definedName name="opções" localSheetId="8">#REF!</definedName>
    <definedName name="opções" localSheetId="1">#REF!</definedName>
    <definedName name="opções" localSheetId="7">#REF!</definedName>
    <definedName name="opções">#REF!</definedName>
    <definedName name="Orcamen" localSheetId="3">#REF!</definedName>
    <definedName name="Orcamen" localSheetId="8">#REF!</definedName>
    <definedName name="Orcamen" localSheetId="1">#REF!</definedName>
    <definedName name="Orcamen" localSheetId="7">#REF!</definedName>
    <definedName name="Orcamen">#REF!</definedName>
    <definedName name="orçamento" localSheetId="10">[39]!PassaExtenso</definedName>
    <definedName name="Orçamento" localSheetId="9">#REF!</definedName>
    <definedName name="Orçamento" localSheetId="3">#REF!</definedName>
    <definedName name="orçamento" localSheetId="2">[39]!PassaExtenso</definedName>
    <definedName name="orçamento" localSheetId="8">[39]!PassaExtenso</definedName>
    <definedName name="orçamento" localSheetId="1">[39]!PassaExtenso</definedName>
    <definedName name="orçamento" localSheetId="7">[39]!PassaExtenso</definedName>
    <definedName name="orçamento">[39]!PassaExtenso</definedName>
    <definedName name="ORÇAMENTO.BancoRef" hidden="1">[6]ORÇAMENTO!$F$8</definedName>
    <definedName name="ORÇAMENTO.CodBarra" localSheetId="9" hidden="1">IF(ORÇAMENTO.Fonte="Sinapi",SUBSTITUTE(SUBSTITUTE(ORÇAMENTO.Codigo,"/00","/"),"/0","/"),ORÇAMENTO.Codigo)</definedName>
    <definedName name="ORÇAMENTO.CodBarra" localSheetId="3" hidden="1">IF([13]!ORÇAMENTO.Fonte="Sinapi",SUBSTITUTE(SUBSTITUTE([13]!ORÇAMENTO.Codigo,"/00","/"),"/0","/"),[13]!ORÇAMENTO.Codigo)</definedName>
    <definedName name="ORÇAMENTO.CodBarra" localSheetId="6" hidden="1">IF(ORÇAMENTO.Fonte="Sinapi",SUBSTITUTE(SUBSTITUTE(ORÇAMENTO.Codigo,"/00","/"),"/0","/"),ORÇAMENTO.Codigo)</definedName>
    <definedName name="ORÇAMENTO.CodBarra" localSheetId="1" hidden="1">IF(ORÇAMENTO.Fonte="Sinapi",SUBSTITUTE(SUBSTITUTE(ORÇAMENTO.Codigo,"/00","/"),"/0","/"),ORÇAMENTO.Codigo)</definedName>
    <definedName name="ORÇAMENTO.CodBarra" hidden="1">IF(ORÇAMENTO.Fonte="Sinapi",SUBSTITUTE(SUBSTITUTE(ORÇAMENTO.Codigo,"/00","/"),"/0","/"),ORÇAMENTO.Codigo)</definedName>
    <definedName name="ORÇAMENTO.Codigo" hidden="1">[6]ORÇAMENTO!$Q1</definedName>
    <definedName name="ORÇAMENTO.CustoUnitario" hidden="1">ROUND([6]ORÇAMENTO!$U1,15-13*[6]ORÇAMENTO!$AF$8)</definedName>
    <definedName name="ORÇAMENTO.Descricao" hidden="1">[6]ORÇAMENTO!$R1</definedName>
    <definedName name="ORÇAMENTO.Fonte" hidden="1">[6]ORÇAMENTO!$P1</definedName>
    <definedName name="ORÇAMENTO.ListaCrono" hidden="1">OFFSET([6]ORÇAMENTO!$AD$15,1,0):OFFSET([6]ORÇAMENTO!$AD$71,-1,0)</definedName>
    <definedName name="ORÇAMENTO.MáximoListaCrono" localSheetId="9" hidden="1">MAX(ORÇAMENTO.ListaCrono)</definedName>
    <definedName name="ORÇAMENTO.MáximoListaCrono" localSheetId="3" hidden="1">MAX([13]!ORÇAMENTO.ListaCrono)</definedName>
    <definedName name="ORÇAMENTO.MáximoListaCrono" localSheetId="6" hidden="1">MAX(ORÇAMENTO.ListaCrono)</definedName>
    <definedName name="ORÇAMENTO.MáximoListaCrono" localSheetId="1" hidden="1">MAX(ORÇAMENTO.ListaCrono)</definedName>
    <definedName name="ORÇAMENTO.MáximoListaCrono" hidden="1">MAX(ORÇAMENTO.ListaCrono)</definedName>
    <definedName name="ORÇAMENTO.Nivel" hidden="1">[6]ORÇAMENTO!$M1</definedName>
    <definedName name="ORÇAMENTO.OpcaoBDI" hidden="1">[6]ORÇAMENTO!$V1</definedName>
    <definedName name="ORÇAMENTO.PasteFormat1" hidden="1">OFFSET([6]ORÇAMENTO!$P$15,1,0):OFFSET([6]ORÇAMENTO!$S$71,-1,0)</definedName>
    <definedName name="ORÇAMENTO.PasteFormat2" hidden="1">OFFSET([6]ORÇAMENTO!$U$15,1,0):OFFSET([6]ORÇAMENTO!$V$71,-1,0)</definedName>
    <definedName name="ORÇAMENTO.PrecoUnitarioLicitado" hidden="1">[6]ORÇAMENTO!$AL1</definedName>
    <definedName name="ORÇAMENTO.RangeQuant" hidden="1">OFFSET([6]ORÇAMENTO!$T$15,1,0):OFFSET([6]ORÇAMENTO!$T$71,-1,0)</definedName>
    <definedName name="ORÇAMENTO.SumCPMANUAL" hidden="1">SUMIF([6]ORÇAMENTO!$Z$15:$Z$71,"CP",[6]ORÇAMENTO!$AA$15:$AA$71)</definedName>
    <definedName name="ORÇAMENTO.SumINVMANUAL" hidden="1">SUMIF([6]ORÇAMENTO!$Z$15:$Z$71,"RP",[6]ORÇAMENTO!$X$15:$X$71)+SUMIF([6]ORÇAMENTO!$Z$15:$Z$71,"CP",[6]ORÇAMENTO!$X$15:$X$71)+SUMIF([6]ORÇAMENTO!$Z$15:$Z$71,"OU",[6]ORÇAMENTO!$X$15:$X$71)</definedName>
    <definedName name="ORÇAMENTO.SumOUTROSMANUAL" hidden="1">SUMIF([6]ORÇAMENTO!$Z$15:$Z$71,"OU",[6]ORÇAMENTO!$AB$15:$AB$71)</definedName>
    <definedName name="ORÇAMENTO.SumREPASSEMANUAL" localSheetId="9" hidden="1">ORÇAMENTO.SumINVMANUAL-ORÇAMENTO.SumCPMANUAL-ORÇAMENTO.SumOUTROSMANUAL</definedName>
    <definedName name="ORÇAMENTO.SumREPASSEMANUAL" localSheetId="3" hidden="1">[13]!ORÇAMENTO.SumINVMANUAL-[13]!ORÇAMENTO.SumCPMANUAL-[13]!ORÇAMENTO.SumOUTROSMANUAL</definedName>
    <definedName name="ORÇAMENTO.SumREPASSEMANUAL" localSheetId="6" hidden="1">ORÇAMENTO.SumINVMANUAL-ORÇAMENTO.SumCPMANUAL-ORÇAMENTO.SumOUTROSMANUAL</definedName>
    <definedName name="ORÇAMENTO.SumREPASSEMANUAL" localSheetId="1" hidden="1">ORÇAMENTO.SumINVMANUAL-ORÇAMENTO.SumCPMANUAL-ORÇAMENTO.SumOUTROSMANUAL</definedName>
    <definedName name="ORÇAMENTO.SumREPASSEMANUAL" hidden="1">ORÇAMENTO.SumINVMANUAL-ORÇAMENTO.SumCPMANUAL-ORÇAMENTO.SumOUTROSMANUAL</definedName>
    <definedName name="ORÇAMENTO.Unidade" hidden="1">[6]ORÇAMENTO!$S1</definedName>
    <definedName name="Orçamento_Básico" localSheetId="3">#REF!</definedName>
    <definedName name="Orçamento_Básico" localSheetId="8">#REF!</definedName>
    <definedName name="Orçamento_Básico" localSheetId="1">#REF!</definedName>
    <definedName name="Orçamento_Básico" localSheetId="7">#REF!</definedName>
    <definedName name="Orçamento_Básico">#REF!</definedName>
    <definedName name="ORDEM" localSheetId="3">#REF!</definedName>
    <definedName name="ORDEM" localSheetId="8">#REF!</definedName>
    <definedName name="ORDEM" localSheetId="1">#REF!</definedName>
    <definedName name="ORDEM" localSheetId="7">#REF!</definedName>
    <definedName name="ORDEM">#REF!</definedName>
    <definedName name="OUTA" localSheetId="3">#REF!</definedName>
    <definedName name="OUTA" localSheetId="8">#REF!</definedName>
    <definedName name="OUTA" localSheetId="1">#REF!</definedName>
    <definedName name="OUTA" localSheetId="7">#REF!</definedName>
    <definedName name="OUTA">#REF!</definedName>
    <definedName name="OYU" localSheetId="9">#N/A</definedName>
    <definedName name="OYU" localSheetId="3">#N/A</definedName>
    <definedName name="OYU" localSheetId="2">#N/A</definedName>
    <definedName name="OYU" localSheetId="8">#N/A</definedName>
    <definedName name="OYU" localSheetId="6">#N/A</definedName>
    <definedName name="OYU" localSheetId="1">'MEMÓRIA DE CÁLCULO'!OYU</definedName>
    <definedName name="OYU">'COMPOSIÇÃO NÃO DES'!OYU</definedName>
    <definedName name="p" localSheetId="9">#REF!</definedName>
    <definedName name="p" localSheetId="3">#REF!</definedName>
    <definedName name="p" localSheetId="8">#REF!</definedName>
    <definedName name="p" localSheetId="1">#REF!</definedName>
    <definedName name="p" localSheetId="7">#REF!</definedName>
    <definedName name="p">#REF!</definedName>
    <definedName name="P.ORÇAMETARIA_ONERADA" localSheetId="3">#REF!</definedName>
    <definedName name="P.ORÇAMETARIA_ONERADA" localSheetId="8">#REF!</definedName>
    <definedName name="P.ORÇAMETARIA_ONERADA" localSheetId="1">#REF!</definedName>
    <definedName name="P.ORÇAMETARIA_ONERADA" localSheetId="7">#REF!</definedName>
    <definedName name="P.ORÇAMETARIA_ONERADA">#REF!</definedName>
    <definedName name="PAGINA1" localSheetId="3">#REF!</definedName>
    <definedName name="PAGINA1" localSheetId="8">#REF!</definedName>
    <definedName name="PAGINA1" localSheetId="1">#REF!</definedName>
    <definedName name="PAGINA1" localSheetId="7">#REF!</definedName>
    <definedName name="PAGINA1">#REF!</definedName>
    <definedName name="PARA" localSheetId="9">#REF!</definedName>
    <definedName name="PARA" localSheetId="3">#REF!</definedName>
    <definedName name="PARA" localSheetId="8">#REF!</definedName>
    <definedName name="PARA" localSheetId="7">#REF!</definedName>
    <definedName name="PARA">#REF!</definedName>
    <definedName name="PARA_1" localSheetId="9">#REF!</definedName>
    <definedName name="PARA_1" localSheetId="3">#REF!</definedName>
    <definedName name="PARA_1" localSheetId="8">#REF!</definedName>
    <definedName name="PARA_1" localSheetId="7">#REF!</definedName>
    <definedName name="PARA_1">#REF!</definedName>
    <definedName name="PARA_2" localSheetId="9">#REF!</definedName>
    <definedName name="PARA_2" localSheetId="3">#REF!</definedName>
    <definedName name="PARA_2" localSheetId="8">#REF!</definedName>
    <definedName name="PARA_2" localSheetId="7">#REF!</definedName>
    <definedName name="PARA_2">#REF!</definedName>
    <definedName name="PARA_26" localSheetId="9">#REF!</definedName>
    <definedName name="PARA_26" localSheetId="3">#REF!</definedName>
    <definedName name="PARA_26" localSheetId="8">#REF!</definedName>
    <definedName name="PARA_26" localSheetId="7">#REF!</definedName>
    <definedName name="PARA_26">#REF!</definedName>
    <definedName name="PARA_3" localSheetId="9">#REF!</definedName>
    <definedName name="PARA_3" localSheetId="3">#REF!</definedName>
    <definedName name="PARA_3" localSheetId="8">#REF!</definedName>
    <definedName name="PARA_3" localSheetId="7">#REF!</definedName>
    <definedName name="PARA_3">#REF!</definedName>
    <definedName name="PARA_33" localSheetId="9">#REF!</definedName>
    <definedName name="PARA_33" localSheetId="3">#REF!</definedName>
    <definedName name="PARA_33" localSheetId="8">#REF!</definedName>
    <definedName name="PARA_33" localSheetId="7">#REF!</definedName>
    <definedName name="PARA_33">#REF!</definedName>
    <definedName name="PARA_34" localSheetId="9">#REF!</definedName>
    <definedName name="PARA_34" localSheetId="3">#REF!</definedName>
    <definedName name="PARA_34" localSheetId="8">#REF!</definedName>
    <definedName name="PARA_34" localSheetId="7">#REF!</definedName>
    <definedName name="PARA_34">#REF!</definedName>
    <definedName name="parametros" localSheetId="9">#REF!</definedName>
    <definedName name="parametros" localSheetId="3">#REF!</definedName>
    <definedName name="parametros" localSheetId="8">#REF!</definedName>
    <definedName name="parametros" localSheetId="7">#REF!</definedName>
    <definedName name="parametros">#REF!</definedName>
    <definedName name="Parcial" localSheetId="3">#REF!</definedName>
    <definedName name="Parcial" localSheetId="8">#REF!</definedName>
    <definedName name="Parcial" localSheetId="7">#REF!</definedName>
    <definedName name="Parcial">#REF!</definedName>
    <definedName name="PASS" localSheetId="9">#REF!</definedName>
    <definedName name="PASS" localSheetId="3">#REF!</definedName>
    <definedName name="PASS" localSheetId="8">#REF!</definedName>
    <definedName name="PASS" localSheetId="7">#REF!</definedName>
    <definedName name="PASS">#REF!</definedName>
    <definedName name="PASS_1" localSheetId="9">#REF!</definedName>
    <definedName name="PASS_1" localSheetId="3">#REF!</definedName>
    <definedName name="PASS_1" localSheetId="8">#REF!</definedName>
    <definedName name="PASS_1" localSheetId="7">#REF!</definedName>
    <definedName name="PASS_1">#REF!</definedName>
    <definedName name="PASS_2" localSheetId="9">#REF!</definedName>
    <definedName name="PASS_2" localSheetId="3">#REF!</definedName>
    <definedName name="PASS_2" localSheetId="8">#REF!</definedName>
    <definedName name="PASS_2" localSheetId="7">#REF!</definedName>
    <definedName name="PASS_2">#REF!</definedName>
    <definedName name="PASS_26" localSheetId="9">#REF!</definedName>
    <definedName name="PASS_26" localSheetId="3">#REF!</definedName>
    <definedName name="PASS_26" localSheetId="8">#REF!</definedName>
    <definedName name="PASS_26" localSheetId="7">#REF!</definedName>
    <definedName name="PASS_26">#REF!</definedName>
    <definedName name="PASS_3" localSheetId="9">#REF!</definedName>
    <definedName name="PASS_3" localSheetId="3">#REF!</definedName>
    <definedName name="PASS_3" localSheetId="8">#REF!</definedName>
    <definedName name="PASS_3" localSheetId="7">#REF!</definedName>
    <definedName name="PASS_3">#REF!</definedName>
    <definedName name="PASS_33" localSheetId="9">#REF!</definedName>
    <definedName name="PASS_33" localSheetId="3">#REF!</definedName>
    <definedName name="PASS_33" localSheetId="8">#REF!</definedName>
    <definedName name="PASS_33" localSheetId="7">#REF!</definedName>
    <definedName name="PASS_33">#REF!</definedName>
    <definedName name="PASS_34" localSheetId="9">#REF!</definedName>
    <definedName name="PASS_34" localSheetId="3">#REF!</definedName>
    <definedName name="PASS_34" localSheetId="8">#REF!</definedName>
    <definedName name="PASS_34" localSheetId="7">#REF!</definedName>
    <definedName name="PASS_34">#REF!</definedName>
    <definedName name="PassaExtenso" localSheetId="10">[39]!PassaExtenso</definedName>
    <definedName name="PassaExtenso" localSheetId="9">[40]!PassaExtenso</definedName>
    <definedName name="PassaExtenso" localSheetId="3">[40]!PassaExtenso</definedName>
    <definedName name="PassaExtenso" localSheetId="2">[39]!PassaExtenso</definedName>
    <definedName name="PassaExtenso" localSheetId="8">[39]!PassaExtenso</definedName>
    <definedName name="PassaExtenso" localSheetId="1">[39]!PassaExtenso</definedName>
    <definedName name="PassaExtenso" localSheetId="7">[39]!PassaExtenso</definedName>
    <definedName name="PassaExtenso">[39]!PassaExtenso</definedName>
    <definedName name="paux" localSheetId="9">#REF!</definedName>
    <definedName name="paux" localSheetId="3">#REF!</definedName>
    <definedName name="paux" localSheetId="2">#REF!</definedName>
    <definedName name="paux" localSheetId="8">#REF!</definedName>
    <definedName name="paux" localSheetId="1">#REF!</definedName>
    <definedName name="paux" localSheetId="7">#REF!</definedName>
    <definedName name="paux">#REF!</definedName>
    <definedName name="pav" localSheetId="3">#REF!</definedName>
    <definedName name="pav" localSheetId="8">#REF!</definedName>
    <definedName name="pav" localSheetId="1">#REF!</definedName>
    <definedName name="pav" localSheetId="7">#REF!</definedName>
    <definedName name="pav">#REF!</definedName>
    <definedName name="PAV_EMISS3_S" localSheetId="9">#REF!</definedName>
    <definedName name="PAV_EMISS3_S" localSheetId="3">#REF!</definedName>
    <definedName name="PAV_EMISS3_S" localSheetId="8">#REF!</definedName>
    <definedName name="PAV_EMISS3_S" localSheetId="7">#REF!</definedName>
    <definedName name="PAV_EMISS3_S">#REF!</definedName>
    <definedName name="pavi" localSheetId="3">#REF!</definedName>
    <definedName name="pavi" localSheetId="8">#REF!</definedName>
    <definedName name="pavi" localSheetId="7">#REF!</definedName>
    <definedName name="pavi">#REF!</definedName>
    <definedName name="PAVIM_EMISS" localSheetId="9">#REF!</definedName>
    <definedName name="PAVIM_EMISS" localSheetId="3">#REF!</definedName>
    <definedName name="PAVIM_EMISS" localSheetId="8">#REF!</definedName>
    <definedName name="PAVIM_EMISS" localSheetId="7">#REF!</definedName>
    <definedName name="PAVIM_EMISS">#REF!</definedName>
    <definedName name="PAVIM_EMISS2" localSheetId="9">#REF!</definedName>
    <definedName name="PAVIM_EMISS2" localSheetId="3">#REF!</definedName>
    <definedName name="PAVIM_EMISS2" localSheetId="8">#REF!</definedName>
    <definedName name="PAVIM_EMISS2" localSheetId="7">#REF!</definedName>
    <definedName name="PAVIM_EMISS2">#REF!</definedName>
    <definedName name="PAVIMENTAÇÃO" localSheetId="9">#REF!</definedName>
    <definedName name="PAVIMENTAÇÃO" localSheetId="3">#REF!</definedName>
    <definedName name="PAVIMENTAÇÃO" localSheetId="8">#REF!</definedName>
    <definedName name="PAVIMENTAÇÃO" localSheetId="7">#REF!</definedName>
    <definedName name="PAVIMENTAÇÃO">#REF!</definedName>
    <definedName name="pc" localSheetId="3">#REF!</definedName>
    <definedName name="pc" localSheetId="8">#REF!</definedName>
    <definedName name="pc" localSheetId="7">#REF!</definedName>
    <definedName name="pc">#REF!</definedName>
    <definedName name="pdm" localSheetId="9">#REF!</definedName>
    <definedName name="pdm" localSheetId="3">#REF!</definedName>
    <definedName name="pdm" localSheetId="8">#REF!</definedName>
    <definedName name="pdm" localSheetId="7">#REF!</definedName>
    <definedName name="pdm">#REF!</definedName>
    <definedName name="pedra" localSheetId="9">#REF!</definedName>
    <definedName name="pedra" localSheetId="3">#REF!</definedName>
    <definedName name="pedra" localSheetId="8">#REF!</definedName>
    <definedName name="pedra" localSheetId="7">#REF!</definedName>
    <definedName name="pedra">#REF!</definedName>
    <definedName name="PERCAPITA" localSheetId="9">#REF!</definedName>
    <definedName name="PERCAPITA" localSheetId="3">#REF!</definedName>
    <definedName name="PERCAPITA" localSheetId="8">#REF!</definedName>
    <definedName name="PERCAPITA" localSheetId="7">#REF!</definedName>
    <definedName name="PERCAPITA">#REF!</definedName>
    <definedName name="pesquisa" localSheetId="9">#REF!</definedName>
    <definedName name="pesquisa" localSheetId="3">#REF!</definedName>
    <definedName name="pesquisa" localSheetId="2">#REF!</definedName>
    <definedName name="pesquisa" localSheetId="8">#REF!</definedName>
    <definedName name="pesquisa" localSheetId="7">#REF!</definedName>
    <definedName name="pesquisa">#REF!</definedName>
    <definedName name="PG" localSheetId="9">#REF!</definedName>
    <definedName name="PG" localSheetId="3">#REF!</definedName>
    <definedName name="PG" localSheetId="8">#REF!</definedName>
    <definedName name="PG" localSheetId="7">#REF!</definedName>
    <definedName name="PG">#REF!</definedName>
    <definedName name="PG_1" localSheetId="9">#REF!</definedName>
    <definedName name="PG_1" localSheetId="3">#REF!</definedName>
    <definedName name="PG_1" localSheetId="8">#REF!</definedName>
    <definedName name="PG_1" localSheetId="7">#REF!</definedName>
    <definedName name="PG_1">#REF!</definedName>
    <definedName name="PG_2" localSheetId="9">#REF!</definedName>
    <definedName name="PG_2" localSheetId="3">#REF!</definedName>
    <definedName name="PG_2" localSheetId="8">#REF!</definedName>
    <definedName name="PG_2" localSheetId="7">#REF!</definedName>
    <definedName name="PG_2">#REF!</definedName>
    <definedName name="PG_26" localSheetId="9">#REF!</definedName>
    <definedName name="PG_26" localSheetId="3">#REF!</definedName>
    <definedName name="PG_26" localSheetId="8">#REF!</definedName>
    <definedName name="PG_26" localSheetId="7">#REF!</definedName>
    <definedName name="PG_26">#REF!</definedName>
    <definedName name="PG_3" localSheetId="9">#REF!</definedName>
    <definedName name="PG_3" localSheetId="3">#REF!</definedName>
    <definedName name="PG_3" localSheetId="8">#REF!</definedName>
    <definedName name="PG_3" localSheetId="7">#REF!</definedName>
    <definedName name="PG_3">#REF!</definedName>
    <definedName name="PG_33" localSheetId="9">#REF!</definedName>
    <definedName name="PG_33" localSheetId="3">#REF!</definedName>
    <definedName name="PG_33" localSheetId="8">#REF!</definedName>
    <definedName name="PG_33" localSheetId="7">#REF!</definedName>
    <definedName name="PG_33">#REF!</definedName>
    <definedName name="PG_34" localSheetId="9">#REF!</definedName>
    <definedName name="PG_34" localSheetId="3">#REF!</definedName>
    <definedName name="PG_34" localSheetId="8">#REF!</definedName>
    <definedName name="PG_34" localSheetId="7">#REF!</definedName>
    <definedName name="PG_34">#REF!</definedName>
    <definedName name="Pia_cozinha" localSheetId="3">#REF!</definedName>
    <definedName name="Pia_cozinha" localSheetId="8">#REF!</definedName>
    <definedName name="Pia_cozinha" localSheetId="7">#REF!</definedName>
    <definedName name="Pia_cozinha">#REF!</definedName>
    <definedName name="Pilar" localSheetId="3">#REF!</definedName>
    <definedName name="Pilar" localSheetId="8">#REF!</definedName>
    <definedName name="Pilar" localSheetId="7">#REF!</definedName>
    <definedName name="Pilar">#REF!</definedName>
    <definedName name="Pintura_cal" localSheetId="3">#REF!</definedName>
    <definedName name="Pintura_cal" localSheetId="8">#REF!</definedName>
    <definedName name="Pintura_cal" localSheetId="7">#REF!</definedName>
    <definedName name="Pintura_cal">#REF!</definedName>
    <definedName name="Pintura_óleo" localSheetId="3">#REF!</definedName>
    <definedName name="Pintura_óleo" localSheetId="8">#REF!</definedName>
    <definedName name="Pintura_óleo" localSheetId="7">#REF!</definedName>
    <definedName name="Pintura_óleo">#REF!</definedName>
    <definedName name="Pipoqueira" localSheetId="3">#REF!</definedName>
    <definedName name="Pipoqueira" localSheetId="8">#REF!</definedName>
    <definedName name="Pipoqueira" localSheetId="7">#REF!</definedName>
    <definedName name="Pipoqueira">#REF!</definedName>
    <definedName name="Piso_cimentado" localSheetId="3">#REF!</definedName>
    <definedName name="Piso_cimentado" localSheetId="8">#REF!</definedName>
    <definedName name="Piso_cimentado" localSheetId="7">#REF!</definedName>
    <definedName name="Piso_cimentado">#REF!</definedName>
    <definedName name="PL" localSheetId="9">#REF!</definedName>
    <definedName name="PL" localSheetId="3">#REF!</definedName>
    <definedName name="PL" localSheetId="8">#REF!</definedName>
    <definedName name="PL" localSheetId="7">#REF!</definedName>
    <definedName name="PL">#REF!</definedName>
    <definedName name="PL_ABC" localSheetId="3">#REF!</definedName>
    <definedName name="PL_ABC" localSheetId="8">#REF!</definedName>
    <definedName name="PL_ABC" localSheetId="7">#REF!</definedName>
    <definedName name="PL_ABC">#REF!</definedName>
    <definedName name="PLACA">[41]CAPACIDADES!$A$8:$AL$136</definedName>
    <definedName name="Placa_de_cimento" localSheetId="3">#REF!</definedName>
    <definedName name="Placa_de_cimento" localSheetId="8">#REF!</definedName>
    <definedName name="Placa_de_cimento" localSheetId="1">#REF!</definedName>
    <definedName name="Placa_de_cimento" localSheetId="7">#REF!</definedName>
    <definedName name="Placa_de_cimento">#REF!</definedName>
    <definedName name="PLACA_OBRA" localSheetId="9">#REF!</definedName>
    <definedName name="PLACA_OBRA" localSheetId="3">#REF!</definedName>
    <definedName name="PLACA_OBRA" localSheetId="8">#REF!</definedName>
    <definedName name="PLACA_OBRA" localSheetId="1">#REF!</definedName>
    <definedName name="PLACA_OBRA" localSheetId="7">#REF!</definedName>
    <definedName name="PLACA_OBRA">#REF!</definedName>
    <definedName name="PLAN" localSheetId="9">#REF!</definedName>
    <definedName name="PLAN" localSheetId="3">#REF!</definedName>
    <definedName name="PLAN" localSheetId="8">#REF!</definedName>
    <definedName name="PLAN" localSheetId="1">#REF!</definedName>
    <definedName name="PLAN" localSheetId="7">#REF!</definedName>
    <definedName name="PLAN">#REF!</definedName>
    <definedName name="PLAN_RATEIO" localSheetId="3">#REF!</definedName>
    <definedName name="PLAN_RATEIO" localSheetId="8">#REF!</definedName>
    <definedName name="PLAN_RATEIO" localSheetId="7">#REF!</definedName>
    <definedName name="PLAN_RATEIO">#REF!</definedName>
    <definedName name="Plan2" localSheetId="9">#REF!</definedName>
    <definedName name="Plan2" localSheetId="3">#REF!</definedName>
    <definedName name="Plan2" localSheetId="8">#REF!</definedName>
    <definedName name="Plan2" localSheetId="7">#REF!</definedName>
    <definedName name="Plan2">#REF!</definedName>
    <definedName name="Plan2_1" localSheetId="9">#REF!</definedName>
    <definedName name="Plan2_1" localSheetId="3">#REF!</definedName>
    <definedName name="Plan2_1" localSheetId="8">#REF!</definedName>
    <definedName name="Plan2_1" localSheetId="7">#REF!</definedName>
    <definedName name="Plan2_1">#REF!</definedName>
    <definedName name="Plan2_2" localSheetId="9">#REF!</definedName>
    <definedName name="Plan2_2" localSheetId="3">#REF!</definedName>
    <definedName name="Plan2_2" localSheetId="8">#REF!</definedName>
    <definedName name="Plan2_2" localSheetId="7">#REF!</definedName>
    <definedName name="Plan2_2">#REF!</definedName>
    <definedName name="Plan2_26" localSheetId="9">#REF!</definedName>
    <definedName name="Plan2_26" localSheetId="3">#REF!</definedName>
    <definedName name="Plan2_26" localSheetId="8">#REF!</definedName>
    <definedName name="Plan2_26" localSheetId="7">#REF!</definedName>
    <definedName name="Plan2_26">#REF!</definedName>
    <definedName name="Plan2_3" localSheetId="9">#REF!</definedName>
    <definedName name="Plan2_3" localSheetId="3">#REF!</definedName>
    <definedName name="Plan2_3" localSheetId="8">#REF!</definedName>
    <definedName name="Plan2_3" localSheetId="7">#REF!</definedName>
    <definedName name="Plan2_3">#REF!</definedName>
    <definedName name="Plan2_33" localSheetId="9">#REF!</definedName>
    <definedName name="Plan2_33" localSheetId="3">#REF!</definedName>
    <definedName name="Plan2_33" localSheetId="8">#REF!</definedName>
    <definedName name="Plan2_33" localSheetId="7">#REF!</definedName>
    <definedName name="Plan2_33">#REF!</definedName>
    <definedName name="Plan2_34" localSheetId="9">#REF!</definedName>
    <definedName name="Plan2_34" localSheetId="3">#REF!</definedName>
    <definedName name="Plan2_34" localSheetId="8">#REF!</definedName>
    <definedName name="Plan2_34" localSheetId="7">#REF!</definedName>
    <definedName name="Plan2_34">#REF!</definedName>
    <definedName name="plan275" localSheetId="3">#REF!</definedName>
    <definedName name="plan275" localSheetId="8">#REF!</definedName>
    <definedName name="plan275" localSheetId="7">#REF!</definedName>
    <definedName name="plan275">#REF!</definedName>
    <definedName name="planilha" localSheetId="9">#REF!</definedName>
    <definedName name="planilha" localSheetId="3">#REF!</definedName>
    <definedName name="PLANILHA" localSheetId="8">#REF!</definedName>
    <definedName name="PLANILHA" localSheetId="1">#REF!</definedName>
    <definedName name="PLANILHA" localSheetId="7">#REF!</definedName>
    <definedName name="PLANILHA">#REF!</definedName>
    <definedName name="plano" localSheetId="3">#REF!</definedName>
    <definedName name="plano" localSheetId="8">#REF!</definedName>
    <definedName name="plano" localSheetId="7">#REF!</definedName>
    <definedName name="plano">#REF!</definedName>
    <definedName name="PLE.ColunaPadrão" localSheetId="9" hidden="1">#REF!</definedName>
    <definedName name="PLE.ColunaPadrão" localSheetId="3" hidden="1">#REF!</definedName>
    <definedName name="PLE.ColunaPadrão" localSheetId="8" hidden="1">#REF!</definedName>
    <definedName name="PLE.ColunaPadrão" localSheetId="7" hidden="1">#REF!</definedName>
    <definedName name="PLE.ColunaPadrão" hidden="1">#REF!</definedName>
    <definedName name="PLE.Filtro" localSheetId="9" hidden="1">#REF!</definedName>
    <definedName name="PLE.Filtro" localSheetId="3" hidden="1">#REF!</definedName>
    <definedName name="PLE.Filtro" localSheetId="8" hidden="1">#REF!</definedName>
    <definedName name="PLE.Filtro" localSheetId="7" hidden="1">#REF!</definedName>
    <definedName name="PLE.Filtro" hidden="1">#REF!</definedName>
    <definedName name="PLE.FirstCol" localSheetId="9" hidden="1">#REF!</definedName>
    <definedName name="PLE.FirstCol" localSheetId="3" hidden="1">#REF!</definedName>
    <definedName name="PLE.FirstCol" localSheetId="8" hidden="1">#REF!</definedName>
    <definedName name="PLE.FirstCol" localSheetId="7" hidden="1">#REF!</definedName>
    <definedName name="PLE.FirstCol" hidden="1">#REF!</definedName>
    <definedName name="PLE.firstrow" hidden="1">[6]PLE!$15:$15</definedName>
    <definedName name="PLE.FrenteRow" localSheetId="9" hidden="1">#REF!</definedName>
    <definedName name="PLE.FrenteRow" localSheetId="3" hidden="1">#REF!</definedName>
    <definedName name="PLE.FrenteRow" localSheetId="8" hidden="1">#REF!</definedName>
    <definedName name="PLE.FrenteRow" localSheetId="1" hidden="1">#REF!</definedName>
    <definedName name="PLE.FrenteRow" localSheetId="7" hidden="1">#REF!</definedName>
    <definedName name="PLE.FrenteRow" hidden="1">#REF!</definedName>
    <definedName name="PLE.LastCol" localSheetId="9" hidden="1">#REF!</definedName>
    <definedName name="PLE.LastCol" localSheetId="3" hidden="1">#REF!</definedName>
    <definedName name="PLE.LastCol" localSheetId="8" hidden="1">#REF!</definedName>
    <definedName name="PLE.LastCol" localSheetId="1" hidden="1">#REF!</definedName>
    <definedName name="PLE.LastCol" localSheetId="7" hidden="1">#REF!</definedName>
    <definedName name="PLE.LastCol" hidden="1">#REF!</definedName>
    <definedName name="PLE.lastrow" hidden="1">[6]PLE!$65:$65</definedName>
    <definedName name="PLE.LinhaPadrão" localSheetId="9" hidden="1">#REF!</definedName>
    <definedName name="PLE.LinhaPadrão" localSheetId="3" hidden="1">#REF!</definedName>
    <definedName name="PLE.LinhaPadrão" localSheetId="8" hidden="1">#REF!</definedName>
    <definedName name="PLE.LinhaPadrão" localSheetId="1" hidden="1">#REF!</definedName>
    <definedName name="PLE.LinhaPadrão" localSheetId="7" hidden="1">#REF!</definedName>
    <definedName name="PLE.LinhaPadrão" hidden="1">#REF!</definedName>
    <definedName name="PLE.margemrow" localSheetId="9" hidden="1">#REF!</definedName>
    <definedName name="PLE.margemrow" localSheetId="3" hidden="1">#REF!</definedName>
    <definedName name="PLE.margemrow" localSheetId="8" hidden="1">#REF!</definedName>
    <definedName name="PLE.margemrow" localSheetId="1" hidden="1">#REF!</definedName>
    <definedName name="PLE.margemrow" localSheetId="7" hidden="1">#REF!</definedName>
    <definedName name="PLE.margemrow" hidden="1">#REF!</definedName>
    <definedName name="PLE.Medicao" hidden="1">[6]PLE!$J$9</definedName>
    <definedName name="PLE.MEDIÇÕES.firstrow" localSheetId="9" hidden="1">#REF!</definedName>
    <definedName name="PLE.MEDIÇÕES.firstrow" localSheetId="3" hidden="1">#REF!</definedName>
    <definedName name="PLE.MEDIÇÕES.firstrow" localSheetId="8" hidden="1">#REF!</definedName>
    <definedName name="PLE.MEDIÇÕES.firstrow" localSheetId="1" hidden="1">#REF!</definedName>
    <definedName name="PLE.MEDIÇÕES.firstrow" localSheetId="7" hidden="1">#REF!</definedName>
    <definedName name="PLE.MEDIÇÕES.firstrow" hidden="1">#REF!</definedName>
    <definedName name="PLE.MEDIÇÕES.lastrow" localSheetId="9" hidden="1">#REF!</definedName>
    <definedName name="PLE.MEDIÇÕES.lastrow" localSheetId="3" hidden="1">#REF!</definedName>
    <definedName name="PLE.MEDIÇÕES.lastrow" localSheetId="8" hidden="1">#REF!</definedName>
    <definedName name="PLE.MEDIÇÕES.lastrow" localSheetId="1" hidden="1">#REF!</definedName>
    <definedName name="PLE.MEDIÇÕES.lastrow" localSheetId="7" hidden="1">#REF!</definedName>
    <definedName name="PLE.MEDIÇÕES.lastrow" hidden="1">#REF!</definedName>
    <definedName name="PLE.MEDIÇÕES.LinhaPadrão" localSheetId="9" hidden="1">#REF!</definedName>
    <definedName name="PLE.MEDIÇÕES.LinhaPadrão" localSheetId="3" hidden="1">#REF!</definedName>
    <definedName name="PLE.MEDIÇÕES.LinhaPadrão" localSheetId="8" hidden="1">#REF!</definedName>
    <definedName name="PLE.MEDIÇÕES.LinhaPadrão" localSheetId="1" hidden="1">#REF!</definedName>
    <definedName name="PLE.MEDIÇÕES.LinhaPadrão" localSheetId="7" hidden="1">#REF!</definedName>
    <definedName name="PLE.MEDIÇÕES.LinhaPadrão" hidden="1">#REF!</definedName>
    <definedName name="PLE.ValorDoEvento" hidden="1">SUMIF([6]CÁLCULO!$M$15:$M$71,[6]PLE!$B1,OFFSET([6]CÁLCULO!$AA$15:$AA$71,0,[6]PLE!A$12))</definedName>
    <definedName name="PO.ValoresBDI" hidden="1">OFFSET([6]ORÇAMENTO!$AH$15,1,0):OFFSET([6]ORÇAMENTO!$AH$71,-1,0)</definedName>
    <definedName name="Poço" localSheetId="9">#REF!</definedName>
    <definedName name="Poço" localSheetId="3">#REF!</definedName>
    <definedName name="Poço" localSheetId="8">#REF!</definedName>
    <definedName name="Poço" localSheetId="1">#REF!</definedName>
    <definedName name="Poço" localSheetId="7">#REF!</definedName>
    <definedName name="Poço">#REF!</definedName>
    <definedName name="POÇO_VISIT" localSheetId="9">#REF!</definedName>
    <definedName name="POÇO_VISIT" localSheetId="3">#REF!</definedName>
    <definedName name="POÇO_VISIT" localSheetId="8">#REF!</definedName>
    <definedName name="POÇO_VISIT" localSheetId="1">#REF!</definedName>
    <definedName name="POÇO_VISIT" localSheetId="7">#REF!</definedName>
    <definedName name="POÇO_VISIT">#REF!</definedName>
    <definedName name="Popular" localSheetId="9" hidden="1">{#N/A,#N/A,FALSE,"Cronograma";#N/A,#N/A,FALSE,"Cronogr. 2"}</definedName>
    <definedName name="Popular" localSheetId="3" hidden="1">{#N/A,#N/A,FALSE,"Cronograma";#N/A,#N/A,FALSE,"Cronogr. 2"}</definedName>
    <definedName name="Popular" localSheetId="2" hidden="1">{#N/A,#N/A,FALSE,"Cronograma";#N/A,#N/A,FALSE,"Cronogr. 2"}</definedName>
    <definedName name="Popular" localSheetId="8" hidden="1">{#N/A,#N/A,FALSE,"Cronograma";#N/A,#N/A,FALSE,"Cronogr. 2"}</definedName>
    <definedName name="Popular" localSheetId="6" hidden="1">{#N/A,#N/A,FALSE,"Cronograma";#N/A,#N/A,FALSE,"Cronogr. 2"}</definedName>
    <definedName name="Popular" localSheetId="1" hidden="1">{#N/A,#N/A,FALSE,"Cronograma";#N/A,#N/A,FALSE,"Cronogr. 2"}</definedName>
    <definedName name="Popular" hidden="1">{#N/A,#N/A,FALSE,"Cronograma";#N/A,#N/A,FALSE,"Cronogr. 2"}</definedName>
    <definedName name="port" localSheetId="9">#REF!</definedName>
    <definedName name="port" localSheetId="3">#REF!</definedName>
    <definedName name="port" localSheetId="8">#REF!</definedName>
    <definedName name="port" localSheetId="1">#REF!</definedName>
    <definedName name="port" localSheetId="7">#REF!</definedName>
    <definedName name="port">#REF!</definedName>
    <definedName name="ppt_pistas_e_patios" localSheetId="3">#REF!</definedName>
    <definedName name="ppt_pistas_e_patios" localSheetId="8">#REF!</definedName>
    <definedName name="ppt_pistas_e_patios" localSheetId="1">#REF!</definedName>
    <definedName name="ppt_pistas_e_patios" localSheetId="7">#REF!</definedName>
    <definedName name="ppt_pistas_e_patios">#REF!</definedName>
    <definedName name="PRAZO_EDITAL" localSheetId="3">#REF!</definedName>
    <definedName name="PRAZO_EDITAL" localSheetId="8">#REF!</definedName>
    <definedName name="PRAZO_EDITAL" localSheetId="1">#REF!</definedName>
    <definedName name="PRAZO_EDITAL" localSheetId="7">#REF!</definedName>
    <definedName name="PRAZO_EDITAL">#REF!</definedName>
    <definedName name="PRAZO_ORC" localSheetId="3">#REF!</definedName>
    <definedName name="PRAZO_ORC" localSheetId="8">#REF!</definedName>
    <definedName name="PRAZO_ORC" localSheetId="7">#REF!</definedName>
    <definedName name="PRAZO_ORC">#REF!</definedName>
    <definedName name="PRE" localSheetId="3">#REF!</definedName>
    <definedName name="PRE" localSheetId="8">#REF!</definedName>
    <definedName name="PRE" localSheetId="7">#REF!</definedName>
    <definedName name="PRE">#REF!</definedName>
    <definedName name="PRECO" localSheetId="9">#REF!</definedName>
    <definedName name="PRECO" localSheetId="3">#REF!</definedName>
    <definedName name="PRECO" localSheetId="2">#REF!</definedName>
    <definedName name="PRECO" localSheetId="8">#REF!</definedName>
    <definedName name="PRECO" localSheetId="1">#REF!</definedName>
    <definedName name="PRECO" localSheetId="7">#REF!</definedName>
    <definedName name="PRECO">#REF!</definedName>
    <definedName name="Preço_Unitário" localSheetId="9">#REF!</definedName>
    <definedName name="Preço_Unitário" localSheetId="3">#REF!</definedName>
    <definedName name="Preço_Unitário" localSheetId="8">#REF!</definedName>
    <definedName name="Preço_Unitário" localSheetId="7">#REF!</definedName>
    <definedName name="Preço_Unitário">#REF!</definedName>
    <definedName name="preco1" localSheetId="9">#REF!</definedName>
    <definedName name="preco1" localSheetId="3">#REF!</definedName>
    <definedName name="preco1" localSheetId="8">#REF!</definedName>
    <definedName name="preco1" localSheetId="1">#REF!</definedName>
    <definedName name="preco1" localSheetId="7">#REF!</definedName>
    <definedName name="preco1">#REF!</definedName>
    <definedName name="PRECOUNIT">[22]CPU!$A$1:$N$3068</definedName>
    <definedName name="PREF" localSheetId="9">#REF!</definedName>
    <definedName name="PREF" localSheetId="3">#REF!</definedName>
    <definedName name="PREF" localSheetId="8">#REF!</definedName>
    <definedName name="PREF" localSheetId="1">#REF!</definedName>
    <definedName name="PREF" localSheetId="7">#REF!</definedName>
    <definedName name="PREF">#REF!</definedName>
    <definedName name="Print" localSheetId="9">[42]QuQuant!#REF!</definedName>
    <definedName name="Print" localSheetId="3">[42]QuQuant!#REF!</definedName>
    <definedName name="Print" localSheetId="2">[42]QuQuant!#REF!</definedName>
    <definedName name="Print" localSheetId="8">[42]QuQuant!#REF!</definedName>
    <definedName name="Print" localSheetId="7">[42]QuQuant!#REF!</definedName>
    <definedName name="Print">[42]QuQuant!#REF!</definedName>
    <definedName name="Print_Area" localSheetId="9">#REF!</definedName>
    <definedName name="Print_Area" localSheetId="3">#REF!</definedName>
    <definedName name="Print_Area" localSheetId="8">#REF!</definedName>
    <definedName name="Print_Area" localSheetId="1">#REF!</definedName>
    <definedName name="Print_Area" localSheetId="7">#REF!</definedName>
    <definedName name="Print_Area">#REF!</definedName>
    <definedName name="Print_Area_MI" localSheetId="9">#REF!</definedName>
    <definedName name="Print_Area_MI" localSheetId="3">#REF!</definedName>
    <definedName name="Print_Area_MI" localSheetId="2">#REF!</definedName>
    <definedName name="Print_Area_MI" localSheetId="8">#REF!</definedName>
    <definedName name="Print_Area_MI" localSheetId="1">#REF!</definedName>
    <definedName name="Print_Area_MI" localSheetId="7">#REF!</definedName>
    <definedName name="Print_Area_MI">#REF!</definedName>
    <definedName name="Print_Titles" localSheetId="9">#REF!</definedName>
    <definedName name="Print_Titles" localSheetId="3">#REF!</definedName>
    <definedName name="Print_Titles" localSheetId="8">#REF!</definedName>
    <definedName name="Print_Titles" localSheetId="1">#REF!</definedName>
    <definedName name="Print_Titles" localSheetId="7">#REF!</definedName>
    <definedName name="Print_Titles">#REF!</definedName>
    <definedName name="PRINT_TITLES_MI" localSheetId="9">#REF!</definedName>
    <definedName name="PRINT_TITLES_MI" localSheetId="3">#REF!</definedName>
    <definedName name="PRINT_TITLES_MI" localSheetId="2">#REF!</definedName>
    <definedName name="PRINT_TITLES_MI" localSheetId="8">#REF!</definedName>
    <definedName name="PRINT_TITLES_MI" localSheetId="7">#REF!</definedName>
    <definedName name="PRINT_TITLES_MI">#REF!</definedName>
    <definedName name="PrzO" localSheetId="9">#REF!</definedName>
    <definedName name="PrzO" localSheetId="3">#REF!</definedName>
    <definedName name="PrzO" localSheetId="2">#REF!</definedName>
    <definedName name="PrzO" localSheetId="8">#REF!</definedName>
    <definedName name="PrzO" localSheetId="7">#REF!</definedName>
    <definedName name="PrzO">#REF!</definedName>
    <definedName name="Q" localSheetId="3">#REF!</definedName>
    <definedName name="Q" localSheetId="8">#REF!</definedName>
    <definedName name="Q" localSheetId="7">#REF!</definedName>
    <definedName name="Q">#REF!</definedName>
    <definedName name="QCI" localSheetId="9" hidden="1">{#N/A,#N/A,FALSE,"MO (2)"}</definedName>
    <definedName name="QCI" localSheetId="3" hidden="1">{#N/A,#N/A,FALSE,"MO (2)"}</definedName>
    <definedName name="QCI" localSheetId="6" hidden="1">{#N/A,#N/A,FALSE,"MO (2)"}</definedName>
    <definedName name="QCI" localSheetId="1" hidden="1">{#N/A,#N/A,FALSE,"MO (2)"}</definedName>
    <definedName name="QCI" hidden="1">{#N/A,#N/A,FALSE,"MO (2)"}</definedName>
    <definedName name="QCI.CPManual" hidden="1">ROUND([6]QCI!$W1,2)</definedName>
    <definedName name="QCI.DescManual" hidden="1">[6]QCI!$R1</definedName>
    <definedName name="QCI.Divisao" hidden="1">[6]QCI!$V1</definedName>
    <definedName name="QCI.ExisteManual" hidden="1">(COUNTIF([6]QCI!$B$13:$B$24,"Manual")+COUNTIF([6]QCI!$B$13:$B$24,"SemiAuto"))&gt;0</definedName>
    <definedName name="QCI.InvManual" hidden="1">ROUND([6]QCI!$U1,2)</definedName>
    <definedName name="QCI.ItemInvestimento" hidden="1">OFFSET([6]DADOS!$J$2,1,0,COUNTA([6]DADOS!$J:$J)-1,1)</definedName>
    <definedName name="QCI.LoteManual" hidden="1">[6]QCI!$T1</definedName>
    <definedName name="QCI.MaxCPManual" hidden="1">[6]QCI!$O1-[6]QCI!$X1</definedName>
    <definedName name="QCI.MaxOUManual" hidden="1">[6]QCI!$O1-[6]QCI!$W1</definedName>
    <definedName name="QCI.OutrosManual" hidden="1">ROUND([6]QCI!$X1,2)</definedName>
    <definedName name="QCI.SubItemInvestimento" hidden="1">OFFSET([6]DADOS!$A$2,1,MATCH([6]QCI!$E1,[6]DADOS!$2:$2,0)-1,INDEX([6]DADOS!$2:$2,MATCH([6]QCI!$E1,[6]DADOS!$2:$2,0)+1))</definedName>
    <definedName name="QCI.SumCPMANUAL" hidden="1">SUMIF([6]QCI!$B$13:$B$24,"Manual",[6]QCI!$AA$13:$AA$24)</definedName>
    <definedName name="QCI.SumINVMANUAL" hidden="1">SUMIF([6]QCI!$B$13:$B$24,"Manual",[6]QCI!$O$13:$O$24)</definedName>
    <definedName name="QCI.SumOUTROSMANUAL" hidden="1">SUMIF([6]QCI!$B$13:$B$24,"Manual",[6]QCI!$AB$13:$AB$24)</definedName>
    <definedName name="QCI.SumREPASSEMANUAL" localSheetId="9" hidden="1">QCI.SumINVMANUAL-QCI.CPManual-QCI.OutrosManual</definedName>
    <definedName name="QCI.SumREPASSEMANUAL" localSheetId="3" hidden="1">[13]!QCI.SumINVMANUAL-[13]!QCI.CPManual-[13]!QCI.OutrosManual</definedName>
    <definedName name="QCI.SumREPASSEMANUAL" localSheetId="6" hidden="1">QCI.SumINVMANUAL-QCI.CPManual-QCI.OutrosManual</definedName>
    <definedName name="QCI.SumREPASSEMANUAL" localSheetId="1" hidden="1">QCI.SumINVMANUAL-QCI.CPManual-QCI.OutrosManual</definedName>
    <definedName name="QCI.SumREPASSEMANUAL" hidden="1">QCI.SumINVMANUAL-QCI.CPManual-QCI.OutrosManual</definedName>
    <definedName name="QQ" localSheetId="9">#N/A</definedName>
    <definedName name="QQ" localSheetId="3">#N/A</definedName>
    <definedName name="QQ" localSheetId="2">#N/A</definedName>
    <definedName name="QQ" localSheetId="8">#N/A</definedName>
    <definedName name="QQ" localSheetId="6">#N/A</definedName>
    <definedName name="QQ" localSheetId="1">'MEMÓRIA DE CÁLCULO'!QQ</definedName>
    <definedName name="QQ">'COMPOSIÇÃO NÃO DES'!QQ</definedName>
    <definedName name="QQ_2" localSheetId="9">#N/A</definedName>
    <definedName name="QQ_2" localSheetId="3">#N/A</definedName>
    <definedName name="QQ_2" localSheetId="2">#N/A</definedName>
    <definedName name="QQ_2" localSheetId="8">#N/A</definedName>
    <definedName name="QQ_2" localSheetId="6">#N/A</definedName>
    <definedName name="QQ_2" localSheetId="1">'MEMÓRIA DE CÁLCULO'!QQ_2</definedName>
    <definedName name="QQ_2">'COMPOSIÇÃO NÃO DES'!QQ_2</definedName>
    <definedName name="qqe" localSheetId="9">#N/A</definedName>
    <definedName name="qqe" localSheetId="3">#N/A</definedName>
    <definedName name="qqe" localSheetId="2">#N/A</definedName>
    <definedName name="qqe" localSheetId="8">#N/A</definedName>
    <definedName name="qqe" localSheetId="6">#N/A</definedName>
    <definedName name="qqe" localSheetId="1">'MEMÓRIA DE CÁLCULO'!qqe</definedName>
    <definedName name="qqe">'COMPOSIÇÃO NÃO DES'!qqe</definedName>
    <definedName name="qqqqqqqq" localSheetId="9">#REF!</definedName>
    <definedName name="qqqqqqqq" localSheetId="3">#REF!</definedName>
    <definedName name="qqqqqqqq" localSheetId="8">#REF!</definedName>
    <definedName name="qqqqqqqq" localSheetId="1">#REF!</definedName>
    <definedName name="qqqqqqqq" localSheetId="7">#REF!</definedName>
    <definedName name="qqqqqqqq">#REF!</definedName>
    <definedName name="Quadra" localSheetId="9" hidden="1">{#N/A,#N/A,FALSE,"MO (2)"}</definedName>
    <definedName name="Quadra" localSheetId="3" hidden="1">{#N/A,#N/A,FALSE,"MO (2)"}</definedName>
    <definedName name="Quadra" localSheetId="2" hidden="1">{#N/A,#N/A,FALSE,"MO (2)"}</definedName>
    <definedName name="Quadra" localSheetId="8" hidden="1">{#N/A,#N/A,FALSE,"MO (2)"}</definedName>
    <definedName name="Quadra" localSheetId="6" hidden="1">{#N/A,#N/A,FALSE,"MO (2)"}</definedName>
    <definedName name="Quadra" localSheetId="1" hidden="1">{#N/A,#N/A,FALSE,"MO (2)"}</definedName>
    <definedName name="Quadra" hidden="1">{#N/A,#N/A,FALSE,"MO (2)"}</definedName>
    <definedName name="QUANT" localSheetId="9">#REF!</definedName>
    <definedName name="QUANT" localSheetId="3">#REF!</definedName>
    <definedName name="QUANT" localSheetId="8">#REF!</definedName>
    <definedName name="QUANT" localSheetId="1">#REF!</definedName>
    <definedName name="QUANT" localSheetId="7">#REF!</definedName>
    <definedName name="QUANT">#REF!</definedName>
    <definedName name="Quant." localSheetId="3">#REF!</definedName>
    <definedName name="Quant." localSheetId="8">#REF!</definedName>
    <definedName name="Quant." localSheetId="1">#REF!</definedName>
    <definedName name="Quant." localSheetId="7">#REF!</definedName>
    <definedName name="Quant.">#REF!</definedName>
    <definedName name="QUANT_acumu" localSheetId="3">#REF!</definedName>
    <definedName name="QUANT_acumu" localSheetId="8">#REF!</definedName>
    <definedName name="QUANT_acumu" localSheetId="1">#REF!</definedName>
    <definedName name="QUANT_acumu" localSheetId="7">#REF!</definedName>
    <definedName name="QUANT_acumu">#REF!</definedName>
    <definedName name="Quantidade" localSheetId="9">#REF!</definedName>
    <definedName name="Quantidade" localSheetId="3">#REF!</definedName>
    <definedName name="Quantidade" localSheetId="8">#REF!</definedName>
    <definedName name="Quantidade" localSheetId="7">#REF!</definedName>
    <definedName name="Quantidade">#REF!</definedName>
    <definedName name="Quantidades" localSheetId="9" hidden="1">{#N/A,#N/A,FALSE,"MO (2)"}</definedName>
    <definedName name="Quantidades" localSheetId="3" hidden="1">{#N/A,#N/A,FALSE,"MO (2)"}</definedName>
    <definedName name="Quantidades" localSheetId="2" hidden="1">{#N/A,#N/A,FALSE,"MO (2)"}</definedName>
    <definedName name="Quantidades" localSheetId="8" hidden="1">{#N/A,#N/A,FALSE,"MO (2)"}</definedName>
    <definedName name="Quantidades" localSheetId="6" hidden="1">{#N/A,#N/A,FALSE,"MO (2)"}</definedName>
    <definedName name="Quantidades" localSheetId="1" hidden="1">{#N/A,#N/A,FALSE,"MO (2)"}</definedName>
    <definedName name="Quantidades" hidden="1">{#N/A,#N/A,FALSE,"MO (2)"}</definedName>
    <definedName name="QWAD" localSheetId="9">#N/A</definedName>
    <definedName name="QWAD" localSheetId="3">#N/A</definedName>
    <definedName name="QWAD" localSheetId="2">#N/A</definedName>
    <definedName name="QWAD" localSheetId="8">#N/A</definedName>
    <definedName name="QWAD" localSheetId="6">#N/A</definedName>
    <definedName name="QWAD" localSheetId="1">'MEMÓRIA DE CÁLCULO'!QWAD</definedName>
    <definedName name="QWAD">'COMPOSIÇÃO NÃO DES'!QWAD</definedName>
    <definedName name="qwe" localSheetId="9">#REF!</definedName>
    <definedName name="qwe" localSheetId="3">#REF!</definedName>
    <definedName name="qwe" localSheetId="8">#REF!</definedName>
    <definedName name="qwe" localSheetId="1">#REF!</definedName>
    <definedName name="qwe" localSheetId="7">#REF!</definedName>
    <definedName name="qwe">#REF!</definedName>
    <definedName name="qwe_1" localSheetId="9">#REF!</definedName>
    <definedName name="qwe_1" localSheetId="3">#REF!</definedName>
    <definedName name="qwe_1" localSheetId="8">#REF!</definedName>
    <definedName name="qwe_1" localSheetId="1">#REF!</definedName>
    <definedName name="qwe_1" localSheetId="7">#REF!</definedName>
    <definedName name="qwe_1">#REF!</definedName>
    <definedName name="qwe_2" localSheetId="9">#REF!</definedName>
    <definedName name="qwe_2" localSheetId="3">#REF!</definedName>
    <definedName name="qwe_2" localSheetId="8">#REF!</definedName>
    <definedName name="qwe_2" localSheetId="1">#REF!</definedName>
    <definedName name="qwe_2" localSheetId="7">#REF!</definedName>
    <definedName name="qwe_2">#REF!</definedName>
    <definedName name="qwe_26" localSheetId="9">#REF!</definedName>
    <definedName name="qwe_26" localSheetId="3">#REF!</definedName>
    <definedName name="qwe_26" localSheetId="8">#REF!</definedName>
    <definedName name="qwe_26" localSheetId="7">#REF!</definedName>
    <definedName name="qwe_26">#REF!</definedName>
    <definedName name="qwe_3" localSheetId="9">#REF!</definedName>
    <definedName name="qwe_3" localSheetId="3">#REF!</definedName>
    <definedName name="qwe_3" localSheetId="8">#REF!</definedName>
    <definedName name="qwe_3" localSheetId="7">#REF!</definedName>
    <definedName name="qwe_3">#REF!</definedName>
    <definedName name="qwe_33" localSheetId="9">#REF!</definedName>
    <definedName name="qwe_33" localSheetId="3">#REF!</definedName>
    <definedName name="qwe_33" localSheetId="8">#REF!</definedName>
    <definedName name="qwe_33" localSheetId="7">#REF!</definedName>
    <definedName name="qwe_33">#REF!</definedName>
    <definedName name="qwe_34" localSheetId="9">#REF!</definedName>
    <definedName name="qwe_34" localSheetId="3">#REF!</definedName>
    <definedName name="qwe_34" localSheetId="8">#REF!</definedName>
    <definedName name="qwe_34" localSheetId="7">#REF!</definedName>
    <definedName name="qwe_34">#REF!</definedName>
    <definedName name="QWEQ" localSheetId="9">#N/A</definedName>
    <definedName name="QWEQ" localSheetId="3">#N/A</definedName>
    <definedName name="QWEQ" localSheetId="2">#N/A</definedName>
    <definedName name="QWEQ" localSheetId="8">#N/A</definedName>
    <definedName name="QWEQ" localSheetId="6">#N/A</definedName>
    <definedName name="QWEQ" localSheetId="1">'MEMÓRIA DE CÁLCULO'!QWEQ</definedName>
    <definedName name="QWEQ">'COMPOSIÇÃO NÃO DES'!QWEQ</definedName>
    <definedName name="Radier" localSheetId="9">#REF!</definedName>
    <definedName name="Radier" localSheetId="3">#REF!</definedName>
    <definedName name="Radier" localSheetId="8">#REF!</definedName>
    <definedName name="Radier" localSheetId="1">#REF!</definedName>
    <definedName name="Radier" localSheetId="7">#REF!</definedName>
    <definedName name="Radier">#REF!</definedName>
    <definedName name="RBV">[43]Teor!$C$3:$C$7</definedName>
    <definedName name="rd" localSheetId="3">#REF!</definedName>
    <definedName name="rd" localSheetId="8">#REF!</definedName>
    <definedName name="rd" localSheetId="1">#REF!</definedName>
    <definedName name="rd" localSheetId="7">#REF!</definedName>
    <definedName name="rd">#REF!</definedName>
    <definedName name="rea" localSheetId="3">#REF!</definedName>
    <definedName name="rea" localSheetId="8">#REF!</definedName>
    <definedName name="rea" localSheetId="1">#REF!</definedName>
    <definedName name="rea" localSheetId="7">#REF!</definedName>
    <definedName name="rea">#REF!</definedName>
    <definedName name="REAT_M3">[3]Gráfico!$AU$7:$AU$154</definedName>
    <definedName name="Reaterro" localSheetId="3">#REF!</definedName>
    <definedName name="Reaterro" localSheetId="8">#REF!</definedName>
    <definedName name="Reaterro" localSheetId="1">#REF!</definedName>
    <definedName name="Reaterro" localSheetId="7">#REF!</definedName>
    <definedName name="Reaterro">#REF!</definedName>
    <definedName name="Reboco" localSheetId="3">#REF!</definedName>
    <definedName name="Reboco" localSheetId="8">#REF!</definedName>
    <definedName name="Reboco" localSheetId="1">#REF!</definedName>
    <definedName name="Reboco" localSheetId="7">#REF!</definedName>
    <definedName name="Reboco">#REF!</definedName>
    <definedName name="REC">OFFSET([4]Insumos!$A$1,1,,COUNTA([4]Insumos!$A$1:$A$65536),COUNTA([4]Insumos!$A$1:$IV$1))</definedName>
    <definedName name="reca" localSheetId="9">#N/A</definedName>
    <definedName name="reca" localSheetId="3">#N/A</definedName>
    <definedName name="reca" localSheetId="2">#N/A</definedName>
    <definedName name="reca" localSheetId="8">#N/A</definedName>
    <definedName name="reca" localSheetId="6">#N/A</definedName>
    <definedName name="reca" localSheetId="1">'MEMÓRIA DE CÁLCULO'!reca</definedName>
    <definedName name="reca">'COMPOSIÇÃO NÃO DES'!reca</definedName>
    <definedName name="recape" localSheetId="9">#N/A</definedName>
    <definedName name="recape" localSheetId="3">#N/A</definedName>
    <definedName name="recape" localSheetId="2">#N/A</definedName>
    <definedName name="recape" localSheetId="8">#N/A</definedName>
    <definedName name="recape" localSheetId="6">#N/A</definedName>
    <definedName name="recape" localSheetId="1">'MEMÓRIA DE CÁLCULO'!recape</definedName>
    <definedName name="recape">'COMPOSIÇÃO NÃO DES'!recape</definedName>
    <definedName name="recapeamento" localSheetId="9">#N/A</definedName>
    <definedName name="recapeamento" localSheetId="3">#N/A</definedName>
    <definedName name="recapeamento" localSheetId="2">#N/A</definedName>
    <definedName name="recapeamento" localSheetId="8">#N/A</definedName>
    <definedName name="recapeamento" localSheetId="6">#N/A</definedName>
    <definedName name="recapeamento" localSheetId="1">'MEMÓRIA DE CÁLCULO'!recapeamento</definedName>
    <definedName name="recapeamento">'COMPOSIÇÃO NÃO DES'!recapeamento</definedName>
    <definedName name="recife" localSheetId="9">#REF!</definedName>
    <definedName name="recife" localSheetId="3">#REF!</definedName>
    <definedName name="recife" localSheetId="8">#REF!</definedName>
    <definedName name="recife" localSheetId="1">#REF!</definedName>
    <definedName name="recife" localSheetId="7">#REF!</definedName>
    <definedName name="recife">#REF!</definedName>
    <definedName name="Recorder" localSheetId="9" hidden="1">#REF!</definedName>
    <definedName name="Recorder" localSheetId="3" hidden="1">#REF!</definedName>
    <definedName name="Recorder" localSheetId="8" hidden="1">#REF!</definedName>
    <definedName name="Recorder" localSheetId="1" hidden="1">#REF!</definedName>
    <definedName name="Recorder" localSheetId="7" hidden="1">#REF!</definedName>
    <definedName name="Recorder" hidden="1">#REF!</definedName>
    <definedName name="REDE_COLETORA_MAT" localSheetId="9">#REF!</definedName>
    <definedName name="REDE_COLETORA_MAT" localSheetId="3">#REF!</definedName>
    <definedName name="REDE_COLETORA_MAT" localSheetId="8">#REF!</definedName>
    <definedName name="REDE_COLETORA_MAT" localSheetId="1">#REF!</definedName>
    <definedName name="REDE_COLETORA_MAT" localSheetId="7">#REF!</definedName>
    <definedName name="REDE_COLETORA_MAT">#REF!</definedName>
    <definedName name="REDE_COLETORA_MATERIAL">'[15]REDE COLETORA'!$H$67</definedName>
    <definedName name="REDE_COLETORA_SERV" localSheetId="9">#REF!</definedName>
    <definedName name="REDE_COLETORA_SERV" localSheetId="3">#REF!</definedName>
    <definedName name="REDE_COLETORA_SERV" localSheetId="8">#REF!</definedName>
    <definedName name="REDE_COLETORA_SERV" localSheetId="1">#REF!</definedName>
    <definedName name="REDE_COLETORA_SERV" localSheetId="7">#REF!</definedName>
    <definedName name="REDE_COLETORA_SERV">#REF!</definedName>
    <definedName name="REDE_COLETORA_SERVIÇOS">'[15]REDE COLETORA'!$H$9</definedName>
    <definedName name="Refeição" localSheetId="9">#REF!</definedName>
    <definedName name="Refeição" localSheetId="3">#REF!</definedName>
    <definedName name="Refeição" localSheetId="8">#REF!</definedName>
    <definedName name="Refeição" localSheetId="1">#REF!</definedName>
    <definedName name="Refeição" localSheetId="7">#REF!</definedName>
    <definedName name="Refeição">#REF!</definedName>
    <definedName name="REFERENCIA.Descricao" localSheetId="9" hidden="1">IF(ISNUMBER([6]ORÇAMENTO!$AF1),OFFSET(INDIRECT(ORÇAMENTO.BancoRef),[6]ORÇAMENTO!$AF1-1,3,1),[6]ORÇAMENTO!$AF1)</definedName>
    <definedName name="REFERENCIA.Descricao" localSheetId="3" hidden="1">IF(ISNUMBER([6]ORÇAMENTO!$AF1),OFFSET(INDIRECT([13]!ORÇAMENTO.BancoRef),[6]ORÇAMENTO!$AF1-1,3,1),[6]ORÇAMENTO!$AF1)</definedName>
    <definedName name="REFERENCIA.Descricao" localSheetId="6" hidden="1">IF(ISNUMBER([6]ORÇAMENTO!$AF1),OFFSET(INDIRECT(ORÇAMENTO.BancoRef),[6]ORÇAMENTO!$AF1-1,3,1),[6]ORÇAMENTO!$AF1)</definedName>
    <definedName name="REFERENCIA.Descricao" localSheetId="1" hidden="1">IF(ISNUMBER([6]ORÇAMENTO!$AF1),OFFSET(INDIRECT(ORÇAMENTO.BancoRef),[6]ORÇAMENTO!$AF1-1,3,1),[6]ORÇAMENTO!$AF1)</definedName>
    <definedName name="REFERENCIA.Descricao" hidden="1">IF(ISNUMBER([6]ORÇAMENTO!$AF1),OFFSET(INDIRECT(ORÇAMENTO.BancoRef),[6]ORÇAMENTO!$AF1-1,3,1),[6]ORÇAMENTO!$AF1)</definedName>
    <definedName name="REFERENCIA.Desonerado" localSheetId="9" hidden="1">IF(ISNUMBER([6]ORÇAMENTO!$AF1),VALUE(OFFSET(INDIRECT(ORÇAMENTO.BancoRef),[6]ORÇAMENTO!$AF1-1,5,1)),0)</definedName>
    <definedName name="REFERENCIA.Desonerado" localSheetId="3" hidden="1">IF(ISNUMBER([6]ORÇAMENTO!$AF1),VALUE(OFFSET(INDIRECT([13]!ORÇAMENTO.BancoRef),[6]ORÇAMENTO!$AF1-1,5,1)),0)</definedName>
    <definedName name="REFERENCIA.Desonerado" localSheetId="6" hidden="1">IF(ISNUMBER([6]ORÇAMENTO!$AF1),VALUE(OFFSET(INDIRECT(ORÇAMENTO.BancoRef),[6]ORÇAMENTO!$AF1-1,5,1)),0)</definedName>
    <definedName name="REFERENCIA.Desonerado" localSheetId="1" hidden="1">IF(ISNUMBER([6]ORÇAMENTO!$AF1),VALUE(OFFSET(INDIRECT(ORÇAMENTO.BancoRef),[6]ORÇAMENTO!$AF1-1,5,1)),0)</definedName>
    <definedName name="REFERENCIA.Desonerado" hidden="1">IF(ISNUMBER([6]ORÇAMENTO!$AF1),VALUE(OFFSET(INDIRECT(ORÇAMENTO.BancoRef),[6]ORÇAMENTO!$AF1-1,5,1)),0)</definedName>
    <definedName name="REFERENCIA.NaoDesonerado" localSheetId="9" hidden="1">IF(ISNUMBER([6]ORÇAMENTO!$AF1),VALUE(OFFSET(INDIRECT(ORÇAMENTO.BancoRef),[6]ORÇAMENTO!$AF1-1,6,1)),0)</definedName>
    <definedName name="REFERENCIA.NaoDesonerado" localSheetId="3" hidden="1">IF(ISNUMBER([6]ORÇAMENTO!$AF1),VALUE(OFFSET(INDIRECT([13]!ORÇAMENTO.BancoRef),[6]ORÇAMENTO!$AF1-1,6,1)),0)</definedName>
    <definedName name="REFERENCIA.NaoDesonerado" localSheetId="6" hidden="1">IF(ISNUMBER([6]ORÇAMENTO!$AF1),VALUE(OFFSET(INDIRECT(ORÇAMENTO.BancoRef),[6]ORÇAMENTO!$AF1-1,6,1)),0)</definedName>
    <definedName name="REFERENCIA.NaoDesonerado" localSheetId="1" hidden="1">IF(ISNUMBER([6]ORÇAMENTO!$AF1),VALUE(OFFSET(INDIRECT(ORÇAMENTO.BancoRef),[6]ORÇAMENTO!$AF1-1,6,1)),0)</definedName>
    <definedName name="REFERENCIA.NaoDesonerado" hidden="1">IF(ISNUMBER([6]ORÇAMENTO!$AF1),VALUE(OFFSET(INDIRECT(ORÇAMENTO.BancoRef),[6]ORÇAMENTO!$AF1-1,6,1)),0)</definedName>
    <definedName name="REFERENCIA.Unidade" localSheetId="9" hidden="1">IF(ISNUMBER([6]ORÇAMENTO!$AF1),OFFSET(INDIRECT(ORÇAMENTO.BancoRef),[6]ORÇAMENTO!$AF1-1,4,1),"-")</definedName>
    <definedName name="REFERENCIA.Unidade" localSheetId="3" hidden="1">IF(ISNUMBER([6]ORÇAMENTO!$AF1),OFFSET(INDIRECT([13]!ORÇAMENTO.BancoRef),[6]ORÇAMENTO!$AF1-1,4,1),"-")</definedName>
    <definedName name="REFERENCIA.Unidade" localSheetId="6" hidden="1">IF(ISNUMBER([6]ORÇAMENTO!$AF1),OFFSET(INDIRECT(ORÇAMENTO.BancoRef),[6]ORÇAMENTO!$AF1-1,4,1),"-")</definedName>
    <definedName name="REFERENCIA.Unidade" localSheetId="1" hidden="1">IF(ISNUMBER([6]ORÇAMENTO!$AF1),OFFSET(INDIRECT(ORÇAMENTO.BancoRef),[6]ORÇAMENTO!$AF1-1,4,1),"-")</definedName>
    <definedName name="REFERENCIA.Unidade" hidden="1">IF(ISNUMBER([6]ORÇAMENTO!$AF1),OFFSET(INDIRECT(ORÇAMENTO.BancoRef),[6]ORÇAMENTO!$AF1-1,4,1),"-")</definedName>
    <definedName name="RefParalis" localSheetId="9">#REF!</definedName>
    <definedName name="RefParalis" localSheetId="3">#REF!</definedName>
    <definedName name="RefParalis" localSheetId="8">#REF!</definedName>
    <definedName name="RefParalis" localSheetId="1">#REF!</definedName>
    <definedName name="RefParalis" localSheetId="7">#REF!</definedName>
    <definedName name="RefParalis">#REF!</definedName>
    <definedName name="REG" localSheetId="9">#REF!</definedName>
    <definedName name="REG" localSheetId="3">#REF!</definedName>
    <definedName name="REG" localSheetId="2">#REF!</definedName>
    <definedName name="REG" localSheetId="8">#REF!</definedName>
    <definedName name="REG" localSheetId="1">#REF!</definedName>
    <definedName name="REG" localSheetId="7">#REF!</definedName>
    <definedName name="REG">#REF!</definedName>
    <definedName name="RegimeExecucao" localSheetId="9" hidden="1">IF(OR(Import.RegimeExecução="",Import.RegimeExecução="Empreitada por Preço Global",Import.RegimeExecução="Empreitada Integral"),"Global","Unitário")</definedName>
    <definedName name="RegimeExecucao" localSheetId="3" hidden="1">IF(OR([13]!Import.RegimeExecução="",[13]!Import.RegimeExecução="Empreitada por Preço Global",[13]!Import.RegimeExecução="Empreitada Integral"),"Global","Unitário")</definedName>
    <definedName name="RegimeExecucao" localSheetId="6" hidden="1">IF(OR(Import.RegimeExecução="",Import.RegimeExecução="Empreitada por Preço Global",Import.RegimeExecução="Empreitada Integral"),"Global","Unitário")</definedName>
    <definedName name="RegimeExecucao" localSheetId="1"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EGULA" localSheetId="9">#REF!</definedName>
    <definedName name="REGULA" localSheetId="3">#REF!</definedName>
    <definedName name="REGULA" localSheetId="2">#REF!</definedName>
    <definedName name="REGULA" localSheetId="8">#REF!</definedName>
    <definedName name="REGULA" localSheetId="1">#REF!</definedName>
    <definedName name="REGULA" localSheetId="7">#REF!</definedName>
    <definedName name="REGULA">#REF!</definedName>
    <definedName name="REMANESCENTE">[44]REMANESCENTE!$A:$G</definedName>
    <definedName name="remoçao" localSheetId="3">#REF!</definedName>
    <definedName name="remoçao" localSheetId="8">#REF!</definedName>
    <definedName name="remoçao" localSheetId="1">#REF!</definedName>
    <definedName name="remoçao" localSheetId="7">#REF!</definedName>
    <definedName name="remoçao">#REF!</definedName>
    <definedName name="RES" localSheetId="9">#N/A</definedName>
    <definedName name="RES" localSheetId="3">#N/A</definedName>
    <definedName name="RES" localSheetId="2">#N/A</definedName>
    <definedName name="RES" localSheetId="8">#N/A</definedName>
    <definedName name="RES" localSheetId="6">#N/A</definedName>
    <definedName name="RES" localSheetId="1">'MEMÓRIA DE CÁLCULO'!RES</definedName>
    <definedName name="RES">'COMPOSIÇÃO NÃO DES'!RES</definedName>
    <definedName name="Res10Prog" localSheetId="9">#REF!</definedName>
    <definedName name="Res10Prog" localSheetId="3">#REF!</definedName>
    <definedName name="Res10Prog" localSheetId="8">#REF!</definedName>
    <definedName name="Res10Prog" localSheetId="1">#REF!</definedName>
    <definedName name="Res10Prog" localSheetId="7">#REF!</definedName>
    <definedName name="Res10Prog">#REF!</definedName>
    <definedName name="RESUMO" localSheetId="9">#N/A</definedName>
    <definedName name="RESUMO" localSheetId="3">#N/A</definedName>
    <definedName name="RESUMO" localSheetId="2">#N/A</definedName>
    <definedName name="RESUMO" localSheetId="8">#N/A</definedName>
    <definedName name="RESUMO" localSheetId="6">#N/A</definedName>
    <definedName name="RESUMO" localSheetId="1">'MEMÓRIA DE CÁLCULO'!RESUMO</definedName>
    <definedName name="RESUMO">'COMPOSIÇÃO NÃO DES'!RESUMO</definedName>
    <definedName name="RESUMO." localSheetId="9">#N/A</definedName>
    <definedName name="RESUMO." localSheetId="3">#N/A</definedName>
    <definedName name="RESUMO." localSheetId="2">#N/A</definedName>
    <definedName name="RESUMO." localSheetId="8">#N/A</definedName>
    <definedName name="RESUMO." localSheetId="6">#N/A</definedName>
    <definedName name="RESUMO." localSheetId="1">'MEMÓRIA DE CÁLCULO'!RESUMO.</definedName>
    <definedName name="RESUMO.">'COMPOSIÇÃO NÃO DES'!RESUMO.</definedName>
    <definedName name="RESUMO1" localSheetId="9">#N/A</definedName>
    <definedName name="RESUMO1" localSheetId="3">#N/A</definedName>
    <definedName name="RESUMO1" localSheetId="2">#N/A</definedName>
    <definedName name="RESUMO1" localSheetId="8">#N/A</definedName>
    <definedName name="RESUMO1" localSheetId="6">#N/A</definedName>
    <definedName name="RESUMO1" localSheetId="1">'MEMÓRIA DE CÁLCULO'!RESUMO1</definedName>
    <definedName name="RESUMO1">'COMPOSIÇÃO NÃO DES'!RESUMO1</definedName>
    <definedName name="rio" localSheetId="9" hidden="1">{#N/A,#N/A,FALSE,"Cronograma";#N/A,#N/A,FALSE,"Cronogr. 2"}</definedName>
    <definedName name="rio" localSheetId="3" hidden="1">{#N/A,#N/A,FALSE,"Cronograma";#N/A,#N/A,FALSE,"Cronogr. 2"}</definedName>
    <definedName name="rio" localSheetId="2" hidden="1">{#N/A,#N/A,FALSE,"Cronograma";#N/A,#N/A,FALSE,"Cronogr. 2"}</definedName>
    <definedName name="rio" localSheetId="8" hidden="1">{#N/A,#N/A,FALSE,"Cronograma";#N/A,#N/A,FALSE,"Cronogr. 2"}</definedName>
    <definedName name="rio" localSheetId="6" hidden="1">{#N/A,#N/A,FALSE,"Cronograma";#N/A,#N/A,FALSE,"Cronogr. 2"}</definedName>
    <definedName name="rio" localSheetId="1" hidden="1">{#N/A,#N/A,FALSE,"Cronograma";#N/A,#N/A,FALSE,"Cronogr. 2"}</definedName>
    <definedName name="rio" hidden="1">{#N/A,#N/A,FALSE,"Cronograma";#N/A,#N/A,FALSE,"Cronogr. 2"}</definedName>
    <definedName name="RMA" localSheetId="9">'[7]PRO-08'!#REF!</definedName>
    <definedName name="RMA" localSheetId="3">'[7]PRO-08'!#REF!</definedName>
    <definedName name="RMA" localSheetId="8">'[7]PRO-08'!#REF!</definedName>
    <definedName name="RMA" localSheetId="7">'[7]PRO-08'!#REF!</definedName>
    <definedName name="RMA">'[7]PRO-08'!#REF!</definedName>
    <definedName name="rodovia2">[27]Plan!$D$49</definedName>
    <definedName name="rodovia3">[27]Plan!$D$49</definedName>
    <definedName name="RP" localSheetId="9">#REF!</definedName>
    <definedName name="RP" localSheetId="3">#REF!</definedName>
    <definedName name="RP" localSheetId="8">#REF!</definedName>
    <definedName name="RP" localSheetId="1">#REF!</definedName>
    <definedName name="RP" localSheetId="7">#REF!</definedName>
    <definedName name="RP">#REF!</definedName>
    <definedName name="RP_1" localSheetId="9">#REF!</definedName>
    <definedName name="RP_1" localSheetId="3">#REF!</definedName>
    <definedName name="RP_1" localSheetId="8">#REF!</definedName>
    <definedName name="RP_1" localSheetId="1">#REF!</definedName>
    <definedName name="RP_1" localSheetId="7">#REF!</definedName>
    <definedName name="RP_1">#REF!</definedName>
    <definedName name="RP_2" localSheetId="9">#REF!</definedName>
    <definedName name="RP_2" localSheetId="3">#REF!</definedName>
    <definedName name="RP_2" localSheetId="8">#REF!</definedName>
    <definedName name="RP_2" localSheetId="1">#REF!</definedName>
    <definedName name="RP_2" localSheetId="7">#REF!</definedName>
    <definedName name="RP_2">#REF!</definedName>
    <definedName name="RP_26" localSheetId="9">#REF!</definedName>
    <definedName name="RP_26" localSheetId="3">#REF!</definedName>
    <definedName name="RP_26" localSheetId="8">#REF!</definedName>
    <definedName name="RP_26" localSheetId="7">#REF!</definedName>
    <definedName name="RP_26">#REF!</definedName>
    <definedName name="RP_3" localSheetId="9">#REF!</definedName>
    <definedName name="RP_3" localSheetId="3">#REF!</definedName>
    <definedName name="RP_3" localSheetId="8">#REF!</definedName>
    <definedName name="RP_3" localSheetId="7">#REF!</definedName>
    <definedName name="RP_3">#REF!</definedName>
    <definedName name="RP_33" localSheetId="9">#REF!</definedName>
    <definedName name="RP_33" localSheetId="3">#REF!</definedName>
    <definedName name="RP_33" localSheetId="8">#REF!</definedName>
    <definedName name="RP_33" localSheetId="7">#REF!</definedName>
    <definedName name="RP_33">#REF!</definedName>
    <definedName name="RP_34" localSheetId="9">#REF!</definedName>
    <definedName name="RP_34" localSheetId="3">#REF!</definedName>
    <definedName name="RP_34" localSheetId="8">#REF!</definedName>
    <definedName name="RP_34" localSheetId="7">#REF!</definedName>
    <definedName name="RP_34">#REF!</definedName>
    <definedName name="RRE.MaxCPAcum" hidden="1">[6]RRE!$AD$26</definedName>
    <definedName name="RRE.MaxCPAnt" hidden="1">[6]RRE!$AC$26</definedName>
    <definedName name="RRE.MaxOUAcum" hidden="1">[6]RRE!$AD$27</definedName>
    <definedName name="RRE.MaxOUAnt" hidden="1">[6]RRE!$AC$27</definedName>
    <definedName name="RRE.Numero" hidden="1">OFFSET([6]RRE!$O$7,0,1)</definedName>
    <definedName name="RRE.VIMeta" hidden="1">[6]RRE!$L1</definedName>
    <definedName name="rrrrrrrrrrrr" localSheetId="9">#REF!</definedName>
    <definedName name="rrrrrrrrrrrr" localSheetId="3">#REF!</definedName>
    <definedName name="rrrrrrrrrrrr" localSheetId="8">#REF!</definedName>
    <definedName name="rrrrrrrrrrrr" localSheetId="1">#REF!</definedName>
    <definedName name="rrrrrrrrrrrr" localSheetId="7">#REF!</definedName>
    <definedName name="rrrrrrrrrrrr">#REF!</definedName>
    <definedName name="RS" localSheetId="9">#REF!</definedName>
    <definedName name="RS" localSheetId="3">#REF!</definedName>
    <definedName name="RS" localSheetId="2">#REF!</definedName>
    <definedName name="RS" localSheetId="8">#REF!</definedName>
    <definedName name="RS" localSheetId="1">#REF!</definedName>
    <definedName name="RS" localSheetId="7">#REF!</definedName>
    <definedName name="RS">#REF!</definedName>
    <definedName name="RT" localSheetId="9">#N/A</definedName>
    <definedName name="RT" localSheetId="3">#N/A</definedName>
    <definedName name="RT" localSheetId="2">#N/A</definedName>
    <definedName name="RT" localSheetId="8">#N/A</definedName>
    <definedName name="RT" localSheetId="6">#N/A</definedName>
    <definedName name="RT" localSheetId="1">'MEMÓRIA DE CÁLCULO'!RT</definedName>
    <definedName name="RT">'COMPOSIÇÃO NÃO DES'!RT</definedName>
    <definedName name="RTUYRT" localSheetId="9">#N/A</definedName>
    <definedName name="RTUYRT" localSheetId="3">#N/A</definedName>
    <definedName name="RTUYRT" localSheetId="2">#N/A</definedName>
    <definedName name="RTUYRT" localSheetId="8">#N/A</definedName>
    <definedName name="RTUYRT" localSheetId="6">#N/A</definedName>
    <definedName name="RTUYRT" localSheetId="1">'MEMÓRIA DE CÁLCULO'!RTUYRT</definedName>
    <definedName name="RTUYRT">'COMPOSIÇÃO NÃO DES'!RTUYRT</definedName>
    <definedName name="RTYW" localSheetId="9">#N/A</definedName>
    <definedName name="RTYW" localSheetId="3">#N/A</definedName>
    <definedName name="RTYW" localSheetId="2">#N/A</definedName>
    <definedName name="RTYW" localSheetId="8">#N/A</definedName>
    <definedName name="RTYW" localSheetId="6">#N/A</definedName>
    <definedName name="RTYW" localSheetId="1">'MEMÓRIA DE CÁLCULO'!RTYW</definedName>
    <definedName name="RTYW">'COMPOSIÇÃO NÃO DES'!RTYW</definedName>
    <definedName name="ruas" localSheetId="9">#REF!</definedName>
    <definedName name="ruas" localSheetId="3">#REF!</definedName>
    <definedName name="ruas" localSheetId="8">#REF!</definedName>
    <definedName name="ruas" localSheetId="1">#REF!</definedName>
    <definedName name="ruas" localSheetId="7">#REF!</definedName>
    <definedName name="ruas">#REF!</definedName>
    <definedName name="RURTU" localSheetId="9">#N/A</definedName>
    <definedName name="RURTU" localSheetId="3">#N/A</definedName>
    <definedName name="RURTU" localSheetId="2">#N/A</definedName>
    <definedName name="RURTU" localSheetId="8">#N/A</definedName>
    <definedName name="RURTU" localSheetId="6">#N/A</definedName>
    <definedName name="RURTU" localSheetId="1">'MEMÓRIA DE CÁLCULO'!RURTU</definedName>
    <definedName name="RURTU">'COMPOSIÇÃO NÃO DES'!RURTU</definedName>
    <definedName name="rwQRRRRRRRRR" localSheetId="9">#REF!</definedName>
    <definedName name="rwQRRRRRRRRR" localSheetId="3">#REF!</definedName>
    <definedName name="rwQRRRRRRRRR" localSheetId="8">#REF!</definedName>
    <definedName name="rwQRRRRRRRRR" localSheetId="1">#REF!</definedName>
    <definedName name="rwQRRRRRRRRR" localSheetId="7">#REF!</definedName>
    <definedName name="rwQRRRRRRRRR">#REF!</definedName>
    <definedName name="RWSRRRRRRRRRRRRRRR" localSheetId="9">#REF!</definedName>
    <definedName name="RWSRRRRRRRRRRRRRRR" localSheetId="3">#REF!</definedName>
    <definedName name="RWSRRRRRRRRRRRRRRR" localSheetId="8">#REF!</definedName>
    <definedName name="RWSRRRRRRRRRRRRRRR" localSheetId="1">#REF!</definedName>
    <definedName name="RWSRRRRRRRRRRRRRRR" localSheetId="7">#REF!</definedName>
    <definedName name="RWSRRRRRRRRRRRRRRR">#REF!</definedName>
    <definedName name="s" localSheetId="9">#REF!</definedName>
    <definedName name="s" localSheetId="3">#REF!</definedName>
    <definedName name="s" localSheetId="8">#REF!</definedName>
    <definedName name="s" localSheetId="1">#REF!</definedName>
    <definedName name="s" localSheetId="7">#REF!</definedName>
    <definedName name="s">#REF!</definedName>
    <definedName name="sa" localSheetId="9">[1]COMPOS1!#REF!</definedName>
    <definedName name="sa" localSheetId="3">[1]COMPOS1!#REF!</definedName>
    <definedName name="sa" localSheetId="2">[1]COMPOS1!#REF!</definedName>
    <definedName name="sa" localSheetId="8">[1]COMPOS1!#REF!</definedName>
    <definedName name="sa" localSheetId="1">[1]COMPOS1!#REF!</definedName>
    <definedName name="sa" localSheetId="7">[1]COMPOS1!#REF!</definedName>
    <definedName name="sa">[1]COMPOS1!#REF!</definedName>
    <definedName name="SACO" localSheetId="9">[45]DI4!#REF!</definedName>
    <definedName name="SACO" localSheetId="3">[45]DI4!#REF!</definedName>
    <definedName name="SACO" localSheetId="2">[45]DI4!#REF!</definedName>
    <definedName name="SACO" localSheetId="8">[45]DI4!#REF!</definedName>
    <definedName name="SACO" localSheetId="1">[45]DI4!#REF!</definedName>
    <definedName name="SACO" localSheetId="7">[45]DI4!#REF!</definedName>
    <definedName name="SACO">[45]DI4!#REF!</definedName>
    <definedName name="SACO2" localSheetId="9">[45]DI4!#REF!</definedName>
    <definedName name="SACO2" localSheetId="3">[45]DI4!#REF!</definedName>
    <definedName name="SACO2" localSheetId="2">[45]DI4!#REF!</definedName>
    <definedName name="SACO2" localSheetId="8">[45]DI4!#REF!</definedName>
    <definedName name="SACO2" localSheetId="1">[45]DI4!#REF!</definedName>
    <definedName name="SACO2" localSheetId="7">[45]DI4!#REF!</definedName>
    <definedName name="SACO2">[45]DI4!#REF!</definedName>
    <definedName name="SACO3" localSheetId="9">[45]DI4!#REF!</definedName>
    <definedName name="SACO3" localSheetId="3">[45]DI4!#REF!</definedName>
    <definedName name="SACO3" localSheetId="8">[45]DI4!#REF!</definedName>
    <definedName name="SACO3" localSheetId="1">[45]DI4!#REF!</definedName>
    <definedName name="SACO3" localSheetId="7">[45]DI4!#REF!</definedName>
    <definedName name="SACO3">[45]DI4!#REF!</definedName>
    <definedName name="SAL">[46]Plan1!$B$1:$C$36</definedName>
    <definedName name="SAO" localSheetId="9" hidden="1">{#N/A,#N/A,FALSE,"Planilha";#N/A,#N/A,FALSE,"Resumo";#N/A,#N/A,FALSE,"Fisico";#N/A,#N/A,FALSE,"Financeiro";#N/A,#N/A,FALSE,"Financeiro"}</definedName>
    <definedName name="SAO" localSheetId="3" hidden="1">{#N/A,#N/A,FALSE,"Planilha";#N/A,#N/A,FALSE,"Resumo";#N/A,#N/A,FALSE,"Fisico";#N/A,#N/A,FALSE,"Financeiro";#N/A,#N/A,FALSE,"Financeiro"}</definedName>
    <definedName name="SAO" localSheetId="2" hidden="1">{#N/A,#N/A,FALSE,"Planilha";#N/A,#N/A,FALSE,"Resumo";#N/A,#N/A,FALSE,"Fisico";#N/A,#N/A,FALSE,"Financeiro";#N/A,#N/A,FALSE,"Financeiro"}</definedName>
    <definedName name="SAO" localSheetId="8" hidden="1">{#N/A,#N/A,FALSE,"Planilha";#N/A,#N/A,FALSE,"Resumo";#N/A,#N/A,FALSE,"Fisico";#N/A,#N/A,FALSE,"Financeiro";#N/A,#N/A,FALSE,"Financeiro"}</definedName>
    <definedName name="SAO" localSheetId="6" hidden="1">{#N/A,#N/A,FALSE,"Planilha";#N/A,#N/A,FALSE,"Resumo";#N/A,#N/A,FALSE,"Fisico";#N/A,#N/A,FALSE,"Financeiro";#N/A,#N/A,FALSE,"Financeiro"}</definedName>
    <definedName name="SAO" localSheetId="1" hidden="1">{#N/A,#N/A,FALSE,"Planilha";#N/A,#N/A,FALSE,"Resumo";#N/A,#N/A,FALSE,"Fisico";#N/A,#N/A,FALSE,"Financeiro";#N/A,#N/A,FALSE,"Financeiro"}</definedName>
    <definedName name="SAO" hidden="1">{#N/A,#N/A,FALSE,"Planilha";#N/A,#N/A,FALSE,"Resumo";#N/A,#N/A,FALSE,"Fisico";#N/A,#N/A,FALSE,"Financeiro";#N/A,#N/A,FALSE,"Financeiro"}</definedName>
    <definedName name="sbg" localSheetId="9">#REF!</definedName>
    <definedName name="sbg" localSheetId="3">#REF!</definedName>
    <definedName name="sbg" localSheetId="2">#REF!</definedName>
    <definedName name="sbg" localSheetId="8">#REF!</definedName>
    <definedName name="sbg" localSheetId="1">#REF!</definedName>
    <definedName name="sbg" localSheetId="7">#REF!</definedName>
    <definedName name="sbg">#REF!</definedName>
    <definedName name="SBRP" localSheetId="9">#REF!</definedName>
    <definedName name="SBRP" localSheetId="3">#REF!</definedName>
    <definedName name="SBRP" localSheetId="8">#REF!</definedName>
    <definedName name="SBRP" localSheetId="1">#REF!</definedName>
    <definedName name="SBRP" localSheetId="7">#REF!</definedName>
    <definedName name="SBRP">#REF!</definedName>
    <definedName name="sbrp." localSheetId="9">#REF!</definedName>
    <definedName name="sbrp." localSheetId="3">#REF!</definedName>
    <definedName name="sbrp." localSheetId="8">#REF!</definedName>
    <definedName name="sbrp." localSheetId="1">#REF!</definedName>
    <definedName name="sbrp." localSheetId="7">#REF!</definedName>
    <definedName name="sbrp.">#REF!</definedName>
    <definedName name="sbrp._1" localSheetId="9">#REF!</definedName>
    <definedName name="sbrp._1" localSheetId="3">#REF!</definedName>
    <definedName name="sbrp._1" localSheetId="8">#REF!</definedName>
    <definedName name="sbrp._1" localSheetId="7">#REF!</definedName>
    <definedName name="sbrp._1">#REF!</definedName>
    <definedName name="sbrp._2" localSheetId="9">#REF!</definedName>
    <definedName name="sbrp._2" localSheetId="3">#REF!</definedName>
    <definedName name="sbrp._2" localSheetId="8">#REF!</definedName>
    <definedName name="sbrp._2" localSheetId="7">#REF!</definedName>
    <definedName name="sbrp._2">#REF!</definedName>
    <definedName name="sbrp._26" localSheetId="9">#REF!</definedName>
    <definedName name="sbrp._26" localSheetId="3">#REF!</definedName>
    <definedName name="sbrp._26" localSheetId="8">#REF!</definedName>
    <definedName name="sbrp._26" localSheetId="7">#REF!</definedName>
    <definedName name="sbrp._26">#REF!</definedName>
    <definedName name="sbrp._3" localSheetId="9">#REF!</definedName>
    <definedName name="sbrp._3" localSheetId="3">#REF!</definedName>
    <definedName name="sbrp._3" localSheetId="8">#REF!</definedName>
    <definedName name="sbrp._3" localSheetId="7">#REF!</definedName>
    <definedName name="sbrp._3">#REF!</definedName>
    <definedName name="sbrp._33" localSheetId="9">#REF!</definedName>
    <definedName name="sbrp._33" localSheetId="3">#REF!</definedName>
    <definedName name="sbrp._33" localSheetId="8">#REF!</definedName>
    <definedName name="sbrp._33" localSheetId="7">#REF!</definedName>
    <definedName name="sbrp._33">#REF!</definedName>
    <definedName name="sbrp._34" localSheetId="9">#REF!</definedName>
    <definedName name="sbrp._34" localSheetId="3">#REF!</definedName>
    <definedName name="sbrp._34" localSheetId="8">#REF!</definedName>
    <definedName name="sbrp._34" localSheetId="7">#REF!</definedName>
    <definedName name="sbrp._34">#REF!</definedName>
    <definedName name="SBRP_1" localSheetId="9">#REF!</definedName>
    <definedName name="SBRP_1" localSheetId="3">#REF!</definedName>
    <definedName name="SBRP_1" localSheetId="8">#REF!</definedName>
    <definedName name="SBRP_1" localSheetId="7">#REF!</definedName>
    <definedName name="SBRP_1">#REF!</definedName>
    <definedName name="SBRP_2" localSheetId="9">#REF!</definedName>
    <definedName name="SBRP_2" localSheetId="3">#REF!</definedName>
    <definedName name="SBRP_2" localSheetId="8">#REF!</definedName>
    <definedName name="SBRP_2" localSheetId="7">#REF!</definedName>
    <definedName name="SBRP_2">#REF!</definedName>
    <definedName name="SBRP_26" localSheetId="9">#REF!</definedName>
    <definedName name="SBRP_26" localSheetId="3">#REF!</definedName>
    <definedName name="SBRP_26" localSheetId="8">#REF!</definedName>
    <definedName name="SBRP_26" localSheetId="7">#REF!</definedName>
    <definedName name="SBRP_26">#REF!</definedName>
    <definedName name="SBRP_3" localSheetId="9">#REF!</definedName>
    <definedName name="SBRP_3" localSheetId="3">#REF!</definedName>
    <definedName name="SBRP_3" localSheetId="8">#REF!</definedName>
    <definedName name="SBRP_3" localSheetId="7">#REF!</definedName>
    <definedName name="SBRP_3">#REF!</definedName>
    <definedName name="SBRP_33" localSheetId="9">#REF!</definedName>
    <definedName name="SBRP_33" localSheetId="3">#REF!</definedName>
    <definedName name="SBRP_33" localSheetId="8">#REF!</definedName>
    <definedName name="SBRP_33" localSheetId="7">#REF!</definedName>
    <definedName name="SBRP_33">#REF!</definedName>
    <definedName name="SBRP_34" localSheetId="9">#REF!</definedName>
    <definedName name="SBRP_34" localSheetId="3">#REF!</definedName>
    <definedName name="SBRP_34" localSheetId="8">#REF!</definedName>
    <definedName name="SBRP_34" localSheetId="7">#REF!</definedName>
    <definedName name="SBRP_34">#REF!</definedName>
    <definedName name="SBTC" localSheetId="9">#REF!</definedName>
    <definedName name="SBTC" localSheetId="3">#REF!</definedName>
    <definedName name="SBTC" localSheetId="2">#REF!</definedName>
    <definedName name="SBTC" localSheetId="8">#REF!</definedName>
    <definedName name="SBTC" localSheetId="7">#REF!</definedName>
    <definedName name="SBTC">#REF!</definedName>
    <definedName name="sd" localSheetId="9">#REF!</definedName>
    <definedName name="sd" localSheetId="3">#REF!</definedName>
    <definedName name="sd" localSheetId="8">#REF!</definedName>
    <definedName name="sd" localSheetId="7">#REF!</definedName>
    <definedName name="sd">#REF!</definedName>
    <definedName name="SDASD" localSheetId="3">#REF!</definedName>
    <definedName name="SDASD" localSheetId="8">#REF!</definedName>
    <definedName name="SDASD" localSheetId="7">#REF!</definedName>
    <definedName name="SDASD">#REF!</definedName>
    <definedName name="SDGH" localSheetId="3">#REF!</definedName>
    <definedName name="SDGH" localSheetId="8">#REF!</definedName>
    <definedName name="SDGH" localSheetId="7">#REF!</definedName>
    <definedName name="SDGH">#REF!</definedName>
    <definedName name="se" localSheetId="9">#REF!</definedName>
    <definedName name="se" localSheetId="3">#REF!</definedName>
    <definedName name="se" localSheetId="8">#REF!</definedName>
    <definedName name="se" localSheetId="7">#REF!</definedName>
    <definedName name="se">#REF!</definedName>
    <definedName name="SEMANAS">[3]Semanas!$A$9:$C$108</definedName>
    <definedName name="SemanaTerminando" localSheetId="9">[47]materiais!#REF!</definedName>
    <definedName name="SemanaTerminando" localSheetId="3">[47]materiais!#REF!</definedName>
    <definedName name="SemanaTerminando" localSheetId="8">[47]materiais!#REF!</definedName>
    <definedName name="SemanaTerminando" localSheetId="1">[47]materiais!#REF!</definedName>
    <definedName name="SemanaTerminando" localSheetId="7">[47]materiais!#REF!</definedName>
    <definedName name="SemanaTerminando">[47]materiais!#REF!</definedName>
    <definedName name="SEMP100" localSheetId="9">#REF!</definedName>
    <definedName name="SEMP100" localSheetId="3">#REF!</definedName>
    <definedName name="SEMP100" localSheetId="8">#REF!</definedName>
    <definedName name="SEMP100" localSheetId="1">#REF!</definedName>
    <definedName name="SEMP100" localSheetId="7">#REF!</definedName>
    <definedName name="SEMP100">#REF!</definedName>
    <definedName name="SEMP100_1" localSheetId="9">#REF!</definedName>
    <definedName name="SEMP100_1" localSheetId="3">#REF!</definedName>
    <definedName name="SEMP100_1" localSheetId="8">#REF!</definedName>
    <definedName name="SEMP100_1" localSheetId="1">#REF!</definedName>
    <definedName name="SEMP100_1" localSheetId="7">#REF!</definedName>
    <definedName name="SEMP100_1">#REF!</definedName>
    <definedName name="SEMP100_2" localSheetId="9">#REF!</definedName>
    <definedName name="SEMP100_2" localSheetId="3">#REF!</definedName>
    <definedName name="SEMP100_2" localSheetId="8">#REF!</definedName>
    <definedName name="SEMP100_2" localSheetId="1">#REF!</definedName>
    <definedName name="SEMP100_2" localSheetId="7">#REF!</definedName>
    <definedName name="SEMP100_2">#REF!</definedName>
    <definedName name="SEMP100_26" localSheetId="9">#REF!</definedName>
    <definedName name="SEMP100_26" localSheetId="3">#REF!</definedName>
    <definedName name="SEMP100_26" localSheetId="8">#REF!</definedName>
    <definedName name="SEMP100_26" localSheetId="7">#REF!</definedName>
    <definedName name="SEMP100_26">#REF!</definedName>
    <definedName name="SEMP100_3" localSheetId="9">#REF!</definedName>
    <definedName name="SEMP100_3" localSheetId="3">#REF!</definedName>
    <definedName name="SEMP100_3" localSheetId="8">#REF!</definedName>
    <definedName name="SEMP100_3" localSheetId="7">#REF!</definedName>
    <definedName name="SEMP100_3">#REF!</definedName>
    <definedName name="SEMP100_33" localSheetId="9">#REF!</definedName>
    <definedName name="SEMP100_33" localSheetId="3">#REF!</definedName>
    <definedName name="SEMP100_33" localSheetId="8">#REF!</definedName>
    <definedName name="SEMP100_33" localSheetId="7">#REF!</definedName>
    <definedName name="SEMP100_33">#REF!</definedName>
    <definedName name="SEMP100_34" localSheetId="9">#REF!</definedName>
    <definedName name="SEMP100_34" localSheetId="3">#REF!</definedName>
    <definedName name="SEMP100_34" localSheetId="8">#REF!</definedName>
    <definedName name="SEMP100_34" localSheetId="7">#REF!</definedName>
    <definedName name="SEMP100_34">#REF!</definedName>
    <definedName name="SEMP109" localSheetId="9">#REF!</definedName>
    <definedName name="SEMP109" localSheetId="3">#REF!</definedName>
    <definedName name="SEMP109" localSheetId="8">#REF!</definedName>
    <definedName name="SEMP109" localSheetId="7">#REF!</definedName>
    <definedName name="SEMP109">#REF!</definedName>
    <definedName name="SEMP109_1" localSheetId="9">#REF!</definedName>
    <definedName name="SEMP109_1" localSheetId="3">#REF!</definedName>
    <definedName name="SEMP109_1" localSheetId="8">#REF!</definedName>
    <definedName name="SEMP109_1" localSheetId="7">#REF!</definedName>
    <definedName name="SEMP109_1">#REF!</definedName>
    <definedName name="SEMP109_2" localSheetId="9">#REF!</definedName>
    <definedName name="SEMP109_2" localSheetId="3">#REF!</definedName>
    <definedName name="SEMP109_2" localSheetId="8">#REF!</definedName>
    <definedName name="SEMP109_2" localSheetId="7">#REF!</definedName>
    <definedName name="SEMP109_2">#REF!</definedName>
    <definedName name="SEMP109_26" localSheetId="9">#REF!</definedName>
    <definedName name="SEMP109_26" localSheetId="3">#REF!</definedName>
    <definedName name="SEMP109_26" localSheetId="8">#REF!</definedName>
    <definedName name="SEMP109_26" localSheetId="7">#REF!</definedName>
    <definedName name="SEMP109_26">#REF!</definedName>
    <definedName name="SEMP109_3" localSheetId="9">#REF!</definedName>
    <definedName name="SEMP109_3" localSheetId="3">#REF!</definedName>
    <definedName name="SEMP109_3" localSheetId="8">#REF!</definedName>
    <definedName name="SEMP109_3" localSheetId="7">#REF!</definedName>
    <definedName name="SEMP109_3">#REF!</definedName>
    <definedName name="SEMP109_33" localSheetId="9">#REF!</definedName>
    <definedName name="SEMP109_33" localSheetId="3">#REF!</definedName>
    <definedName name="SEMP109_33" localSheetId="8">#REF!</definedName>
    <definedName name="SEMP109_33" localSheetId="7">#REF!</definedName>
    <definedName name="SEMP109_33">#REF!</definedName>
    <definedName name="SEMP109_34" localSheetId="9">#REF!</definedName>
    <definedName name="SEMP109_34" localSheetId="3">#REF!</definedName>
    <definedName name="SEMP109_34" localSheetId="8">#REF!</definedName>
    <definedName name="SEMP109_34" localSheetId="7">#REF!</definedName>
    <definedName name="SEMP109_34">#REF!</definedName>
    <definedName name="SEMP164" localSheetId="9">#REF!</definedName>
    <definedName name="SEMP164" localSheetId="3">#REF!</definedName>
    <definedName name="SEMP164" localSheetId="8">#REF!</definedName>
    <definedName name="SEMP164" localSheetId="7">#REF!</definedName>
    <definedName name="SEMP164">#REF!</definedName>
    <definedName name="SEMP164_1" localSheetId="9">#REF!</definedName>
    <definedName name="SEMP164_1" localSheetId="3">#REF!</definedName>
    <definedName name="SEMP164_1" localSheetId="8">#REF!</definedName>
    <definedName name="SEMP164_1" localSheetId="7">#REF!</definedName>
    <definedName name="SEMP164_1">#REF!</definedName>
    <definedName name="SEMP164_2" localSheetId="9">#REF!</definedName>
    <definedName name="SEMP164_2" localSheetId="3">#REF!</definedName>
    <definedName name="SEMP164_2" localSheetId="8">#REF!</definedName>
    <definedName name="SEMP164_2" localSheetId="7">#REF!</definedName>
    <definedName name="SEMP164_2">#REF!</definedName>
    <definedName name="SEMP164_26" localSheetId="9">#REF!</definedName>
    <definedName name="SEMP164_26" localSheetId="3">#REF!</definedName>
    <definedName name="SEMP164_26" localSheetId="8">#REF!</definedName>
    <definedName name="SEMP164_26" localSheetId="7">#REF!</definedName>
    <definedName name="SEMP164_26">#REF!</definedName>
    <definedName name="SEMP164_3" localSheetId="9">#REF!</definedName>
    <definedName name="SEMP164_3" localSheetId="3">#REF!</definedName>
    <definedName name="SEMP164_3" localSheetId="8">#REF!</definedName>
    <definedName name="SEMP164_3" localSheetId="7">#REF!</definedName>
    <definedName name="SEMP164_3">#REF!</definedName>
    <definedName name="SEMP164_33" localSheetId="9">#REF!</definedName>
    <definedName name="SEMP164_33" localSheetId="3">#REF!</definedName>
    <definedName name="SEMP164_33" localSheetId="8">#REF!</definedName>
    <definedName name="SEMP164_33" localSheetId="7">#REF!</definedName>
    <definedName name="SEMP164_33">#REF!</definedName>
    <definedName name="SEMP164_34" localSheetId="9">#REF!</definedName>
    <definedName name="SEMP164_34" localSheetId="3">#REF!</definedName>
    <definedName name="SEMP164_34" localSheetId="8">#REF!</definedName>
    <definedName name="SEMP164_34" localSheetId="7">#REF!</definedName>
    <definedName name="SEMP164_34">#REF!</definedName>
    <definedName name="SEMP221" localSheetId="9">#REF!</definedName>
    <definedName name="SEMP221" localSheetId="3">#REF!</definedName>
    <definedName name="SEMP221" localSheetId="8">#REF!</definedName>
    <definedName name="SEMP221" localSheetId="7">#REF!</definedName>
    <definedName name="SEMP221">#REF!</definedName>
    <definedName name="SEMP221_1" localSheetId="9">#REF!</definedName>
    <definedName name="SEMP221_1" localSheetId="3">#REF!</definedName>
    <definedName name="SEMP221_1" localSheetId="8">#REF!</definedName>
    <definedName name="SEMP221_1" localSheetId="7">#REF!</definedName>
    <definedName name="SEMP221_1">#REF!</definedName>
    <definedName name="SEMP221_2" localSheetId="9">#REF!</definedName>
    <definedName name="SEMP221_2" localSheetId="3">#REF!</definedName>
    <definedName name="SEMP221_2" localSheetId="8">#REF!</definedName>
    <definedName name="SEMP221_2" localSheetId="7">#REF!</definedName>
    <definedName name="SEMP221_2">#REF!</definedName>
    <definedName name="SEMP221_26" localSheetId="9">#REF!</definedName>
    <definedName name="SEMP221_26" localSheetId="3">#REF!</definedName>
    <definedName name="SEMP221_26" localSheetId="8">#REF!</definedName>
    <definedName name="SEMP221_26" localSheetId="7">#REF!</definedName>
    <definedName name="SEMP221_26">#REF!</definedName>
    <definedName name="SEMP221_3" localSheetId="9">#REF!</definedName>
    <definedName name="SEMP221_3" localSheetId="3">#REF!</definedName>
    <definedName name="SEMP221_3" localSheetId="8">#REF!</definedName>
    <definedName name="SEMP221_3" localSheetId="7">#REF!</definedName>
    <definedName name="SEMP221_3">#REF!</definedName>
    <definedName name="SEMP221_33" localSheetId="9">#REF!</definedName>
    <definedName name="SEMP221_33" localSheetId="3">#REF!</definedName>
    <definedName name="SEMP221_33" localSheetId="8">#REF!</definedName>
    <definedName name="SEMP221_33" localSheetId="7">#REF!</definedName>
    <definedName name="SEMP221_33">#REF!</definedName>
    <definedName name="SEMP221_34" localSheetId="9">#REF!</definedName>
    <definedName name="SEMP221_34" localSheetId="3">#REF!</definedName>
    <definedName name="SEMP221_34" localSheetId="8">#REF!</definedName>
    <definedName name="SEMP221_34" localSheetId="7">#REF!</definedName>
    <definedName name="SEMP221_34">#REF!</definedName>
    <definedName name="SEMP223" localSheetId="9">#REF!</definedName>
    <definedName name="SEMP223" localSheetId="3">#REF!</definedName>
    <definedName name="SEMP223" localSheetId="8">#REF!</definedName>
    <definedName name="SEMP223" localSheetId="7">#REF!</definedName>
    <definedName name="SEMP223">#REF!</definedName>
    <definedName name="SEMP223_1" localSheetId="9">#REF!</definedName>
    <definedName name="SEMP223_1" localSheetId="3">#REF!</definedName>
    <definedName name="SEMP223_1" localSheetId="8">#REF!</definedName>
    <definedName name="SEMP223_1" localSheetId="7">#REF!</definedName>
    <definedName name="SEMP223_1">#REF!</definedName>
    <definedName name="SEMP223_2" localSheetId="9">#REF!</definedName>
    <definedName name="SEMP223_2" localSheetId="3">#REF!</definedName>
    <definedName name="SEMP223_2" localSheetId="8">#REF!</definedName>
    <definedName name="SEMP223_2" localSheetId="7">#REF!</definedName>
    <definedName name="SEMP223_2">#REF!</definedName>
    <definedName name="SEMP223_26" localSheetId="9">#REF!</definedName>
    <definedName name="SEMP223_26" localSheetId="3">#REF!</definedName>
    <definedName name="SEMP223_26" localSheetId="8">#REF!</definedName>
    <definedName name="SEMP223_26" localSheetId="7">#REF!</definedName>
    <definedName name="SEMP223_26">#REF!</definedName>
    <definedName name="SEMP223_3" localSheetId="9">#REF!</definedName>
    <definedName name="SEMP223_3" localSheetId="3">#REF!</definedName>
    <definedName name="SEMP223_3" localSheetId="8">#REF!</definedName>
    <definedName name="SEMP223_3" localSheetId="7">#REF!</definedName>
    <definedName name="SEMP223_3">#REF!</definedName>
    <definedName name="SEMP223_33" localSheetId="9">#REF!</definedName>
    <definedName name="SEMP223_33" localSheetId="3">#REF!</definedName>
    <definedName name="SEMP223_33" localSheetId="8">#REF!</definedName>
    <definedName name="SEMP223_33" localSheetId="7">#REF!</definedName>
    <definedName name="SEMP223_33">#REF!</definedName>
    <definedName name="SEMP223_34" localSheetId="9">#REF!</definedName>
    <definedName name="SEMP223_34" localSheetId="3">#REF!</definedName>
    <definedName name="SEMP223_34" localSheetId="8">#REF!</definedName>
    <definedName name="SEMP223_34" localSheetId="7">#REF!</definedName>
    <definedName name="SEMP223_34">#REF!</definedName>
    <definedName name="SEMP225" localSheetId="9">#REF!</definedName>
    <definedName name="SEMP225" localSheetId="3">#REF!</definedName>
    <definedName name="SEMP225" localSheetId="8">#REF!</definedName>
    <definedName name="SEMP225" localSheetId="7">#REF!</definedName>
    <definedName name="SEMP225">#REF!</definedName>
    <definedName name="SEMP225_1" localSheetId="9">#REF!</definedName>
    <definedName name="SEMP225_1" localSheetId="3">#REF!</definedName>
    <definedName name="SEMP225_1" localSheetId="8">#REF!</definedName>
    <definedName name="SEMP225_1" localSheetId="7">#REF!</definedName>
    <definedName name="SEMP225_1">#REF!</definedName>
    <definedName name="SEMP225_2" localSheetId="9">#REF!</definedName>
    <definedName name="SEMP225_2" localSheetId="3">#REF!</definedName>
    <definedName name="SEMP225_2" localSheetId="8">#REF!</definedName>
    <definedName name="SEMP225_2" localSheetId="7">#REF!</definedName>
    <definedName name="SEMP225_2">#REF!</definedName>
    <definedName name="SEMP225_26" localSheetId="9">#REF!</definedName>
    <definedName name="SEMP225_26" localSheetId="3">#REF!</definedName>
    <definedName name="SEMP225_26" localSheetId="8">#REF!</definedName>
    <definedName name="SEMP225_26" localSheetId="7">#REF!</definedName>
    <definedName name="SEMP225_26">#REF!</definedName>
    <definedName name="SEMP225_3" localSheetId="9">#REF!</definedName>
    <definedName name="SEMP225_3" localSheetId="3">#REF!</definedName>
    <definedName name="SEMP225_3" localSheetId="8">#REF!</definedName>
    <definedName name="SEMP225_3" localSheetId="7">#REF!</definedName>
    <definedName name="SEMP225_3">#REF!</definedName>
    <definedName name="SEMP225_33" localSheetId="9">#REF!</definedName>
    <definedName name="SEMP225_33" localSheetId="3">#REF!</definedName>
    <definedName name="SEMP225_33" localSheetId="8">#REF!</definedName>
    <definedName name="SEMP225_33" localSheetId="7">#REF!</definedName>
    <definedName name="SEMP225_33">#REF!</definedName>
    <definedName name="SEMP225_34" localSheetId="9">#REF!</definedName>
    <definedName name="SEMP225_34" localSheetId="3">#REF!</definedName>
    <definedName name="SEMP225_34" localSheetId="8">#REF!</definedName>
    <definedName name="SEMP225_34" localSheetId="7">#REF!</definedName>
    <definedName name="SEMP225_34">#REF!</definedName>
    <definedName name="SEMP237" localSheetId="9">#REF!</definedName>
    <definedName name="SEMP237" localSheetId="3">#REF!</definedName>
    <definedName name="SEMP237" localSheetId="8">#REF!</definedName>
    <definedName name="SEMP237" localSheetId="7">#REF!</definedName>
    <definedName name="SEMP237">#REF!</definedName>
    <definedName name="SEMP237_1" localSheetId="9">#REF!</definedName>
    <definedName name="SEMP237_1" localSheetId="3">#REF!</definedName>
    <definedName name="SEMP237_1" localSheetId="8">#REF!</definedName>
    <definedName name="SEMP237_1" localSheetId="7">#REF!</definedName>
    <definedName name="SEMP237_1">#REF!</definedName>
    <definedName name="SEMP237_2" localSheetId="9">#REF!</definedName>
    <definedName name="SEMP237_2" localSheetId="3">#REF!</definedName>
    <definedName name="SEMP237_2" localSheetId="8">#REF!</definedName>
    <definedName name="SEMP237_2" localSheetId="7">#REF!</definedName>
    <definedName name="SEMP237_2">#REF!</definedName>
    <definedName name="SEMP237_26" localSheetId="9">#REF!</definedName>
    <definedName name="SEMP237_26" localSheetId="3">#REF!</definedName>
    <definedName name="SEMP237_26" localSheetId="8">#REF!</definedName>
    <definedName name="SEMP237_26" localSheetId="7">#REF!</definedName>
    <definedName name="SEMP237_26">#REF!</definedName>
    <definedName name="SEMP237_3" localSheetId="9">#REF!</definedName>
    <definedName name="SEMP237_3" localSheetId="3">#REF!</definedName>
    <definedName name="SEMP237_3" localSheetId="8">#REF!</definedName>
    <definedName name="SEMP237_3" localSheetId="7">#REF!</definedName>
    <definedName name="SEMP237_3">#REF!</definedName>
    <definedName name="SEMP237_33" localSheetId="9">#REF!</definedName>
    <definedName name="SEMP237_33" localSheetId="3">#REF!</definedName>
    <definedName name="SEMP237_33" localSheetId="8">#REF!</definedName>
    <definedName name="SEMP237_33" localSheetId="7">#REF!</definedName>
    <definedName name="SEMP237_33">#REF!</definedName>
    <definedName name="SEMP237_34" localSheetId="9">#REF!</definedName>
    <definedName name="SEMP237_34" localSheetId="3">#REF!</definedName>
    <definedName name="SEMP237_34" localSheetId="8">#REF!</definedName>
    <definedName name="SEMP237_34" localSheetId="7">#REF!</definedName>
    <definedName name="SEMP237_34">#REF!</definedName>
    <definedName name="SEMP258" localSheetId="9">#REF!</definedName>
    <definedName name="SEMP258" localSheetId="3">#REF!</definedName>
    <definedName name="SEMP258" localSheetId="8">#REF!</definedName>
    <definedName name="SEMP258" localSheetId="7">#REF!</definedName>
    <definedName name="SEMP258">#REF!</definedName>
    <definedName name="SEMP258_1" localSheetId="9">#REF!</definedName>
    <definedName name="SEMP258_1" localSheetId="3">#REF!</definedName>
    <definedName name="SEMP258_1" localSheetId="8">#REF!</definedName>
    <definedName name="SEMP258_1" localSheetId="7">#REF!</definedName>
    <definedName name="SEMP258_1">#REF!</definedName>
    <definedName name="SEMP258_2" localSheetId="9">#REF!</definedName>
    <definedName name="SEMP258_2" localSheetId="3">#REF!</definedName>
    <definedName name="SEMP258_2" localSheetId="8">#REF!</definedName>
    <definedName name="SEMP258_2" localSheetId="7">#REF!</definedName>
    <definedName name="SEMP258_2">#REF!</definedName>
    <definedName name="SEMP258_26" localSheetId="9">#REF!</definedName>
    <definedName name="SEMP258_26" localSheetId="3">#REF!</definedName>
    <definedName name="SEMP258_26" localSheetId="8">#REF!</definedName>
    <definedName name="SEMP258_26" localSheetId="7">#REF!</definedName>
    <definedName name="SEMP258_26">#REF!</definedName>
    <definedName name="SEMP258_3" localSheetId="9">#REF!</definedName>
    <definedName name="SEMP258_3" localSheetId="3">#REF!</definedName>
    <definedName name="SEMP258_3" localSheetId="8">#REF!</definedName>
    <definedName name="SEMP258_3" localSheetId="7">#REF!</definedName>
    <definedName name="SEMP258_3">#REF!</definedName>
    <definedName name="SEMP258_33" localSheetId="9">#REF!</definedName>
    <definedName name="SEMP258_33" localSheetId="3">#REF!</definedName>
    <definedName name="SEMP258_33" localSheetId="8">#REF!</definedName>
    <definedName name="SEMP258_33" localSheetId="7">#REF!</definedName>
    <definedName name="SEMP258_33">#REF!</definedName>
    <definedName name="SEMP258_34" localSheetId="9">#REF!</definedName>
    <definedName name="SEMP258_34" localSheetId="3">#REF!</definedName>
    <definedName name="SEMP258_34" localSheetId="8">#REF!</definedName>
    <definedName name="SEMP258_34" localSheetId="7">#REF!</definedName>
    <definedName name="SEMP258_34">#REF!</definedName>
    <definedName name="SEMP270" localSheetId="9">#REF!</definedName>
    <definedName name="SEMP270" localSheetId="3">#REF!</definedName>
    <definedName name="SEMP270" localSheetId="8">#REF!</definedName>
    <definedName name="SEMP270" localSheetId="7">#REF!</definedName>
    <definedName name="SEMP270">#REF!</definedName>
    <definedName name="SEMP270_1" localSheetId="9">#REF!</definedName>
    <definedName name="SEMP270_1" localSheetId="3">#REF!</definedName>
    <definedName name="SEMP270_1" localSheetId="8">#REF!</definedName>
    <definedName name="SEMP270_1" localSheetId="7">#REF!</definedName>
    <definedName name="SEMP270_1">#REF!</definedName>
    <definedName name="SEMP270_2" localSheetId="9">#REF!</definedName>
    <definedName name="SEMP270_2" localSheetId="3">#REF!</definedName>
    <definedName name="SEMP270_2" localSheetId="8">#REF!</definedName>
    <definedName name="SEMP270_2" localSheetId="7">#REF!</definedName>
    <definedName name="SEMP270_2">#REF!</definedName>
    <definedName name="SEMP270_25" localSheetId="9">'[26]270Garanhuns'!#REF!</definedName>
    <definedName name="SEMP270_25" localSheetId="3">'[26]270Garanhuns'!#REF!</definedName>
    <definedName name="SEMP270_25" localSheetId="8">'[26]270Garanhuns'!#REF!</definedName>
    <definedName name="SEMP270_25" localSheetId="7">'[26]270Garanhuns'!#REF!</definedName>
    <definedName name="SEMP270_25">'[26]270Garanhuns'!#REF!</definedName>
    <definedName name="SEMP270_26" localSheetId="9">#REF!</definedName>
    <definedName name="SEMP270_26" localSheetId="3">#REF!</definedName>
    <definedName name="SEMP270_26" localSheetId="8">#REF!</definedName>
    <definedName name="SEMP270_26" localSheetId="1">#REF!</definedName>
    <definedName name="SEMP270_26" localSheetId="7">#REF!</definedName>
    <definedName name="SEMP270_26">#REF!</definedName>
    <definedName name="SEMP270_3" localSheetId="9">#REF!</definedName>
    <definedName name="SEMP270_3" localSheetId="3">#REF!</definedName>
    <definedName name="SEMP270_3" localSheetId="8">#REF!</definedName>
    <definedName name="SEMP270_3" localSheetId="1">#REF!</definedName>
    <definedName name="SEMP270_3" localSheetId="7">#REF!</definedName>
    <definedName name="SEMP270_3">#REF!</definedName>
    <definedName name="SEMP270_33" localSheetId="9">#REF!</definedName>
    <definedName name="SEMP270_33" localSheetId="3">#REF!</definedName>
    <definedName name="SEMP270_33" localSheetId="8">#REF!</definedName>
    <definedName name="SEMP270_33" localSheetId="1">#REF!</definedName>
    <definedName name="SEMP270_33" localSheetId="7">#REF!</definedName>
    <definedName name="SEMP270_33">#REF!</definedName>
    <definedName name="SEMP270_34" localSheetId="9">#REF!</definedName>
    <definedName name="SEMP270_34" localSheetId="3">#REF!</definedName>
    <definedName name="SEMP270_34" localSheetId="8">#REF!</definedName>
    <definedName name="SEMP270_34" localSheetId="7">#REF!</definedName>
    <definedName name="SEMP270_34">#REF!</definedName>
    <definedName name="SEMP271" localSheetId="9">#REF!</definedName>
    <definedName name="SEMP271" localSheetId="3">#REF!</definedName>
    <definedName name="SEMP271" localSheetId="8">#REF!</definedName>
    <definedName name="SEMP271" localSheetId="7">#REF!</definedName>
    <definedName name="SEMP271">#REF!</definedName>
    <definedName name="SEMP271_1" localSheetId="9">#REF!</definedName>
    <definedName name="SEMP271_1" localSheetId="3">#REF!</definedName>
    <definedName name="SEMP271_1" localSheetId="8">#REF!</definedName>
    <definedName name="SEMP271_1" localSheetId="7">#REF!</definedName>
    <definedName name="SEMP271_1">#REF!</definedName>
    <definedName name="SEMP271_2" localSheetId="9">#REF!</definedName>
    <definedName name="SEMP271_2" localSheetId="3">#REF!</definedName>
    <definedName name="SEMP271_2" localSheetId="8">#REF!</definedName>
    <definedName name="SEMP271_2" localSheetId="7">#REF!</definedName>
    <definedName name="SEMP271_2">#REF!</definedName>
    <definedName name="SEMP271_26" localSheetId="9">#REF!</definedName>
    <definedName name="SEMP271_26" localSheetId="3">#REF!</definedName>
    <definedName name="SEMP271_26" localSheetId="8">#REF!</definedName>
    <definedName name="SEMP271_26" localSheetId="7">#REF!</definedName>
    <definedName name="SEMP271_26">#REF!</definedName>
    <definedName name="SEMP271_3" localSheetId="9">#REF!</definedName>
    <definedName name="SEMP271_3" localSheetId="3">#REF!</definedName>
    <definedName name="SEMP271_3" localSheetId="8">#REF!</definedName>
    <definedName name="SEMP271_3" localSheetId="7">#REF!</definedName>
    <definedName name="SEMP271_3">#REF!</definedName>
    <definedName name="SEMP271_33" localSheetId="9">#REF!</definedName>
    <definedName name="SEMP271_33" localSheetId="3">#REF!</definedName>
    <definedName name="SEMP271_33" localSheetId="8">#REF!</definedName>
    <definedName name="SEMP271_33" localSheetId="7">#REF!</definedName>
    <definedName name="SEMP271_33">#REF!</definedName>
    <definedName name="SEMP271_34" localSheetId="9">#REF!</definedName>
    <definedName name="SEMP271_34" localSheetId="3">#REF!</definedName>
    <definedName name="SEMP271_34" localSheetId="8">#REF!</definedName>
    <definedName name="SEMP271_34" localSheetId="7">#REF!</definedName>
    <definedName name="SEMP271_34">#REF!</definedName>
    <definedName name="SEMP2731" localSheetId="9">#REF!</definedName>
    <definedName name="SEMP2731" localSheetId="3">#REF!</definedName>
    <definedName name="SEMP2731" localSheetId="8">#REF!</definedName>
    <definedName name="SEMP2731" localSheetId="7">#REF!</definedName>
    <definedName name="SEMP2731">#REF!</definedName>
    <definedName name="SEMP2731_1" localSheetId="9">#REF!</definedName>
    <definedName name="SEMP2731_1" localSheetId="3">#REF!</definedName>
    <definedName name="SEMP2731_1" localSheetId="8">#REF!</definedName>
    <definedName name="SEMP2731_1" localSheetId="7">#REF!</definedName>
    <definedName name="SEMP2731_1">#REF!</definedName>
    <definedName name="SEMP2731_2" localSheetId="9">#REF!</definedName>
    <definedName name="SEMP2731_2" localSheetId="3">#REF!</definedName>
    <definedName name="SEMP2731_2" localSheetId="8">#REF!</definedName>
    <definedName name="SEMP2731_2" localSheetId="7">#REF!</definedName>
    <definedName name="SEMP2731_2">#REF!</definedName>
    <definedName name="SEMP2731_26" localSheetId="9">#REF!</definedName>
    <definedName name="SEMP2731_26" localSheetId="3">#REF!</definedName>
    <definedName name="SEMP2731_26" localSheetId="8">#REF!</definedName>
    <definedName name="SEMP2731_26" localSheetId="7">#REF!</definedName>
    <definedName name="SEMP2731_26">#REF!</definedName>
    <definedName name="SEMP2731_3" localSheetId="9">#REF!</definedName>
    <definedName name="SEMP2731_3" localSheetId="3">#REF!</definedName>
    <definedName name="SEMP2731_3" localSheetId="8">#REF!</definedName>
    <definedName name="SEMP2731_3" localSheetId="7">#REF!</definedName>
    <definedName name="SEMP2731_3">#REF!</definedName>
    <definedName name="SEMP2731_33" localSheetId="9">#REF!</definedName>
    <definedName name="SEMP2731_33" localSheetId="3">#REF!</definedName>
    <definedName name="SEMP2731_33" localSheetId="8">#REF!</definedName>
    <definedName name="SEMP2731_33" localSheetId="7">#REF!</definedName>
    <definedName name="SEMP2731_33">#REF!</definedName>
    <definedName name="SEMP2731_34" localSheetId="9">#REF!</definedName>
    <definedName name="SEMP2731_34" localSheetId="3">#REF!</definedName>
    <definedName name="SEMP2731_34" localSheetId="8">#REF!</definedName>
    <definedName name="SEMP2731_34" localSheetId="7">#REF!</definedName>
    <definedName name="SEMP2731_34">#REF!</definedName>
    <definedName name="SEMP2732" localSheetId="9">#REF!</definedName>
    <definedName name="SEMP2732" localSheetId="3">#REF!</definedName>
    <definedName name="SEMP2732" localSheetId="8">#REF!</definedName>
    <definedName name="SEMP2732" localSheetId="7">#REF!</definedName>
    <definedName name="SEMP2732">#REF!</definedName>
    <definedName name="SEMP2732_1" localSheetId="9">#REF!</definedName>
    <definedName name="SEMP2732_1" localSheetId="3">#REF!</definedName>
    <definedName name="SEMP2732_1" localSheetId="8">#REF!</definedName>
    <definedName name="SEMP2732_1" localSheetId="7">#REF!</definedName>
    <definedName name="SEMP2732_1">#REF!</definedName>
    <definedName name="SEMP2732_2" localSheetId="9">#REF!</definedName>
    <definedName name="SEMP2732_2" localSheetId="3">#REF!</definedName>
    <definedName name="SEMP2732_2" localSheetId="8">#REF!</definedName>
    <definedName name="SEMP2732_2" localSheetId="7">#REF!</definedName>
    <definedName name="SEMP2732_2">#REF!</definedName>
    <definedName name="SEMP2732_26" localSheetId="9">#REF!</definedName>
    <definedName name="SEMP2732_26" localSheetId="3">#REF!</definedName>
    <definedName name="SEMP2732_26" localSheetId="8">#REF!</definedName>
    <definedName name="SEMP2732_26" localSheetId="7">#REF!</definedName>
    <definedName name="SEMP2732_26">#REF!</definedName>
    <definedName name="SEMP2732_3" localSheetId="9">#REF!</definedName>
    <definedName name="SEMP2732_3" localSheetId="3">#REF!</definedName>
    <definedName name="SEMP2732_3" localSheetId="8">#REF!</definedName>
    <definedName name="SEMP2732_3" localSheetId="7">#REF!</definedName>
    <definedName name="SEMP2732_3">#REF!</definedName>
    <definedName name="SEMP2732_33" localSheetId="9">#REF!</definedName>
    <definedName name="SEMP2732_33" localSheetId="3">#REF!</definedName>
    <definedName name="SEMP2732_33" localSheetId="8">#REF!</definedName>
    <definedName name="SEMP2732_33" localSheetId="7">#REF!</definedName>
    <definedName name="SEMP2732_33">#REF!</definedName>
    <definedName name="SEMP2732_34" localSheetId="9">#REF!</definedName>
    <definedName name="SEMP2732_34" localSheetId="3">#REF!</definedName>
    <definedName name="SEMP2732_34" localSheetId="8">#REF!</definedName>
    <definedName name="SEMP2732_34" localSheetId="7">#REF!</definedName>
    <definedName name="SEMP2732_34">#REF!</definedName>
    <definedName name="SEMP274" localSheetId="9">#REF!</definedName>
    <definedName name="SEMP274" localSheetId="3">#REF!</definedName>
    <definedName name="SEMP274" localSheetId="8">#REF!</definedName>
    <definedName name="SEMP274" localSheetId="7">#REF!</definedName>
    <definedName name="SEMP274">#REF!</definedName>
    <definedName name="SEMP274_1" localSheetId="9">#REF!</definedName>
    <definedName name="SEMP274_1" localSheetId="3">#REF!</definedName>
    <definedName name="SEMP274_1" localSheetId="8">#REF!</definedName>
    <definedName name="SEMP274_1" localSheetId="7">#REF!</definedName>
    <definedName name="SEMP274_1">#REF!</definedName>
    <definedName name="SEMP274_2" localSheetId="9">#REF!</definedName>
    <definedName name="SEMP274_2" localSheetId="3">#REF!</definedName>
    <definedName name="SEMP274_2" localSheetId="8">#REF!</definedName>
    <definedName name="SEMP274_2" localSheetId="7">#REF!</definedName>
    <definedName name="SEMP274_2">#REF!</definedName>
    <definedName name="SEMP274_26" localSheetId="9">#REF!</definedName>
    <definedName name="SEMP274_26" localSheetId="3">#REF!</definedName>
    <definedName name="SEMP274_26" localSheetId="8">#REF!</definedName>
    <definedName name="SEMP274_26" localSheetId="7">#REF!</definedName>
    <definedName name="SEMP274_26">#REF!</definedName>
    <definedName name="SEMP274_3" localSheetId="9">#REF!</definedName>
    <definedName name="SEMP274_3" localSheetId="3">#REF!</definedName>
    <definedName name="SEMP274_3" localSheetId="8">#REF!</definedName>
    <definedName name="SEMP274_3" localSheetId="7">#REF!</definedName>
    <definedName name="SEMP274_3">#REF!</definedName>
    <definedName name="SEMP274_33" localSheetId="9">#REF!</definedName>
    <definedName name="SEMP274_33" localSheetId="3">#REF!</definedName>
    <definedName name="SEMP274_33" localSheetId="8">#REF!</definedName>
    <definedName name="SEMP274_33" localSheetId="7">#REF!</definedName>
    <definedName name="SEMP274_33">#REF!</definedName>
    <definedName name="SEMP274_34" localSheetId="9">#REF!</definedName>
    <definedName name="SEMP274_34" localSheetId="3">#REF!</definedName>
    <definedName name="SEMP274_34" localSheetId="8">#REF!</definedName>
    <definedName name="SEMP274_34" localSheetId="7">#REF!</definedName>
    <definedName name="SEMP274_34">#REF!</definedName>
    <definedName name="SEMP333" localSheetId="9">#REF!</definedName>
    <definedName name="SEMP333" localSheetId="3">#REF!</definedName>
    <definedName name="SEMP333" localSheetId="8">#REF!</definedName>
    <definedName name="SEMP333" localSheetId="7">#REF!</definedName>
    <definedName name="SEMP333">#REF!</definedName>
    <definedName name="SEMP333_1" localSheetId="9">#REF!</definedName>
    <definedName name="SEMP333_1" localSheetId="3">#REF!</definedName>
    <definedName name="SEMP333_1" localSheetId="8">#REF!</definedName>
    <definedName name="SEMP333_1" localSheetId="7">#REF!</definedName>
    <definedName name="SEMP333_1">#REF!</definedName>
    <definedName name="SEMP333_2" localSheetId="9">#REF!</definedName>
    <definedName name="SEMP333_2" localSheetId="3">#REF!</definedName>
    <definedName name="SEMP333_2" localSheetId="8">#REF!</definedName>
    <definedName name="SEMP333_2" localSheetId="7">#REF!</definedName>
    <definedName name="SEMP333_2">#REF!</definedName>
    <definedName name="SEMP333_22" localSheetId="9">#REF!</definedName>
    <definedName name="SEMP333_22" localSheetId="3">#REF!</definedName>
    <definedName name="SEMP333_22" localSheetId="8">#REF!</definedName>
    <definedName name="SEMP333_22" localSheetId="7">#REF!</definedName>
    <definedName name="SEMP333_22">#REF!</definedName>
    <definedName name="SEMP333_23" localSheetId="9">#REF!</definedName>
    <definedName name="SEMP333_23" localSheetId="3">#REF!</definedName>
    <definedName name="SEMP333_23" localSheetId="8">#REF!</definedName>
    <definedName name="SEMP333_23" localSheetId="7">#REF!</definedName>
    <definedName name="SEMP333_23">#REF!</definedName>
    <definedName name="SEMP333_26" localSheetId="9">#REF!</definedName>
    <definedName name="SEMP333_26" localSheetId="3">#REF!</definedName>
    <definedName name="SEMP333_26" localSheetId="8">#REF!</definedName>
    <definedName name="SEMP333_26" localSheetId="7">#REF!</definedName>
    <definedName name="SEMP333_26">#REF!</definedName>
    <definedName name="SEMP333_3" localSheetId="9">#REF!</definedName>
    <definedName name="SEMP333_3" localSheetId="3">#REF!</definedName>
    <definedName name="SEMP333_3" localSheetId="8">#REF!</definedName>
    <definedName name="SEMP333_3" localSheetId="7">#REF!</definedName>
    <definedName name="SEMP333_3">#REF!</definedName>
    <definedName name="SEMP333_33" localSheetId="9">#REF!</definedName>
    <definedName name="SEMP333_33" localSheetId="3">#REF!</definedName>
    <definedName name="SEMP333_33" localSheetId="8">#REF!</definedName>
    <definedName name="SEMP333_33" localSheetId="7">#REF!</definedName>
    <definedName name="SEMP333_33">#REF!</definedName>
    <definedName name="SEMP333_34" localSheetId="9">#REF!</definedName>
    <definedName name="SEMP333_34" localSheetId="3">#REF!</definedName>
    <definedName name="SEMP333_34" localSheetId="8">#REF!</definedName>
    <definedName name="SEMP333_34" localSheetId="7">#REF!</definedName>
    <definedName name="SEMP333_34">#REF!</definedName>
    <definedName name="SEMP337" localSheetId="9">#REF!</definedName>
    <definedName name="SEMP337" localSheetId="3">#REF!</definedName>
    <definedName name="SEMP337" localSheetId="8">#REF!</definedName>
    <definedName name="SEMP337" localSheetId="7">#REF!</definedName>
    <definedName name="SEMP337">#REF!</definedName>
    <definedName name="SEMP337_1" localSheetId="9">#REF!</definedName>
    <definedName name="SEMP337_1" localSheetId="3">#REF!</definedName>
    <definedName name="SEMP337_1" localSheetId="8">#REF!</definedName>
    <definedName name="SEMP337_1" localSheetId="7">#REF!</definedName>
    <definedName name="SEMP337_1">#REF!</definedName>
    <definedName name="SEMP337_2" localSheetId="9">#REF!</definedName>
    <definedName name="SEMP337_2" localSheetId="3">#REF!</definedName>
    <definedName name="SEMP337_2" localSheetId="8">#REF!</definedName>
    <definedName name="SEMP337_2" localSheetId="7">#REF!</definedName>
    <definedName name="SEMP337_2">#REF!</definedName>
    <definedName name="SEMP337_26" localSheetId="9">#REF!</definedName>
    <definedName name="SEMP337_26" localSheetId="3">#REF!</definedName>
    <definedName name="SEMP337_26" localSheetId="8">#REF!</definedName>
    <definedName name="SEMP337_26" localSheetId="7">#REF!</definedName>
    <definedName name="SEMP337_26">#REF!</definedName>
    <definedName name="SEMP337_3" localSheetId="9">#REF!</definedName>
    <definedName name="SEMP337_3" localSheetId="3">#REF!</definedName>
    <definedName name="SEMP337_3" localSheetId="8">#REF!</definedName>
    <definedName name="SEMP337_3" localSheetId="7">#REF!</definedName>
    <definedName name="SEMP337_3">#REF!</definedName>
    <definedName name="SEMP337_33" localSheetId="9">#REF!</definedName>
    <definedName name="SEMP337_33" localSheetId="3">#REF!</definedName>
    <definedName name="SEMP337_33" localSheetId="8">#REF!</definedName>
    <definedName name="SEMP337_33" localSheetId="7">#REF!</definedName>
    <definedName name="SEMP337_33">#REF!</definedName>
    <definedName name="SEMP337_34" localSheetId="9">#REF!</definedName>
    <definedName name="SEMP337_34" localSheetId="3">#REF!</definedName>
    <definedName name="SEMP337_34" localSheetId="8">#REF!</definedName>
    <definedName name="SEMP337_34" localSheetId="7">#REF!</definedName>
    <definedName name="SEMP337_34">#REF!</definedName>
    <definedName name="SEMP352" localSheetId="9">#REF!</definedName>
    <definedName name="SEMP352" localSheetId="3">#REF!</definedName>
    <definedName name="SEMP352" localSheetId="8">#REF!</definedName>
    <definedName name="SEMP352" localSheetId="7">#REF!</definedName>
    <definedName name="SEMP352">#REF!</definedName>
    <definedName name="SEMP352_1" localSheetId="9">#REF!</definedName>
    <definedName name="SEMP352_1" localSheetId="3">#REF!</definedName>
    <definedName name="SEMP352_1" localSheetId="8">#REF!</definedName>
    <definedName name="SEMP352_1" localSheetId="7">#REF!</definedName>
    <definedName name="SEMP352_1">#REF!</definedName>
    <definedName name="SEMP352_2" localSheetId="9">#REF!</definedName>
    <definedName name="SEMP352_2" localSheetId="3">#REF!</definedName>
    <definedName name="SEMP352_2" localSheetId="8">#REF!</definedName>
    <definedName name="SEMP352_2" localSheetId="7">#REF!</definedName>
    <definedName name="SEMP352_2">#REF!</definedName>
    <definedName name="SEMP352_26" localSheetId="9">#REF!</definedName>
    <definedName name="SEMP352_26" localSheetId="3">#REF!</definedName>
    <definedName name="SEMP352_26" localSheetId="8">#REF!</definedName>
    <definedName name="SEMP352_26" localSheetId="7">#REF!</definedName>
    <definedName name="SEMP352_26">#REF!</definedName>
    <definedName name="SEMP352_3" localSheetId="9">#REF!</definedName>
    <definedName name="SEMP352_3" localSheetId="3">#REF!</definedName>
    <definedName name="SEMP352_3" localSheetId="8">#REF!</definedName>
    <definedName name="SEMP352_3" localSheetId="7">#REF!</definedName>
    <definedName name="SEMP352_3">#REF!</definedName>
    <definedName name="SEMP352_33" localSheetId="9">#REF!</definedName>
    <definedName name="SEMP352_33" localSheetId="3">#REF!</definedName>
    <definedName name="SEMP352_33" localSheetId="8">#REF!</definedName>
    <definedName name="SEMP352_33" localSheetId="7">#REF!</definedName>
    <definedName name="SEMP352_33">#REF!</definedName>
    <definedName name="SEMP352_34" localSheetId="9">#REF!</definedName>
    <definedName name="SEMP352_34" localSheetId="3">#REF!</definedName>
    <definedName name="SEMP352_34" localSheetId="8">#REF!</definedName>
    <definedName name="SEMP352_34" localSheetId="7">#REF!</definedName>
    <definedName name="SEMP352_34">#REF!</definedName>
    <definedName name="SEMP387ZC" localSheetId="9">#REF!</definedName>
    <definedName name="SEMP387ZC" localSheetId="3">#REF!</definedName>
    <definedName name="SEMP387ZC" localSheetId="8">#REF!</definedName>
    <definedName name="SEMP387ZC" localSheetId="7">#REF!</definedName>
    <definedName name="SEMP387ZC">#REF!</definedName>
    <definedName name="SEMP387ZC_1" localSheetId="9">#REF!</definedName>
    <definedName name="SEMP387ZC_1" localSheetId="3">#REF!</definedName>
    <definedName name="SEMP387ZC_1" localSheetId="8">#REF!</definedName>
    <definedName name="SEMP387ZC_1" localSheetId="7">#REF!</definedName>
    <definedName name="SEMP387ZC_1">#REF!</definedName>
    <definedName name="SEMP387ZC_2" localSheetId="9">#REF!</definedName>
    <definedName name="SEMP387ZC_2" localSheetId="3">#REF!</definedName>
    <definedName name="SEMP387ZC_2" localSheetId="8">#REF!</definedName>
    <definedName name="SEMP387ZC_2" localSheetId="7">#REF!</definedName>
    <definedName name="SEMP387ZC_2">#REF!</definedName>
    <definedName name="SEMP387ZC_26" localSheetId="9">#REF!</definedName>
    <definedName name="SEMP387ZC_26" localSheetId="3">#REF!</definedName>
    <definedName name="SEMP387ZC_26" localSheetId="8">#REF!</definedName>
    <definedName name="SEMP387ZC_26" localSheetId="7">#REF!</definedName>
    <definedName name="SEMP387ZC_26">#REF!</definedName>
    <definedName name="SEMP387ZC_3" localSheetId="9">#REF!</definedName>
    <definedName name="SEMP387ZC_3" localSheetId="3">#REF!</definedName>
    <definedName name="SEMP387ZC_3" localSheetId="8">#REF!</definedName>
    <definedName name="SEMP387ZC_3" localSheetId="7">#REF!</definedName>
    <definedName name="SEMP387ZC_3">#REF!</definedName>
    <definedName name="SEMP387ZC_33" localSheetId="9">#REF!</definedName>
    <definedName name="SEMP387ZC_33" localSheetId="3">#REF!</definedName>
    <definedName name="SEMP387ZC_33" localSheetId="8">#REF!</definedName>
    <definedName name="SEMP387ZC_33" localSheetId="7">#REF!</definedName>
    <definedName name="SEMP387ZC_33">#REF!</definedName>
    <definedName name="SEMP387ZC_34" localSheetId="9">#REF!</definedName>
    <definedName name="SEMP387ZC_34" localSheetId="3">#REF!</definedName>
    <definedName name="SEMP387ZC_34" localSheetId="8">#REF!</definedName>
    <definedName name="SEMP387ZC_34" localSheetId="7">#REF!</definedName>
    <definedName name="SEMP387ZC_34">#REF!</definedName>
    <definedName name="SEMP387ZN" localSheetId="9">#REF!</definedName>
    <definedName name="SEMP387ZN" localSheetId="3">#REF!</definedName>
    <definedName name="SEMP387ZN" localSheetId="8">#REF!</definedName>
    <definedName name="SEMP387ZN" localSheetId="7">#REF!</definedName>
    <definedName name="SEMP387ZN">#REF!</definedName>
    <definedName name="SEMP387ZN_1" localSheetId="9">#REF!</definedName>
    <definedName name="SEMP387ZN_1" localSheetId="3">#REF!</definedName>
    <definedName name="SEMP387ZN_1" localSheetId="8">#REF!</definedName>
    <definedName name="SEMP387ZN_1" localSheetId="7">#REF!</definedName>
    <definedName name="SEMP387ZN_1">#REF!</definedName>
    <definedName name="SEMP387ZN_2" localSheetId="9">#REF!</definedName>
    <definedName name="SEMP387ZN_2" localSheetId="3">#REF!</definedName>
    <definedName name="SEMP387ZN_2" localSheetId="8">#REF!</definedName>
    <definedName name="SEMP387ZN_2" localSheetId="7">#REF!</definedName>
    <definedName name="SEMP387ZN_2">#REF!</definedName>
    <definedName name="SEMP387ZN_26" localSheetId="9">#REF!</definedName>
    <definedName name="SEMP387ZN_26" localSheetId="3">#REF!</definedName>
    <definedName name="SEMP387ZN_26" localSheetId="8">#REF!</definedName>
    <definedName name="SEMP387ZN_26" localSheetId="7">#REF!</definedName>
    <definedName name="SEMP387ZN_26">#REF!</definedName>
    <definedName name="SEMP387ZN_3" localSheetId="9">#REF!</definedName>
    <definedName name="SEMP387ZN_3" localSheetId="3">#REF!</definedName>
    <definedName name="SEMP387ZN_3" localSheetId="8">#REF!</definedName>
    <definedName name="SEMP387ZN_3" localSheetId="7">#REF!</definedName>
    <definedName name="SEMP387ZN_3">#REF!</definedName>
    <definedName name="SEMP387ZN_33" localSheetId="9">#REF!</definedName>
    <definedName name="SEMP387ZN_33" localSheetId="3">#REF!</definedName>
    <definedName name="SEMP387ZN_33" localSheetId="8">#REF!</definedName>
    <definedName name="SEMP387ZN_33" localSheetId="7">#REF!</definedName>
    <definedName name="SEMP387ZN_33">#REF!</definedName>
    <definedName name="SEMP387ZN_34" localSheetId="9">#REF!</definedName>
    <definedName name="SEMP387ZN_34" localSheetId="3">#REF!</definedName>
    <definedName name="SEMP387ZN_34" localSheetId="8">#REF!</definedName>
    <definedName name="SEMP387ZN_34" localSheetId="7">#REF!</definedName>
    <definedName name="SEMP387ZN_34">#REF!</definedName>
    <definedName name="SEMP387ZS" localSheetId="9">#REF!</definedName>
    <definedName name="SEMP387ZS" localSheetId="3">#REF!</definedName>
    <definedName name="SEMP387ZS" localSheetId="8">#REF!</definedName>
    <definedName name="SEMP387ZS" localSheetId="7">#REF!</definedName>
    <definedName name="SEMP387ZS">#REF!</definedName>
    <definedName name="SEMP387ZS_1" localSheetId="9">#REF!</definedName>
    <definedName name="SEMP387ZS_1" localSheetId="3">#REF!</definedName>
    <definedName name="SEMP387ZS_1" localSheetId="8">#REF!</definedName>
    <definedName name="SEMP387ZS_1" localSheetId="7">#REF!</definedName>
    <definedName name="SEMP387ZS_1">#REF!</definedName>
    <definedName name="SEMP387ZS_2" localSheetId="9">#REF!</definedName>
    <definedName name="SEMP387ZS_2" localSheetId="3">#REF!</definedName>
    <definedName name="SEMP387ZS_2" localSheetId="8">#REF!</definedName>
    <definedName name="SEMP387ZS_2" localSheetId="7">#REF!</definedName>
    <definedName name="SEMP387ZS_2">#REF!</definedName>
    <definedName name="SEMP387ZS_26" localSheetId="9">#REF!</definedName>
    <definedName name="SEMP387ZS_26" localSheetId="3">#REF!</definedName>
    <definedName name="SEMP387ZS_26" localSheetId="8">#REF!</definedName>
    <definedName name="SEMP387ZS_26" localSheetId="7">#REF!</definedName>
    <definedName name="SEMP387ZS_26">#REF!</definedName>
    <definedName name="SEMP387ZS_3" localSheetId="9">#REF!</definedName>
    <definedName name="SEMP387ZS_3" localSheetId="3">#REF!</definedName>
    <definedName name="SEMP387ZS_3" localSheetId="8">#REF!</definedName>
    <definedName name="SEMP387ZS_3" localSheetId="7">#REF!</definedName>
    <definedName name="SEMP387ZS_3">#REF!</definedName>
    <definedName name="SEMP387ZS_33" localSheetId="9">#REF!</definedName>
    <definedName name="SEMP387ZS_33" localSheetId="3">#REF!</definedName>
    <definedName name="SEMP387ZS_33" localSheetId="8">#REF!</definedName>
    <definedName name="SEMP387ZS_33" localSheetId="7">#REF!</definedName>
    <definedName name="SEMP387ZS_33">#REF!</definedName>
    <definedName name="SEMP387ZS_34" localSheetId="9">#REF!</definedName>
    <definedName name="SEMP387ZS_34" localSheetId="3">#REF!</definedName>
    <definedName name="SEMP387ZS_34" localSheetId="8">#REF!</definedName>
    <definedName name="SEMP387ZS_34" localSheetId="7">#REF!</definedName>
    <definedName name="SEMP387ZS_34">#REF!</definedName>
    <definedName name="sencount" hidden="1">1</definedName>
    <definedName name="SENHAGT" hidden="1">"PM3CAIXA"</definedName>
    <definedName name="SERHY" localSheetId="9">#REF!</definedName>
    <definedName name="SERHY" localSheetId="3">#REF!</definedName>
    <definedName name="SERHY" localSheetId="8">#REF!</definedName>
    <definedName name="SERHY" localSheetId="1">#REF!</definedName>
    <definedName name="SERHY" localSheetId="7">#REF!</definedName>
    <definedName name="SERHY">#REF!</definedName>
    <definedName name="servi" localSheetId="9">#REF!</definedName>
    <definedName name="servi" localSheetId="3">#REF!</definedName>
    <definedName name="servi" localSheetId="2">#REF!</definedName>
    <definedName name="servi" localSheetId="8">#REF!</definedName>
    <definedName name="servi" localSheetId="1">#REF!</definedName>
    <definedName name="servi" localSheetId="7">#REF!</definedName>
    <definedName name="servi">#REF!</definedName>
    <definedName name="Serviços" localSheetId="3">#REF!</definedName>
    <definedName name="Serviços" localSheetId="8">#REF!</definedName>
    <definedName name="Serviços" localSheetId="7">#REF!</definedName>
    <definedName name="Serviços">#REF!</definedName>
    <definedName name="SETA" localSheetId="3">#REF!</definedName>
    <definedName name="SETA" localSheetId="8">#REF!</definedName>
    <definedName name="SETA" localSheetId="7">#REF!</definedName>
    <definedName name="SETA">#REF!</definedName>
    <definedName name="SG_01_01" localSheetId="9">#REF!</definedName>
    <definedName name="SG_01_01" localSheetId="3">#REF!</definedName>
    <definedName name="SG_01_01" localSheetId="8">#REF!</definedName>
    <definedName name="SG_01_01" localSheetId="7">#REF!</definedName>
    <definedName name="SG_01_01">#REF!</definedName>
    <definedName name="SG_01_02" localSheetId="9">#REF!</definedName>
    <definedName name="SG_01_02" localSheetId="3">#REF!</definedName>
    <definedName name="SG_01_02" localSheetId="8">#REF!</definedName>
    <definedName name="SG_01_02" localSheetId="7">#REF!</definedName>
    <definedName name="SG_01_02">#REF!</definedName>
    <definedName name="SG_01_03" localSheetId="9">#REF!</definedName>
    <definedName name="SG_01_03" localSheetId="3">#REF!</definedName>
    <definedName name="SG_01_03" localSheetId="8">#REF!</definedName>
    <definedName name="SG_01_03" localSheetId="7">#REF!</definedName>
    <definedName name="SG_01_03">#REF!</definedName>
    <definedName name="SG_01_04" localSheetId="9">#REF!</definedName>
    <definedName name="SG_01_04" localSheetId="3">#REF!</definedName>
    <definedName name="SG_01_04" localSheetId="8">#REF!</definedName>
    <definedName name="SG_01_04" localSheetId="7">#REF!</definedName>
    <definedName name="SG_01_04">#REF!</definedName>
    <definedName name="SG_01_05" localSheetId="9">#REF!</definedName>
    <definedName name="SG_01_05" localSheetId="3">#REF!</definedName>
    <definedName name="SG_01_05" localSheetId="8">#REF!</definedName>
    <definedName name="SG_01_05" localSheetId="7">#REF!</definedName>
    <definedName name="SG_01_05">#REF!</definedName>
    <definedName name="SG_01_06" localSheetId="9">#REF!</definedName>
    <definedName name="SG_01_06" localSheetId="3">#REF!</definedName>
    <definedName name="SG_01_06" localSheetId="8">#REF!</definedName>
    <definedName name="SG_01_06" localSheetId="7">#REF!</definedName>
    <definedName name="SG_01_06">#REF!</definedName>
    <definedName name="SG_01_07" localSheetId="9">#REF!</definedName>
    <definedName name="SG_01_07" localSheetId="3">#REF!</definedName>
    <definedName name="SG_01_07" localSheetId="8">#REF!</definedName>
    <definedName name="SG_01_07" localSheetId="7">#REF!</definedName>
    <definedName name="SG_01_07">#REF!</definedName>
    <definedName name="SG_01_08" localSheetId="9">#REF!</definedName>
    <definedName name="SG_01_08" localSheetId="3">#REF!</definedName>
    <definedName name="SG_01_08" localSheetId="8">#REF!</definedName>
    <definedName name="SG_01_08" localSheetId="7">#REF!</definedName>
    <definedName name="SG_01_08">#REF!</definedName>
    <definedName name="SG_01_09" localSheetId="9">#REF!</definedName>
    <definedName name="SG_01_09" localSheetId="3">#REF!</definedName>
    <definedName name="SG_01_09" localSheetId="8">#REF!</definedName>
    <definedName name="SG_01_09" localSheetId="7">#REF!</definedName>
    <definedName name="SG_01_09">#REF!</definedName>
    <definedName name="SG_01_10" localSheetId="9">#REF!</definedName>
    <definedName name="SG_01_10" localSheetId="3">#REF!</definedName>
    <definedName name="SG_01_10" localSheetId="8">#REF!</definedName>
    <definedName name="SG_01_10" localSheetId="7">#REF!</definedName>
    <definedName name="SG_01_10">#REF!</definedName>
    <definedName name="SG_01_11" localSheetId="9">#REF!</definedName>
    <definedName name="SG_01_11" localSheetId="3">#REF!</definedName>
    <definedName name="SG_01_11" localSheetId="8">#REF!</definedName>
    <definedName name="SG_01_11" localSheetId="7">#REF!</definedName>
    <definedName name="SG_01_11">#REF!</definedName>
    <definedName name="SG_01_12" localSheetId="9">#REF!</definedName>
    <definedName name="SG_01_12" localSheetId="3">#REF!</definedName>
    <definedName name="SG_01_12" localSheetId="8">#REF!</definedName>
    <definedName name="SG_01_12" localSheetId="7">#REF!</definedName>
    <definedName name="SG_01_12">#REF!</definedName>
    <definedName name="SG_01_13" localSheetId="9">#REF!</definedName>
    <definedName name="SG_01_13" localSheetId="3">#REF!</definedName>
    <definedName name="SG_01_13" localSheetId="8">#REF!</definedName>
    <definedName name="SG_01_13" localSheetId="7">#REF!</definedName>
    <definedName name="SG_01_13">#REF!</definedName>
    <definedName name="SG_01_14" localSheetId="9">#REF!</definedName>
    <definedName name="SG_01_14" localSheetId="3">#REF!</definedName>
    <definedName name="SG_01_14" localSheetId="8">#REF!</definedName>
    <definedName name="SG_01_14" localSheetId="7">#REF!</definedName>
    <definedName name="SG_01_14">#REF!</definedName>
    <definedName name="SG_01_15" localSheetId="9">#REF!</definedName>
    <definedName name="SG_01_15" localSheetId="3">#REF!</definedName>
    <definedName name="SG_01_15" localSheetId="8">#REF!</definedName>
    <definedName name="SG_01_15" localSheetId="7">#REF!</definedName>
    <definedName name="SG_01_15">#REF!</definedName>
    <definedName name="SG_02_01" localSheetId="9">#REF!</definedName>
    <definedName name="SG_02_01" localSheetId="3">#REF!</definedName>
    <definedName name="SG_02_01" localSheetId="8">#REF!</definedName>
    <definedName name="SG_02_01" localSheetId="7">#REF!</definedName>
    <definedName name="SG_02_01">#REF!</definedName>
    <definedName name="SG_02_02" localSheetId="9">#REF!</definedName>
    <definedName name="SG_02_02" localSheetId="3">#REF!</definedName>
    <definedName name="SG_02_02" localSheetId="8">#REF!</definedName>
    <definedName name="SG_02_02" localSheetId="7">#REF!</definedName>
    <definedName name="SG_02_02">#REF!</definedName>
    <definedName name="SG_02_03" localSheetId="9">#REF!</definedName>
    <definedName name="SG_02_03" localSheetId="3">#REF!</definedName>
    <definedName name="SG_02_03" localSheetId="8">#REF!</definedName>
    <definedName name="SG_02_03" localSheetId="7">#REF!</definedName>
    <definedName name="SG_02_03">#REF!</definedName>
    <definedName name="SG_02_04" localSheetId="9">#REF!</definedName>
    <definedName name="SG_02_04" localSheetId="3">#REF!</definedName>
    <definedName name="SG_02_04" localSheetId="8">#REF!</definedName>
    <definedName name="SG_02_04" localSheetId="7">#REF!</definedName>
    <definedName name="SG_02_04">#REF!</definedName>
    <definedName name="SG_02_05" localSheetId="9">#REF!</definedName>
    <definedName name="SG_02_05" localSheetId="3">#REF!</definedName>
    <definedName name="SG_02_05" localSheetId="8">#REF!</definedName>
    <definedName name="SG_02_05" localSheetId="7">#REF!</definedName>
    <definedName name="SG_02_05">#REF!</definedName>
    <definedName name="SG_02_06" localSheetId="9">#REF!</definedName>
    <definedName name="SG_02_06" localSheetId="3">#REF!</definedName>
    <definedName name="SG_02_06" localSheetId="8">#REF!</definedName>
    <definedName name="SG_02_06" localSheetId="7">#REF!</definedName>
    <definedName name="SG_02_06">#REF!</definedName>
    <definedName name="SG_02_07" localSheetId="9">#REF!</definedName>
    <definedName name="SG_02_07" localSheetId="3">#REF!</definedName>
    <definedName name="SG_02_07" localSheetId="8">#REF!</definedName>
    <definedName name="SG_02_07" localSheetId="7">#REF!</definedName>
    <definedName name="SG_02_07">#REF!</definedName>
    <definedName name="SG_02_08" localSheetId="9">#REF!</definedName>
    <definedName name="SG_02_08" localSheetId="3">#REF!</definedName>
    <definedName name="SG_02_08" localSheetId="8">#REF!</definedName>
    <definedName name="SG_02_08" localSheetId="7">#REF!</definedName>
    <definedName name="SG_02_08">#REF!</definedName>
    <definedName name="SG_02_09" localSheetId="9">#REF!</definedName>
    <definedName name="SG_02_09" localSheetId="3">#REF!</definedName>
    <definedName name="SG_02_09" localSheetId="8">#REF!</definedName>
    <definedName name="SG_02_09" localSheetId="7">#REF!</definedName>
    <definedName name="SG_02_09">#REF!</definedName>
    <definedName name="SG_02_10" localSheetId="9">#REF!</definedName>
    <definedName name="SG_02_10" localSheetId="3">#REF!</definedName>
    <definedName name="SG_02_10" localSheetId="8">#REF!</definedName>
    <definedName name="SG_02_10" localSheetId="7">#REF!</definedName>
    <definedName name="SG_02_10">#REF!</definedName>
    <definedName name="SG_02_11" localSheetId="9">#REF!</definedName>
    <definedName name="SG_02_11" localSheetId="3">#REF!</definedName>
    <definedName name="SG_02_11" localSheetId="8">#REF!</definedName>
    <definedName name="SG_02_11" localSheetId="7">#REF!</definedName>
    <definedName name="SG_02_11">#REF!</definedName>
    <definedName name="SG_02_12" localSheetId="9">#REF!</definedName>
    <definedName name="SG_02_12" localSheetId="3">#REF!</definedName>
    <definedName name="SG_02_12" localSheetId="8">#REF!</definedName>
    <definedName name="SG_02_12" localSheetId="7">#REF!</definedName>
    <definedName name="SG_02_12">#REF!</definedName>
    <definedName name="SG_02_13" localSheetId="9">#REF!</definedName>
    <definedName name="SG_02_13" localSheetId="3">#REF!</definedName>
    <definedName name="SG_02_13" localSheetId="8">#REF!</definedName>
    <definedName name="SG_02_13" localSheetId="7">#REF!</definedName>
    <definedName name="SG_02_13">#REF!</definedName>
    <definedName name="SG_02_14" localSheetId="9">#REF!</definedName>
    <definedName name="SG_02_14" localSheetId="3">#REF!</definedName>
    <definedName name="SG_02_14" localSheetId="8">#REF!</definedName>
    <definedName name="SG_02_14" localSheetId="7">#REF!</definedName>
    <definedName name="SG_02_14">#REF!</definedName>
    <definedName name="SG_02_15" localSheetId="9">#REF!</definedName>
    <definedName name="SG_02_15" localSheetId="3">#REF!</definedName>
    <definedName name="SG_02_15" localSheetId="8">#REF!</definedName>
    <definedName name="SG_02_15" localSheetId="7">#REF!</definedName>
    <definedName name="SG_02_15">#REF!</definedName>
    <definedName name="SG_03_01" localSheetId="9">#REF!</definedName>
    <definedName name="SG_03_01" localSheetId="3">#REF!</definedName>
    <definedName name="SG_03_01" localSheetId="8">#REF!</definedName>
    <definedName name="SG_03_01" localSheetId="7">#REF!</definedName>
    <definedName name="SG_03_01">#REF!</definedName>
    <definedName name="SG_03_02" localSheetId="9">#REF!</definedName>
    <definedName name="SG_03_02" localSheetId="3">#REF!</definedName>
    <definedName name="SG_03_02" localSheetId="8">#REF!</definedName>
    <definedName name="SG_03_02" localSheetId="7">#REF!</definedName>
    <definedName name="SG_03_02">#REF!</definedName>
    <definedName name="SG_03_03" localSheetId="9">#REF!</definedName>
    <definedName name="SG_03_03" localSheetId="3">#REF!</definedName>
    <definedName name="SG_03_03" localSheetId="8">#REF!</definedName>
    <definedName name="SG_03_03" localSheetId="7">#REF!</definedName>
    <definedName name="SG_03_03">#REF!</definedName>
    <definedName name="SG_03_04" localSheetId="9">#REF!</definedName>
    <definedName name="SG_03_04" localSheetId="3">#REF!</definedName>
    <definedName name="SG_03_04" localSheetId="8">#REF!</definedName>
    <definedName name="SG_03_04" localSheetId="7">#REF!</definedName>
    <definedName name="SG_03_04">#REF!</definedName>
    <definedName name="SG_03_05" localSheetId="9">#REF!</definedName>
    <definedName name="SG_03_05" localSheetId="3">#REF!</definedName>
    <definedName name="SG_03_05" localSheetId="8">#REF!</definedName>
    <definedName name="SG_03_05" localSheetId="7">#REF!</definedName>
    <definedName name="SG_03_05">#REF!</definedName>
    <definedName name="SG_03_06" localSheetId="9">#REF!</definedName>
    <definedName name="SG_03_06" localSheetId="3">#REF!</definedName>
    <definedName name="SG_03_06" localSheetId="8">#REF!</definedName>
    <definedName name="SG_03_06" localSheetId="7">#REF!</definedName>
    <definedName name="SG_03_06">#REF!</definedName>
    <definedName name="SG_03_07" localSheetId="9">#REF!</definedName>
    <definedName name="SG_03_07" localSheetId="3">#REF!</definedName>
    <definedName name="SG_03_07" localSheetId="8">#REF!</definedName>
    <definedName name="SG_03_07" localSheetId="7">#REF!</definedName>
    <definedName name="SG_03_07">#REF!</definedName>
    <definedName name="SG_03_08" localSheetId="9">#REF!</definedName>
    <definedName name="SG_03_08" localSheetId="3">#REF!</definedName>
    <definedName name="SG_03_08" localSheetId="8">#REF!</definedName>
    <definedName name="SG_03_08" localSheetId="7">#REF!</definedName>
    <definedName name="SG_03_08">#REF!</definedName>
    <definedName name="SG_03_09" localSheetId="9">#REF!</definedName>
    <definedName name="SG_03_09" localSheetId="3">#REF!</definedName>
    <definedName name="SG_03_09" localSheetId="8">#REF!</definedName>
    <definedName name="SG_03_09" localSheetId="7">#REF!</definedName>
    <definedName name="SG_03_09">#REF!</definedName>
    <definedName name="SG_03_10" localSheetId="9">#REF!</definedName>
    <definedName name="SG_03_10" localSheetId="3">#REF!</definedName>
    <definedName name="SG_03_10" localSheetId="8">#REF!</definedName>
    <definedName name="SG_03_10" localSheetId="7">#REF!</definedName>
    <definedName name="SG_03_10">#REF!</definedName>
    <definedName name="SG_03_11" localSheetId="9">#REF!</definedName>
    <definedName name="SG_03_11" localSheetId="3">#REF!</definedName>
    <definedName name="SG_03_11" localSheetId="8">#REF!</definedName>
    <definedName name="SG_03_11" localSheetId="7">#REF!</definedName>
    <definedName name="SG_03_11">#REF!</definedName>
    <definedName name="SG_03_12" localSheetId="9">#REF!</definedName>
    <definedName name="SG_03_12" localSheetId="3">#REF!</definedName>
    <definedName name="SG_03_12" localSheetId="8">#REF!</definedName>
    <definedName name="SG_03_12" localSheetId="7">#REF!</definedName>
    <definedName name="SG_03_12">#REF!</definedName>
    <definedName name="SG_03_13" localSheetId="9">#REF!</definedName>
    <definedName name="SG_03_13" localSheetId="3">#REF!</definedName>
    <definedName name="SG_03_13" localSheetId="8">#REF!</definedName>
    <definedName name="SG_03_13" localSheetId="7">#REF!</definedName>
    <definedName name="SG_03_13">#REF!</definedName>
    <definedName name="SG_03_14" localSheetId="9">#REF!</definedName>
    <definedName name="SG_03_14" localSheetId="3">#REF!</definedName>
    <definedName name="SG_03_14" localSheetId="8">#REF!</definedName>
    <definedName name="SG_03_14" localSheetId="7">#REF!</definedName>
    <definedName name="SG_03_14">#REF!</definedName>
    <definedName name="SG_03_15" localSheetId="9">#REF!</definedName>
    <definedName name="SG_03_15" localSheetId="3">#REF!</definedName>
    <definedName name="SG_03_15" localSheetId="8">#REF!</definedName>
    <definedName name="SG_03_15" localSheetId="7">#REF!</definedName>
    <definedName name="SG_03_15">#REF!</definedName>
    <definedName name="SG_03_17" localSheetId="9">#REF!</definedName>
    <definedName name="SG_03_17" localSheetId="3">#REF!</definedName>
    <definedName name="SG_03_17" localSheetId="8">#REF!</definedName>
    <definedName name="SG_03_17" localSheetId="7">#REF!</definedName>
    <definedName name="SG_03_17">#REF!</definedName>
    <definedName name="SG_03_18" localSheetId="9">#REF!</definedName>
    <definedName name="SG_03_18" localSheetId="3">#REF!</definedName>
    <definedName name="SG_03_18" localSheetId="8">#REF!</definedName>
    <definedName name="SG_03_18" localSheetId="7">#REF!</definedName>
    <definedName name="SG_03_18">#REF!</definedName>
    <definedName name="SG_04_01" localSheetId="9">#REF!</definedName>
    <definedName name="SG_04_01" localSheetId="3">#REF!</definedName>
    <definedName name="SG_04_01" localSheetId="8">#REF!</definedName>
    <definedName name="SG_04_01" localSheetId="7">#REF!</definedName>
    <definedName name="SG_04_01">#REF!</definedName>
    <definedName name="SG_04_02" localSheetId="9">#REF!</definedName>
    <definedName name="SG_04_02" localSheetId="3">#REF!</definedName>
    <definedName name="SG_04_02" localSheetId="8">#REF!</definedName>
    <definedName name="SG_04_02" localSheetId="7">#REF!</definedName>
    <definedName name="SG_04_02">#REF!</definedName>
    <definedName name="SG_04_03" localSheetId="9">#REF!</definedName>
    <definedName name="SG_04_03" localSheetId="3">#REF!</definedName>
    <definedName name="SG_04_03" localSheetId="8">#REF!</definedName>
    <definedName name="SG_04_03" localSheetId="7">#REF!</definedName>
    <definedName name="SG_04_03">#REF!</definedName>
    <definedName name="SG_04_04" localSheetId="9">#REF!</definedName>
    <definedName name="SG_04_04" localSheetId="3">#REF!</definedName>
    <definedName name="SG_04_04" localSheetId="8">#REF!</definedName>
    <definedName name="SG_04_04" localSheetId="7">#REF!</definedName>
    <definedName name="SG_04_04">#REF!</definedName>
    <definedName name="SG_04_05" localSheetId="9">#REF!</definedName>
    <definedName name="SG_04_05" localSheetId="3">#REF!</definedName>
    <definedName name="SG_04_05" localSheetId="8">#REF!</definedName>
    <definedName name="SG_04_05" localSheetId="7">#REF!</definedName>
    <definedName name="SG_04_05">#REF!</definedName>
    <definedName name="SG_04_06" localSheetId="9">#REF!</definedName>
    <definedName name="SG_04_06" localSheetId="3">#REF!</definedName>
    <definedName name="SG_04_06" localSheetId="8">#REF!</definedName>
    <definedName name="SG_04_06" localSheetId="7">#REF!</definedName>
    <definedName name="SG_04_06">#REF!</definedName>
    <definedName name="SG_04_07" localSheetId="9">#REF!</definedName>
    <definedName name="SG_04_07" localSheetId="3">#REF!</definedName>
    <definedName name="SG_04_07" localSheetId="8">#REF!</definedName>
    <definedName name="SG_04_07" localSheetId="7">#REF!</definedName>
    <definedName name="SG_04_07">#REF!</definedName>
    <definedName name="SG_04_08" localSheetId="9">#REF!</definedName>
    <definedName name="SG_04_08" localSheetId="3">#REF!</definedName>
    <definedName name="SG_04_08" localSheetId="8">#REF!</definedName>
    <definedName name="SG_04_08" localSheetId="7">#REF!</definedName>
    <definedName name="SG_04_08">#REF!</definedName>
    <definedName name="SG_04_09" localSheetId="9">#REF!</definedName>
    <definedName name="SG_04_09" localSheetId="3">#REF!</definedName>
    <definedName name="SG_04_09" localSheetId="8">#REF!</definedName>
    <definedName name="SG_04_09" localSheetId="7">#REF!</definedName>
    <definedName name="SG_04_09">#REF!</definedName>
    <definedName name="SG_04_10" localSheetId="9">#REF!</definedName>
    <definedName name="SG_04_10" localSheetId="3">#REF!</definedName>
    <definedName name="SG_04_10" localSheetId="8">#REF!</definedName>
    <definedName name="SG_04_10" localSheetId="7">#REF!</definedName>
    <definedName name="SG_04_10">#REF!</definedName>
    <definedName name="SG_04_11" localSheetId="9">#REF!</definedName>
    <definedName name="SG_04_11" localSheetId="3">#REF!</definedName>
    <definedName name="SG_04_11" localSheetId="8">#REF!</definedName>
    <definedName name="SG_04_11" localSheetId="7">#REF!</definedName>
    <definedName name="SG_04_11">#REF!</definedName>
    <definedName name="SG_04_12" localSheetId="9">#REF!</definedName>
    <definedName name="SG_04_12" localSheetId="3">#REF!</definedName>
    <definedName name="SG_04_12" localSheetId="8">#REF!</definedName>
    <definedName name="SG_04_12" localSheetId="7">#REF!</definedName>
    <definedName name="SG_04_12">#REF!</definedName>
    <definedName name="SG_04_13" localSheetId="9">#REF!</definedName>
    <definedName name="SG_04_13" localSheetId="3">#REF!</definedName>
    <definedName name="SG_04_13" localSheetId="8">#REF!</definedName>
    <definedName name="SG_04_13" localSheetId="7">#REF!</definedName>
    <definedName name="SG_04_13">#REF!</definedName>
    <definedName name="SG_04_14" localSheetId="9">#REF!</definedName>
    <definedName name="SG_04_14" localSheetId="3">#REF!</definedName>
    <definedName name="SG_04_14" localSheetId="8">#REF!</definedName>
    <definedName name="SG_04_14" localSheetId="7">#REF!</definedName>
    <definedName name="SG_04_14">#REF!</definedName>
    <definedName name="SG_04_15" localSheetId="9">#REF!</definedName>
    <definedName name="SG_04_15" localSheetId="3">#REF!</definedName>
    <definedName name="SG_04_15" localSheetId="8">#REF!</definedName>
    <definedName name="SG_04_15" localSheetId="7">#REF!</definedName>
    <definedName name="SG_04_15">#REF!</definedName>
    <definedName name="SG_05_01" localSheetId="9">#REF!</definedName>
    <definedName name="SG_05_01" localSheetId="3">#REF!</definedName>
    <definedName name="SG_05_01" localSheetId="8">#REF!</definedName>
    <definedName name="SG_05_01" localSheetId="7">#REF!</definedName>
    <definedName name="SG_05_01">#REF!</definedName>
    <definedName name="SG_05_02" localSheetId="9">#REF!</definedName>
    <definedName name="SG_05_02" localSheetId="3">#REF!</definedName>
    <definedName name="SG_05_02" localSheetId="8">#REF!</definedName>
    <definedName name="SG_05_02" localSheetId="7">#REF!</definedName>
    <definedName name="SG_05_02">#REF!</definedName>
    <definedName name="SG_05_03" localSheetId="9">#REF!</definedName>
    <definedName name="SG_05_03" localSheetId="3">#REF!</definedName>
    <definedName name="SG_05_03" localSheetId="8">#REF!</definedName>
    <definedName name="SG_05_03" localSheetId="7">#REF!</definedName>
    <definedName name="SG_05_03">#REF!</definedName>
    <definedName name="SG_05_04" localSheetId="9">#REF!</definedName>
    <definedName name="SG_05_04" localSheetId="3">#REF!</definedName>
    <definedName name="SG_05_04" localSheetId="8">#REF!</definedName>
    <definedName name="SG_05_04" localSheetId="7">#REF!</definedName>
    <definedName name="SG_05_04">#REF!</definedName>
    <definedName name="SG_05_05" localSheetId="9">#REF!</definedName>
    <definedName name="SG_05_05" localSheetId="3">#REF!</definedName>
    <definedName name="SG_05_05" localSheetId="8">#REF!</definedName>
    <definedName name="SG_05_05" localSheetId="7">#REF!</definedName>
    <definedName name="SG_05_05">#REF!</definedName>
    <definedName name="SG_05_06" localSheetId="9">#REF!</definedName>
    <definedName name="SG_05_06" localSheetId="3">#REF!</definedName>
    <definedName name="SG_05_06" localSheetId="8">#REF!</definedName>
    <definedName name="SG_05_06" localSheetId="7">#REF!</definedName>
    <definedName name="SG_05_06">#REF!</definedName>
    <definedName name="SG_05_07" localSheetId="9">#REF!</definedName>
    <definedName name="SG_05_07" localSheetId="3">#REF!</definedName>
    <definedName name="SG_05_07" localSheetId="8">#REF!</definedName>
    <definedName name="SG_05_07" localSheetId="7">#REF!</definedName>
    <definedName name="SG_05_07">#REF!</definedName>
    <definedName name="SG_05_08" localSheetId="9">#REF!</definedName>
    <definedName name="SG_05_08" localSheetId="3">#REF!</definedName>
    <definedName name="SG_05_08" localSheetId="8">#REF!</definedName>
    <definedName name="SG_05_08" localSheetId="7">#REF!</definedName>
    <definedName name="SG_05_08">#REF!</definedName>
    <definedName name="SG_05_09" localSheetId="9">#REF!</definedName>
    <definedName name="SG_05_09" localSheetId="3">#REF!</definedName>
    <definedName name="SG_05_09" localSheetId="8">#REF!</definedName>
    <definedName name="SG_05_09" localSheetId="7">#REF!</definedName>
    <definedName name="SG_05_09">#REF!</definedName>
    <definedName name="SG_05_10" localSheetId="9">#REF!</definedName>
    <definedName name="SG_05_10" localSheetId="3">#REF!</definedName>
    <definedName name="SG_05_10" localSheetId="8">#REF!</definedName>
    <definedName name="SG_05_10" localSheetId="7">#REF!</definedName>
    <definedName name="SG_05_10">#REF!</definedName>
    <definedName name="SG_05_11" localSheetId="9">#REF!</definedName>
    <definedName name="SG_05_11" localSheetId="3">#REF!</definedName>
    <definedName name="SG_05_11" localSheetId="8">#REF!</definedName>
    <definedName name="SG_05_11" localSheetId="7">#REF!</definedName>
    <definedName name="SG_05_11">#REF!</definedName>
    <definedName name="SG_05_12" localSheetId="9">#REF!</definedName>
    <definedName name="SG_05_12" localSheetId="3">#REF!</definedName>
    <definedName name="SG_05_12" localSheetId="8">#REF!</definedName>
    <definedName name="SG_05_12" localSheetId="7">#REF!</definedName>
    <definedName name="SG_05_12">#REF!</definedName>
    <definedName name="SG_05_13" localSheetId="9">#REF!</definedName>
    <definedName name="SG_05_13" localSheetId="3">#REF!</definedName>
    <definedName name="SG_05_13" localSheetId="8">#REF!</definedName>
    <definedName name="SG_05_13" localSheetId="7">#REF!</definedName>
    <definedName name="SG_05_13">#REF!</definedName>
    <definedName name="SG_05_14" localSheetId="9">#REF!</definedName>
    <definedName name="SG_05_14" localSheetId="3">#REF!</definedName>
    <definedName name="SG_05_14" localSheetId="8">#REF!</definedName>
    <definedName name="SG_05_14" localSheetId="7">#REF!</definedName>
    <definedName name="SG_05_14">#REF!</definedName>
    <definedName name="SG_05_15" localSheetId="9">#REF!</definedName>
    <definedName name="SG_05_15" localSheetId="3">#REF!</definedName>
    <definedName name="SG_05_15" localSheetId="8">#REF!</definedName>
    <definedName name="SG_05_15" localSheetId="7">#REF!</definedName>
    <definedName name="SG_05_15">#REF!</definedName>
    <definedName name="SG_06_01" localSheetId="9">#REF!</definedName>
    <definedName name="SG_06_01" localSheetId="3">#REF!</definedName>
    <definedName name="SG_06_01" localSheetId="8">#REF!</definedName>
    <definedName name="SG_06_01" localSheetId="7">#REF!</definedName>
    <definedName name="SG_06_01">#REF!</definedName>
    <definedName name="SG_06_02" localSheetId="9">#REF!</definedName>
    <definedName name="SG_06_02" localSheetId="3">#REF!</definedName>
    <definedName name="SG_06_02" localSheetId="8">#REF!</definedName>
    <definedName name="SG_06_02" localSheetId="7">#REF!</definedName>
    <definedName name="SG_06_02">#REF!</definedName>
    <definedName name="SG_06_03" localSheetId="9">#REF!</definedName>
    <definedName name="SG_06_03" localSheetId="3">#REF!</definedName>
    <definedName name="SG_06_03" localSheetId="8">#REF!</definedName>
    <definedName name="SG_06_03" localSheetId="7">#REF!</definedName>
    <definedName name="SG_06_03">#REF!</definedName>
    <definedName name="SG_06_04" localSheetId="9">#REF!</definedName>
    <definedName name="SG_06_04" localSheetId="3">#REF!</definedName>
    <definedName name="SG_06_04" localSheetId="8">#REF!</definedName>
    <definedName name="SG_06_04" localSheetId="7">#REF!</definedName>
    <definedName name="SG_06_04">#REF!</definedName>
    <definedName name="SG_06_05" localSheetId="9">#REF!</definedName>
    <definedName name="SG_06_05" localSheetId="3">#REF!</definedName>
    <definedName name="SG_06_05" localSheetId="8">#REF!</definedName>
    <definedName name="SG_06_05" localSheetId="7">#REF!</definedName>
    <definedName name="SG_06_05">#REF!</definedName>
    <definedName name="SG_06_06" localSheetId="9">#REF!</definedName>
    <definedName name="SG_06_06" localSheetId="3">#REF!</definedName>
    <definedName name="SG_06_06" localSheetId="8">#REF!</definedName>
    <definedName name="SG_06_06" localSheetId="7">#REF!</definedName>
    <definedName name="SG_06_06">#REF!</definedName>
    <definedName name="SG_06_07" localSheetId="9">#REF!</definedName>
    <definedName name="SG_06_07" localSheetId="3">#REF!</definedName>
    <definedName name="SG_06_07" localSheetId="8">#REF!</definedName>
    <definedName name="SG_06_07" localSheetId="7">#REF!</definedName>
    <definedName name="SG_06_07">#REF!</definedName>
    <definedName name="SG_06_08" localSheetId="9">#REF!</definedName>
    <definedName name="SG_06_08" localSheetId="3">#REF!</definedName>
    <definedName name="SG_06_08" localSheetId="8">#REF!</definedName>
    <definedName name="SG_06_08" localSheetId="7">#REF!</definedName>
    <definedName name="SG_06_08">#REF!</definedName>
    <definedName name="SG_06_09" localSheetId="9">#REF!</definedName>
    <definedName name="SG_06_09" localSheetId="3">#REF!</definedName>
    <definedName name="SG_06_09" localSheetId="8">#REF!</definedName>
    <definedName name="SG_06_09" localSheetId="7">#REF!</definedName>
    <definedName name="SG_06_09">#REF!</definedName>
    <definedName name="SG_06_10" localSheetId="9">#REF!</definedName>
    <definedName name="SG_06_10" localSheetId="3">#REF!</definedName>
    <definedName name="SG_06_10" localSheetId="8">#REF!</definedName>
    <definedName name="SG_06_10" localSheetId="7">#REF!</definedName>
    <definedName name="SG_06_10">#REF!</definedName>
    <definedName name="SG_06_11" localSheetId="9">#REF!</definedName>
    <definedName name="SG_06_11" localSheetId="3">#REF!</definedName>
    <definedName name="SG_06_11" localSheetId="8">#REF!</definedName>
    <definedName name="SG_06_11" localSheetId="7">#REF!</definedName>
    <definedName name="SG_06_11">#REF!</definedName>
    <definedName name="SG_06_12" localSheetId="9">#REF!</definedName>
    <definedName name="SG_06_12" localSheetId="3">#REF!</definedName>
    <definedName name="SG_06_12" localSheetId="8">#REF!</definedName>
    <definedName name="SG_06_12" localSheetId="7">#REF!</definedName>
    <definedName name="SG_06_12">#REF!</definedName>
    <definedName name="SG_06_13" localSheetId="9">#REF!</definedName>
    <definedName name="SG_06_13" localSheetId="3">#REF!</definedName>
    <definedName name="SG_06_13" localSheetId="8">#REF!</definedName>
    <definedName name="SG_06_13" localSheetId="7">#REF!</definedName>
    <definedName name="SG_06_13">#REF!</definedName>
    <definedName name="SG_06_14" localSheetId="9">#REF!</definedName>
    <definedName name="SG_06_14" localSheetId="3">#REF!</definedName>
    <definedName name="SG_06_14" localSheetId="8">#REF!</definedName>
    <definedName name="SG_06_14" localSheetId="7">#REF!</definedName>
    <definedName name="SG_06_14">#REF!</definedName>
    <definedName name="SG_06_15" localSheetId="9">#REF!</definedName>
    <definedName name="SG_06_15" localSheetId="3">#REF!</definedName>
    <definedName name="SG_06_15" localSheetId="8">#REF!</definedName>
    <definedName name="SG_06_15" localSheetId="7">#REF!</definedName>
    <definedName name="SG_06_15">#REF!</definedName>
    <definedName name="SG_07_01" localSheetId="9">#REF!</definedName>
    <definedName name="SG_07_01" localSheetId="3">#REF!</definedName>
    <definedName name="SG_07_01" localSheetId="8">#REF!</definedName>
    <definedName name="SG_07_01" localSheetId="7">#REF!</definedName>
    <definedName name="SG_07_01">#REF!</definedName>
    <definedName name="SG_07_02" localSheetId="9">#REF!</definedName>
    <definedName name="SG_07_02" localSheetId="3">#REF!</definedName>
    <definedName name="SG_07_02" localSheetId="8">#REF!</definedName>
    <definedName name="SG_07_02" localSheetId="7">#REF!</definedName>
    <definedName name="SG_07_02">#REF!</definedName>
    <definedName name="SG_07_03" localSheetId="9">#REF!</definedName>
    <definedName name="SG_07_03" localSheetId="3">#REF!</definedName>
    <definedName name="SG_07_03" localSheetId="8">#REF!</definedName>
    <definedName name="SG_07_03" localSheetId="7">#REF!</definedName>
    <definedName name="SG_07_03">#REF!</definedName>
    <definedName name="SG_07_04" localSheetId="9">#REF!</definedName>
    <definedName name="SG_07_04" localSheetId="3">#REF!</definedName>
    <definedName name="SG_07_04" localSheetId="8">#REF!</definedName>
    <definedName name="SG_07_04" localSheetId="7">#REF!</definedName>
    <definedName name="SG_07_04">#REF!</definedName>
    <definedName name="SG_07_05" localSheetId="9">#REF!</definedName>
    <definedName name="SG_07_05" localSheetId="3">#REF!</definedName>
    <definedName name="SG_07_05" localSheetId="8">#REF!</definedName>
    <definedName name="SG_07_05" localSheetId="7">#REF!</definedName>
    <definedName name="SG_07_05">#REF!</definedName>
    <definedName name="SG_07_06" localSheetId="9">#REF!</definedName>
    <definedName name="SG_07_06" localSheetId="3">#REF!</definedName>
    <definedName name="SG_07_06" localSheetId="8">#REF!</definedName>
    <definedName name="SG_07_06" localSheetId="7">#REF!</definedName>
    <definedName name="SG_07_06">#REF!</definedName>
    <definedName name="SG_07_07" localSheetId="9">#REF!</definedName>
    <definedName name="SG_07_07" localSheetId="3">#REF!</definedName>
    <definedName name="SG_07_07" localSheetId="8">#REF!</definedName>
    <definedName name="SG_07_07" localSheetId="7">#REF!</definedName>
    <definedName name="SG_07_07">#REF!</definedName>
    <definedName name="SG_07_08" localSheetId="9">#REF!</definedName>
    <definedName name="SG_07_08" localSheetId="3">#REF!</definedName>
    <definedName name="SG_07_08" localSheetId="8">#REF!</definedName>
    <definedName name="SG_07_08" localSheetId="7">#REF!</definedName>
    <definedName name="SG_07_08">#REF!</definedName>
    <definedName name="SG_07_09" localSheetId="9">#REF!</definedName>
    <definedName name="SG_07_09" localSheetId="3">#REF!</definedName>
    <definedName name="SG_07_09" localSheetId="8">#REF!</definedName>
    <definedName name="SG_07_09" localSheetId="7">#REF!</definedName>
    <definedName name="SG_07_09">#REF!</definedName>
    <definedName name="SG_07_10" localSheetId="9">#REF!</definedName>
    <definedName name="SG_07_10" localSheetId="3">#REF!</definedName>
    <definedName name="SG_07_10" localSheetId="8">#REF!</definedName>
    <definedName name="SG_07_10" localSheetId="7">#REF!</definedName>
    <definedName name="SG_07_10">#REF!</definedName>
    <definedName name="SG_07_11" localSheetId="9">#REF!</definedName>
    <definedName name="SG_07_11" localSheetId="3">#REF!</definedName>
    <definedName name="SG_07_11" localSheetId="8">#REF!</definedName>
    <definedName name="SG_07_11" localSheetId="7">#REF!</definedName>
    <definedName name="SG_07_11">#REF!</definedName>
    <definedName name="SG_07_12" localSheetId="9">#REF!</definedName>
    <definedName name="SG_07_12" localSheetId="3">#REF!</definedName>
    <definedName name="SG_07_12" localSheetId="8">#REF!</definedName>
    <definedName name="SG_07_12" localSheetId="7">#REF!</definedName>
    <definedName name="SG_07_12">#REF!</definedName>
    <definedName name="SG_07_13" localSheetId="9">#REF!</definedName>
    <definedName name="SG_07_13" localSheetId="3">#REF!</definedName>
    <definedName name="SG_07_13" localSheetId="8">#REF!</definedName>
    <definedName name="SG_07_13" localSheetId="7">#REF!</definedName>
    <definedName name="SG_07_13">#REF!</definedName>
    <definedName name="SG_07_14" localSheetId="9">#REF!</definedName>
    <definedName name="SG_07_14" localSheetId="3">#REF!</definedName>
    <definedName name="SG_07_14" localSheetId="8">#REF!</definedName>
    <definedName name="SG_07_14" localSheetId="7">#REF!</definedName>
    <definedName name="SG_07_14">#REF!</definedName>
    <definedName name="SG_07_15" localSheetId="9">#REF!</definedName>
    <definedName name="SG_07_15" localSheetId="3">#REF!</definedName>
    <definedName name="SG_07_15" localSheetId="8">#REF!</definedName>
    <definedName name="SG_07_15" localSheetId="7">#REF!</definedName>
    <definedName name="SG_07_15">#REF!</definedName>
    <definedName name="SG_08_01" localSheetId="9">#REF!</definedName>
    <definedName name="SG_08_01" localSheetId="3">#REF!</definedName>
    <definedName name="SG_08_01" localSheetId="8">#REF!</definedName>
    <definedName name="SG_08_01" localSheetId="7">#REF!</definedName>
    <definedName name="SG_08_01">#REF!</definedName>
    <definedName name="SG_08_02" localSheetId="9">#REF!</definedName>
    <definedName name="SG_08_02" localSheetId="3">#REF!</definedName>
    <definedName name="SG_08_02" localSheetId="8">#REF!</definedName>
    <definedName name="SG_08_02" localSheetId="7">#REF!</definedName>
    <definedName name="SG_08_02">#REF!</definedName>
    <definedName name="SG_08_03" localSheetId="9">#REF!</definedName>
    <definedName name="SG_08_03" localSheetId="3">#REF!</definedName>
    <definedName name="SG_08_03" localSheetId="8">#REF!</definedName>
    <definedName name="SG_08_03" localSheetId="7">#REF!</definedName>
    <definedName name="SG_08_03">#REF!</definedName>
    <definedName name="SG_08_04" localSheetId="9">#REF!</definedName>
    <definedName name="SG_08_04" localSheetId="3">#REF!</definedName>
    <definedName name="SG_08_04" localSheetId="8">#REF!</definedName>
    <definedName name="SG_08_04" localSheetId="7">#REF!</definedName>
    <definedName name="SG_08_04">#REF!</definedName>
    <definedName name="SG_08_05" localSheetId="9">#REF!</definedName>
    <definedName name="SG_08_05" localSheetId="3">#REF!</definedName>
    <definedName name="SG_08_05" localSheetId="8">#REF!</definedName>
    <definedName name="SG_08_05" localSheetId="7">#REF!</definedName>
    <definedName name="SG_08_05">#REF!</definedName>
    <definedName name="SG_08_06" localSheetId="9">#REF!</definedName>
    <definedName name="SG_08_06" localSheetId="3">#REF!</definedName>
    <definedName name="SG_08_06" localSheetId="8">#REF!</definedName>
    <definedName name="SG_08_06" localSheetId="7">#REF!</definedName>
    <definedName name="SG_08_06">#REF!</definedName>
    <definedName name="SG_08_07" localSheetId="9">#REF!</definedName>
    <definedName name="SG_08_07" localSheetId="3">#REF!</definedName>
    <definedName name="SG_08_07" localSheetId="8">#REF!</definedName>
    <definedName name="SG_08_07" localSheetId="7">#REF!</definedName>
    <definedName name="SG_08_07">#REF!</definedName>
    <definedName name="SG_08_08" localSheetId="9">#REF!</definedName>
    <definedName name="SG_08_08" localSheetId="3">#REF!</definedName>
    <definedName name="SG_08_08" localSheetId="8">#REF!</definedName>
    <definedName name="SG_08_08" localSheetId="7">#REF!</definedName>
    <definedName name="SG_08_08">#REF!</definedName>
    <definedName name="SG_08_09" localSheetId="9">#REF!</definedName>
    <definedName name="SG_08_09" localSheetId="3">#REF!</definedName>
    <definedName name="SG_08_09" localSheetId="8">#REF!</definedName>
    <definedName name="SG_08_09" localSheetId="7">#REF!</definedName>
    <definedName name="SG_08_09">#REF!</definedName>
    <definedName name="SG_08_10" localSheetId="9">#REF!</definedName>
    <definedName name="SG_08_10" localSheetId="3">#REF!</definedName>
    <definedName name="SG_08_10" localSheetId="8">#REF!</definedName>
    <definedName name="SG_08_10" localSheetId="7">#REF!</definedName>
    <definedName name="SG_08_10">#REF!</definedName>
    <definedName name="SG_08_11" localSheetId="9">#REF!</definedName>
    <definedName name="SG_08_11" localSheetId="3">#REF!</definedName>
    <definedName name="SG_08_11" localSheetId="8">#REF!</definedName>
    <definedName name="SG_08_11" localSheetId="7">#REF!</definedName>
    <definedName name="SG_08_11">#REF!</definedName>
    <definedName name="SG_08_12" localSheetId="9">#REF!</definedName>
    <definedName name="SG_08_12" localSheetId="3">#REF!</definedName>
    <definedName name="SG_08_12" localSheetId="8">#REF!</definedName>
    <definedName name="SG_08_12" localSheetId="7">#REF!</definedName>
    <definedName name="SG_08_12">#REF!</definedName>
    <definedName name="SG_08_13" localSheetId="9">#REF!</definedName>
    <definedName name="SG_08_13" localSheetId="3">#REF!</definedName>
    <definedName name="SG_08_13" localSheetId="8">#REF!</definedName>
    <definedName name="SG_08_13" localSheetId="7">#REF!</definedName>
    <definedName name="SG_08_13">#REF!</definedName>
    <definedName name="SG_08_14" localSheetId="9">#REF!</definedName>
    <definedName name="SG_08_14" localSheetId="3">#REF!</definedName>
    <definedName name="SG_08_14" localSheetId="8">#REF!</definedName>
    <definedName name="SG_08_14" localSheetId="7">#REF!</definedName>
    <definedName name="SG_08_14">#REF!</definedName>
    <definedName name="SG_08_15" localSheetId="9">#REF!</definedName>
    <definedName name="SG_08_15" localSheetId="3">#REF!</definedName>
    <definedName name="SG_08_15" localSheetId="8">#REF!</definedName>
    <definedName name="SG_08_15" localSheetId="7">#REF!</definedName>
    <definedName name="SG_08_15">#REF!</definedName>
    <definedName name="SG_09_01" localSheetId="9">#REF!</definedName>
    <definedName name="SG_09_01" localSheetId="3">#REF!</definedName>
    <definedName name="SG_09_01" localSheetId="8">#REF!</definedName>
    <definedName name="SG_09_01" localSheetId="7">#REF!</definedName>
    <definedName name="SG_09_01">#REF!</definedName>
    <definedName name="SG_09_02" localSheetId="9">#REF!</definedName>
    <definedName name="SG_09_02" localSheetId="3">#REF!</definedName>
    <definedName name="SG_09_02" localSheetId="8">#REF!</definedName>
    <definedName name="SG_09_02" localSheetId="7">#REF!</definedName>
    <definedName name="SG_09_02">#REF!</definedName>
    <definedName name="SG_09_03" localSheetId="9">#REF!</definedName>
    <definedName name="SG_09_03" localSheetId="3">#REF!</definedName>
    <definedName name="SG_09_03" localSheetId="8">#REF!</definedName>
    <definedName name="SG_09_03" localSheetId="7">#REF!</definedName>
    <definedName name="SG_09_03">#REF!</definedName>
    <definedName name="SG_09_04" localSheetId="9">#REF!</definedName>
    <definedName name="SG_09_04" localSheetId="3">#REF!</definedName>
    <definedName name="SG_09_04" localSheetId="8">#REF!</definedName>
    <definedName name="SG_09_04" localSheetId="7">#REF!</definedName>
    <definedName name="SG_09_04">#REF!</definedName>
    <definedName name="SG_09_05" localSheetId="9">#REF!</definedName>
    <definedName name="SG_09_05" localSheetId="3">#REF!</definedName>
    <definedName name="SG_09_05" localSheetId="8">#REF!</definedName>
    <definedName name="SG_09_05" localSheetId="7">#REF!</definedName>
    <definedName name="SG_09_05">#REF!</definedName>
    <definedName name="SG_09_06" localSheetId="9">#REF!</definedName>
    <definedName name="SG_09_06" localSheetId="3">#REF!</definedName>
    <definedName name="SG_09_06" localSheetId="8">#REF!</definedName>
    <definedName name="SG_09_06" localSheetId="7">#REF!</definedName>
    <definedName name="SG_09_06">#REF!</definedName>
    <definedName name="SG_09_07" localSheetId="9">#REF!</definedName>
    <definedName name="SG_09_07" localSheetId="3">#REF!</definedName>
    <definedName name="SG_09_07" localSheetId="8">#REF!</definedName>
    <definedName name="SG_09_07" localSheetId="7">#REF!</definedName>
    <definedName name="SG_09_07">#REF!</definedName>
    <definedName name="SG_09_08" localSheetId="9">#REF!</definedName>
    <definedName name="SG_09_08" localSheetId="3">#REF!</definedName>
    <definedName name="SG_09_08" localSheetId="8">#REF!</definedName>
    <definedName name="SG_09_08" localSheetId="7">#REF!</definedName>
    <definedName name="SG_09_08">#REF!</definedName>
    <definedName name="SG_09_09" localSheetId="9">#REF!</definedName>
    <definedName name="SG_09_09" localSheetId="3">#REF!</definedName>
    <definedName name="SG_09_09" localSheetId="8">#REF!</definedName>
    <definedName name="SG_09_09" localSheetId="7">#REF!</definedName>
    <definedName name="SG_09_09">#REF!</definedName>
    <definedName name="SG_09_10" localSheetId="9">#REF!</definedName>
    <definedName name="SG_09_10" localSheetId="3">#REF!</definedName>
    <definedName name="SG_09_10" localSheetId="8">#REF!</definedName>
    <definedName name="SG_09_10" localSheetId="7">#REF!</definedName>
    <definedName name="SG_09_10">#REF!</definedName>
    <definedName name="SG_09_11" localSheetId="9">#REF!</definedName>
    <definedName name="SG_09_11" localSheetId="3">#REF!</definedName>
    <definedName name="SG_09_11" localSheetId="8">#REF!</definedName>
    <definedName name="SG_09_11" localSheetId="7">#REF!</definedName>
    <definedName name="SG_09_11">#REF!</definedName>
    <definedName name="SG_09_12" localSheetId="9">#REF!</definedName>
    <definedName name="SG_09_12" localSheetId="3">#REF!</definedName>
    <definedName name="SG_09_12" localSheetId="8">#REF!</definedName>
    <definedName name="SG_09_12" localSheetId="7">#REF!</definedName>
    <definedName name="SG_09_12">#REF!</definedName>
    <definedName name="SG_09_13" localSheetId="9">#REF!</definedName>
    <definedName name="SG_09_13" localSheetId="3">#REF!</definedName>
    <definedName name="SG_09_13" localSheetId="8">#REF!</definedName>
    <definedName name="SG_09_13" localSheetId="7">#REF!</definedName>
    <definedName name="SG_09_13">#REF!</definedName>
    <definedName name="SG_09_14" localSheetId="9">#REF!</definedName>
    <definedName name="SG_09_14" localSheetId="3">#REF!</definedName>
    <definedName name="SG_09_14" localSheetId="8">#REF!</definedName>
    <definedName name="SG_09_14" localSheetId="7">#REF!</definedName>
    <definedName name="SG_09_14">#REF!</definedName>
    <definedName name="SG_09_15" localSheetId="9">#REF!</definedName>
    <definedName name="SG_09_15" localSheetId="3">#REF!</definedName>
    <definedName name="SG_09_15" localSheetId="8">#REF!</definedName>
    <definedName name="SG_09_15" localSheetId="7">#REF!</definedName>
    <definedName name="SG_09_15">#REF!</definedName>
    <definedName name="SG_10_01" localSheetId="9">#REF!</definedName>
    <definedName name="SG_10_01" localSheetId="3">#REF!</definedName>
    <definedName name="SG_10_01" localSheetId="8">#REF!</definedName>
    <definedName name="SG_10_01" localSheetId="7">#REF!</definedName>
    <definedName name="SG_10_01">#REF!</definedName>
    <definedName name="SG_10_02" localSheetId="9">#REF!</definedName>
    <definedName name="SG_10_02" localSheetId="3">#REF!</definedName>
    <definedName name="SG_10_02" localSheetId="8">#REF!</definedName>
    <definedName name="SG_10_02" localSheetId="7">#REF!</definedName>
    <definedName name="SG_10_02">#REF!</definedName>
    <definedName name="SG_10_03" localSheetId="9">#REF!</definedName>
    <definedName name="SG_10_03" localSheetId="3">#REF!</definedName>
    <definedName name="SG_10_03" localSheetId="8">#REF!</definedName>
    <definedName name="SG_10_03" localSheetId="7">#REF!</definedName>
    <definedName name="SG_10_03">#REF!</definedName>
    <definedName name="SG_10_04" localSheetId="9">#REF!</definedName>
    <definedName name="SG_10_04" localSheetId="3">#REF!</definedName>
    <definedName name="SG_10_04" localSheetId="8">#REF!</definedName>
    <definedName name="SG_10_04" localSheetId="7">#REF!</definedName>
    <definedName name="SG_10_04">#REF!</definedName>
    <definedName name="SG_10_05" localSheetId="9">#REF!</definedName>
    <definedName name="SG_10_05" localSheetId="3">#REF!</definedName>
    <definedName name="SG_10_05" localSheetId="8">#REF!</definedName>
    <definedName name="SG_10_05" localSheetId="7">#REF!</definedName>
    <definedName name="SG_10_05">#REF!</definedName>
    <definedName name="SG_10_06" localSheetId="9">#REF!</definedName>
    <definedName name="SG_10_06" localSheetId="3">#REF!</definedName>
    <definedName name="SG_10_06" localSheetId="8">#REF!</definedName>
    <definedName name="SG_10_06" localSheetId="7">#REF!</definedName>
    <definedName name="SG_10_06">#REF!</definedName>
    <definedName name="SG_10_07" localSheetId="9">#REF!</definedName>
    <definedName name="SG_10_07" localSheetId="3">#REF!</definedName>
    <definedName name="SG_10_07" localSheetId="8">#REF!</definedName>
    <definedName name="SG_10_07" localSheetId="7">#REF!</definedName>
    <definedName name="SG_10_07">#REF!</definedName>
    <definedName name="SG_10_08" localSheetId="9">#REF!</definedName>
    <definedName name="SG_10_08" localSheetId="3">#REF!</definedName>
    <definedName name="SG_10_08" localSheetId="8">#REF!</definedName>
    <definedName name="SG_10_08" localSheetId="7">#REF!</definedName>
    <definedName name="SG_10_08">#REF!</definedName>
    <definedName name="SG_10_09" localSheetId="9">#REF!</definedName>
    <definedName name="SG_10_09" localSheetId="3">#REF!</definedName>
    <definedName name="SG_10_09" localSheetId="8">#REF!</definedName>
    <definedName name="SG_10_09" localSheetId="7">#REF!</definedName>
    <definedName name="SG_10_09">#REF!</definedName>
    <definedName name="SG_10_10" localSheetId="9">#REF!</definedName>
    <definedName name="SG_10_10" localSheetId="3">#REF!</definedName>
    <definedName name="SG_10_10" localSheetId="8">#REF!</definedName>
    <definedName name="SG_10_10" localSheetId="7">#REF!</definedName>
    <definedName name="SG_10_10">#REF!</definedName>
    <definedName name="SG_10_11" localSheetId="9">#REF!</definedName>
    <definedName name="SG_10_11" localSheetId="3">#REF!</definedName>
    <definedName name="SG_10_11" localSheetId="8">#REF!</definedName>
    <definedName name="SG_10_11" localSheetId="7">#REF!</definedName>
    <definedName name="SG_10_11">#REF!</definedName>
    <definedName name="SG_10_12" localSheetId="9">#REF!</definedName>
    <definedName name="SG_10_12" localSheetId="3">#REF!</definedName>
    <definedName name="SG_10_12" localSheetId="8">#REF!</definedName>
    <definedName name="SG_10_12" localSheetId="7">#REF!</definedName>
    <definedName name="SG_10_12">#REF!</definedName>
    <definedName name="SG_10_13" localSheetId="9">#REF!</definedName>
    <definedName name="SG_10_13" localSheetId="3">#REF!</definedName>
    <definedName name="SG_10_13" localSheetId="8">#REF!</definedName>
    <definedName name="SG_10_13" localSheetId="7">#REF!</definedName>
    <definedName name="SG_10_13">#REF!</definedName>
    <definedName name="SG_10_14" localSheetId="9">#REF!</definedName>
    <definedName name="SG_10_14" localSheetId="3">#REF!</definedName>
    <definedName name="SG_10_14" localSheetId="8">#REF!</definedName>
    <definedName name="SG_10_14" localSheetId="7">#REF!</definedName>
    <definedName name="SG_10_14">#REF!</definedName>
    <definedName name="SG_10_15" localSheetId="9">#REF!</definedName>
    <definedName name="SG_10_15" localSheetId="3">#REF!</definedName>
    <definedName name="SG_10_15" localSheetId="8">#REF!</definedName>
    <definedName name="SG_10_15" localSheetId="7">#REF!</definedName>
    <definedName name="SG_10_15">#REF!</definedName>
    <definedName name="SG_11_01" localSheetId="9">#REF!</definedName>
    <definedName name="SG_11_01" localSheetId="3">#REF!</definedName>
    <definedName name="SG_11_01" localSheetId="8">#REF!</definedName>
    <definedName name="SG_11_01" localSheetId="7">#REF!</definedName>
    <definedName name="SG_11_01">#REF!</definedName>
    <definedName name="SG_11_02" localSheetId="9">#REF!</definedName>
    <definedName name="SG_11_02" localSheetId="3">#REF!</definedName>
    <definedName name="SG_11_02" localSheetId="8">#REF!</definedName>
    <definedName name="SG_11_02" localSheetId="7">#REF!</definedName>
    <definedName name="SG_11_02">#REF!</definedName>
    <definedName name="SG_11_03" localSheetId="9">#REF!</definedName>
    <definedName name="SG_11_03" localSheetId="3">#REF!</definedName>
    <definedName name="SG_11_03" localSheetId="8">#REF!</definedName>
    <definedName name="SG_11_03" localSheetId="7">#REF!</definedName>
    <definedName name="SG_11_03">#REF!</definedName>
    <definedName name="SG_11_04" localSheetId="9">#REF!</definedName>
    <definedName name="SG_11_04" localSheetId="3">#REF!</definedName>
    <definedName name="SG_11_04" localSheetId="8">#REF!</definedName>
    <definedName name="SG_11_04" localSheetId="7">#REF!</definedName>
    <definedName name="SG_11_04">#REF!</definedName>
    <definedName name="SG_11_05" localSheetId="9">#REF!</definedName>
    <definedName name="SG_11_05" localSheetId="3">#REF!</definedName>
    <definedName name="SG_11_05" localSheetId="8">#REF!</definedName>
    <definedName name="SG_11_05" localSheetId="7">#REF!</definedName>
    <definedName name="SG_11_05">#REF!</definedName>
    <definedName name="SG_11_06" localSheetId="9">#REF!</definedName>
    <definedName name="SG_11_06" localSheetId="3">#REF!</definedName>
    <definedName name="SG_11_06" localSheetId="8">#REF!</definedName>
    <definedName name="SG_11_06" localSheetId="7">#REF!</definedName>
    <definedName name="SG_11_06">#REF!</definedName>
    <definedName name="SG_11_07" localSheetId="9">#REF!</definedName>
    <definedName name="SG_11_07" localSheetId="3">#REF!</definedName>
    <definedName name="SG_11_07" localSheetId="8">#REF!</definedName>
    <definedName name="SG_11_07" localSheetId="7">#REF!</definedName>
    <definedName name="SG_11_07">#REF!</definedName>
    <definedName name="SG_11_08" localSheetId="9">#REF!</definedName>
    <definedName name="SG_11_08" localSheetId="3">#REF!</definedName>
    <definedName name="SG_11_08" localSheetId="8">#REF!</definedName>
    <definedName name="SG_11_08" localSheetId="7">#REF!</definedName>
    <definedName name="SG_11_08">#REF!</definedName>
    <definedName name="SG_11_09" localSheetId="9">#REF!</definedName>
    <definedName name="SG_11_09" localSheetId="3">#REF!</definedName>
    <definedName name="SG_11_09" localSheetId="8">#REF!</definedName>
    <definedName name="SG_11_09" localSheetId="7">#REF!</definedName>
    <definedName name="SG_11_09">#REF!</definedName>
    <definedName name="SG_11_10" localSheetId="9">#REF!</definedName>
    <definedName name="SG_11_10" localSheetId="3">#REF!</definedName>
    <definedName name="SG_11_10" localSheetId="8">#REF!</definedName>
    <definedName name="SG_11_10" localSheetId="7">#REF!</definedName>
    <definedName name="SG_11_10">#REF!</definedName>
    <definedName name="SG_11_11" localSheetId="9">#REF!</definedName>
    <definedName name="SG_11_11" localSheetId="3">#REF!</definedName>
    <definedName name="SG_11_11" localSheetId="8">#REF!</definedName>
    <definedName name="SG_11_11" localSheetId="7">#REF!</definedName>
    <definedName name="SG_11_11">#REF!</definedName>
    <definedName name="SG_11_12" localSheetId="9">#REF!</definedName>
    <definedName name="SG_11_12" localSheetId="3">#REF!</definedName>
    <definedName name="SG_11_12" localSheetId="8">#REF!</definedName>
    <definedName name="SG_11_12" localSheetId="7">#REF!</definedName>
    <definedName name="SG_11_12">#REF!</definedName>
    <definedName name="SG_11_13" localSheetId="9">#REF!</definedName>
    <definedName name="SG_11_13" localSheetId="3">#REF!</definedName>
    <definedName name="SG_11_13" localSheetId="8">#REF!</definedName>
    <definedName name="SG_11_13" localSheetId="7">#REF!</definedName>
    <definedName name="SG_11_13">#REF!</definedName>
    <definedName name="SG_11_14" localSheetId="9">#REF!</definedName>
    <definedName name="SG_11_14" localSheetId="3">#REF!</definedName>
    <definedName name="SG_11_14" localSheetId="8">#REF!</definedName>
    <definedName name="SG_11_14" localSheetId="7">#REF!</definedName>
    <definedName name="SG_11_14">#REF!</definedName>
    <definedName name="SG_11_15" localSheetId="9">#REF!</definedName>
    <definedName name="SG_11_15" localSheetId="3">#REF!</definedName>
    <definedName name="SG_11_15" localSheetId="8">#REF!</definedName>
    <definedName name="SG_11_15" localSheetId="7">#REF!</definedName>
    <definedName name="SG_11_15">#REF!</definedName>
    <definedName name="SG_12_01" localSheetId="9">#REF!</definedName>
    <definedName name="SG_12_01" localSheetId="3">#REF!</definedName>
    <definedName name="SG_12_01" localSheetId="8">#REF!</definedName>
    <definedName name="SG_12_01" localSheetId="7">#REF!</definedName>
    <definedName name="SG_12_01">#REF!</definedName>
    <definedName name="SG_12_02" localSheetId="9">#REF!</definedName>
    <definedName name="SG_12_02" localSheetId="3">#REF!</definedName>
    <definedName name="SG_12_02" localSheetId="8">#REF!</definedName>
    <definedName name="SG_12_02" localSheetId="7">#REF!</definedName>
    <definedName name="SG_12_02">#REF!</definedName>
    <definedName name="SG_12_03" localSheetId="9">#REF!</definedName>
    <definedName name="SG_12_03" localSheetId="3">#REF!</definedName>
    <definedName name="SG_12_03" localSheetId="8">#REF!</definedName>
    <definedName name="SG_12_03" localSheetId="7">#REF!</definedName>
    <definedName name="SG_12_03">#REF!</definedName>
    <definedName name="SG_12_04" localSheetId="9">#REF!</definedName>
    <definedName name="SG_12_04" localSheetId="3">#REF!</definedName>
    <definedName name="SG_12_04" localSheetId="8">#REF!</definedName>
    <definedName name="SG_12_04" localSheetId="7">#REF!</definedName>
    <definedName name="SG_12_04">#REF!</definedName>
    <definedName name="SG_12_05" localSheetId="9">#REF!</definedName>
    <definedName name="SG_12_05" localSheetId="3">#REF!</definedName>
    <definedName name="SG_12_05" localSheetId="8">#REF!</definedName>
    <definedName name="SG_12_05" localSheetId="7">#REF!</definedName>
    <definedName name="SG_12_05">#REF!</definedName>
    <definedName name="SG_12_06" localSheetId="9">#REF!</definedName>
    <definedName name="SG_12_06" localSheetId="3">#REF!</definedName>
    <definedName name="SG_12_06" localSheetId="8">#REF!</definedName>
    <definedName name="SG_12_06" localSheetId="7">#REF!</definedName>
    <definedName name="SG_12_06">#REF!</definedName>
    <definedName name="SG_12_07" localSheetId="9">#REF!</definedName>
    <definedName name="SG_12_07" localSheetId="3">#REF!</definedName>
    <definedName name="SG_12_07" localSheetId="8">#REF!</definedName>
    <definedName name="SG_12_07" localSheetId="7">#REF!</definedName>
    <definedName name="SG_12_07">#REF!</definedName>
    <definedName name="SG_12_08" localSheetId="9">#REF!</definedName>
    <definedName name="SG_12_08" localSheetId="3">#REF!</definedName>
    <definedName name="SG_12_08" localSheetId="8">#REF!</definedName>
    <definedName name="SG_12_08" localSheetId="7">#REF!</definedName>
    <definedName name="SG_12_08">#REF!</definedName>
    <definedName name="SG_12_09" localSheetId="9">#REF!</definedName>
    <definedName name="SG_12_09" localSheetId="3">#REF!</definedName>
    <definedName name="SG_12_09" localSheetId="8">#REF!</definedName>
    <definedName name="SG_12_09" localSheetId="7">#REF!</definedName>
    <definedName name="SG_12_09">#REF!</definedName>
    <definedName name="SG_12_10" localSheetId="9">#REF!</definedName>
    <definedName name="SG_12_10" localSheetId="3">#REF!</definedName>
    <definedName name="SG_12_10" localSheetId="8">#REF!</definedName>
    <definedName name="SG_12_10" localSheetId="7">#REF!</definedName>
    <definedName name="SG_12_10">#REF!</definedName>
    <definedName name="SG_12_11" localSheetId="9">#REF!</definedName>
    <definedName name="SG_12_11" localSheetId="3">#REF!</definedName>
    <definedName name="SG_12_11" localSheetId="8">#REF!</definedName>
    <definedName name="SG_12_11" localSheetId="7">#REF!</definedName>
    <definedName name="SG_12_11">#REF!</definedName>
    <definedName name="SG_12_12" localSheetId="9">#REF!</definedName>
    <definedName name="SG_12_12" localSheetId="3">#REF!</definedName>
    <definedName name="SG_12_12" localSheetId="8">#REF!</definedName>
    <definedName name="SG_12_12" localSheetId="7">#REF!</definedName>
    <definedName name="SG_12_12">#REF!</definedName>
    <definedName name="SG_12_13" localSheetId="9">#REF!</definedName>
    <definedName name="SG_12_13" localSheetId="3">#REF!</definedName>
    <definedName name="SG_12_13" localSheetId="8">#REF!</definedName>
    <definedName name="SG_12_13" localSheetId="7">#REF!</definedName>
    <definedName name="SG_12_13">#REF!</definedName>
    <definedName name="SG_12_14" localSheetId="9">#REF!</definedName>
    <definedName name="SG_12_14" localSheetId="3">#REF!</definedName>
    <definedName name="SG_12_14" localSheetId="8">#REF!</definedName>
    <definedName name="SG_12_14" localSheetId="7">#REF!</definedName>
    <definedName name="SG_12_14">#REF!</definedName>
    <definedName name="SG_12_15" localSheetId="9">#REF!</definedName>
    <definedName name="SG_12_15" localSheetId="3">#REF!</definedName>
    <definedName name="SG_12_15" localSheetId="8">#REF!</definedName>
    <definedName name="SG_12_15" localSheetId="7">#REF!</definedName>
    <definedName name="SG_12_15">#REF!</definedName>
    <definedName name="SG_12_16" localSheetId="9">#REF!</definedName>
    <definedName name="SG_12_16" localSheetId="3">#REF!</definedName>
    <definedName name="SG_12_16" localSheetId="8">#REF!</definedName>
    <definedName name="SG_12_16" localSheetId="7">#REF!</definedName>
    <definedName name="SG_12_16">#REF!</definedName>
    <definedName name="SG_12_17" localSheetId="9">#REF!</definedName>
    <definedName name="SG_12_17" localSheetId="3">#REF!</definedName>
    <definedName name="SG_12_17" localSheetId="8">#REF!</definedName>
    <definedName name="SG_12_17" localSheetId="7">#REF!</definedName>
    <definedName name="SG_12_17">#REF!</definedName>
    <definedName name="SG_12_18" localSheetId="9">#REF!</definedName>
    <definedName name="SG_12_18" localSheetId="3">#REF!</definedName>
    <definedName name="SG_12_18" localSheetId="8">#REF!</definedName>
    <definedName name="SG_12_18" localSheetId="7">#REF!</definedName>
    <definedName name="SG_12_18">#REF!</definedName>
    <definedName name="SG_12_19" localSheetId="9">#REF!</definedName>
    <definedName name="SG_12_19" localSheetId="3">#REF!</definedName>
    <definedName name="SG_12_19" localSheetId="8">#REF!</definedName>
    <definedName name="SG_12_19" localSheetId="7">#REF!</definedName>
    <definedName name="SG_12_19">#REF!</definedName>
    <definedName name="SG_12_20" localSheetId="9">#REF!</definedName>
    <definedName name="SG_12_20" localSheetId="3">#REF!</definedName>
    <definedName name="SG_12_20" localSheetId="8">#REF!</definedName>
    <definedName name="SG_12_20" localSheetId="7">#REF!</definedName>
    <definedName name="SG_12_20">#REF!</definedName>
    <definedName name="SG_12_21" localSheetId="9">#REF!</definedName>
    <definedName name="SG_12_21" localSheetId="3">#REF!</definedName>
    <definedName name="SG_12_21" localSheetId="8">#REF!</definedName>
    <definedName name="SG_12_21" localSheetId="7">#REF!</definedName>
    <definedName name="SG_12_21">#REF!</definedName>
    <definedName name="SG_12_22" localSheetId="9">#REF!</definedName>
    <definedName name="SG_12_22" localSheetId="3">#REF!</definedName>
    <definedName name="SG_12_22" localSheetId="8">#REF!</definedName>
    <definedName name="SG_12_22" localSheetId="7">#REF!</definedName>
    <definedName name="SG_12_22">#REF!</definedName>
    <definedName name="SG_12_23" localSheetId="9">#REF!</definedName>
    <definedName name="SG_12_23" localSheetId="3">#REF!</definedName>
    <definedName name="SG_12_23" localSheetId="8">#REF!</definedName>
    <definedName name="SG_12_23" localSheetId="7">#REF!</definedName>
    <definedName name="SG_12_23">#REF!</definedName>
    <definedName name="SG_12_24" localSheetId="9">#REF!</definedName>
    <definedName name="SG_12_24" localSheetId="3">#REF!</definedName>
    <definedName name="SG_12_24" localSheetId="8">#REF!</definedName>
    <definedName name="SG_12_24" localSheetId="7">#REF!</definedName>
    <definedName name="SG_12_24">#REF!</definedName>
    <definedName name="SG_12_25" localSheetId="9">#REF!</definedName>
    <definedName name="SG_12_25" localSheetId="3">#REF!</definedName>
    <definedName name="SG_12_25" localSheetId="8">#REF!</definedName>
    <definedName name="SG_12_25" localSheetId="7">#REF!</definedName>
    <definedName name="SG_12_25">#REF!</definedName>
    <definedName name="SG_13_01" localSheetId="9">#REF!</definedName>
    <definedName name="SG_13_01" localSheetId="3">#REF!</definedName>
    <definedName name="SG_13_01" localSheetId="8">#REF!</definedName>
    <definedName name="SG_13_01" localSheetId="7">#REF!</definedName>
    <definedName name="SG_13_01">#REF!</definedName>
    <definedName name="SG_13_02" localSheetId="9">#REF!</definedName>
    <definedName name="SG_13_02" localSheetId="3">#REF!</definedName>
    <definedName name="SG_13_02" localSheetId="8">#REF!</definedName>
    <definedName name="SG_13_02" localSheetId="7">#REF!</definedName>
    <definedName name="SG_13_02">#REF!</definedName>
    <definedName name="SG_13_03" localSheetId="9">#REF!</definedName>
    <definedName name="SG_13_03" localSheetId="3">#REF!</definedName>
    <definedName name="SG_13_03" localSheetId="8">#REF!</definedName>
    <definedName name="SG_13_03" localSheetId="7">#REF!</definedName>
    <definedName name="SG_13_03">#REF!</definedName>
    <definedName name="SG_13_04" localSheetId="9">#REF!</definedName>
    <definedName name="SG_13_04" localSheetId="3">#REF!</definedName>
    <definedName name="SG_13_04" localSheetId="8">#REF!</definedName>
    <definedName name="SG_13_04" localSheetId="7">#REF!</definedName>
    <definedName name="SG_13_04">#REF!</definedName>
    <definedName name="SG_13_05" localSheetId="9">#REF!</definedName>
    <definedName name="SG_13_05" localSheetId="3">#REF!</definedName>
    <definedName name="SG_13_05" localSheetId="8">#REF!</definedName>
    <definedName name="SG_13_05" localSheetId="7">#REF!</definedName>
    <definedName name="SG_13_05">#REF!</definedName>
    <definedName name="SG_13_06" localSheetId="9">#REF!</definedName>
    <definedName name="SG_13_06" localSheetId="3">#REF!</definedName>
    <definedName name="SG_13_06" localSheetId="8">#REF!</definedName>
    <definedName name="SG_13_06" localSheetId="7">#REF!</definedName>
    <definedName name="SG_13_06">#REF!</definedName>
    <definedName name="SG_13_07" localSheetId="9">#REF!</definedName>
    <definedName name="SG_13_07" localSheetId="3">#REF!</definedName>
    <definedName name="SG_13_07" localSheetId="8">#REF!</definedName>
    <definedName name="SG_13_07" localSheetId="7">#REF!</definedName>
    <definedName name="SG_13_07">#REF!</definedName>
    <definedName name="SG_13_08" localSheetId="9">#REF!</definedName>
    <definedName name="SG_13_08" localSheetId="3">#REF!</definedName>
    <definedName name="SG_13_08" localSheetId="8">#REF!</definedName>
    <definedName name="SG_13_08" localSheetId="7">#REF!</definedName>
    <definedName name="SG_13_08">#REF!</definedName>
    <definedName name="SG_13_09" localSheetId="9">#REF!</definedName>
    <definedName name="SG_13_09" localSheetId="3">#REF!</definedName>
    <definedName name="SG_13_09" localSheetId="8">#REF!</definedName>
    <definedName name="SG_13_09" localSheetId="7">#REF!</definedName>
    <definedName name="SG_13_09">#REF!</definedName>
    <definedName name="SG_13_10" localSheetId="9">#REF!</definedName>
    <definedName name="SG_13_10" localSheetId="3">#REF!</definedName>
    <definedName name="SG_13_10" localSheetId="8">#REF!</definedName>
    <definedName name="SG_13_10" localSheetId="7">#REF!</definedName>
    <definedName name="SG_13_10">#REF!</definedName>
    <definedName name="SG_13_11" localSheetId="9">#REF!</definedName>
    <definedName name="SG_13_11" localSheetId="3">#REF!</definedName>
    <definedName name="SG_13_11" localSheetId="8">#REF!</definedName>
    <definedName name="SG_13_11" localSheetId="7">#REF!</definedName>
    <definedName name="SG_13_11">#REF!</definedName>
    <definedName name="SG_13_12" localSheetId="9">#REF!</definedName>
    <definedName name="SG_13_12" localSheetId="3">#REF!</definedName>
    <definedName name="SG_13_12" localSheetId="8">#REF!</definedName>
    <definedName name="SG_13_12" localSheetId="7">#REF!</definedName>
    <definedName name="SG_13_12">#REF!</definedName>
    <definedName name="SG_13_13" localSheetId="9">#REF!</definedName>
    <definedName name="SG_13_13" localSheetId="3">#REF!</definedName>
    <definedName name="SG_13_13" localSheetId="8">#REF!</definedName>
    <definedName name="SG_13_13" localSheetId="7">#REF!</definedName>
    <definedName name="SG_13_13">#REF!</definedName>
    <definedName name="SG_13_14" localSheetId="9">#REF!</definedName>
    <definedName name="SG_13_14" localSheetId="3">#REF!</definedName>
    <definedName name="SG_13_14" localSheetId="8">#REF!</definedName>
    <definedName name="SG_13_14" localSheetId="7">#REF!</definedName>
    <definedName name="SG_13_14">#REF!</definedName>
    <definedName name="SG_13_15" localSheetId="9">#REF!</definedName>
    <definedName name="SG_13_15" localSheetId="3">#REF!</definedName>
    <definedName name="SG_13_15" localSheetId="8">#REF!</definedName>
    <definedName name="SG_13_15" localSheetId="7">#REF!</definedName>
    <definedName name="SG_13_15">#REF!</definedName>
    <definedName name="SG_13_16" localSheetId="9">#REF!</definedName>
    <definedName name="SG_13_16" localSheetId="3">#REF!</definedName>
    <definedName name="SG_13_16" localSheetId="8">#REF!</definedName>
    <definedName name="SG_13_16" localSheetId="7">#REF!</definedName>
    <definedName name="SG_13_16">#REF!</definedName>
    <definedName name="SG_13_17" localSheetId="9">#REF!</definedName>
    <definedName name="SG_13_17" localSheetId="3">#REF!</definedName>
    <definedName name="SG_13_17" localSheetId="8">#REF!</definedName>
    <definedName name="SG_13_17" localSheetId="7">#REF!</definedName>
    <definedName name="SG_13_17">#REF!</definedName>
    <definedName name="SG_13_18" localSheetId="9">#REF!</definedName>
    <definedName name="SG_13_18" localSheetId="3">#REF!</definedName>
    <definedName name="SG_13_18" localSheetId="8">#REF!</definedName>
    <definedName name="SG_13_18" localSheetId="7">#REF!</definedName>
    <definedName name="SG_13_18">#REF!</definedName>
    <definedName name="SG_13_19" localSheetId="9">#REF!</definedName>
    <definedName name="SG_13_19" localSheetId="3">#REF!</definedName>
    <definedName name="SG_13_19" localSheetId="8">#REF!</definedName>
    <definedName name="SG_13_19" localSheetId="7">#REF!</definedName>
    <definedName name="SG_13_19">#REF!</definedName>
    <definedName name="SG_13_20" localSheetId="9">#REF!</definedName>
    <definedName name="SG_13_20" localSheetId="3">#REF!</definedName>
    <definedName name="SG_13_20" localSheetId="8">#REF!</definedName>
    <definedName name="SG_13_20" localSheetId="7">#REF!</definedName>
    <definedName name="SG_13_20">#REF!</definedName>
    <definedName name="SG_13_21" localSheetId="9">#REF!</definedName>
    <definedName name="SG_13_21" localSheetId="3">#REF!</definedName>
    <definedName name="SG_13_21" localSheetId="8">#REF!</definedName>
    <definedName name="SG_13_21" localSheetId="7">#REF!</definedName>
    <definedName name="SG_13_21">#REF!</definedName>
    <definedName name="SG_13_22" localSheetId="9">#REF!</definedName>
    <definedName name="SG_13_22" localSheetId="3">#REF!</definedName>
    <definedName name="SG_13_22" localSheetId="8">#REF!</definedName>
    <definedName name="SG_13_22" localSheetId="7">#REF!</definedName>
    <definedName name="SG_13_22">#REF!</definedName>
    <definedName name="SG_13_23" localSheetId="9">#REF!</definedName>
    <definedName name="SG_13_23" localSheetId="3">#REF!</definedName>
    <definedName name="SG_13_23" localSheetId="8">#REF!</definedName>
    <definedName name="SG_13_23" localSheetId="7">#REF!</definedName>
    <definedName name="SG_13_23">#REF!</definedName>
    <definedName name="SG_13_24" localSheetId="9">#REF!</definedName>
    <definedName name="SG_13_24" localSheetId="3">#REF!</definedName>
    <definedName name="SG_13_24" localSheetId="8">#REF!</definedName>
    <definedName name="SG_13_24" localSheetId="7">#REF!</definedName>
    <definedName name="SG_13_24">#REF!</definedName>
    <definedName name="SG_13_25" localSheetId="9">#REF!</definedName>
    <definedName name="SG_13_25" localSheetId="3">#REF!</definedName>
    <definedName name="SG_13_25" localSheetId="8">#REF!</definedName>
    <definedName name="SG_13_25" localSheetId="7">#REF!</definedName>
    <definedName name="SG_13_25">#REF!</definedName>
    <definedName name="SG_14_01" localSheetId="9">#REF!</definedName>
    <definedName name="SG_14_01" localSheetId="3">#REF!</definedName>
    <definedName name="SG_14_01" localSheetId="8">#REF!</definedName>
    <definedName name="SG_14_01" localSheetId="7">#REF!</definedName>
    <definedName name="SG_14_01">#REF!</definedName>
    <definedName name="SG_14_02" localSheetId="9">#REF!</definedName>
    <definedName name="SG_14_02" localSheetId="3">#REF!</definedName>
    <definedName name="SG_14_02" localSheetId="8">#REF!</definedName>
    <definedName name="SG_14_02" localSheetId="7">#REF!</definedName>
    <definedName name="SG_14_02">#REF!</definedName>
    <definedName name="SG_14_03" localSheetId="9">#REF!</definedName>
    <definedName name="SG_14_03" localSheetId="3">#REF!</definedName>
    <definedName name="SG_14_03" localSheetId="8">#REF!</definedName>
    <definedName name="SG_14_03" localSheetId="7">#REF!</definedName>
    <definedName name="SG_14_03">#REF!</definedName>
    <definedName name="SG_14_04" localSheetId="9">#REF!</definedName>
    <definedName name="SG_14_04" localSheetId="3">#REF!</definedName>
    <definedName name="SG_14_04" localSheetId="8">#REF!</definedName>
    <definedName name="SG_14_04" localSheetId="7">#REF!</definedName>
    <definedName name="SG_14_04">#REF!</definedName>
    <definedName name="SG_14_05" localSheetId="9">#REF!</definedName>
    <definedName name="SG_14_05" localSheetId="3">#REF!</definedName>
    <definedName name="SG_14_05" localSheetId="8">#REF!</definedName>
    <definedName name="SG_14_05" localSheetId="7">#REF!</definedName>
    <definedName name="SG_14_05">#REF!</definedName>
    <definedName name="SG_14_06" localSheetId="9">#REF!</definedName>
    <definedName name="SG_14_06" localSheetId="3">#REF!</definedName>
    <definedName name="SG_14_06" localSheetId="8">#REF!</definedName>
    <definedName name="SG_14_06" localSheetId="7">#REF!</definedName>
    <definedName name="SG_14_06">#REF!</definedName>
    <definedName name="SG_14_07" localSheetId="9">#REF!</definedName>
    <definedName name="SG_14_07" localSheetId="3">#REF!</definedName>
    <definedName name="SG_14_07" localSheetId="8">#REF!</definedName>
    <definedName name="SG_14_07" localSheetId="7">#REF!</definedName>
    <definedName name="SG_14_07">#REF!</definedName>
    <definedName name="SG_14_08" localSheetId="9">#REF!</definedName>
    <definedName name="SG_14_08" localSheetId="3">#REF!</definedName>
    <definedName name="SG_14_08" localSheetId="8">#REF!</definedName>
    <definedName name="SG_14_08" localSheetId="7">#REF!</definedName>
    <definedName name="SG_14_08">#REF!</definedName>
    <definedName name="SG_14_09" localSheetId="9">#REF!</definedName>
    <definedName name="SG_14_09" localSheetId="3">#REF!</definedName>
    <definedName name="SG_14_09" localSheetId="8">#REF!</definedName>
    <definedName name="SG_14_09" localSheetId="7">#REF!</definedName>
    <definedName name="SG_14_09">#REF!</definedName>
    <definedName name="SG_14_10" localSheetId="9">#REF!</definedName>
    <definedName name="SG_14_10" localSheetId="3">#REF!</definedName>
    <definedName name="SG_14_10" localSheetId="8">#REF!</definedName>
    <definedName name="SG_14_10" localSheetId="7">#REF!</definedName>
    <definedName name="SG_14_10">#REF!</definedName>
    <definedName name="SG_14_11" localSheetId="9">#REF!</definedName>
    <definedName name="SG_14_11" localSheetId="3">#REF!</definedName>
    <definedName name="SG_14_11" localSheetId="8">#REF!</definedName>
    <definedName name="SG_14_11" localSheetId="7">#REF!</definedName>
    <definedName name="SG_14_11">#REF!</definedName>
    <definedName name="SG_14_12" localSheetId="9">#REF!</definedName>
    <definedName name="SG_14_12" localSheetId="3">#REF!</definedName>
    <definedName name="SG_14_12" localSheetId="8">#REF!</definedName>
    <definedName name="SG_14_12" localSheetId="7">#REF!</definedName>
    <definedName name="SG_14_12">#REF!</definedName>
    <definedName name="SG_14_13" localSheetId="9">#REF!</definedName>
    <definedName name="SG_14_13" localSheetId="3">#REF!</definedName>
    <definedName name="SG_14_13" localSheetId="8">#REF!</definedName>
    <definedName name="SG_14_13" localSheetId="7">#REF!</definedName>
    <definedName name="SG_14_13">#REF!</definedName>
    <definedName name="SG_14_14" localSheetId="9">#REF!</definedName>
    <definedName name="SG_14_14" localSheetId="3">#REF!</definedName>
    <definedName name="SG_14_14" localSheetId="8">#REF!</definedName>
    <definedName name="SG_14_14" localSheetId="7">#REF!</definedName>
    <definedName name="SG_14_14">#REF!</definedName>
    <definedName name="SG_14_15" localSheetId="9">#REF!</definedName>
    <definedName name="SG_14_15" localSheetId="3">#REF!</definedName>
    <definedName name="SG_14_15" localSheetId="8">#REF!</definedName>
    <definedName name="SG_14_15" localSheetId="7">#REF!</definedName>
    <definedName name="SG_14_15">#REF!</definedName>
    <definedName name="SG_14_16" localSheetId="9">#REF!</definedName>
    <definedName name="SG_14_16" localSheetId="3">#REF!</definedName>
    <definedName name="SG_14_16" localSheetId="8">#REF!</definedName>
    <definedName name="SG_14_16" localSheetId="7">#REF!</definedName>
    <definedName name="SG_14_16">#REF!</definedName>
    <definedName name="SG_14_17" localSheetId="9">#REF!</definedName>
    <definedName name="SG_14_17" localSheetId="3">#REF!</definedName>
    <definedName name="SG_14_17" localSheetId="8">#REF!</definedName>
    <definedName name="SG_14_17" localSheetId="7">#REF!</definedName>
    <definedName name="SG_14_17">#REF!</definedName>
    <definedName name="SG_14_18" localSheetId="9">#REF!</definedName>
    <definedName name="SG_14_18" localSheetId="3">#REF!</definedName>
    <definedName name="SG_14_18" localSheetId="8">#REF!</definedName>
    <definedName name="SG_14_18" localSheetId="7">#REF!</definedName>
    <definedName name="SG_14_18">#REF!</definedName>
    <definedName name="SG_14_19" localSheetId="9">#REF!</definedName>
    <definedName name="SG_14_19" localSheetId="3">#REF!</definedName>
    <definedName name="SG_14_19" localSheetId="8">#REF!</definedName>
    <definedName name="SG_14_19" localSheetId="7">#REF!</definedName>
    <definedName name="SG_14_19">#REF!</definedName>
    <definedName name="SG_14_20" localSheetId="9">#REF!</definedName>
    <definedName name="SG_14_20" localSheetId="3">#REF!</definedName>
    <definedName name="SG_14_20" localSheetId="8">#REF!</definedName>
    <definedName name="SG_14_20" localSheetId="7">#REF!</definedName>
    <definedName name="SG_14_20">#REF!</definedName>
    <definedName name="SG_14_21" localSheetId="9">#REF!</definedName>
    <definedName name="SG_14_21" localSheetId="3">#REF!</definedName>
    <definedName name="SG_14_21" localSheetId="8">#REF!</definedName>
    <definedName name="SG_14_21" localSheetId="7">#REF!</definedName>
    <definedName name="SG_14_21">#REF!</definedName>
    <definedName name="SG_14_22" localSheetId="9">#REF!</definedName>
    <definedName name="SG_14_22" localSheetId="3">#REF!</definedName>
    <definedName name="SG_14_22" localSheetId="8">#REF!</definedName>
    <definedName name="SG_14_22" localSheetId="7">#REF!</definedName>
    <definedName name="SG_14_22">#REF!</definedName>
    <definedName name="SG_14_23" localSheetId="9">#REF!</definedName>
    <definedName name="SG_14_23" localSheetId="3">#REF!</definedName>
    <definedName name="SG_14_23" localSheetId="8">#REF!</definedName>
    <definedName name="SG_14_23" localSheetId="7">#REF!</definedName>
    <definedName name="SG_14_23">#REF!</definedName>
    <definedName name="SG_14_24" localSheetId="9">#REF!</definedName>
    <definedName name="SG_14_24" localSheetId="3">#REF!</definedName>
    <definedName name="SG_14_24" localSheetId="8">#REF!</definedName>
    <definedName name="SG_14_24" localSheetId="7">#REF!</definedName>
    <definedName name="SG_14_24">#REF!</definedName>
    <definedName name="SG_14_25" localSheetId="9">#REF!</definedName>
    <definedName name="SG_14_25" localSheetId="3">#REF!</definedName>
    <definedName name="SG_14_25" localSheetId="8">#REF!</definedName>
    <definedName name="SG_14_25" localSheetId="7">#REF!</definedName>
    <definedName name="SG_14_25">#REF!</definedName>
    <definedName name="SG_15_01" localSheetId="9">#REF!</definedName>
    <definedName name="SG_15_01" localSheetId="3">#REF!</definedName>
    <definedName name="SG_15_01" localSheetId="8">#REF!</definedName>
    <definedName name="SG_15_01" localSheetId="7">#REF!</definedName>
    <definedName name="SG_15_01">#REF!</definedName>
    <definedName name="SG_15_02" localSheetId="9">#REF!</definedName>
    <definedName name="SG_15_02" localSheetId="3">#REF!</definedName>
    <definedName name="SG_15_02" localSheetId="8">#REF!</definedName>
    <definedName name="SG_15_02" localSheetId="7">#REF!</definedName>
    <definedName name="SG_15_02">#REF!</definedName>
    <definedName name="SG_15_03" localSheetId="9">#REF!</definedName>
    <definedName name="SG_15_03" localSheetId="3">#REF!</definedName>
    <definedName name="SG_15_03" localSheetId="8">#REF!</definedName>
    <definedName name="SG_15_03" localSheetId="7">#REF!</definedName>
    <definedName name="SG_15_03">#REF!</definedName>
    <definedName name="SG_15_04" localSheetId="9">#REF!</definedName>
    <definedName name="SG_15_04" localSheetId="3">#REF!</definedName>
    <definedName name="SG_15_04" localSheetId="8">#REF!</definedName>
    <definedName name="SG_15_04" localSheetId="7">#REF!</definedName>
    <definedName name="SG_15_04">#REF!</definedName>
    <definedName name="SG_15_05" localSheetId="9">#REF!</definedName>
    <definedName name="SG_15_05" localSheetId="3">#REF!</definedName>
    <definedName name="SG_15_05" localSheetId="8">#REF!</definedName>
    <definedName name="SG_15_05" localSheetId="7">#REF!</definedName>
    <definedName name="SG_15_05">#REF!</definedName>
    <definedName name="SG_15_06" localSheetId="9">#REF!</definedName>
    <definedName name="SG_15_06" localSheetId="3">#REF!</definedName>
    <definedName name="SG_15_06" localSheetId="8">#REF!</definedName>
    <definedName name="SG_15_06" localSheetId="7">#REF!</definedName>
    <definedName name="SG_15_06">#REF!</definedName>
    <definedName name="SG_15_07" localSheetId="9">#REF!</definedName>
    <definedName name="SG_15_07" localSheetId="3">#REF!</definedName>
    <definedName name="SG_15_07" localSheetId="8">#REF!</definedName>
    <definedName name="SG_15_07" localSheetId="7">#REF!</definedName>
    <definedName name="SG_15_07">#REF!</definedName>
    <definedName name="SG_15_08" localSheetId="9">#REF!</definedName>
    <definedName name="SG_15_08" localSheetId="3">#REF!</definedName>
    <definedName name="SG_15_08" localSheetId="8">#REF!</definedName>
    <definedName name="SG_15_08" localSheetId="7">#REF!</definedName>
    <definedName name="SG_15_08">#REF!</definedName>
    <definedName name="SG_15_09" localSheetId="9">#REF!</definedName>
    <definedName name="SG_15_09" localSheetId="3">#REF!</definedName>
    <definedName name="SG_15_09" localSheetId="8">#REF!</definedName>
    <definedName name="SG_15_09" localSheetId="7">#REF!</definedName>
    <definedName name="SG_15_09">#REF!</definedName>
    <definedName name="SG_15_10" localSheetId="9">#REF!</definedName>
    <definedName name="SG_15_10" localSheetId="3">#REF!</definedName>
    <definedName name="SG_15_10" localSheetId="8">#REF!</definedName>
    <definedName name="SG_15_10" localSheetId="7">#REF!</definedName>
    <definedName name="SG_15_10">#REF!</definedName>
    <definedName name="SG_15_11" localSheetId="9">#REF!</definedName>
    <definedName name="SG_15_11" localSheetId="3">#REF!</definedName>
    <definedName name="SG_15_11" localSheetId="8">#REF!</definedName>
    <definedName name="SG_15_11" localSheetId="7">#REF!</definedName>
    <definedName name="SG_15_11">#REF!</definedName>
    <definedName name="SG_15_12" localSheetId="9">#REF!</definedName>
    <definedName name="SG_15_12" localSheetId="3">#REF!</definedName>
    <definedName name="SG_15_12" localSheetId="8">#REF!</definedName>
    <definedName name="SG_15_12" localSheetId="7">#REF!</definedName>
    <definedName name="SG_15_12">#REF!</definedName>
    <definedName name="SG_15_13" localSheetId="9">#REF!</definedName>
    <definedName name="SG_15_13" localSheetId="3">#REF!</definedName>
    <definedName name="SG_15_13" localSheetId="8">#REF!</definedName>
    <definedName name="SG_15_13" localSheetId="7">#REF!</definedName>
    <definedName name="SG_15_13">#REF!</definedName>
    <definedName name="SG_15_14" localSheetId="9">#REF!</definedName>
    <definedName name="SG_15_14" localSheetId="3">#REF!</definedName>
    <definedName name="SG_15_14" localSheetId="8">#REF!</definedName>
    <definedName name="SG_15_14" localSheetId="7">#REF!</definedName>
    <definedName name="SG_15_14">#REF!</definedName>
    <definedName name="SG_15_15" localSheetId="9">#REF!</definedName>
    <definedName name="SG_15_15" localSheetId="3">#REF!</definedName>
    <definedName name="SG_15_15" localSheetId="8">#REF!</definedName>
    <definedName name="SG_15_15" localSheetId="7">#REF!</definedName>
    <definedName name="SG_15_15">#REF!</definedName>
    <definedName name="SG_15_16" localSheetId="9">#REF!</definedName>
    <definedName name="SG_15_16" localSheetId="3">#REF!</definedName>
    <definedName name="SG_15_16" localSheetId="8">#REF!</definedName>
    <definedName name="SG_15_16" localSheetId="7">#REF!</definedName>
    <definedName name="SG_15_16">#REF!</definedName>
    <definedName name="SG_15_17" localSheetId="9">#REF!</definedName>
    <definedName name="SG_15_17" localSheetId="3">#REF!</definedName>
    <definedName name="SG_15_17" localSheetId="8">#REF!</definedName>
    <definedName name="SG_15_17" localSheetId="7">#REF!</definedName>
    <definedName name="SG_15_17">#REF!</definedName>
    <definedName name="SG_15_18" localSheetId="9">#REF!</definedName>
    <definedName name="SG_15_18" localSheetId="3">#REF!</definedName>
    <definedName name="SG_15_18" localSheetId="8">#REF!</definedName>
    <definedName name="SG_15_18" localSheetId="7">#REF!</definedName>
    <definedName name="SG_15_18">#REF!</definedName>
    <definedName name="SG_15_19" localSheetId="9">#REF!</definedName>
    <definedName name="SG_15_19" localSheetId="3">#REF!</definedName>
    <definedName name="SG_15_19" localSheetId="8">#REF!</definedName>
    <definedName name="SG_15_19" localSheetId="7">#REF!</definedName>
    <definedName name="SG_15_19">#REF!</definedName>
    <definedName name="SG_15_20" localSheetId="9">#REF!</definedName>
    <definedName name="SG_15_20" localSheetId="3">#REF!</definedName>
    <definedName name="SG_15_20" localSheetId="8">#REF!</definedName>
    <definedName name="SG_15_20" localSheetId="7">#REF!</definedName>
    <definedName name="SG_15_20">#REF!</definedName>
    <definedName name="SG_15_21" localSheetId="9">#REF!</definedName>
    <definedName name="SG_15_21" localSheetId="3">#REF!</definedName>
    <definedName name="SG_15_21" localSheetId="8">#REF!</definedName>
    <definedName name="SG_15_21" localSheetId="7">#REF!</definedName>
    <definedName name="SG_15_21">#REF!</definedName>
    <definedName name="SG_15_22" localSheetId="9">#REF!</definedName>
    <definedName name="SG_15_22" localSheetId="3">#REF!</definedName>
    <definedName name="SG_15_22" localSheetId="8">#REF!</definedName>
    <definedName name="SG_15_22" localSheetId="7">#REF!</definedName>
    <definedName name="SG_15_22">#REF!</definedName>
    <definedName name="SG_15_23" localSheetId="9">#REF!</definedName>
    <definedName name="SG_15_23" localSheetId="3">#REF!</definedName>
    <definedName name="SG_15_23" localSheetId="8">#REF!</definedName>
    <definedName name="SG_15_23" localSheetId="7">#REF!</definedName>
    <definedName name="SG_15_23">#REF!</definedName>
    <definedName name="SG_15_24" localSheetId="9">#REF!</definedName>
    <definedName name="SG_15_24" localSheetId="3">#REF!</definedName>
    <definedName name="SG_15_24" localSheetId="8">#REF!</definedName>
    <definedName name="SG_15_24" localSheetId="7">#REF!</definedName>
    <definedName name="SG_15_24">#REF!</definedName>
    <definedName name="SG_15_25" localSheetId="9">#REF!</definedName>
    <definedName name="SG_15_25" localSheetId="3">#REF!</definedName>
    <definedName name="SG_15_25" localSheetId="8">#REF!</definedName>
    <definedName name="SG_15_25" localSheetId="7">#REF!</definedName>
    <definedName name="SG_15_25">#REF!</definedName>
    <definedName name="SG_16_01" localSheetId="9">#REF!</definedName>
    <definedName name="SG_16_01" localSheetId="3">#REF!</definedName>
    <definedName name="SG_16_01" localSheetId="8">#REF!</definedName>
    <definedName name="SG_16_01" localSheetId="7">#REF!</definedName>
    <definedName name="SG_16_01">#REF!</definedName>
    <definedName name="SG_16_02" localSheetId="9">#REF!</definedName>
    <definedName name="SG_16_02" localSheetId="3">#REF!</definedName>
    <definedName name="SG_16_02" localSheetId="8">#REF!</definedName>
    <definedName name="SG_16_02" localSheetId="7">#REF!</definedName>
    <definedName name="SG_16_02">#REF!</definedName>
    <definedName name="SG_16_03" localSheetId="9">#REF!</definedName>
    <definedName name="SG_16_03" localSheetId="3">#REF!</definedName>
    <definedName name="SG_16_03" localSheetId="8">#REF!</definedName>
    <definedName name="SG_16_03" localSheetId="7">#REF!</definedName>
    <definedName name="SG_16_03">#REF!</definedName>
    <definedName name="SG_16_04" localSheetId="9">#REF!</definedName>
    <definedName name="SG_16_04" localSheetId="3">#REF!</definedName>
    <definedName name="SG_16_04" localSheetId="8">#REF!</definedName>
    <definedName name="SG_16_04" localSheetId="7">#REF!</definedName>
    <definedName name="SG_16_04">#REF!</definedName>
    <definedName name="SG_16_05" localSheetId="9">#REF!</definedName>
    <definedName name="SG_16_05" localSheetId="3">#REF!</definedName>
    <definedName name="SG_16_05" localSheetId="8">#REF!</definedName>
    <definedName name="SG_16_05" localSheetId="7">#REF!</definedName>
    <definedName name="SG_16_05">#REF!</definedName>
    <definedName name="SG_16_06" localSheetId="9">#REF!</definedName>
    <definedName name="SG_16_06" localSheetId="3">#REF!</definedName>
    <definedName name="SG_16_06" localSheetId="8">#REF!</definedName>
    <definedName name="SG_16_06" localSheetId="7">#REF!</definedName>
    <definedName name="SG_16_06">#REF!</definedName>
    <definedName name="SG_16_07" localSheetId="9">#REF!</definedName>
    <definedName name="SG_16_07" localSheetId="3">#REF!</definedName>
    <definedName name="SG_16_07" localSheetId="8">#REF!</definedName>
    <definedName name="SG_16_07" localSheetId="7">#REF!</definedName>
    <definedName name="SG_16_07">#REF!</definedName>
    <definedName name="SG_16_08" localSheetId="9">#REF!</definedName>
    <definedName name="SG_16_08" localSheetId="3">#REF!</definedName>
    <definedName name="SG_16_08" localSheetId="8">#REF!</definedName>
    <definedName name="SG_16_08" localSheetId="7">#REF!</definedName>
    <definedName name="SG_16_08">#REF!</definedName>
    <definedName name="SG_16_09" localSheetId="9">#REF!</definedName>
    <definedName name="SG_16_09" localSheetId="3">#REF!</definedName>
    <definedName name="SG_16_09" localSheetId="8">#REF!</definedName>
    <definedName name="SG_16_09" localSheetId="7">#REF!</definedName>
    <definedName name="SG_16_09">#REF!</definedName>
    <definedName name="SG_16_10" localSheetId="9">#REF!</definedName>
    <definedName name="SG_16_10" localSheetId="3">#REF!</definedName>
    <definedName name="SG_16_10" localSheetId="8">#REF!</definedName>
    <definedName name="SG_16_10" localSheetId="7">#REF!</definedName>
    <definedName name="SG_16_10">#REF!</definedName>
    <definedName name="SG_16_11" localSheetId="9">#REF!</definedName>
    <definedName name="SG_16_11" localSheetId="3">#REF!</definedName>
    <definedName name="SG_16_11" localSheetId="8">#REF!</definedName>
    <definedName name="SG_16_11" localSheetId="7">#REF!</definedName>
    <definedName name="SG_16_11">#REF!</definedName>
    <definedName name="SG_16_12" localSheetId="9">#REF!</definedName>
    <definedName name="SG_16_12" localSheetId="3">#REF!</definedName>
    <definedName name="SG_16_12" localSheetId="8">#REF!</definedName>
    <definedName name="SG_16_12" localSheetId="7">#REF!</definedName>
    <definedName name="SG_16_12">#REF!</definedName>
    <definedName name="SG_16_13" localSheetId="9">#REF!</definedName>
    <definedName name="SG_16_13" localSheetId="3">#REF!</definedName>
    <definedName name="SG_16_13" localSheetId="8">#REF!</definedName>
    <definedName name="SG_16_13" localSheetId="7">#REF!</definedName>
    <definedName name="SG_16_13">#REF!</definedName>
    <definedName name="SG_16_14" localSheetId="9">#REF!</definedName>
    <definedName name="SG_16_14" localSheetId="3">#REF!</definedName>
    <definedName name="SG_16_14" localSheetId="8">#REF!</definedName>
    <definedName name="SG_16_14" localSheetId="7">#REF!</definedName>
    <definedName name="SG_16_14">#REF!</definedName>
    <definedName name="SG_16_15" localSheetId="9">#REF!</definedName>
    <definedName name="SG_16_15" localSheetId="3">#REF!</definedName>
    <definedName name="SG_16_15" localSheetId="8">#REF!</definedName>
    <definedName name="SG_16_15" localSheetId="7">#REF!</definedName>
    <definedName name="SG_16_15">#REF!</definedName>
    <definedName name="SG_16_16" localSheetId="9">#REF!</definedName>
    <definedName name="SG_16_16" localSheetId="3">#REF!</definedName>
    <definedName name="SG_16_16" localSheetId="8">#REF!</definedName>
    <definedName name="SG_16_16" localSheetId="7">#REF!</definedName>
    <definedName name="SG_16_16">#REF!</definedName>
    <definedName name="SG_16_17" localSheetId="9">#REF!</definedName>
    <definedName name="SG_16_17" localSheetId="3">#REF!</definedName>
    <definedName name="SG_16_17" localSheetId="8">#REF!</definedName>
    <definedName name="SG_16_17" localSheetId="7">#REF!</definedName>
    <definedName name="SG_16_17">#REF!</definedName>
    <definedName name="SG_16_18" localSheetId="9">#REF!</definedName>
    <definedName name="SG_16_18" localSheetId="3">#REF!</definedName>
    <definedName name="SG_16_18" localSheetId="8">#REF!</definedName>
    <definedName name="SG_16_18" localSheetId="7">#REF!</definedName>
    <definedName name="SG_16_18">#REF!</definedName>
    <definedName name="SG_16_19" localSheetId="9">#REF!</definedName>
    <definedName name="SG_16_19" localSheetId="3">#REF!</definedName>
    <definedName name="SG_16_19" localSheetId="8">#REF!</definedName>
    <definedName name="SG_16_19" localSheetId="7">#REF!</definedName>
    <definedName name="SG_16_19">#REF!</definedName>
    <definedName name="SG_16_20" localSheetId="9">#REF!</definedName>
    <definedName name="SG_16_20" localSheetId="3">#REF!</definedName>
    <definedName name="SG_16_20" localSheetId="8">#REF!</definedName>
    <definedName name="SG_16_20" localSheetId="7">#REF!</definedName>
    <definedName name="SG_16_20">#REF!</definedName>
    <definedName name="SG_16_21" localSheetId="9">#REF!</definedName>
    <definedName name="SG_16_21" localSheetId="3">#REF!</definedName>
    <definedName name="SG_16_21" localSheetId="8">#REF!</definedName>
    <definedName name="SG_16_21" localSheetId="7">#REF!</definedName>
    <definedName name="SG_16_21">#REF!</definedName>
    <definedName name="SG_16_22" localSheetId="9">#REF!</definedName>
    <definedName name="SG_16_22" localSheetId="3">#REF!</definedName>
    <definedName name="SG_16_22" localSheetId="8">#REF!</definedName>
    <definedName name="SG_16_22" localSheetId="7">#REF!</definedName>
    <definedName name="SG_16_22">#REF!</definedName>
    <definedName name="SG_16_23" localSheetId="9">#REF!</definedName>
    <definedName name="SG_16_23" localSheetId="3">#REF!</definedName>
    <definedName name="SG_16_23" localSheetId="8">#REF!</definedName>
    <definedName name="SG_16_23" localSheetId="7">#REF!</definedName>
    <definedName name="SG_16_23">#REF!</definedName>
    <definedName name="SG_16_24" localSheetId="9">#REF!</definedName>
    <definedName name="SG_16_24" localSheetId="3">#REF!</definedName>
    <definedName name="SG_16_24" localSheetId="8">#REF!</definedName>
    <definedName name="SG_16_24" localSheetId="7">#REF!</definedName>
    <definedName name="SG_16_24">#REF!</definedName>
    <definedName name="SG_16_25" localSheetId="9">#REF!</definedName>
    <definedName name="SG_16_25" localSheetId="3">#REF!</definedName>
    <definedName name="SG_16_25" localSheetId="8">#REF!</definedName>
    <definedName name="SG_16_25" localSheetId="7">#REF!</definedName>
    <definedName name="SG_16_25">#REF!</definedName>
    <definedName name="SG_17_01" localSheetId="9">#REF!</definedName>
    <definedName name="SG_17_01" localSheetId="3">#REF!</definedName>
    <definedName name="SG_17_01" localSheetId="8">#REF!</definedName>
    <definedName name="SG_17_01" localSheetId="7">#REF!</definedName>
    <definedName name="SG_17_01">#REF!</definedName>
    <definedName name="SG_17_02" localSheetId="9">#REF!</definedName>
    <definedName name="SG_17_02" localSheetId="3">#REF!</definedName>
    <definedName name="SG_17_02" localSheetId="8">#REF!</definedName>
    <definedName name="SG_17_02" localSheetId="7">#REF!</definedName>
    <definedName name="SG_17_02">#REF!</definedName>
    <definedName name="SG_17_03" localSheetId="9">#REF!</definedName>
    <definedName name="SG_17_03" localSheetId="3">#REF!</definedName>
    <definedName name="SG_17_03" localSheetId="8">#REF!</definedName>
    <definedName name="SG_17_03" localSheetId="7">#REF!</definedName>
    <definedName name="SG_17_03">#REF!</definedName>
    <definedName name="SG_17_04" localSheetId="9">#REF!</definedName>
    <definedName name="SG_17_04" localSheetId="3">#REF!</definedName>
    <definedName name="SG_17_04" localSheetId="8">#REF!</definedName>
    <definedName name="SG_17_04" localSheetId="7">#REF!</definedName>
    <definedName name="SG_17_04">#REF!</definedName>
    <definedName name="SG_17_05" localSheetId="9">#REF!</definedName>
    <definedName name="SG_17_05" localSheetId="3">#REF!</definedName>
    <definedName name="SG_17_05" localSheetId="8">#REF!</definedName>
    <definedName name="SG_17_05" localSheetId="7">#REF!</definedName>
    <definedName name="SG_17_05">#REF!</definedName>
    <definedName name="SG_17_06" localSheetId="9">#REF!</definedName>
    <definedName name="SG_17_06" localSheetId="3">#REF!</definedName>
    <definedName name="SG_17_06" localSheetId="8">#REF!</definedName>
    <definedName name="SG_17_06" localSheetId="7">#REF!</definedName>
    <definedName name="SG_17_06">#REF!</definedName>
    <definedName name="SG_17_07" localSheetId="9">#REF!</definedName>
    <definedName name="SG_17_07" localSheetId="3">#REF!</definedName>
    <definedName name="SG_17_07" localSheetId="8">#REF!</definedName>
    <definedName name="SG_17_07" localSheetId="7">#REF!</definedName>
    <definedName name="SG_17_07">#REF!</definedName>
    <definedName name="SG_17_08" localSheetId="9">#REF!</definedName>
    <definedName name="SG_17_08" localSheetId="3">#REF!</definedName>
    <definedName name="SG_17_08" localSheetId="8">#REF!</definedName>
    <definedName name="SG_17_08" localSheetId="7">#REF!</definedName>
    <definedName name="SG_17_08">#REF!</definedName>
    <definedName name="SG_17_09" localSheetId="9">#REF!</definedName>
    <definedName name="SG_17_09" localSheetId="3">#REF!</definedName>
    <definedName name="SG_17_09" localSheetId="8">#REF!</definedName>
    <definedName name="SG_17_09" localSheetId="7">#REF!</definedName>
    <definedName name="SG_17_09">#REF!</definedName>
    <definedName name="SG_17_10" localSheetId="9">#REF!</definedName>
    <definedName name="SG_17_10" localSheetId="3">#REF!</definedName>
    <definedName name="SG_17_10" localSheetId="8">#REF!</definedName>
    <definedName name="SG_17_10" localSheetId="7">#REF!</definedName>
    <definedName name="SG_17_10">#REF!</definedName>
    <definedName name="SG_17_11" localSheetId="9">#REF!</definedName>
    <definedName name="SG_17_11" localSheetId="3">#REF!</definedName>
    <definedName name="SG_17_11" localSheetId="8">#REF!</definedName>
    <definedName name="SG_17_11" localSheetId="7">#REF!</definedName>
    <definedName name="SG_17_11">#REF!</definedName>
    <definedName name="SG_17_12" localSheetId="9">#REF!</definedName>
    <definedName name="SG_17_12" localSheetId="3">#REF!</definedName>
    <definedName name="SG_17_12" localSheetId="8">#REF!</definedName>
    <definedName name="SG_17_12" localSheetId="7">#REF!</definedName>
    <definedName name="SG_17_12">#REF!</definedName>
    <definedName name="SG_17_13" localSheetId="9">#REF!</definedName>
    <definedName name="SG_17_13" localSheetId="3">#REF!</definedName>
    <definedName name="SG_17_13" localSheetId="8">#REF!</definedName>
    <definedName name="SG_17_13" localSheetId="7">#REF!</definedName>
    <definedName name="SG_17_13">#REF!</definedName>
    <definedName name="SG_17_14" localSheetId="9">#REF!</definedName>
    <definedName name="SG_17_14" localSheetId="3">#REF!</definedName>
    <definedName name="SG_17_14" localSheetId="8">#REF!</definedName>
    <definedName name="SG_17_14" localSheetId="7">#REF!</definedName>
    <definedName name="SG_17_14">#REF!</definedName>
    <definedName name="SG_17_15" localSheetId="9">#REF!</definedName>
    <definedName name="SG_17_15" localSheetId="3">#REF!</definedName>
    <definedName name="SG_17_15" localSheetId="8">#REF!</definedName>
    <definedName name="SG_17_15" localSheetId="7">#REF!</definedName>
    <definedName name="SG_17_15">#REF!</definedName>
    <definedName name="SG_17_16" localSheetId="9">#REF!</definedName>
    <definedName name="SG_17_16" localSheetId="3">#REF!</definedName>
    <definedName name="SG_17_16" localSheetId="8">#REF!</definedName>
    <definedName name="SG_17_16" localSheetId="7">#REF!</definedName>
    <definedName name="SG_17_16">#REF!</definedName>
    <definedName name="SG_17_17" localSheetId="9">#REF!</definedName>
    <definedName name="SG_17_17" localSheetId="3">#REF!</definedName>
    <definedName name="SG_17_17" localSheetId="8">#REF!</definedName>
    <definedName name="SG_17_17" localSheetId="7">#REF!</definedName>
    <definedName name="SG_17_17">#REF!</definedName>
    <definedName name="SG_17_18" localSheetId="9">#REF!</definedName>
    <definedName name="SG_17_18" localSheetId="3">#REF!</definedName>
    <definedName name="SG_17_18" localSheetId="8">#REF!</definedName>
    <definedName name="SG_17_18" localSheetId="7">#REF!</definedName>
    <definedName name="SG_17_18">#REF!</definedName>
    <definedName name="SG_17_19" localSheetId="9">#REF!</definedName>
    <definedName name="SG_17_19" localSheetId="3">#REF!</definedName>
    <definedName name="SG_17_19" localSheetId="8">#REF!</definedName>
    <definedName name="SG_17_19" localSheetId="7">#REF!</definedName>
    <definedName name="SG_17_19">#REF!</definedName>
    <definedName name="SG_17_20" localSheetId="9">#REF!</definedName>
    <definedName name="SG_17_20" localSheetId="3">#REF!</definedName>
    <definedName name="SG_17_20" localSheetId="8">#REF!</definedName>
    <definedName name="SG_17_20" localSheetId="7">#REF!</definedName>
    <definedName name="SG_17_20">#REF!</definedName>
    <definedName name="SG_17_21" localSheetId="9">#REF!</definedName>
    <definedName name="SG_17_21" localSheetId="3">#REF!</definedName>
    <definedName name="SG_17_21" localSheetId="8">#REF!</definedName>
    <definedName name="SG_17_21" localSheetId="7">#REF!</definedName>
    <definedName name="SG_17_21">#REF!</definedName>
    <definedName name="SG_17_22" localSheetId="9">#REF!</definedName>
    <definedName name="SG_17_22" localSheetId="3">#REF!</definedName>
    <definedName name="SG_17_22" localSheetId="8">#REF!</definedName>
    <definedName name="SG_17_22" localSheetId="7">#REF!</definedName>
    <definedName name="SG_17_22">#REF!</definedName>
    <definedName name="SG_17_23" localSheetId="9">#REF!</definedName>
    <definedName name="SG_17_23" localSheetId="3">#REF!</definedName>
    <definedName name="SG_17_23" localSheetId="8">#REF!</definedName>
    <definedName name="SG_17_23" localSheetId="7">#REF!</definedName>
    <definedName name="SG_17_23">#REF!</definedName>
    <definedName name="SG_17_24" localSheetId="9">#REF!</definedName>
    <definedName name="SG_17_24" localSheetId="3">#REF!</definedName>
    <definedName name="SG_17_24" localSheetId="8">#REF!</definedName>
    <definedName name="SG_17_24" localSheetId="7">#REF!</definedName>
    <definedName name="SG_17_24">#REF!</definedName>
    <definedName name="SG_17_25" localSheetId="9">#REF!</definedName>
    <definedName name="SG_17_25" localSheetId="3">#REF!</definedName>
    <definedName name="SG_17_25" localSheetId="8">#REF!</definedName>
    <definedName name="SG_17_25" localSheetId="7">#REF!</definedName>
    <definedName name="SG_17_25">#REF!</definedName>
    <definedName name="SG_18_01" localSheetId="9">#REF!</definedName>
    <definedName name="SG_18_01" localSheetId="3">#REF!</definedName>
    <definedName name="SG_18_01" localSheetId="8">#REF!</definedName>
    <definedName name="SG_18_01" localSheetId="7">#REF!</definedName>
    <definedName name="SG_18_01">#REF!</definedName>
    <definedName name="SG_18_02" localSheetId="9">#REF!</definedName>
    <definedName name="SG_18_02" localSheetId="3">#REF!</definedName>
    <definedName name="SG_18_02" localSheetId="8">#REF!</definedName>
    <definedName name="SG_18_02" localSheetId="7">#REF!</definedName>
    <definedName name="SG_18_02">#REF!</definedName>
    <definedName name="SG_18_03" localSheetId="9">#REF!</definedName>
    <definedName name="SG_18_03" localSheetId="3">#REF!</definedName>
    <definedName name="SG_18_03" localSheetId="8">#REF!</definedName>
    <definedName name="SG_18_03" localSheetId="7">#REF!</definedName>
    <definedName name="SG_18_03">#REF!</definedName>
    <definedName name="SG_18_04" localSheetId="9">#REF!</definedName>
    <definedName name="SG_18_04" localSheetId="3">#REF!</definedName>
    <definedName name="SG_18_04" localSheetId="8">#REF!</definedName>
    <definedName name="SG_18_04" localSheetId="7">#REF!</definedName>
    <definedName name="SG_18_04">#REF!</definedName>
    <definedName name="SG_18_05" localSheetId="9">#REF!</definedName>
    <definedName name="SG_18_05" localSheetId="3">#REF!</definedName>
    <definedName name="SG_18_05" localSheetId="8">#REF!</definedName>
    <definedName name="SG_18_05" localSheetId="7">#REF!</definedName>
    <definedName name="SG_18_05">#REF!</definedName>
    <definedName name="SG_18_06" localSheetId="9">#REF!</definedName>
    <definedName name="SG_18_06" localSheetId="3">#REF!</definedName>
    <definedName name="SG_18_06" localSheetId="8">#REF!</definedName>
    <definedName name="SG_18_06" localSheetId="7">#REF!</definedName>
    <definedName name="SG_18_06">#REF!</definedName>
    <definedName name="SG_18_07" localSheetId="9">#REF!</definedName>
    <definedName name="SG_18_07" localSheetId="3">#REF!</definedName>
    <definedName name="SG_18_07" localSheetId="8">#REF!</definedName>
    <definedName name="SG_18_07" localSheetId="7">#REF!</definedName>
    <definedName name="SG_18_07">#REF!</definedName>
    <definedName name="SG_18_08" localSheetId="9">#REF!</definedName>
    <definedName name="SG_18_08" localSheetId="3">#REF!</definedName>
    <definedName name="SG_18_08" localSheetId="8">#REF!</definedName>
    <definedName name="SG_18_08" localSheetId="7">#REF!</definedName>
    <definedName name="SG_18_08">#REF!</definedName>
    <definedName name="SG_18_09" localSheetId="9">#REF!</definedName>
    <definedName name="SG_18_09" localSheetId="3">#REF!</definedName>
    <definedName name="SG_18_09" localSheetId="8">#REF!</definedName>
    <definedName name="SG_18_09" localSheetId="7">#REF!</definedName>
    <definedName name="SG_18_09">#REF!</definedName>
    <definedName name="SG_18_10" localSheetId="9">#REF!</definedName>
    <definedName name="SG_18_10" localSheetId="3">#REF!</definedName>
    <definedName name="SG_18_10" localSheetId="8">#REF!</definedName>
    <definedName name="SG_18_10" localSheetId="7">#REF!</definedName>
    <definedName name="SG_18_10">#REF!</definedName>
    <definedName name="SG_18_11" localSheetId="9">#REF!</definedName>
    <definedName name="SG_18_11" localSheetId="3">#REF!</definedName>
    <definedName name="SG_18_11" localSheetId="8">#REF!</definedName>
    <definedName name="SG_18_11" localSheetId="7">#REF!</definedName>
    <definedName name="SG_18_11">#REF!</definedName>
    <definedName name="SG_18_12" localSheetId="9">#REF!</definedName>
    <definedName name="SG_18_12" localSheetId="3">#REF!</definedName>
    <definedName name="SG_18_12" localSheetId="8">#REF!</definedName>
    <definedName name="SG_18_12" localSheetId="7">#REF!</definedName>
    <definedName name="SG_18_12">#REF!</definedName>
    <definedName name="SG_18_13" localSheetId="9">#REF!</definedName>
    <definedName name="SG_18_13" localSheetId="3">#REF!</definedName>
    <definedName name="SG_18_13" localSheetId="8">#REF!</definedName>
    <definedName name="SG_18_13" localSheetId="7">#REF!</definedName>
    <definedName name="SG_18_13">#REF!</definedName>
    <definedName name="SG_18_14" localSheetId="9">#REF!</definedName>
    <definedName name="SG_18_14" localSheetId="3">#REF!</definedName>
    <definedName name="SG_18_14" localSheetId="8">#REF!</definedName>
    <definedName name="SG_18_14" localSheetId="7">#REF!</definedName>
    <definedName name="SG_18_14">#REF!</definedName>
    <definedName name="SG_18_15" localSheetId="9">#REF!</definedName>
    <definedName name="SG_18_15" localSheetId="3">#REF!</definedName>
    <definedName name="SG_18_15" localSheetId="8">#REF!</definedName>
    <definedName name="SG_18_15" localSheetId="7">#REF!</definedName>
    <definedName name="SG_18_15">#REF!</definedName>
    <definedName name="SG_18_16" localSheetId="9">#REF!</definedName>
    <definedName name="SG_18_16" localSheetId="3">#REF!</definedName>
    <definedName name="SG_18_16" localSheetId="8">#REF!</definedName>
    <definedName name="SG_18_16" localSheetId="7">#REF!</definedName>
    <definedName name="SG_18_16">#REF!</definedName>
    <definedName name="SG_18_17" localSheetId="9">#REF!</definedName>
    <definedName name="SG_18_17" localSheetId="3">#REF!</definedName>
    <definedName name="SG_18_17" localSheetId="8">#REF!</definedName>
    <definedName name="SG_18_17" localSheetId="7">#REF!</definedName>
    <definedName name="SG_18_17">#REF!</definedName>
    <definedName name="SG_18_18" localSheetId="9">#REF!</definedName>
    <definedName name="SG_18_18" localSheetId="3">#REF!</definedName>
    <definedName name="SG_18_18" localSheetId="8">#REF!</definedName>
    <definedName name="SG_18_18" localSheetId="7">#REF!</definedName>
    <definedName name="SG_18_18">#REF!</definedName>
    <definedName name="SG_18_19" localSheetId="9">#REF!</definedName>
    <definedName name="SG_18_19" localSheetId="3">#REF!</definedName>
    <definedName name="SG_18_19" localSheetId="8">#REF!</definedName>
    <definedName name="SG_18_19" localSheetId="7">#REF!</definedName>
    <definedName name="SG_18_19">#REF!</definedName>
    <definedName name="SG_18_20" localSheetId="9">#REF!</definedName>
    <definedName name="SG_18_20" localSheetId="3">#REF!</definedName>
    <definedName name="SG_18_20" localSheetId="8">#REF!</definedName>
    <definedName name="SG_18_20" localSheetId="7">#REF!</definedName>
    <definedName name="SG_18_20">#REF!</definedName>
    <definedName name="SG_18_21" localSheetId="9">#REF!</definedName>
    <definedName name="SG_18_21" localSheetId="3">#REF!</definedName>
    <definedName name="SG_18_21" localSheetId="8">#REF!</definedName>
    <definedName name="SG_18_21" localSheetId="7">#REF!</definedName>
    <definedName name="SG_18_21">#REF!</definedName>
    <definedName name="SG_18_22" localSheetId="9">#REF!</definedName>
    <definedName name="SG_18_22" localSheetId="3">#REF!</definedName>
    <definedName name="SG_18_22" localSheetId="8">#REF!</definedName>
    <definedName name="SG_18_22" localSheetId="7">#REF!</definedName>
    <definedName name="SG_18_22">#REF!</definedName>
    <definedName name="SG_18_23" localSheetId="9">#REF!</definedName>
    <definedName name="SG_18_23" localSheetId="3">#REF!</definedName>
    <definedName name="SG_18_23" localSheetId="8">#REF!</definedName>
    <definedName name="SG_18_23" localSheetId="7">#REF!</definedName>
    <definedName name="SG_18_23">#REF!</definedName>
    <definedName name="SG_18_24" localSheetId="9">#REF!</definedName>
    <definedName name="SG_18_24" localSheetId="3">#REF!</definedName>
    <definedName name="SG_18_24" localSheetId="8">#REF!</definedName>
    <definedName name="SG_18_24" localSheetId="7">#REF!</definedName>
    <definedName name="SG_18_24">#REF!</definedName>
    <definedName name="SG_18_25" localSheetId="9">#REF!</definedName>
    <definedName name="SG_18_25" localSheetId="3">#REF!</definedName>
    <definedName name="SG_18_25" localSheetId="8">#REF!</definedName>
    <definedName name="SG_18_25" localSheetId="7">#REF!</definedName>
    <definedName name="SG_18_25">#REF!</definedName>
    <definedName name="SG_19_01" localSheetId="9">#REF!</definedName>
    <definedName name="SG_19_01" localSheetId="3">#REF!</definedName>
    <definedName name="SG_19_01" localSheetId="8">#REF!</definedName>
    <definedName name="SG_19_01" localSheetId="7">#REF!</definedName>
    <definedName name="SG_19_01">#REF!</definedName>
    <definedName name="SG_19_02" localSheetId="9">#REF!</definedName>
    <definedName name="SG_19_02" localSheetId="3">#REF!</definedName>
    <definedName name="SG_19_02" localSheetId="8">#REF!</definedName>
    <definedName name="SG_19_02" localSheetId="7">#REF!</definedName>
    <definedName name="SG_19_02">#REF!</definedName>
    <definedName name="SG_19_03" localSheetId="9">#REF!</definedName>
    <definedName name="SG_19_03" localSheetId="3">#REF!</definedName>
    <definedName name="SG_19_03" localSheetId="8">#REF!</definedName>
    <definedName name="SG_19_03" localSheetId="7">#REF!</definedName>
    <definedName name="SG_19_03">#REF!</definedName>
    <definedName name="SG_19_04" localSheetId="9">#REF!</definedName>
    <definedName name="SG_19_04" localSheetId="3">#REF!</definedName>
    <definedName name="SG_19_04" localSheetId="8">#REF!</definedName>
    <definedName name="SG_19_04" localSheetId="7">#REF!</definedName>
    <definedName name="SG_19_04">#REF!</definedName>
    <definedName name="SG_19_05" localSheetId="9">#REF!</definedName>
    <definedName name="SG_19_05" localSheetId="3">#REF!</definedName>
    <definedName name="SG_19_05" localSheetId="8">#REF!</definedName>
    <definedName name="SG_19_05" localSheetId="7">#REF!</definedName>
    <definedName name="SG_19_05">#REF!</definedName>
    <definedName name="SG_19_06" localSheetId="9">#REF!</definedName>
    <definedName name="SG_19_06" localSheetId="3">#REF!</definedName>
    <definedName name="SG_19_06" localSheetId="8">#REF!</definedName>
    <definedName name="SG_19_06" localSheetId="7">#REF!</definedName>
    <definedName name="SG_19_06">#REF!</definedName>
    <definedName name="SG_19_07" localSheetId="9">#REF!</definedName>
    <definedName name="SG_19_07" localSheetId="3">#REF!</definedName>
    <definedName name="SG_19_07" localSheetId="8">#REF!</definedName>
    <definedName name="SG_19_07" localSheetId="7">#REF!</definedName>
    <definedName name="SG_19_07">#REF!</definedName>
    <definedName name="SG_19_08" localSheetId="9">#REF!</definedName>
    <definedName name="SG_19_08" localSheetId="3">#REF!</definedName>
    <definedName name="SG_19_08" localSheetId="8">#REF!</definedName>
    <definedName name="SG_19_08" localSheetId="7">#REF!</definedName>
    <definedName name="SG_19_08">#REF!</definedName>
    <definedName name="SG_19_09" localSheetId="9">#REF!</definedName>
    <definedName name="SG_19_09" localSheetId="3">#REF!</definedName>
    <definedName name="SG_19_09" localSheetId="8">#REF!</definedName>
    <definedName name="SG_19_09" localSheetId="7">#REF!</definedName>
    <definedName name="SG_19_09">#REF!</definedName>
    <definedName name="SG_19_10" localSheetId="9">#REF!</definedName>
    <definedName name="SG_19_10" localSheetId="3">#REF!</definedName>
    <definedName name="SG_19_10" localSheetId="8">#REF!</definedName>
    <definedName name="SG_19_10" localSheetId="7">#REF!</definedName>
    <definedName name="SG_19_10">#REF!</definedName>
    <definedName name="SG_19_11" localSheetId="9">#REF!</definedName>
    <definedName name="SG_19_11" localSheetId="3">#REF!</definedName>
    <definedName name="SG_19_11" localSheetId="8">#REF!</definedName>
    <definedName name="SG_19_11" localSheetId="7">#REF!</definedName>
    <definedName name="SG_19_11">#REF!</definedName>
    <definedName name="SG_19_12" localSheetId="9">#REF!</definedName>
    <definedName name="SG_19_12" localSheetId="3">#REF!</definedName>
    <definedName name="SG_19_12" localSheetId="8">#REF!</definedName>
    <definedName name="SG_19_12" localSheetId="7">#REF!</definedName>
    <definedName name="SG_19_12">#REF!</definedName>
    <definedName name="SG_19_13" localSheetId="9">#REF!</definedName>
    <definedName name="SG_19_13" localSheetId="3">#REF!</definedName>
    <definedName name="SG_19_13" localSheetId="8">#REF!</definedName>
    <definedName name="SG_19_13" localSheetId="7">#REF!</definedName>
    <definedName name="SG_19_13">#REF!</definedName>
    <definedName name="SG_19_14" localSheetId="9">#REF!</definedName>
    <definedName name="SG_19_14" localSheetId="3">#REF!</definedName>
    <definedName name="SG_19_14" localSheetId="8">#REF!</definedName>
    <definedName name="SG_19_14" localSheetId="7">#REF!</definedName>
    <definedName name="SG_19_14">#REF!</definedName>
    <definedName name="SG_19_15" localSheetId="9">#REF!</definedName>
    <definedName name="SG_19_15" localSheetId="3">#REF!</definedName>
    <definedName name="SG_19_15" localSheetId="8">#REF!</definedName>
    <definedName name="SG_19_15" localSheetId="7">#REF!</definedName>
    <definedName name="SG_19_15">#REF!</definedName>
    <definedName name="SG_19_16" localSheetId="9">#REF!</definedName>
    <definedName name="SG_19_16" localSheetId="3">#REF!</definedName>
    <definedName name="SG_19_16" localSheetId="8">#REF!</definedName>
    <definedName name="SG_19_16" localSheetId="7">#REF!</definedName>
    <definedName name="SG_19_16">#REF!</definedName>
    <definedName name="SG_19_17" localSheetId="9">#REF!</definedName>
    <definedName name="SG_19_17" localSheetId="3">#REF!</definedName>
    <definedName name="SG_19_17" localSheetId="8">#REF!</definedName>
    <definedName name="SG_19_17" localSheetId="7">#REF!</definedName>
    <definedName name="SG_19_17">#REF!</definedName>
    <definedName name="SG_19_18" localSheetId="9">#REF!</definedName>
    <definedName name="SG_19_18" localSheetId="3">#REF!</definedName>
    <definedName name="SG_19_18" localSheetId="8">#REF!</definedName>
    <definedName name="SG_19_18" localSheetId="7">#REF!</definedName>
    <definedName name="SG_19_18">#REF!</definedName>
    <definedName name="SG_19_19" localSheetId="9">#REF!</definedName>
    <definedName name="SG_19_19" localSheetId="3">#REF!</definedName>
    <definedName name="SG_19_19" localSheetId="8">#REF!</definedName>
    <definedName name="SG_19_19" localSheetId="7">#REF!</definedName>
    <definedName name="SG_19_19">#REF!</definedName>
    <definedName name="SG_19_20" localSheetId="9">#REF!</definedName>
    <definedName name="SG_19_20" localSheetId="3">#REF!</definedName>
    <definedName name="SG_19_20" localSheetId="8">#REF!</definedName>
    <definedName name="SG_19_20" localSheetId="7">#REF!</definedName>
    <definedName name="SG_19_20">#REF!</definedName>
    <definedName name="SG_19_21" localSheetId="9">#REF!</definedName>
    <definedName name="SG_19_21" localSheetId="3">#REF!</definedName>
    <definedName name="SG_19_21" localSheetId="8">#REF!</definedName>
    <definedName name="SG_19_21" localSheetId="7">#REF!</definedName>
    <definedName name="SG_19_21">#REF!</definedName>
    <definedName name="SG_19_22" localSheetId="9">#REF!</definedName>
    <definedName name="SG_19_22" localSheetId="3">#REF!</definedName>
    <definedName name="SG_19_22" localSheetId="8">#REF!</definedName>
    <definedName name="SG_19_22" localSheetId="7">#REF!</definedName>
    <definedName name="SG_19_22">#REF!</definedName>
    <definedName name="SG_19_23" localSheetId="9">#REF!</definedName>
    <definedName name="SG_19_23" localSheetId="3">#REF!</definedName>
    <definedName name="SG_19_23" localSheetId="8">#REF!</definedName>
    <definedName name="SG_19_23" localSheetId="7">#REF!</definedName>
    <definedName name="SG_19_23">#REF!</definedName>
    <definedName name="SG_19_24" localSheetId="9">#REF!</definedName>
    <definedName name="SG_19_24" localSheetId="3">#REF!</definedName>
    <definedName name="SG_19_24" localSheetId="8">#REF!</definedName>
    <definedName name="SG_19_24" localSheetId="7">#REF!</definedName>
    <definedName name="SG_19_24">#REF!</definedName>
    <definedName name="SG_19_25" localSheetId="9">#REF!</definedName>
    <definedName name="SG_19_25" localSheetId="3">#REF!</definedName>
    <definedName name="SG_19_25" localSheetId="8">#REF!</definedName>
    <definedName name="SG_19_25" localSheetId="7">#REF!</definedName>
    <definedName name="SG_19_25">#REF!</definedName>
    <definedName name="SG_20_01" localSheetId="9">#REF!</definedName>
    <definedName name="SG_20_01" localSheetId="3">#REF!</definedName>
    <definedName name="SG_20_01" localSheetId="8">#REF!</definedName>
    <definedName name="SG_20_01" localSheetId="7">#REF!</definedName>
    <definedName name="SG_20_01">#REF!</definedName>
    <definedName name="SG_20_02" localSheetId="9">#REF!</definedName>
    <definedName name="SG_20_02" localSheetId="3">#REF!</definedName>
    <definedName name="SG_20_02" localSheetId="8">#REF!</definedName>
    <definedName name="SG_20_02" localSheetId="7">#REF!</definedName>
    <definedName name="SG_20_02">#REF!</definedName>
    <definedName name="SG_20_03" localSheetId="9">#REF!</definedName>
    <definedName name="SG_20_03" localSheetId="3">#REF!</definedName>
    <definedName name="SG_20_03" localSheetId="8">#REF!</definedName>
    <definedName name="SG_20_03" localSheetId="7">#REF!</definedName>
    <definedName name="SG_20_03">#REF!</definedName>
    <definedName name="SG_20_04" localSheetId="9">#REF!</definedName>
    <definedName name="SG_20_04" localSheetId="3">#REF!</definedName>
    <definedName name="SG_20_04" localSheetId="8">#REF!</definedName>
    <definedName name="SG_20_04" localSheetId="7">#REF!</definedName>
    <definedName name="SG_20_04">#REF!</definedName>
    <definedName name="SG_20_05" localSheetId="9">#REF!</definedName>
    <definedName name="SG_20_05" localSheetId="3">#REF!</definedName>
    <definedName name="SG_20_05" localSheetId="8">#REF!</definedName>
    <definedName name="SG_20_05" localSheetId="7">#REF!</definedName>
    <definedName name="SG_20_05">#REF!</definedName>
    <definedName name="SG_20_06" localSheetId="9">#REF!</definedName>
    <definedName name="SG_20_06" localSheetId="3">#REF!</definedName>
    <definedName name="SG_20_06" localSheetId="8">#REF!</definedName>
    <definedName name="SG_20_06" localSheetId="7">#REF!</definedName>
    <definedName name="SG_20_06">#REF!</definedName>
    <definedName name="SG_20_07" localSheetId="9">#REF!</definedName>
    <definedName name="SG_20_07" localSheetId="3">#REF!</definedName>
    <definedName name="SG_20_07" localSheetId="8">#REF!</definedName>
    <definedName name="SG_20_07" localSheetId="7">#REF!</definedName>
    <definedName name="SG_20_07">#REF!</definedName>
    <definedName name="SG_20_08" localSheetId="9">#REF!</definedName>
    <definedName name="SG_20_08" localSheetId="3">#REF!</definedName>
    <definedName name="SG_20_08" localSheetId="8">#REF!</definedName>
    <definedName name="SG_20_08" localSheetId="7">#REF!</definedName>
    <definedName name="SG_20_08">#REF!</definedName>
    <definedName name="SG_20_09" localSheetId="9">#REF!</definedName>
    <definedName name="SG_20_09" localSheetId="3">#REF!</definedName>
    <definedName name="SG_20_09" localSheetId="8">#REF!</definedName>
    <definedName name="SG_20_09" localSheetId="7">#REF!</definedName>
    <definedName name="SG_20_09">#REF!</definedName>
    <definedName name="SG_20_10" localSheetId="9">#REF!</definedName>
    <definedName name="SG_20_10" localSheetId="3">#REF!</definedName>
    <definedName name="SG_20_10" localSheetId="8">#REF!</definedName>
    <definedName name="SG_20_10" localSheetId="7">#REF!</definedName>
    <definedName name="SG_20_10">#REF!</definedName>
    <definedName name="SG_20_11" localSheetId="9">#REF!</definedName>
    <definedName name="SG_20_11" localSheetId="3">#REF!</definedName>
    <definedName name="SG_20_11" localSheetId="8">#REF!</definedName>
    <definedName name="SG_20_11" localSheetId="7">#REF!</definedName>
    <definedName name="SG_20_11">#REF!</definedName>
    <definedName name="SG_20_12" localSheetId="9">#REF!</definedName>
    <definedName name="SG_20_12" localSheetId="3">#REF!</definedName>
    <definedName name="SG_20_12" localSheetId="8">#REF!</definedName>
    <definedName name="SG_20_12" localSheetId="7">#REF!</definedName>
    <definedName name="SG_20_12">#REF!</definedName>
    <definedName name="SG_20_13" localSheetId="9">#REF!</definedName>
    <definedName name="SG_20_13" localSheetId="3">#REF!</definedName>
    <definedName name="SG_20_13" localSheetId="8">#REF!</definedName>
    <definedName name="SG_20_13" localSheetId="7">#REF!</definedName>
    <definedName name="SG_20_13">#REF!</definedName>
    <definedName name="SG_20_14" localSheetId="9">#REF!</definedName>
    <definedName name="SG_20_14" localSheetId="3">#REF!</definedName>
    <definedName name="SG_20_14" localSheetId="8">#REF!</definedName>
    <definedName name="SG_20_14" localSheetId="7">#REF!</definedName>
    <definedName name="SG_20_14">#REF!</definedName>
    <definedName name="SG_20_15" localSheetId="9">#REF!</definedName>
    <definedName name="SG_20_15" localSheetId="3">#REF!</definedName>
    <definedName name="SG_20_15" localSheetId="8">#REF!</definedName>
    <definedName name="SG_20_15" localSheetId="7">#REF!</definedName>
    <definedName name="SG_20_15">#REF!</definedName>
    <definedName name="SG_20_16" localSheetId="9">#REF!</definedName>
    <definedName name="SG_20_16" localSheetId="3">#REF!</definedName>
    <definedName name="SG_20_16" localSheetId="8">#REF!</definedName>
    <definedName name="SG_20_16" localSheetId="7">#REF!</definedName>
    <definedName name="SG_20_16">#REF!</definedName>
    <definedName name="SG_20_17" localSheetId="9">#REF!</definedName>
    <definedName name="SG_20_17" localSheetId="3">#REF!</definedName>
    <definedName name="SG_20_17" localSheetId="8">#REF!</definedName>
    <definedName name="SG_20_17" localSheetId="7">#REF!</definedName>
    <definedName name="SG_20_17">#REF!</definedName>
    <definedName name="SG_20_18" localSheetId="9">#REF!</definedName>
    <definedName name="SG_20_18" localSheetId="3">#REF!</definedName>
    <definedName name="SG_20_18" localSheetId="8">#REF!</definedName>
    <definedName name="SG_20_18" localSheetId="7">#REF!</definedName>
    <definedName name="SG_20_18">#REF!</definedName>
    <definedName name="SG_20_19" localSheetId="9">#REF!</definedName>
    <definedName name="SG_20_19" localSheetId="3">#REF!</definedName>
    <definedName name="SG_20_19" localSheetId="8">#REF!</definedName>
    <definedName name="SG_20_19" localSheetId="7">#REF!</definedName>
    <definedName name="SG_20_19">#REF!</definedName>
    <definedName name="SG_20_20" localSheetId="9">#REF!</definedName>
    <definedName name="SG_20_20" localSheetId="3">#REF!</definedName>
    <definedName name="SG_20_20" localSheetId="8">#REF!</definedName>
    <definedName name="SG_20_20" localSheetId="7">#REF!</definedName>
    <definedName name="SG_20_20">#REF!</definedName>
    <definedName name="SG_20_21" localSheetId="9">#REF!</definedName>
    <definedName name="SG_20_21" localSheetId="3">#REF!</definedName>
    <definedName name="SG_20_21" localSheetId="8">#REF!</definedName>
    <definedName name="SG_20_21" localSheetId="7">#REF!</definedName>
    <definedName name="SG_20_21">#REF!</definedName>
    <definedName name="SG_20_22" localSheetId="9">#REF!</definedName>
    <definedName name="SG_20_22" localSheetId="3">#REF!</definedName>
    <definedName name="SG_20_22" localSheetId="8">#REF!</definedName>
    <definedName name="SG_20_22" localSheetId="7">#REF!</definedName>
    <definedName name="SG_20_22">#REF!</definedName>
    <definedName name="SG_20_23" localSheetId="9">#REF!</definedName>
    <definedName name="SG_20_23" localSheetId="3">#REF!</definedName>
    <definedName name="SG_20_23" localSheetId="8">#REF!</definedName>
    <definedName name="SG_20_23" localSheetId="7">#REF!</definedName>
    <definedName name="SG_20_23">#REF!</definedName>
    <definedName name="SG_20_24" localSheetId="9">#REF!</definedName>
    <definedName name="SG_20_24" localSheetId="3">#REF!</definedName>
    <definedName name="SG_20_24" localSheetId="8">#REF!</definedName>
    <definedName name="SG_20_24" localSheetId="7">#REF!</definedName>
    <definedName name="SG_20_24">#REF!</definedName>
    <definedName name="SG_20_25" localSheetId="9">#REF!</definedName>
    <definedName name="SG_20_25" localSheetId="3">#REF!</definedName>
    <definedName name="SG_20_25" localSheetId="8">#REF!</definedName>
    <definedName name="SG_20_25" localSheetId="7">#REF!</definedName>
    <definedName name="SG_20_25">#REF!</definedName>
    <definedName name="SG_21_01" localSheetId="9">#REF!</definedName>
    <definedName name="SG_21_01" localSheetId="3">#REF!</definedName>
    <definedName name="SG_21_01" localSheetId="8">#REF!</definedName>
    <definedName name="SG_21_01" localSheetId="7">#REF!</definedName>
    <definedName name="SG_21_01">#REF!</definedName>
    <definedName name="SG_21_02" localSheetId="9">#REF!</definedName>
    <definedName name="SG_21_02" localSheetId="3">#REF!</definedName>
    <definedName name="SG_21_02" localSheetId="8">#REF!</definedName>
    <definedName name="SG_21_02" localSheetId="7">#REF!</definedName>
    <definedName name="SG_21_02">#REF!</definedName>
    <definedName name="SG_21_03" localSheetId="9">#REF!</definedName>
    <definedName name="SG_21_03" localSheetId="3">#REF!</definedName>
    <definedName name="SG_21_03" localSheetId="8">#REF!</definedName>
    <definedName name="SG_21_03" localSheetId="7">#REF!</definedName>
    <definedName name="SG_21_03">#REF!</definedName>
    <definedName name="SG_21_04" localSheetId="9">#REF!</definedName>
    <definedName name="SG_21_04" localSheetId="3">#REF!</definedName>
    <definedName name="SG_21_04" localSheetId="8">#REF!</definedName>
    <definedName name="SG_21_04" localSheetId="7">#REF!</definedName>
    <definedName name="SG_21_04">#REF!</definedName>
    <definedName name="SG_21_05" localSheetId="9">#REF!</definedName>
    <definedName name="SG_21_05" localSheetId="3">#REF!</definedName>
    <definedName name="SG_21_05" localSheetId="8">#REF!</definedName>
    <definedName name="SG_21_05" localSheetId="7">#REF!</definedName>
    <definedName name="SG_21_05">#REF!</definedName>
    <definedName name="SG_21_06" localSheetId="9">#REF!</definedName>
    <definedName name="SG_21_06" localSheetId="3">#REF!</definedName>
    <definedName name="SG_21_06" localSheetId="8">#REF!</definedName>
    <definedName name="SG_21_06" localSheetId="7">#REF!</definedName>
    <definedName name="SG_21_06">#REF!</definedName>
    <definedName name="SG_21_07" localSheetId="9">#REF!</definedName>
    <definedName name="SG_21_07" localSheetId="3">#REF!</definedName>
    <definedName name="SG_21_07" localSheetId="8">#REF!</definedName>
    <definedName name="SG_21_07" localSheetId="7">#REF!</definedName>
    <definedName name="SG_21_07">#REF!</definedName>
    <definedName name="SG_21_08" localSheetId="9">#REF!</definedName>
    <definedName name="SG_21_08" localSheetId="3">#REF!</definedName>
    <definedName name="SG_21_08" localSheetId="8">#REF!</definedName>
    <definedName name="SG_21_08" localSheetId="7">#REF!</definedName>
    <definedName name="SG_21_08">#REF!</definedName>
    <definedName name="SG_21_09" localSheetId="9">#REF!</definedName>
    <definedName name="SG_21_09" localSheetId="3">#REF!</definedName>
    <definedName name="SG_21_09" localSheetId="8">#REF!</definedName>
    <definedName name="SG_21_09" localSheetId="7">#REF!</definedName>
    <definedName name="SG_21_09">#REF!</definedName>
    <definedName name="SG_21_10" localSheetId="9">#REF!</definedName>
    <definedName name="SG_21_10" localSheetId="3">#REF!</definedName>
    <definedName name="SG_21_10" localSheetId="8">#REF!</definedName>
    <definedName name="SG_21_10" localSheetId="7">#REF!</definedName>
    <definedName name="SG_21_10">#REF!</definedName>
    <definedName name="SG_21_11" localSheetId="9">#REF!</definedName>
    <definedName name="SG_21_11" localSheetId="3">#REF!</definedName>
    <definedName name="SG_21_11" localSheetId="8">#REF!</definedName>
    <definedName name="SG_21_11" localSheetId="7">#REF!</definedName>
    <definedName name="SG_21_11">#REF!</definedName>
    <definedName name="SG_21_12" localSheetId="9">#REF!</definedName>
    <definedName name="SG_21_12" localSheetId="3">#REF!</definedName>
    <definedName name="SG_21_12" localSheetId="8">#REF!</definedName>
    <definedName name="SG_21_12" localSheetId="7">#REF!</definedName>
    <definedName name="SG_21_12">#REF!</definedName>
    <definedName name="SG_21_13" localSheetId="9">#REF!</definedName>
    <definedName name="SG_21_13" localSheetId="3">#REF!</definedName>
    <definedName name="SG_21_13" localSheetId="8">#REF!</definedName>
    <definedName name="SG_21_13" localSheetId="7">#REF!</definedName>
    <definedName name="SG_21_13">#REF!</definedName>
    <definedName name="SG_21_14" localSheetId="9">#REF!</definedName>
    <definedName name="SG_21_14" localSheetId="3">#REF!</definedName>
    <definedName name="SG_21_14" localSheetId="8">#REF!</definedName>
    <definedName name="SG_21_14" localSheetId="7">#REF!</definedName>
    <definedName name="SG_21_14">#REF!</definedName>
    <definedName name="SG_21_15" localSheetId="9">#REF!</definedName>
    <definedName name="SG_21_15" localSheetId="3">#REF!</definedName>
    <definedName name="SG_21_15" localSheetId="8">#REF!</definedName>
    <definedName name="SG_21_15" localSheetId="7">#REF!</definedName>
    <definedName name="SG_21_15">#REF!</definedName>
    <definedName name="SG_21_16" localSheetId="9">#REF!</definedName>
    <definedName name="SG_21_16" localSheetId="3">#REF!</definedName>
    <definedName name="SG_21_16" localSheetId="8">#REF!</definedName>
    <definedName name="SG_21_16" localSheetId="7">#REF!</definedName>
    <definedName name="SG_21_16">#REF!</definedName>
    <definedName name="SG_21_17" localSheetId="9">#REF!</definedName>
    <definedName name="SG_21_17" localSheetId="3">#REF!</definedName>
    <definedName name="SG_21_17" localSheetId="8">#REF!</definedName>
    <definedName name="SG_21_17" localSheetId="7">#REF!</definedName>
    <definedName name="SG_21_17">#REF!</definedName>
    <definedName name="SG_21_18" localSheetId="9">#REF!</definedName>
    <definedName name="SG_21_18" localSheetId="3">#REF!</definedName>
    <definedName name="SG_21_18" localSheetId="8">#REF!</definedName>
    <definedName name="SG_21_18" localSheetId="7">#REF!</definedName>
    <definedName name="SG_21_18">#REF!</definedName>
    <definedName name="SG_21_19" localSheetId="9">#REF!</definedName>
    <definedName name="SG_21_19" localSheetId="3">#REF!</definedName>
    <definedName name="SG_21_19" localSheetId="8">#REF!</definedName>
    <definedName name="SG_21_19" localSheetId="7">#REF!</definedName>
    <definedName name="SG_21_19">#REF!</definedName>
    <definedName name="SG_21_20" localSheetId="9">#REF!</definedName>
    <definedName name="SG_21_20" localSheetId="3">#REF!</definedName>
    <definedName name="SG_21_20" localSheetId="8">#REF!</definedName>
    <definedName name="SG_21_20" localSheetId="7">#REF!</definedName>
    <definedName name="SG_21_20">#REF!</definedName>
    <definedName name="SG_21_21" localSheetId="9">#REF!</definedName>
    <definedName name="SG_21_21" localSheetId="3">#REF!</definedName>
    <definedName name="SG_21_21" localSheetId="8">#REF!</definedName>
    <definedName name="SG_21_21" localSheetId="7">#REF!</definedName>
    <definedName name="SG_21_21">#REF!</definedName>
    <definedName name="SG_21_22" localSheetId="9">#REF!</definedName>
    <definedName name="SG_21_22" localSheetId="3">#REF!</definedName>
    <definedName name="SG_21_22" localSheetId="8">#REF!</definedName>
    <definedName name="SG_21_22" localSheetId="7">#REF!</definedName>
    <definedName name="SG_21_22">#REF!</definedName>
    <definedName name="SG_21_23" localSheetId="9">#REF!</definedName>
    <definedName name="SG_21_23" localSheetId="3">#REF!</definedName>
    <definedName name="SG_21_23" localSheetId="8">#REF!</definedName>
    <definedName name="SG_21_23" localSheetId="7">#REF!</definedName>
    <definedName name="SG_21_23">#REF!</definedName>
    <definedName name="SG_21_24" localSheetId="9">#REF!</definedName>
    <definedName name="SG_21_24" localSheetId="3">#REF!</definedName>
    <definedName name="SG_21_24" localSheetId="8">#REF!</definedName>
    <definedName name="SG_21_24" localSheetId="7">#REF!</definedName>
    <definedName name="SG_21_24">#REF!</definedName>
    <definedName name="SG_21_25" localSheetId="9">#REF!</definedName>
    <definedName name="SG_21_25" localSheetId="3">#REF!</definedName>
    <definedName name="SG_21_25" localSheetId="8">#REF!</definedName>
    <definedName name="SG_21_25" localSheetId="7">#REF!</definedName>
    <definedName name="SG_21_25">#REF!</definedName>
    <definedName name="SG_22_01" localSheetId="9">#REF!</definedName>
    <definedName name="SG_22_01" localSheetId="3">#REF!</definedName>
    <definedName name="SG_22_01" localSheetId="8">#REF!</definedName>
    <definedName name="SG_22_01" localSheetId="7">#REF!</definedName>
    <definedName name="SG_22_01">#REF!</definedName>
    <definedName name="SG_22_02" localSheetId="9">#REF!</definedName>
    <definedName name="SG_22_02" localSheetId="3">#REF!</definedName>
    <definedName name="SG_22_02" localSheetId="8">#REF!</definedName>
    <definedName name="SG_22_02" localSheetId="7">#REF!</definedName>
    <definedName name="SG_22_02">#REF!</definedName>
    <definedName name="SG_22_03" localSheetId="9">#REF!</definedName>
    <definedName name="SG_22_03" localSheetId="3">#REF!</definedName>
    <definedName name="SG_22_03" localSheetId="8">#REF!</definedName>
    <definedName name="SG_22_03" localSheetId="7">#REF!</definedName>
    <definedName name="SG_22_03">#REF!</definedName>
    <definedName name="SG_22_04" localSheetId="9">#REF!</definedName>
    <definedName name="SG_22_04" localSheetId="3">#REF!</definedName>
    <definedName name="SG_22_04" localSheetId="8">#REF!</definedName>
    <definedName name="SG_22_04" localSheetId="7">#REF!</definedName>
    <definedName name="SG_22_04">#REF!</definedName>
    <definedName name="SG_22_05" localSheetId="9">#REF!</definedName>
    <definedName name="SG_22_05" localSheetId="3">#REF!</definedName>
    <definedName name="SG_22_05" localSheetId="8">#REF!</definedName>
    <definedName name="SG_22_05" localSheetId="7">#REF!</definedName>
    <definedName name="SG_22_05">#REF!</definedName>
    <definedName name="SG_22_06" localSheetId="9">#REF!</definedName>
    <definedName name="SG_22_06" localSheetId="3">#REF!</definedName>
    <definedName name="SG_22_06" localSheetId="8">#REF!</definedName>
    <definedName name="SG_22_06" localSheetId="7">#REF!</definedName>
    <definedName name="SG_22_06">#REF!</definedName>
    <definedName name="SG_22_07" localSheetId="9">#REF!</definedName>
    <definedName name="SG_22_07" localSheetId="3">#REF!</definedName>
    <definedName name="SG_22_07" localSheetId="8">#REF!</definedName>
    <definedName name="SG_22_07" localSheetId="7">#REF!</definedName>
    <definedName name="SG_22_07">#REF!</definedName>
    <definedName name="SG_22_08" localSheetId="9">#REF!</definedName>
    <definedName name="SG_22_08" localSheetId="3">#REF!</definedName>
    <definedName name="SG_22_08" localSheetId="8">#REF!</definedName>
    <definedName name="SG_22_08" localSheetId="7">#REF!</definedName>
    <definedName name="SG_22_08">#REF!</definedName>
    <definedName name="SG_22_09" localSheetId="9">#REF!</definedName>
    <definedName name="SG_22_09" localSheetId="3">#REF!</definedName>
    <definedName name="SG_22_09" localSheetId="8">#REF!</definedName>
    <definedName name="SG_22_09" localSheetId="7">#REF!</definedName>
    <definedName name="SG_22_09">#REF!</definedName>
    <definedName name="SG_22_10" localSheetId="9">#REF!</definedName>
    <definedName name="SG_22_10" localSheetId="3">#REF!</definedName>
    <definedName name="SG_22_10" localSheetId="8">#REF!</definedName>
    <definedName name="SG_22_10" localSheetId="7">#REF!</definedName>
    <definedName name="SG_22_10">#REF!</definedName>
    <definedName name="SG_22_11" localSheetId="9">#REF!</definedName>
    <definedName name="SG_22_11" localSheetId="3">#REF!</definedName>
    <definedName name="SG_22_11" localSheetId="8">#REF!</definedName>
    <definedName name="SG_22_11" localSheetId="7">#REF!</definedName>
    <definedName name="SG_22_11">#REF!</definedName>
    <definedName name="SG_22_12" localSheetId="9">#REF!</definedName>
    <definedName name="SG_22_12" localSheetId="3">#REF!</definedName>
    <definedName name="SG_22_12" localSheetId="8">#REF!</definedName>
    <definedName name="SG_22_12" localSheetId="7">#REF!</definedName>
    <definedName name="SG_22_12">#REF!</definedName>
    <definedName name="SG_22_13" localSheetId="9">#REF!</definedName>
    <definedName name="SG_22_13" localSheetId="3">#REF!</definedName>
    <definedName name="SG_22_13" localSheetId="8">#REF!</definedName>
    <definedName name="SG_22_13" localSheetId="7">#REF!</definedName>
    <definedName name="SG_22_13">#REF!</definedName>
    <definedName name="SG_22_14" localSheetId="9">#REF!</definedName>
    <definedName name="SG_22_14" localSheetId="3">#REF!</definedName>
    <definedName name="SG_22_14" localSheetId="8">#REF!</definedName>
    <definedName name="SG_22_14" localSheetId="7">#REF!</definedName>
    <definedName name="SG_22_14">#REF!</definedName>
    <definedName name="SG_22_15" localSheetId="9">#REF!</definedName>
    <definedName name="SG_22_15" localSheetId="3">#REF!</definedName>
    <definedName name="SG_22_15" localSheetId="8">#REF!</definedName>
    <definedName name="SG_22_15" localSheetId="7">#REF!</definedName>
    <definedName name="SG_22_15">#REF!</definedName>
    <definedName name="SG_22_16" localSheetId="9">#REF!</definedName>
    <definedName name="SG_22_16" localSheetId="3">#REF!</definedName>
    <definedName name="SG_22_16" localSheetId="8">#REF!</definedName>
    <definedName name="SG_22_16" localSheetId="7">#REF!</definedName>
    <definedName name="SG_22_16">#REF!</definedName>
    <definedName name="SG_22_17" localSheetId="9">#REF!</definedName>
    <definedName name="SG_22_17" localSheetId="3">#REF!</definedName>
    <definedName name="SG_22_17" localSheetId="8">#REF!</definedName>
    <definedName name="SG_22_17" localSheetId="7">#REF!</definedName>
    <definedName name="SG_22_17">#REF!</definedName>
    <definedName name="SG_22_18" localSheetId="9">#REF!</definedName>
    <definedName name="SG_22_18" localSheetId="3">#REF!</definedName>
    <definedName name="SG_22_18" localSheetId="8">#REF!</definedName>
    <definedName name="SG_22_18" localSheetId="7">#REF!</definedName>
    <definedName name="SG_22_18">#REF!</definedName>
    <definedName name="SG_22_19" localSheetId="9">#REF!</definedName>
    <definedName name="SG_22_19" localSheetId="3">#REF!</definedName>
    <definedName name="SG_22_19" localSheetId="8">#REF!</definedName>
    <definedName name="SG_22_19" localSheetId="7">#REF!</definedName>
    <definedName name="SG_22_19">#REF!</definedName>
    <definedName name="SG_22_20" localSheetId="9">#REF!</definedName>
    <definedName name="SG_22_20" localSheetId="3">#REF!</definedName>
    <definedName name="SG_22_20" localSheetId="8">#REF!</definedName>
    <definedName name="SG_22_20" localSheetId="7">#REF!</definedName>
    <definedName name="SG_22_20">#REF!</definedName>
    <definedName name="SG_22_21" localSheetId="9">#REF!</definedName>
    <definedName name="SG_22_21" localSheetId="3">#REF!</definedName>
    <definedName name="SG_22_21" localSheetId="8">#REF!</definedName>
    <definedName name="SG_22_21" localSheetId="7">#REF!</definedName>
    <definedName name="SG_22_21">#REF!</definedName>
    <definedName name="SG_22_22" localSheetId="9">#REF!</definedName>
    <definedName name="SG_22_22" localSheetId="3">#REF!</definedName>
    <definedName name="SG_22_22" localSheetId="8">#REF!</definedName>
    <definedName name="SG_22_22" localSheetId="7">#REF!</definedName>
    <definedName name="SG_22_22">#REF!</definedName>
    <definedName name="SG_22_23" localSheetId="9">#REF!</definedName>
    <definedName name="SG_22_23" localSheetId="3">#REF!</definedName>
    <definedName name="SG_22_23" localSheetId="8">#REF!</definedName>
    <definedName name="SG_22_23" localSheetId="7">#REF!</definedName>
    <definedName name="SG_22_23">#REF!</definedName>
    <definedName name="SG_22_24" localSheetId="9">#REF!</definedName>
    <definedName name="SG_22_24" localSheetId="3">#REF!</definedName>
    <definedName name="SG_22_24" localSheetId="8">#REF!</definedName>
    <definedName name="SG_22_24" localSheetId="7">#REF!</definedName>
    <definedName name="SG_22_24">#REF!</definedName>
    <definedName name="SG_22_25" localSheetId="9">#REF!</definedName>
    <definedName name="SG_22_25" localSheetId="3">#REF!</definedName>
    <definedName name="SG_22_25" localSheetId="8">#REF!</definedName>
    <definedName name="SG_22_25" localSheetId="7">#REF!</definedName>
    <definedName name="SG_22_25">#REF!</definedName>
    <definedName name="SG_23_01" localSheetId="9">#REF!</definedName>
    <definedName name="SG_23_01" localSheetId="3">#REF!</definedName>
    <definedName name="SG_23_01" localSheetId="8">#REF!</definedName>
    <definedName name="SG_23_01" localSheetId="7">#REF!</definedName>
    <definedName name="SG_23_01">#REF!</definedName>
    <definedName name="SG_23_02" localSheetId="9">#REF!</definedName>
    <definedName name="SG_23_02" localSheetId="3">#REF!</definedName>
    <definedName name="SG_23_02" localSheetId="8">#REF!</definedName>
    <definedName name="SG_23_02" localSheetId="7">#REF!</definedName>
    <definedName name="SG_23_02">#REF!</definedName>
    <definedName name="SG_23_03" localSheetId="9">#REF!</definedName>
    <definedName name="SG_23_03" localSheetId="3">#REF!</definedName>
    <definedName name="SG_23_03" localSheetId="8">#REF!</definedName>
    <definedName name="SG_23_03" localSheetId="7">#REF!</definedName>
    <definedName name="SG_23_03">#REF!</definedName>
    <definedName name="SG_23_04" localSheetId="9">#REF!</definedName>
    <definedName name="SG_23_04" localSheetId="3">#REF!</definedName>
    <definedName name="SG_23_04" localSheetId="8">#REF!</definedName>
    <definedName name="SG_23_04" localSheetId="7">#REF!</definedName>
    <definedName name="SG_23_04">#REF!</definedName>
    <definedName name="SG_23_05" localSheetId="9">#REF!</definedName>
    <definedName name="SG_23_05" localSheetId="3">#REF!</definedName>
    <definedName name="SG_23_05" localSheetId="8">#REF!</definedName>
    <definedName name="SG_23_05" localSheetId="7">#REF!</definedName>
    <definedName name="SG_23_05">#REF!</definedName>
    <definedName name="SG_23_06" localSheetId="9">#REF!</definedName>
    <definedName name="SG_23_06" localSheetId="3">#REF!</definedName>
    <definedName name="SG_23_06" localSheetId="8">#REF!</definedName>
    <definedName name="SG_23_06" localSheetId="7">#REF!</definedName>
    <definedName name="SG_23_06">#REF!</definedName>
    <definedName name="SG_23_07" localSheetId="9">#REF!</definedName>
    <definedName name="SG_23_07" localSheetId="3">#REF!</definedName>
    <definedName name="SG_23_07" localSheetId="8">#REF!</definedName>
    <definedName name="SG_23_07" localSheetId="7">#REF!</definedName>
    <definedName name="SG_23_07">#REF!</definedName>
    <definedName name="SG_23_08" localSheetId="9">#REF!</definedName>
    <definedName name="SG_23_08" localSheetId="3">#REF!</definedName>
    <definedName name="SG_23_08" localSheetId="8">#REF!</definedName>
    <definedName name="SG_23_08" localSheetId="7">#REF!</definedName>
    <definedName name="SG_23_08">#REF!</definedName>
    <definedName name="SG_23_09" localSheetId="9">#REF!</definedName>
    <definedName name="SG_23_09" localSheetId="3">#REF!</definedName>
    <definedName name="SG_23_09" localSheetId="8">#REF!</definedName>
    <definedName name="SG_23_09" localSheetId="7">#REF!</definedName>
    <definedName name="SG_23_09">#REF!</definedName>
    <definedName name="SG_23_10" localSheetId="9">#REF!</definedName>
    <definedName name="SG_23_10" localSheetId="3">#REF!</definedName>
    <definedName name="SG_23_10" localSheetId="8">#REF!</definedName>
    <definedName name="SG_23_10" localSheetId="7">#REF!</definedName>
    <definedName name="SG_23_10">#REF!</definedName>
    <definedName name="SG_23_11" localSheetId="9">#REF!</definedName>
    <definedName name="SG_23_11" localSheetId="3">#REF!</definedName>
    <definedName name="SG_23_11" localSheetId="8">#REF!</definedName>
    <definedName name="SG_23_11" localSheetId="7">#REF!</definedName>
    <definedName name="SG_23_11">#REF!</definedName>
    <definedName name="SG_23_12" localSheetId="9">#REF!</definedName>
    <definedName name="SG_23_12" localSheetId="3">#REF!</definedName>
    <definedName name="SG_23_12" localSheetId="8">#REF!</definedName>
    <definedName name="SG_23_12" localSheetId="7">#REF!</definedName>
    <definedName name="SG_23_12">#REF!</definedName>
    <definedName name="SG_23_13" localSheetId="9">#REF!</definedName>
    <definedName name="SG_23_13" localSheetId="3">#REF!</definedName>
    <definedName name="SG_23_13" localSheetId="8">#REF!</definedName>
    <definedName name="SG_23_13" localSheetId="7">#REF!</definedName>
    <definedName name="SG_23_13">#REF!</definedName>
    <definedName name="SG_23_14" localSheetId="9">#REF!</definedName>
    <definedName name="SG_23_14" localSheetId="3">#REF!</definedName>
    <definedName name="SG_23_14" localSheetId="8">#REF!</definedName>
    <definedName name="SG_23_14" localSheetId="7">#REF!</definedName>
    <definedName name="SG_23_14">#REF!</definedName>
    <definedName name="SG_23_15" localSheetId="9">#REF!</definedName>
    <definedName name="SG_23_15" localSheetId="3">#REF!</definedName>
    <definedName name="SG_23_15" localSheetId="8">#REF!</definedName>
    <definedName name="SG_23_15" localSheetId="7">#REF!</definedName>
    <definedName name="SG_23_15">#REF!</definedName>
    <definedName name="SG_23_16" localSheetId="9">#REF!</definedName>
    <definedName name="SG_23_16" localSheetId="3">#REF!</definedName>
    <definedName name="SG_23_16" localSheetId="8">#REF!</definedName>
    <definedName name="SG_23_16" localSheetId="7">#REF!</definedName>
    <definedName name="SG_23_16">#REF!</definedName>
    <definedName name="SG_23_17" localSheetId="9">#REF!</definedName>
    <definedName name="SG_23_17" localSheetId="3">#REF!</definedName>
    <definedName name="SG_23_17" localSheetId="8">#REF!</definedName>
    <definedName name="SG_23_17" localSheetId="7">#REF!</definedName>
    <definedName name="SG_23_17">#REF!</definedName>
    <definedName name="SG_23_18" localSheetId="9">#REF!</definedName>
    <definedName name="SG_23_18" localSheetId="3">#REF!</definedName>
    <definedName name="SG_23_18" localSheetId="8">#REF!</definedName>
    <definedName name="SG_23_18" localSheetId="7">#REF!</definedName>
    <definedName name="SG_23_18">#REF!</definedName>
    <definedName name="SG_23_19" localSheetId="9">#REF!</definedName>
    <definedName name="SG_23_19" localSheetId="3">#REF!</definedName>
    <definedName name="SG_23_19" localSheetId="8">#REF!</definedName>
    <definedName name="SG_23_19" localSheetId="7">#REF!</definedName>
    <definedName name="SG_23_19">#REF!</definedName>
    <definedName name="SG_23_20" localSheetId="9">#REF!</definedName>
    <definedName name="SG_23_20" localSheetId="3">#REF!</definedName>
    <definedName name="SG_23_20" localSheetId="8">#REF!</definedName>
    <definedName name="SG_23_20" localSheetId="7">#REF!</definedName>
    <definedName name="SG_23_20">#REF!</definedName>
    <definedName name="SG_23_21" localSheetId="9">#REF!</definedName>
    <definedName name="SG_23_21" localSheetId="3">#REF!</definedName>
    <definedName name="SG_23_21" localSheetId="8">#REF!</definedName>
    <definedName name="SG_23_21" localSheetId="7">#REF!</definedName>
    <definedName name="SG_23_21">#REF!</definedName>
    <definedName name="SG_23_22" localSheetId="9">#REF!</definedName>
    <definedName name="SG_23_22" localSheetId="3">#REF!</definedName>
    <definedName name="SG_23_22" localSheetId="8">#REF!</definedName>
    <definedName name="SG_23_22" localSheetId="7">#REF!</definedName>
    <definedName name="SG_23_22">#REF!</definedName>
    <definedName name="SG_23_23" localSheetId="9">#REF!</definedName>
    <definedName name="SG_23_23" localSheetId="3">#REF!</definedName>
    <definedName name="SG_23_23" localSheetId="8">#REF!</definedName>
    <definedName name="SG_23_23" localSheetId="7">#REF!</definedName>
    <definedName name="SG_23_23">#REF!</definedName>
    <definedName name="SG_23_24" localSheetId="9">#REF!</definedName>
    <definedName name="SG_23_24" localSheetId="3">#REF!</definedName>
    <definedName name="SG_23_24" localSheetId="8">#REF!</definedName>
    <definedName name="SG_23_24" localSheetId="7">#REF!</definedName>
    <definedName name="SG_23_24">#REF!</definedName>
    <definedName name="SG_23_25" localSheetId="9">#REF!</definedName>
    <definedName name="SG_23_25" localSheetId="3">#REF!</definedName>
    <definedName name="SG_23_25" localSheetId="8">#REF!</definedName>
    <definedName name="SG_23_25" localSheetId="7">#REF!</definedName>
    <definedName name="SG_23_25">#REF!</definedName>
    <definedName name="SG_24_01" localSheetId="9">#REF!</definedName>
    <definedName name="SG_24_01" localSheetId="3">#REF!</definedName>
    <definedName name="SG_24_01" localSheetId="8">#REF!</definedName>
    <definedName name="SG_24_01" localSheetId="7">#REF!</definedName>
    <definedName name="SG_24_01">#REF!</definedName>
    <definedName name="SG_24_02" localSheetId="9">#REF!</definedName>
    <definedName name="SG_24_02" localSheetId="3">#REF!</definedName>
    <definedName name="SG_24_02" localSheetId="8">#REF!</definedName>
    <definedName name="SG_24_02" localSheetId="7">#REF!</definedName>
    <definedName name="SG_24_02">#REF!</definedName>
    <definedName name="SG_24_03" localSheetId="9">#REF!</definedName>
    <definedName name="SG_24_03" localSheetId="3">#REF!</definedName>
    <definedName name="SG_24_03" localSheetId="8">#REF!</definedName>
    <definedName name="SG_24_03" localSheetId="7">#REF!</definedName>
    <definedName name="SG_24_03">#REF!</definedName>
    <definedName name="SG_24_04" localSheetId="9">#REF!</definedName>
    <definedName name="SG_24_04" localSheetId="3">#REF!</definedName>
    <definedName name="SG_24_04" localSheetId="8">#REF!</definedName>
    <definedName name="SG_24_04" localSheetId="7">#REF!</definedName>
    <definedName name="SG_24_04">#REF!</definedName>
    <definedName name="SG_24_05" localSheetId="9">#REF!</definedName>
    <definedName name="SG_24_05" localSheetId="3">#REF!</definedName>
    <definedName name="SG_24_05" localSheetId="8">#REF!</definedName>
    <definedName name="SG_24_05" localSheetId="7">#REF!</definedName>
    <definedName name="SG_24_05">#REF!</definedName>
    <definedName name="SG_24_06" localSheetId="9">#REF!</definedName>
    <definedName name="SG_24_06" localSheetId="3">#REF!</definedName>
    <definedName name="SG_24_06" localSheetId="8">#REF!</definedName>
    <definedName name="SG_24_06" localSheetId="7">#REF!</definedName>
    <definedName name="SG_24_06">#REF!</definedName>
    <definedName name="SG_24_07" localSheetId="9">#REF!</definedName>
    <definedName name="SG_24_07" localSheetId="3">#REF!</definedName>
    <definedName name="SG_24_07" localSheetId="8">#REF!</definedName>
    <definedName name="SG_24_07" localSheetId="7">#REF!</definedName>
    <definedName name="SG_24_07">#REF!</definedName>
    <definedName name="SG_24_08" localSheetId="9">#REF!</definedName>
    <definedName name="SG_24_08" localSheetId="3">#REF!</definedName>
    <definedName name="SG_24_08" localSheetId="8">#REF!</definedName>
    <definedName name="SG_24_08" localSheetId="7">#REF!</definedName>
    <definedName name="SG_24_08">#REF!</definedName>
    <definedName name="SG_24_09" localSheetId="9">#REF!</definedName>
    <definedName name="SG_24_09" localSheetId="3">#REF!</definedName>
    <definedName name="SG_24_09" localSheetId="8">#REF!</definedName>
    <definedName name="SG_24_09" localSheetId="7">#REF!</definedName>
    <definedName name="SG_24_09">#REF!</definedName>
    <definedName name="SG_24_10" localSheetId="9">#REF!</definedName>
    <definedName name="SG_24_10" localSheetId="3">#REF!</definedName>
    <definedName name="SG_24_10" localSheetId="8">#REF!</definedName>
    <definedName name="SG_24_10" localSheetId="7">#REF!</definedName>
    <definedName name="SG_24_10">#REF!</definedName>
    <definedName name="SG_24_11" localSheetId="9">#REF!</definedName>
    <definedName name="SG_24_11" localSheetId="3">#REF!</definedName>
    <definedName name="SG_24_11" localSheetId="8">#REF!</definedName>
    <definedName name="SG_24_11" localSheetId="7">#REF!</definedName>
    <definedName name="SG_24_11">#REF!</definedName>
    <definedName name="SG_24_12" localSheetId="9">#REF!</definedName>
    <definedName name="SG_24_12" localSheetId="3">#REF!</definedName>
    <definedName name="SG_24_12" localSheetId="8">#REF!</definedName>
    <definedName name="SG_24_12" localSheetId="7">#REF!</definedName>
    <definedName name="SG_24_12">#REF!</definedName>
    <definedName name="SG_24_13" localSheetId="9">#REF!</definedName>
    <definedName name="SG_24_13" localSheetId="3">#REF!</definedName>
    <definedName name="SG_24_13" localSheetId="8">#REF!</definedName>
    <definedName name="SG_24_13" localSheetId="7">#REF!</definedName>
    <definedName name="SG_24_13">#REF!</definedName>
    <definedName name="SG_24_14" localSheetId="9">#REF!</definedName>
    <definedName name="SG_24_14" localSheetId="3">#REF!</definedName>
    <definedName name="SG_24_14" localSheetId="8">#REF!</definedName>
    <definedName name="SG_24_14" localSheetId="7">#REF!</definedName>
    <definedName name="SG_24_14">#REF!</definedName>
    <definedName name="SG_24_15" localSheetId="9">#REF!</definedName>
    <definedName name="SG_24_15" localSheetId="3">#REF!</definedName>
    <definedName name="SG_24_15" localSheetId="8">#REF!</definedName>
    <definedName name="SG_24_15" localSheetId="7">#REF!</definedName>
    <definedName name="SG_24_15">#REF!</definedName>
    <definedName name="SG_24_16" localSheetId="9">#REF!</definedName>
    <definedName name="SG_24_16" localSheetId="3">#REF!</definedName>
    <definedName name="SG_24_16" localSheetId="8">#REF!</definedName>
    <definedName name="SG_24_16" localSheetId="7">#REF!</definedName>
    <definedName name="SG_24_16">#REF!</definedName>
    <definedName name="SG_24_17" localSheetId="9">#REF!</definedName>
    <definedName name="SG_24_17" localSheetId="3">#REF!</definedName>
    <definedName name="SG_24_17" localSheetId="8">#REF!</definedName>
    <definedName name="SG_24_17" localSheetId="7">#REF!</definedName>
    <definedName name="SG_24_17">#REF!</definedName>
    <definedName name="SG_24_18" localSheetId="9">#REF!</definedName>
    <definedName name="SG_24_18" localSheetId="3">#REF!</definedName>
    <definedName name="SG_24_18" localSheetId="8">#REF!</definedName>
    <definedName name="SG_24_18" localSheetId="7">#REF!</definedName>
    <definedName name="SG_24_18">#REF!</definedName>
    <definedName name="SG_24_19" localSheetId="9">#REF!</definedName>
    <definedName name="SG_24_19" localSheetId="3">#REF!</definedName>
    <definedName name="SG_24_19" localSheetId="8">#REF!</definedName>
    <definedName name="SG_24_19" localSheetId="7">#REF!</definedName>
    <definedName name="SG_24_19">#REF!</definedName>
    <definedName name="SG_24_20" localSheetId="9">#REF!</definedName>
    <definedName name="SG_24_20" localSheetId="3">#REF!</definedName>
    <definedName name="SG_24_20" localSheetId="8">#REF!</definedName>
    <definedName name="SG_24_20" localSheetId="7">#REF!</definedName>
    <definedName name="SG_24_20">#REF!</definedName>
    <definedName name="SG_24_21" localSheetId="9">#REF!</definedName>
    <definedName name="SG_24_21" localSheetId="3">#REF!</definedName>
    <definedName name="SG_24_21" localSheetId="8">#REF!</definedName>
    <definedName name="SG_24_21" localSheetId="7">#REF!</definedName>
    <definedName name="SG_24_21">#REF!</definedName>
    <definedName name="SG_24_22" localSheetId="9">#REF!</definedName>
    <definedName name="SG_24_22" localSheetId="3">#REF!</definedName>
    <definedName name="SG_24_22" localSheetId="8">#REF!</definedName>
    <definedName name="SG_24_22" localSheetId="7">#REF!</definedName>
    <definedName name="SG_24_22">#REF!</definedName>
    <definedName name="SG_24_23" localSheetId="9">#REF!</definedName>
    <definedName name="SG_24_23" localSheetId="3">#REF!</definedName>
    <definedName name="SG_24_23" localSheetId="8">#REF!</definedName>
    <definedName name="SG_24_23" localSheetId="7">#REF!</definedName>
    <definedName name="SG_24_23">#REF!</definedName>
    <definedName name="SG_24_24" localSheetId="9">#REF!</definedName>
    <definedName name="SG_24_24" localSheetId="3">#REF!</definedName>
    <definedName name="SG_24_24" localSheetId="8">#REF!</definedName>
    <definedName name="SG_24_24" localSheetId="7">#REF!</definedName>
    <definedName name="SG_24_24">#REF!</definedName>
    <definedName name="SG_24_25" localSheetId="9">#REF!</definedName>
    <definedName name="SG_24_25" localSheetId="3">#REF!</definedName>
    <definedName name="SG_24_25" localSheetId="8">#REF!</definedName>
    <definedName name="SG_24_25" localSheetId="7">#REF!</definedName>
    <definedName name="SG_24_25">#REF!</definedName>
    <definedName name="SG_25_01" localSheetId="9">#REF!</definedName>
    <definedName name="SG_25_01" localSheetId="3">#REF!</definedName>
    <definedName name="SG_25_01" localSheetId="8">#REF!</definedName>
    <definedName name="SG_25_01" localSheetId="7">#REF!</definedName>
    <definedName name="SG_25_01">#REF!</definedName>
    <definedName name="SG_25_02" localSheetId="9">#REF!</definedName>
    <definedName name="SG_25_02" localSheetId="3">#REF!</definedName>
    <definedName name="SG_25_02" localSheetId="8">#REF!</definedName>
    <definedName name="SG_25_02" localSheetId="7">#REF!</definedName>
    <definedName name="SG_25_02">#REF!</definedName>
    <definedName name="SG_25_03" localSheetId="9">#REF!</definedName>
    <definedName name="SG_25_03" localSheetId="3">#REF!</definedName>
    <definedName name="SG_25_03" localSheetId="8">#REF!</definedName>
    <definedName name="SG_25_03" localSheetId="7">#REF!</definedName>
    <definedName name="SG_25_03">#REF!</definedName>
    <definedName name="SG_25_04" localSheetId="9">#REF!</definedName>
    <definedName name="SG_25_04" localSheetId="3">#REF!</definedName>
    <definedName name="SG_25_04" localSheetId="8">#REF!</definedName>
    <definedName name="SG_25_04" localSheetId="7">#REF!</definedName>
    <definedName name="SG_25_04">#REF!</definedName>
    <definedName name="SG_25_05" localSheetId="9">#REF!</definedName>
    <definedName name="SG_25_05" localSheetId="3">#REF!</definedName>
    <definedName name="SG_25_05" localSheetId="8">#REF!</definedName>
    <definedName name="SG_25_05" localSheetId="7">#REF!</definedName>
    <definedName name="SG_25_05">#REF!</definedName>
    <definedName name="SG_25_06" localSheetId="9">#REF!</definedName>
    <definedName name="SG_25_06" localSheetId="3">#REF!</definedName>
    <definedName name="SG_25_06" localSheetId="8">#REF!</definedName>
    <definedName name="SG_25_06" localSheetId="7">#REF!</definedName>
    <definedName name="SG_25_06">#REF!</definedName>
    <definedName name="SG_25_07" localSheetId="9">#REF!</definedName>
    <definedName name="SG_25_07" localSheetId="3">#REF!</definedName>
    <definedName name="SG_25_07" localSheetId="8">#REF!</definedName>
    <definedName name="SG_25_07" localSheetId="7">#REF!</definedName>
    <definedName name="SG_25_07">#REF!</definedName>
    <definedName name="SG_25_08" localSheetId="9">#REF!</definedName>
    <definedName name="SG_25_08" localSheetId="3">#REF!</definedName>
    <definedName name="SG_25_08" localSheetId="8">#REF!</definedName>
    <definedName name="SG_25_08" localSheetId="7">#REF!</definedName>
    <definedName name="SG_25_08">#REF!</definedName>
    <definedName name="SG_25_09" localSheetId="9">#REF!</definedName>
    <definedName name="SG_25_09" localSheetId="3">#REF!</definedName>
    <definedName name="SG_25_09" localSheetId="8">#REF!</definedName>
    <definedName name="SG_25_09" localSheetId="7">#REF!</definedName>
    <definedName name="SG_25_09">#REF!</definedName>
    <definedName name="SG_25_10" localSheetId="9">#REF!</definedName>
    <definedName name="SG_25_10" localSheetId="3">#REF!</definedName>
    <definedName name="SG_25_10" localSheetId="8">#REF!</definedName>
    <definedName name="SG_25_10" localSheetId="7">#REF!</definedName>
    <definedName name="SG_25_10">#REF!</definedName>
    <definedName name="SG_25_11" localSheetId="9">#REF!</definedName>
    <definedName name="SG_25_11" localSheetId="3">#REF!</definedName>
    <definedName name="SG_25_11" localSheetId="8">#REF!</definedName>
    <definedName name="SG_25_11" localSheetId="7">#REF!</definedName>
    <definedName name="SG_25_11">#REF!</definedName>
    <definedName name="SG_25_12" localSheetId="9">#REF!</definedName>
    <definedName name="SG_25_12" localSheetId="3">#REF!</definedName>
    <definedName name="SG_25_12" localSheetId="8">#REF!</definedName>
    <definedName name="SG_25_12" localSheetId="7">#REF!</definedName>
    <definedName name="SG_25_12">#REF!</definedName>
    <definedName name="SG_25_13" localSheetId="9">#REF!</definedName>
    <definedName name="SG_25_13" localSheetId="3">#REF!</definedName>
    <definedName name="SG_25_13" localSheetId="8">#REF!</definedName>
    <definedName name="SG_25_13" localSheetId="7">#REF!</definedName>
    <definedName name="SG_25_13">#REF!</definedName>
    <definedName name="SG_25_14" localSheetId="9">#REF!</definedName>
    <definedName name="SG_25_14" localSheetId="3">#REF!</definedName>
    <definedName name="SG_25_14" localSheetId="8">#REF!</definedName>
    <definedName name="SG_25_14" localSheetId="7">#REF!</definedName>
    <definedName name="SG_25_14">#REF!</definedName>
    <definedName name="SG_25_15" localSheetId="9">#REF!</definedName>
    <definedName name="SG_25_15" localSheetId="3">#REF!</definedName>
    <definedName name="SG_25_15" localSheetId="8">#REF!</definedName>
    <definedName name="SG_25_15" localSheetId="7">#REF!</definedName>
    <definedName name="SG_25_15">#REF!</definedName>
    <definedName name="SG_25_16" localSheetId="9">#REF!</definedName>
    <definedName name="SG_25_16" localSheetId="3">#REF!</definedName>
    <definedName name="SG_25_16" localSheetId="8">#REF!</definedName>
    <definedName name="SG_25_16" localSheetId="7">#REF!</definedName>
    <definedName name="SG_25_16">#REF!</definedName>
    <definedName name="SG_25_17" localSheetId="9">#REF!</definedName>
    <definedName name="SG_25_17" localSheetId="3">#REF!</definedName>
    <definedName name="SG_25_17" localSheetId="8">#REF!</definedName>
    <definedName name="SG_25_17" localSheetId="7">#REF!</definedName>
    <definedName name="SG_25_17">#REF!</definedName>
    <definedName name="SG_25_18" localSheetId="9">#REF!</definedName>
    <definedName name="SG_25_18" localSheetId="3">#REF!</definedName>
    <definedName name="SG_25_18" localSheetId="8">#REF!</definedName>
    <definedName name="SG_25_18" localSheetId="7">#REF!</definedName>
    <definedName name="SG_25_18">#REF!</definedName>
    <definedName name="SG_25_19" localSheetId="9">#REF!</definedName>
    <definedName name="SG_25_19" localSheetId="3">#REF!</definedName>
    <definedName name="SG_25_19" localSheetId="8">#REF!</definedName>
    <definedName name="SG_25_19" localSheetId="7">#REF!</definedName>
    <definedName name="SG_25_19">#REF!</definedName>
    <definedName name="SG_25_20" localSheetId="9">#REF!</definedName>
    <definedName name="SG_25_20" localSheetId="3">#REF!</definedName>
    <definedName name="SG_25_20" localSheetId="8">#REF!</definedName>
    <definedName name="SG_25_20" localSheetId="7">#REF!</definedName>
    <definedName name="SG_25_20">#REF!</definedName>
    <definedName name="SG_25_21" localSheetId="9">#REF!</definedName>
    <definedName name="SG_25_21" localSheetId="3">#REF!</definedName>
    <definedName name="SG_25_21" localSheetId="8">#REF!</definedName>
    <definedName name="SG_25_21" localSheetId="7">#REF!</definedName>
    <definedName name="SG_25_21">#REF!</definedName>
    <definedName name="SG_25_22" localSheetId="9">#REF!</definedName>
    <definedName name="SG_25_22" localSheetId="3">#REF!</definedName>
    <definedName name="SG_25_22" localSheetId="8">#REF!</definedName>
    <definedName name="SG_25_22" localSheetId="7">#REF!</definedName>
    <definedName name="SG_25_22">#REF!</definedName>
    <definedName name="SG_25_23" localSheetId="9">#REF!</definedName>
    <definedName name="SG_25_23" localSheetId="3">#REF!</definedName>
    <definedName name="SG_25_23" localSheetId="8">#REF!</definedName>
    <definedName name="SG_25_23" localSheetId="7">#REF!</definedName>
    <definedName name="SG_25_23">#REF!</definedName>
    <definedName name="SG_25_24" localSheetId="9">#REF!</definedName>
    <definedName name="SG_25_24" localSheetId="3">#REF!</definedName>
    <definedName name="SG_25_24" localSheetId="8">#REF!</definedName>
    <definedName name="SG_25_24" localSheetId="7">#REF!</definedName>
    <definedName name="SG_25_24">#REF!</definedName>
    <definedName name="SG_25_25" localSheetId="9">#REF!</definedName>
    <definedName name="SG_25_25" localSheetId="3">#REF!</definedName>
    <definedName name="SG_25_25" localSheetId="8">#REF!</definedName>
    <definedName name="SG_25_25" localSheetId="7">#REF!</definedName>
    <definedName name="SG_25_25">#REF!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HRETY" localSheetId="9">#N/A</definedName>
    <definedName name="SHRETY" localSheetId="3">#N/A</definedName>
    <definedName name="SHRETY" localSheetId="2">#N/A</definedName>
    <definedName name="SHRETY" localSheetId="8">#N/A</definedName>
    <definedName name="SHRETY" localSheetId="6">#N/A</definedName>
    <definedName name="SHRETY" localSheetId="1">'MEMÓRIA DE CÁLCULO'!SHRETY</definedName>
    <definedName name="SHRETY">'COMPOSIÇÃO NÃO DES'!SHRETY</definedName>
    <definedName name="si" localSheetId="9">#REF!</definedName>
    <definedName name="si" localSheetId="3">#REF!</definedName>
    <definedName name="si" localSheetId="8">#REF!</definedName>
    <definedName name="si" localSheetId="1">#REF!</definedName>
    <definedName name="si" localSheetId="7">#REF!</definedName>
    <definedName name="si">#REF!</definedName>
    <definedName name="SIN" localSheetId="9" hidden="1">{#N/A,#N/A,FALSE,"Planilha";#N/A,#N/A,FALSE,"Resumo";#N/A,#N/A,FALSE,"Fisico";#N/A,#N/A,FALSE,"Financeiro";#N/A,#N/A,FALSE,"Financeiro"}</definedName>
    <definedName name="SIN" localSheetId="3" hidden="1">{#N/A,#N/A,FALSE,"Planilha";#N/A,#N/A,FALSE,"Resumo";#N/A,#N/A,FALSE,"Fisico";#N/A,#N/A,FALSE,"Financeiro";#N/A,#N/A,FALSE,"Financeiro"}</definedName>
    <definedName name="SIN" localSheetId="2" hidden="1">{#N/A,#N/A,FALSE,"Planilha";#N/A,#N/A,FALSE,"Resumo";#N/A,#N/A,FALSE,"Fisico";#N/A,#N/A,FALSE,"Financeiro";#N/A,#N/A,FALSE,"Financeiro"}</definedName>
    <definedName name="SIN" localSheetId="8" hidden="1">{#N/A,#N/A,FALSE,"Planilha";#N/A,#N/A,FALSE,"Resumo";#N/A,#N/A,FALSE,"Fisico";#N/A,#N/A,FALSE,"Financeiro";#N/A,#N/A,FALSE,"Financeiro"}</definedName>
    <definedName name="SIN" localSheetId="6" hidden="1">{#N/A,#N/A,FALSE,"Planilha";#N/A,#N/A,FALSE,"Resumo";#N/A,#N/A,FALSE,"Fisico";#N/A,#N/A,FALSE,"Financeiro";#N/A,#N/A,FALSE,"Financeiro"}</definedName>
    <definedName name="SIN" localSheetId="1" hidden="1">{#N/A,#N/A,FALSE,"Planilha";#N/A,#N/A,FALSE,"Resumo";#N/A,#N/A,FALSE,"Fisico";#N/A,#N/A,FALSE,"Financeiro";#N/A,#N/A,FALSE,"Financeiro"}</definedName>
    <definedName name="SIN" hidden="1">{#N/A,#N/A,FALSE,"Planilha";#N/A,#N/A,FALSE,"Resumo";#N/A,#N/A,FALSE,"Fisico";#N/A,#N/A,FALSE,"Financeiro";#N/A,#N/A,FALSE,"Financeiro"}</definedName>
    <definedName name="SINA" localSheetId="9" hidden="1">{#N/A,#N/A,FALSE,"Planilha";#N/A,#N/A,FALSE,"Resumo";#N/A,#N/A,FALSE,"Fisico";#N/A,#N/A,FALSE,"Financeiro";#N/A,#N/A,FALSE,"Financeiro"}</definedName>
    <definedName name="SINA" localSheetId="3" hidden="1">{#N/A,#N/A,FALSE,"Planilha";#N/A,#N/A,FALSE,"Resumo";#N/A,#N/A,FALSE,"Fisico";#N/A,#N/A,FALSE,"Financeiro";#N/A,#N/A,FALSE,"Financeiro"}</definedName>
    <definedName name="SINA" localSheetId="2" hidden="1">{#N/A,#N/A,FALSE,"Planilha";#N/A,#N/A,FALSE,"Resumo";#N/A,#N/A,FALSE,"Fisico";#N/A,#N/A,FALSE,"Financeiro";#N/A,#N/A,FALSE,"Financeiro"}</definedName>
    <definedName name="SINA" localSheetId="8" hidden="1">{#N/A,#N/A,FALSE,"Planilha";#N/A,#N/A,FALSE,"Resumo";#N/A,#N/A,FALSE,"Fisico";#N/A,#N/A,FALSE,"Financeiro";#N/A,#N/A,FALSE,"Financeiro"}</definedName>
    <definedName name="SINA" localSheetId="6" hidden="1">{#N/A,#N/A,FALSE,"Planilha";#N/A,#N/A,FALSE,"Resumo";#N/A,#N/A,FALSE,"Fisico";#N/A,#N/A,FALSE,"Financeiro";#N/A,#N/A,FALSE,"Financeiro"}</definedName>
    <definedName name="SINA" localSheetId="1" hidden="1">{#N/A,#N/A,FALSE,"Planilha";#N/A,#N/A,FALSE,"Resumo";#N/A,#N/A,FALSE,"Fisico";#N/A,#N/A,FALSE,"Financeiro";#N/A,#N/A,FALSE,"Financeiro"}</definedName>
    <definedName name="SINA" hidden="1">{#N/A,#N/A,FALSE,"Planilha";#N/A,#N/A,FALSE,"Resumo";#N/A,#N/A,FALSE,"Fisico";#N/A,#N/A,FALSE,"Financeiro";#N/A,#N/A,FALSE,"Financeiro"}</definedName>
    <definedName name="Sinapi" localSheetId="9">#REF!</definedName>
    <definedName name="Sinapi" localSheetId="3">#REF!</definedName>
    <definedName name="Sinapi" localSheetId="8">#REF!</definedName>
    <definedName name="Sinapi" localSheetId="1">#REF!</definedName>
    <definedName name="Sinapi" localSheetId="7">#REF!</definedName>
    <definedName name="Sinapi">#REF!</definedName>
    <definedName name="SomaAgrup" hidden="1">SUMIF(OFFSET([6]ORÇAMENTO!$C1,1,0,[6]ORÇAMENTO!$D1),"S",OFFSET([6]ORÇAMENTO!A1,1,0,[6]ORÇAMENTO!$D1))</definedName>
    <definedName name="SomaAgrupBM" hidden="1">SUMIF(OFFSET([6]BM!$A1,1,0,[6]BM!$B1),"S",OFFSET([6]BM!A1,1,0,[6]BM!$B1))</definedName>
    <definedName name="sort" localSheetId="9" hidden="1">#REF!</definedName>
    <definedName name="sort" localSheetId="3" hidden="1">#REF!</definedName>
    <definedName name="sort" localSheetId="2" hidden="1">#REF!</definedName>
    <definedName name="sort" localSheetId="8" hidden="1">#REF!</definedName>
    <definedName name="sort" localSheetId="1" hidden="1">#REF!</definedName>
    <definedName name="sort" localSheetId="7" hidden="1">#REF!</definedName>
    <definedName name="sort" hidden="1">#REF!</definedName>
    <definedName name="SR">OFFSET([4]Serviços!$A$1,1,,COUNTA([4]Serviços!$A$1:$A$65536),COUNTA([4]Serviços!$A$1:$IV$1))</definedName>
    <definedName name="SRTTY" localSheetId="9">#N/A</definedName>
    <definedName name="SRTTY" localSheetId="3">#N/A</definedName>
    <definedName name="SRTTY" localSheetId="2">#N/A</definedName>
    <definedName name="SRTTY" localSheetId="8">#N/A</definedName>
    <definedName name="SRTTY" localSheetId="6">#N/A</definedName>
    <definedName name="SRTTY" localSheetId="1">'MEMÓRIA DE CÁLCULO'!SRTTY</definedName>
    <definedName name="SRTTY">'COMPOSIÇÃO NÃO DES'!SRTTY</definedName>
    <definedName name="SRUSRU" localSheetId="9">#REF!</definedName>
    <definedName name="SRUSRU" localSheetId="3">#REF!</definedName>
    <definedName name="SRUSRU" localSheetId="8">#REF!</definedName>
    <definedName name="SRUSRU" localSheetId="1">#REF!</definedName>
    <definedName name="SRUSRU" localSheetId="7">#REF!</definedName>
    <definedName name="SRUSRU">#REF!</definedName>
    <definedName name="ss" localSheetId="9" hidden="1">{#N/A,#N/A,FALSE,"Cronograma";#N/A,#N/A,FALSE,"Cronogr. 2"}</definedName>
    <definedName name="ss" localSheetId="3" hidden="1">{#N/A,#N/A,FALSE,"Cronograma";#N/A,#N/A,FALSE,"Cronogr. 2"}</definedName>
    <definedName name="ss" localSheetId="2" hidden="1">{#N/A,#N/A,FALSE,"Cronograma";#N/A,#N/A,FALSE,"Cronogr. 2"}</definedName>
    <definedName name="ss" localSheetId="8" hidden="1">{#N/A,#N/A,FALSE,"Cronograma";#N/A,#N/A,FALSE,"Cronogr. 2"}</definedName>
    <definedName name="ss" localSheetId="6" hidden="1">{#N/A,#N/A,FALSE,"Cronograma";#N/A,#N/A,FALSE,"Cronogr. 2"}</definedName>
    <definedName name="ss" localSheetId="1" hidden="1">{#N/A,#N/A,FALSE,"Cronograma";#N/A,#N/A,FALSE,"Cronogr. 2"}</definedName>
    <definedName name="ss" hidden="1">{#N/A,#N/A,FALSE,"Cronograma";#N/A,#N/A,FALSE,"Cronogr. 2"}</definedName>
    <definedName name="sss" localSheetId="9">#N/A</definedName>
    <definedName name="sss" localSheetId="3">#N/A</definedName>
    <definedName name="sss" localSheetId="2">#N/A</definedName>
    <definedName name="sss" localSheetId="8">#N/A</definedName>
    <definedName name="sss" localSheetId="6">#N/A</definedName>
    <definedName name="sss" localSheetId="1">'MEMÓRIA DE CÁLCULO'!sss</definedName>
    <definedName name="sss">'COMPOSIÇÃO NÃO DES'!sss</definedName>
    <definedName name="SSSS" localSheetId="9">#REF!</definedName>
    <definedName name="SSSS" localSheetId="3">#REF!</definedName>
    <definedName name="SSSS" localSheetId="8">#REF!</definedName>
    <definedName name="SSSS" localSheetId="1">#REF!</definedName>
    <definedName name="SSSS" localSheetId="7">#REF!</definedName>
    <definedName name="SSSS">#REF!</definedName>
    <definedName name="stjs" localSheetId="3">#REF!</definedName>
    <definedName name="stjs" localSheetId="8">#REF!</definedName>
    <definedName name="stjs" localSheetId="1">#REF!</definedName>
    <definedName name="stjs" localSheetId="7">#REF!</definedName>
    <definedName name="stjs">#REF!</definedName>
    <definedName name="STU" localSheetId="9">OFFSET(_SR1,,4)</definedName>
    <definedName name="STU" localSheetId="3">OFFSET([13]!_SR1,,4)</definedName>
    <definedName name="STU" localSheetId="6">OFFSET(_SR1,,4)</definedName>
    <definedName name="STU" localSheetId="1">OFFSET(_SR1,,4)</definedName>
    <definedName name="STU">OFFSET(_SR1,,4)</definedName>
    <definedName name="STUSTUARU" localSheetId="9">#REF!</definedName>
    <definedName name="STUSTUARU" localSheetId="3">#REF!</definedName>
    <definedName name="STUSTUARU" localSheetId="8">#REF!</definedName>
    <definedName name="STUSTUARU" localSheetId="1">#REF!</definedName>
    <definedName name="STUSTUARU" localSheetId="7">#REF!</definedName>
    <definedName name="STUSTUARU">#REF!</definedName>
    <definedName name="SUB" localSheetId="9">#REF!</definedName>
    <definedName name="SUB" localSheetId="3">#REF!</definedName>
    <definedName name="SUB" localSheetId="8">#REF!</definedName>
    <definedName name="SUB" localSheetId="1">#REF!</definedName>
    <definedName name="SUB" localSheetId="7">#REF!</definedName>
    <definedName name="SUB">#REF!</definedName>
    <definedName name="SUB_TRECHO" localSheetId="9">#REF!</definedName>
    <definedName name="SUB_TRECHO" localSheetId="3">#REF!</definedName>
    <definedName name="SUB_TRECHO" localSheetId="2">#REF!</definedName>
    <definedName name="SUB_TRECHO" localSheetId="8">#REF!</definedName>
    <definedName name="SUB_TRECHO" localSheetId="1">#REF!</definedName>
    <definedName name="SUB_TRECHO" localSheetId="7">#REF!</definedName>
    <definedName name="SUB_TRECHO">#REF!</definedName>
    <definedName name="SUBT" localSheetId="9">#REF!</definedName>
    <definedName name="SUBT" localSheetId="3">#REF!</definedName>
    <definedName name="SUBT" localSheetId="8">#REF!</definedName>
    <definedName name="SUBT" localSheetId="7">#REF!</definedName>
    <definedName name="SUBT">#REF!</definedName>
    <definedName name="SUBTO" localSheetId="9">#REF!</definedName>
    <definedName name="SUBTO" localSheetId="3">#REF!</definedName>
    <definedName name="SUBTO" localSheetId="8">#REF!</definedName>
    <definedName name="SUBTO" localSheetId="7">#REF!</definedName>
    <definedName name="SUBTO">#REF!</definedName>
    <definedName name="SUMMERY" localSheetId="9">#REF!</definedName>
    <definedName name="SUMMERY" localSheetId="3">#REF!</definedName>
    <definedName name="SUMMERY" localSheetId="8">#REF!</definedName>
    <definedName name="SUMMERY" localSheetId="7">#REF!</definedName>
    <definedName name="SUMMERY">#REF!</definedName>
    <definedName name="sx" localSheetId="9">#REF!</definedName>
    <definedName name="sx" localSheetId="3">#REF!</definedName>
    <definedName name="sx" localSheetId="8">#REF!</definedName>
    <definedName name="sx" localSheetId="7">#REF!</definedName>
    <definedName name="sx">#REF!</definedName>
    <definedName name="SZDRTYAERY" localSheetId="9">#N/A</definedName>
    <definedName name="SZDRTYAERY" localSheetId="3">#N/A</definedName>
    <definedName name="SZDRTYAERY" localSheetId="2">#N/A</definedName>
    <definedName name="SZDRTYAERY" localSheetId="8">#N/A</definedName>
    <definedName name="SZDRTYAERY" localSheetId="6">#N/A</definedName>
    <definedName name="SZDRTYAERY" localSheetId="1">'MEMÓRIA DE CÁLCULO'!SZDRTYAERY</definedName>
    <definedName name="SZDRTYAERY">'COMPOSIÇÃO NÃO DES'!SZDRTYAERY</definedName>
    <definedName name="t" localSheetId="9">#REF!</definedName>
    <definedName name="t" localSheetId="3">#REF!</definedName>
    <definedName name="t" localSheetId="8">#REF!</definedName>
    <definedName name="t" localSheetId="1">#REF!</definedName>
    <definedName name="t" localSheetId="7">#REF!</definedName>
    <definedName name="t">#REF!</definedName>
    <definedName name="TABELA" localSheetId="9">'[48]PLANILHA FONTE'!$B$2:$G$290</definedName>
    <definedName name="TABELA" localSheetId="3">'[48]PLANILHA FONTE'!$B$2:$G$290</definedName>
    <definedName name="TABELA" localSheetId="2">'[48]PLANILHA FONTE'!$B$2:$G$290</definedName>
    <definedName name="TABELA" localSheetId="8">'[48]PLANILHA FONTE'!$B$2:$G$290</definedName>
    <definedName name="TABELA" localSheetId="4">'[49]PLANILHA FONTE'!$B$1:$G$290</definedName>
    <definedName name="TABELA" localSheetId="6">#REF!</definedName>
    <definedName name="TABELA" localSheetId="1">'[50]PLANILHA FONTE'!$B$2:$G$290</definedName>
    <definedName name="TABELA" localSheetId="7">#REF!</definedName>
    <definedName name="TABELA">#REF!</definedName>
    <definedName name="Tabela_1" localSheetId="9">#REF!</definedName>
    <definedName name="Tabela_1" localSheetId="3">#REF!</definedName>
    <definedName name="Tabela_1" localSheetId="8">#REF!</definedName>
    <definedName name="Tabela_1" localSheetId="1">#REF!</definedName>
    <definedName name="Tabela_1" localSheetId="7">#REF!</definedName>
    <definedName name="Tabela_1">#REF!</definedName>
    <definedName name="Tabela_1_6" localSheetId="3">#REF!</definedName>
    <definedName name="Tabela_1_6" localSheetId="8">#REF!</definedName>
    <definedName name="Tabela_1_6" localSheetId="1">#REF!</definedName>
    <definedName name="Tabela_1_6" localSheetId="7">#REF!</definedName>
    <definedName name="Tabela_1_6">#REF!</definedName>
    <definedName name="Tabela_10" localSheetId="3">#REF!</definedName>
    <definedName name="Tabela_10" localSheetId="8">#REF!</definedName>
    <definedName name="Tabela_10" localSheetId="1">#REF!</definedName>
    <definedName name="Tabela_10" localSheetId="7">#REF!</definedName>
    <definedName name="Tabela_10">#REF!</definedName>
    <definedName name="Tabela_2" localSheetId="3">#REF!</definedName>
    <definedName name="Tabela_2" localSheetId="8">#REF!</definedName>
    <definedName name="Tabela_2" localSheetId="7">#REF!</definedName>
    <definedName name="Tabela_2">#REF!</definedName>
    <definedName name="TABELA_22" localSheetId="9">#REF!</definedName>
    <definedName name="TABELA_22" localSheetId="3">#REF!</definedName>
    <definedName name="TABELA_22" localSheetId="8">#REF!</definedName>
    <definedName name="TABELA_22" localSheetId="7">#REF!</definedName>
    <definedName name="TABELA_22">#REF!</definedName>
    <definedName name="TABELA_23" localSheetId="9">#REF!</definedName>
    <definedName name="TABELA_23" localSheetId="3">#REF!</definedName>
    <definedName name="TABELA_23" localSheetId="8">#REF!</definedName>
    <definedName name="TABELA_23" localSheetId="7">#REF!</definedName>
    <definedName name="TABELA_23">#REF!</definedName>
    <definedName name="Tabela_3" localSheetId="3">#REF!</definedName>
    <definedName name="Tabela_3" localSheetId="8">#REF!</definedName>
    <definedName name="Tabela_3" localSheetId="7">#REF!</definedName>
    <definedName name="Tabela_3">#REF!</definedName>
    <definedName name="Tabela_4" localSheetId="3">#REF!</definedName>
    <definedName name="Tabela_4" localSheetId="8">#REF!</definedName>
    <definedName name="Tabela_4" localSheetId="7">#REF!</definedName>
    <definedName name="Tabela_4">#REF!</definedName>
    <definedName name="Tabela_5" localSheetId="3">#REF!</definedName>
    <definedName name="Tabela_5" localSheetId="8">#REF!</definedName>
    <definedName name="Tabela_5" localSheetId="7">#REF!</definedName>
    <definedName name="Tabela_5">#REF!</definedName>
    <definedName name="Tabela_5_1" localSheetId="3">#REF!</definedName>
    <definedName name="Tabela_5_1" localSheetId="8">#REF!</definedName>
    <definedName name="Tabela_5_1" localSheetId="7">#REF!</definedName>
    <definedName name="Tabela_5_1">#REF!</definedName>
    <definedName name="Tabela_6" localSheetId="3">#REF!</definedName>
    <definedName name="Tabela_6" localSheetId="8">#REF!</definedName>
    <definedName name="Tabela_6" localSheetId="7">#REF!</definedName>
    <definedName name="Tabela_6">#REF!</definedName>
    <definedName name="tabela1" localSheetId="3">#REF!</definedName>
    <definedName name="tabela1" localSheetId="8">#REF!</definedName>
    <definedName name="tabela1" localSheetId="7">#REF!</definedName>
    <definedName name="tabela1">#REF!</definedName>
    <definedName name="tabelacompesa" localSheetId="3">#REF!</definedName>
    <definedName name="tabelacompesa" localSheetId="8">#REF!</definedName>
    <definedName name="tabelacompesa" localSheetId="7">#REF!</definedName>
    <definedName name="tabelacompesa">#REF!</definedName>
    <definedName name="tabeladnocs" localSheetId="3">#REF!</definedName>
    <definedName name="tabeladnocs" localSheetId="8">#REF!</definedName>
    <definedName name="tabeladnocs" localSheetId="7">#REF!</definedName>
    <definedName name="tabeladnocs">#REF!</definedName>
    <definedName name="Tanque_lavar_roupa" localSheetId="3">#REF!</definedName>
    <definedName name="Tanque_lavar_roupa" localSheetId="8">#REF!</definedName>
    <definedName name="Tanque_lavar_roupa" localSheetId="7">#REF!</definedName>
    <definedName name="Tanque_lavar_roupa">#REF!</definedName>
    <definedName name="Tanque_premoldado" localSheetId="3">#REF!</definedName>
    <definedName name="Tanque_premoldado" localSheetId="8">#REF!</definedName>
    <definedName name="Tanque_premoldado" localSheetId="7">#REF!</definedName>
    <definedName name="Tanque_premoldado">#REF!</definedName>
    <definedName name="TAWT" localSheetId="3">#REF!</definedName>
    <definedName name="TAWT" localSheetId="8">#REF!</definedName>
    <definedName name="TAWT" localSheetId="7">#REF!</definedName>
    <definedName name="TAWT">#REF!</definedName>
    <definedName name="taxa_cap" localSheetId="3">#REF!</definedName>
    <definedName name="taxa_cap" localSheetId="8">#REF!</definedName>
    <definedName name="taxa_cap" localSheetId="7">#REF!</definedName>
    <definedName name="taxa_cap">#REF!</definedName>
    <definedName name="TB" localSheetId="9">#REF!</definedName>
    <definedName name="TB" localSheetId="3">#REF!</definedName>
    <definedName name="TB" localSheetId="8">#REF!</definedName>
    <definedName name="TB" localSheetId="7">#REF!</definedName>
    <definedName name="TB">#REF!</definedName>
    <definedName name="TB_1" localSheetId="9">#REF!</definedName>
    <definedName name="TB_1" localSheetId="3">#REF!</definedName>
    <definedName name="TB_1" localSheetId="8">#REF!</definedName>
    <definedName name="TB_1" localSheetId="7">#REF!</definedName>
    <definedName name="TB_1">#REF!</definedName>
    <definedName name="TB_2" localSheetId="9">#REF!</definedName>
    <definedName name="TB_2" localSheetId="3">#REF!</definedName>
    <definedName name="TB_2" localSheetId="8">#REF!</definedName>
    <definedName name="TB_2" localSheetId="7">#REF!</definedName>
    <definedName name="TB_2">#REF!</definedName>
    <definedName name="TB_26" localSheetId="9">#REF!</definedName>
    <definedName name="TB_26" localSheetId="3">#REF!</definedName>
    <definedName name="TB_26" localSheetId="8">#REF!</definedName>
    <definedName name="TB_26" localSheetId="7">#REF!</definedName>
    <definedName name="TB_26">#REF!</definedName>
    <definedName name="TB_3" localSheetId="9">#REF!</definedName>
    <definedName name="TB_3" localSheetId="3">#REF!</definedName>
    <definedName name="TB_3" localSheetId="8">#REF!</definedName>
    <definedName name="TB_3" localSheetId="7">#REF!</definedName>
    <definedName name="TB_3">#REF!</definedName>
    <definedName name="TB_33" localSheetId="9">#REF!</definedName>
    <definedName name="TB_33" localSheetId="3">#REF!</definedName>
    <definedName name="TB_33" localSheetId="8">#REF!</definedName>
    <definedName name="TB_33" localSheetId="7">#REF!</definedName>
    <definedName name="TB_33">#REF!</definedName>
    <definedName name="TB_34" localSheetId="9">#REF!</definedName>
    <definedName name="TB_34" localSheetId="3">#REF!</definedName>
    <definedName name="TB_34" localSheetId="8">#REF!</definedName>
    <definedName name="TB_34" localSheetId="7">#REF!</definedName>
    <definedName name="TB_34">#REF!</definedName>
    <definedName name="tb100cm" localSheetId="9">#REF!</definedName>
    <definedName name="tb100cm" localSheetId="3">#REF!</definedName>
    <definedName name="tb100cm" localSheetId="8">#REF!</definedName>
    <definedName name="tb100cm" localSheetId="7">#REF!</definedName>
    <definedName name="tb100cm">#REF!</definedName>
    <definedName name="Teor">[43]Teor!$A$3:$A$7</definedName>
    <definedName name="terra" localSheetId="3">#REF!</definedName>
    <definedName name="terra" localSheetId="8">#REF!</definedName>
    <definedName name="terra" localSheetId="1">#REF!</definedName>
    <definedName name="terra" localSheetId="7">#REF!</definedName>
    <definedName name="terra">#REF!</definedName>
    <definedName name="teste" localSheetId="9">#REF!</definedName>
    <definedName name="teste" localSheetId="3">#REF!</definedName>
    <definedName name="teste" localSheetId="2">#REF!</definedName>
    <definedName name="teste" localSheetId="8">#REF!</definedName>
    <definedName name="teste" localSheetId="1">#REF!</definedName>
    <definedName name="teste" localSheetId="7">#REF!</definedName>
    <definedName name="teste">#REF!</definedName>
    <definedName name="teste1" localSheetId="9">#REF!</definedName>
    <definedName name="teste1" localSheetId="3">#REF!</definedName>
    <definedName name="teste1" localSheetId="2">#REF!</definedName>
    <definedName name="teste1" localSheetId="8">#REF!</definedName>
    <definedName name="teste1" localSheetId="1">#REF!</definedName>
    <definedName name="teste1" localSheetId="7">#REF!</definedName>
    <definedName name="teste1">#REF!</definedName>
    <definedName name="teste2" localSheetId="9">#REF!</definedName>
    <definedName name="teste2" localSheetId="3">#REF!</definedName>
    <definedName name="teste2" localSheetId="2">#REF!</definedName>
    <definedName name="teste2" localSheetId="8">#REF!</definedName>
    <definedName name="teste2" localSheetId="7">#REF!</definedName>
    <definedName name="teste2">#REF!</definedName>
    <definedName name="teste3" localSheetId="9">#REF!</definedName>
    <definedName name="teste3" localSheetId="3">#REF!</definedName>
    <definedName name="teste3" localSheetId="8">#REF!</definedName>
    <definedName name="teste3" localSheetId="7">#REF!</definedName>
    <definedName name="teste3">#REF!</definedName>
    <definedName name="testew" localSheetId="9">#REF!</definedName>
    <definedName name="testew" localSheetId="3">#REF!</definedName>
    <definedName name="testew" localSheetId="8">#REF!</definedName>
    <definedName name="testew" localSheetId="1">#REF!</definedName>
    <definedName name="testew" localSheetId="7">#REF!</definedName>
    <definedName name="testew">#REF!</definedName>
    <definedName name="texto" localSheetId="3">#REF!</definedName>
    <definedName name="texto" localSheetId="8">#REF!</definedName>
    <definedName name="texto" localSheetId="7">#REF!</definedName>
    <definedName name="texto">#REF!</definedName>
    <definedName name="TIPOORCAMENTO" hidden="1">IF(VALUE([6]MENU!$O$3)=2,"Licitado","Proposto")</definedName>
    <definedName name="_xlnm.Print_Titles" localSheetId="9">'BDI DES'!$1:$1</definedName>
    <definedName name="_xlnm.Print_Titles" localSheetId="3">'BDI NÃO DES'!$1:$1</definedName>
    <definedName name="_xlnm.Print_Titles" localSheetId="2">'COMPOSIÇÃO NÃO DES'!$1:$13</definedName>
    <definedName name="_xlnm.Print_Titles" localSheetId="8">'Composições Desonerado'!$1:$13</definedName>
    <definedName name="_xlnm.Print_Titles" localSheetId="6">'CURVA ABC NÃO DES'!$1:$10</definedName>
    <definedName name="_xlnm.Print_Titles" localSheetId="1">'MEMÓRIA DE CÁLCULO'!$1:$10</definedName>
    <definedName name="_xlnm.Print_Titles" localSheetId="7">'Orçamento Desonerado'!$1:$11</definedName>
    <definedName name="_xlnm.Print_Titles" localSheetId="0">'PO NÃO DES'!$1:$11</definedName>
    <definedName name="_xlnm.Print_Titles">#REF!</definedName>
    <definedName name="Títulos_impressão_IM" localSheetId="9">#REF!</definedName>
    <definedName name="Títulos_impressão_IM" localSheetId="3">#REF!</definedName>
    <definedName name="Títulos_impressão_IM" localSheetId="8">#REF!</definedName>
    <definedName name="Títulos_impressão_IM" localSheetId="1">#REF!</definedName>
    <definedName name="Títulos_impressão_IM" localSheetId="7">#REF!</definedName>
    <definedName name="Títulos_impressão_IM">#REF!</definedName>
    <definedName name="Títulos_impressão_IM_1" localSheetId="9">#REF!</definedName>
    <definedName name="Títulos_impressão_IM_1" localSheetId="3">#REF!</definedName>
    <definedName name="Títulos_impressão_IM_1" localSheetId="8">#REF!</definedName>
    <definedName name="Títulos_impressão_IM_1" localSheetId="1">#REF!</definedName>
    <definedName name="Títulos_impressão_IM_1" localSheetId="7">#REF!</definedName>
    <definedName name="Títulos_impressão_IM_1">#REF!</definedName>
    <definedName name="Títulos_impressão_IM_2" localSheetId="9">#REF!</definedName>
    <definedName name="Títulos_impressão_IM_2" localSheetId="3">#REF!</definedName>
    <definedName name="Títulos_impressão_IM_2" localSheetId="8">#REF!</definedName>
    <definedName name="Títulos_impressão_IM_2" localSheetId="7">#REF!</definedName>
    <definedName name="Títulos_impressão_IM_2">#REF!</definedName>
    <definedName name="Títulos_impressão_IM_26" localSheetId="9">#REF!</definedName>
    <definedName name="Títulos_impressão_IM_26" localSheetId="3">#REF!</definedName>
    <definedName name="Títulos_impressão_IM_26" localSheetId="8">#REF!</definedName>
    <definedName name="Títulos_impressão_IM_26" localSheetId="7">#REF!</definedName>
    <definedName name="Títulos_impressão_IM_26">#REF!</definedName>
    <definedName name="Títulos_impressão_IM_3" localSheetId="9">#REF!</definedName>
    <definedName name="Títulos_impressão_IM_3" localSheetId="3">#REF!</definedName>
    <definedName name="Títulos_impressão_IM_3" localSheetId="8">#REF!</definedName>
    <definedName name="Títulos_impressão_IM_3" localSheetId="7">#REF!</definedName>
    <definedName name="Títulos_impressão_IM_3">#REF!</definedName>
    <definedName name="Títulos_impressão_IM_33" localSheetId="9">#REF!</definedName>
    <definedName name="Títulos_impressão_IM_33" localSheetId="3">#REF!</definedName>
    <definedName name="Títulos_impressão_IM_33" localSheetId="8">#REF!</definedName>
    <definedName name="Títulos_impressão_IM_33" localSheetId="7">#REF!</definedName>
    <definedName name="Títulos_impressão_IM_33">#REF!</definedName>
    <definedName name="Títulos_impressão_IM_34" localSheetId="9">#REF!</definedName>
    <definedName name="Títulos_impressão_IM_34" localSheetId="3">#REF!</definedName>
    <definedName name="Títulos_impressão_IM_34" localSheetId="8">#REF!</definedName>
    <definedName name="Títulos_impressão_IM_34" localSheetId="7">#REF!</definedName>
    <definedName name="Títulos_impressão_IM_34">#REF!</definedName>
    <definedName name="TOP" localSheetId="3">#REF!</definedName>
    <definedName name="TOP" localSheetId="8">#REF!</definedName>
    <definedName name="TOP" localSheetId="7">#REF!</definedName>
    <definedName name="TOP">#REF!</definedName>
    <definedName name="TOT" localSheetId="9">OFFSET(_SR1,,4)</definedName>
    <definedName name="TOT" localSheetId="3">OFFSET([13]!_SR1,,4)</definedName>
    <definedName name="TOT" localSheetId="6">OFFSET(_SR1,,4)</definedName>
    <definedName name="TOT" localSheetId="1">OFFSET(_SR1,,4)</definedName>
    <definedName name="TOT">OFFSET(_SR1,,4)</definedName>
    <definedName name="TOTAL" localSheetId="9">#REF!</definedName>
    <definedName name="TOTAL" localSheetId="3">#REF!</definedName>
    <definedName name="TOTAL" localSheetId="8">#REF!</definedName>
    <definedName name="TOTAL" localSheetId="1">#REF!</definedName>
    <definedName name="TOTAL" localSheetId="7">#REF!</definedName>
    <definedName name="TOTAL">#REF!</definedName>
    <definedName name="TOTAL_1" localSheetId="9">#REF!</definedName>
    <definedName name="TOTAL_1" localSheetId="3">#REF!</definedName>
    <definedName name="TOTAL_1" localSheetId="8">#REF!</definedName>
    <definedName name="TOTAL_1" localSheetId="1">#REF!</definedName>
    <definedName name="TOTAL_1" localSheetId="7">#REF!</definedName>
    <definedName name="TOTAL_1">#REF!</definedName>
    <definedName name="TOTAL_2" localSheetId="9">#REF!</definedName>
    <definedName name="TOTAL_2" localSheetId="3">#REF!</definedName>
    <definedName name="TOTAL_2" localSheetId="8">#REF!</definedName>
    <definedName name="TOTAL_2" localSheetId="1">#REF!</definedName>
    <definedName name="TOTAL_2" localSheetId="7">#REF!</definedName>
    <definedName name="TOTAL_2">#REF!</definedName>
    <definedName name="TOTAL_26" localSheetId="9">#REF!</definedName>
    <definedName name="TOTAL_26" localSheetId="3">#REF!</definedName>
    <definedName name="TOTAL_26" localSheetId="8">#REF!</definedName>
    <definedName name="TOTAL_26" localSheetId="7">#REF!</definedName>
    <definedName name="TOTAL_26">#REF!</definedName>
    <definedName name="TOTAL_3" localSheetId="9">#REF!</definedName>
    <definedName name="TOTAL_3" localSheetId="3">#REF!</definedName>
    <definedName name="TOTAL_3" localSheetId="8">#REF!</definedName>
    <definedName name="TOTAL_3" localSheetId="7">#REF!</definedName>
    <definedName name="TOTAL_3">#REF!</definedName>
    <definedName name="TOTAL_33" localSheetId="9">#REF!</definedName>
    <definedName name="TOTAL_33" localSheetId="3">#REF!</definedName>
    <definedName name="TOTAL_33" localSheetId="8">#REF!</definedName>
    <definedName name="TOTAL_33" localSheetId="7">#REF!</definedName>
    <definedName name="TOTAL_33">#REF!</definedName>
    <definedName name="TOTAL_34" localSheetId="9">#REF!</definedName>
    <definedName name="TOTAL_34" localSheetId="3">#REF!</definedName>
    <definedName name="TOTAL_34" localSheetId="8">#REF!</definedName>
    <definedName name="TOTAL_34" localSheetId="7">#REF!</definedName>
    <definedName name="TOTAL_34">#REF!</definedName>
    <definedName name="TOTAL_GERAL" localSheetId="9">#REF!</definedName>
    <definedName name="TOTAL_GERAL" localSheetId="3">#REF!</definedName>
    <definedName name="TOTAL_GERAL" localSheetId="8">#REF!</definedName>
    <definedName name="TOTAL_GERAL" localSheetId="7">#REF!</definedName>
    <definedName name="TOTAL_GERAL">#REF!</definedName>
    <definedName name="TOTAL_RESUMO" localSheetId="9">#REF!</definedName>
    <definedName name="TOTAL_RESUMO" localSheetId="3">#REF!</definedName>
    <definedName name="TOTAL_RESUMO" localSheetId="8">#REF!</definedName>
    <definedName name="TOTAL_RESUMO" localSheetId="7">#REF!</definedName>
    <definedName name="TOTAL_RESUMO">#REF!</definedName>
    <definedName name="total1" localSheetId="9">#REF!</definedName>
    <definedName name="total1" localSheetId="3">#REF!</definedName>
    <definedName name="total1" localSheetId="2">#REF!</definedName>
    <definedName name="total1" localSheetId="8">#REF!</definedName>
    <definedName name="total1" localSheetId="7">#REF!</definedName>
    <definedName name="total1">#REF!</definedName>
    <definedName name="total2" localSheetId="9">#REF!</definedName>
    <definedName name="total2" localSheetId="3">#REF!</definedName>
    <definedName name="total2" localSheetId="2">#REF!</definedName>
    <definedName name="total2" localSheetId="8">#REF!</definedName>
    <definedName name="total2" localSheetId="7">#REF!</definedName>
    <definedName name="total2">#REF!</definedName>
    <definedName name="total3" localSheetId="9">#REF!</definedName>
    <definedName name="total3" localSheetId="3">#REF!</definedName>
    <definedName name="total3" localSheetId="2">#REF!</definedName>
    <definedName name="total3" localSheetId="8">#REF!</definedName>
    <definedName name="total3" localSheetId="7">#REF!</definedName>
    <definedName name="total3">#REF!</definedName>
    <definedName name="total4" localSheetId="9">#REF!</definedName>
    <definedName name="total4" localSheetId="3">#REF!</definedName>
    <definedName name="total4" localSheetId="8">#REF!</definedName>
    <definedName name="total4" localSheetId="7">#REF!</definedName>
    <definedName name="total4">#REF!</definedName>
    <definedName name="total5" localSheetId="9">#REF!</definedName>
    <definedName name="total5" localSheetId="3">#REF!</definedName>
    <definedName name="total5" localSheetId="8">#REF!</definedName>
    <definedName name="total5" localSheetId="7">#REF!</definedName>
    <definedName name="total5">#REF!</definedName>
    <definedName name="total6" localSheetId="9">#REF!</definedName>
    <definedName name="total6" localSheetId="3">#REF!</definedName>
    <definedName name="total6" localSheetId="8">#REF!</definedName>
    <definedName name="total6" localSheetId="7">#REF!</definedName>
    <definedName name="total6">#REF!</definedName>
    <definedName name="totee_3" localSheetId="9">#REF!</definedName>
    <definedName name="totee_3" localSheetId="3">#REF!</definedName>
    <definedName name="totee_3" localSheetId="8">#REF!</definedName>
    <definedName name="totee_3" localSheetId="7">#REF!</definedName>
    <definedName name="totee_3">#REF!</definedName>
    <definedName name="totee1" localSheetId="9">#REF!</definedName>
    <definedName name="totee1" localSheetId="3">#REF!</definedName>
    <definedName name="totee1" localSheetId="8">#REF!</definedName>
    <definedName name="totee1" localSheetId="7">#REF!</definedName>
    <definedName name="totee1">#REF!</definedName>
    <definedName name="totee2" localSheetId="9">#REF!</definedName>
    <definedName name="totee2" localSheetId="3">#REF!</definedName>
    <definedName name="totee2" localSheetId="8">#REF!</definedName>
    <definedName name="totee2" localSheetId="7">#REF!</definedName>
    <definedName name="totee2">#REF!</definedName>
    <definedName name="TOTMAT_EE1" localSheetId="9">#REF!</definedName>
    <definedName name="TOTMAT_EE1" localSheetId="3">#REF!</definedName>
    <definedName name="TOTMAT_EE1" localSheetId="8">#REF!</definedName>
    <definedName name="TOTMAT_EE1" localSheetId="7">#REF!</definedName>
    <definedName name="TOTMAT_EE1">#REF!</definedName>
    <definedName name="TOTMAT_EE2" localSheetId="9">#REF!</definedName>
    <definedName name="TOTMAT_EE2" localSheetId="3">#REF!</definedName>
    <definedName name="TOTMAT_EE2" localSheetId="8">#REF!</definedName>
    <definedName name="TOTMAT_EE2" localSheetId="7">#REF!</definedName>
    <definedName name="TOTMAT_EE2">#REF!</definedName>
    <definedName name="TOTMAT_EE3" localSheetId="9">#REF!</definedName>
    <definedName name="TOTMAT_EE3" localSheetId="3">#REF!</definedName>
    <definedName name="TOTMAT_EE3" localSheetId="8">#REF!</definedName>
    <definedName name="TOTMAT_EE3" localSheetId="7">#REF!</definedName>
    <definedName name="TOTMAT_EE3">#REF!</definedName>
    <definedName name="TOTSER_EE1" localSheetId="9">#REF!</definedName>
    <definedName name="TOTSER_EE1" localSheetId="3">#REF!</definedName>
    <definedName name="TOTSER_EE1" localSheetId="8">#REF!</definedName>
    <definedName name="TOTSER_EE1" localSheetId="7">#REF!</definedName>
    <definedName name="TOTSER_EE1">#REF!</definedName>
    <definedName name="TOTSER_EE2" localSheetId="9">#REF!</definedName>
    <definedName name="TOTSER_EE2" localSheetId="3">#REF!</definedName>
    <definedName name="TOTSER_EE2" localSheetId="8">#REF!</definedName>
    <definedName name="TOTSER_EE2" localSheetId="7">#REF!</definedName>
    <definedName name="TOTSER_EE2">#REF!</definedName>
    <definedName name="TOTSER_EE3" localSheetId="9">#REF!</definedName>
    <definedName name="TOTSER_EE3" localSheetId="3">#REF!</definedName>
    <definedName name="TOTSER_EE3" localSheetId="8">#REF!</definedName>
    <definedName name="TOTSER_EE3" localSheetId="7">#REF!</definedName>
    <definedName name="TOTSER_EE3">#REF!</definedName>
    <definedName name="TPM" localSheetId="9">#REF!</definedName>
    <definedName name="TPM" localSheetId="3">#REF!</definedName>
    <definedName name="TPM" localSheetId="8">#REF!</definedName>
    <definedName name="TPM" localSheetId="7">#REF!</definedName>
    <definedName name="TPM">#REF!</definedName>
    <definedName name="TRÂNS_SEG_EMISS2" localSheetId="9">#REF!</definedName>
    <definedName name="TRÂNS_SEG_EMISS2" localSheetId="3">#REF!</definedName>
    <definedName name="TRÂNS_SEG_EMISS2" localSheetId="8">#REF!</definedName>
    <definedName name="TRÂNS_SEG_EMISS2" localSheetId="7">#REF!</definedName>
    <definedName name="TRÂNS_SEG_EMISS2">#REF!</definedName>
    <definedName name="TRÂNS_SEG_EMISS3" localSheetId="9">#REF!</definedName>
    <definedName name="TRÂNS_SEG_EMISS3" localSheetId="3">#REF!</definedName>
    <definedName name="TRÂNS_SEG_EMISS3" localSheetId="8">#REF!</definedName>
    <definedName name="TRÂNS_SEG_EMISS3" localSheetId="7">#REF!</definedName>
    <definedName name="TRÂNS_SEG_EMISS3">#REF!</definedName>
    <definedName name="TRÂNS_SEGU" localSheetId="9">#REF!</definedName>
    <definedName name="TRÂNS_SEGU" localSheetId="3">#REF!</definedName>
    <definedName name="TRÂNS_SEGU" localSheetId="8">#REF!</definedName>
    <definedName name="TRÂNS_SEGU" localSheetId="7">#REF!</definedName>
    <definedName name="TRÂNS_SEGU">#REF!</definedName>
    <definedName name="TRÂNS_SEGURANÇA" localSheetId="9">#REF!</definedName>
    <definedName name="TRÂNS_SEGURANÇA" localSheetId="3">#REF!</definedName>
    <definedName name="TRÂNS_SEGURANÇA" localSheetId="8">#REF!</definedName>
    <definedName name="TRÂNS_SEGURANÇA" localSheetId="7">#REF!</definedName>
    <definedName name="TRÂNS_SEGURANÇA">#REF!</definedName>
    <definedName name="TRAV_EMISS3_S" localSheetId="9">#REF!</definedName>
    <definedName name="TRAV_EMISS3_S" localSheetId="3">#REF!</definedName>
    <definedName name="TRAV_EMISS3_S" localSheetId="8">#REF!</definedName>
    <definedName name="TRAV_EMISS3_S" localSheetId="7">#REF!</definedName>
    <definedName name="TRAV_EMISS3_S">#REF!</definedName>
    <definedName name="trecho2">[27]Plan!$D$50</definedName>
    <definedName name="trecho3">[27]Plan!$D$50</definedName>
    <definedName name="trut" localSheetId="9">#REF!</definedName>
    <definedName name="trut" localSheetId="3">#REF!</definedName>
    <definedName name="trut" localSheetId="8">#REF!</definedName>
    <definedName name="trut" localSheetId="1">#REF!</definedName>
    <definedName name="trut" localSheetId="7">#REF!</definedName>
    <definedName name="trut">#REF!</definedName>
    <definedName name="TRYUHAW" localSheetId="9">#N/A</definedName>
    <definedName name="TRYUHAW" localSheetId="3">#N/A</definedName>
    <definedName name="TRYUHAW" localSheetId="2">#N/A</definedName>
    <definedName name="TRYUHAW" localSheetId="8">#N/A</definedName>
    <definedName name="TRYUHAW" localSheetId="6">#N/A</definedName>
    <definedName name="TRYUHAW" localSheetId="1">'MEMÓRIA DE CÁLCULO'!TRYUHAW</definedName>
    <definedName name="TRYUHAW">'COMPOSIÇÃO NÃO DES'!TRYUHAW</definedName>
    <definedName name="tt" localSheetId="9" hidden="1">{#N/A,#N/A,FALSE,"GERAL";#N/A,#N/A,FALSE,"012-96";#N/A,#N/A,FALSE,"018-96";#N/A,#N/A,FALSE,"027-96";#N/A,#N/A,FALSE,"059-96";#N/A,#N/A,FALSE,"076-96";#N/A,#N/A,FALSE,"019-97";#N/A,#N/A,FALSE,"021-97";#N/A,#N/A,FALSE,"022-97";#N/A,#N/A,FALSE,"028-97"}</definedName>
    <definedName name="tt" localSheetId="3" hidden="1">{#N/A,#N/A,FALSE,"GERAL";#N/A,#N/A,FALSE,"012-96";#N/A,#N/A,FALSE,"018-96";#N/A,#N/A,FALSE,"027-96";#N/A,#N/A,FALSE,"059-96";#N/A,#N/A,FALSE,"076-96";#N/A,#N/A,FALSE,"019-97";#N/A,#N/A,FALSE,"021-97";#N/A,#N/A,FALSE,"022-97";#N/A,#N/A,FALSE,"028-97"}</definedName>
    <definedName name="tt" localSheetId="6" hidden="1">{#N/A,#N/A,FALSE,"GERAL";#N/A,#N/A,FALSE,"012-96";#N/A,#N/A,FALSE,"018-96";#N/A,#N/A,FALSE,"027-96";#N/A,#N/A,FALSE,"059-96";#N/A,#N/A,FALSE,"076-96";#N/A,#N/A,FALSE,"019-97";#N/A,#N/A,FALSE,"021-97";#N/A,#N/A,FALSE,"022-97";#N/A,#N/A,FALSE,"028-97"}</definedName>
    <definedName name="tt" localSheetId="1" hidden="1">{#N/A,#N/A,FALSE,"GERAL";#N/A,#N/A,FALSE,"012-96";#N/A,#N/A,FALSE,"018-96";#N/A,#N/A,FALSE,"027-96";#N/A,#N/A,FALSE,"059-96";#N/A,#N/A,FALSE,"076-96";#N/A,#N/A,FALSE,"019-97";#N/A,#N/A,FALSE,"021-97";#N/A,#N/A,FALSE,"022-97";#N/A,#N/A,FALSE,"028-97"}</definedName>
    <definedName name="tt" hidden="1">{#N/A,#N/A,FALSE,"GERAL";#N/A,#N/A,FALSE,"012-96";#N/A,#N/A,FALSE,"018-96";#N/A,#N/A,FALSE,"027-96";#N/A,#N/A,FALSE,"059-96";#N/A,#N/A,FALSE,"076-96";#N/A,#N/A,FALSE,"019-97";#N/A,#N/A,FALSE,"021-97";#N/A,#N/A,FALSE,"022-97";#N/A,#N/A,FALSE,"028-97"}</definedName>
    <definedName name="tttt" localSheetId="9" hidden="1">#REF!</definedName>
    <definedName name="tttt" localSheetId="3" hidden="1">#REF!</definedName>
    <definedName name="tttt" localSheetId="2" hidden="1">#REF!</definedName>
    <definedName name="tttt" localSheetId="8" hidden="1">#REF!</definedName>
    <definedName name="tttt" localSheetId="1" hidden="1">#REF!</definedName>
    <definedName name="tttt" localSheetId="7" hidden="1">#REF!</definedName>
    <definedName name="tttt" hidden="1">#REF!</definedName>
    <definedName name="ttttttt" localSheetId="9">#REF!</definedName>
    <definedName name="ttttttt" localSheetId="3">#REF!</definedName>
    <definedName name="ttttttt" localSheetId="8">#REF!</definedName>
    <definedName name="ttttttt" localSheetId="1">#REF!</definedName>
    <definedName name="ttttttt" localSheetId="7">#REF!</definedName>
    <definedName name="ttttttt">#REF!</definedName>
    <definedName name="TU" localSheetId="3">#REF!</definedName>
    <definedName name="TU" localSheetId="8">#REF!</definedName>
    <definedName name="TU" localSheetId="7">#REF!</definedName>
    <definedName name="TU">#REF!</definedName>
    <definedName name="TY" localSheetId="9">#N/A</definedName>
    <definedName name="TY" localSheetId="3">#N/A</definedName>
    <definedName name="TY" localSheetId="2">#N/A</definedName>
    <definedName name="TY" localSheetId="8">#N/A</definedName>
    <definedName name="TY" localSheetId="6">#N/A</definedName>
    <definedName name="TY" localSheetId="1">'MEMÓRIA DE CÁLCULO'!TY</definedName>
    <definedName name="TY">'COMPOSIÇÃO NÃO DES'!TY</definedName>
    <definedName name="UN" localSheetId="9">#REF!</definedName>
    <definedName name="UN" localSheetId="3">#REF!</definedName>
    <definedName name="UN" localSheetId="8">#REF!</definedName>
    <definedName name="UN" localSheetId="1">#REF!</definedName>
    <definedName name="UN" localSheetId="7">#REF!</definedName>
    <definedName name="UN">#REF!</definedName>
    <definedName name="UN." localSheetId="9">#REF!</definedName>
    <definedName name="UN." localSheetId="3">#REF!</definedName>
    <definedName name="UN." localSheetId="8">#REF!</definedName>
    <definedName name="UN." localSheetId="1">#REF!</definedName>
    <definedName name="UN." localSheetId="7">#REF!</definedName>
    <definedName name="UN.">#REF!</definedName>
    <definedName name="UNIT" localSheetId="9">#REF!</definedName>
    <definedName name="UNIT" localSheetId="3">#REF!</definedName>
    <definedName name="UNIT" localSheetId="8">#REF!</definedName>
    <definedName name="UNIT" localSheetId="1">#REF!</definedName>
    <definedName name="UNIT" localSheetId="7">#REF!</definedName>
    <definedName name="UNIT">#REF!</definedName>
    <definedName name="Unit." localSheetId="3">#REF!</definedName>
    <definedName name="Unit." localSheetId="8">#REF!</definedName>
    <definedName name="Unit." localSheetId="7">#REF!</definedName>
    <definedName name="Unit.">#REF!</definedName>
    <definedName name="UYT" localSheetId="9">#N/A</definedName>
    <definedName name="UYT" localSheetId="3">#N/A</definedName>
    <definedName name="UYT" localSheetId="2">#N/A</definedName>
    <definedName name="UYT" localSheetId="8">#N/A</definedName>
    <definedName name="UYT" localSheetId="6">#N/A</definedName>
    <definedName name="UYT" localSheetId="1">'MEMÓRIA DE CÁLCULO'!UYT</definedName>
    <definedName name="UYT">'COMPOSIÇÃO NÃO DES'!UYT</definedName>
    <definedName name="v" localSheetId="9">[43]Equipamentos!#REF!</definedName>
    <definedName name="v" localSheetId="3">[43]Equipamentos!#REF!</definedName>
    <definedName name="v" localSheetId="2">[43]Equipamentos!#REF!</definedName>
    <definedName name="v" localSheetId="8">[43]Equipamentos!#REF!</definedName>
    <definedName name="v" localSheetId="1">[43]Equipamentos!#REF!</definedName>
    <definedName name="v" localSheetId="7">[43]Equipamentos!#REF!</definedName>
    <definedName name="v">[43]Equipamentos!#REF!</definedName>
    <definedName name="V_VENDA" localSheetId="3">#REF!</definedName>
    <definedName name="V_VENDA" localSheetId="8">#REF!</definedName>
    <definedName name="V_VENDA" localSheetId="1">#REF!</definedName>
    <definedName name="V_VENDA" localSheetId="7">#REF!</definedName>
    <definedName name="V_VENDA">#REF!</definedName>
    <definedName name="VAOS">[3]Gráfico!$D$7:$D$154</definedName>
    <definedName name="Vazios">[43]Teor!$B$3:$B$7</definedName>
    <definedName name="VBNFGHJ" localSheetId="9">#N/A</definedName>
    <definedName name="VBNFGHJ" localSheetId="3">#N/A</definedName>
    <definedName name="VBNFGHJ" localSheetId="2">#N/A</definedName>
    <definedName name="VBNFGHJ" localSheetId="8">#N/A</definedName>
    <definedName name="VBNFGHJ" localSheetId="6">#N/A</definedName>
    <definedName name="VBNFGHJ" localSheetId="1">'MEMÓRIA DE CÁLCULO'!VBNFGHJ</definedName>
    <definedName name="VBNFGHJ">'COMPOSIÇÃO NÃO DES'!VBNFGHJ</definedName>
    <definedName name="VENDA_ADOTADA" localSheetId="9">#REF!</definedName>
    <definedName name="VENDA_ADOTADA" localSheetId="3">#REF!</definedName>
    <definedName name="VENDA_ADOTADA" localSheetId="8">#REF!</definedName>
    <definedName name="VENDA_ADOTADA" localSheetId="1">#REF!</definedName>
    <definedName name="VENDA_ADOTADA" localSheetId="7">#REF!</definedName>
    <definedName name="VENDA_ADOTADA">#REF!</definedName>
    <definedName name="verde" localSheetId="9">#REF!</definedName>
    <definedName name="verde" localSheetId="3">#REF!</definedName>
    <definedName name="verde" localSheetId="2">#REF!</definedName>
    <definedName name="verde" localSheetId="8">#REF!</definedName>
    <definedName name="verde" localSheetId="1">#REF!</definedName>
    <definedName name="verde" localSheetId="7">#REF!</definedName>
    <definedName name="verde">#REF!</definedName>
    <definedName name="verdepav" localSheetId="9">#REF!</definedName>
    <definedName name="verdepav" localSheetId="3">#REF!</definedName>
    <definedName name="verdepav" localSheetId="2">#REF!</definedName>
    <definedName name="verdepav" localSheetId="8">#REF!</definedName>
    <definedName name="verdepav" localSheetId="1">#REF!</definedName>
    <definedName name="verdepav" localSheetId="7">#REF!</definedName>
    <definedName name="verdepav">#REF!</definedName>
    <definedName name="Verga" localSheetId="3">#REF!</definedName>
    <definedName name="Verga" localSheetId="8">#REF!</definedName>
    <definedName name="Verga" localSheetId="7">#REF!</definedName>
    <definedName name="Verga">#REF!</definedName>
    <definedName name="Versao" hidden="1">[6]MENU!$J$2</definedName>
    <definedName name="VI" localSheetId="9" hidden="1">{#N/A,#N/A,FALSE,"GERAL";#N/A,#N/A,FALSE,"012-96";#N/A,#N/A,FALSE,"018-96";#N/A,#N/A,FALSE,"027-96";#N/A,#N/A,FALSE,"059-96";#N/A,#N/A,FALSE,"076-96";#N/A,#N/A,FALSE,"019-97";#N/A,#N/A,FALSE,"021-97";#N/A,#N/A,FALSE,"022-97";#N/A,#N/A,FALSE,"028-97"}</definedName>
    <definedName name="VI" localSheetId="3" hidden="1">{#N/A,#N/A,FALSE,"GERAL";#N/A,#N/A,FALSE,"012-96";#N/A,#N/A,FALSE,"018-96";#N/A,#N/A,FALSE,"027-96";#N/A,#N/A,FALSE,"059-96";#N/A,#N/A,FALSE,"076-96";#N/A,#N/A,FALSE,"019-97";#N/A,#N/A,FALSE,"021-97";#N/A,#N/A,FALSE,"022-97";#N/A,#N/A,FALSE,"028-97"}</definedName>
    <definedName name="VI" localSheetId="2" hidden="1">{#N/A,#N/A,FALSE,"GERAL";#N/A,#N/A,FALSE,"012-96";#N/A,#N/A,FALSE,"018-96";#N/A,#N/A,FALSE,"027-96";#N/A,#N/A,FALSE,"059-96";#N/A,#N/A,FALSE,"076-96";#N/A,#N/A,FALSE,"019-97";#N/A,#N/A,FALSE,"021-97";#N/A,#N/A,FALSE,"022-97";#N/A,#N/A,FALSE,"028-97"}</definedName>
    <definedName name="VI" localSheetId="8" hidden="1">{#N/A,#N/A,FALSE,"GERAL";#N/A,#N/A,FALSE,"012-96";#N/A,#N/A,FALSE,"018-96";#N/A,#N/A,FALSE,"027-96";#N/A,#N/A,FALSE,"059-96";#N/A,#N/A,FALSE,"076-96";#N/A,#N/A,FALSE,"019-97";#N/A,#N/A,FALSE,"021-97";#N/A,#N/A,FALSE,"022-97";#N/A,#N/A,FALSE,"028-97"}</definedName>
    <definedName name="VI" localSheetId="6" hidden="1">{#N/A,#N/A,FALSE,"GERAL";#N/A,#N/A,FALSE,"012-96";#N/A,#N/A,FALSE,"018-96";#N/A,#N/A,FALSE,"027-96";#N/A,#N/A,FALSE,"059-96";#N/A,#N/A,FALSE,"076-96";#N/A,#N/A,FALSE,"019-97";#N/A,#N/A,FALSE,"021-97";#N/A,#N/A,FALSE,"022-97";#N/A,#N/A,FALSE,"028-97"}</definedName>
    <definedName name="VI" localSheetId="1" hidden="1">{#N/A,#N/A,FALSE,"GERAL";#N/A,#N/A,FALSE,"012-96";#N/A,#N/A,FALSE,"018-96";#N/A,#N/A,FALSE,"027-96";#N/A,#N/A,FALSE,"059-96";#N/A,#N/A,FALSE,"076-96";#N/A,#N/A,FALSE,"019-97";#N/A,#N/A,FALSE,"021-97";#N/A,#N/A,FALSE,"022-97";#N/A,#N/A,FALSE,"028-97"}</definedName>
    <definedName name="VI" hidden="1">{#N/A,#N/A,FALSE,"GERAL";#N/A,#N/A,FALSE,"012-96";#N/A,#N/A,FALSE,"018-96";#N/A,#N/A,FALSE,"027-96";#N/A,#N/A,FALSE,"059-96";#N/A,#N/A,FALSE,"076-96";#N/A,#N/A,FALSE,"019-97";#N/A,#N/A,FALSE,"021-97";#N/A,#N/A,FALSE,"022-97";#N/A,#N/A,FALSE,"028-97"}</definedName>
    <definedName name="VL" localSheetId="9">#REF!</definedName>
    <definedName name="VL" localSheetId="3">#REF!</definedName>
    <definedName name="VL" localSheetId="8">#REF!</definedName>
    <definedName name="VL" localSheetId="1">#REF!</definedName>
    <definedName name="VL" localSheetId="7">#REF!</definedName>
    <definedName name="VL">#REF!</definedName>
    <definedName name="VOLUME" localSheetId="9">#REF!</definedName>
    <definedName name="VOLUME" localSheetId="3">#REF!</definedName>
    <definedName name="VOLUME" localSheetId="8">#REF!</definedName>
    <definedName name="VOLUME" localSheetId="1">#REF!</definedName>
    <definedName name="VOLUME" localSheetId="7">#REF!</definedName>
    <definedName name="VOLUME">#REF!</definedName>
    <definedName name="VT" localSheetId="9">#REF!</definedName>
    <definedName name="VT" localSheetId="3">#REF!</definedName>
    <definedName name="VT" localSheetId="8">#REF!</definedName>
    <definedName name="VT" localSheetId="1">#REF!</definedName>
    <definedName name="VT" localSheetId="7">#REF!</definedName>
    <definedName name="VT">#REF!</definedName>
    <definedName name="VTE" localSheetId="3">#REF!</definedName>
    <definedName name="VTE" localSheetId="8">#REF!</definedName>
    <definedName name="VTE" localSheetId="7">#REF!</definedName>
    <definedName name="VTE">#REF!</definedName>
    <definedName name="VTOTAL1" hidden="1">ROUND([6]ORÇAMENTO!$T1*[6]ORÇAMENTO!$W1,15-13*[6]ORÇAMENTO!$AF$11)</definedName>
    <definedName name="VTOTALBM" localSheetId="9" hidden="1">IF([6]BM!$I1=0,0,CHOOSE(MATCH('BDI DES'!RegimeExecucao,{"Global","Unitário"},0),ROUND(ROUND([6]BM!IT1,15-13*[6]BM!$A$9)/100*[6]BM!$I1,15-13*[6]ORÇAMENTO!$AF$11),ROUND(ROUND([6]BM!IT1,15-13*[6]BM!$A$9)*ROUND([6]BM!$H1,15-13*[6]ORÇAMENTO!$AF$10),15-13*[6]ORÇAMENTO!$AF$11)))</definedName>
    <definedName name="VTOTALBM" localSheetId="3" hidden="1">IF([6]BM!$I1=0,0,CHOOSE(MATCH('BDI NÃO DES'!RegimeExecucao,{"Global","Unitário"},0),ROUND(ROUND([6]BM!IT1,15-13*[6]BM!$A$9)/100*[6]BM!$I1,15-13*[6]ORÇAMENTO!$AF$11),ROUND(ROUND([6]BM!IT1,15-13*[6]BM!$A$9)*ROUND([6]BM!$H1,15-13*[6]ORÇAMENTO!$AF$10),15-13*[6]ORÇAMENTO!$AF$11)))</definedName>
    <definedName name="VTOTALBM" localSheetId="6" hidden="1">IF([6]BM!$I1=0,0,CHOOSE(MATCH('CURVA ABC NÃO DES'!RegimeExecucao,{"Global","Unitário"},0),ROUND(ROUND([6]BM!IT1,15-13*[6]BM!$A$9)/100*[6]BM!$I1,15-13*[6]ORÇAMENTO!$AF$11),ROUND(ROUND([6]BM!IT1,15-13*[6]BM!$A$9)*ROUND([6]BM!$H1,15-13*[6]ORÇAMENTO!$AF$10),15-13*[6]ORÇAMENTO!$AF$11)))</definedName>
    <definedName name="VTOTALBM" localSheetId="1" hidden="1">IF([6]BM!$I1=0,0,CHOOSE(MATCH('MEMÓRIA DE CÁLCULO'!RegimeExecucao,{"Global","Unitário"},0),ROUND(ROUND([6]BM!IT1,15-13*[6]BM!$A$9)/100*[6]BM!$I1,15-13*[6]ORÇAMENTO!$AF$11),ROUND(ROUND([6]BM!IT1,15-13*[6]BM!$A$9)*ROUND([6]BM!$H1,15-13*[6]ORÇAMENTO!$AF$10),15-13*[6]ORÇAMENTO!$AF$11)))</definedName>
    <definedName name="VTOTALBM" hidden="1">IF([6]BM!$I1=0,0,CHOOSE(MATCH(RegimeExecucao,{"Global","Unitário"},0),ROUND(ROUND([6]BM!IT1,15-13*[6]BM!$A$9)/100*[6]BM!$I1,15-13*[6]ORÇAMENTO!$AF$11),ROUND(ROUND([6]BM!IT1,15-13*[6]BM!$A$9)*ROUND([6]BM!$H1,15-13*[6]ORÇAMENTO!$AF$10),15-13*[6]ORÇAMENTO!$AF$11)))</definedName>
    <definedName name="vv" localSheetId="9">#N/A</definedName>
    <definedName name="vv" localSheetId="3">#N/A</definedName>
    <definedName name="vv" localSheetId="2">#N/A</definedName>
    <definedName name="vv" localSheetId="8">#N/A</definedName>
    <definedName name="vv" localSheetId="6">#N/A</definedName>
    <definedName name="vv" localSheetId="1">'MEMÓRIA DE CÁLCULO'!vv</definedName>
    <definedName name="vv">'COMPOSIÇÃO NÃO DES'!vv</definedName>
    <definedName name="w" localSheetId="9" hidden="1">{#N/A,#N/A,FALSE,"GERAL";#N/A,#N/A,FALSE,"012-96";#N/A,#N/A,FALSE,"018-96";#N/A,#N/A,FALSE,"027-96";#N/A,#N/A,FALSE,"059-96";#N/A,#N/A,FALSE,"076-96";#N/A,#N/A,FALSE,"019-97";#N/A,#N/A,FALSE,"021-97";#N/A,#N/A,FALSE,"022-97";#N/A,#N/A,FALSE,"028-97"}</definedName>
    <definedName name="w" localSheetId="3" hidden="1">{#N/A,#N/A,FALSE,"GERAL";#N/A,#N/A,FALSE,"012-96";#N/A,#N/A,FALSE,"018-96";#N/A,#N/A,FALSE,"027-96";#N/A,#N/A,FALSE,"059-96";#N/A,#N/A,FALSE,"076-96";#N/A,#N/A,FALSE,"019-97";#N/A,#N/A,FALSE,"021-97";#N/A,#N/A,FALSE,"022-97";#N/A,#N/A,FALSE,"028-97"}</definedName>
    <definedName name="w" localSheetId="2" hidden="1">{#N/A,#N/A,FALSE,"GERAL";#N/A,#N/A,FALSE,"012-96";#N/A,#N/A,FALSE,"018-96";#N/A,#N/A,FALSE,"027-96";#N/A,#N/A,FALSE,"059-96";#N/A,#N/A,FALSE,"076-96";#N/A,#N/A,FALSE,"019-97";#N/A,#N/A,FALSE,"021-97";#N/A,#N/A,FALSE,"022-97";#N/A,#N/A,FALSE,"028-97"}</definedName>
    <definedName name="w" localSheetId="8" hidden="1">{#N/A,#N/A,FALSE,"GERAL";#N/A,#N/A,FALSE,"012-96";#N/A,#N/A,FALSE,"018-96";#N/A,#N/A,FALSE,"027-96";#N/A,#N/A,FALSE,"059-96";#N/A,#N/A,FALSE,"076-96";#N/A,#N/A,FALSE,"019-97";#N/A,#N/A,FALSE,"021-97";#N/A,#N/A,FALSE,"022-97";#N/A,#N/A,FALSE,"028-97"}</definedName>
    <definedName name="w" localSheetId="6" hidden="1">{#N/A,#N/A,FALSE,"GERAL";#N/A,#N/A,FALSE,"012-96";#N/A,#N/A,FALSE,"018-96";#N/A,#N/A,FALSE,"027-96";#N/A,#N/A,FALSE,"059-96";#N/A,#N/A,FALSE,"076-96";#N/A,#N/A,FALSE,"019-97";#N/A,#N/A,FALSE,"021-97";#N/A,#N/A,FALSE,"022-97";#N/A,#N/A,FALSE,"028-97"}</definedName>
    <definedName name="w" localSheetId="1" hidden="1">{#N/A,#N/A,FALSE,"GERAL";#N/A,#N/A,FALSE,"012-96";#N/A,#N/A,FALSE,"018-96";#N/A,#N/A,FALSE,"027-96";#N/A,#N/A,FALSE,"059-96";#N/A,#N/A,FALSE,"076-96";#N/A,#N/A,FALSE,"019-97";#N/A,#N/A,FALSE,"021-97";#N/A,#N/A,FALSE,"022-97";#N/A,#N/A,FALSE,"028-97"}</definedName>
    <definedName name="w" hidden="1">{#N/A,#N/A,FALSE,"GERAL";#N/A,#N/A,FALSE,"012-96";#N/A,#N/A,FALSE,"018-96";#N/A,#N/A,FALSE,"027-96";#N/A,#N/A,FALSE,"059-96";#N/A,#N/A,FALSE,"076-96";#N/A,#N/A,FALSE,"019-97";#N/A,#N/A,FALSE,"021-97";#N/A,#N/A,FALSE,"022-97";#N/A,#N/A,FALSE,"028-97"}</definedName>
    <definedName name="WDAR" localSheetId="9">#REF!</definedName>
    <definedName name="WDAR" localSheetId="3">#REF!</definedName>
    <definedName name="WDAR" localSheetId="8">#REF!</definedName>
    <definedName name="WDAR" localSheetId="1">#REF!</definedName>
    <definedName name="WDAR" localSheetId="7">#REF!</definedName>
    <definedName name="WDAR">#REF!</definedName>
    <definedName name="WEWRWR" localSheetId="9">#N/A</definedName>
    <definedName name="WEWRWR" localSheetId="3">#N/A</definedName>
    <definedName name="WEWRWR" localSheetId="2">#N/A</definedName>
    <definedName name="WEWRWR" localSheetId="8">#N/A</definedName>
    <definedName name="WEWRWR" localSheetId="6">#N/A</definedName>
    <definedName name="WEWRWR" localSheetId="1">'MEMÓRIA DE CÁLCULO'!WEWRWR</definedName>
    <definedName name="WEWRWR">'COMPOSIÇÃO NÃO DES'!WEWRWR</definedName>
    <definedName name="WEWRWRE" localSheetId="9">#N/A</definedName>
    <definedName name="WEWRWRE" localSheetId="3">#N/A</definedName>
    <definedName name="WEWRWRE" localSheetId="2">#N/A</definedName>
    <definedName name="WEWRWRE" localSheetId="8">#N/A</definedName>
    <definedName name="WEWRWRE" localSheetId="6">#N/A</definedName>
    <definedName name="WEWRWRE" localSheetId="1">'MEMÓRIA DE CÁLCULO'!WEWRWRE</definedName>
    <definedName name="WEWRWRE">'COMPOSIÇÃO NÃO DES'!WEWRWRE</definedName>
    <definedName name="WQWE" localSheetId="9">#N/A</definedName>
    <definedName name="WQWE" localSheetId="3">#N/A</definedName>
    <definedName name="WQWE" localSheetId="2">#N/A</definedName>
    <definedName name="WQWE" localSheetId="8">#N/A</definedName>
    <definedName name="WQWE" localSheetId="6">#N/A</definedName>
    <definedName name="WQWE" localSheetId="1">'MEMÓRIA DE CÁLCULO'!WQWE</definedName>
    <definedName name="WQWE">'COMPOSIÇÃO NÃO DES'!WQWE</definedName>
    <definedName name="wrn.Cronograma." localSheetId="9" hidden="1">{#N/A,#N/A,FALSE,"Cronograma";#N/A,#N/A,FALSE,"Cronogr. 2"}</definedName>
    <definedName name="wrn.Cronograma." localSheetId="3" hidden="1">{#N/A,#N/A,FALSE,"Cronograma";#N/A,#N/A,FALSE,"Cronogr. 2"}</definedName>
    <definedName name="wrn.Cronograma." localSheetId="2" hidden="1">{#N/A,#N/A,FALSE,"Cronograma";#N/A,#N/A,FALSE,"Cronogr. 2"}</definedName>
    <definedName name="wrn.Cronograma." localSheetId="8" hidden="1">{#N/A,#N/A,FALSE,"Cronograma";#N/A,#N/A,FALSE,"Cronogr. 2"}</definedName>
    <definedName name="wrn.Cronograma." localSheetId="6" hidden="1">{#N/A,#N/A,FALSE,"Cronograma";#N/A,#N/A,FALSE,"Cronogr. 2"}</definedName>
    <definedName name="wrn.Cronograma." localSheetId="1" hidden="1">{#N/A,#N/A,FALSE,"Cronograma";#N/A,#N/A,FALSE,"Cronogr. 2"}</definedName>
    <definedName name="wrn.Cronograma." hidden="1">{#N/A,#N/A,FALSE,"Cronograma";#N/A,#N/A,FALSE,"Cronogr. 2"}</definedName>
    <definedName name="wrn.GERAL." localSheetId="9" hidden="1">{#N/A,#N/A,FALSE,"ET-CAPA";#N/A,#N/A,FALSE,"ET-PAG1";#N/A,#N/A,FALSE,"ET-PAG2";#N/A,#N/A,FALSE,"ET-PAG3";#N/A,#N/A,FALSE,"ET-PAG4";#N/A,#N/A,FALSE,"ET-PAG5"}</definedName>
    <definedName name="wrn.GERAL." localSheetId="3" hidden="1">{#N/A,#N/A,FALSE,"ET-CAPA";#N/A,#N/A,FALSE,"ET-PAG1";#N/A,#N/A,FALSE,"ET-PAG2";#N/A,#N/A,FALSE,"ET-PAG3";#N/A,#N/A,FALSE,"ET-PAG4";#N/A,#N/A,FALSE,"ET-PAG5"}</definedName>
    <definedName name="wrn.GERAL." localSheetId="2" hidden="1">{#N/A,#N/A,FALSE,"ET-CAPA";#N/A,#N/A,FALSE,"ET-PAG1";#N/A,#N/A,FALSE,"ET-PAG2";#N/A,#N/A,FALSE,"ET-PAG3";#N/A,#N/A,FALSE,"ET-PAG4";#N/A,#N/A,FALSE,"ET-PAG5"}</definedName>
    <definedName name="wrn.GERAL." localSheetId="8" hidden="1">{#N/A,#N/A,FALSE,"ET-CAPA";#N/A,#N/A,FALSE,"ET-PAG1";#N/A,#N/A,FALSE,"ET-PAG2";#N/A,#N/A,FALSE,"ET-PAG3";#N/A,#N/A,FALSE,"ET-PAG4";#N/A,#N/A,FALSE,"ET-PAG5"}</definedName>
    <definedName name="wrn.GERAL." localSheetId="6" hidden="1">{#N/A,#N/A,FALSE,"ET-CAPA";#N/A,#N/A,FALSE,"ET-PAG1";#N/A,#N/A,FALSE,"ET-PAG2";#N/A,#N/A,FALSE,"ET-PAG3";#N/A,#N/A,FALSE,"ET-PAG4";#N/A,#N/A,FALSE,"ET-PAG5"}</definedName>
    <definedName name="wrn.GERAL." localSheetId="1" hidden="1">{#N/A,#N/A,FALSE,"ET-CAPA";#N/A,#N/A,FALSE,"ET-PAG1";#N/A,#N/A,FALSE,"ET-PAG2";#N/A,#N/A,FALSE,"ET-PAG3";#N/A,#N/A,FALSE,"ET-PAG4";#N/A,#N/A,FALSE,"ET-PAG5"}</definedName>
    <definedName name="wrn.GERAL." hidden="1">{#N/A,#N/A,FALSE,"ET-CAPA";#N/A,#N/A,FALSE,"ET-PAG1";#N/A,#N/A,FALSE,"ET-PAG2";#N/A,#N/A,FALSE,"ET-PAG3";#N/A,#N/A,FALSE,"ET-PAG4";#N/A,#N/A,FALSE,"ET-PAG5"}</definedName>
    <definedName name="wrn.mo2." localSheetId="9" hidden="1">{#N/A,#N/A,FALSE,"MO (2)"}</definedName>
    <definedName name="wrn.mo2." localSheetId="3" hidden="1">{#N/A,#N/A,FALSE,"MO (2)"}</definedName>
    <definedName name="wrn.mo2." localSheetId="2" hidden="1">{#N/A,#N/A,FALSE,"MO (2)"}</definedName>
    <definedName name="wrn.mo2." localSheetId="8" hidden="1">{#N/A,#N/A,FALSE,"MO (2)"}</definedName>
    <definedName name="wrn.mo2." localSheetId="6" hidden="1">{#N/A,#N/A,FALSE,"MO (2)"}</definedName>
    <definedName name="wrn.mo2." localSheetId="1" hidden="1">{#N/A,#N/A,FALSE,"MO (2)"}</definedName>
    <definedName name="wrn.mo2." hidden="1">{#N/A,#N/A,FALSE,"MO (2)"}</definedName>
    <definedName name="wrn.Orçamento." localSheetId="9" hidden="1">{#N/A,#N/A,FALSE,"Planilha";#N/A,#N/A,FALSE,"Resumo";#N/A,#N/A,FALSE,"Fisico";#N/A,#N/A,FALSE,"Financeiro";#N/A,#N/A,FALSE,"Financeiro"}</definedName>
    <definedName name="wrn.Orçamento." localSheetId="3" hidden="1">{#N/A,#N/A,FALSE,"Planilha";#N/A,#N/A,FALSE,"Resumo";#N/A,#N/A,FALSE,"Fisico";#N/A,#N/A,FALSE,"Financeiro";#N/A,#N/A,FALSE,"Financeiro"}</definedName>
    <definedName name="wrn.Orçamento." localSheetId="2" hidden="1">{#N/A,#N/A,FALSE,"Planilha";#N/A,#N/A,FALSE,"Resumo";#N/A,#N/A,FALSE,"Fisico";#N/A,#N/A,FALSE,"Financeiro";#N/A,#N/A,FALSE,"Financeiro"}</definedName>
    <definedName name="wrn.Orçamento." localSheetId="8" hidden="1">{#N/A,#N/A,FALSE,"Planilha";#N/A,#N/A,FALSE,"Resumo";#N/A,#N/A,FALSE,"Fisico";#N/A,#N/A,FALSE,"Financeiro";#N/A,#N/A,FALSE,"Financeiro"}</definedName>
    <definedName name="wrn.Orçamento." localSheetId="6" hidden="1">{#N/A,#N/A,FALSE,"Planilha";#N/A,#N/A,FALSE,"Resumo";#N/A,#N/A,FALSE,"Fisico";#N/A,#N/A,FALSE,"Financeiro";#N/A,#N/A,FALSE,"Financeiro"}</definedName>
    <definedName name="wrn.Orçamento." localSheetId="1" hidden="1">{#N/A,#N/A,FALSE,"Planilha";#N/A,#N/A,FALSE,"Resumo";#N/A,#N/A,FALSE,"Fisico";#N/A,#N/A,FALSE,"Financeiro";#N/A,#N/A,FALSE,"Financeiro"}</definedName>
    <definedName name="wrn.Orçamento." hidden="1">{#N/A,#N/A,FALSE,"Planilha";#N/A,#N/A,FALSE,"Resumo";#N/A,#N/A,FALSE,"Fisico";#N/A,#N/A,FALSE,"Financeiro";#N/A,#N/A,FALSE,"Financeiro"}</definedName>
    <definedName name="wrn.PENDENCIAS." localSheetId="9" hidden="1">{#N/A,#N/A,FALSE,"GERAL";#N/A,#N/A,FALSE,"012-96";#N/A,#N/A,FALSE,"018-96";#N/A,#N/A,FALSE,"027-96";#N/A,#N/A,FALSE,"059-96";#N/A,#N/A,FALSE,"076-96";#N/A,#N/A,FALSE,"019-97";#N/A,#N/A,FALSE,"021-97";#N/A,#N/A,FALSE,"022-97";#N/A,#N/A,FALSE,"028-97"}</definedName>
    <definedName name="wrn.PENDENCIAS." localSheetId="3" hidden="1">{#N/A,#N/A,FALSE,"GERAL";#N/A,#N/A,FALSE,"012-96";#N/A,#N/A,FALSE,"018-96";#N/A,#N/A,FALSE,"027-96";#N/A,#N/A,FALSE,"059-96";#N/A,#N/A,FALSE,"076-96";#N/A,#N/A,FALSE,"019-97";#N/A,#N/A,FALSE,"021-97";#N/A,#N/A,FALSE,"022-97";#N/A,#N/A,FALSE,"028-97"}</definedName>
    <definedName name="wrn.PENDENCIAS." localSheetId="2" hidden="1">{#N/A,#N/A,FALSE,"GERAL";#N/A,#N/A,FALSE,"012-96";#N/A,#N/A,FALSE,"018-96";#N/A,#N/A,FALSE,"027-96";#N/A,#N/A,FALSE,"059-96";#N/A,#N/A,FALSE,"076-96";#N/A,#N/A,FALSE,"019-97";#N/A,#N/A,FALSE,"021-97";#N/A,#N/A,FALSE,"022-97";#N/A,#N/A,FALSE,"028-97"}</definedName>
    <definedName name="wrn.PENDENCIAS." localSheetId="8" hidden="1">{#N/A,#N/A,FALSE,"GERAL";#N/A,#N/A,FALSE,"012-96";#N/A,#N/A,FALSE,"018-96";#N/A,#N/A,FALSE,"027-96";#N/A,#N/A,FALSE,"059-96";#N/A,#N/A,FALSE,"076-96";#N/A,#N/A,FALSE,"019-97";#N/A,#N/A,FALSE,"021-97";#N/A,#N/A,FALSE,"022-97";#N/A,#N/A,FALSE,"028-97"}</definedName>
    <definedName name="wrn.PENDENCIAS." localSheetId="6" hidden="1">{#N/A,#N/A,FALSE,"GERAL";#N/A,#N/A,FALSE,"012-96";#N/A,#N/A,FALSE,"018-96";#N/A,#N/A,FALSE,"027-96";#N/A,#N/A,FALSE,"059-96";#N/A,#N/A,FALSE,"076-96";#N/A,#N/A,FALSE,"019-97";#N/A,#N/A,FALSE,"021-97";#N/A,#N/A,FALSE,"022-97";#N/A,#N/A,FALSE,"028-97"}</definedName>
    <definedName name="wrn.PENDENCIAS." localSheetId="1"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TUWRTU" localSheetId="9">#N/A</definedName>
    <definedName name="WRTUWRTU" localSheetId="3">#N/A</definedName>
    <definedName name="WRTUWRTU" localSheetId="2">#N/A</definedName>
    <definedName name="WRTUWRTU" localSheetId="8">#N/A</definedName>
    <definedName name="WRTUWRTU" localSheetId="6">#N/A</definedName>
    <definedName name="WRTUWRTU" localSheetId="1">'MEMÓRIA DE CÁLCULO'!WRTUWRTU</definedName>
    <definedName name="WRTUWRTU">'COMPOSIÇÃO NÃO DES'!WRTUWRTU</definedName>
    <definedName name="WRTUWTU" localSheetId="9">#N/A</definedName>
    <definedName name="WRTUWTU" localSheetId="3">#N/A</definedName>
    <definedName name="WRTUWTU" localSheetId="2">#N/A</definedName>
    <definedName name="WRTUWTU" localSheetId="8">#N/A</definedName>
    <definedName name="WRTUWTU" localSheetId="6">#N/A</definedName>
    <definedName name="WRTUWTU" localSheetId="1">'MEMÓRIA DE CÁLCULO'!WRTUWTU</definedName>
    <definedName name="WRTUWTU">'COMPOSIÇÃO NÃO DES'!WRTUWTU</definedName>
    <definedName name="WTR" localSheetId="9">#REF!</definedName>
    <definedName name="WTR" localSheetId="3">#REF!</definedName>
    <definedName name="WTR" localSheetId="8">#REF!</definedName>
    <definedName name="WTR" localSheetId="1">#REF!</definedName>
    <definedName name="WTR" localSheetId="7">#REF!</definedName>
    <definedName name="WTR">#REF!</definedName>
    <definedName name="WTUWTU" localSheetId="9">#N/A</definedName>
    <definedName name="WTUWTU" localSheetId="3">#N/A</definedName>
    <definedName name="WTUWTU" localSheetId="2">#N/A</definedName>
    <definedName name="WTUWTU" localSheetId="8">#N/A</definedName>
    <definedName name="WTUWTU" localSheetId="6">#N/A</definedName>
    <definedName name="WTUWTU" localSheetId="1">'MEMÓRIA DE CÁLCULO'!WTUWTU</definedName>
    <definedName name="WTUWTU">'COMPOSIÇÃO NÃO DES'!WTUWTU</definedName>
    <definedName name="WTWYRa" localSheetId="9">#REF!</definedName>
    <definedName name="WTWYRa" localSheetId="3">#REF!</definedName>
    <definedName name="WTWYRa" localSheetId="8">#REF!</definedName>
    <definedName name="WTWYRa" localSheetId="1">#REF!</definedName>
    <definedName name="WTWYRa" localSheetId="7">#REF!</definedName>
    <definedName name="WTWYRa">#REF!</definedName>
    <definedName name="x" localSheetId="9">[43]Equipamentos!#REF!</definedName>
    <definedName name="x" localSheetId="3">[43]Equipamentos!#REF!</definedName>
    <definedName name="x" localSheetId="2">[43]Equipamentos!#REF!</definedName>
    <definedName name="x" localSheetId="8">[43]Equipamentos!#REF!</definedName>
    <definedName name="x" localSheetId="1">[43]Equipamentos!#REF!</definedName>
    <definedName name="x" localSheetId="7">[43]Equipamentos!#REF!</definedName>
    <definedName name="x">[43]Equipamentos!#REF!</definedName>
    <definedName name="Xa" localSheetId="3">#REF!</definedName>
    <definedName name="Xa" localSheetId="8">#REF!</definedName>
    <definedName name="Xa" localSheetId="1">#REF!</definedName>
    <definedName name="Xa" localSheetId="7">#REF!</definedName>
    <definedName name="Xa">#REF!</definedName>
    <definedName name="Xb" localSheetId="3">#REF!</definedName>
    <definedName name="Xb" localSheetId="8">#REF!</definedName>
    <definedName name="Xb" localSheetId="1">#REF!</definedName>
    <definedName name="Xb" localSheetId="7">#REF!</definedName>
    <definedName name="Xb">#REF!</definedName>
    <definedName name="Xc" localSheetId="3">#REF!</definedName>
    <definedName name="Xc" localSheetId="8">#REF!</definedName>
    <definedName name="Xc" localSheetId="1">#REF!</definedName>
    <definedName name="Xc" localSheetId="7">#REF!</definedName>
    <definedName name="Xc">#REF!</definedName>
    <definedName name="xfj" localSheetId="3">#REF!</definedName>
    <definedName name="xfj" localSheetId="8">#REF!</definedName>
    <definedName name="xfj" localSheetId="7">#REF!</definedName>
    <definedName name="xfj">#REF!</definedName>
    <definedName name="XXX" localSheetId="9">#N/A</definedName>
    <definedName name="XXX" localSheetId="3">#N/A</definedName>
    <definedName name="XXX" localSheetId="2">#N/A</definedName>
    <definedName name="XXX" localSheetId="8">#N/A</definedName>
    <definedName name="XXX" localSheetId="6">#N/A</definedName>
    <definedName name="XXX" localSheetId="1">'MEMÓRIA DE CÁLCULO'!XXX</definedName>
    <definedName name="XXX">'COMPOSIÇÃO NÃO DES'!XXX</definedName>
    <definedName name="XXXX" localSheetId="9">#N/A</definedName>
    <definedName name="XXXX" localSheetId="3">#N/A</definedName>
    <definedName name="XXXX" localSheetId="2">#N/A</definedName>
    <definedName name="XXXX" localSheetId="8">#N/A</definedName>
    <definedName name="XXXX" localSheetId="6">#N/A</definedName>
    <definedName name="XXXX" localSheetId="1">'MEMÓRIA DE CÁLCULO'!XXXX</definedName>
    <definedName name="XXXX">'COMPOSIÇÃO NÃO DES'!XXXX</definedName>
    <definedName name="xxxxzzz" localSheetId="9">#REF!</definedName>
    <definedName name="xxxxzzz" localSheetId="3">#REF!</definedName>
    <definedName name="xxxxzzz" localSheetId="8">#REF!</definedName>
    <definedName name="xxxxzzz" localSheetId="1">#REF!</definedName>
    <definedName name="xxxxzzz" localSheetId="7">#REF!</definedName>
    <definedName name="xxxxzzz">#REF!</definedName>
    <definedName name="xxxxzzzz" localSheetId="9">#REF!</definedName>
    <definedName name="xxxxzzzz" localSheetId="3">#REF!</definedName>
    <definedName name="xxxxzzzz" localSheetId="8">#REF!</definedName>
    <definedName name="xxxxzzzz" localSheetId="1">#REF!</definedName>
    <definedName name="xxxxzzzz" localSheetId="7">#REF!</definedName>
    <definedName name="xxxxzzzz">#REF!</definedName>
    <definedName name="Y" localSheetId="9">#REF!</definedName>
    <definedName name="Y" localSheetId="3">#REF!</definedName>
    <definedName name="Y" localSheetId="8">#REF!</definedName>
    <definedName name="Y" localSheetId="1">#REF!</definedName>
    <definedName name="Y" localSheetId="7">#REF!</definedName>
    <definedName name="Y">#REF!</definedName>
    <definedName name="YAY" localSheetId="9">#N/A</definedName>
    <definedName name="YAY" localSheetId="3">#N/A</definedName>
    <definedName name="YAY" localSheetId="2">#N/A</definedName>
    <definedName name="YAY" localSheetId="8">#N/A</definedName>
    <definedName name="YAY" localSheetId="6">#N/A</definedName>
    <definedName name="YAY" localSheetId="1">'MEMÓRIA DE CÁLCULO'!YAY</definedName>
    <definedName name="YAY">'COMPOSIÇÃO NÃO DES'!YAY</definedName>
    <definedName name="YROYU" localSheetId="9">#N/A</definedName>
    <definedName name="YROYU" localSheetId="3">#N/A</definedName>
    <definedName name="YROYU" localSheetId="2">#N/A</definedName>
    <definedName name="YROYU" localSheetId="8">#N/A</definedName>
    <definedName name="YROYU" localSheetId="6">#N/A</definedName>
    <definedName name="YROYU" localSheetId="1">'MEMÓRIA DE CÁLCULO'!YROYU</definedName>
    <definedName name="YROYU">'COMPOSIÇÃO NÃO DES'!YROYU</definedName>
    <definedName name="YYYAA" localSheetId="9">#N/A</definedName>
    <definedName name="YYYAA" localSheetId="3">#N/A</definedName>
    <definedName name="YYYAA" localSheetId="2">#N/A</definedName>
    <definedName name="YYYAA" localSheetId="8">#N/A</definedName>
    <definedName name="YYYAA" localSheetId="6">#N/A</definedName>
    <definedName name="YYYAA" localSheetId="1">'MEMÓRIA DE CÁLCULO'!YYYAA</definedName>
    <definedName name="YYYAA">'COMPOSIÇÃO NÃO DES'!YYYAA</definedName>
    <definedName name="YYYAERT" localSheetId="9">#N/A</definedName>
    <definedName name="YYYAERT" localSheetId="3">#N/A</definedName>
    <definedName name="YYYAERT" localSheetId="2">#N/A</definedName>
    <definedName name="YYYAERT" localSheetId="8">#N/A</definedName>
    <definedName name="YYYAERT" localSheetId="6">#N/A</definedName>
    <definedName name="YYYAERT" localSheetId="1">'MEMÓRIA DE CÁLCULO'!YYYAERT</definedName>
    <definedName name="YYYAERT">'COMPOSIÇÃO NÃO DES'!YYYAERT</definedName>
    <definedName name="Z" localSheetId="9">#REF!</definedName>
    <definedName name="Z" localSheetId="3">#REF!</definedName>
    <definedName name="Z" localSheetId="8">#REF!</definedName>
    <definedName name="Z" localSheetId="1">#REF!</definedName>
    <definedName name="Z" localSheetId="7">#REF!</definedName>
    <definedName name="Z">#REF!</definedName>
    <definedName name="ZCERTOP" localSheetId="9">#REF!</definedName>
    <definedName name="ZCERTOP" localSheetId="3">#REF!</definedName>
    <definedName name="ZCERTOP" localSheetId="8">#REF!</definedName>
    <definedName name="ZCERTOP" localSheetId="1">#REF!</definedName>
    <definedName name="ZCERTOP" localSheetId="7">#REF!</definedName>
    <definedName name="ZCERTOP">#REF!</definedName>
    <definedName name="ZCZ" localSheetId="9">#N/A</definedName>
    <definedName name="ZCZ" localSheetId="3">#N/A</definedName>
    <definedName name="ZCZ" localSheetId="2">#N/A</definedName>
    <definedName name="ZCZ" localSheetId="8">#N/A</definedName>
    <definedName name="ZCZ" localSheetId="6">#N/A</definedName>
    <definedName name="ZCZ" localSheetId="1">'MEMÓRIA DE CÁLCULO'!ZCZ</definedName>
    <definedName name="ZCZ">'COMPOSIÇÃO NÃO DES'!ZCZ</definedName>
    <definedName name="ZERO" localSheetId="9">[1]COMPOS1!#REF!</definedName>
    <definedName name="ZERO" localSheetId="3">[1]COMPOS1!#REF!</definedName>
    <definedName name="ZERO" localSheetId="8">[1]COMPOS1!#REF!</definedName>
    <definedName name="ZERO" localSheetId="1">[1]COMPOS1!#REF!</definedName>
    <definedName name="ZERO" localSheetId="7">[1]COMPOS1!#REF!</definedName>
    <definedName name="ZERO">[1]COMPOS1!#REF!</definedName>
    <definedName name="ZONASUL">'[35]CUSTO ZONA SUL'!$A$3:$N$21</definedName>
    <definedName name="ZRZFFFF" localSheetId="9">#N/A</definedName>
    <definedName name="ZRZFFFF" localSheetId="3">#N/A</definedName>
    <definedName name="ZRZFFFF" localSheetId="2">#N/A</definedName>
    <definedName name="ZRZFFFF" localSheetId="8">#N/A</definedName>
    <definedName name="ZRZFFFF" localSheetId="6">#N/A</definedName>
    <definedName name="ZRZFFFF" localSheetId="1">'MEMÓRIA DE CÁLCULO'!ZRZFFFF</definedName>
    <definedName name="ZRZFFFF">'COMPOSIÇÃO NÃO DES'!ZRZFFFF</definedName>
    <definedName name="ZXVSERTW" localSheetId="9">#N/A</definedName>
    <definedName name="ZXVSERTW" localSheetId="3">#N/A</definedName>
    <definedName name="ZXVSERTW" localSheetId="2">#N/A</definedName>
    <definedName name="ZXVSERTW" localSheetId="8">#N/A</definedName>
    <definedName name="ZXVSERTW" localSheetId="6">#N/A</definedName>
    <definedName name="ZXVSERTW" localSheetId="1">'MEMÓRIA DE CÁLCULO'!ZXVSERTW</definedName>
    <definedName name="ZXVSERTW">'COMPOSIÇÃO NÃO DES'!ZXVSERTW</definedName>
  </definedNames>
  <calcPr calcId="12451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6" i="3"/>
  <c r="E17"/>
  <c r="E18"/>
  <c r="E19"/>
  <c r="E20"/>
  <c r="E21"/>
  <c r="E22"/>
  <c r="E15"/>
  <c r="C16"/>
  <c r="C17"/>
  <c r="C18"/>
  <c r="C19"/>
  <c r="C20"/>
  <c r="C21"/>
  <c r="C22"/>
  <c r="C15"/>
  <c r="E16" i="13"/>
  <c r="E17"/>
  <c r="E18"/>
  <c r="E19"/>
  <c r="E20"/>
  <c r="E21"/>
  <c r="E22"/>
  <c r="E15"/>
  <c r="C16"/>
  <c r="C17"/>
  <c r="C18"/>
  <c r="C19"/>
  <c r="C20"/>
  <c r="C21"/>
  <c r="C22"/>
  <c r="C15"/>
  <c r="G22" i="22"/>
  <c r="G24"/>
  <c r="G30"/>
  <c r="G33"/>
  <c r="G45"/>
  <c r="G47"/>
  <c r="G16"/>
  <c r="G38"/>
  <c r="G41"/>
  <c r="G31"/>
  <c r="G11"/>
  <c r="G14"/>
  <c r="G18"/>
  <c r="G46"/>
  <c r="G25"/>
  <c r="G20"/>
  <c r="G17"/>
  <c r="G35"/>
  <c r="G36"/>
  <c r="G23"/>
  <c r="G43"/>
  <c r="G28"/>
  <c r="G12"/>
  <c r="G19"/>
  <c r="G27"/>
  <c r="G32"/>
  <c r="G13"/>
  <c r="G21"/>
  <c r="G42"/>
  <c r="G15"/>
  <c r="G37"/>
  <c r="I37" s="1"/>
  <c r="G26"/>
  <c r="G40"/>
  <c r="G29"/>
  <c r="G44"/>
  <c r="G39"/>
  <c r="G34"/>
  <c r="E22"/>
  <c r="E24"/>
  <c r="E30"/>
  <c r="E33"/>
  <c r="E45"/>
  <c r="E47"/>
  <c r="E16"/>
  <c r="E38"/>
  <c r="E41"/>
  <c r="E31"/>
  <c r="E11"/>
  <c r="E14"/>
  <c r="E18"/>
  <c r="E46"/>
  <c r="E25"/>
  <c r="E20"/>
  <c r="E17"/>
  <c r="E35"/>
  <c r="E36"/>
  <c r="E23"/>
  <c r="E43"/>
  <c r="E28"/>
  <c r="E12"/>
  <c r="E19"/>
  <c r="E27"/>
  <c r="E32"/>
  <c r="E13"/>
  <c r="E21"/>
  <c r="E42"/>
  <c r="E15"/>
  <c r="E37"/>
  <c r="E26"/>
  <c r="E40"/>
  <c r="E29"/>
  <c r="E44"/>
  <c r="E39"/>
  <c r="E34"/>
  <c r="F22"/>
  <c r="F24"/>
  <c r="F30"/>
  <c r="F33"/>
  <c r="F45"/>
  <c r="F47"/>
  <c r="F16"/>
  <c r="F38"/>
  <c r="F41"/>
  <c r="F31"/>
  <c r="F11"/>
  <c r="F14"/>
  <c r="F18"/>
  <c r="F46"/>
  <c r="F25"/>
  <c r="F20"/>
  <c r="F17"/>
  <c r="F35"/>
  <c r="F36"/>
  <c r="F23"/>
  <c r="F43"/>
  <c r="F28"/>
  <c r="F12"/>
  <c r="F19"/>
  <c r="F27"/>
  <c r="F32"/>
  <c r="F13"/>
  <c r="F21"/>
  <c r="F42"/>
  <c r="F15"/>
  <c r="F37"/>
  <c r="F26"/>
  <c r="F40"/>
  <c r="F29"/>
  <c r="F44"/>
  <c r="F39"/>
  <c r="F34"/>
  <c r="D39"/>
  <c r="D34"/>
  <c r="D24"/>
  <c r="D30"/>
  <c r="D33"/>
  <c r="D45"/>
  <c r="D47"/>
  <c r="D16"/>
  <c r="D38"/>
  <c r="D41"/>
  <c r="D31"/>
  <c r="D11"/>
  <c r="D14"/>
  <c r="D18"/>
  <c r="D46"/>
  <c r="D25"/>
  <c r="D20"/>
  <c r="D17"/>
  <c r="D35"/>
  <c r="D36"/>
  <c r="D23"/>
  <c r="D43"/>
  <c r="D28"/>
  <c r="D12"/>
  <c r="D19"/>
  <c r="D27"/>
  <c r="D32"/>
  <c r="D13"/>
  <c r="D21"/>
  <c r="D42"/>
  <c r="D15"/>
  <c r="D37"/>
  <c r="D26"/>
  <c r="D40"/>
  <c r="D29"/>
  <c r="D44"/>
  <c r="D22"/>
  <c r="C39"/>
  <c r="C34"/>
  <c r="C24"/>
  <c r="C30"/>
  <c r="C33"/>
  <c r="C45"/>
  <c r="C47"/>
  <c r="C16"/>
  <c r="C38"/>
  <c r="C41"/>
  <c r="C31"/>
  <c r="C11"/>
  <c r="C14"/>
  <c r="C18"/>
  <c r="C46"/>
  <c r="C25"/>
  <c r="C20"/>
  <c r="C17"/>
  <c r="C35"/>
  <c r="C36"/>
  <c r="C23"/>
  <c r="C43"/>
  <c r="C28"/>
  <c r="C12"/>
  <c r="C19"/>
  <c r="C27"/>
  <c r="C32"/>
  <c r="C13"/>
  <c r="C21"/>
  <c r="C42"/>
  <c r="C15"/>
  <c r="C37"/>
  <c r="C26"/>
  <c r="C40"/>
  <c r="C29"/>
  <c r="C44"/>
  <c r="C22"/>
  <c r="B39"/>
  <c r="B34"/>
  <c r="B24"/>
  <c r="B30"/>
  <c r="B33"/>
  <c r="B45"/>
  <c r="B47"/>
  <c r="B16"/>
  <c r="B38"/>
  <c r="B41"/>
  <c r="B31"/>
  <c r="B11"/>
  <c r="B14"/>
  <c r="B18"/>
  <c r="B46"/>
  <c r="B25"/>
  <c r="B20"/>
  <c r="B17"/>
  <c r="B35"/>
  <c r="B36"/>
  <c r="B23"/>
  <c r="B43"/>
  <c r="B28"/>
  <c r="B12"/>
  <c r="B19"/>
  <c r="B27"/>
  <c r="B32"/>
  <c r="B13"/>
  <c r="B21"/>
  <c r="B42"/>
  <c r="B15"/>
  <c r="B37"/>
  <c r="B26"/>
  <c r="B40"/>
  <c r="B29"/>
  <c r="B44"/>
  <c r="B22"/>
  <c r="I38" l="1"/>
  <c r="I41"/>
  <c r="I12"/>
  <c r="I16"/>
  <c r="I47"/>
  <c r="I29"/>
  <c r="I35"/>
  <c r="I24"/>
  <c r="I44"/>
  <c r="I36"/>
  <c r="I30"/>
  <c r="I39"/>
  <c r="I23"/>
  <c r="I27"/>
  <c r="I19"/>
  <c r="I40"/>
  <c r="I17"/>
  <c r="I22"/>
  <c r="I14"/>
  <c r="I21"/>
  <c r="I32"/>
  <c r="I31"/>
  <c r="I28"/>
  <c r="I34"/>
  <c r="I43"/>
  <c r="I45"/>
  <c r="I33"/>
  <c r="I26"/>
  <c r="I20"/>
  <c r="I25"/>
  <c r="I15"/>
  <c r="I46"/>
  <c r="I42"/>
  <c r="I18"/>
  <c r="I11"/>
  <c r="I13"/>
  <c r="J12" l="1"/>
  <c r="K12" s="1"/>
  <c r="J32"/>
  <c r="J21"/>
  <c r="J18"/>
  <c r="J46"/>
  <c r="J20"/>
  <c r="J41"/>
  <c r="J13"/>
  <c r="J22"/>
  <c r="J40"/>
  <c r="J27"/>
  <c r="J26"/>
  <c r="J43"/>
  <c r="J11"/>
  <c r="K11" s="1"/>
  <c r="J24"/>
  <c r="J30"/>
  <c r="J29"/>
  <c r="J44"/>
  <c r="J35"/>
  <c r="J36"/>
  <c r="J17"/>
  <c r="J25"/>
  <c r="J39"/>
  <c r="J34"/>
  <c r="J16"/>
  <c r="J15"/>
  <c r="J14"/>
  <c r="J42"/>
  <c r="J19"/>
  <c r="J23"/>
  <c r="J33"/>
  <c r="J47"/>
  <c r="J45"/>
  <c r="J28"/>
  <c r="J37"/>
  <c r="J31"/>
  <c r="J38"/>
  <c r="K13" l="1"/>
  <c r="K14" s="1"/>
  <c r="K15" s="1"/>
  <c r="K16" s="1"/>
  <c r="K17" s="1"/>
  <c r="K18" s="1"/>
  <c r="K19" s="1"/>
  <c r="K20" s="1"/>
  <c r="K21" s="1"/>
  <c r="K22" s="1"/>
  <c r="K23" s="1"/>
  <c r="K24" s="1"/>
  <c r="K25" s="1"/>
  <c r="K26" s="1"/>
  <c r="K27" s="1"/>
  <c r="K28" s="1"/>
  <c r="K29" s="1"/>
  <c r="K30" s="1"/>
  <c r="K31" s="1"/>
  <c r="K32" s="1"/>
  <c r="K33" s="1"/>
  <c r="K34" s="1"/>
  <c r="K35" s="1"/>
  <c r="K36" s="1"/>
  <c r="K37" s="1"/>
  <c r="K38" s="1"/>
  <c r="K39" s="1"/>
  <c r="K40" s="1"/>
  <c r="K41" s="1"/>
  <c r="K42" s="1"/>
  <c r="K43" s="1"/>
  <c r="K44" s="1"/>
  <c r="K45" s="1"/>
  <c r="K46" s="1"/>
  <c r="K47" s="1"/>
  <c r="F39" i="5"/>
  <c r="G39"/>
  <c r="H39"/>
  <c r="I39" s="1"/>
  <c r="J39" s="1"/>
  <c r="K39" s="1"/>
  <c r="L39" s="1"/>
  <c r="M39" s="1"/>
  <c r="N39" s="1"/>
  <c r="O39" s="1"/>
  <c r="E39"/>
  <c r="O36"/>
  <c r="N36"/>
  <c r="K34"/>
  <c r="L34"/>
  <c r="M34"/>
  <c r="N34"/>
  <c r="J34"/>
  <c r="L32"/>
  <c r="M32"/>
  <c r="K32"/>
  <c r="K30"/>
  <c r="J30"/>
  <c r="J28"/>
  <c r="I25"/>
  <c r="H25"/>
  <c r="I23"/>
  <c r="H23"/>
  <c r="E21"/>
  <c r="F21"/>
  <c r="G21"/>
  <c r="H21"/>
  <c r="D21"/>
  <c r="G19"/>
  <c r="F19"/>
  <c r="E19"/>
  <c r="E17"/>
  <c r="D17"/>
  <c r="D15"/>
  <c r="E69" i="1" l="1"/>
  <c r="E66"/>
  <c r="E67"/>
  <c r="E65"/>
  <c r="E63"/>
  <c r="E62"/>
  <c r="E61"/>
  <c r="E60"/>
  <c r="E59"/>
  <c r="E56"/>
  <c r="E57"/>
  <c r="E55"/>
  <c r="E53"/>
  <c r="E50"/>
  <c r="E46"/>
  <c r="E47"/>
  <c r="E48"/>
  <c r="E45"/>
  <c r="E43"/>
  <c r="E42"/>
  <c r="E38"/>
  <c r="E39"/>
  <c r="E40"/>
  <c r="E28"/>
  <c r="E29"/>
  <c r="E30"/>
  <c r="E31"/>
  <c r="E32"/>
  <c r="E33"/>
  <c r="E34"/>
  <c r="E35"/>
  <c r="E36"/>
  <c r="E37"/>
  <c r="E27"/>
  <c r="E24"/>
  <c r="E25"/>
  <c r="E23"/>
  <c r="E18"/>
  <c r="E19"/>
  <c r="E20"/>
  <c r="E21"/>
  <c r="E17"/>
  <c r="E14"/>
  <c r="E13"/>
  <c r="E69" i="11"/>
  <c r="D69"/>
  <c r="E67"/>
  <c r="D67"/>
  <c r="E66"/>
  <c r="D66"/>
  <c r="E65"/>
  <c r="D65"/>
  <c r="D60"/>
  <c r="E60"/>
  <c r="D61"/>
  <c r="E61"/>
  <c r="D62"/>
  <c r="E62"/>
  <c r="D63"/>
  <c r="E63"/>
  <c r="E59"/>
  <c r="D59"/>
  <c r="E57"/>
  <c r="D57"/>
  <c r="E56"/>
  <c r="D56"/>
  <c r="E55"/>
  <c r="D55"/>
  <c r="E53"/>
  <c r="D53"/>
  <c r="E50"/>
  <c r="D50"/>
  <c r="D46"/>
  <c r="E46"/>
  <c r="D47"/>
  <c r="E47"/>
  <c r="D48"/>
  <c r="E48"/>
  <c r="E45"/>
  <c r="D45"/>
  <c r="D43"/>
  <c r="E43"/>
  <c r="E42"/>
  <c r="D42"/>
  <c r="D28"/>
  <c r="E28"/>
  <c r="D29"/>
  <c r="E29"/>
  <c r="D30"/>
  <c r="E30"/>
  <c r="D31"/>
  <c r="E31"/>
  <c r="D32"/>
  <c r="E32"/>
  <c r="D33"/>
  <c r="E33"/>
  <c r="D34"/>
  <c r="E34"/>
  <c r="D35"/>
  <c r="E35"/>
  <c r="D36"/>
  <c r="E36"/>
  <c r="D37"/>
  <c r="E37"/>
  <c r="D38"/>
  <c r="E38"/>
  <c r="D39"/>
  <c r="E39"/>
  <c r="D40"/>
  <c r="E40"/>
  <c r="E27"/>
  <c r="D27"/>
  <c r="D24"/>
  <c r="E24"/>
  <c r="D25"/>
  <c r="E25"/>
  <c r="E23"/>
  <c r="D23"/>
  <c r="D18"/>
  <c r="E18"/>
  <c r="D19"/>
  <c r="E19"/>
  <c r="D20"/>
  <c r="E20"/>
  <c r="D21"/>
  <c r="E21"/>
  <c r="E17"/>
  <c r="D17"/>
  <c r="D14"/>
  <c r="E14"/>
  <c r="E13"/>
  <c r="D13"/>
  <c r="D69" i="1" l="1"/>
  <c r="D66"/>
  <c r="D67"/>
  <c r="D65"/>
  <c r="D60"/>
  <c r="D61"/>
  <c r="D62"/>
  <c r="D63"/>
  <c r="D59"/>
  <c r="D56"/>
  <c r="D57"/>
  <c r="D55"/>
  <c r="D53"/>
  <c r="D50"/>
  <c r="D48"/>
  <c r="D47"/>
  <c r="D46"/>
  <c r="D45"/>
  <c r="D43"/>
  <c r="D42"/>
  <c r="D28"/>
  <c r="D29"/>
  <c r="D30"/>
  <c r="D31"/>
  <c r="D32"/>
  <c r="D33"/>
  <c r="D34"/>
  <c r="D35"/>
  <c r="D36"/>
  <c r="D37"/>
  <c r="D38"/>
  <c r="D39"/>
  <c r="D40"/>
  <c r="D27"/>
  <c r="D24"/>
  <c r="D25"/>
  <c r="D23"/>
  <c r="D21"/>
  <c r="D20"/>
  <c r="D19"/>
  <c r="D18"/>
  <c r="D17"/>
  <c r="D14"/>
  <c r="D13"/>
  <c r="G69"/>
  <c r="G66"/>
  <c r="G67"/>
  <c r="G65"/>
  <c r="G60"/>
  <c r="G61"/>
  <c r="G62"/>
  <c r="G63"/>
  <c r="G59"/>
  <c r="G56"/>
  <c r="G57"/>
  <c r="G55"/>
  <c r="G53"/>
  <c r="G50"/>
  <c r="G46"/>
  <c r="G47"/>
  <c r="G48"/>
  <c r="G43"/>
  <c r="G42"/>
  <c r="G28"/>
  <c r="G29"/>
  <c r="G30"/>
  <c r="G31"/>
  <c r="G32"/>
  <c r="G33"/>
  <c r="G34"/>
  <c r="G35"/>
  <c r="G36"/>
  <c r="G37"/>
  <c r="G38"/>
  <c r="G39"/>
  <c r="G40"/>
  <c r="G27"/>
  <c r="G24"/>
  <c r="G25"/>
  <c r="G23"/>
  <c r="G18"/>
  <c r="G19"/>
  <c r="G20"/>
  <c r="G21"/>
  <c r="G17"/>
  <c r="G14"/>
  <c r="G13"/>
  <c r="G16" i="3"/>
  <c r="G17"/>
  <c r="G18"/>
  <c r="G19"/>
  <c r="G20"/>
  <c r="G21"/>
  <c r="G22"/>
  <c r="G15"/>
  <c r="B15216" i="24"/>
  <c r="A15216"/>
  <c r="B15216" i="23" l="1"/>
  <c r="A15216"/>
  <c r="G22" i="13"/>
  <c r="G21"/>
  <c r="G20"/>
  <c r="G19"/>
  <c r="G18"/>
  <c r="G17"/>
  <c r="G16"/>
  <c r="G15"/>
  <c r="G23" i="11"/>
  <c r="G14"/>
  <c r="G18"/>
  <c r="G19"/>
  <c r="G20"/>
  <c r="G21"/>
  <c r="G24"/>
  <c r="G25"/>
  <c r="G28"/>
  <c r="G29"/>
  <c r="G30"/>
  <c r="G31"/>
  <c r="G32"/>
  <c r="G33"/>
  <c r="G34"/>
  <c r="G35"/>
  <c r="G36"/>
  <c r="G37"/>
  <c r="G38"/>
  <c r="G39"/>
  <c r="G40"/>
  <c r="G43"/>
  <c r="G46"/>
  <c r="G47"/>
  <c r="G48"/>
  <c r="G50"/>
  <c r="G56"/>
  <c r="G57"/>
  <c r="G60"/>
  <c r="G61"/>
  <c r="G62"/>
  <c r="G63"/>
  <c r="G66"/>
  <c r="G67"/>
  <c r="G69"/>
  <c r="G65"/>
  <c r="G59"/>
  <c r="G55"/>
  <c r="G53"/>
  <c r="G42"/>
  <c r="G27"/>
  <c r="G17"/>
  <c r="G13"/>
  <c r="E5" i="3" l="1"/>
  <c r="H69" i="11" l="1"/>
  <c r="H68" s="1"/>
  <c r="H67"/>
  <c r="H66"/>
  <c r="H65"/>
  <c r="H63"/>
  <c r="H62"/>
  <c r="H61"/>
  <c r="H60"/>
  <c r="H59"/>
  <c r="H57"/>
  <c r="H56"/>
  <c r="H55"/>
  <c r="H53"/>
  <c r="H52" s="1"/>
  <c r="H40"/>
  <c r="H64" l="1"/>
  <c r="H58"/>
  <c r="H54"/>
  <c r="AF219" i="17"/>
  <c r="AF214"/>
  <c r="AF210"/>
  <c r="AF206"/>
  <c r="AF195"/>
  <c r="AF191"/>
  <c r="AF187"/>
  <c r="AF182"/>
  <c r="AF177"/>
  <c r="AF170"/>
  <c r="AF164"/>
  <c r="AF159"/>
  <c r="AF115"/>
  <c r="AE118"/>
  <c r="AE115" s="1"/>
  <c r="AE221"/>
  <c r="AE219" s="1"/>
  <c r="AE216"/>
  <c r="AE214" s="1"/>
  <c r="AE210" s="1"/>
  <c r="AE212"/>
  <c r="AE208"/>
  <c r="AE206" s="1"/>
  <c r="AE203"/>
  <c r="AE202"/>
  <c r="AE201"/>
  <c r="AE197"/>
  <c r="AE195" s="1"/>
  <c r="AE193"/>
  <c r="AE191" s="1"/>
  <c r="AE189"/>
  <c r="AE185"/>
  <c r="AE184"/>
  <c r="AE179"/>
  <c r="AE177" s="1"/>
  <c r="AE175"/>
  <c r="AE172"/>
  <c r="AE168"/>
  <c r="AE167"/>
  <c r="AE166"/>
  <c r="AE161"/>
  <c r="AE159" s="1"/>
  <c r="AE170" l="1"/>
  <c r="AE164"/>
  <c r="H69" i="1" l="1"/>
  <c r="H68" s="1"/>
  <c r="H67"/>
  <c r="H66"/>
  <c r="H65"/>
  <c r="H63"/>
  <c r="H62"/>
  <c r="H61"/>
  <c r="H60"/>
  <c r="H59"/>
  <c r="H57"/>
  <c r="H56"/>
  <c r="H55"/>
  <c r="H53"/>
  <c r="H52" s="1"/>
  <c r="H58" l="1"/>
  <c r="H54"/>
  <c r="H64"/>
  <c r="H40" l="1"/>
  <c r="H17" i="3"/>
  <c r="E5" i="13" l="1"/>
  <c r="I6" i="11"/>
  <c r="I6" i="1"/>
  <c r="Q46" i="17" l="1"/>
  <c r="Q47"/>
  <c r="Q45"/>
  <c r="AF111"/>
  <c r="AF107"/>
  <c r="AE105"/>
  <c r="AE47" l="1"/>
  <c r="H15" i="3"/>
  <c r="AF152" i="17" l="1"/>
  <c r="AE149"/>
  <c r="AE146" s="1"/>
  <c r="AF141"/>
  <c r="E139"/>
  <c r="K139" s="1"/>
  <c r="AE139" s="1"/>
  <c r="AE14"/>
  <c r="AE12" s="1"/>
  <c r="F13" i="11" s="1"/>
  <c r="H13" s="1"/>
  <c r="AE18" i="17"/>
  <c r="AE16" s="1"/>
  <c r="F14" i="1" s="1"/>
  <c r="AF22" i="17"/>
  <c r="AE24"/>
  <c r="AE22" s="1"/>
  <c r="F17" i="1" s="1"/>
  <c r="AF26" i="17"/>
  <c r="AE28"/>
  <c r="AE26" s="1"/>
  <c r="F18" i="11" s="1"/>
  <c r="H18" s="1"/>
  <c r="AF30" i="17"/>
  <c r="AE32"/>
  <c r="AE30" s="1"/>
  <c r="F19" i="11" s="1"/>
  <c r="H19" s="1"/>
  <c r="AF34" i="17"/>
  <c r="AE36"/>
  <c r="AE34" s="1"/>
  <c r="F20" i="1" s="1"/>
  <c r="H20" s="1"/>
  <c r="AF38" i="17"/>
  <c r="AE40"/>
  <c r="AE38" s="1"/>
  <c r="F21" i="1" s="1"/>
  <c r="H21" s="1"/>
  <c r="AF43" i="17"/>
  <c r="AE43"/>
  <c r="AF49"/>
  <c r="AF53"/>
  <c r="H61"/>
  <c r="K61" s="1"/>
  <c r="AE61" s="1"/>
  <c r="AE58" s="1"/>
  <c r="AE63"/>
  <c r="AF63"/>
  <c r="AE67"/>
  <c r="AF67"/>
  <c r="AE71"/>
  <c r="AF71"/>
  <c r="AE75"/>
  <c r="AF75"/>
  <c r="AE79"/>
  <c r="AF79"/>
  <c r="AE83"/>
  <c r="AF83"/>
  <c r="AE90"/>
  <c r="AE87" s="1"/>
  <c r="AE95"/>
  <c r="AE92" s="1"/>
  <c r="AE100"/>
  <c r="AE97" s="1"/>
  <c r="AF102"/>
  <c r="AF121"/>
  <c r="O124"/>
  <c r="R124" s="1"/>
  <c r="AE124" s="1"/>
  <c r="AE121" s="1"/>
  <c r="F42" i="1" s="1"/>
  <c r="AF126" i="17"/>
  <c r="AE128"/>
  <c r="AE126" s="1"/>
  <c r="AF131"/>
  <c r="AE134"/>
  <c r="AE131" s="1"/>
  <c r="AF136"/>
  <c r="AE144"/>
  <c r="AE141" s="1"/>
  <c r="AF146"/>
  <c r="H22" i="13"/>
  <c r="H21"/>
  <c r="H20"/>
  <c r="H19"/>
  <c r="H18"/>
  <c r="H17"/>
  <c r="F16"/>
  <c r="H16" s="1"/>
  <c r="H15"/>
  <c r="A4"/>
  <c r="H14" l="1"/>
  <c r="D15216" i="23" s="1"/>
  <c r="G45" i="11" s="1"/>
  <c r="F34"/>
  <c r="H34" s="1"/>
  <c r="F27"/>
  <c r="H27" s="1"/>
  <c r="F43"/>
  <c r="H43" s="1"/>
  <c r="F33"/>
  <c r="H33" s="1"/>
  <c r="F45"/>
  <c r="F32"/>
  <c r="H32" s="1"/>
  <c r="E51" i="17"/>
  <c r="AE51" s="1"/>
  <c r="AE49" s="1"/>
  <c r="E55" s="1"/>
  <c r="AE55" s="1"/>
  <c r="AE53" s="1"/>
  <c r="F25" i="1" s="1"/>
  <c r="F29"/>
  <c r="H29" s="1"/>
  <c r="F31" i="11"/>
  <c r="H31" s="1"/>
  <c r="F28"/>
  <c r="H28" s="1"/>
  <c r="F36"/>
  <c r="H36" s="1"/>
  <c r="F30"/>
  <c r="H30" s="1"/>
  <c r="F35" i="1"/>
  <c r="H35" s="1"/>
  <c r="F47"/>
  <c r="H47" s="1"/>
  <c r="F47" i="11"/>
  <c r="H47" s="1"/>
  <c r="F48"/>
  <c r="H48" s="1"/>
  <c r="F18" i="1"/>
  <c r="F28"/>
  <c r="F34"/>
  <c r="H34" s="1"/>
  <c r="F20" i="11"/>
  <c r="H20" s="1"/>
  <c r="F45" i="1"/>
  <c r="F36"/>
  <c r="H36" s="1"/>
  <c r="F21" i="11"/>
  <c r="H21" s="1"/>
  <c r="F17"/>
  <c r="H17" s="1"/>
  <c r="F23"/>
  <c r="H23" s="1"/>
  <c r="F19" i="1"/>
  <c r="H19" s="1"/>
  <c r="F29" i="11"/>
  <c r="H29" s="1"/>
  <c r="F35"/>
  <c r="H35" s="1"/>
  <c r="F14"/>
  <c r="H14" s="1"/>
  <c r="H12" s="1"/>
  <c r="F48" i="1"/>
  <c r="H48" s="1"/>
  <c r="F23"/>
  <c r="F42" i="11"/>
  <c r="H42" s="1"/>
  <c r="F43" i="1"/>
  <c r="H43" s="1"/>
  <c r="F27"/>
  <c r="F30"/>
  <c r="H30" s="1"/>
  <c r="F31"/>
  <c r="H31" s="1"/>
  <c r="F32"/>
  <c r="H32" s="1"/>
  <c r="F13"/>
  <c r="F33"/>
  <c r="H33" s="1"/>
  <c r="AE102" i="17"/>
  <c r="AE136"/>
  <c r="F46" i="11" s="1"/>
  <c r="H42" i="1"/>
  <c r="B24" i="5"/>
  <c r="B22"/>
  <c r="B20"/>
  <c r="B18"/>
  <c r="B16"/>
  <c r="B14"/>
  <c r="B11"/>
  <c r="F16" i="3"/>
  <c r="H45" i="11" l="1"/>
  <c r="F25"/>
  <c r="H25" s="1"/>
  <c r="F24"/>
  <c r="H24" s="1"/>
  <c r="H22" s="1"/>
  <c r="F24" i="1"/>
  <c r="H28"/>
  <c r="E109" i="17"/>
  <c r="AE109" s="1"/>
  <c r="AE107" s="1"/>
  <c r="F38" i="11" s="1"/>
  <c r="H38" s="1"/>
  <c r="F37" i="1"/>
  <c r="H37" s="1"/>
  <c r="F37" i="11"/>
  <c r="H37" s="1"/>
  <c r="H16"/>
  <c r="H41"/>
  <c r="E155" i="17"/>
  <c r="AE155" s="1"/>
  <c r="AE152" s="1"/>
  <c r="H46" i="11"/>
  <c r="F46" i="1"/>
  <c r="H46" s="1"/>
  <c r="H41"/>
  <c r="C21" i="9"/>
  <c r="C21" i="10"/>
  <c r="H25" i="1"/>
  <c r="H23"/>
  <c r="H18"/>
  <c r="H44" i="11" l="1"/>
  <c r="F38" i="1"/>
  <c r="H38" s="1"/>
  <c r="E113" i="17"/>
  <c r="AE113" s="1"/>
  <c r="AE111" s="1"/>
  <c r="F50" i="1"/>
  <c r="F50" i="11"/>
  <c r="H50" s="1"/>
  <c r="H49" s="1"/>
  <c r="B39" i="9"/>
  <c r="B39" i="10"/>
  <c r="T4" i="17" l="1"/>
  <c r="F39" i="1"/>
  <c r="H39" s="1"/>
  <c r="F39" i="11"/>
  <c r="H39" s="1"/>
  <c r="H26" s="1"/>
  <c r="H71" s="1"/>
  <c r="H8" i="13"/>
  <c r="G6" i="11"/>
  <c r="H8" i="3"/>
  <c r="G6" i="1"/>
  <c r="I40" i="11" l="1"/>
  <c r="J40" s="1"/>
  <c r="I69"/>
  <c r="J69" s="1"/>
  <c r="J68" s="1"/>
  <c r="I62"/>
  <c r="J62" s="1"/>
  <c r="I55"/>
  <c r="J55" s="1"/>
  <c r="I53"/>
  <c r="J53" s="1"/>
  <c r="J52" s="1"/>
  <c r="I57"/>
  <c r="J57" s="1"/>
  <c r="I61"/>
  <c r="J61" s="1"/>
  <c r="I63"/>
  <c r="J63" s="1"/>
  <c r="I56"/>
  <c r="J56" s="1"/>
  <c r="I67"/>
  <c r="J67" s="1"/>
  <c r="I66"/>
  <c r="J66" s="1"/>
  <c r="I60"/>
  <c r="J60" s="1"/>
  <c r="I59"/>
  <c r="J59" s="1"/>
  <c r="I65"/>
  <c r="J65" s="1"/>
  <c r="I40" i="1"/>
  <c r="J40" s="1"/>
  <c r="I53"/>
  <c r="J53" s="1"/>
  <c r="J52" s="1"/>
  <c r="C27" i="5" s="1"/>
  <c r="I65" i="1"/>
  <c r="J65" s="1"/>
  <c r="I60"/>
  <c r="J60" s="1"/>
  <c r="I55"/>
  <c r="J55" s="1"/>
  <c r="I66"/>
  <c r="J66" s="1"/>
  <c r="I61"/>
  <c r="J61" s="1"/>
  <c r="I57"/>
  <c r="J57" s="1"/>
  <c r="I69"/>
  <c r="J69" s="1"/>
  <c r="J68" s="1"/>
  <c r="C35" i="5" s="1"/>
  <c r="I59" i="1"/>
  <c r="J59" s="1"/>
  <c r="I67"/>
  <c r="J67" s="1"/>
  <c r="I62"/>
  <c r="J62" s="1"/>
  <c r="I56"/>
  <c r="J56" s="1"/>
  <c r="I63"/>
  <c r="J63" s="1"/>
  <c r="I39" i="11"/>
  <c r="J39" s="1"/>
  <c r="I38"/>
  <c r="J38" s="1"/>
  <c r="I37"/>
  <c r="J37" s="1"/>
  <c r="I21" i="1"/>
  <c r="J21" s="1"/>
  <c r="I38"/>
  <c r="J38" s="1"/>
  <c r="I39"/>
  <c r="J39" s="1"/>
  <c r="I23" i="11"/>
  <c r="J23" s="1"/>
  <c r="I34"/>
  <c r="J34" s="1"/>
  <c r="I19" i="1"/>
  <c r="J19" s="1"/>
  <c r="I20"/>
  <c r="J20" s="1"/>
  <c r="I21" i="11"/>
  <c r="J21" s="1"/>
  <c r="I20"/>
  <c r="J20" s="1"/>
  <c r="I19"/>
  <c r="J19" s="1"/>
  <c r="I18"/>
  <c r="J18" s="1"/>
  <c r="I48"/>
  <c r="J48" s="1"/>
  <c r="I47"/>
  <c r="J47" s="1"/>
  <c r="I46"/>
  <c r="J46" s="1"/>
  <c r="I50"/>
  <c r="J50" s="1"/>
  <c r="I43"/>
  <c r="J43" s="1"/>
  <c r="I42"/>
  <c r="J42" s="1"/>
  <c r="I36"/>
  <c r="J36" s="1"/>
  <c r="I35"/>
  <c r="J35" s="1"/>
  <c r="I33"/>
  <c r="J33" s="1"/>
  <c r="I32"/>
  <c r="J32" s="1"/>
  <c r="I31"/>
  <c r="J31" s="1"/>
  <c r="I30"/>
  <c r="J30" s="1"/>
  <c r="I29"/>
  <c r="J29" s="1"/>
  <c r="I28"/>
  <c r="J28" s="1"/>
  <c r="I27"/>
  <c r="J27" s="1"/>
  <c r="I25"/>
  <c r="J25" s="1"/>
  <c r="I24"/>
  <c r="J24" s="1"/>
  <c r="I17"/>
  <c r="J17" s="1"/>
  <c r="I14"/>
  <c r="J14" s="1"/>
  <c r="I13"/>
  <c r="J13" s="1"/>
  <c r="I45"/>
  <c r="J45" s="1"/>
  <c r="I48" i="1"/>
  <c r="J48" s="1"/>
  <c r="I47"/>
  <c r="J47" s="1"/>
  <c r="I46"/>
  <c r="J46" s="1"/>
  <c r="I43"/>
  <c r="J43" s="1"/>
  <c r="I42"/>
  <c r="J42" s="1"/>
  <c r="I35"/>
  <c r="J35" s="1"/>
  <c r="I37"/>
  <c r="J37" s="1"/>
  <c r="I36"/>
  <c r="J36" s="1"/>
  <c r="I34"/>
  <c r="J34" s="1"/>
  <c r="I33"/>
  <c r="J33" s="1"/>
  <c r="I32"/>
  <c r="J32" s="1"/>
  <c r="I31"/>
  <c r="J31" s="1"/>
  <c r="I30"/>
  <c r="J30" s="1"/>
  <c r="I29"/>
  <c r="J29" s="1"/>
  <c r="I28"/>
  <c r="I25"/>
  <c r="J25" s="1"/>
  <c r="I23"/>
  <c r="J23" s="1"/>
  <c r="I18"/>
  <c r="J18" s="1"/>
  <c r="I13"/>
  <c r="H22" i="3"/>
  <c r="H21"/>
  <c r="H20"/>
  <c r="H19"/>
  <c r="J64" i="11" l="1"/>
  <c r="J54"/>
  <c r="J58"/>
  <c r="J26"/>
  <c r="J28" i="1"/>
  <c r="J54"/>
  <c r="C29" i="5" s="1"/>
  <c r="R21"/>
  <c r="J64" i="1"/>
  <c r="C33" i="5" s="1"/>
  <c r="J58" i="1"/>
  <c r="C31" i="5" s="1"/>
  <c r="J22" i="11"/>
  <c r="J49"/>
  <c r="J41"/>
  <c r="J44"/>
  <c r="J16"/>
  <c r="J12"/>
  <c r="J41" i="1"/>
  <c r="C20" i="5" s="1"/>
  <c r="H18" i="3"/>
  <c r="H16"/>
  <c r="A4"/>
  <c r="H73" i="11" l="1"/>
  <c r="H72" s="1"/>
  <c r="H14" i="3"/>
  <c r="D15216" i="24" s="1"/>
  <c r="G45" i="1" s="1"/>
  <c r="R16" i="5"/>
  <c r="R20"/>
  <c r="I45" i="1" l="1"/>
  <c r="R17" i="5"/>
  <c r="R18"/>
  <c r="R19"/>
  <c r="H13" i="1"/>
  <c r="H24"/>
  <c r="H22" s="1"/>
  <c r="I50"/>
  <c r="I27"/>
  <c r="I24"/>
  <c r="I17"/>
  <c r="I14"/>
  <c r="H27"/>
  <c r="H26" s="1"/>
  <c r="J27" l="1"/>
  <c r="H45"/>
  <c r="H44" s="1"/>
  <c r="H14"/>
  <c r="H12" s="1"/>
  <c r="J13"/>
  <c r="J24"/>
  <c r="J14"/>
  <c r="J26" l="1"/>
  <c r="C18" i="5" s="1"/>
  <c r="J12" i="1"/>
  <c r="J22"/>
  <c r="C16" i="5" s="1"/>
  <c r="H50" i="1"/>
  <c r="H49" s="1"/>
  <c r="J45"/>
  <c r="H17"/>
  <c r="H16" s="1"/>
  <c r="J17"/>
  <c r="J16" s="1"/>
  <c r="H71" l="1"/>
  <c r="C11" i="5"/>
  <c r="J50" i="1"/>
  <c r="R12" i="5"/>
  <c r="R11"/>
  <c r="R10" l="1"/>
  <c r="J49" i="1"/>
  <c r="C24" i="5" s="1"/>
  <c r="J44" i="1"/>
  <c r="H73" l="1"/>
  <c r="C22" i="5"/>
  <c r="C14"/>
  <c r="C38" l="1"/>
  <c r="R14"/>
  <c r="H72" i="1"/>
  <c r="R15" i="5"/>
  <c r="R9"/>
  <c r="R22" l="1"/>
  <c r="Q6"/>
  <c r="S9" l="1"/>
  <c r="D11" s="1"/>
  <c r="D12" s="1"/>
  <c r="S16"/>
  <c r="S21"/>
  <c r="S20"/>
  <c r="S19"/>
  <c r="S18"/>
  <c r="S17"/>
  <c r="S11"/>
  <c r="F11" s="1"/>
  <c r="F12" s="1"/>
  <c r="S12"/>
  <c r="S10"/>
  <c r="S15"/>
  <c r="S14"/>
  <c r="O11" l="1"/>
  <c r="O12" s="1"/>
  <c r="O38" s="1"/>
  <c r="O37" s="1"/>
  <c r="N11"/>
  <c r="N12" s="1"/>
  <c r="N38" s="1"/>
  <c r="N37" s="1"/>
  <c r="L11"/>
  <c r="L12" s="1"/>
  <c r="L38" s="1"/>
  <c r="L37" s="1"/>
  <c r="M11"/>
  <c r="M12" s="1"/>
  <c r="M38" s="1"/>
  <c r="M37" s="1"/>
  <c r="K11"/>
  <c r="K12" s="1"/>
  <c r="K38" s="1"/>
  <c r="K37" s="1"/>
  <c r="J11"/>
  <c r="J12" s="1"/>
  <c r="J38" s="1"/>
  <c r="J37" s="1"/>
  <c r="I11"/>
  <c r="I12" s="1"/>
  <c r="I38" s="1"/>
  <c r="I37" s="1"/>
  <c r="H11"/>
  <c r="H12" s="1"/>
  <c r="H38" s="1"/>
  <c r="H37" s="1"/>
  <c r="G11"/>
  <c r="G12" s="1"/>
  <c r="G38" s="1"/>
  <c r="G37" s="1"/>
  <c r="E11"/>
  <c r="E12" s="1"/>
  <c r="E38" s="1"/>
  <c r="E37" s="1"/>
  <c r="S22"/>
  <c r="D38"/>
  <c r="D37" s="1"/>
  <c r="D39" l="1"/>
  <c r="D40"/>
  <c r="E40" s="1"/>
  <c r="F38" l="1"/>
  <c r="F40" s="1"/>
  <c r="G40" s="1"/>
  <c r="H40" s="1"/>
  <c r="I40" s="1"/>
  <c r="J40" s="1"/>
  <c r="K40" s="1"/>
  <c r="L40" s="1"/>
  <c r="M40" s="1"/>
  <c r="N40" s="1"/>
  <c r="O40" s="1"/>
  <c r="F37" l="1"/>
  <c r="C37" l="1"/>
</calcChain>
</file>

<file path=xl/sharedStrings.xml><?xml version="1.0" encoding="utf-8"?>
<sst xmlns="http://schemas.openxmlformats.org/spreadsheetml/2006/main" count="61951" uniqueCount="15498">
  <si>
    <t>PREFEITURA MUNICIPAL DE OLINDA - PMO</t>
  </si>
  <si>
    <t>SECRETARIA DE OBRAS - SO</t>
  </si>
  <si>
    <t>Tomador/Ag. Promotor ou Tomador:</t>
  </si>
  <si>
    <t>Prefeitura Municipal de Olinda</t>
  </si>
  <si>
    <t>Item</t>
  </si>
  <si>
    <t>Código</t>
  </si>
  <si>
    <t>Banco</t>
  </si>
  <si>
    <t>Descrição</t>
  </si>
  <si>
    <t>PREÇOS (R$)</t>
  </si>
  <si>
    <t xml:space="preserve"> 1 </t>
  </si>
  <si>
    <t>ADMINISTRAÇÃO LOCAL</t>
  </si>
  <si>
    <t xml:space="preserve"> 1.1 </t>
  </si>
  <si>
    <t>SINAPI</t>
  </si>
  <si>
    <t>ENGENHEIRO CIVIL DE OBRA JUNIOR COM ENCARGOS COMPLEMENTARES</t>
  </si>
  <si>
    <t xml:space="preserve"> 1.2 </t>
  </si>
  <si>
    <t>ENCARREGADO GERAL COM ENCARGOS COMPLEMENTARES</t>
  </si>
  <si>
    <t xml:space="preserve"> 2 </t>
  </si>
  <si>
    <t>SERVIÇOS PRELIMINARES</t>
  </si>
  <si>
    <t>2.1</t>
  </si>
  <si>
    <t>FORNECIMENTO E INSTALAÇÃO DE PLACA DE OBRA COM CHAPA GALVANIZADA E ESTRUTURA DE MADEIRA. AF_03/2022_PS</t>
  </si>
  <si>
    <t>2.2</t>
  </si>
  <si>
    <t>2.3</t>
  </si>
  <si>
    <t xml:space="preserve"> 3 </t>
  </si>
  <si>
    <t>DEMOLIÇÃO</t>
  </si>
  <si>
    <t>3.2</t>
  </si>
  <si>
    <t>3.3</t>
  </si>
  <si>
    <t>TRANSPORTE COM CAMINHÃO BASCULANTE DE 10 M³, EM VIA URBANA PAVIMENTADA, DMT ATÉ 30 KM (UNIDADE: M3XKM). AF_07/2020</t>
  </si>
  <si>
    <t>CARGA, MANOBRA E DESCARGA DE ENTULHO EM CAMINHÃO BASCULANTE 10 M³ - CARGA COM ESCAVADEIRA HIDRÁULICA  (CAÇAMBA DE 0,80 M³ / 111 HP) E DESCARGA LIVRE (UNIDADE: M3). AF_07/2020</t>
  </si>
  <si>
    <t xml:space="preserve"> 4 </t>
  </si>
  <si>
    <t>4.1</t>
  </si>
  <si>
    <t>CONCRETO FCK = 25MPA, TRAÇO 1:2,2:2,5 (EM MASSA SECA DE CIMENTO/ AREIA MÉDIA/ SEIXO ROLADO) - PREPARO MECÂNICO COM BETONEIRA 600 L. AF_05/2021</t>
  </si>
  <si>
    <t>4.2</t>
  </si>
  <si>
    <t>ARMAÇÃO DE LAJE DE ESTRUTURA CONVENCIONAL DE CONCRETO ARMADO UTILIZANDO AÇO CA-50 DE 12,5 MM - MONTAGEM. AF_06/2022</t>
  </si>
  <si>
    <t>4.3</t>
  </si>
  <si>
    <t>ARMAÇÃO DE LAJE DE ESTRUTURA CONVENCIONAL DE CONCRETO ARMADO UTILIZANDO AÇO CA-50 DE 10,0 MM - MONTAGEM. AF_06/2022</t>
  </si>
  <si>
    <t>4.4</t>
  </si>
  <si>
    <t>ARMAÇÃO DE LAJE DE ESTRUTURA CONVENCIONAL DE CONCRETO ARMADO UTILIZANDO AÇO CA-50 DE 8,0 MM - MONTAGEM. AF_06/2022</t>
  </si>
  <si>
    <t>4.5</t>
  </si>
  <si>
    <t>ARMAÇÃO DE LAJE DE ESTRUTURA CONVENCIONAL DE CONCRETO ARMADO UTILIZANDO AÇO CA-50 DE 6,3 MM - MONTAGEM. AF_06/2022</t>
  </si>
  <si>
    <t>4.6</t>
  </si>
  <si>
    <t>FABRICAÇÃO DE FÔRMA PARA LAJES, EM CHAPA DE MADEIRA COMPENSADA RESINADA, E = 17 MM. AF_09/2020</t>
  </si>
  <si>
    <t>4.7</t>
  </si>
  <si>
    <t>MONTAGEM E DESMONTAGEM DE FÔRMA DE LAJE MACIÇA, PÉ-DIREITO DUPLO, EM CHAPA DE MADEIRA COMPENSADA PLASTIFICADA, 10 UTILIZAÇÕES. AF_09/2020</t>
  </si>
  <si>
    <t>4.8</t>
  </si>
  <si>
    <t>4.9</t>
  </si>
  <si>
    <t>CONSTRUÇÃO DE BASE E SUB-BASE PARA PAVIMENTAÇÃO DE SOLO (PREDOMINANTEMENTE ARENOSO) COM CIMENTO - 6%, MISTURA EM PISTA, COM ESPESSURA DE 20 CM - EXCLUSIVE ESCAVAÇÃO, CARGA E TRANSPORTE E SOLO. AF_09/2024</t>
  </si>
  <si>
    <t>4.10</t>
  </si>
  <si>
    <t>GUARDA-CORPO DE AÇO GALVANIZADO DE 1,10M, MONTANTES TUBULARES DE 1.1/4" ESPAÇADOS DE 1,20M, TRAVESSA SUPERIOR DE 1.1/2", GRADIL FORMADO POR TUBOS HORIZONTAIS DE 1" E VERTICAIS DE 3/4", FIXADO COM CHUMBADOR MECÂNICO. AF_04/2019_PS</t>
  </si>
  <si>
    <t>4.11</t>
  </si>
  <si>
    <t xml:space="preserve"> 5 </t>
  </si>
  <si>
    <t>SERVIÇOS COMPLEMENTARES (ENSECADEIRA)</t>
  </si>
  <si>
    <t>5.1</t>
  </si>
  <si>
    <t>5.2</t>
  </si>
  <si>
    <t>PAVIMENTAÇÃO</t>
  </si>
  <si>
    <t>6.1</t>
  </si>
  <si>
    <t>EXECUÇÃO DE JUNTA</t>
  </si>
  <si>
    <t>6.2</t>
  </si>
  <si>
    <t>ASSENTAMENTO DE GUIA (MEIO-FIO) EM TRECHO RETO, CONFECCIONADA EM CONCRETO PRÉ-FABRICADO, DIMENSÕES 100X15X13X20 CM (COMPRIMENTO X BASE INFERIOR X BASE SUPERIOR X ALTURA). AF_01/2024</t>
  </si>
  <si>
    <t>6.3</t>
  </si>
  <si>
    <t>6.4</t>
  </si>
  <si>
    <t>EXECUÇÃO DE PAVIMENTO EM PARALELEPÍPEDOS, REJUNTAMENTO COM ARGAMASSA TRAÇO 1:3 (CIMENTO E AREIA). AF_05/2020</t>
  </si>
  <si>
    <t>PASSEIO</t>
  </si>
  <si>
    <t>7.1</t>
  </si>
  <si>
    <t>EXECUÇÃO DE PASSEIO (CALÇADA) OU PISO DE CONCRETO COM CONCRETO MOLDADO IN LOCO, FEITO EM OBRA, ACABAMENTO CONVENCIONAL, ESPESSURA 6 CM, ARMADO. AF_08/2022</t>
  </si>
  <si>
    <t>NÃO DESONERADO</t>
  </si>
  <si>
    <t>COMPOSIÇÃO DO BDI (ACÓRDÃO 2.622 / 2013 - TCU)</t>
  </si>
  <si>
    <t>1. TIPO DE OBRA: RODOVIAS E FERROVIAS</t>
  </si>
  <si>
    <t>2. VALORES REFERENCIAIS PARA COMPOSIÇÃO DE BDI</t>
  </si>
  <si>
    <r>
      <t xml:space="preserve">ADMINISTRAÇÃO CENTRAL ( </t>
    </r>
    <r>
      <rPr>
        <b/>
        <sz val="12"/>
        <color rgb="FFFF0000"/>
        <rFont val="Calibri"/>
        <family val="2"/>
        <scheme val="minor"/>
      </rPr>
      <t xml:space="preserve">AC </t>
    </r>
    <r>
      <rPr>
        <b/>
        <sz val="12"/>
        <rFont val="Calibri"/>
        <family val="2"/>
        <scheme val="minor"/>
      </rPr>
      <t>)</t>
    </r>
  </si>
  <si>
    <r>
      <t>RISCO (</t>
    </r>
    <r>
      <rPr>
        <b/>
        <sz val="12"/>
        <color rgb="FFFF0000"/>
        <rFont val="Calibri"/>
        <family val="2"/>
        <scheme val="minor"/>
      </rPr>
      <t xml:space="preserve"> R </t>
    </r>
    <r>
      <rPr>
        <b/>
        <sz val="12"/>
        <rFont val="Calibri"/>
        <family val="2"/>
        <scheme val="minor"/>
      </rPr>
      <t>)</t>
    </r>
  </si>
  <si>
    <r>
      <t>SEGUROS E GARANTIAS (</t>
    </r>
    <r>
      <rPr>
        <b/>
        <sz val="12"/>
        <color rgb="FFFF0000"/>
        <rFont val="Calibri"/>
        <family val="2"/>
        <scheme val="minor"/>
      </rPr>
      <t xml:space="preserve"> SG</t>
    </r>
    <r>
      <rPr>
        <b/>
        <sz val="12"/>
        <rFont val="Calibri"/>
        <family val="2"/>
        <scheme val="minor"/>
      </rPr>
      <t xml:space="preserve"> )</t>
    </r>
  </si>
  <si>
    <r>
      <t>DESPESAS FINANCEIRAS (</t>
    </r>
    <r>
      <rPr>
        <sz val="12"/>
        <color rgb="FFFF0000"/>
        <rFont val="Calibri"/>
        <family val="2"/>
        <scheme val="minor"/>
      </rPr>
      <t xml:space="preserve"> </t>
    </r>
    <r>
      <rPr>
        <b/>
        <sz val="12"/>
        <color rgb="FFFF0000"/>
        <rFont val="Calibri"/>
        <family val="2"/>
        <scheme val="minor"/>
      </rPr>
      <t xml:space="preserve">DF </t>
    </r>
    <r>
      <rPr>
        <b/>
        <sz val="12"/>
        <rFont val="Calibri"/>
        <family val="2"/>
        <scheme val="minor"/>
      </rPr>
      <t>)</t>
    </r>
  </si>
  <si>
    <r>
      <t>LUCRO BRUTO (</t>
    </r>
    <r>
      <rPr>
        <b/>
        <sz val="12"/>
        <color rgb="FFFF0000"/>
        <rFont val="Calibri"/>
        <family val="2"/>
        <scheme val="minor"/>
      </rPr>
      <t xml:space="preserve"> L</t>
    </r>
    <r>
      <rPr>
        <b/>
        <sz val="12"/>
        <rFont val="Calibri"/>
        <family val="2"/>
        <scheme val="minor"/>
      </rPr>
      <t xml:space="preserve"> )</t>
    </r>
  </si>
  <si>
    <r>
      <t>TRIBUTOS (</t>
    </r>
    <r>
      <rPr>
        <b/>
        <sz val="12"/>
        <color rgb="FFFF0000"/>
        <rFont val="Calibri"/>
        <family val="2"/>
        <scheme val="minor"/>
      </rPr>
      <t xml:space="preserve"> T</t>
    </r>
    <r>
      <rPr>
        <b/>
        <sz val="12"/>
        <rFont val="Calibri"/>
        <family val="2"/>
        <scheme val="minor"/>
      </rPr>
      <t xml:space="preserve"> )</t>
    </r>
  </si>
  <si>
    <t>PIS</t>
  </si>
  <si>
    <t>COFINS</t>
  </si>
  <si>
    <t>ISS (Adotado no Município)</t>
  </si>
  <si>
    <t>DESONERAÇÃO</t>
  </si>
  <si>
    <t>3. FÓRMULA BDI (ACÓRDÃO Nº 2.369 / 2011 - TCU)</t>
  </si>
  <si>
    <t>ONDE:</t>
  </si>
  <si>
    <t>AC = TAXA DE ADMINISTRAÇÃO CENTRAL</t>
  </si>
  <si>
    <t>R =  RISCOS</t>
  </si>
  <si>
    <t>SG = SEGUROS E GARANTIAS</t>
  </si>
  <si>
    <t>DF = DESPESAS FINANCEIRAS</t>
  </si>
  <si>
    <t>L = TAXA DE LUCRO</t>
  </si>
  <si>
    <t>T = TAXA DE TRIBUTOS</t>
  </si>
  <si>
    <t>4. VALOR DO BDI PARA O TIPO DE OBRA ADOTADO</t>
  </si>
  <si>
    <t>BDI =</t>
  </si>
  <si>
    <t xml:space="preserve"> Secretaria de Obras - SO</t>
  </si>
  <si>
    <t>Secretaria Executiva de Obras - SEO</t>
  </si>
  <si>
    <t>OBJETO:</t>
  </si>
  <si>
    <t>BDI NÃO DESONERADO</t>
  </si>
  <si>
    <t>DATA:</t>
  </si>
  <si>
    <t>BAIRRO: OURO PRETO, NO MUNICÍPIO DE OLINDA-PE</t>
  </si>
  <si>
    <t>MEMÓRIA DE CÁLCULO</t>
  </si>
  <si>
    <t>ITEM</t>
  </si>
  <si>
    <t>CÓDIGO</t>
  </si>
  <si>
    <t>DESCRIÇÃO</t>
  </si>
  <si>
    <t>1.0</t>
  </si>
  <si>
    <t>1.1</t>
  </si>
  <si>
    <t>TOTAL</t>
  </si>
  <si>
    <t>H</t>
  </si>
  <si>
    <t xml:space="preserve">                                                                                </t>
  </si>
  <si>
    <t>HORA</t>
  </si>
  <si>
    <t>X</t>
  </si>
  <si>
    <t>SEMANAS</t>
  </si>
  <si>
    <t>MESES</t>
  </si>
  <si>
    <t>=</t>
  </si>
  <si>
    <t>1.2</t>
  </si>
  <si>
    <t>2.0</t>
  </si>
  <si>
    <t>Comp.</t>
  </si>
  <si>
    <t>M</t>
  </si>
  <si>
    <t>x</t>
  </si>
  <si>
    <t>Larg.</t>
  </si>
  <si>
    <t>01.08.38U</t>
  </si>
  <si>
    <t>ALUGUEL CONTAINER/ESCRITÓRIO INCLUSIVE INSTALAÇÕES ELÉTRICAS LARG=2,20 COMP=6,20M  ALT=2,50M EM CHAPA ACO COM NERVURAS TRAPEZ. FORRO COM ISOLAMENTO TERMO/ACUSTICO CHASSIS REFORCADO PISO COMPENSADO NAVAL EXCLUSO TRANSP/CARGA/DESCARGA</t>
  </si>
  <si>
    <t>1 CONTAINER ESCRITÓRIO POR 6 MESES</t>
  </si>
  <si>
    <t>UNID</t>
  </si>
  <si>
    <t>MÊS</t>
  </si>
  <si>
    <t>01.08.37U</t>
  </si>
  <si>
    <t xml:space="preserve">MOBILIZACAO E DESMOBILIZACAO DE EQUIPAMENTOS - CARGA E DESCARGA </t>
  </si>
  <si>
    <t xml:space="preserve">1 CONTAINER ESCRITÓRIO </t>
  </si>
  <si>
    <t>TONELADAS</t>
  </si>
  <si>
    <t>T</t>
  </si>
  <si>
    <t>2.4</t>
  </si>
  <si>
    <t>01.08.36U</t>
  </si>
  <si>
    <t>MOBILIZACAO E DESMOBILIZACAO DE EQUIPAMENTOS - TRANSPORTE</t>
  </si>
  <si>
    <t>1 CONTAINER ESCRITÓRIO IDA/VOLTA</t>
  </si>
  <si>
    <t>KM</t>
  </si>
  <si>
    <t>TXKM</t>
  </si>
  <si>
    <t>2.5</t>
  </si>
  <si>
    <t>01.08.41U</t>
  </si>
  <si>
    <t>CANTEIRO ITINERANTE COMPOSTO DE TOLDO, CONJUNTO DE MESA E CADEIRAS E BANHEIRO QUÍMICO COM LIMPEZA DIÁRIA INCLUSO COLETA E DESTINAÇÃO FINAL DE EFLUENTES</t>
  </si>
  <si>
    <t>1 CANTEIRO ITINERANTE POR 6 MESES</t>
  </si>
  <si>
    <t>3.0</t>
  </si>
  <si>
    <t>3.1</t>
  </si>
  <si>
    <t>DEMOLIÇÃO MECÂNICA DE CONCRETO ARMADO COM ESCAVADEIRA HIDRÁULICA</t>
  </si>
  <si>
    <t>Esp</t>
  </si>
  <si>
    <t>M3</t>
  </si>
  <si>
    <t>Volume</t>
  </si>
  <si>
    <t>Emp</t>
  </si>
  <si>
    <t>DMT</t>
  </si>
  <si>
    <t>M3XKM</t>
  </si>
  <si>
    <t>4.0</t>
  </si>
  <si>
    <t>ESTRUTURA</t>
  </si>
  <si>
    <t xml:space="preserve">Quantidade obtida do QUADRO RESUMO DE AÇO do Projeto ESTRUTURA PARA PONTILHÃO DA RUA TAINHA 
</t>
  </si>
  <si>
    <t>Área do bueiro</t>
  </si>
  <si>
    <t>M2</t>
  </si>
  <si>
    <t>+</t>
  </si>
  <si>
    <t>Área laje de transição (2x)</t>
  </si>
  <si>
    <t>Área total (M2)</t>
  </si>
  <si>
    <t>Comp</t>
  </si>
  <si>
    <t>KG</t>
  </si>
  <si>
    <t>Largura</t>
  </si>
  <si>
    <t>Alt</t>
  </si>
  <si>
    <t>Qte</t>
  </si>
  <si>
    <t xml:space="preserve">x </t>
  </si>
  <si>
    <t>Total</t>
  </si>
  <si>
    <t>5.0</t>
  </si>
  <si>
    <t>Base menor</t>
  </si>
  <si>
    <t>Base maior</t>
  </si>
  <si>
    <t>/</t>
  </si>
  <si>
    <t>Área</t>
  </si>
  <si>
    <t>Área total</t>
  </si>
  <si>
    <t>(</t>
  </si>
  <si>
    <t>)</t>
  </si>
  <si>
    <t>DIAS</t>
  </si>
  <si>
    <t>m</t>
  </si>
  <si>
    <t>6.0</t>
  </si>
  <si>
    <t>COMP.01</t>
  </si>
  <si>
    <t>Comprimento</t>
  </si>
  <si>
    <t>PLANILHA ORÇAMENTÁRIA - NÃO DESONERADA</t>
  </si>
  <si>
    <t>Und</t>
  </si>
  <si>
    <t>Quant.</t>
  </si>
  <si>
    <t>Valor Unit. Sem BDI</t>
  </si>
  <si>
    <t>Valor Total sem BDI</t>
  </si>
  <si>
    <t>Valor Unit. com BDI</t>
  </si>
  <si>
    <t>Valor Total com BDI</t>
  </si>
  <si>
    <t>COMPESA</t>
  </si>
  <si>
    <t>SICRO</t>
  </si>
  <si>
    <t>PRÓPRIA</t>
  </si>
  <si>
    <t>Total sem BDI</t>
  </si>
  <si>
    <t>Total do BDI</t>
  </si>
  <si>
    <t>Total Geral</t>
  </si>
  <si>
    <t>DATA</t>
  </si>
  <si>
    <t>RUA TAINHA</t>
  </si>
  <si>
    <t>TABELAS DE REFERÊNCIA</t>
  </si>
  <si>
    <t>COMPOSIÇÕES -  NÃO DESONERADO</t>
  </si>
  <si>
    <t>FONTE</t>
  </si>
  <si>
    <t>DISCRIMINAÇÃO DOS SERVIÇOS</t>
  </si>
  <si>
    <t>UND</t>
  </si>
  <si>
    <t>QUANT</t>
  </si>
  <si>
    <t>UNIT.</t>
  </si>
  <si>
    <t>INSTALAÇÃO DE JUNTA ELASTOMÉRICA</t>
  </si>
  <si>
    <t>Sinapi Insumo</t>
  </si>
  <si>
    <t>ARGAMASSA POLIMERICA DE REPARO ESTRUTURAL, BICOMPONENTE</t>
  </si>
  <si>
    <t>Sinapi</t>
  </si>
  <si>
    <t>CORTADORA DE PISO COM MOTOR 4 TEMPOS A GASOLINA, POTÊNCIA DE 13 HP, COM DISCO DE CORTE DIAMANTADO SEGMENTADO PARA CONCRETO, DIÂMETRO DE 350 MM, FURO DE 1" (14 X 1") - MATERIAIS NA OPERAÇÃO. AF_08/2015</t>
  </si>
  <si>
    <t>DEMOLIÇÃO DE LAJES, EM CONCRETO ARMADO, DE FORMA MANUAL, SEM REAPROVEITAMENTO. AF_09/2023</t>
  </si>
  <si>
    <t>TABUA NAO APARELHADA *2,5 X 20* CM, EM MACARANDUBA/MASSARANDUBA, ANGELIM OU EQUIVALENTE DA REGIAO - BRUTA</t>
  </si>
  <si>
    <t>CARPINTEIRO DE FORMAS COM ENCARGOS COMPLEMENTARES</t>
  </si>
  <si>
    <t>PEDREIRO COM ENCARGOS COMPLEMENTARES</t>
  </si>
  <si>
    <t>,'</t>
  </si>
  <si>
    <t>PREFEITURA MUNICIPAL DE OLINDA</t>
  </si>
  <si>
    <t>CRONOGRAMA FÍSICO FINANCEIRO</t>
  </si>
  <si>
    <t>TOTAL (R$)</t>
  </si>
  <si>
    <t>1º MÊS</t>
  </si>
  <si>
    <t>2º MÊS</t>
  </si>
  <si>
    <t>3º MÊS</t>
  </si>
  <si>
    <t>4º MÊS</t>
  </si>
  <si>
    <t>5º MÊS</t>
  </si>
  <si>
    <t>6º MÊS</t>
  </si>
  <si>
    <t>7.0</t>
  </si>
  <si>
    <t>TOTAL GERAL (R$)</t>
  </si>
  <si>
    <t>PERCENTUAL ACUMULADO</t>
  </si>
  <si>
    <t>TOTAL ACUMULADO (R$)</t>
  </si>
  <si>
    <t>DESONERADO</t>
  </si>
  <si>
    <t>BDI DESONERADO</t>
  </si>
  <si>
    <t>Local da obra (Rua / Bairro / Município / UF):</t>
  </si>
  <si>
    <t>COMPOSIÇÕES -  DESONERADO</t>
  </si>
  <si>
    <t>Sinapi insumo</t>
  </si>
  <si>
    <t xml:space="preserve">Quantidade obtida dos desenhos esquemáticos do Projeto ESTRUTURA PARA PONTILHÃO DA RUA TAINHA 
</t>
  </si>
  <si>
    <t>Laje de transição (2x)</t>
  </si>
  <si>
    <t>Tabuleiro</t>
  </si>
  <si>
    <t>Comp. Total</t>
  </si>
  <si>
    <t>Comp. 1 lateral</t>
  </si>
  <si>
    <t>DIAS/SEMANA</t>
  </si>
  <si>
    <t>PASSEIOS</t>
  </si>
  <si>
    <t>CONCRETO MAGRO PARA LASTRO, TRAÇO 1:4,5:4,5 (EM MASSA SECA DE CIMENTO/ AREIA MÉDIA/ BRITA 1) - PREPARO MECÂNICO COM BETONEIRA 600 L. AF_05/2021</t>
  </si>
  <si>
    <t>RUA TAINHA, OURO PRETO, OLINDA/PE</t>
  </si>
  <si>
    <t>Local da Obra (Rua / Bairro / Município / UF)</t>
  </si>
  <si>
    <t>PLANILHA ORÇAMENTÁRIA - DESONERADA</t>
  </si>
  <si>
    <t>M1132</t>
  </si>
  <si>
    <t>Sicro material</t>
  </si>
  <si>
    <t>ESCAVAÇÃO MECANIZADA DE VALA COM PROF. MAIOR QUE 1,5 M E ATÉ 3,0 M (MÉDIA MONTANTE E JUSANTE/UMA COMPOSIÇÃO POR TRECHO), ESCAVADEIRA (0,8 M3), LARG. MENOR QUE 1,5 M, EM SOLO DE 2A CATEGORIA, LOCAIS COM BAIXO NÍVEL DE INTERFERÊNCIA. AF_09/2024</t>
  </si>
  <si>
    <t>4.12</t>
  </si>
  <si>
    <t>4.13</t>
  </si>
  <si>
    <t>ATERRO MECANIZADO DE VALA COM ESCAVADEIRA HIDRÁULICA (CAPACIDADE DA CAÇAMBA: 0,8 M³ / POTÊNCIA: 111 HP), LARGURA ATÉ 2,5 M, PROFUNDIDADE DE 1,5 A 3,0 M, COM SOLO ARGILO-ARENOSO. AF_08/2023</t>
  </si>
  <si>
    <t>1 ENCARREGADO, 1,5 HORAS POR DIA, 5 DIAS POR SEMANA, 4 SEMANAS POR MÊS, DURANTE 6 MESES</t>
  </si>
  <si>
    <t>SECRETARIA DE OBRAS</t>
  </si>
  <si>
    <t>LOCALIZAÇÃO</t>
  </si>
  <si>
    <t>CURVA ABC NÃO DESONERADA</t>
  </si>
  <si>
    <t>QUANTIDADE</t>
  </si>
  <si>
    <t>CUSTO UNIT S/ BDI (R$)</t>
  </si>
  <si>
    <t>PREÇO UNIT C/ BDI (R$)</t>
  </si>
  <si>
    <t>BDI (%)</t>
  </si>
  <si>
    <t>PREÇO TOTAL</t>
  </si>
  <si>
    <t>%</t>
  </si>
  <si>
    <t>ACUMULADO</t>
  </si>
  <si>
    <t>OBJETO</t>
  </si>
  <si>
    <t>CHP</t>
  </si>
  <si>
    <t>BOMBA CENTRÍFUGA MONOESTÁGIO COM MOTOR ELÉTRICO MONOFÁSICO, POTÊNCIA 15 HP, DIÂMETRO DO ROTOR 173 MM, HM/Q = 30 MCA / 90 M3/H A 45 MCA / 55 M3/H - CHP DIURNO. AF_06/2015</t>
  </si>
  <si>
    <t>1 ENGENHEIRO CIVIL, 1,5 HORA POR DIA, 1 DIA POR SEMANA, 4 SEMANAS POR MÊS, DURANTE 6 MESES</t>
  </si>
  <si>
    <t>1º</t>
  </si>
  <si>
    <t>2º</t>
  </si>
  <si>
    <t>3º</t>
  </si>
  <si>
    <t>4º</t>
  </si>
  <si>
    <t>5º</t>
  </si>
  <si>
    <t>6º</t>
  </si>
  <si>
    <t>4.14</t>
  </si>
  <si>
    <t>RECOMPOSIÇÃO DE BASE E OU SUB-BASE PARA FECHAMENTO DE VALAS DE SOLO MELHORADO COM CIMENTO (TEOR DE 4%) - INCLUSO RETIRADA E COLOCAÇÃO DO MATERIAL. AF_12/2020</t>
  </si>
  <si>
    <t>RUA TAINHA - OURO PRETO</t>
  </si>
  <si>
    <t>RUA TRAVESSA JULES RIMET - RIO DOCE</t>
  </si>
  <si>
    <t>M²</t>
  </si>
  <si>
    <t>MOVIMENTAÇÃO DE TERRA</t>
  </si>
  <si>
    <t xml:space="preserve"> 3.1 </t>
  </si>
  <si>
    <t>ESCAVAÇÃO MECANIZADA DE VALA COM PROF. MAIOR QUE 1,5 M ATÉ 3,0 M (MÉDIA MONTANTE E JUSANTE/UMA COMPOSIÇÃO POR TRECHO), ESCAVADEIRA (0,8 M3), LARG. ATÉ 1,5 M, EM SOLO DE 2A CATEGORIA, EM LOCAIS COM ALTO NÍVEL DE INTERFERÊNCIA. AF_02/2021</t>
  </si>
  <si>
    <t>M³</t>
  </si>
  <si>
    <t xml:space="preserve"> 3.2 </t>
  </si>
  <si>
    <t>ATERRO MECANIZADO DE VALA COM ESCAVADEIRA HIDRÁULICA (CAPACIDADE DA CAÇAMBA: 0,8 M³/POTÊNCIA: 111 HP), LARGURA ATÉ 2,5 M, PROFUNDIDADE DE 3,0 A 6,0 M, COM SOLO ARGILO-ARENOSO. AF_08/2023</t>
  </si>
  <si>
    <t xml:space="preserve"> 3.3 </t>
  </si>
  <si>
    <t>COMPACTAÇÃO DE VALAS COM ROLO COMPRESSOR. AF_08/2023</t>
  </si>
  <si>
    <t>DRENAGEM</t>
  </si>
  <si>
    <t xml:space="preserve"> 4.1 </t>
  </si>
  <si>
    <t>TUBO DE CONCRETO PARA REDES COLETORAS DE ÁGUAS PLUVIAIS, DIÂMETRO DE 1000 MM, JUNTA RÍGIDA, INSTALADO EM LOCAL COM ALTO NÍVEL DE INTERFERÊNCIAS - FORNECIMENTO E ASSENTAMENTO. AF_12/2015</t>
  </si>
  <si>
    <t xml:space="preserve"> 4.2</t>
  </si>
  <si>
    <t xml:space="preserve"> 4.3</t>
  </si>
  <si>
    <t>CONCRETO CICLÓPICO FCK = 15MPA, 30% PEDRA DE MÃO EM VOLUME REAL, INCLUSIVE LANÇAMENTO. AF_05/2021</t>
  </si>
  <si>
    <t xml:space="preserve"> 4.4</t>
  </si>
  <si>
    <t>FABRICAÇÃO DE FÔRMA PARA PILARES E ESTRUTURAS SIMILARES, EM CHAPA DE MADEIRA COMPENSADA PLASTIFICADA, E = 18 MM. AF_09/2020</t>
  </si>
  <si>
    <t xml:space="preserve"> 4.5</t>
  </si>
  <si>
    <t>5.3</t>
  </si>
  <si>
    <t>EXECUÇÃO DE SARJETA DE CONCRETO USINADO, MOLDADA  IN LOCO  EM TRECHO RETO, 30 CM BASE X 15 CM ALTURA. AF_01/2024</t>
  </si>
  <si>
    <t xml:space="preserve"> 6 </t>
  </si>
  <si>
    <t xml:space="preserve"> 6.1 </t>
  </si>
  <si>
    <t>(m)</t>
  </si>
  <si>
    <t>Alt.</t>
  </si>
  <si>
    <t>DRENAGEM PAULO DO PEIXE</t>
  </si>
  <si>
    <t>DRENAGEM CASAS</t>
  </si>
  <si>
    <t>DRENAGEM ESTÁDIO</t>
  </si>
  <si>
    <t>RUA TRAVESSA JULES RIMET</t>
  </si>
  <si>
    <t>B</t>
  </si>
  <si>
    <t>b</t>
  </si>
  <si>
    <t>Esp.</t>
  </si>
  <si>
    <t>ÁREA TRAPÉZIO</t>
  </si>
  <si>
    <t>(((</t>
  </si>
  <si>
    <t>AVENIDA ASA BRANCA</t>
  </si>
  <si>
    <t>Lados</t>
  </si>
  <si>
    <t>PONTAS DE ALA</t>
  </si>
  <si>
    <t>Qtde.</t>
  </si>
  <si>
    <t>(und)</t>
  </si>
  <si>
    <t>und</t>
  </si>
  <si>
    <t>PASSEIO E PRAÇA</t>
  </si>
  <si>
    <t>7º MÊS</t>
  </si>
  <si>
    <t>8º MÊS</t>
  </si>
  <si>
    <t>9º MÊS</t>
  </si>
  <si>
    <t>10º MÊS</t>
  </si>
  <si>
    <t>11º MÊS</t>
  </si>
  <si>
    <t>12º MÊS</t>
  </si>
  <si>
    <t>7º</t>
  </si>
  <si>
    <t>8º</t>
  </si>
  <si>
    <t>9º</t>
  </si>
  <si>
    <t>10º</t>
  </si>
  <si>
    <t>11º</t>
  </si>
  <si>
    <t>12º</t>
  </si>
  <si>
    <t>RUA TAINHA/ RUA TRAVESSA JULES RIMET</t>
  </si>
  <si>
    <t>BAIRRO: OURO PRETO/ RIO DOCE</t>
  </si>
  <si>
    <t>SECRETARIA EXECUTIVA DE OBRAS - SEO</t>
  </si>
  <si>
    <t>LOCAL: RUA TAINHA/ RUA TRAVESSA JULES RIMET</t>
  </si>
  <si>
    <t>BAIRRO: OURO PRETO, NO MUNICÍPIO DE OLINDA-PE/  RIO DOCE, NO MUNICÍPIO DE OLINDA-PE</t>
  </si>
  <si>
    <t xml:space="preserve"> Prefeitura Municipal de Olinda - PMO
Secretaria de Obras - SO
Secretaria Executiva de Obras - SEO</t>
  </si>
  <si>
    <t>CAIXA ENTERRADA HIDRÁULICA RETANGULAR, EM ALVENARIA COM BLOCOS DE CONCRETO, DIMENSÕES INTERNAS: 1X1X0,6 M PARA REDE DE DRENAGEM. AF_12/2020</t>
  </si>
  <si>
    <t>SECRETARIA EXECUTIVA DE OBRAS</t>
  </si>
  <si>
    <t>BAIRRO: OURO PRETO, NO MUNICÍPIO DE OLINDA-PE/ RIO DOCE, NO MUNICÍPIO DE OLINDA-PE</t>
  </si>
  <si>
    <t xml:space="preserve"> RUA TAINHA, OURO PRETO; AVENIDA ASA BRANCA/ RUA TRAVESSA JULES RIMET, RIO DOCE, OLINDA/PE</t>
  </si>
  <si>
    <t/>
  </si>
  <si>
    <t>CLASSE</t>
  </si>
  <si>
    <t>A</t>
  </si>
  <si>
    <t>C</t>
  </si>
  <si>
    <t>TUBO DE CONCRETO PARA REDES COLETORAS DE ÁGUAS PLUVIAIS, DIÂMETRO DE 600 MM, JUNTA RÍGIDA, INSTALADO EM LOCAL COM ALTO NÍVEL DE INTERFERÊNCIAS - FORNECIMENTO E ASSENTAMENTO. AF_03/2024</t>
  </si>
  <si>
    <t>CONTRATAÇÃO DE EMPRESA DE ENGENHARIA ESPECIALIZADA PARA DEMOLIÇÃO E CONSTRUÇÃO DE UM NOVO PONTILHÃO TIPO BUEIRO CELULAR NA RUA TAINHA, SOBRE O CANAL DA AVENIDA OURIÇO DO MAR, NO BAIRRO DE OURO PRETO, E DE PAVIMENTAÇÃO, PONTAS DE ALA E DRENAGEM NA RUA TRAVESSA JULES RIMET, PARA COMPLEMENTO DOS ACESSOS AO PONTILHÃO SOBRE O CANAL DA AVENIDA MÉXICO, NO BAIRRO DE RIO DOCE, AMBOS NO MUNICÍPIO DE OLINDA-PE.</t>
  </si>
  <si>
    <t>SINAPI - Sistema Nacional de Pesquisa de Custos e Índices da Construção Civil</t>
  </si>
  <si>
    <t>Mês de Referência:</t>
  </si>
  <si>
    <t>01/2026</t>
  </si>
  <si>
    <t>Data de emissão:</t>
  </si>
  <si>
    <t>10/02/2026</t>
  </si>
  <si>
    <t>Encargos sociais sobre a mão de obra:</t>
  </si>
  <si>
    <t>(COM DESONERAÇÃO)</t>
  </si>
  <si>
    <t>PE</t>
  </si>
  <si>
    <t>Localidade</t>
  </si>
  <si>
    <t>RECIFE</t>
  </si>
  <si>
    <t>Horista</t>
  </si>
  <si>
    <t>Mensalista</t>
  </si>
  <si>
    <t>Código do
Insumo</t>
  </si>
  <si>
    <t>Descrição do Insumo</t>
  </si>
  <si>
    <t>Unidade</t>
  </si>
  <si>
    <t>ABERTURA PARA ENCAIXE DE CUBA OU LAVATORIO EM BANCADA DE MARMORE/ GRANITO OU OUTRO TIPO DE PEDRA NATURAL</t>
  </si>
  <si>
    <t>UN</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</si>
  <si>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</si>
  <si>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</si>
  <si>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</si>
  <si>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</si>
  <si>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</si>
  <si>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</si>
  <si>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</si>
  <si>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</si>
  <si>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</si>
  <si>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</si>
  <si>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</si>
  <si>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</si>
  <si>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</si>
  <si>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</si>
  <si>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</si>
  <si>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</si>
  <si>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</si>
  <si>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</si>
  <si>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</si>
  <si>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</si>
  <si>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</si>
  <si>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</si>
  <si>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</si>
  <si>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</si>
  <si>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</si>
  <si>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</si>
  <si>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</si>
  <si>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</si>
  <si>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</si>
  <si>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</si>
  <si>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</si>
  <si>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</si>
  <si>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</si>
  <si>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</si>
  <si>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</si>
  <si>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</si>
  <si>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</si>
  <si>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</si>
  <si>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</si>
  <si>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</si>
  <si>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</si>
  <si>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</si>
  <si>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</si>
  <si>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</si>
  <si>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</si>
  <si>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</si>
  <si>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</si>
  <si>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L</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</si>
  <si>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</si>
  <si>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</si>
  <si>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</si>
  <si>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</si>
  <si>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</si>
  <si>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</si>
  <si>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</si>
  <si>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</si>
  <si>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</si>
  <si>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</si>
  <si>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</si>
  <si>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</si>
  <si>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</si>
  <si>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</si>
  <si>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</si>
  <si>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</si>
  <si>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</si>
  <si>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</si>
  <si>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</si>
  <si>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</si>
  <si>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</si>
  <si>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</si>
  <si>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</si>
  <si>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</si>
  <si>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</si>
  <si>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</si>
  <si>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</si>
  <si>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</si>
  <si>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</si>
  <si>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</si>
  <si>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</si>
  <si>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</si>
  <si>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</si>
  <si>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</si>
  <si>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</si>
  <si>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</si>
  <si>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</si>
  <si>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</si>
  <si>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</si>
  <si>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</si>
  <si>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</si>
  <si>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</si>
  <si>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</si>
  <si>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</si>
  <si>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</si>
  <si>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</si>
  <si>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</si>
  <si>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</si>
  <si>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</si>
  <si>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</si>
  <si>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</si>
  <si>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</si>
  <si>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</si>
  <si>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</si>
  <si>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</si>
  <si>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</si>
  <si>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</si>
  <si>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</si>
  <si>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</si>
  <si>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</si>
  <si>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</si>
  <si>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</si>
  <si>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</si>
  <si>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</si>
  <si>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</si>
  <si>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</si>
  <si>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</si>
  <si>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</si>
  <si>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</si>
  <si>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</si>
  <si>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</si>
  <si>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</si>
  <si>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</si>
  <si>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</si>
  <si>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</si>
  <si>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</si>
  <si>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</si>
  <si>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</si>
  <si>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</si>
  <si>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</si>
  <si>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</si>
  <si>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</si>
  <si>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</si>
  <si>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</si>
  <si>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</si>
  <si>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</si>
  <si>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</si>
  <si>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</si>
  <si>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</si>
  <si>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</si>
  <si>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</si>
  <si>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</si>
  <si>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</si>
  <si>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</si>
  <si>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</si>
  <si>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</si>
  <si>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</si>
  <si>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MES</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</si>
  <si>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</si>
  <si>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</si>
  <si>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</si>
  <si>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</si>
  <si>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</si>
  <si>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</si>
  <si>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</si>
  <si>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</si>
  <si>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</si>
  <si>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</si>
  <si>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</si>
  <si>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</si>
  <si>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</si>
  <si>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</si>
  <si>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</si>
  <si>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</si>
  <si>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</si>
  <si>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</si>
  <si>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</si>
  <si>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</si>
  <si>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</si>
  <si>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</si>
  <si>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</si>
  <si>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</si>
  <si>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</si>
  <si>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</si>
  <si>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</si>
  <si>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</si>
  <si>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</si>
  <si>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</si>
  <si>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</si>
  <si>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</si>
  <si>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</si>
  <si>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</si>
  <si>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</si>
  <si>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</si>
  <si>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</si>
  <si>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</si>
  <si>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</si>
  <si>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</si>
  <si>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</si>
  <si>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</si>
  <si>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</si>
  <si>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</si>
  <si>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</si>
  <si>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</si>
  <si>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</si>
  <si>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</si>
  <si>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</si>
  <si>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</si>
  <si>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</si>
  <si>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</si>
  <si>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</si>
  <si>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</si>
  <si>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</si>
  <si>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</si>
  <si>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</si>
  <si>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</si>
  <si>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</si>
  <si>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</si>
  <si>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</si>
  <si>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</si>
  <si>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</si>
  <si>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</si>
  <si>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</si>
  <si>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</si>
  <si>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</si>
  <si>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</si>
  <si>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</si>
  <si>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</si>
  <si>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</si>
  <si>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</si>
  <si>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</si>
  <si>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</si>
  <si>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</si>
  <si>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</si>
  <si>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</si>
  <si>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</si>
  <si>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</si>
  <si>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</si>
  <si>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</si>
  <si>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</si>
  <si>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</si>
  <si>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</si>
  <si>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</si>
  <si>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</si>
  <si>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</si>
  <si>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</si>
  <si>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</si>
  <si>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</si>
  <si>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</si>
  <si>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</si>
  <si>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</si>
  <si>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</si>
  <si>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</si>
  <si>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</si>
  <si>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</si>
  <si>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</si>
  <si>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</si>
  <si>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</si>
  <si>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</si>
  <si>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</si>
  <si>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</si>
  <si>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</si>
  <si>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</si>
  <si>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</si>
  <si>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</si>
  <si>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</si>
  <si>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</si>
  <si>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</si>
  <si>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</si>
  <si>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</si>
  <si>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</si>
  <si>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</si>
  <si>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</si>
  <si>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</si>
  <si>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</si>
  <si>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</si>
  <si>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</si>
  <si>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</si>
  <si>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</si>
  <si>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</si>
  <si>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</si>
  <si>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</si>
  <si>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</si>
  <si>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</si>
  <si>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</si>
  <si>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</si>
  <si>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</si>
  <si>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</si>
  <si>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</si>
  <si>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</si>
  <si>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</si>
  <si>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</si>
  <si>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</si>
  <si>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</si>
  <si>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</si>
  <si>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</si>
  <si>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</si>
  <si>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</si>
  <si>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</si>
  <si>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</si>
  <si>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</si>
  <si>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</si>
  <si>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</si>
  <si>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</si>
  <si>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</si>
  <si>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</si>
  <si>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</si>
  <si>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</si>
  <si>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</si>
  <si>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</si>
  <si>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</si>
  <si>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</si>
  <si>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</si>
  <si>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</si>
  <si>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</si>
  <si>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</si>
  <si>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</si>
  <si>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</si>
  <si>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</si>
  <si>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</si>
  <si>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</si>
  <si>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</si>
  <si>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</si>
  <si>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</si>
  <si>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</si>
  <si>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</si>
  <si>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</si>
  <si>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</si>
  <si>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</si>
  <si>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</si>
  <si>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</si>
  <si>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</si>
  <si>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</si>
  <si>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</si>
  <si>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</si>
  <si>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</si>
  <si>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</si>
  <si>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</si>
  <si>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</si>
  <si>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</si>
  <si>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</si>
  <si>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</si>
  <si>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</si>
  <si>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</si>
  <si>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</si>
  <si>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</si>
  <si>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</si>
  <si>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</si>
  <si>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</si>
  <si>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</si>
  <si>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</si>
  <si>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</si>
  <si>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</si>
  <si>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</si>
  <si>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</si>
  <si>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</si>
  <si>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</si>
  <si>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</si>
  <si>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</si>
  <si>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</si>
  <si>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</si>
  <si>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</si>
  <si>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</si>
  <si>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</si>
  <si>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</si>
  <si>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</si>
  <si>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</si>
  <si>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</si>
  <si>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</si>
  <si>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</si>
  <si>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</si>
  <si>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</si>
  <si>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</si>
  <si>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</si>
  <si>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</si>
  <si>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</si>
  <si>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</si>
  <si>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</si>
  <si>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</si>
  <si>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</si>
  <si>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</si>
  <si>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</si>
  <si>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</si>
  <si>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</si>
  <si>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</si>
  <si>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</si>
  <si>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</si>
  <si>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</si>
  <si>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</si>
  <si>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</si>
  <si>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</si>
  <si>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</si>
  <si>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</si>
  <si>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</si>
  <si>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</si>
  <si>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</si>
  <si>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</si>
  <si>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</si>
  <si>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</si>
  <si>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</si>
  <si>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</si>
  <si>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</si>
  <si>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</si>
  <si>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</si>
  <si>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</si>
  <si>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</si>
  <si>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</si>
  <si>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</si>
  <si>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</si>
  <si>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</si>
  <si>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</si>
  <si>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</si>
  <si>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</si>
  <si>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</si>
  <si>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</si>
  <si>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</si>
  <si>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</si>
  <si>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</si>
  <si>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</si>
  <si>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</si>
  <si>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</si>
  <si>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</si>
  <si>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</si>
  <si>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</si>
  <si>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</si>
  <si>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</si>
  <si>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</si>
  <si>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</si>
  <si>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</si>
  <si>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</si>
  <si>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</si>
  <si>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</si>
  <si>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</si>
  <si>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</si>
  <si>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</si>
  <si>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</si>
  <si>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</si>
  <si>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</si>
  <si>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</si>
  <si>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</si>
  <si>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</si>
  <si>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</si>
  <si>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</si>
  <si>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</si>
  <si>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</si>
  <si>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</si>
  <si>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</si>
  <si>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</si>
  <si>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</si>
  <si>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</si>
  <si>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</si>
  <si>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</si>
  <si>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</si>
  <si>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</si>
  <si>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</si>
  <si>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</si>
  <si>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</si>
  <si>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</si>
  <si>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</si>
  <si>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</si>
  <si>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</si>
  <si>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</si>
  <si>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</si>
  <si>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</si>
  <si>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</si>
  <si>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</si>
  <si>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</si>
  <si>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</si>
  <si>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</si>
  <si>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</si>
  <si>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</si>
  <si>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</si>
  <si>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</si>
  <si>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</si>
  <si>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</si>
  <si>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</si>
  <si>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</si>
  <si>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</si>
  <si>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</si>
  <si>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</si>
  <si>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</si>
  <si>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</si>
  <si>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</si>
  <si>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</si>
  <si>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</si>
  <si>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</si>
  <si>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</si>
  <si>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</si>
  <si>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</si>
  <si>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</si>
  <si>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</si>
  <si>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</si>
  <si>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</si>
  <si>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</si>
  <si>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</si>
  <si>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</si>
  <si>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</si>
  <si>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</si>
  <si>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</si>
  <si>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</si>
  <si>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</si>
  <si>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</si>
  <si>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</si>
  <si>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</si>
  <si>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</si>
  <si>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</si>
  <si>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</si>
  <si>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</si>
  <si>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</si>
  <si>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</si>
  <si>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</si>
  <si>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</si>
  <si>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</si>
  <si>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</si>
  <si>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</si>
  <si>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</si>
  <si>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</si>
  <si>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</si>
  <si>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</si>
  <si>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</si>
  <si>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</si>
  <si>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</si>
  <si>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</si>
  <si>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</si>
  <si>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</si>
  <si>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</si>
  <si>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</si>
  <si>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</si>
  <si>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</si>
  <si>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</si>
  <si>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</si>
  <si>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</si>
  <si>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</si>
  <si>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</si>
  <si>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</si>
  <si>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</si>
  <si>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</si>
  <si>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</si>
  <si>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</si>
  <si>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</si>
  <si>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</si>
  <si>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</si>
  <si>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</si>
  <si>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</si>
  <si>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</si>
  <si>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</si>
  <si>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</si>
  <si>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</si>
  <si>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</si>
  <si>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</si>
  <si>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</si>
  <si>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</si>
  <si>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</si>
  <si>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</si>
  <si>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</si>
  <si>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</si>
  <si>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</si>
  <si>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</si>
  <si>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</si>
  <si>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</si>
  <si>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</si>
  <si>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</si>
  <si>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</si>
  <si>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</si>
  <si>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</si>
  <si>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</si>
  <si>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</si>
  <si>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</si>
  <si>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</si>
  <si>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</si>
  <si>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</si>
  <si>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</si>
  <si>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</si>
  <si>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</si>
  <si>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</si>
  <si>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</si>
  <si>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</si>
  <si>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</si>
  <si>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</si>
  <si>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</si>
  <si>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</si>
  <si>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</si>
  <si>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</si>
  <si>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</si>
  <si>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</si>
  <si>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</si>
  <si>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</si>
  <si>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</si>
  <si>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</si>
  <si>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</si>
  <si>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</si>
  <si>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</si>
  <si>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</si>
  <si>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</si>
  <si>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</si>
  <si>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</si>
  <si>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</si>
  <si>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</si>
  <si>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</si>
  <si>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</si>
  <si>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</si>
  <si>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</si>
  <si>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</si>
  <si>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</si>
  <si>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</si>
  <si>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</si>
  <si>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</si>
  <si>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</si>
  <si>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</si>
  <si>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</si>
  <si>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</si>
  <si>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</si>
  <si>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</si>
  <si>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</si>
  <si>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</si>
  <si>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</si>
  <si>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</si>
  <si>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</si>
  <si>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</si>
  <si>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</si>
  <si>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</si>
  <si>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</si>
  <si>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</si>
  <si>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</si>
  <si>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</si>
  <si>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</si>
  <si>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</si>
  <si>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</si>
  <si>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</si>
  <si>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</si>
  <si>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</si>
  <si>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</si>
  <si>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</si>
  <si>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</si>
  <si>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</si>
  <si>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</si>
  <si>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</si>
  <si>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</si>
  <si>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</si>
  <si>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</si>
  <si>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</si>
  <si>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</si>
  <si>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</si>
  <si>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</si>
  <si>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</si>
  <si>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</si>
  <si>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</si>
  <si>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</si>
  <si>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</si>
  <si>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</si>
  <si>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</si>
  <si>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</si>
  <si>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</si>
  <si>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</si>
  <si>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</si>
  <si>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</si>
  <si>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</si>
  <si>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</si>
  <si>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</si>
  <si>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</si>
  <si>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</si>
  <si>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</si>
  <si>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</si>
  <si>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</si>
  <si>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</si>
  <si>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</si>
  <si>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</si>
  <si>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</si>
  <si>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</si>
  <si>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</si>
  <si>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</si>
  <si>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</si>
  <si>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</si>
  <si>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</si>
  <si>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</si>
  <si>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</si>
  <si>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</si>
  <si>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</si>
  <si>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</si>
  <si>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</si>
  <si>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</si>
  <si>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</si>
  <si>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</si>
  <si>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</si>
  <si>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</si>
  <si>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</si>
  <si>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</si>
  <si>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</si>
  <si>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</si>
  <si>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</si>
  <si>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</si>
  <si>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</si>
  <si>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</si>
  <si>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</si>
  <si>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</si>
  <si>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</si>
  <si>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</si>
  <si>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</si>
  <si>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</si>
  <si>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</si>
  <si>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</si>
  <si>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</si>
  <si>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</si>
  <si>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</si>
  <si>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</si>
  <si>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</si>
  <si>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</si>
  <si>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</si>
  <si>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</si>
  <si>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</si>
  <si>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</si>
  <si>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</si>
  <si>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</si>
  <si>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</si>
  <si>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</si>
  <si>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</si>
  <si>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</si>
  <si>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</si>
  <si>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</si>
  <si>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</si>
  <si>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</si>
  <si>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</si>
  <si>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</si>
  <si>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</si>
  <si>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</si>
  <si>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</si>
  <si>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</si>
  <si>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</si>
  <si>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</si>
  <si>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</si>
  <si>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</si>
  <si>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</si>
  <si>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</si>
  <si>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</si>
  <si>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</si>
  <si>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</si>
  <si>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</si>
  <si>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</si>
  <si>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</si>
  <si>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</si>
  <si>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</si>
  <si>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</si>
  <si>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</si>
  <si>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</si>
  <si>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</si>
  <si>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</si>
  <si>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</si>
  <si>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</si>
  <si>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</si>
  <si>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</si>
  <si>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</si>
  <si>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</si>
  <si>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</si>
  <si>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</si>
  <si>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</si>
  <si>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</si>
  <si>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</si>
  <si>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</si>
  <si>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</si>
  <si>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</si>
  <si>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</si>
  <si>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</si>
  <si>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</si>
  <si>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</si>
  <si>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</si>
  <si>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</si>
  <si>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</si>
  <si>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</si>
  <si>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</si>
  <si>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</si>
  <si>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</si>
  <si>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</si>
  <si>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</si>
  <si>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</si>
  <si>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</si>
  <si>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</si>
  <si>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</si>
  <si>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</si>
  <si>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</si>
  <si>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</si>
  <si>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</si>
  <si>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</si>
  <si>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</si>
  <si>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</si>
  <si>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</si>
  <si>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</si>
  <si>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</si>
  <si>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</si>
  <si>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</si>
  <si>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</si>
  <si>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</si>
  <si>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</si>
  <si>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</si>
  <si>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</si>
  <si>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</si>
  <si>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</si>
  <si>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</si>
  <si>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</si>
  <si>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</si>
  <si>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</si>
  <si>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</si>
  <si>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</si>
  <si>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</si>
  <si>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</si>
  <si>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</si>
  <si>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</si>
  <si>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</si>
  <si>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</si>
  <si>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</si>
  <si>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</si>
  <si>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</si>
  <si>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</si>
  <si>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</si>
  <si>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</si>
  <si>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</si>
  <si>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</si>
  <si>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</si>
  <si>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</si>
  <si>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</si>
  <si>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</si>
  <si>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</si>
  <si>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</si>
  <si>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</si>
  <si>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</si>
  <si>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</si>
  <si>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</si>
  <si>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</si>
  <si>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</si>
  <si>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</si>
  <si>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</si>
  <si>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</si>
  <si>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</si>
  <si>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</si>
  <si>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</si>
  <si>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</si>
  <si>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</si>
  <si>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</si>
  <si>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</si>
  <si>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</si>
  <si>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</si>
  <si>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</si>
  <si>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</si>
  <si>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</si>
  <si>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</si>
  <si>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</si>
  <si>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</si>
  <si>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</si>
  <si>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</si>
  <si>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</si>
  <si>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</si>
  <si>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</si>
  <si>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</si>
  <si>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</si>
  <si>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</si>
  <si>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</si>
  <si>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</si>
  <si>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</si>
  <si>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</si>
  <si>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</si>
  <si>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</si>
  <si>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</si>
  <si>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</si>
  <si>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</si>
  <si>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</si>
  <si>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</si>
  <si>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</si>
  <si>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</si>
  <si>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</si>
  <si>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</si>
  <si>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</si>
  <si>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</si>
  <si>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</si>
  <si>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</si>
  <si>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</si>
  <si>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</si>
  <si>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</si>
  <si>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</si>
  <si>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</si>
  <si>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</si>
  <si>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</si>
  <si>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</si>
  <si>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</si>
  <si>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</si>
  <si>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</si>
  <si>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</si>
  <si>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</si>
  <si>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</si>
  <si>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</si>
  <si>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</si>
  <si>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</si>
  <si>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</si>
  <si>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</si>
  <si>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</si>
  <si>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</si>
  <si>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</si>
  <si>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</si>
  <si>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</si>
  <si>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</si>
  <si>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</si>
  <si>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</si>
  <si>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</si>
  <si>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</si>
  <si>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</si>
  <si>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</si>
  <si>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</si>
  <si>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</si>
  <si>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</si>
  <si>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</si>
  <si>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</si>
  <si>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</si>
  <si>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</si>
  <si>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</si>
  <si>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</si>
  <si>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</si>
  <si>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</si>
  <si>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</si>
  <si>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</si>
  <si>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</si>
  <si>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</si>
  <si>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</si>
  <si>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</si>
  <si>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</si>
  <si>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</si>
  <si>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</si>
  <si>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</si>
  <si>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</si>
  <si>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</si>
  <si>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</si>
  <si>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</si>
  <si>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</si>
  <si>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</si>
  <si>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</si>
  <si>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</si>
  <si>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</si>
  <si>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</si>
  <si>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</si>
  <si>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</si>
  <si>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</si>
  <si>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</si>
  <si>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</si>
  <si>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</si>
  <si>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</si>
  <si>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</si>
  <si>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</si>
  <si>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</si>
  <si>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</si>
  <si>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</si>
  <si>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</si>
  <si>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</si>
  <si>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</si>
  <si>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</si>
  <si>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</si>
  <si>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</si>
  <si>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</si>
  <si>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</si>
  <si>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</si>
  <si>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</si>
  <si>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</si>
  <si>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</si>
  <si>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</si>
  <si>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</si>
  <si>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</si>
  <si>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</si>
  <si>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</si>
  <si>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</si>
  <si>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</si>
  <si>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</si>
  <si>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</si>
  <si>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</si>
  <si>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</si>
  <si>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</si>
  <si>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</si>
  <si>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</si>
  <si>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</si>
  <si>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</si>
  <si>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</si>
  <si>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</si>
  <si>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</si>
  <si>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</si>
  <si>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</si>
  <si>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</si>
  <si>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</si>
  <si>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</si>
  <si>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</si>
  <si>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</si>
  <si>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</si>
  <si>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</si>
  <si>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</si>
  <si>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</si>
  <si>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</si>
  <si>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</si>
  <si>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</si>
  <si>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</si>
  <si>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</si>
  <si>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</si>
  <si>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</si>
  <si>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</si>
  <si>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</si>
  <si>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</si>
  <si>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</si>
  <si>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</si>
  <si>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</si>
  <si>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</si>
  <si>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</si>
  <si>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</si>
  <si>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</si>
  <si>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</si>
  <si>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</si>
  <si>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</si>
  <si>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</si>
  <si>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</si>
  <si>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</si>
  <si>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</si>
  <si>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</si>
  <si>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</si>
  <si>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</si>
  <si>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</si>
  <si>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</si>
  <si>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</si>
  <si>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</si>
  <si>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</si>
  <si>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</si>
  <si>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</si>
  <si>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</si>
  <si>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</si>
  <si>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</si>
  <si>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</si>
  <si>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</si>
  <si>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</si>
  <si>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</si>
  <si>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</si>
  <si>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</si>
  <si>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</si>
  <si>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</si>
  <si>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</si>
  <si>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</si>
  <si>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</si>
  <si>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</si>
  <si>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</si>
  <si>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</si>
  <si>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</si>
  <si>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</si>
  <si>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</si>
  <si>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</si>
  <si>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</si>
  <si>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</si>
  <si>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</si>
  <si>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</si>
  <si>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</si>
  <si>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</si>
  <si>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</si>
  <si>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</si>
  <si>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</si>
  <si>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</si>
  <si>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</si>
  <si>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</si>
  <si>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</si>
  <si>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</si>
  <si>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</si>
  <si>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</si>
  <si>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</si>
  <si>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</si>
  <si>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</si>
  <si>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</si>
  <si>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</si>
  <si>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</si>
  <si>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</si>
  <si>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</si>
  <si>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</si>
  <si>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</si>
  <si>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</si>
  <si>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</si>
  <si>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</si>
  <si>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</si>
  <si>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</si>
  <si>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</si>
  <si>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</si>
  <si>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</si>
  <si>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</si>
  <si>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</si>
  <si>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</si>
  <si>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</si>
  <si>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</si>
  <si>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</si>
  <si>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</si>
  <si>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</si>
  <si>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</si>
  <si>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</si>
  <si>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</si>
  <si>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</si>
  <si>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</si>
  <si>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</si>
  <si>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</si>
  <si>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</si>
  <si>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</si>
  <si>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</si>
  <si>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</si>
  <si>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</si>
  <si>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</si>
  <si>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</si>
  <si>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</si>
  <si>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</si>
  <si>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</si>
  <si>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</si>
  <si>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</si>
  <si>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</si>
  <si>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</si>
  <si>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</si>
  <si>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</si>
  <si>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</si>
  <si>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</si>
  <si>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</si>
  <si>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</si>
  <si>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</si>
  <si>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</si>
  <si>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</si>
  <si>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</si>
  <si>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</si>
  <si>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</si>
  <si>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</si>
  <si>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</si>
  <si>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</si>
  <si>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</si>
  <si>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</si>
  <si>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</si>
  <si>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</si>
  <si>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</si>
  <si>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</si>
  <si>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</si>
  <si>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</si>
  <si>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</si>
  <si>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</si>
  <si>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</si>
  <si>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</si>
  <si>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</si>
  <si>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</si>
  <si>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</si>
  <si>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</si>
  <si>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</si>
  <si>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</si>
  <si>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</si>
  <si>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</si>
  <si>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</si>
  <si>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</si>
  <si>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</si>
  <si>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</si>
  <si>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</si>
  <si>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</si>
  <si>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</si>
  <si>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</si>
  <si>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</si>
  <si>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</si>
  <si>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</si>
  <si>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</si>
  <si>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</si>
  <si>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</si>
  <si>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</si>
  <si>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</si>
  <si>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</si>
  <si>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</si>
  <si>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</si>
  <si>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</si>
  <si>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</si>
  <si>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</si>
  <si>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</si>
  <si>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</si>
  <si>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</si>
  <si>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</si>
  <si>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</si>
  <si>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</si>
  <si>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</si>
  <si>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</si>
  <si>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</si>
  <si>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</si>
  <si>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</si>
  <si>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</si>
  <si>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</si>
  <si>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</si>
  <si>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</si>
  <si>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</si>
  <si>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</si>
  <si>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</si>
  <si>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</si>
  <si>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</si>
  <si>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</si>
  <si>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</si>
  <si>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</si>
  <si>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</si>
  <si>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</si>
  <si>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</si>
  <si>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</si>
  <si>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</si>
  <si>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</si>
  <si>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</si>
  <si>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</si>
  <si>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</si>
  <si>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</si>
  <si>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</si>
  <si>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</si>
  <si>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</si>
  <si>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</si>
  <si>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</si>
  <si>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</si>
  <si>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</si>
  <si>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</si>
  <si>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</si>
  <si>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</si>
  <si>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</si>
  <si>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</si>
  <si>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</si>
  <si>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</si>
  <si>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</si>
  <si>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</si>
  <si>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</si>
  <si>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</si>
  <si>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</si>
  <si>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</si>
  <si>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</si>
  <si>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</si>
  <si>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</si>
  <si>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</si>
  <si>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</si>
  <si>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</si>
  <si>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</si>
  <si>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</si>
  <si>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</si>
  <si>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</si>
  <si>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</si>
  <si>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</si>
  <si>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</si>
  <si>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</si>
  <si>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</si>
  <si>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</si>
  <si>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</si>
  <si>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</si>
  <si>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</si>
  <si>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</si>
  <si>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</si>
  <si>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</si>
  <si>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</si>
  <si>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</si>
  <si>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</si>
  <si>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</si>
  <si>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</si>
  <si>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</si>
  <si>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</si>
  <si>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</si>
  <si>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</si>
  <si>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</si>
  <si>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</si>
  <si>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</si>
  <si>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</si>
  <si>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</si>
  <si>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</si>
  <si>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</si>
  <si>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</si>
  <si>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</si>
  <si>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</si>
  <si>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</si>
  <si>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</si>
  <si>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</si>
  <si>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</si>
  <si>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</si>
  <si>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</si>
  <si>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</si>
  <si>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</si>
  <si>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</si>
  <si>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</si>
  <si>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</si>
  <si>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</si>
  <si>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</si>
  <si>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</si>
  <si>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</si>
  <si>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</si>
  <si>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</si>
  <si>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</si>
  <si>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</si>
  <si>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</si>
  <si>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</si>
  <si>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</si>
  <si>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</si>
  <si>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</si>
  <si>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</si>
  <si>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</si>
  <si>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</si>
  <si>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</si>
  <si>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</si>
  <si>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</si>
  <si>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</si>
  <si>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</si>
  <si>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</si>
  <si>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</si>
  <si>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</si>
  <si>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</si>
  <si>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</si>
  <si>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</si>
  <si>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</si>
  <si>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</si>
  <si>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</si>
  <si>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</si>
  <si>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</si>
  <si>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</si>
  <si>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</si>
  <si>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</si>
  <si>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</si>
  <si>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</si>
  <si>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</si>
  <si>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</si>
  <si>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</si>
  <si>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</si>
  <si>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</si>
  <si>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</si>
  <si>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</si>
  <si>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</si>
  <si>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</si>
  <si>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</si>
  <si>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</si>
  <si>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</si>
  <si>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</si>
  <si>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</si>
  <si>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</si>
  <si>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</si>
  <si>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</si>
  <si>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</si>
  <si>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</si>
  <si>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</si>
  <si>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</si>
  <si>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</si>
  <si>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</si>
  <si>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</si>
  <si>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</si>
  <si>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</si>
  <si>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</si>
  <si>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</si>
  <si>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</si>
  <si>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</si>
  <si>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</si>
  <si>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</si>
  <si>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</si>
  <si>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</si>
  <si>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</si>
  <si>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</si>
  <si>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</si>
  <si>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</si>
  <si>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</si>
  <si>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</si>
  <si>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</si>
  <si>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</si>
  <si>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</si>
  <si>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</si>
  <si>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</si>
  <si>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</si>
  <si>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</si>
  <si>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</si>
  <si>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</si>
  <si>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</si>
  <si>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</si>
  <si>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</si>
  <si>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</si>
  <si>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</si>
  <si>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</si>
  <si>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</si>
  <si>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</si>
  <si>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</si>
  <si>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</si>
  <si>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</si>
  <si>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</si>
  <si>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</si>
  <si>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</si>
  <si>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</si>
  <si>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</si>
  <si>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</si>
  <si>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</si>
  <si>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</si>
  <si>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</si>
  <si>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</si>
  <si>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</si>
  <si>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</si>
  <si>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</si>
  <si>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</si>
  <si>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</si>
  <si>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</si>
  <si>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</si>
  <si>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</si>
  <si>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</si>
  <si>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</si>
  <si>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</si>
  <si>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</si>
  <si>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</si>
  <si>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</si>
  <si>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</si>
  <si>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</si>
  <si>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</si>
  <si>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</si>
  <si>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</si>
  <si>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</si>
  <si>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</si>
  <si>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</si>
  <si>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</si>
  <si>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</si>
  <si>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</si>
  <si>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</si>
  <si>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</si>
  <si>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</si>
  <si>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</si>
  <si>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</si>
  <si>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</si>
  <si>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</si>
  <si>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</si>
  <si>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</si>
  <si>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</si>
  <si>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</si>
  <si>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</si>
  <si>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</si>
  <si>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</si>
  <si>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</si>
  <si>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</si>
  <si>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</si>
  <si>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</si>
  <si>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</si>
  <si>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</si>
  <si>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</si>
  <si>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</si>
  <si>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</si>
  <si>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</si>
  <si>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</si>
  <si>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</si>
  <si>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</si>
  <si>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</si>
  <si>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</si>
  <si>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</si>
  <si>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</si>
  <si>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</si>
  <si>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</si>
  <si>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</si>
  <si>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</si>
  <si>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</si>
  <si>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</si>
  <si>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</si>
  <si>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</si>
  <si>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</si>
  <si>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</si>
  <si>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</si>
  <si>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</si>
  <si>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</si>
  <si>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</si>
  <si>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</si>
  <si>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</si>
  <si>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</si>
  <si>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</si>
  <si>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</si>
  <si>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</si>
  <si>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</si>
  <si>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</si>
  <si>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</si>
  <si>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</si>
  <si>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</si>
  <si>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</si>
  <si>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</si>
  <si>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</si>
  <si>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</si>
  <si>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</si>
  <si>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</si>
  <si>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</si>
  <si>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</si>
  <si>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</si>
  <si>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</si>
  <si>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</si>
  <si>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</si>
  <si>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</si>
  <si>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</si>
  <si>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</si>
  <si>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</si>
  <si>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</si>
  <si>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</si>
  <si>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</si>
  <si>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</si>
  <si>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</si>
  <si>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</si>
  <si>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</si>
  <si>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</si>
  <si>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</si>
  <si>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</si>
  <si>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</si>
  <si>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</si>
  <si>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</si>
  <si>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</si>
  <si>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</si>
  <si>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</si>
  <si>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</si>
  <si>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</si>
  <si>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</si>
  <si>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</si>
  <si>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</si>
  <si>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</si>
  <si>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</si>
  <si>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</si>
  <si>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</si>
  <si>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</si>
  <si>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</si>
  <si>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</si>
  <si>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</si>
  <si>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</si>
  <si>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</si>
  <si>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</si>
  <si>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</si>
  <si>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</si>
  <si>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</si>
  <si>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</si>
  <si>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</si>
  <si>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</si>
  <si>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</si>
  <si>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</si>
  <si>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</si>
  <si>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</si>
  <si>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</si>
  <si>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</si>
  <si>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</si>
  <si>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</si>
  <si>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</si>
  <si>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</si>
  <si>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</si>
  <si>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</si>
  <si>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</si>
  <si>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</si>
  <si>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</si>
  <si>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</si>
  <si>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</si>
  <si>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</si>
  <si>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</si>
  <si>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</si>
  <si>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</si>
  <si>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</si>
  <si>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</si>
  <si>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</si>
  <si>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</si>
  <si>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</si>
  <si>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</si>
  <si>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</si>
  <si>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</si>
  <si>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</si>
  <si>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</si>
  <si>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</si>
  <si>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</si>
  <si>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</si>
  <si>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</si>
  <si>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</si>
  <si>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</si>
  <si>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</si>
  <si>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</si>
  <si>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</si>
  <si>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</si>
  <si>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</si>
  <si>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</si>
  <si>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</si>
  <si>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</si>
  <si>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</si>
  <si>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</si>
  <si>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</si>
  <si>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</si>
  <si>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</si>
  <si>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</si>
  <si>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</si>
  <si>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</si>
  <si>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</si>
  <si>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</si>
  <si>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</si>
  <si>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</si>
  <si>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</si>
  <si>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</si>
  <si>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</si>
  <si>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</si>
  <si>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</si>
  <si>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</si>
  <si>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</si>
  <si>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</si>
  <si>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</si>
  <si>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</si>
  <si>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</si>
  <si>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</si>
  <si>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</si>
  <si>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</si>
  <si>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</si>
  <si>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</si>
  <si>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</si>
  <si>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</si>
  <si>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</si>
  <si>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</si>
  <si>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</si>
  <si>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</si>
  <si>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</si>
  <si>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</si>
  <si>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</si>
  <si>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</si>
  <si>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</si>
  <si>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</si>
  <si>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</si>
  <si>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</si>
  <si>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</si>
  <si>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</si>
  <si>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</si>
  <si>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</si>
  <si>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</si>
  <si>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</si>
  <si>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</si>
  <si>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</si>
  <si>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</si>
  <si>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</si>
  <si>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</si>
  <si>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</si>
  <si>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</si>
  <si>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</si>
  <si>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</si>
  <si>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</si>
  <si>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</si>
  <si>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</si>
  <si>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</si>
  <si>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</si>
  <si>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</si>
  <si>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</si>
  <si>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</si>
  <si>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</si>
  <si>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</si>
  <si>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</si>
  <si>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</si>
  <si>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</si>
  <si>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</si>
  <si>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</si>
  <si>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</si>
  <si>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</si>
  <si>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</si>
  <si>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</si>
  <si>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</si>
  <si>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</si>
  <si>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</si>
  <si>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</si>
  <si>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</si>
  <si>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</si>
  <si>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</si>
  <si>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</si>
  <si>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</si>
  <si>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</si>
  <si>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</si>
  <si>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</si>
  <si>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</si>
  <si>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</si>
  <si>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</si>
  <si>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</si>
  <si>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</si>
  <si>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</si>
  <si>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</si>
  <si>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</si>
  <si>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</si>
  <si>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</si>
  <si>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</si>
  <si>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</si>
  <si>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</si>
  <si>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</si>
  <si>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</si>
  <si>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</si>
  <si>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</si>
  <si>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</si>
  <si>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</si>
  <si>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</si>
  <si>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</si>
  <si>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</si>
  <si>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</si>
  <si>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</si>
  <si>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</si>
  <si>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</si>
  <si>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</si>
  <si>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</si>
  <si>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</si>
  <si>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</si>
  <si>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</si>
  <si>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</si>
  <si>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</si>
  <si>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</si>
  <si>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</si>
  <si>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</si>
  <si>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</si>
  <si>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</si>
  <si>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</si>
  <si>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</si>
  <si>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</si>
  <si>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</si>
  <si>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</si>
  <si>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</si>
  <si>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</si>
  <si>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</si>
  <si>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</si>
  <si>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</si>
  <si>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</si>
  <si>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</si>
  <si>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</si>
  <si>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</si>
  <si>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</si>
  <si>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</si>
  <si>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</si>
  <si>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</si>
  <si>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</si>
  <si>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</si>
  <si>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</si>
  <si>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</si>
  <si>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</si>
  <si>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</si>
  <si>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</si>
  <si>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</si>
  <si>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</si>
  <si>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</si>
  <si>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</si>
  <si>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</si>
  <si>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</si>
  <si>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</si>
  <si>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</si>
  <si>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</si>
  <si>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</si>
  <si>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</si>
  <si>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</si>
  <si>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</si>
  <si>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</si>
  <si>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</si>
  <si>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</si>
  <si>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</si>
  <si>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</si>
  <si>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</si>
  <si>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</si>
  <si>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</si>
  <si>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</si>
  <si>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</si>
  <si>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</si>
  <si>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</si>
  <si>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</si>
  <si>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</si>
  <si>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</si>
  <si>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</si>
  <si>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</si>
  <si>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</si>
  <si>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</si>
  <si>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</si>
  <si>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</si>
  <si>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</si>
  <si>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</si>
  <si>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</si>
  <si>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</si>
  <si>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</si>
  <si>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</si>
  <si>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</si>
  <si>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</si>
  <si>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</si>
  <si>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</si>
  <si>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</si>
  <si>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</si>
  <si>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</si>
  <si>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</si>
  <si>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</si>
  <si>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</si>
  <si>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</si>
  <si>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</si>
  <si>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</si>
  <si>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</si>
  <si>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</si>
  <si>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</si>
  <si>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</si>
  <si>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</si>
  <si>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</si>
  <si>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</si>
  <si>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</si>
  <si>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</si>
  <si>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</si>
  <si>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</si>
  <si>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</si>
  <si>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</si>
  <si>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</si>
  <si>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</si>
  <si>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</si>
  <si>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</si>
  <si>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</si>
  <si>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</si>
  <si>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</si>
  <si>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</si>
  <si>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</si>
  <si>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</si>
  <si>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</si>
  <si>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</si>
  <si>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</si>
  <si>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</si>
  <si>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</si>
  <si>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</si>
  <si>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</si>
  <si>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</si>
  <si>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</si>
  <si>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</si>
  <si>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</si>
  <si>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</si>
  <si>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</si>
  <si>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</si>
  <si>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</si>
  <si>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</si>
  <si>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</si>
  <si>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</si>
  <si>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</si>
  <si>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</si>
  <si>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</si>
  <si>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</si>
  <si>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</si>
  <si>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</si>
  <si>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</si>
  <si>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</si>
  <si>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</si>
  <si>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</si>
  <si>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</si>
  <si>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</si>
  <si>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</si>
  <si>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</si>
  <si>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</si>
  <si>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</si>
  <si>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</si>
  <si>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</si>
  <si>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</si>
  <si>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</si>
  <si>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</si>
  <si>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</si>
  <si>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</si>
  <si>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</si>
  <si>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</si>
  <si>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</si>
  <si>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</si>
  <si>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</si>
  <si>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</si>
  <si>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</si>
  <si>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</si>
  <si>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</si>
  <si>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</si>
  <si>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</si>
  <si>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</si>
  <si>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</si>
  <si>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</si>
  <si>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</si>
  <si>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</si>
  <si>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</si>
  <si>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</si>
  <si>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</si>
  <si>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</si>
  <si>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</si>
  <si>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</si>
  <si>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</si>
  <si>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</si>
  <si>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</si>
  <si>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</si>
  <si>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</si>
  <si>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</si>
  <si>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</si>
  <si>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</si>
  <si>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</si>
  <si>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</si>
  <si>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</si>
  <si>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</si>
  <si>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</si>
  <si>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</si>
  <si>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</si>
  <si>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</si>
  <si>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</si>
  <si>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</si>
  <si>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</si>
  <si>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</si>
  <si>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</si>
  <si>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</si>
  <si>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</si>
  <si>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</si>
  <si>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</si>
  <si>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</si>
  <si>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</si>
  <si>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</si>
  <si>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</si>
  <si>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</si>
  <si>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</si>
  <si>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</si>
  <si>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</si>
  <si>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</si>
  <si>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</si>
  <si>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</si>
  <si>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</si>
  <si>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</si>
  <si>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</si>
  <si>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</si>
  <si>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</si>
  <si>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</si>
  <si>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</si>
  <si>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</si>
  <si>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</si>
  <si>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</si>
  <si>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</si>
  <si>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</si>
  <si>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</si>
  <si>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</si>
  <si>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</si>
  <si>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</si>
  <si>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</si>
  <si>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</si>
  <si>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</si>
  <si>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</si>
  <si>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</si>
  <si>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</si>
  <si>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</si>
  <si>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</si>
  <si>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</si>
  <si>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</si>
  <si>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</si>
  <si>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</si>
  <si>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</si>
  <si>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</si>
  <si>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</si>
  <si>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</si>
  <si>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</si>
  <si>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</si>
  <si>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</si>
  <si>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</si>
  <si>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</si>
  <si>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</si>
  <si>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</si>
  <si>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</si>
  <si>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</si>
  <si>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</si>
  <si>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</si>
  <si>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</si>
  <si>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</si>
  <si>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</si>
  <si>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</si>
  <si>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</si>
  <si>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</si>
  <si>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</si>
  <si>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</si>
  <si>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</si>
  <si>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</si>
  <si>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</si>
  <si>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</si>
  <si>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</si>
  <si>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</si>
  <si>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</si>
  <si>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</si>
  <si>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</si>
  <si>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</si>
  <si>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</si>
  <si>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</si>
  <si>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</si>
  <si>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</si>
  <si>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</si>
  <si>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</si>
  <si>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</si>
  <si>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</si>
  <si>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</si>
  <si>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</si>
  <si>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</si>
  <si>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</si>
  <si>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</si>
  <si>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</si>
  <si>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</si>
  <si>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</si>
  <si>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</si>
  <si>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</si>
  <si>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</si>
  <si>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</si>
  <si>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</si>
  <si>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</si>
  <si>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</si>
  <si>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</si>
  <si>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</si>
  <si>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</si>
  <si>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</si>
  <si>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</si>
  <si>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</si>
  <si>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</si>
  <si>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</si>
  <si>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</si>
  <si>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</si>
  <si>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</si>
  <si>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</si>
  <si>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</si>
  <si>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</si>
  <si>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</si>
  <si>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</si>
  <si>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</si>
  <si>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</si>
  <si>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</si>
  <si>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</si>
  <si>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</si>
  <si>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</si>
  <si>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</si>
  <si>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</si>
  <si>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</si>
  <si>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</si>
  <si>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</si>
  <si>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</si>
  <si>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</si>
  <si>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</si>
  <si>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</si>
  <si>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</si>
  <si>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</si>
  <si>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</si>
  <si>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</si>
  <si>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</si>
  <si>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</si>
  <si>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</si>
  <si>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</si>
  <si>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</si>
  <si>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</si>
  <si>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</si>
  <si>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</si>
  <si>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</si>
  <si>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</si>
  <si>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</si>
  <si>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</si>
  <si>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</si>
  <si>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</si>
  <si>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</si>
  <si>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</si>
  <si>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</si>
  <si>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</si>
  <si>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</si>
  <si>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</si>
  <si>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</si>
  <si>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</si>
  <si>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</si>
  <si>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</si>
  <si>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</si>
  <si>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</si>
  <si>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</si>
  <si>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</si>
  <si>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</si>
  <si>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</si>
  <si>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</si>
  <si>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</si>
  <si>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</si>
  <si>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</si>
  <si>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</si>
  <si>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</si>
  <si>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</si>
  <si>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</si>
  <si>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</si>
  <si>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</si>
  <si>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</si>
  <si>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</si>
  <si>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</si>
  <si>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</si>
  <si>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</si>
  <si>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</si>
  <si>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</si>
  <si>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</si>
  <si>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</si>
  <si>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</si>
  <si>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</si>
  <si>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</si>
  <si>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</si>
  <si>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</si>
  <si>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</si>
  <si>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</si>
  <si>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</si>
  <si>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</si>
  <si>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</si>
  <si>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</si>
  <si>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</si>
  <si>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</si>
  <si>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</si>
  <si>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</si>
  <si>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</si>
  <si>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</si>
  <si>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</si>
  <si>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</si>
  <si>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</si>
  <si>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</si>
  <si>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</si>
  <si>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</si>
  <si>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</si>
  <si>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</si>
  <si>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</si>
  <si>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</si>
  <si>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</si>
  <si>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</si>
  <si>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</si>
  <si>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</si>
  <si>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</si>
  <si>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</si>
  <si>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</si>
  <si>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</si>
  <si>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</si>
  <si>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</si>
  <si>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</si>
  <si>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</si>
  <si>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</si>
  <si>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</si>
  <si>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</si>
  <si>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</si>
  <si>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</si>
  <si>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</si>
  <si>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</si>
  <si>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</si>
  <si>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</si>
  <si>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</si>
  <si>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</si>
  <si>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</si>
  <si>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</si>
  <si>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</si>
  <si>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</si>
  <si>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</si>
  <si>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</si>
  <si>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</si>
  <si>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</si>
  <si>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</si>
  <si>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</si>
  <si>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</si>
  <si>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</si>
  <si>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</si>
  <si>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</si>
  <si>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</si>
  <si>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</si>
  <si>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</si>
  <si>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</si>
  <si>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</si>
  <si>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</si>
  <si>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</si>
  <si>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</si>
  <si>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</si>
  <si>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</si>
  <si>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</si>
  <si>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</si>
  <si>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</si>
  <si>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</si>
  <si>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</si>
  <si>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</si>
  <si>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</si>
  <si>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</si>
  <si>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</si>
  <si>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</si>
  <si>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</si>
  <si>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</si>
  <si>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</si>
  <si>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</si>
  <si>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</si>
  <si>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</si>
  <si>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</si>
  <si>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</si>
  <si>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</si>
  <si>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</si>
  <si>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</si>
  <si>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</si>
  <si>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</si>
  <si>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</si>
  <si>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</si>
  <si>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</si>
  <si>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</si>
  <si>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</si>
  <si>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</si>
  <si>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</si>
  <si>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</si>
  <si>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</si>
  <si>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</si>
  <si>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</si>
  <si>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</si>
  <si>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</si>
  <si>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</si>
  <si>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</si>
  <si>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</si>
  <si>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</si>
  <si>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</si>
  <si>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</si>
  <si>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</si>
  <si>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</si>
  <si>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</si>
  <si>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</si>
  <si>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</si>
  <si>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</si>
  <si>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</si>
  <si>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</si>
  <si>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</si>
  <si>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</si>
  <si>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</si>
  <si>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</si>
  <si>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</si>
  <si>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</si>
  <si>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</si>
  <si>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</si>
  <si>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</si>
  <si>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</si>
  <si>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</si>
  <si>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</si>
  <si>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</si>
  <si>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</si>
  <si>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</si>
  <si>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</si>
  <si>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</si>
  <si>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</si>
  <si>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</si>
  <si>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</si>
  <si>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</si>
  <si>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</si>
  <si>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</si>
  <si>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</si>
  <si>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</si>
  <si>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</si>
  <si>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</si>
  <si>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</si>
  <si>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</si>
  <si>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</si>
  <si>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</si>
  <si>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</si>
  <si>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</si>
  <si>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</si>
  <si>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</si>
  <si>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</si>
  <si>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</si>
  <si>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</si>
  <si>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</si>
  <si>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</si>
  <si>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</si>
  <si>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</si>
  <si>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</si>
  <si>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</si>
  <si>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</si>
  <si>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</si>
  <si>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</si>
  <si>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</si>
  <si>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</si>
  <si>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</si>
  <si>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</si>
  <si>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</si>
  <si>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</si>
  <si>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</si>
  <si>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</si>
  <si>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</si>
  <si>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</si>
  <si>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</si>
  <si>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</si>
  <si>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</si>
  <si>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</si>
  <si>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</si>
  <si>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</si>
  <si>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</si>
  <si>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</si>
  <si>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</si>
  <si>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</si>
  <si>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</si>
  <si>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</si>
  <si>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</si>
  <si>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</si>
  <si>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</si>
  <si>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</si>
  <si>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</si>
  <si>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</si>
  <si>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</si>
  <si>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</si>
  <si>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</si>
  <si>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</si>
  <si>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</si>
  <si>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</si>
  <si>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</si>
  <si>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</si>
  <si>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</si>
  <si>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</si>
  <si>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</si>
  <si>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</si>
  <si>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</si>
  <si>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</si>
  <si>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</si>
  <si>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</si>
  <si>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</si>
  <si>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</si>
  <si>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</si>
  <si>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</si>
  <si>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</si>
  <si>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</si>
  <si>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</si>
  <si>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</si>
  <si>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</si>
  <si>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</si>
  <si>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</si>
  <si>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</si>
  <si>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</si>
  <si>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</si>
  <si>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</si>
  <si>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</si>
  <si>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</si>
  <si>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</si>
  <si>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</si>
  <si>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</si>
  <si>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</si>
  <si>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</si>
  <si>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</si>
  <si>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</si>
  <si>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</si>
  <si>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</si>
  <si>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</si>
  <si>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</si>
  <si>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</si>
  <si>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</si>
  <si>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</si>
  <si>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</si>
  <si>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</si>
  <si>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</si>
  <si>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</si>
  <si>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</si>
  <si>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</si>
  <si>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</si>
  <si>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</si>
  <si>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</si>
  <si>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</si>
  <si>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</si>
  <si>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</si>
  <si>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</si>
  <si>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</si>
  <si>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</si>
  <si>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</si>
  <si>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</si>
  <si>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</si>
  <si>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</si>
  <si>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</si>
  <si>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</si>
  <si>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</si>
  <si>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</si>
  <si>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</si>
  <si>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</si>
  <si>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</si>
  <si>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</si>
  <si>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</si>
  <si>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</si>
  <si>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</si>
  <si>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</si>
  <si>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</si>
  <si>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</si>
  <si>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</si>
  <si>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</si>
  <si>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</si>
  <si>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</si>
  <si>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</si>
  <si>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</si>
  <si>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</si>
  <si>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</si>
  <si>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</si>
  <si>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</si>
  <si>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</si>
  <si>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</si>
  <si>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</si>
  <si>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</si>
  <si>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</si>
  <si>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</si>
  <si>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</si>
  <si>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</si>
  <si>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</si>
  <si>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</si>
  <si>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</si>
  <si>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</si>
  <si>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</si>
  <si>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</si>
  <si>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</si>
  <si>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</si>
  <si>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</si>
  <si>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</si>
  <si>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</si>
  <si>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</si>
  <si>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</si>
  <si>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</si>
  <si>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</si>
  <si>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</si>
  <si>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</si>
  <si>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</si>
  <si>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</si>
  <si>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</si>
  <si>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</si>
  <si>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</si>
  <si>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</si>
  <si>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</si>
  <si>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</si>
  <si>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</si>
  <si>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</si>
  <si>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</si>
  <si>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</si>
  <si>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</si>
  <si>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</si>
  <si>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</si>
  <si>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</si>
  <si>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</si>
  <si>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</si>
  <si>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</si>
  <si>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</si>
  <si>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</si>
  <si>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</si>
  <si>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</si>
  <si>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</si>
  <si>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</si>
  <si>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</si>
  <si>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</si>
  <si>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</si>
  <si>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</si>
  <si>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</si>
  <si>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</si>
  <si>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</si>
  <si>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</si>
  <si>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</si>
  <si>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</si>
  <si>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</si>
  <si>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</si>
  <si>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</si>
  <si>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</si>
  <si>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</si>
  <si>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</si>
  <si>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</si>
  <si>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</si>
  <si>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</si>
  <si>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</si>
  <si>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</si>
  <si>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</si>
  <si>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</si>
  <si>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</si>
  <si>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</si>
  <si>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</si>
  <si>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</si>
  <si>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</si>
  <si>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</si>
  <si>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</si>
  <si>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</si>
  <si>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</si>
  <si>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</si>
  <si>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</si>
  <si>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</si>
  <si>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</si>
  <si>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</si>
  <si>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</si>
  <si>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</si>
  <si>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</si>
  <si>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</si>
  <si>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</si>
  <si>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</si>
  <si>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</si>
  <si>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</si>
  <si>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</si>
  <si>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</si>
  <si>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</si>
  <si>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</si>
  <si>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</si>
  <si>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</si>
  <si>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</si>
  <si>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</si>
  <si>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</si>
  <si>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</si>
  <si>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</si>
  <si>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</si>
  <si>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</si>
  <si>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</si>
  <si>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</si>
  <si>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</si>
  <si>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</si>
  <si>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</si>
  <si>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</si>
  <si>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</si>
  <si>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</si>
  <si>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</si>
  <si>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</si>
  <si>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</si>
  <si>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</si>
  <si>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</si>
  <si>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</si>
  <si>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</si>
  <si>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</si>
  <si>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</si>
  <si>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</si>
  <si>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</si>
  <si>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</si>
  <si>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</si>
  <si>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</si>
  <si>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</si>
  <si>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</si>
  <si>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</si>
  <si>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</si>
  <si>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</si>
  <si>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</si>
  <si>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</si>
  <si>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</si>
  <si>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</si>
  <si>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</si>
  <si>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</si>
  <si>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</si>
  <si>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</si>
  <si>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</si>
  <si>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</si>
  <si>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</si>
  <si>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</si>
  <si>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</si>
  <si>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</si>
  <si>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</si>
  <si>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</si>
  <si>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</si>
  <si>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</si>
  <si>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</si>
  <si>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</si>
  <si>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</si>
  <si>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</si>
  <si>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</si>
  <si>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</si>
  <si>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</si>
  <si>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</si>
  <si>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</si>
  <si>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</si>
  <si>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</si>
  <si>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</si>
  <si>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</si>
  <si>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</si>
  <si>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</si>
  <si>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</si>
  <si>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</si>
  <si>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</si>
  <si>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</si>
  <si>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</si>
  <si>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</si>
  <si>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</si>
  <si>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</si>
  <si>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</si>
  <si>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</si>
  <si>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</si>
  <si>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</si>
  <si>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</si>
  <si>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</si>
  <si>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</si>
  <si>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</si>
  <si>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</si>
  <si>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</si>
  <si>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</si>
  <si>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</si>
  <si>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</si>
  <si>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</si>
  <si>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</si>
  <si>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</si>
  <si>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</si>
  <si>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</si>
  <si>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</si>
  <si>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</si>
  <si>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</si>
  <si>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</si>
  <si>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</si>
  <si>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</si>
  <si>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</si>
  <si>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</si>
  <si>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</si>
  <si>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</si>
  <si>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</si>
  <si>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</si>
  <si>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</si>
  <si>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</si>
  <si>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</si>
  <si>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</si>
  <si>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</si>
  <si>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</si>
  <si>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</si>
  <si>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</si>
  <si>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</si>
  <si>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</si>
  <si>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</si>
  <si>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</si>
  <si>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</si>
  <si>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PARA FORRO, UNIDIRECIONAL, SOBRECARGA DE 100 KG/M2, VAO ATE 6,00 M (SEM COLOCACAO)</t>
  </si>
  <si>
    <t>LAJE PRE-MOLDADA TRELICADA (LAJOTAS + VIGOTAS) COM LAJOTA EM POLIESTIRENO EXPANDIDO (EPS), *H8*, *33* X 100 X 8 CM (L X C X A) E VIGOTA VTR *12* X 8 CM (L X A), PARA PISO, UNIDIRECIONAL, SOBRECARGA DE 250 KGF/M2, VAO ATE 4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</si>
  <si>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</si>
  <si>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</si>
  <si>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</si>
  <si>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</si>
  <si>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</si>
  <si>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</si>
  <si>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</si>
  <si>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</si>
  <si>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</si>
  <si>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</si>
  <si>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</si>
  <si>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</si>
  <si>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</si>
  <si>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</si>
  <si>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</si>
  <si>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</si>
  <si>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</si>
  <si>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</si>
  <si>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</si>
  <si>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</si>
  <si>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</si>
  <si>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</si>
  <si>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</si>
  <si>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</si>
  <si>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</si>
  <si>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</si>
  <si>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</si>
  <si>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</si>
  <si>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</si>
  <si>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</si>
  <si>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</si>
  <si>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</si>
  <si>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</si>
  <si>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</si>
  <si>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</si>
  <si>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</si>
  <si>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</si>
  <si>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</si>
  <si>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</si>
  <si>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</si>
  <si>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</si>
  <si>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</si>
  <si>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</si>
  <si>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</si>
  <si>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</si>
  <si>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</si>
  <si>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</si>
  <si>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</si>
  <si>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</si>
  <si>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</si>
  <si>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</si>
  <si>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</si>
  <si>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</si>
  <si>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</si>
  <si>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</si>
  <si>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</si>
  <si>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</si>
  <si>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</si>
  <si>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</si>
  <si>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</si>
  <si>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</si>
  <si>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</si>
  <si>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</si>
  <si>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</si>
  <si>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</si>
  <si>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</si>
  <si>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</si>
  <si>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</si>
  <si>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</si>
  <si>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</si>
  <si>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</si>
  <si>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</si>
  <si>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</si>
  <si>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</si>
  <si>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</si>
  <si>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</si>
  <si>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</si>
  <si>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</si>
  <si>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</si>
  <si>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</si>
  <si>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</si>
  <si>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</si>
  <si>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</si>
  <si>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</si>
  <si>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</si>
  <si>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</si>
  <si>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</si>
  <si>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</si>
  <si>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</si>
  <si>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</si>
  <si>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</si>
  <si>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</si>
  <si>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</si>
  <si>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</si>
  <si>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</si>
  <si>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</si>
  <si>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</si>
  <si>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</si>
  <si>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</si>
  <si>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</si>
  <si>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</si>
  <si>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</si>
  <si>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</si>
  <si>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</si>
  <si>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</si>
  <si>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</si>
  <si>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</si>
  <si>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</si>
  <si>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</si>
  <si>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</si>
  <si>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</si>
  <si>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</si>
  <si>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</si>
  <si>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</si>
  <si>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</si>
  <si>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</si>
  <si>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</si>
  <si>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</si>
  <si>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</si>
  <si>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</si>
  <si>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</si>
  <si>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</si>
  <si>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</si>
  <si>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</si>
  <si>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</si>
  <si>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</si>
  <si>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</si>
  <si>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</si>
  <si>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</si>
  <si>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</si>
  <si>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</si>
  <si>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</si>
  <si>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</si>
  <si>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</si>
  <si>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</si>
  <si>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</si>
  <si>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</si>
  <si>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</si>
  <si>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</si>
  <si>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</si>
  <si>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</si>
  <si>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</si>
  <si>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</si>
  <si>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</si>
  <si>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</si>
  <si>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</si>
  <si>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</si>
  <si>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</si>
  <si>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</si>
  <si>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</si>
  <si>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</si>
  <si>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</si>
  <si>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</si>
  <si>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</si>
  <si>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</si>
  <si>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</si>
  <si>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</si>
  <si>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</si>
  <si>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</si>
  <si>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</si>
  <si>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</si>
  <si>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</si>
  <si>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</si>
  <si>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</si>
  <si>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</si>
  <si>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</si>
  <si>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</si>
  <si>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</si>
  <si>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</si>
  <si>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</si>
  <si>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</si>
  <si>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</si>
  <si>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</si>
  <si>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</si>
  <si>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</si>
  <si>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</si>
  <si>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</si>
  <si>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</si>
  <si>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</si>
  <si>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</si>
  <si>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</si>
  <si>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</si>
  <si>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</si>
  <si>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</si>
  <si>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</si>
  <si>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</si>
  <si>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</si>
  <si>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</si>
  <si>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</si>
  <si>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</si>
  <si>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</si>
  <si>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</si>
  <si>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</si>
  <si>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</si>
  <si>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</si>
  <si>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</si>
  <si>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</si>
  <si>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</si>
  <si>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</si>
  <si>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</si>
  <si>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</si>
  <si>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</si>
  <si>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</si>
  <si>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</si>
  <si>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</si>
  <si>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</si>
  <si>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</si>
  <si>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</si>
  <si>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</si>
  <si>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</si>
  <si>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</si>
  <si>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</si>
  <si>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</si>
  <si>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</si>
  <si>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</si>
  <si>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</si>
  <si>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</si>
  <si>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</si>
  <si>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</si>
  <si>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</si>
  <si>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</si>
  <si>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</si>
  <si>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</si>
  <si>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</si>
  <si>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</si>
  <si>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</si>
  <si>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</si>
  <si>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</si>
  <si>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</si>
  <si>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</si>
  <si>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</si>
  <si>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</si>
  <si>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</si>
  <si>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</si>
  <si>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</si>
  <si>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</si>
  <si>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</si>
  <si>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</si>
  <si>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</si>
  <si>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</si>
  <si>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</si>
  <si>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</si>
  <si>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</si>
  <si>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</si>
  <si>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</si>
  <si>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</si>
  <si>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</si>
  <si>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</si>
  <si>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</si>
  <si>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</si>
  <si>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</si>
  <si>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</si>
  <si>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</si>
  <si>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</si>
  <si>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</si>
  <si>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</si>
  <si>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</si>
  <si>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</si>
  <si>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</si>
  <si>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</si>
  <si>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</si>
  <si>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</si>
  <si>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</si>
  <si>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</si>
  <si>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</si>
  <si>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</si>
  <si>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</si>
  <si>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</si>
  <si>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</si>
  <si>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</si>
  <si>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</si>
  <si>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</si>
  <si>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</si>
  <si>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</si>
  <si>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</si>
  <si>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</si>
  <si>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</si>
  <si>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</si>
  <si>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</si>
  <si>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</si>
  <si>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</si>
  <si>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</si>
  <si>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</si>
  <si>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</si>
  <si>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</si>
  <si>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</si>
  <si>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</si>
  <si>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</si>
  <si>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</si>
  <si>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</si>
  <si>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</si>
  <si>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</si>
  <si>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</si>
  <si>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</si>
  <si>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</si>
  <si>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</si>
  <si>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</si>
  <si>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</si>
  <si>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</si>
  <si>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</si>
  <si>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</si>
  <si>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</si>
  <si>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</si>
  <si>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</si>
  <si>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</si>
  <si>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</si>
  <si>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</si>
  <si>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</si>
  <si>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</si>
  <si>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</si>
  <si>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</si>
  <si>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</si>
  <si>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</si>
  <si>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</si>
  <si>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</si>
  <si>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</si>
  <si>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</si>
  <si>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</si>
  <si>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</si>
  <si>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</si>
  <si>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</si>
  <si>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</si>
  <si>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</si>
  <si>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</si>
  <si>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</si>
  <si>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</si>
  <si>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</si>
  <si>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</si>
  <si>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</si>
  <si>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</si>
  <si>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</si>
  <si>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</si>
  <si>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</si>
  <si>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</si>
  <si>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</si>
  <si>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</si>
  <si>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</si>
  <si>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</si>
  <si>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</si>
  <si>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</si>
  <si>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</si>
  <si>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</si>
  <si>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</si>
  <si>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</si>
  <si>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</si>
  <si>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</si>
  <si>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</si>
  <si>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</si>
  <si>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</si>
  <si>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</si>
  <si>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</si>
  <si>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</si>
  <si>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</si>
  <si>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</si>
  <si>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</si>
  <si>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</si>
  <si>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</si>
  <si>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</si>
  <si>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</si>
  <si>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</si>
  <si>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</si>
  <si>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</si>
  <si>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</si>
  <si>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</si>
  <si>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</si>
  <si>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</si>
  <si>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</si>
  <si>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</si>
  <si>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</si>
  <si>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</si>
  <si>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</si>
  <si>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</si>
  <si>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</si>
  <si>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</si>
  <si>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</si>
  <si>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</si>
  <si>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</si>
  <si>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</si>
  <si>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</si>
  <si>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</si>
  <si>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</si>
  <si>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</si>
  <si>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</si>
  <si>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</si>
  <si>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</si>
  <si>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</si>
  <si>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</si>
  <si>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</si>
  <si>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</si>
  <si>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</si>
  <si>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</si>
  <si>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</si>
  <si>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</si>
  <si>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</si>
  <si>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</si>
  <si>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</si>
  <si>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</si>
  <si>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</si>
  <si>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</si>
  <si>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</si>
  <si>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</si>
  <si>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</si>
  <si>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</si>
  <si>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</si>
  <si>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</si>
  <si>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</si>
  <si>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</si>
  <si>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</si>
  <si>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</si>
  <si>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</si>
  <si>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</si>
  <si>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</si>
  <si>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</si>
  <si>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</si>
  <si>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</si>
  <si>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</si>
  <si>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</si>
  <si>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</si>
  <si>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</si>
  <si>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</si>
  <si>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</si>
  <si>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</si>
  <si>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</si>
  <si>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</si>
  <si>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</si>
  <si>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</si>
  <si>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</si>
  <si>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</si>
  <si>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</si>
  <si>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</si>
  <si>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</si>
  <si>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</si>
  <si>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</si>
  <si>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</si>
  <si>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</si>
  <si>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</si>
  <si>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</si>
  <si>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</si>
  <si>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</si>
  <si>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</si>
  <si>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</si>
  <si>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</si>
  <si>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</si>
  <si>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</si>
  <si>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</si>
  <si>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</si>
  <si>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</si>
  <si>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</si>
  <si>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</si>
  <si>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</si>
  <si>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</si>
  <si>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</si>
  <si>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</si>
  <si>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</si>
  <si>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</si>
  <si>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</si>
  <si>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</si>
  <si>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</si>
  <si>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</si>
  <si>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</si>
  <si>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</si>
  <si>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</si>
  <si>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</si>
  <si>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</si>
  <si>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</si>
  <si>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</si>
  <si>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</si>
  <si>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</si>
  <si>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</si>
  <si>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</si>
  <si>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</si>
  <si>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</si>
  <si>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</si>
  <si>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</si>
  <si>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</si>
  <si>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</si>
  <si>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</si>
  <si>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</si>
  <si>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</si>
  <si>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</si>
  <si>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</si>
  <si>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</si>
  <si>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</si>
  <si>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</si>
  <si>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</si>
  <si>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</si>
  <si>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</si>
  <si>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</si>
  <si>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</si>
  <si>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</si>
  <si>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</si>
  <si>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</si>
  <si>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</si>
  <si>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</si>
  <si>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</si>
  <si>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</si>
  <si>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</si>
  <si>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</si>
  <si>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</si>
  <si>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</si>
  <si>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</si>
  <si>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</si>
  <si>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</si>
  <si>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</si>
  <si>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</si>
  <si>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</si>
  <si>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</si>
  <si>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</si>
  <si>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</si>
  <si>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</si>
  <si>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</si>
  <si>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</si>
  <si>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</si>
  <si>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</si>
  <si>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</si>
  <si>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</si>
  <si>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</si>
  <si>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</si>
  <si>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</si>
  <si>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</si>
  <si>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</si>
  <si>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</si>
  <si>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</si>
  <si>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</si>
  <si>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</si>
  <si>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</si>
  <si>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</si>
  <si>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</si>
  <si>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</si>
  <si>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</si>
  <si>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</si>
  <si>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</si>
  <si>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</si>
  <si>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</si>
  <si>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</si>
  <si>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</si>
  <si>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</si>
  <si>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</si>
  <si>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</si>
  <si>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</si>
  <si>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</si>
  <si>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</si>
  <si>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</si>
  <si>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</si>
  <si>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</si>
  <si>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</si>
  <si>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</si>
  <si>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</si>
  <si>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</si>
  <si>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</si>
  <si>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</si>
  <si>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</si>
  <si>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</si>
  <si>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</si>
  <si>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</si>
  <si>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</si>
  <si>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</si>
  <si>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</si>
  <si>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</si>
  <si>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</si>
  <si>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</si>
  <si>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</si>
  <si>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</si>
  <si>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</si>
  <si>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</si>
  <si>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</si>
  <si>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</si>
  <si>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</si>
  <si>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</si>
  <si>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</si>
  <si>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</si>
  <si>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</si>
  <si>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</si>
  <si>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</si>
  <si>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</si>
  <si>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</si>
  <si>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</si>
  <si>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</si>
  <si>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</si>
  <si>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</si>
  <si>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</si>
  <si>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</si>
  <si>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</si>
  <si>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</si>
  <si>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</si>
  <si>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</si>
  <si>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</si>
  <si>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</si>
  <si>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</si>
  <si>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</si>
  <si>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</si>
  <si>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</si>
  <si>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</si>
  <si>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</si>
  <si>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</si>
  <si>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</si>
  <si>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</si>
  <si>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</si>
  <si>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</si>
  <si>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</si>
  <si>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</si>
  <si>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</si>
  <si>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</si>
  <si>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</si>
  <si>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</si>
  <si>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</si>
  <si>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</si>
  <si>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</si>
  <si>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</si>
  <si>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</si>
  <si>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</si>
  <si>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</si>
  <si>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</si>
  <si>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</si>
  <si>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</si>
  <si>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</si>
  <si>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</si>
  <si>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</si>
  <si>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</si>
  <si>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</si>
  <si>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</si>
  <si>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</si>
  <si>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</si>
  <si>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</si>
  <si>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</si>
  <si>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</si>
  <si>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</si>
  <si>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</si>
  <si>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</si>
  <si>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</si>
  <si>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</si>
  <si>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</si>
  <si>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</si>
  <si>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</si>
  <si>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</si>
  <si>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</si>
  <si>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</si>
  <si>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</si>
  <si>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</si>
  <si>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</si>
  <si>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</si>
  <si>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</si>
  <si>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</si>
  <si>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</si>
  <si>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</si>
  <si>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</si>
  <si>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</si>
  <si>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</si>
  <si>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</si>
  <si>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</si>
  <si>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</si>
  <si>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</si>
  <si>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</si>
  <si>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</si>
  <si>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</si>
  <si>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</si>
  <si>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</si>
  <si>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</si>
  <si>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</si>
  <si>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</si>
  <si>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</si>
  <si>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</si>
  <si>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</si>
  <si>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</si>
  <si>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</si>
  <si>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</si>
  <si>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</si>
  <si>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</si>
  <si>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</si>
  <si>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</si>
  <si>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</si>
  <si>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</si>
  <si>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</si>
  <si>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</si>
  <si>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</si>
  <si>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PARAFUSO, EM ACO ZINCADO, CABECA LENTILHA AUTOTRAVANTE DIAMETRO 5/16" X 1"</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</si>
  <si>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</si>
  <si>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</si>
  <si>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</si>
  <si>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</si>
  <si>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</si>
  <si>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</si>
  <si>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</si>
  <si>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</si>
  <si>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</si>
  <si>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</si>
  <si>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</si>
  <si>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</si>
  <si>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</si>
  <si>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</si>
  <si>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</si>
  <si>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</si>
  <si>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</si>
  <si>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</si>
  <si>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</si>
  <si>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</si>
  <si>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</si>
  <si>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</si>
  <si>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</si>
  <si>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</si>
  <si>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</si>
  <si>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</si>
  <si>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</si>
  <si>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</si>
  <si>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</si>
  <si>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</si>
  <si>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</si>
  <si>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</si>
  <si>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</si>
  <si>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</si>
  <si>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</si>
  <si>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</si>
  <si>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</si>
  <si>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</si>
  <si>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</si>
  <si>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</si>
  <si>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</si>
  <si>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</si>
  <si>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</si>
  <si>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</si>
  <si>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</si>
  <si>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</si>
  <si>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</si>
  <si>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</si>
  <si>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</si>
  <si>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</si>
  <si>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</si>
  <si>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</si>
  <si>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</si>
  <si>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</si>
  <si>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</si>
  <si>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</si>
  <si>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</si>
  <si>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</si>
  <si>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</si>
  <si>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</si>
  <si>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</si>
  <si>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</si>
  <si>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</si>
  <si>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</si>
  <si>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</si>
  <si>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</si>
  <si>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</si>
  <si>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</si>
  <si>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</si>
  <si>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</si>
  <si>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</si>
  <si>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</si>
  <si>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</si>
  <si>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</si>
  <si>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</si>
  <si>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</si>
  <si>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</si>
  <si>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</si>
  <si>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</si>
  <si>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</si>
  <si>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</si>
  <si>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</si>
  <si>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</si>
  <si>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</si>
  <si>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</si>
  <si>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</si>
  <si>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</si>
  <si>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</si>
  <si>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</si>
  <si>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</si>
  <si>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</si>
  <si>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</si>
  <si>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</si>
  <si>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</si>
  <si>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</si>
  <si>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</si>
  <si>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</si>
  <si>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</si>
  <si>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</si>
  <si>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</si>
  <si>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</si>
  <si>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</si>
  <si>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</si>
  <si>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</si>
  <si>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</si>
  <si>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</si>
  <si>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</si>
  <si>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</si>
  <si>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</si>
  <si>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</si>
  <si>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</si>
  <si>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</si>
  <si>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</si>
  <si>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</si>
  <si>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</si>
  <si>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</si>
  <si>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</si>
  <si>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</si>
  <si>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</si>
  <si>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</si>
  <si>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</si>
  <si>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</si>
  <si>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</si>
  <si>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</si>
  <si>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</si>
  <si>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</si>
  <si>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</si>
  <si>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</si>
  <si>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</si>
  <si>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</si>
  <si>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</si>
  <si>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</si>
  <si>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</si>
  <si>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</si>
  <si>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</si>
  <si>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</si>
  <si>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</si>
  <si>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</si>
  <si>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</si>
  <si>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</si>
  <si>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</si>
  <si>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</si>
  <si>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</si>
  <si>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</si>
  <si>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</si>
  <si>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</si>
  <si>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</si>
  <si>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</si>
  <si>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</si>
  <si>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</si>
  <si>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</si>
  <si>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</si>
  <si>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</si>
  <si>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</si>
  <si>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</si>
  <si>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</si>
  <si>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</si>
  <si>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</si>
  <si>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</si>
  <si>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</si>
  <si>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</si>
  <si>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</si>
  <si>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</si>
  <si>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</si>
  <si>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</si>
  <si>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</si>
  <si>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</si>
  <si>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</si>
  <si>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</si>
  <si>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</si>
  <si>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</si>
  <si>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</si>
  <si>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</si>
  <si>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</si>
  <si>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</si>
  <si>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</si>
  <si>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</si>
  <si>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</si>
  <si>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</si>
  <si>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</si>
  <si>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</si>
  <si>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</si>
  <si>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</si>
  <si>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</si>
  <si>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</si>
  <si>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</si>
  <si>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</si>
  <si>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</si>
  <si>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</si>
  <si>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</si>
  <si>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</si>
  <si>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</si>
  <si>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</si>
  <si>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</si>
  <si>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</si>
  <si>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</si>
  <si>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</si>
  <si>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</si>
  <si>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</si>
  <si>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</si>
  <si>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</si>
  <si>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</si>
  <si>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</si>
  <si>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</si>
  <si>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</si>
  <si>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</si>
  <si>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</si>
  <si>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</si>
  <si>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</si>
  <si>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</si>
  <si>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</si>
  <si>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</si>
  <si>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</si>
  <si>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</si>
  <si>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</si>
  <si>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</si>
  <si>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</si>
  <si>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</si>
  <si>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</si>
  <si>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</si>
  <si>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</si>
  <si>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</si>
  <si>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</si>
  <si>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</si>
  <si>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</si>
  <si>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</si>
  <si>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</si>
  <si>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</si>
  <si>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</si>
  <si>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</si>
  <si>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</si>
  <si>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</si>
  <si>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</si>
  <si>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</si>
  <si>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</si>
  <si>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</si>
  <si>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</si>
  <si>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</si>
  <si>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</si>
  <si>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</si>
  <si>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</si>
  <si>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</si>
  <si>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</si>
  <si>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</si>
  <si>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</si>
  <si>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</si>
  <si>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</si>
  <si>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</si>
  <si>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</si>
  <si>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</si>
  <si>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</si>
  <si>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</si>
  <si>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</si>
  <si>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</si>
  <si>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</si>
  <si>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</si>
  <si>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</si>
  <si>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</si>
  <si>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</si>
  <si>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</si>
  <si>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</si>
  <si>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</si>
  <si>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</si>
  <si>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</si>
  <si>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</si>
  <si>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</si>
  <si>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</si>
  <si>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</si>
  <si>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</si>
  <si>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</si>
  <si>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</si>
  <si>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</si>
  <si>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</si>
  <si>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</si>
  <si>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</si>
  <si>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</si>
  <si>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</si>
  <si>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</si>
  <si>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</si>
  <si>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</si>
  <si>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</si>
  <si>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</si>
  <si>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</si>
  <si>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</si>
  <si>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</si>
  <si>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</si>
  <si>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</si>
  <si>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</si>
  <si>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</si>
  <si>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</si>
  <si>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</si>
  <si>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</si>
  <si>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</si>
  <si>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</si>
  <si>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</si>
  <si>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</si>
  <si>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</si>
  <si>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</si>
  <si>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</si>
  <si>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</si>
  <si>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</si>
  <si>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</si>
  <si>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</si>
  <si>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</si>
  <si>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</si>
  <si>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</si>
  <si>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</si>
  <si>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</si>
  <si>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</si>
  <si>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</si>
  <si>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</si>
  <si>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</si>
  <si>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</si>
  <si>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</si>
  <si>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</si>
  <si>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</si>
  <si>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</si>
  <si>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</si>
  <si>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</si>
  <si>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</si>
  <si>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</si>
  <si>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</si>
  <si>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</si>
  <si>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</si>
  <si>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</si>
  <si>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</si>
  <si>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</si>
  <si>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</si>
  <si>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</si>
  <si>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</si>
  <si>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</si>
  <si>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</si>
  <si>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</si>
  <si>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</si>
  <si>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</si>
  <si>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</si>
  <si>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</si>
  <si>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</si>
  <si>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</si>
  <si>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</si>
  <si>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</si>
  <si>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</si>
  <si>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</si>
  <si>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</si>
  <si>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</si>
  <si>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</si>
  <si>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</si>
  <si>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</si>
  <si>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</si>
  <si>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</si>
  <si>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</si>
  <si>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</si>
  <si>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</si>
  <si>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</si>
  <si>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</si>
  <si>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</si>
  <si>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</si>
  <si>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</si>
  <si>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</si>
  <si>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</si>
  <si>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</si>
  <si>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</si>
  <si>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</si>
  <si>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</si>
  <si>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</si>
  <si>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</si>
  <si>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</si>
  <si>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</si>
  <si>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</si>
  <si>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</si>
  <si>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</si>
  <si>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</si>
  <si>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</si>
  <si>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</si>
  <si>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</si>
  <si>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</si>
  <si>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</si>
  <si>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</si>
  <si>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</si>
  <si>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</si>
  <si>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</si>
  <si>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</si>
  <si>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</si>
  <si>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</si>
  <si>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</si>
  <si>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</si>
  <si>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</si>
  <si>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</si>
  <si>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</si>
  <si>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</si>
  <si>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</si>
  <si>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</si>
  <si>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</si>
  <si>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</si>
  <si>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</si>
  <si>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</si>
  <si>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</si>
  <si>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</si>
  <si>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</si>
  <si>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</si>
  <si>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</si>
  <si>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</si>
  <si>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</si>
  <si>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</si>
  <si>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</si>
  <si>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</si>
  <si>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</si>
  <si>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</si>
  <si>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</si>
  <si>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</si>
  <si>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</si>
  <si>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</si>
  <si>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</si>
  <si>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</si>
  <si>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</si>
  <si>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</si>
  <si>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</si>
  <si>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</si>
  <si>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</si>
  <si>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</si>
  <si>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</si>
  <si>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</si>
  <si>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</si>
  <si>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</si>
  <si>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</si>
  <si>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</si>
  <si>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</si>
  <si>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</si>
  <si>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</si>
  <si>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</si>
  <si>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</si>
  <si>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</si>
  <si>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</si>
  <si>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</si>
  <si>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</si>
  <si>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</si>
  <si>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</si>
  <si>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</si>
  <si>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</si>
  <si>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</si>
  <si>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</si>
  <si>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</si>
  <si>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</si>
  <si>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</si>
  <si>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</si>
  <si>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</si>
  <si>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</si>
  <si>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</si>
  <si>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</si>
  <si>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</si>
  <si>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</si>
  <si>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</si>
  <si>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</si>
  <si>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</si>
  <si>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</si>
  <si>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</si>
  <si>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</si>
  <si>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</si>
  <si>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</si>
  <si>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</si>
  <si>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</si>
  <si>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</si>
  <si>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</si>
  <si>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</si>
  <si>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</si>
  <si>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</si>
  <si>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</si>
  <si>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</si>
  <si>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</si>
  <si>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</si>
  <si>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</si>
  <si>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</si>
  <si>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</si>
  <si>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</si>
  <si>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</si>
  <si>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</si>
  <si>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</si>
  <si>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</si>
  <si>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</si>
  <si>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</si>
  <si>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</si>
  <si>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</si>
  <si>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</si>
  <si>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</si>
  <si>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</si>
  <si>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</si>
  <si>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</si>
  <si>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</si>
  <si>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</si>
  <si>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</si>
  <si>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</si>
  <si>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</si>
  <si>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</si>
  <si>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</si>
  <si>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</si>
  <si>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</si>
  <si>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</si>
  <si>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</si>
  <si>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</si>
  <si>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</si>
  <si>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</si>
  <si>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</si>
  <si>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</si>
  <si>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</si>
  <si>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</si>
  <si>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</si>
  <si>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</si>
  <si>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</si>
  <si>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</si>
  <si>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</si>
  <si>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</si>
  <si>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</si>
  <si>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</si>
  <si>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</si>
  <si>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</si>
  <si>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</si>
  <si>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</si>
  <si>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</si>
  <si>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</si>
  <si>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</si>
  <si>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</si>
  <si>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</si>
  <si>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</si>
  <si>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</si>
  <si>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</si>
  <si>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</si>
  <si>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</si>
  <si>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</si>
  <si>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</si>
  <si>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</si>
  <si>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</si>
  <si>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</si>
  <si>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</si>
  <si>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</si>
  <si>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</si>
  <si>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</si>
  <si>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</si>
  <si>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</si>
  <si>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</si>
  <si>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</si>
  <si>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</si>
  <si>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</si>
  <si>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</si>
  <si>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</si>
  <si>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</si>
  <si>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</si>
  <si>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</si>
  <si>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</si>
  <si>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</si>
  <si>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</si>
  <si>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</si>
  <si>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</si>
  <si>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</si>
  <si>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</si>
  <si>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</si>
  <si>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</si>
  <si>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</si>
  <si>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</si>
  <si>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</si>
  <si>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</si>
  <si>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</si>
  <si>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</si>
  <si>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</si>
  <si>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</si>
  <si>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</si>
  <si>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</si>
  <si>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</si>
  <si>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</si>
  <si>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</si>
  <si>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</si>
  <si>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</si>
  <si>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</si>
  <si>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</si>
  <si>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</si>
  <si>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</si>
  <si>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</si>
  <si>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</si>
  <si>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</si>
  <si>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</si>
  <si>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</si>
  <si>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</si>
  <si>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</si>
  <si>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</si>
  <si>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</si>
  <si>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</si>
  <si>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</si>
  <si>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</si>
  <si>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</si>
  <si>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</si>
  <si>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</si>
  <si>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</si>
  <si>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</si>
  <si>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</si>
  <si>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</si>
  <si>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</si>
  <si>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</si>
  <si>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</si>
  <si>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</si>
  <si>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</si>
  <si>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</si>
  <si>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</si>
  <si>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</si>
  <si>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</si>
  <si>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</si>
  <si>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</si>
  <si>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</si>
  <si>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</si>
  <si>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</si>
  <si>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</si>
  <si>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</si>
  <si>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</si>
  <si>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</si>
  <si>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</si>
  <si>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</si>
  <si>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</si>
  <si>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</si>
  <si>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</si>
  <si>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</si>
  <si>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</si>
  <si>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</si>
  <si>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</si>
  <si>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</si>
  <si>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</si>
  <si>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</si>
  <si>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</si>
  <si>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</si>
  <si>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</si>
  <si>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</si>
  <si>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</si>
  <si>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</si>
  <si>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</si>
  <si>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</si>
  <si>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</si>
  <si>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</si>
  <si>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</si>
  <si>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</si>
  <si>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</si>
  <si>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</si>
  <si>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</si>
  <si>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</si>
  <si>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</si>
  <si>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</si>
  <si>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</si>
  <si>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</si>
  <si>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</si>
  <si>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</si>
  <si>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</si>
  <si>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</si>
  <si>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</si>
  <si>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</si>
  <si>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</si>
  <si>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</si>
  <si>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</si>
  <si>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</si>
  <si>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</si>
  <si>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</si>
  <si>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</si>
  <si>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</si>
  <si>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</si>
  <si>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</si>
  <si>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</si>
  <si>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</si>
  <si>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</si>
  <si>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</si>
  <si>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</si>
  <si>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</si>
  <si>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</si>
  <si>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</si>
  <si>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</si>
  <si>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</si>
  <si>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</si>
  <si>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</si>
  <si>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</si>
  <si>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</si>
  <si>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</si>
  <si>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</si>
  <si>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</si>
  <si>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</si>
  <si>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</si>
  <si>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</si>
  <si>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</si>
  <si>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</si>
  <si>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</si>
  <si>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</si>
  <si>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</si>
  <si>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</si>
  <si>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</si>
  <si>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</si>
  <si>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</si>
  <si>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</si>
  <si>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</si>
  <si>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</si>
  <si>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</si>
  <si>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</si>
  <si>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</si>
  <si>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</si>
  <si>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</si>
  <si>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</si>
  <si>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</si>
  <si>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</si>
  <si>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</si>
  <si>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</si>
  <si>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</si>
  <si>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</si>
  <si>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</si>
  <si>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</si>
  <si>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</si>
  <si>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</si>
  <si>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</si>
  <si>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</si>
  <si>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</si>
  <si>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</si>
  <si>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</si>
  <si>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</si>
  <si>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</si>
  <si>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</si>
  <si>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</si>
  <si>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</si>
  <si>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</si>
  <si>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</si>
  <si>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</si>
  <si>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</si>
  <si>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</si>
  <si>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</si>
  <si>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</si>
  <si>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</si>
  <si>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</si>
  <si>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</si>
  <si>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</si>
  <si>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</si>
  <si>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</si>
  <si>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</si>
  <si>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</si>
  <si>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</si>
  <si>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</si>
  <si>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</si>
  <si>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</si>
  <si>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</si>
  <si>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</si>
  <si>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</si>
  <si>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</si>
  <si>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</si>
  <si>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</si>
  <si>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</si>
  <si>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</si>
  <si>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</si>
  <si>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</si>
  <si>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</si>
  <si>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</si>
  <si>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</si>
  <si>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</si>
  <si>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</si>
  <si>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</si>
  <si>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</si>
  <si>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</si>
  <si>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</si>
  <si>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</si>
  <si>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</si>
  <si>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</si>
  <si>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</si>
  <si>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</si>
  <si>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</si>
  <si>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</si>
  <si>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</si>
  <si>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</si>
  <si>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</si>
  <si>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</si>
  <si>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</si>
  <si>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</si>
  <si>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</si>
  <si>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</si>
  <si>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</si>
  <si>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</si>
  <si>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</si>
  <si>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</si>
  <si>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</si>
  <si>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</si>
  <si>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</si>
  <si>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</si>
  <si>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</si>
  <si>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</si>
  <si>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</si>
  <si>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</si>
  <si>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</si>
  <si>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</si>
  <si>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</si>
  <si>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</si>
  <si>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</si>
  <si>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</si>
  <si>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</si>
  <si>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</si>
  <si>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</si>
  <si>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</si>
  <si>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</si>
  <si>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</si>
  <si>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</si>
  <si>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</si>
  <si>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</si>
  <si>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</si>
  <si>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</si>
  <si>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</si>
  <si>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</si>
  <si>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</si>
  <si>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</si>
  <si>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</si>
  <si>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</si>
  <si>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</si>
  <si>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</si>
  <si>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</si>
  <si>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</si>
  <si>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</si>
  <si>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</si>
  <si>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</si>
  <si>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</si>
  <si>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</si>
  <si>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</si>
  <si>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</si>
  <si>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</si>
  <si>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</si>
  <si>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</si>
  <si>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</si>
  <si>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</si>
  <si>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</si>
  <si>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</si>
  <si>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</si>
  <si>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</si>
  <si>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</si>
  <si>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</si>
  <si>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</si>
  <si>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</si>
  <si>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</si>
  <si>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</si>
  <si>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</si>
  <si>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</si>
  <si>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</si>
  <si>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</si>
  <si>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</si>
  <si>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</si>
  <si>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</si>
  <si>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</si>
  <si>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</si>
  <si>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</si>
  <si>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</si>
  <si>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</si>
  <si>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</si>
  <si>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</si>
  <si>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</si>
  <si>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</si>
  <si>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</si>
  <si>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</si>
  <si>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</si>
  <si>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</si>
  <si>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</si>
  <si>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</si>
  <si>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</si>
  <si>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</si>
  <si>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</si>
  <si>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</si>
  <si>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</si>
  <si>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</si>
  <si>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</si>
  <si>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</si>
  <si>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</si>
  <si>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</si>
  <si>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</si>
  <si>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</si>
  <si>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</si>
  <si>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</si>
  <si>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</si>
  <si>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</si>
  <si>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</si>
  <si>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</si>
  <si>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</si>
  <si>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</si>
  <si>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</si>
  <si>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</si>
  <si>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</si>
  <si>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</si>
  <si>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</si>
  <si>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</si>
  <si>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</si>
  <si>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</si>
  <si>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</si>
  <si>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</si>
  <si>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</si>
  <si>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</si>
  <si>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</si>
  <si>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</si>
  <si>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</si>
  <si>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</si>
  <si>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</si>
  <si>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</si>
  <si>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</si>
  <si>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</si>
  <si>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</si>
  <si>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</si>
  <si>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</si>
  <si>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</si>
  <si>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</si>
  <si>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</si>
  <si>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</si>
  <si>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</si>
  <si>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</si>
  <si>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</si>
  <si>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</si>
  <si>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</si>
  <si>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</si>
  <si>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</si>
  <si>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</si>
  <si>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</si>
  <si>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</si>
  <si>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</si>
  <si>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</si>
  <si>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</si>
  <si>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</si>
  <si>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</si>
  <si>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</si>
  <si>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</si>
  <si>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</si>
  <si>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</si>
  <si>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</si>
  <si>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</si>
  <si>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</si>
  <si>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</si>
  <si>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</si>
  <si>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</si>
  <si>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</si>
  <si>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</si>
  <si>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</si>
  <si>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</si>
  <si>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</si>
  <si>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</si>
  <si>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</si>
  <si>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</si>
  <si>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</si>
  <si>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</si>
  <si>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</si>
  <si>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</si>
  <si>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</si>
  <si>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</si>
  <si>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</si>
  <si>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</si>
  <si>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</si>
  <si>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</si>
  <si>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</si>
  <si>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</si>
  <si>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</si>
  <si>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</si>
  <si>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</si>
  <si>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</si>
  <si>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</si>
  <si>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</si>
  <si>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</si>
  <si>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</si>
  <si>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</si>
  <si>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</si>
  <si>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</si>
  <si>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</si>
  <si>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</si>
  <si>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</si>
  <si>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</si>
  <si>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</si>
  <si>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</si>
  <si>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</si>
  <si>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</si>
  <si>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</si>
  <si>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</si>
  <si>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</si>
  <si>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</si>
  <si>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</si>
  <si>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</si>
  <si>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</si>
  <si>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</si>
  <si>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</si>
  <si>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</si>
  <si>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</si>
  <si>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</si>
  <si>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</si>
  <si>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</si>
  <si>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</si>
  <si>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</si>
  <si>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</si>
  <si>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</si>
  <si>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</si>
  <si>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</si>
  <si>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</si>
  <si>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</si>
  <si>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</si>
  <si>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</si>
  <si>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</si>
  <si>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</si>
  <si>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</si>
  <si>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</si>
  <si>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</si>
  <si>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</si>
  <si>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</si>
  <si>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</si>
  <si>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</si>
  <si>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</si>
  <si>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</si>
  <si>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</si>
  <si>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</si>
  <si>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</si>
  <si>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</si>
  <si>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</si>
  <si>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</si>
  <si>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</si>
  <si>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</si>
  <si>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</si>
  <si>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</si>
  <si>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</si>
  <si>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</si>
  <si>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</si>
  <si>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</si>
  <si>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</si>
  <si>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</si>
  <si>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</si>
  <si>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</si>
  <si>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</si>
  <si>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</si>
  <si>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</si>
  <si>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</si>
  <si>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</si>
  <si>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</si>
  <si>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</si>
  <si>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</si>
  <si>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</si>
  <si>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</si>
  <si>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</si>
  <si>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</si>
  <si>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</si>
  <si>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</si>
  <si>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</si>
  <si>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</si>
  <si>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</si>
  <si>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</si>
  <si>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</si>
  <si>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</si>
  <si>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</si>
  <si>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</si>
  <si>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</si>
  <si>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</si>
  <si>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</si>
  <si>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</si>
  <si>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</si>
  <si>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</si>
  <si>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</si>
  <si>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</si>
  <si>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</si>
  <si>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</si>
  <si>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</si>
  <si>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</si>
  <si>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</si>
  <si>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</si>
  <si>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</si>
  <si>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</si>
  <si>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</si>
  <si>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</si>
  <si>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</si>
  <si>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</si>
  <si>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</si>
  <si>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</si>
  <si>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</si>
  <si>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</si>
  <si>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</si>
  <si>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</si>
  <si>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</si>
  <si>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</si>
  <si>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</si>
  <si>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</si>
  <si>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</si>
  <si>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</si>
  <si>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</si>
  <si>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</si>
  <si>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</si>
  <si>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</si>
  <si>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</si>
  <si>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</si>
  <si>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</si>
  <si>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</si>
  <si>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</si>
  <si>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</si>
  <si>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</si>
  <si>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</si>
  <si>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</si>
  <si>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</si>
  <si>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</si>
  <si>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</si>
  <si>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</si>
  <si>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</si>
  <si>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</si>
  <si>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</si>
  <si>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</si>
  <si>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</si>
  <si>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</si>
  <si>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</si>
  <si>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</si>
  <si>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</si>
  <si>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</si>
  <si>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</si>
  <si>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</si>
  <si>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</si>
  <si>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</si>
  <si>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</si>
  <si>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</si>
  <si>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</si>
  <si>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</si>
  <si>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</si>
  <si>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</si>
  <si>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</si>
  <si>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</si>
  <si>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</si>
  <si>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</si>
  <si>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</si>
  <si>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</si>
  <si>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</si>
  <si>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</si>
  <si>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</si>
  <si>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</si>
  <si>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</si>
  <si>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</si>
  <si>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</si>
  <si>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</si>
  <si>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</si>
  <si>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</si>
  <si>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</si>
  <si>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</si>
  <si>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</si>
  <si>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</si>
  <si>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</si>
  <si>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</si>
  <si>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</si>
  <si>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</si>
  <si>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</si>
  <si>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</si>
  <si>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</si>
  <si>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</si>
  <si>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</si>
  <si>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</si>
  <si>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</si>
  <si>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</si>
  <si>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</si>
  <si>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</si>
  <si>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</si>
  <si>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</si>
  <si>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</si>
  <si>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</si>
  <si>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</si>
  <si>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</si>
  <si>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</si>
  <si>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</si>
  <si>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</si>
  <si>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</si>
  <si>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</si>
  <si>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</si>
  <si>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</si>
  <si>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</si>
  <si>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</si>
  <si>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</si>
  <si>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</si>
  <si>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</si>
  <si>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</si>
  <si>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</si>
  <si>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</si>
  <si>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</si>
  <si>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</si>
  <si>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</si>
  <si>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</si>
  <si>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</si>
  <si>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</si>
  <si>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</si>
  <si>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</si>
  <si>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</si>
  <si>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</si>
  <si>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</si>
  <si>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</si>
  <si>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</si>
  <si>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</si>
  <si>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</si>
  <si>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</si>
  <si>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</si>
  <si>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</si>
  <si>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</si>
  <si>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</si>
  <si>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</si>
  <si>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</si>
  <si>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</si>
  <si>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</si>
  <si>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</si>
  <si>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</si>
  <si>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</si>
  <si>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</si>
  <si>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</si>
  <si>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</si>
  <si>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</si>
  <si>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</si>
  <si>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</si>
  <si>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</si>
  <si>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</si>
  <si>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</si>
  <si>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</si>
  <si>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</si>
  <si>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</si>
  <si>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</si>
  <si>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</si>
  <si>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</si>
  <si>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</si>
  <si>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</si>
  <si>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</si>
  <si>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</si>
  <si>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</si>
  <si>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</si>
  <si>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</si>
  <si>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</si>
  <si>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</si>
  <si>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</si>
  <si>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</si>
  <si>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</si>
  <si>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</si>
  <si>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</si>
  <si>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</si>
  <si>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</si>
  <si>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</si>
  <si>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</si>
  <si>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</si>
  <si>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</si>
  <si>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</si>
  <si>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</si>
  <si>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</si>
  <si>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</si>
  <si>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</si>
  <si>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</si>
  <si>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</si>
  <si>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</si>
  <si>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</si>
  <si>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</si>
  <si>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</si>
  <si>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</si>
  <si>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</si>
  <si>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</si>
  <si>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</si>
  <si>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</si>
  <si>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</si>
  <si>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</si>
  <si>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</si>
  <si>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</si>
  <si>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</si>
  <si>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</si>
  <si>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</si>
  <si>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</si>
  <si>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</si>
  <si>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</si>
  <si>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</si>
  <si>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</si>
  <si>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</si>
  <si>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</si>
  <si>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</si>
  <si>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</si>
  <si>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</si>
  <si>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</si>
  <si>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</si>
  <si>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</si>
  <si>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</si>
  <si>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</si>
  <si>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</si>
  <si>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</si>
  <si>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</si>
  <si>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</si>
  <si>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</si>
  <si>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</si>
  <si>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</si>
  <si>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</si>
  <si>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</si>
  <si>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</si>
  <si>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</si>
  <si>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</si>
  <si>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</si>
  <si>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</si>
  <si>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</si>
  <si>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</si>
  <si>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</si>
  <si>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</si>
  <si>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</si>
  <si>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</si>
  <si>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</si>
  <si>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</si>
  <si>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</si>
  <si>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</si>
  <si>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</si>
  <si>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</si>
  <si>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</si>
  <si>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</si>
  <si>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</si>
  <si>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</si>
  <si>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</si>
  <si>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</si>
  <si>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</si>
  <si>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</si>
  <si>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</si>
  <si>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</si>
  <si>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</si>
  <si>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</si>
  <si>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</si>
  <si>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</si>
  <si>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</si>
  <si>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</si>
  <si>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</si>
  <si>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</si>
  <si>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</si>
  <si>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</si>
  <si>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</si>
  <si>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</si>
  <si>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</si>
  <si>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</si>
  <si>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</si>
  <si>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</si>
  <si>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</si>
  <si>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</si>
  <si>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</si>
  <si>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</si>
  <si>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</si>
  <si>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</si>
  <si>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</si>
  <si>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</si>
  <si>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</si>
  <si>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</si>
  <si>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</si>
  <si>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</si>
  <si>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</si>
  <si>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</si>
  <si>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</si>
  <si>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</si>
  <si>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</si>
  <si>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</si>
  <si>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</si>
  <si>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</si>
  <si>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</si>
  <si>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</si>
  <si>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</si>
  <si>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</si>
  <si>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</si>
  <si>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</si>
  <si>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</si>
  <si>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</si>
  <si>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</si>
  <si>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</si>
  <si>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</si>
  <si>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</si>
  <si>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</si>
  <si>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</si>
  <si>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</si>
  <si>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</si>
  <si>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</si>
  <si>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</si>
  <si>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</si>
  <si>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</si>
  <si>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</si>
  <si>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</si>
  <si>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</si>
  <si>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</si>
  <si>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</si>
  <si>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</si>
  <si>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</si>
  <si>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</si>
  <si>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</si>
  <si>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</si>
  <si>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</si>
  <si>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</si>
  <si>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</si>
  <si>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</si>
  <si>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</si>
  <si>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</si>
  <si>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</si>
  <si>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</si>
  <si>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</si>
  <si>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</si>
  <si>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</si>
  <si>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</si>
  <si>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</si>
  <si>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</si>
  <si>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</si>
  <si>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</si>
  <si>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</si>
  <si>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</si>
  <si>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</si>
  <si>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</si>
  <si>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</si>
  <si>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</si>
  <si>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</si>
  <si>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</si>
  <si>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</si>
  <si>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</si>
  <si>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</si>
  <si>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</si>
  <si>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</si>
  <si>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</si>
  <si>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</si>
  <si>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</si>
  <si>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</si>
  <si>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</si>
  <si>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</si>
  <si>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</si>
  <si>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</si>
  <si>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</si>
  <si>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</si>
  <si>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</si>
  <si>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</si>
  <si>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</si>
  <si>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</si>
  <si>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</si>
  <si>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</si>
  <si>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</si>
  <si>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</si>
  <si>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</si>
  <si>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</si>
  <si>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</si>
  <si>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</si>
  <si>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</si>
  <si>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</si>
  <si>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</si>
  <si>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</si>
  <si>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</si>
  <si>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</si>
  <si>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</si>
  <si>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</si>
  <si>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</si>
  <si>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</si>
  <si>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</si>
  <si>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</si>
  <si>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</si>
  <si>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</si>
  <si>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</si>
  <si>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</si>
  <si>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</si>
  <si>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</si>
  <si>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</si>
  <si>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</si>
  <si>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</si>
  <si>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</si>
  <si>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</si>
  <si>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</si>
  <si>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</si>
  <si>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</si>
  <si>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</si>
  <si>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</si>
  <si>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</si>
  <si>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</si>
  <si>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</si>
  <si>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</si>
  <si>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</si>
  <si>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</si>
  <si>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</si>
  <si>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</si>
  <si>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</si>
  <si>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</si>
  <si>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</si>
  <si>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</si>
  <si>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</si>
  <si>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</si>
  <si>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</si>
  <si>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</si>
  <si>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</si>
  <si>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</si>
  <si>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</si>
  <si>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</si>
  <si>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</si>
  <si>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</si>
  <si>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</si>
  <si>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</si>
  <si>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</si>
  <si>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</si>
  <si>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</si>
  <si>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</si>
  <si>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</si>
  <si>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</si>
  <si>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</si>
  <si>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</si>
  <si>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</si>
  <si>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</si>
  <si>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</si>
  <si>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</si>
  <si>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</si>
  <si>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</si>
  <si>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</si>
  <si>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</si>
  <si>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</si>
  <si>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</si>
  <si>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</si>
  <si>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</si>
  <si>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</si>
  <si>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</si>
  <si>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</si>
  <si>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</si>
  <si>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</si>
  <si>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</si>
  <si>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</si>
  <si>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</si>
  <si>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</si>
  <si>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</si>
  <si>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</si>
  <si>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</si>
  <si>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</si>
  <si>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</si>
  <si>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</si>
  <si>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</si>
  <si>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</si>
  <si>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</si>
  <si>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</si>
  <si>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</si>
  <si>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</si>
  <si>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</si>
  <si>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</si>
  <si>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</si>
  <si>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</si>
  <si>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</si>
  <si>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</si>
  <si>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</si>
  <si>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</si>
  <si>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</si>
  <si>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</si>
  <si>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</si>
  <si>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</si>
  <si>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</si>
  <si>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</si>
  <si>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</si>
  <si>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</si>
  <si>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</si>
  <si>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</si>
  <si>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</si>
  <si>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</si>
  <si>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</si>
  <si>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</si>
  <si>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</si>
  <si>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</si>
  <si>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</si>
  <si>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</si>
  <si>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</si>
  <si>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</si>
  <si>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</si>
  <si>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</si>
  <si>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</si>
  <si>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</si>
  <si>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</si>
  <si>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</si>
  <si>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</si>
  <si>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</si>
  <si>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</si>
  <si>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</si>
  <si>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</si>
  <si>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</si>
  <si>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</si>
  <si>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</si>
  <si>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</si>
  <si>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</si>
  <si>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</si>
  <si>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</si>
  <si>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</si>
  <si>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</si>
  <si>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</si>
  <si>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</si>
  <si>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</si>
  <si>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</si>
  <si>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</si>
  <si>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</si>
  <si>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</si>
  <si>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</si>
  <si>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</si>
  <si>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</si>
  <si>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</si>
  <si>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</si>
  <si>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</si>
  <si>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</si>
  <si>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</si>
  <si>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</si>
  <si>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</si>
  <si>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</si>
  <si>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</si>
  <si>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</si>
  <si>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</si>
  <si>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</si>
  <si>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</si>
  <si>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</si>
  <si>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</si>
  <si>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</si>
  <si>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</si>
  <si>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</si>
  <si>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</si>
  <si>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</si>
  <si>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</si>
  <si>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</si>
  <si>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</si>
  <si>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</si>
  <si>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</si>
  <si>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</si>
  <si>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</si>
  <si>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</si>
  <si>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</si>
  <si>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</si>
  <si>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</si>
  <si>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</si>
  <si>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</si>
  <si>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</si>
  <si>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</si>
  <si>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</si>
  <si>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</si>
  <si>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</si>
  <si>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</si>
  <si>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</si>
  <si>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</si>
  <si>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</si>
  <si>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</si>
  <si>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</si>
  <si>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</si>
  <si>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</si>
  <si>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</si>
  <si>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</si>
  <si>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</si>
  <si>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</si>
  <si>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</si>
  <si>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</si>
  <si>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</si>
  <si>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</si>
  <si>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</si>
  <si>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</si>
  <si>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</si>
  <si>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</si>
  <si>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</si>
  <si>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</si>
  <si>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</si>
  <si>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</si>
  <si>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</si>
  <si>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</si>
  <si>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</si>
  <si>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</si>
  <si>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</si>
  <si>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</si>
  <si>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</si>
  <si>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</si>
  <si>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r>
      <t xml:space="preserve">RELATÓRIO DE PREÇOS DE </t>
    </r>
    <r>
      <rPr>
        <b/>
        <sz val="10"/>
        <color rgb="FF00B050"/>
        <rFont val="Arial"/>
        <family val="2"/>
      </rPr>
      <t>INSUMOS</t>
    </r>
    <r>
      <rPr>
        <sz val="10"/>
        <color theme="1"/>
        <rFont val="Arial"/>
        <family val="2"/>
      </rPr>
      <t xml:space="preserve"> - ENCARGOS SOCIAIS </t>
    </r>
    <r>
      <rPr>
        <b/>
        <sz val="10"/>
        <color rgb="FF00B050"/>
        <rFont val="Arial"/>
        <family val="2"/>
      </rPr>
      <t>COM DESONERAÇÃO</t>
    </r>
  </si>
  <si>
    <r>
      <t xml:space="preserve">RELATÓRIO DE CUSTOS DE </t>
    </r>
    <r>
      <rPr>
        <b/>
        <sz val="10"/>
        <color rgb="FF00B050"/>
        <rFont val="Arial"/>
        <family val="2"/>
      </rPr>
      <t>COMPOSIÇÕES</t>
    </r>
    <r>
      <rPr>
        <sz val="10"/>
        <color theme="1"/>
        <rFont val="Arial"/>
        <family val="2"/>
      </rPr>
      <t xml:space="preserve"> - ENCARGOS SOCIAIS </t>
    </r>
    <r>
      <rPr>
        <b/>
        <sz val="10"/>
        <color rgb="FF00B050"/>
        <rFont val="Arial"/>
        <family val="2"/>
      </rPr>
      <t>COM DESONERAÇÃO</t>
    </r>
  </si>
  <si>
    <t>Código da
Composição</t>
  </si>
  <si>
    <t>Custo (R$)</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</si>
  <si>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</si>
  <si>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</si>
  <si>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</si>
  <si>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</si>
  <si>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</si>
  <si>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</si>
  <si>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</si>
  <si>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</si>
  <si>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</si>
  <si>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</si>
  <si>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</si>
  <si>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</si>
  <si>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</si>
  <si>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</si>
  <si>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</si>
  <si>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</si>
  <si>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</si>
  <si>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</si>
  <si>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</si>
  <si>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</si>
  <si>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</si>
  <si>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</si>
  <si>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</si>
  <si>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</si>
  <si>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</si>
  <si>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</si>
  <si>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</si>
  <si>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</si>
  <si>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</si>
  <si>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</si>
  <si>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</si>
  <si>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</si>
  <si>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</si>
  <si>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</si>
  <si>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</si>
  <si>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</si>
  <si>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</si>
  <si>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</si>
  <si>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</si>
  <si>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</si>
  <si>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</si>
  <si>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</si>
  <si>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</si>
  <si>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</si>
  <si>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</si>
  <si>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</si>
  <si>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</si>
  <si>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</si>
  <si>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</si>
  <si>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</si>
  <si>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</si>
  <si>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</si>
  <si>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</si>
  <si>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</si>
  <si>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</si>
  <si>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</si>
  <si>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</si>
  <si>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</si>
  <si>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</si>
  <si>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</si>
  <si>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</si>
  <si>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</si>
  <si>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</si>
  <si>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</si>
  <si>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</si>
  <si>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</si>
  <si>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</si>
  <si>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</si>
  <si>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</si>
  <si>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</si>
  <si>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</si>
  <si>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</si>
  <si>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</si>
  <si>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</si>
  <si>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</si>
  <si>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</si>
  <si>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</si>
  <si>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</si>
  <si>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</si>
  <si>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</si>
  <si>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</si>
  <si>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</si>
  <si>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</si>
  <si>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</si>
  <si>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</si>
  <si>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</si>
  <si>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</si>
  <si>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</si>
  <si>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</si>
  <si>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</si>
  <si>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</si>
  <si>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</si>
  <si>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</si>
  <si>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</si>
  <si>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</si>
  <si>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</si>
  <si>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</si>
  <si>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</si>
  <si>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</si>
  <si>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</si>
  <si>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</si>
  <si>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</si>
  <si>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</si>
  <si>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</si>
  <si>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</si>
  <si>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</si>
  <si>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</si>
  <si>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</si>
  <si>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</si>
  <si>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</si>
  <si>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</si>
  <si>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</si>
  <si>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</si>
  <si>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</si>
  <si>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</si>
  <si>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</si>
  <si>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</si>
  <si>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</si>
  <si>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</si>
  <si>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</si>
  <si>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</si>
  <si>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</si>
  <si>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</si>
  <si>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</si>
  <si>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</si>
  <si>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</si>
  <si>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</si>
  <si>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</si>
  <si>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</si>
  <si>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</si>
  <si>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</si>
  <si>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</si>
  <si>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</si>
  <si>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</si>
  <si>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</si>
  <si>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</si>
  <si>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</si>
  <si>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</si>
  <si>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</si>
  <si>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</si>
  <si>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</si>
  <si>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</si>
  <si>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</si>
  <si>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</si>
  <si>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</si>
  <si>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</si>
  <si>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</si>
  <si>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</si>
  <si>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</si>
  <si>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</si>
  <si>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</si>
  <si>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</si>
  <si>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</si>
  <si>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</si>
  <si>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</si>
  <si>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</si>
  <si>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</si>
  <si>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</si>
  <si>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</si>
  <si>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</si>
  <si>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</si>
  <si>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</si>
  <si>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</si>
  <si>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</si>
  <si>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</si>
  <si>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</si>
  <si>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</si>
  <si>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</si>
  <si>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</si>
  <si>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</si>
  <si>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</si>
  <si>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</si>
  <si>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</si>
  <si>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</si>
  <si>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</si>
  <si>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</si>
  <si>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</si>
  <si>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</si>
  <si>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</si>
  <si>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</si>
  <si>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</si>
  <si>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</si>
  <si>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</si>
  <si>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</si>
  <si>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</si>
  <si>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</si>
  <si>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</si>
  <si>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</si>
  <si>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</si>
  <si>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</si>
  <si>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</si>
  <si>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</si>
  <si>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</si>
  <si>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</si>
  <si>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</si>
  <si>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</si>
  <si>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</si>
  <si>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</si>
  <si>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</si>
  <si>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</si>
  <si>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</si>
  <si>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</si>
  <si>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</si>
  <si>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</si>
  <si>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</si>
  <si>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</si>
  <si>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</si>
  <si>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</si>
  <si>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</si>
  <si>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</si>
  <si>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</si>
  <si>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</si>
  <si>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</si>
  <si>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</si>
  <si>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</si>
  <si>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</si>
  <si>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</si>
  <si>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</si>
  <si>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</si>
  <si>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</si>
  <si>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</si>
  <si>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</si>
  <si>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</si>
  <si>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</si>
  <si>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</si>
  <si>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</si>
  <si>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</si>
  <si>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</si>
  <si>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</si>
  <si>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</si>
  <si>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</si>
  <si>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</si>
  <si>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</si>
  <si>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</si>
  <si>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</si>
  <si>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</si>
  <si>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</si>
  <si>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</si>
  <si>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</si>
  <si>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</si>
  <si>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</si>
  <si>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</si>
  <si>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</si>
  <si>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</si>
  <si>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</si>
  <si>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</si>
  <si>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</si>
  <si>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</si>
  <si>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</si>
  <si>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</si>
  <si>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</si>
  <si>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</si>
  <si>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</si>
  <si>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</si>
  <si>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</si>
  <si>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</si>
  <si>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</si>
  <si>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</si>
  <si>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</si>
  <si>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</si>
  <si>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</si>
  <si>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</si>
  <si>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</si>
  <si>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</si>
  <si>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</si>
  <si>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</si>
  <si>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</si>
  <si>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</si>
  <si>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</si>
  <si>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</si>
  <si>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</si>
  <si>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</si>
  <si>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</si>
  <si>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</si>
  <si>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</si>
  <si>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</si>
  <si>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</si>
  <si>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</si>
  <si>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</si>
  <si>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</si>
  <si>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</si>
  <si>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</si>
  <si>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</si>
  <si>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</si>
  <si>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</si>
  <si>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</si>
  <si>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</si>
  <si>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</si>
  <si>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</si>
  <si>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</si>
  <si>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</si>
  <si>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</si>
  <si>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</si>
  <si>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</si>
  <si>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</si>
  <si>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</si>
  <si>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</si>
  <si>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</si>
  <si>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</si>
  <si>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</si>
  <si>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</si>
  <si>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</si>
  <si>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</si>
  <si>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</si>
  <si>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</si>
  <si>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</si>
  <si>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</si>
  <si>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</si>
  <si>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</si>
  <si>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</si>
  <si>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</si>
  <si>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</si>
  <si>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</si>
  <si>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</si>
  <si>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</si>
  <si>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</si>
  <si>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</si>
  <si>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</si>
  <si>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</si>
  <si>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</si>
  <si>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</si>
  <si>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</si>
  <si>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</si>
  <si>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</si>
  <si>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</si>
  <si>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</si>
  <si>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</si>
  <si>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</si>
  <si>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</si>
  <si>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</si>
  <si>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</si>
  <si>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</si>
  <si>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</si>
  <si>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</si>
  <si>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</si>
  <si>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</si>
  <si>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</si>
  <si>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</si>
  <si>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</si>
  <si>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</si>
  <si>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</si>
  <si>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</si>
  <si>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</si>
  <si>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</si>
  <si>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</si>
  <si>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</si>
  <si>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</si>
  <si>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</si>
  <si>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</si>
  <si>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</si>
  <si>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</si>
  <si>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</si>
  <si>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</si>
  <si>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</si>
  <si>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</si>
  <si>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</si>
  <si>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</si>
  <si>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</si>
  <si>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</si>
  <si>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</si>
  <si>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</si>
  <si>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</si>
  <si>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</si>
  <si>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</si>
  <si>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</si>
  <si>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</si>
  <si>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</si>
  <si>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</si>
  <si>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</si>
  <si>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</si>
  <si>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</si>
  <si>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</si>
  <si>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</si>
  <si>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</si>
  <si>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</si>
  <si>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</si>
  <si>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</si>
  <si>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</si>
  <si>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</si>
  <si>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</si>
  <si>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</si>
  <si>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</si>
  <si>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</si>
  <si>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</si>
  <si>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</si>
  <si>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</si>
  <si>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</si>
  <si>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</si>
  <si>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</si>
  <si>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</si>
  <si>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</si>
  <si>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</si>
  <si>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</si>
  <si>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</si>
  <si>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</si>
  <si>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</si>
  <si>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</si>
  <si>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</si>
  <si>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</si>
  <si>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</si>
  <si>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</si>
  <si>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</si>
  <si>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</si>
  <si>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</si>
  <si>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</si>
  <si>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</si>
  <si>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</si>
  <si>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</si>
  <si>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</si>
  <si>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</si>
  <si>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</si>
  <si>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</si>
  <si>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</si>
  <si>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</si>
  <si>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</si>
  <si>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</si>
  <si>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</si>
  <si>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</si>
  <si>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</si>
  <si>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</si>
  <si>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</si>
  <si>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</si>
  <si>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</si>
  <si>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</si>
  <si>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</si>
  <si>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</si>
  <si>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</si>
  <si>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</si>
  <si>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</si>
  <si>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</si>
  <si>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</si>
  <si>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</si>
  <si>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</si>
  <si>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</si>
  <si>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</si>
  <si>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</si>
  <si>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</si>
  <si>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</si>
  <si>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</si>
  <si>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</si>
  <si>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</si>
  <si>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</si>
  <si>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</si>
  <si>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</si>
  <si>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</si>
  <si>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</si>
  <si>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</si>
  <si>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</si>
  <si>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</si>
  <si>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</si>
  <si>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</si>
  <si>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</si>
  <si>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</si>
  <si>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</si>
  <si>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</si>
  <si>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</si>
  <si>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</si>
  <si>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</si>
  <si>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</si>
  <si>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</si>
  <si>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</si>
  <si>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</si>
  <si>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</si>
  <si>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</si>
  <si>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</si>
  <si>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</si>
  <si>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</si>
  <si>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</si>
  <si>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</si>
  <si>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</si>
  <si>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</si>
  <si>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</si>
  <si>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</si>
  <si>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</si>
  <si>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</si>
  <si>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</si>
  <si>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</si>
  <si>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</si>
  <si>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</si>
  <si>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</si>
  <si>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</si>
  <si>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</si>
  <si>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</si>
  <si>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</si>
  <si>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</si>
  <si>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</si>
  <si>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</si>
  <si>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</si>
  <si>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</si>
  <si>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</si>
  <si>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</si>
  <si>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</si>
  <si>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</si>
  <si>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</si>
  <si>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</si>
  <si>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</si>
  <si>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</si>
  <si>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</si>
  <si>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</si>
  <si>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</si>
  <si>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</si>
  <si>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</si>
  <si>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</si>
  <si>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</si>
  <si>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</si>
  <si>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</si>
  <si>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</si>
  <si>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</si>
  <si>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</si>
  <si>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</si>
  <si>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</si>
  <si>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</si>
  <si>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</si>
  <si>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</si>
  <si>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</si>
  <si>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</si>
  <si>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</si>
  <si>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</si>
  <si>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</si>
  <si>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</si>
  <si>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</si>
  <si>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</si>
  <si>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</si>
  <si>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</si>
  <si>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</si>
  <si>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</si>
  <si>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</si>
  <si>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</si>
  <si>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</si>
  <si>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</si>
  <si>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</si>
  <si>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</si>
  <si>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</si>
  <si>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</si>
  <si>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</si>
  <si>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</si>
  <si>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</si>
  <si>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</si>
  <si>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</si>
  <si>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</si>
  <si>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</si>
  <si>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</si>
  <si>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</si>
  <si>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</si>
  <si>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</si>
  <si>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</si>
  <si>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</si>
  <si>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</si>
  <si>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</si>
  <si>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</si>
  <si>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</si>
  <si>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</si>
  <si>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</si>
  <si>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</si>
  <si>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</si>
  <si>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</si>
  <si>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</si>
  <si>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</si>
  <si>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</si>
  <si>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</si>
  <si>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</si>
  <si>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</si>
  <si>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</si>
  <si>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</si>
  <si>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</si>
  <si>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</si>
  <si>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</si>
  <si>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</si>
  <si>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</si>
  <si>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</si>
  <si>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</si>
  <si>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</si>
  <si>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</si>
  <si>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</si>
  <si>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</si>
  <si>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</si>
  <si>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</si>
  <si>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</si>
  <si>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</si>
  <si>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</si>
  <si>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</si>
  <si>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</si>
  <si>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</si>
  <si>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</si>
  <si>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</si>
  <si>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</si>
  <si>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</si>
  <si>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</si>
  <si>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</si>
  <si>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</si>
  <si>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</si>
  <si>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</si>
  <si>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</si>
  <si>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</si>
  <si>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</si>
  <si>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</si>
  <si>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</si>
  <si>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</si>
  <si>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</si>
  <si>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</si>
  <si>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</si>
  <si>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</si>
  <si>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</si>
  <si>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</si>
  <si>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</si>
  <si>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</si>
  <si>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</si>
  <si>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</si>
  <si>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</si>
  <si>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</si>
  <si>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</si>
  <si>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</si>
  <si>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</si>
  <si>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</si>
  <si>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</si>
  <si>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</si>
  <si>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</si>
  <si>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</si>
  <si>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</si>
  <si>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</si>
  <si>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</si>
  <si>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</si>
  <si>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</si>
  <si>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</si>
  <si>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</si>
  <si>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</si>
  <si>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</si>
  <si>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</si>
  <si>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</si>
  <si>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</si>
  <si>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</si>
  <si>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</si>
  <si>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</si>
  <si>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</si>
  <si>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</si>
  <si>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</si>
  <si>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</si>
  <si>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</si>
  <si>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</si>
  <si>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</si>
  <si>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</si>
  <si>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</si>
  <si>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</si>
  <si>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</si>
  <si>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</si>
  <si>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</si>
  <si>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</si>
  <si>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</si>
  <si>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</si>
  <si>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</si>
  <si>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</si>
  <si>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</si>
  <si>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</si>
  <si>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</si>
  <si>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</si>
  <si>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</si>
  <si>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</si>
  <si>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</si>
  <si>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</si>
  <si>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</si>
  <si>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</si>
  <si>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</si>
  <si>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</si>
  <si>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</si>
  <si>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</si>
  <si>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</si>
  <si>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</si>
  <si>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</si>
  <si>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</si>
  <si>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</si>
  <si>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</si>
  <si>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</si>
  <si>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</si>
  <si>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</si>
  <si>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</si>
  <si>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</si>
  <si>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</si>
  <si>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</si>
  <si>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</si>
  <si>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</si>
  <si>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</si>
  <si>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</si>
  <si>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</si>
  <si>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</si>
  <si>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</si>
  <si>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</si>
  <si>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</si>
  <si>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</si>
  <si>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</si>
  <si>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</si>
  <si>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</si>
  <si>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</si>
  <si>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</si>
  <si>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</si>
  <si>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</si>
  <si>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</si>
  <si>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</si>
  <si>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</si>
  <si>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</si>
  <si>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</si>
  <si>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</si>
  <si>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</si>
  <si>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</si>
  <si>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</si>
  <si>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</si>
  <si>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</si>
  <si>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</si>
  <si>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</si>
  <si>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</si>
  <si>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</si>
  <si>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</si>
  <si>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</si>
  <si>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</si>
  <si>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</si>
  <si>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</si>
  <si>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</si>
  <si>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</si>
  <si>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</si>
  <si>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</si>
  <si>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</si>
  <si>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</si>
  <si>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</si>
  <si>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</si>
  <si>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</si>
  <si>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</si>
  <si>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</si>
  <si>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</si>
  <si>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</si>
  <si>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</si>
  <si>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</si>
  <si>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</si>
  <si>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</si>
  <si>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</si>
  <si>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</si>
  <si>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</si>
  <si>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</si>
  <si>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</si>
  <si>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</si>
  <si>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</si>
  <si>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</si>
  <si>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</si>
  <si>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</si>
  <si>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</si>
  <si>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</si>
  <si>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</si>
  <si>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</si>
  <si>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</si>
  <si>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</si>
  <si>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</si>
  <si>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</si>
  <si>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</si>
  <si>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</si>
  <si>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</si>
  <si>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</si>
  <si>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</si>
  <si>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</si>
  <si>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</si>
  <si>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</si>
  <si>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</si>
  <si>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</si>
  <si>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</si>
  <si>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</si>
  <si>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</si>
  <si>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</si>
  <si>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</si>
  <si>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</si>
  <si>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</si>
  <si>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</si>
  <si>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</si>
  <si>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</si>
  <si>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</si>
  <si>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</si>
  <si>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</si>
  <si>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</si>
  <si>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</si>
  <si>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</si>
  <si>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</si>
  <si>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</si>
  <si>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</si>
  <si>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</si>
  <si>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</si>
  <si>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</si>
  <si>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</si>
  <si>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</si>
  <si>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</si>
  <si>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</si>
  <si>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</si>
  <si>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</si>
  <si>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</si>
  <si>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</si>
  <si>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</si>
  <si>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</si>
  <si>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</si>
  <si>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</si>
  <si>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</si>
  <si>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</si>
  <si>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</si>
  <si>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</si>
  <si>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</si>
  <si>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</si>
  <si>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</si>
  <si>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</si>
  <si>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</si>
  <si>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</si>
  <si>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</si>
  <si>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</si>
  <si>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</si>
  <si>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</si>
  <si>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</si>
  <si>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</si>
  <si>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</si>
  <si>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</si>
  <si>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</si>
  <si>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</si>
  <si>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</si>
  <si>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</si>
  <si>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</si>
  <si>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</si>
  <si>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</si>
  <si>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</si>
  <si>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</si>
  <si>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</si>
  <si>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</si>
  <si>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</si>
  <si>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</si>
  <si>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</si>
  <si>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</si>
  <si>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</si>
  <si>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</si>
  <si>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</si>
  <si>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</si>
  <si>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</si>
  <si>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</si>
  <si>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</si>
  <si>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</si>
  <si>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</si>
  <si>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</si>
  <si>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</si>
  <si>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</si>
  <si>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</si>
  <si>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</si>
  <si>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</si>
  <si>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</si>
  <si>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</si>
  <si>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</si>
  <si>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</si>
  <si>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</si>
  <si>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</si>
  <si>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</si>
  <si>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</si>
  <si>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</si>
  <si>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</si>
  <si>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</si>
  <si>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</si>
  <si>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</si>
  <si>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</si>
  <si>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</si>
  <si>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</si>
  <si>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</si>
  <si>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</si>
  <si>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</si>
  <si>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</si>
  <si>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</si>
  <si>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</si>
  <si>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</si>
  <si>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</si>
  <si>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</si>
  <si>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</si>
  <si>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</si>
  <si>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</si>
  <si>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</si>
  <si>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</si>
  <si>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</si>
  <si>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</si>
  <si>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</si>
  <si>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</si>
  <si>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</si>
  <si>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</si>
  <si>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</si>
  <si>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</si>
  <si>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</si>
  <si>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</si>
  <si>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</si>
  <si>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</si>
  <si>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</si>
  <si>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</si>
  <si>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</si>
  <si>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</si>
  <si>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</si>
  <si>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</si>
  <si>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</si>
  <si>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</si>
  <si>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</si>
  <si>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</si>
  <si>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</si>
  <si>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</si>
  <si>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</si>
  <si>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</si>
  <si>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</si>
  <si>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</si>
  <si>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</si>
  <si>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</si>
  <si>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</si>
  <si>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</si>
  <si>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</si>
  <si>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</si>
  <si>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</si>
  <si>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</si>
  <si>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</si>
  <si>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</si>
  <si>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</si>
  <si>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</si>
  <si>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</si>
  <si>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</si>
  <si>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</si>
  <si>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</si>
  <si>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</si>
  <si>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</si>
  <si>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</si>
  <si>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</si>
  <si>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</si>
  <si>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</si>
  <si>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</si>
  <si>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</si>
  <si>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</si>
  <si>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</si>
  <si>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</si>
  <si>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</si>
  <si>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</si>
  <si>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</si>
  <si>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</si>
  <si>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</si>
  <si>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</si>
  <si>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</si>
  <si>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</si>
  <si>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</si>
  <si>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</si>
  <si>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</si>
  <si>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</si>
  <si>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</si>
  <si>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</si>
  <si>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</si>
  <si>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</si>
  <si>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</si>
  <si>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</si>
  <si>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</si>
  <si>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</si>
  <si>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</si>
  <si>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</si>
  <si>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</si>
  <si>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</si>
  <si>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</si>
  <si>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</si>
  <si>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</si>
  <si>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</si>
  <si>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</si>
  <si>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</si>
  <si>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</si>
  <si>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</si>
  <si>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</si>
  <si>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</si>
  <si>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</si>
  <si>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</si>
  <si>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</si>
  <si>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</si>
  <si>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</si>
  <si>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</si>
  <si>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</si>
  <si>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</si>
  <si>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</si>
  <si>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</si>
  <si>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</si>
  <si>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</si>
  <si>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</si>
  <si>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</si>
  <si>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</si>
  <si>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</si>
  <si>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</si>
  <si>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</si>
  <si>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</si>
  <si>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</si>
  <si>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</si>
  <si>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</si>
  <si>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</si>
  <si>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</si>
  <si>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</si>
  <si>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</si>
  <si>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</si>
  <si>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</si>
  <si>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</si>
  <si>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</si>
  <si>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</si>
  <si>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</si>
  <si>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</si>
  <si>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</si>
  <si>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</si>
  <si>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</si>
  <si>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</si>
  <si>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</si>
  <si>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</si>
  <si>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</si>
  <si>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</si>
  <si>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</si>
  <si>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</si>
  <si>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</si>
  <si>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</si>
  <si>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</si>
  <si>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</si>
  <si>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</si>
  <si>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</si>
  <si>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</si>
  <si>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</si>
  <si>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</si>
  <si>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</si>
  <si>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</si>
  <si>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</si>
  <si>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</si>
  <si>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</si>
  <si>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</si>
  <si>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</si>
  <si>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</si>
  <si>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</si>
  <si>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</si>
  <si>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</si>
  <si>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</si>
  <si>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</si>
  <si>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</si>
  <si>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</si>
  <si>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</si>
  <si>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</si>
  <si>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</si>
  <si>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</si>
  <si>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</si>
  <si>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</si>
  <si>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</si>
  <si>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</si>
  <si>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</si>
  <si>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</si>
  <si>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</si>
  <si>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</si>
  <si>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</si>
  <si>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</si>
  <si>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</si>
  <si>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</si>
  <si>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</si>
  <si>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</si>
  <si>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</si>
  <si>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</si>
  <si>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</si>
  <si>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</si>
  <si>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</si>
  <si>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</si>
  <si>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</si>
  <si>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</si>
  <si>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</si>
  <si>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</si>
  <si>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</si>
  <si>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</si>
  <si>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</si>
  <si>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</si>
  <si>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</si>
  <si>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</si>
  <si>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</si>
  <si>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</si>
  <si>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</si>
  <si>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</si>
  <si>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</si>
  <si>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</si>
  <si>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</si>
  <si>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</si>
  <si>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</si>
  <si>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</si>
  <si>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</si>
  <si>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</si>
  <si>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</si>
  <si>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</si>
  <si>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</si>
  <si>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</si>
  <si>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</si>
  <si>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</si>
  <si>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</si>
  <si>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</si>
  <si>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</si>
  <si>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</si>
  <si>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</si>
  <si>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</si>
  <si>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</si>
  <si>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</si>
  <si>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</si>
  <si>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</si>
  <si>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</si>
  <si>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</si>
  <si>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</si>
  <si>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</si>
  <si>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</si>
  <si>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</si>
  <si>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</si>
  <si>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</si>
  <si>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</si>
  <si>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</si>
  <si>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</si>
  <si>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</si>
  <si>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</si>
  <si>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</si>
  <si>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</si>
  <si>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</si>
  <si>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</si>
  <si>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</si>
  <si>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</si>
  <si>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</si>
  <si>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</si>
  <si>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</si>
  <si>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</si>
  <si>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</si>
  <si>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</si>
  <si>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</si>
  <si>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</si>
  <si>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</si>
  <si>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</si>
  <si>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</si>
  <si>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</si>
  <si>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</si>
  <si>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</si>
  <si>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</si>
  <si>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</si>
  <si>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</si>
  <si>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</si>
  <si>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</si>
  <si>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</si>
  <si>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</si>
  <si>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</si>
  <si>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</si>
  <si>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</si>
  <si>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</si>
  <si>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</si>
  <si>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</si>
  <si>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</si>
  <si>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</si>
  <si>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</si>
  <si>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</si>
  <si>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</si>
  <si>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</si>
  <si>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</si>
  <si>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</si>
  <si>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</si>
  <si>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</si>
  <si>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</si>
  <si>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</si>
  <si>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</si>
  <si>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</si>
  <si>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</si>
  <si>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</si>
  <si>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</si>
  <si>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</si>
  <si>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</si>
  <si>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</si>
  <si>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</si>
  <si>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</si>
  <si>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</si>
  <si>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</si>
  <si>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</si>
  <si>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</si>
  <si>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</si>
  <si>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</si>
  <si>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</si>
  <si>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</si>
  <si>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</si>
  <si>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</si>
  <si>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</si>
  <si>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</si>
  <si>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</si>
  <si>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</si>
  <si>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</si>
  <si>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</si>
  <si>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</si>
  <si>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</si>
  <si>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</si>
  <si>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</si>
  <si>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</si>
  <si>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</si>
  <si>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</si>
  <si>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</si>
  <si>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</si>
  <si>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</si>
  <si>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</si>
  <si>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</si>
  <si>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</si>
  <si>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</si>
  <si>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</si>
  <si>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</si>
  <si>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</si>
  <si>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</si>
  <si>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</si>
  <si>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</si>
  <si>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</si>
  <si>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</si>
  <si>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</si>
  <si>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</si>
  <si>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</si>
  <si>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</si>
  <si>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</si>
  <si>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</si>
  <si>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</si>
  <si>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</si>
  <si>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</si>
  <si>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</si>
  <si>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</si>
  <si>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</si>
  <si>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</si>
  <si>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</si>
  <si>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</si>
  <si>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</si>
  <si>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</si>
  <si>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</si>
  <si>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</si>
  <si>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</si>
  <si>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</si>
  <si>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</si>
  <si>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</si>
  <si>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</si>
  <si>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</si>
  <si>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</si>
  <si>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</si>
  <si>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</si>
  <si>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</si>
  <si>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</si>
  <si>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</si>
  <si>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</si>
  <si>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</si>
  <si>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</si>
  <si>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</si>
  <si>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</si>
  <si>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</si>
  <si>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</si>
  <si>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</si>
  <si>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</si>
  <si>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</si>
  <si>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</si>
  <si>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</si>
  <si>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</si>
  <si>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</si>
  <si>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</si>
  <si>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</si>
  <si>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</si>
  <si>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</si>
  <si>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</si>
  <si>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</si>
  <si>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</si>
  <si>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</si>
  <si>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</si>
  <si>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</si>
  <si>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</si>
  <si>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</si>
  <si>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</si>
  <si>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</si>
  <si>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</si>
  <si>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</si>
  <si>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</si>
  <si>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</si>
  <si>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</si>
  <si>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</si>
  <si>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</si>
  <si>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</si>
  <si>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</si>
  <si>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</si>
  <si>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</si>
  <si>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</si>
  <si>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</si>
  <si>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</si>
  <si>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</si>
  <si>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</si>
  <si>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</si>
  <si>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</si>
  <si>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</si>
  <si>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</si>
  <si>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</si>
  <si>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</si>
  <si>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</si>
  <si>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</si>
  <si>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</si>
  <si>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</si>
  <si>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</si>
  <si>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</si>
  <si>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</si>
  <si>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</si>
  <si>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</si>
  <si>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</si>
  <si>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</si>
  <si>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</si>
  <si>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</si>
  <si>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</si>
  <si>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</si>
  <si>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</si>
  <si>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</si>
  <si>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</si>
  <si>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</si>
  <si>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</si>
  <si>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</si>
  <si>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</si>
  <si>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</si>
  <si>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</si>
  <si>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</si>
  <si>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</si>
  <si>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</si>
  <si>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</si>
  <si>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</si>
  <si>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</si>
  <si>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</si>
  <si>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</si>
  <si>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</si>
  <si>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</si>
  <si>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</si>
  <si>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</si>
  <si>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</si>
  <si>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</si>
  <si>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</si>
  <si>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</si>
  <si>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</si>
  <si>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</si>
  <si>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</si>
  <si>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</si>
  <si>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</si>
  <si>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</si>
  <si>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</si>
  <si>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</si>
  <si>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</si>
  <si>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</si>
  <si>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</si>
  <si>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</si>
  <si>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</si>
  <si>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</si>
  <si>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</si>
  <si>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</si>
  <si>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</si>
  <si>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</si>
  <si>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</si>
  <si>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</si>
  <si>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</si>
  <si>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</si>
  <si>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</si>
  <si>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</si>
  <si>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</si>
  <si>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</si>
  <si>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</si>
  <si>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</si>
  <si>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</si>
  <si>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</si>
  <si>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</si>
  <si>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</si>
  <si>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</si>
  <si>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</si>
  <si>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</si>
  <si>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</si>
  <si>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</si>
  <si>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</si>
  <si>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</si>
  <si>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</si>
  <si>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</si>
  <si>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</si>
  <si>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</si>
  <si>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</si>
  <si>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</si>
  <si>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</si>
  <si>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</si>
  <si>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</si>
  <si>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</si>
  <si>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</si>
  <si>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</si>
  <si>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</si>
  <si>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</si>
  <si>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</si>
  <si>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</si>
  <si>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</si>
  <si>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</si>
  <si>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</si>
  <si>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</si>
  <si>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</si>
  <si>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</si>
  <si>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</si>
  <si>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</si>
  <si>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</si>
  <si>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</si>
  <si>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</si>
  <si>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</si>
  <si>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</si>
  <si>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</si>
  <si>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</si>
  <si>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</si>
  <si>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</si>
  <si>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</si>
  <si>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</si>
  <si>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</si>
  <si>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</si>
  <si>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</si>
  <si>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</si>
  <si>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</si>
  <si>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</si>
  <si>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</si>
  <si>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</si>
  <si>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</si>
  <si>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</si>
  <si>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</si>
  <si>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</si>
  <si>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</si>
  <si>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</si>
  <si>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</si>
  <si>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</si>
  <si>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</si>
  <si>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</si>
  <si>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</si>
  <si>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</si>
  <si>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</si>
  <si>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</si>
  <si>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</si>
  <si>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</si>
  <si>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</si>
  <si>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</si>
  <si>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</si>
  <si>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</si>
  <si>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</si>
  <si>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</si>
  <si>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</si>
  <si>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</si>
  <si>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</si>
  <si>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</si>
  <si>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</si>
  <si>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</si>
  <si>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</si>
  <si>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</si>
  <si>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</si>
  <si>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</si>
  <si>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</si>
  <si>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</si>
  <si>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</si>
  <si>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</si>
  <si>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</si>
  <si>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</si>
  <si>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</si>
  <si>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</si>
  <si>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</si>
  <si>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</si>
  <si>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</si>
  <si>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</si>
  <si>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</si>
  <si>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</si>
  <si>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</si>
  <si>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</si>
  <si>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</si>
  <si>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</si>
  <si>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</si>
  <si>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</si>
  <si>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</si>
  <si>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</si>
  <si>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</si>
  <si>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</si>
  <si>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</si>
  <si>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</si>
  <si>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</si>
  <si>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</si>
  <si>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</si>
  <si>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</si>
  <si>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</si>
  <si>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</si>
  <si>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</si>
  <si>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</si>
  <si>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</si>
  <si>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</si>
  <si>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</si>
  <si>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</si>
  <si>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</si>
  <si>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</si>
  <si>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</si>
  <si>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</si>
  <si>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</si>
  <si>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</si>
  <si>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</si>
  <si>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</si>
  <si>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</si>
  <si>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</si>
  <si>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</si>
  <si>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</si>
  <si>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</si>
  <si>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</si>
  <si>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</si>
  <si>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</si>
  <si>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</si>
  <si>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</si>
  <si>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</si>
  <si>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</si>
  <si>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</si>
  <si>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</si>
  <si>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</si>
  <si>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</si>
  <si>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</si>
  <si>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</si>
  <si>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</si>
  <si>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</si>
  <si>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</si>
  <si>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</si>
  <si>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</si>
  <si>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</si>
  <si>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</si>
  <si>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</si>
  <si>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</si>
  <si>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</si>
  <si>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</si>
  <si>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</si>
  <si>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</si>
  <si>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</si>
  <si>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</si>
  <si>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</si>
  <si>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</si>
  <si>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</si>
  <si>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</si>
  <si>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</si>
  <si>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</si>
  <si>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</si>
  <si>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</si>
  <si>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</si>
  <si>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</si>
  <si>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</si>
  <si>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</si>
  <si>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</si>
  <si>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</si>
  <si>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</si>
  <si>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</si>
  <si>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</si>
  <si>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</si>
  <si>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</si>
  <si>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</si>
  <si>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</si>
  <si>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</si>
  <si>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</si>
  <si>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</si>
  <si>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</si>
  <si>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</si>
  <si>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</si>
  <si>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</si>
  <si>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</si>
  <si>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</si>
  <si>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</si>
  <si>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</si>
  <si>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</si>
  <si>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</si>
  <si>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</si>
  <si>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</si>
  <si>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</si>
  <si>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</si>
  <si>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</si>
  <si>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</si>
  <si>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</si>
  <si>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</si>
  <si>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</si>
  <si>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</si>
  <si>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</si>
  <si>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</si>
  <si>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</si>
  <si>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</si>
  <si>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</si>
  <si>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</si>
  <si>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</si>
  <si>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</si>
  <si>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</si>
  <si>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</si>
  <si>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</si>
  <si>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</si>
  <si>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</si>
  <si>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</si>
  <si>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</si>
  <si>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</si>
  <si>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</si>
  <si>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</si>
  <si>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</si>
  <si>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</si>
  <si>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</si>
  <si>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</si>
  <si>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</si>
  <si>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</si>
  <si>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</si>
  <si>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</si>
  <si>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</si>
  <si>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</si>
  <si>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</si>
  <si>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</si>
  <si>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</si>
  <si>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</si>
  <si>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</si>
  <si>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</si>
  <si>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</si>
  <si>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</si>
  <si>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</si>
  <si>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</si>
  <si>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</si>
  <si>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</si>
  <si>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</si>
  <si>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</si>
  <si>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</si>
  <si>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</si>
  <si>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</si>
  <si>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</si>
  <si>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</si>
  <si>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</si>
  <si>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</si>
  <si>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</si>
  <si>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</si>
  <si>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</si>
  <si>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</si>
  <si>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</si>
  <si>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</si>
  <si>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</si>
  <si>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</si>
  <si>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</si>
  <si>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</si>
  <si>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</si>
  <si>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</si>
  <si>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</si>
  <si>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</si>
  <si>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</si>
  <si>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</si>
  <si>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</si>
  <si>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</si>
  <si>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</si>
  <si>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</si>
  <si>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</si>
  <si>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</si>
  <si>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</si>
  <si>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</si>
  <si>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</si>
  <si>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</si>
  <si>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</si>
  <si>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</si>
  <si>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</si>
  <si>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</si>
  <si>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</si>
  <si>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</si>
  <si>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</si>
  <si>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</si>
  <si>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</si>
  <si>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</si>
  <si>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</si>
  <si>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</si>
  <si>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</si>
  <si>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</si>
  <si>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</si>
  <si>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</si>
  <si>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</si>
  <si>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</si>
  <si>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</si>
  <si>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</si>
  <si>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</si>
  <si>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</si>
  <si>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</si>
  <si>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</si>
  <si>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</si>
  <si>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</si>
  <si>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</si>
  <si>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</si>
  <si>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</si>
  <si>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</si>
  <si>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</si>
  <si>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</si>
  <si>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</si>
  <si>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</si>
  <si>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</si>
  <si>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</si>
  <si>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</si>
  <si>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</si>
  <si>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</si>
  <si>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</si>
  <si>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</si>
  <si>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</si>
  <si>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</si>
  <si>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</si>
  <si>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</si>
  <si>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</si>
  <si>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</si>
  <si>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</si>
  <si>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</si>
  <si>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</si>
  <si>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</si>
  <si>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</si>
  <si>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</si>
  <si>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</si>
  <si>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</si>
  <si>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</si>
  <si>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</si>
  <si>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</si>
  <si>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</si>
  <si>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</si>
  <si>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</si>
  <si>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</si>
  <si>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</si>
  <si>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</si>
  <si>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</si>
  <si>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</si>
  <si>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</si>
  <si>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</si>
  <si>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</si>
  <si>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</si>
  <si>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</si>
  <si>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</si>
  <si>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</si>
  <si>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</si>
  <si>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</si>
  <si>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</si>
  <si>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</si>
  <si>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</si>
  <si>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</si>
  <si>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</si>
  <si>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</si>
  <si>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</si>
  <si>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</si>
  <si>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</si>
  <si>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</si>
  <si>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</si>
  <si>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</si>
  <si>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</si>
  <si>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</si>
  <si>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</si>
  <si>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</si>
  <si>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</si>
  <si>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</si>
  <si>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</si>
  <si>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</si>
  <si>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</si>
  <si>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</si>
  <si>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</si>
  <si>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</si>
  <si>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</si>
  <si>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</si>
  <si>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</si>
  <si>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</si>
  <si>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</si>
  <si>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</si>
  <si>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</si>
  <si>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</si>
  <si>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</si>
  <si>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</si>
  <si>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</si>
  <si>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</si>
  <si>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</si>
  <si>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</si>
  <si>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</si>
  <si>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</si>
  <si>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</si>
  <si>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</si>
  <si>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</si>
  <si>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</si>
  <si>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</si>
  <si>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</si>
  <si>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</si>
  <si>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</si>
  <si>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</si>
  <si>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</si>
  <si>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</si>
  <si>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</si>
  <si>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</si>
  <si>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</si>
  <si>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</si>
  <si>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</si>
  <si>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</si>
  <si>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</si>
  <si>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</si>
  <si>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</si>
  <si>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</si>
  <si>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</si>
  <si>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</si>
  <si>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</si>
  <si>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</si>
  <si>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</si>
  <si>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</si>
  <si>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</si>
  <si>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</si>
  <si>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</si>
  <si>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</si>
  <si>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</si>
  <si>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</si>
  <si>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</si>
  <si>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</si>
  <si>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</si>
  <si>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</si>
  <si>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</si>
  <si>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</si>
  <si>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</si>
  <si>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</si>
  <si>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</si>
  <si>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</si>
  <si>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</si>
  <si>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</si>
  <si>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</si>
  <si>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</si>
  <si>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</si>
  <si>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</si>
  <si>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</si>
  <si>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</si>
  <si>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</si>
  <si>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</si>
  <si>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</si>
  <si>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</si>
  <si>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</si>
  <si>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</si>
  <si>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</si>
  <si>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</si>
  <si>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</si>
  <si>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</si>
  <si>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</si>
  <si>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</si>
  <si>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</si>
  <si>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</si>
  <si>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</si>
  <si>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</si>
  <si>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</si>
  <si>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</si>
  <si>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</si>
  <si>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</si>
  <si>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</si>
  <si>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</si>
  <si>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</si>
  <si>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</si>
  <si>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</si>
  <si>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</si>
  <si>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</si>
  <si>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</si>
  <si>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</si>
  <si>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</si>
  <si>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</si>
  <si>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</si>
  <si>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</si>
  <si>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</si>
  <si>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</si>
  <si>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</si>
  <si>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</si>
  <si>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</si>
  <si>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</si>
  <si>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</si>
  <si>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</si>
  <si>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</si>
  <si>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</si>
  <si>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</si>
  <si>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</si>
  <si>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</si>
  <si>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</si>
  <si>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</si>
  <si>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</si>
  <si>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</si>
  <si>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</si>
  <si>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</si>
  <si>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</si>
  <si>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</si>
  <si>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</si>
  <si>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</si>
  <si>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</si>
  <si>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</si>
  <si>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</si>
  <si>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</si>
  <si>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</si>
  <si>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</si>
  <si>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</si>
  <si>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</si>
  <si>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</si>
  <si>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</si>
  <si>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</si>
  <si>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</si>
  <si>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</si>
  <si>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</si>
  <si>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</si>
  <si>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</si>
  <si>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</si>
  <si>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</si>
  <si>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</si>
  <si>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</si>
  <si>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</si>
  <si>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</si>
  <si>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</si>
  <si>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</si>
  <si>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</si>
  <si>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</si>
  <si>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</si>
  <si>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</si>
  <si>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</si>
  <si>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</si>
  <si>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</si>
  <si>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</si>
  <si>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</si>
  <si>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</si>
  <si>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</si>
  <si>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</si>
  <si>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</si>
  <si>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</si>
  <si>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</si>
  <si>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</si>
  <si>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</si>
  <si>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</si>
  <si>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</si>
  <si>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</si>
  <si>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</si>
  <si>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</si>
  <si>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</si>
  <si>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</si>
  <si>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</si>
  <si>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</si>
  <si>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</si>
  <si>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</si>
  <si>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</si>
  <si>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</si>
  <si>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</si>
  <si>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</si>
  <si>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</si>
  <si>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</si>
  <si>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</si>
  <si>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</si>
  <si>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</si>
  <si>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</si>
  <si>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</si>
  <si>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</si>
  <si>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</si>
  <si>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</si>
  <si>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</si>
  <si>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</si>
  <si>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</si>
  <si>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</si>
  <si>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</si>
  <si>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</si>
  <si>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</si>
  <si>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</si>
  <si>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</si>
  <si>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</si>
  <si>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</si>
  <si>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</si>
  <si>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</si>
  <si>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</si>
  <si>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</si>
  <si>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</si>
  <si>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</si>
  <si>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</si>
  <si>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</si>
  <si>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</si>
  <si>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</si>
  <si>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</si>
  <si>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</si>
  <si>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</si>
  <si>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</si>
  <si>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</si>
  <si>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</si>
  <si>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</si>
  <si>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</si>
  <si>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</si>
  <si>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</si>
  <si>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</si>
  <si>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</si>
  <si>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</si>
  <si>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</si>
  <si>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</si>
  <si>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</si>
  <si>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</si>
  <si>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</si>
  <si>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</si>
  <si>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</si>
  <si>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</si>
  <si>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</si>
  <si>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</si>
  <si>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</si>
  <si>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</si>
  <si>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</si>
  <si>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</si>
  <si>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</si>
  <si>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</si>
  <si>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</si>
  <si>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</si>
  <si>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</si>
  <si>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</si>
  <si>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</si>
  <si>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</si>
  <si>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</si>
  <si>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</si>
  <si>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</si>
  <si>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</si>
  <si>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</si>
  <si>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</si>
  <si>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</si>
  <si>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</si>
  <si>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</si>
  <si>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</si>
  <si>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</si>
  <si>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</si>
  <si>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</si>
  <si>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</si>
  <si>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</si>
  <si>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</si>
  <si>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</si>
  <si>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</si>
  <si>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</si>
  <si>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</si>
  <si>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</si>
  <si>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</si>
  <si>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</si>
  <si>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</si>
  <si>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</si>
  <si>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</si>
  <si>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</si>
  <si>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</si>
  <si>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</si>
  <si>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</si>
  <si>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</si>
  <si>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</si>
  <si>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</si>
  <si>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</si>
  <si>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</si>
  <si>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</si>
  <si>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</si>
  <si>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</si>
  <si>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</si>
  <si>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</si>
  <si>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</si>
  <si>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</si>
  <si>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</si>
  <si>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</si>
  <si>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</si>
  <si>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</si>
  <si>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</si>
  <si>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</si>
  <si>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</si>
  <si>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</si>
  <si>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</si>
  <si>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</si>
  <si>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</si>
  <si>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</si>
  <si>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</si>
  <si>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</si>
  <si>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</si>
  <si>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</si>
  <si>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</si>
  <si>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</si>
  <si>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</si>
  <si>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</si>
  <si>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</si>
  <si>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</si>
  <si>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</si>
  <si>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</si>
  <si>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</si>
  <si>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</si>
  <si>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</si>
  <si>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</si>
  <si>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</si>
  <si>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</si>
  <si>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</si>
  <si>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</si>
  <si>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</si>
  <si>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</si>
  <si>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</si>
  <si>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</si>
  <si>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</si>
  <si>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</si>
  <si>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</si>
  <si>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</si>
  <si>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</si>
  <si>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</si>
  <si>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</si>
  <si>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</si>
  <si>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</si>
  <si>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</si>
  <si>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</si>
  <si>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</si>
  <si>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</si>
  <si>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</si>
  <si>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</si>
  <si>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</si>
  <si>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</si>
  <si>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</si>
  <si>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</si>
  <si>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</si>
  <si>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</si>
  <si>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</si>
  <si>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</si>
  <si>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</si>
  <si>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</si>
  <si>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</si>
  <si>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</si>
  <si>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</si>
  <si>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</si>
  <si>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</si>
  <si>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</si>
  <si>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</si>
  <si>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</si>
  <si>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</si>
  <si>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</si>
  <si>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</si>
  <si>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</si>
  <si>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</si>
  <si>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</si>
  <si>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</si>
  <si>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</si>
  <si>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</si>
  <si>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</si>
  <si>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</si>
  <si>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</si>
  <si>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</si>
  <si>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</si>
  <si>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</si>
  <si>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</si>
  <si>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</si>
  <si>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</si>
  <si>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</si>
  <si>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</si>
  <si>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</si>
  <si>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</si>
  <si>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</si>
  <si>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</si>
  <si>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</si>
  <si>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</si>
  <si>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</si>
  <si>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</si>
  <si>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</si>
  <si>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</si>
  <si>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</si>
  <si>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</si>
  <si>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</si>
  <si>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</si>
  <si>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</si>
  <si>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</si>
  <si>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</si>
  <si>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</si>
  <si>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</si>
  <si>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</si>
  <si>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</si>
  <si>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</si>
  <si>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</si>
  <si>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</si>
  <si>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</si>
  <si>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</si>
  <si>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</si>
  <si>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</si>
  <si>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</si>
  <si>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</si>
  <si>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</si>
  <si>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</si>
  <si>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</si>
  <si>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</si>
  <si>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</si>
  <si>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</si>
  <si>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</si>
  <si>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</si>
  <si>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</si>
  <si>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</si>
  <si>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</si>
  <si>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</si>
  <si>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</si>
  <si>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</si>
  <si>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</si>
  <si>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</si>
  <si>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</si>
  <si>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</si>
  <si>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</si>
  <si>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</si>
  <si>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</si>
  <si>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</si>
  <si>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</si>
  <si>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</si>
  <si>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</si>
  <si>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</si>
  <si>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</si>
  <si>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</si>
  <si>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</si>
  <si>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</si>
  <si>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</si>
  <si>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</si>
  <si>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</si>
  <si>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</si>
  <si>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</si>
  <si>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</si>
  <si>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</si>
  <si>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</si>
  <si>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</si>
  <si>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</si>
  <si>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</si>
  <si>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</si>
  <si>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</si>
  <si>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</si>
  <si>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</si>
  <si>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</si>
  <si>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</si>
  <si>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</si>
  <si>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</si>
  <si>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</si>
  <si>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</si>
  <si>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</si>
  <si>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</si>
  <si>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</si>
  <si>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</si>
  <si>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</si>
  <si>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</si>
  <si>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</si>
  <si>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</si>
  <si>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</si>
  <si>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</si>
  <si>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</si>
  <si>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</si>
  <si>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</si>
  <si>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</si>
  <si>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</si>
  <si>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</si>
  <si>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</si>
  <si>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</si>
  <si>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</si>
  <si>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</si>
  <si>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</si>
  <si>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</si>
  <si>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</si>
  <si>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</si>
  <si>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</si>
  <si>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</si>
  <si>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</si>
  <si>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</si>
  <si>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</si>
  <si>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</si>
  <si>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</si>
  <si>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</si>
  <si>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</si>
  <si>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</si>
  <si>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</si>
  <si>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</si>
  <si>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</si>
  <si>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</si>
  <si>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</si>
  <si>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</si>
  <si>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</si>
  <si>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</si>
  <si>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</si>
  <si>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</si>
  <si>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</si>
  <si>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</si>
  <si>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</si>
  <si>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</si>
  <si>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</si>
  <si>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</si>
  <si>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</si>
  <si>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</si>
  <si>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</si>
  <si>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</si>
  <si>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</si>
  <si>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</si>
  <si>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</si>
  <si>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</si>
  <si>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</si>
  <si>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</si>
  <si>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</si>
  <si>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</si>
  <si>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</si>
  <si>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</si>
  <si>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</si>
  <si>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</si>
  <si>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</si>
  <si>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</si>
  <si>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</si>
  <si>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</si>
  <si>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</si>
  <si>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</si>
  <si>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</si>
  <si>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</si>
  <si>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</si>
  <si>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</si>
  <si>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</si>
  <si>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</si>
  <si>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</si>
  <si>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</si>
  <si>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</si>
  <si>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</si>
  <si>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</si>
  <si>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</si>
  <si>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</si>
  <si>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</si>
  <si>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</si>
  <si>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</si>
  <si>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</si>
  <si>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</si>
  <si>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</si>
  <si>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</si>
  <si>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</si>
  <si>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</si>
  <si>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</si>
  <si>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</si>
  <si>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</si>
  <si>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</si>
  <si>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</si>
  <si>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</si>
  <si>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</si>
  <si>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</si>
  <si>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</si>
  <si>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</si>
  <si>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</si>
  <si>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</si>
  <si>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</si>
  <si>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</si>
  <si>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</si>
  <si>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</si>
  <si>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</si>
  <si>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</si>
  <si>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</si>
  <si>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</si>
  <si>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</si>
  <si>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</si>
  <si>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</si>
  <si>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</si>
  <si>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</si>
  <si>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</si>
  <si>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</si>
  <si>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</si>
  <si>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</si>
  <si>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</si>
  <si>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</si>
  <si>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</si>
  <si>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</si>
  <si>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</si>
  <si>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</si>
  <si>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</si>
  <si>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</si>
  <si>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</si>
  <si>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</si>
  <si>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</si>
  <si>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</si>
  <si>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</si>
  <si>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</si>
  <si>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</si>
  <si>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</si>
  <si>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</si>
  <si>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</si>
  <si>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</si>
  <si>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</si>
  <si>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</si>
  <si>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</si>
  <si>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</si>
  <si>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</si>
  <si>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</si>
  <si>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</si>
  <si>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</si>
  <si>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</si>
  <si>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</si>
  <si>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</si>
  <si>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</si>
  <si>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</si>
  <si>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</si>
  <si>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</si>
  <si>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</si>
  <si>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</si>
  <si>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</si>
  <si>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</si>
  <si>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</si>
  <si>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</si>
  <si>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</si>
  <si>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</si>
  <si>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</si>
  <si>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</si>
  <si>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</si>
  <si>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</si>
  <si>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</si>
  <si>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</si>
  <si>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</si>
  <si>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</si>
  <si>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</si>
  <si>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</si>
  <si>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</si>
  <si>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</si>
  <si>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</si>
  <si>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</si>
  <si>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</si>
  <si>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</si>
  <si>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</si>
  <si>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</si>
  <si>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</si>
  <si>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</si>
  <si>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</si>
  <si>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</si>
  <si>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</si>
  <si>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</si>
  <si>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</si>
  <si>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</si>
  <si>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</si>
  <si>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</si>
  <si>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</si>
  <si>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</si>
  <si>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</si>
  <si>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</si>
  <si>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</si>
  <si>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</si>
  <si>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</si>
  <si>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</si>
  <si>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</si>
  <si>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</si>
  <si>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</si>
  <si>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</si>
  <si>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</si>
  <si>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</si>
  <si>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</si>
  <si>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</si>
  <si>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</si>
  <si>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</si>
  <si>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</si>
  <si>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</si>
  <si>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</si>
  <si>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</si>
  <si>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</si>
  <si>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</si>
  <si>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</si>
  <si>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</si>
  <si>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</si>
  <si>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</si>
  <si>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</si>
  <si>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</si>
  <si>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</si>
  <si>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</si>
  <si>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</si>
  <si>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</si>
  <si>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</si>
  <si>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</si>
  <si>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</si>
  <si>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</si>
  <si>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</si>
  <si>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</si>
  <si>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</si>
  <si>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</si>
  <si>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</si>
  <si>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</si>
  <si>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</si>
  <si>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</si>
  <si>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</si>
  <si>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</si>
  <si>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</si>
  <si>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</si>
  <si>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</si>
  <si>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</si>
  <si>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</si>
  <si>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</si>
  <si>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</si>
  <si>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</si>
  <si>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</si>
  <si>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</si>
  <si>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</si>
  <si>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</si>
  <si>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</si>
  <si>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</si>
  <si>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</si>
  <si>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</si>
  <si>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</si>
  <si>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</si>
  <si>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</si>
  <si>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</si>
  <si>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</si>
  <si>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</si>
  <si>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</si>
  <si>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</si>
  <si>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</si>
  <si>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</si>
  <si>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</si>
  <si>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</si>
  <si>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</si>
  <si>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</si>
  <si>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</si>
  <si>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</si>
  <si>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</si>
  <si>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</si>
  <si>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</si>
  <si>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</si>
  <si>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</si>
  <si>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</si>
  <si>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</si>
  <si>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</si>
  <si>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</si>
  <si>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</si>
  <si>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</si>
  <si>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</si>
  <si>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</si>
  <si>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</si>
  <si>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</si>
  <si>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</si>
  <si>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</si>
  <si>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</si>
  <si>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</si>
  <si>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</si>
  <si>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</si>
  <si>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</si>
  <si>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</si>
  <si>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</si>
  <si>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</si>
  <si>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</si>
  <si>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</si>
  <si>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</si>
  <si>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</si>
  <si>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</si>
  <si>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</si>
  <si>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</si>
  <si>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</si>
  <si>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</si>
  <si>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</si>
  <si>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</si>
  <si>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</si>
  <si>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</si>
  <si>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</si>
  <si>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</si>
  <si>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</si>
  <si>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</si>
  <si>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</si>
  <si>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</si>
  <si>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</si>
  <si>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</si>
  <si>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</si>
  <si>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</si>
  <si>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</si>
  <si>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</si>
  <si>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</si>
  <si>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</si>
  <si>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</si>
  <si>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</si>
  <si>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</si>
  <si>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</si>
  <si>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</si>
  <si>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</si>
  <si>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</si>
  <si>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</si>
  <si>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</si>
  <si>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</si>
  <si>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</si>
  <si>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</si>
  <si>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</si>
  <si>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</si>
  <si>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</si>
  <si>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</si>
  <si>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</si>
  <si>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</si>
  <si>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</si>
  <si>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</si>
  <si>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</si>
  <si>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</si>
  <si>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</si>
  <si>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</si>
  <si>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</si>
  <si>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</si>
  <si>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</si>
  <si>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</si>
  <si>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</si>
  <si>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</si>
  <si>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</si>
  <si>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</si>
  <si>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</si>
  <si>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</si>
  <si>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</si>
  <si>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</si>
  <si>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</si>
  <si>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</si>
  <si>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</si>
  <si>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</si>
  <si>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</si>
  <si>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</si>
  <si>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</si>
  <si>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</si>
  <si>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</si>
  <si>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</si>
  <si>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</si>
  <si>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</si>
  <si>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</si>
  <si>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</si>
  <si>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</si>
  <si>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</si>
  <si>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</si>
  <si>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</si>
  <si>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</si>
  <si>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</si>
  <si>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</si>
  <si>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</si>
  <si>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</si>
  <si>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</si>
  <si>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</si>
  <si>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</si>
  <si>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</si>
  <si>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</si>
  <si>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</si>
  <si>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</si>
  <si>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</si>
  <si>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</si>
  <si>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</si>
  <si>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</si>
  <si>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</si>
  <si>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</si>
  <si>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</si>
  <si>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</si>
  <si>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</si>
  <si>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</si>
  <si>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</si>
  <si>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</si>
  <si>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</si>
  <si>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</si>
  <si>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</si>
  <si>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</si>
  <si>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</si>
  <si>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</si>
  <si>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</si>
  <si>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</si>
  <si>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</si>
  <si>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</si>
  <si>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</si>
  <si>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</si>
  <si>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</si>
  <si>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</si>
  <si>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</si>
  <si>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</si>
  <si>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</si>
  <si>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</si>
  <si>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</si>
  <si>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</si>
  <si>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</si>
  <si>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</si>
  <si>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</si>
  <si>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</si>
  <si>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</si>
  <si>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</si>
  <si>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</si>
  <si>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</si>
  <si>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</si>
  <si>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</si>
  <si>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</si>
  <si>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</si>
  <si>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</si>
  <si>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</si>
  <si>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</si>
  <si>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</si>
  <si>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</si>
  <si>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</si>
  <si>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</si>
  <si>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</si>
  <si>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</si>
  <si>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</si>
  <si>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</si>
  <si>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</si>
  <si>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</si>
  <si>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</si>
  <si>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</si>
  <si>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</si>
  <si>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</si>
  <si>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</si>
  <si>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</si>
  <si>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</si>
  <si>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</si>
  <si>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</si>
  <si>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</si>
  <si>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</si>
  <si>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</si>
  <si>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</si>
  <si>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</si>
  <si>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</si>
  <si>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</si>
  <si>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</si>
  <si>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</si>
  <si>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</si>
  <si>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</si>
  <si>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</si>
  <si>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</si>
  <si>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</si>
  <si>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</si>
  <si>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</si>
  <si>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</si>
  <si>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</si>
  <si>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</si>
  <si>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</si>
  <si>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</si>
  <si>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</si>
  <si>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</si>
  <si>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</si>
  <si>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</si>
  <si>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</si>
  <si>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</si>
  <si>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</si>
  <si>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</si>
  <si>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</si>
  <si>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</si>
  <si>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</si>
  <si>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</si>
  <si>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</si>
  <si>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</si>
  <si>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</si>
  <si>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</si>
  <si>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</si>
  <si>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</si>
  <si>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</si>
  <si>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</si>
  <si>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</si>
  <si>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</si>
  <si>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</si>
  <si>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</si>
  <si>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</si>
  <si>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</si>
  <si>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</si>
  <si>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</si>
  <si>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</si>
  <si>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</si>
  <si>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</si>
  <si>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</si>
  <si>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</si>
  <si>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</si>
  <si>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</si>
  <si>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</si>
  <si>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</si>
  <si>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</si>
  <si>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</si>
  <si>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</si>
  <si>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</si>
  <si>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</si>
  <si>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</si>
  <si>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</si>
  <si>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</si>
  <si>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</si>
  <si>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</si>
  <si>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</si>
  <si>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</si>
  <si>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</si>
  <si>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</si>
  <si>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</si>
  <si>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</si>
  <si>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</si>
  <si>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</si>
  <si>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</si>
  <si>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</si>
  <si>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</si>
  <si>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</si>
  <si>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</si>
  <si>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</si>
  <si>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</si>
  <si>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</si>
  <si>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</si>
  <si>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</si>
  <si>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</si>
  <si>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</si>
  <si>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</si>
  <si>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</si>
  <si>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</si>
  <si>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</si>
  <si>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</si>
  <si>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</si>
  <si>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</si>
  <si>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</si>
  <si>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</si>
  <si>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</si>
  <si>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</si>
  <si>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</si>
  <si>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</si>
  <si>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</si>
  <si>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</si>
  <si>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</si>
  <si>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</si>
  <si>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</si>
  <si>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</si>
  <si>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</si>
  <si>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</si>
  <si>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</si>
  <si>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</si>
  <si>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</si>
  <si>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</si>
  <si>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</si>
  <si>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</si>
  <si>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</si>
  <si>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</si>
  <si>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</si>
  <si>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</si>
  <si>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</si>
  <si>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</si>
  <si>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</si>
  <si>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</si>
  <si>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</si>
  <si>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</si>
  <si>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</si>
  <si>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</si>
  <si>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</si>
  <si>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</si>
  <si>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</si>
  <si>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</si>
  <si>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</si>
  <si>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</si>
  <si>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</si>
  <si>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</si>
  <si>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</si>
  <si>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</si>
  <si>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</si>
  <si>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</si>
  <si>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</si>
  <si>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</si>
  <si>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</si>
  <si>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</si>
  <si>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</si>
  <si>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</si>
  <si>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</si>
  <si>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</si>
  <si>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</si>
  <si>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</si>
  <si>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</si>
  <si>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</si>
  <si>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</si>
  <si>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</si>
  <si>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</si>
  <si>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</si>
  <si>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</si>
  <si>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</si>
  <si>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</si>
  <si>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</si>
  <si>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</si>
  <si>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</si>
  <si>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</si>
  <si>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</si>
  <si>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</si>
  <si>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</si>
  <si>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</si>
  <si>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</si>
  <si>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</si>
  <si>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</si>
  <si>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</si>
  <si>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</si>
  <si>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</si>
  <si>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</si>
  <si>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</si>
  <si>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</si>
  <si>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</si>
  <si>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</si>
  <si>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</si>
  <si>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</si>
  <si>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</si>
  <si>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</si>
  <si>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</si>
  <si>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</si>
  <si>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</si>
  <si>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</si>
  <si>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</si>
  <si>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</si>
  <si>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</si>
  <si>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</si>
  <si>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</si>
  <si>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</si>
  <si>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</si>
  <si>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</si>
  <si>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</si>
  <si>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</si>
  <si>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</si>
  <si>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</si>
  <si>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</si>
  <si>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</si>
  <si>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</si>
  <si>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</si>
  <si>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</si>
  <si>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</si>
  <si>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</si>
  <si>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</si>
  <si>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</si>
  <si>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</si>
  <si>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</si>
  <si>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</si>
  <si>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</si>
  <si>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</si>
  <si>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</si>
  <si>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</si>
  <si>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</si>
  <si>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</si>
  <si>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</si>
  <si>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</si>
  <si>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</si>
  <si>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</si>
  <si>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</si>
  <si>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</si>
  <si>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</si>
  <si>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</si>
  <si>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</si>
  <si>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</si>
  <si>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</si>
  <si>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</si>
  <si>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</si>
  <si>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</si>
  <si>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</si>
  <si>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</si>
  <si>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</si>
  <si>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</si>
  <si>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</si>
  <si>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</si>
  <si>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</si>
  <si>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</si>
  <si>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</si>
  <si>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</si>
  <si>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</si>
  <si>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</si>
  <si>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</si>
  <si>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</si>
  <si>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</si>
  <si>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</si>
  <si>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</si>
  <si>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</si>
  <si>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</si>
  <si>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</si>
  <si>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</si>
  <si>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</si>
  <si>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</si>
  <si>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</si>
  <si>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</si>
  <si>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</si>
  <si>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</si>
  <si>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</si>
  <si>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</si>
  <si>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</si>
  <si>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</si>
  <si>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</si>
  <si>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</si>
  <si>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</si>
  <si>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</si>
  <si>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</si>
  <si>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</si>
  <si>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</si>
  <si>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</si>
  <si>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</si>
  <si>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</si>
  <si>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</si>
  <si>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</si>
  <si>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</si>
  <si>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</si>
  <si>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</si>
  <si>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</si>
  <si>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</si>
  <si>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</si>
  <si>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</si>
  <si>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</si>
  <si>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</si>
  <si>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</si>
  <si>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</si>
  <si>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</si>
  <si>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</si>
  <si>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</si>
  <si>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</si>
  <si>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</si>
  <si>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</si>
  <si>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</si>
  <si>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</si>
  <si>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</si>
  <si>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</si>
  <si>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</si>
  <si>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</si>
  <si>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</si>
  <si>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</si>
  <si>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</si>
  <si>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</si>
  <si>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</si>
  <si>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</si>
  <si>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</si>
  <si>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</si>
  <si>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</si>
  <si>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</si>
  <si>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</si>
  <si>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</si>
  <si>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</si>
  <si>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</si>
  <si>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</si>
  <si>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</si>
  <si>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</si>
  <si>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</si>
  <si>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</si>
  <si>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</si>
  <si>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</si>
  <si>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</si>
  <si>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</si>
  <si>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</si>
  <si>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</si>
  <si>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</si>
  <si>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</si>
  <si>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</si>
  <si>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</si>
  <si>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</si>
  <si>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</si>
  <si>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</si>
  <si>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</si>
  <si>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</si>
  <si>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</si>
  <si>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</si>
  <si>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</si>
  <si>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</si>
  <si>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</si>
  <si>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</si>
  <si>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</si>
  <si>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</si>
  <si>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</si>
  <si>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</si>
  <si>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</si>
  <si>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</si>
  <si>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</si>
  <si>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</si>
  <si>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</si>
  <si>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</si>
  <si>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</si>
  <si>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</si>
  <si>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</si>
  <si>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</si>
  <si>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</si>
  <si>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</si>
  <si>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</si>
  <si>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</si>
  <si>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</si>
  <si>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</si>
  <si>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</si>
  <si>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</si>
  <si>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</si>
  <si>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</si>
  <si>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</si>
  <si>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</si>
  <si>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</si>
  <si>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</si>
  <si>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</si>
  <si>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</si>
  <si>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</si>
  <si>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</si>
  <si>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</si>
  <si>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</si>
  <si>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</si>
  <si>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</si>
  <si>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</si>
  <si>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</si>
  <si>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</si>
  <si>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</si>
  <si>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</si>
  <si>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</si>
  <si>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</si>
  <si>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</si>
  <si>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</si>
  <si>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</si>
  <si>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</si>
  <si>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</si>
  <si>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</si>
  <si>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</si>
  <si>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</si>
  <si>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</si>
  <si>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</si>
  <si>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</si>
  <si>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</si>
  <si>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</si>
  <si>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</si>
  <si>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</si>
  <si>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</si>
  <si>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</si>
  <si>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</si>
  <si>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</si>
  <si>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</si>
  <si>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</si>
  <si>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</si>
  <si>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</si>
  <si>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</si>
  <si>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</si>
  <si>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</si>
  <si>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</si>
  <si>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</si>
  <si>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</si>
  <si>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</si>
  <si>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</si>
  <si>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</si>
  <si>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</si>
  <si>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</si>
  <si>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</si>
  <si>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</si>
  <si>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</si>
  <si>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</si>
  <si>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</si>
  <si>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</si>
  <si>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</si>
  <si>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</si>
  <si>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</si>
  <si>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</si>
  <si>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</si>
  <si>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</si>
  <si>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</si>
  <si>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</si>
  <si>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</si>
  <si>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</si>
  <si>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</si>
  <si>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</si>
  <si>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</si>
  <si>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</si>
  <si>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</si>
  <si>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</si>
  <si>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</si>
  <si>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</si>
  <si>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</si>
  <si>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</si>
  <si>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</si>
  <si>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</si>
  <si>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</si>
  <si>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</si>
  <si>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</si>
  <si>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</si>
  <si>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</si>
  <si>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</si>
  <si>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</si>
  <si>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</si>
  <si>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</si>
  <si>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</si>
  <si>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</si>
  <si>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</si>
  <si>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</si>
  <si>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</si>
  <si>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</si>
  <si>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</si>
  <si>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</si>
  <si>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</si>
  <si>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</si>
  <si>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</si>
  <si>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</si>
  <si>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</si>
  <si>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</si>
  <si>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</si>
  <si>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</si>
  <si>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</si>
  <si>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</si>
  <si>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</si>
  <si>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</si>
  <si>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</si>
  <si>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</si>
  <si>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</si>
  <si>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</si>
  <si>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</si>
  <si>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</si>
  <si>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</si>
  <si>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</si>
  <si>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</si>
  <si>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</si>
  <si>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</si>
  <si>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</si>
  <si>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</si>
  <si>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</si>
  <si>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</si>
  <si>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</si>
  <si>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</si>
  <si>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</si>
  <si>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</si>
  <si>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</si>
  <si>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</si>
  <si>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</si>
  <si>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</si>
  <si>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</si>
  <si>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</si>
  <si>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</si>
  <si>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</si>
  <si>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</si>
  <si>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</si>
  <si>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</si>
  <si>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</si>
  <si>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</si>
  <si>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</si>
  <si>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</si>
  <si>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</si>
  <si>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</si>
  <si>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</si>
  <si>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</si>
  <si>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</si>
  <si>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</si>
  <si>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</si>
  <si>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</si>
  <si>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</si>
  <si>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</si>
  <si>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</si>
  <si>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</si>
  <si>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</si>
  <si>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</si>
  <si>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</si>
  <si>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</si>
  <si>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</si>
  <si>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</si>
  <si>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</si>
  <si>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</si>
  <si>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</si>
  <si>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</si>
  <si>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</si>
  <si>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</si>
  <si>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</si>
  <si>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</si>
  <si>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</si>
  <si>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</si>
  <si>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</si>
  <si>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</si>
  <si>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</si>
  <si>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</si>
  <si>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</si>
  <si>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</si>
  <si>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</si>
  <si>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</si>
  <si>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</si>
  <si>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</si>
  <si>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</si>
  <si>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</si>
  <si>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</si>
  <si>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</si>
  <si>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</si>
  <si>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</si>
  <si>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</si>
  <si>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</si>
  <si>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</si>
  <si>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</si>
  <si>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</si>
  <si>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</si>
  <si>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</si>
  <si>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</si>
  <si>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</si>
  <si>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</si>
  <si>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</si>
  <si>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</si>
  <si>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</si>
  <si>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</si>
  <si>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</si>
  <si>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</si>
  <si>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</si>
  <si>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</si>
  <si>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</si>
  <si>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</si>
  <si>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</si>
  <si>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</si>
  <si>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</si>
  <si>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</si>
  <si>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</si>
  <si>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</si>
  <si>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</si>
  <si>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</si>
  <si>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</si>
  <si>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</si>
  <si>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</si>
  <si>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</si>
  <si>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</si>
  <si>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</si>
  <si>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</si>
  <si>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</si>
  <si>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</si>
  <si>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</si>
  <si>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</si>
  <si>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</si>
  <si>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</si>
  <si>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</si>
  <si>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</si>
  <si>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</si>
  <si>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</si>
  <si>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</si>
  <si>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</si>
  <si>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</si>
  <si>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</si>
  <si>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</si>
  <si>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</si>
  <si>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</si>
  <si>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</si>
  <si>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</si>
  <si>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</si>
  <si>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</si>
  <si>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</si>
  <si>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</si>
  <si>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</si>
  <si>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</si>
  <si>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</si>
  <si>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</si>
  <si>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</si>
  <si>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</si>
  <si>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</si>
  <si>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</si>
  <si>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</si>
  <si>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</si>
  <si>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</si>
  <si>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</si>
  <si>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</si>
  <si>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</si>
  <si>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</si>
  <si>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</si>
  <si>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</si>
  <si>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</si>
  <si>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</si>
  <si>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</si>
  <si>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</si>
  <si>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</si>
  <si>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</si>
  <si>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</si>
  <si>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</si>
  <si>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</si>
  <si>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</si>
  <si>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</si>
  <si>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</si>
  <si>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</si>
  <si>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</si>
  <si>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</si>
  <si>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</si>
  <si>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</si>
  <si>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</si>
  <si>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</si>
  <si>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</si>
  <si>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</si>
  <si>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</si>
  <si>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</si>
  <si>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</si>
  <si>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</si>
  <si>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</si>
  <si>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</si>
  <si>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</si>
  <si>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</si>
  <si>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</si>
  <si>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</si>
  <si>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</si>
  <si>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</si>
  <si>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</si>
  <si>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</si>
  <si>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</si>
  <si>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</si>
  <si>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</si>
  <si>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</si>
  <si>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</si>
  <si>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</si>
  <si>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</si>
  <si>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</si>
  <si>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</si>
  <si>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</si>
  <si>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</si>
  <si>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</si>
  <si>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</si>
  <si>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</si>
  <si>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</si>
  <si>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</si>
  <si>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</si>
  <si>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</si>
  <si>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</si>
  <si>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</si>
  <si>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</si>
  <si>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</si>
  <si>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</si>
  <si>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</si>
  <si>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</si>
  <si>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</si>
  <si>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</si>
  <si>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</si>
  <si>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</si>
  <si>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</si>
  <si>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</si>
  <si>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</si>
  <si>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</si>
  <si>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</si>
  <si>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</si>
  <si>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</si>
  <si>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</si>
  <si>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</si>
  <si>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</si>
  <si>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</si>
  <si>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</si>
  <si>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</si>
  <si>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</si>
  <si>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</si>
  <si>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</si>
  <si>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</si>
  <si>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</si>
  <si>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</si>
  <si>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</si>
  <si>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</si>
  <si>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</si>
  <si>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</si>
  <si>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</si>
  <si>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</si>
  <si>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</si>
  <si>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</si>
  <si>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</si>
  <si>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</si>
  <si>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</si>
  <si>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</si>
  <si>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</si>
  <si>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</si>
  <si>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</si>
  <si>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</si>
  <si>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</si>
  <si>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</si>
  <si>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</si>
  <si>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</si>
  <si>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</si>
  <si>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</si>
  <si>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</si>
  <si>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</si>
  <si>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</si>
  <si>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</si>
  <si>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</si>
  <si>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</si>
  <si>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</si>
  <si>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</si>
  <si>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</si>
  <si>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</si>
  <si>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</si>
  <si>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</si>
  <si>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</si>
  <si>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</si>
  <si>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</si>
  <si>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</si>
  <si>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</si>
  <si>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</si>
  <si>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</si>
  <si>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</si>
  <si>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</si>
  <si>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</si>
  <si>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</si>
  <si>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</si>
  <si>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</si>
  <si>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</si>
  <si>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</si>
  <si>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</si>
  <si>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</si>
  <si>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</si>
  <si>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</si>
  <si>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</si>
  <si>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</si>
  <si>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</si>
  <si>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</si>
  <si>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</si>
  <si>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</si>
  <si>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</si>
  <si>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</si>
  <si>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</si>
  <si>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</si>
  <si>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</si>
  <si>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</si>
  <si>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</si>
  <si>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</si>
  <si>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</si>
  <si>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</si>
  <si>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</si>
  <si>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</si>
  <si>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</si>
  <si>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</si>
  <si>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</si>
  <si>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</si>
  <si>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</si>
  <si>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</si>
  <si>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</si>
  <si>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</si>
  <si>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</si>
  <si>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</si>
  <si>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</si>
  <si>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</si>
  <si>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</si>
  <si>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</si>
  <si>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</si>
  <si>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</si>
  <si>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</si>
  <si>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</si>
  <si>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</si>
  <si>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</si>
  <si>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</si>
  <si>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</si>
  <si>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</si>
  <si>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</si>
  <si>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</si>
  <si>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</si>
  <si>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</si>
  <si>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</si>
  <si>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</si>
  <si>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</si>
  <si>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</si>
  <si>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</si>
  <si>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</si>
  <si>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</si>
  <si>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</si>
  <si>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</si>
  <si>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</si>
  <si>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</si>
  <si>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</si>
  <si>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</si>
  <si>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</si>
  <si>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</si>
  <si>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</si>
  <si>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</si>
  <si>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</si>
  <si>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</si>
  <si>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</si>
  <si>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</si>
  <si>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</si>
  <si>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</si>
  <si>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</si>
  <si>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</si>
  <si>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</si>
  <si>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</si>
  <si>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</si>
  <si>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</si>
  <si>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</si>
  <si>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</si>
  <si>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</si>
  <si>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</si>
  <si>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</si>
  <si>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</si>
  <si>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</si>
  <si>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</si>
  <si>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</si>
  <si>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</si>
  <si>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</si>
  <si>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</si>
  <si>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</si>
  <si>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</si>
  <si>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</si>
  <si>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</si>
  <si>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</si>
  <si>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</si>
  <si>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</si>
  <si>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</si>
  <si>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</si>
  <si>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</si>
  <si>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</si>
  <si>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</si>
  <si>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</si>
  <si>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</si>
  <si>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</si>
  <si>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</si>
  <si>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</si>
  <si>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</si>
  <si>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</si>
  <si>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</si>
  <si>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</si>
  <si>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</si>
  <si>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</si>
  <si>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</si>
  <si>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</si>
  <si>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</si>
  <si>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</si>
  <si>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</si>
  <si>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</si>
  <si>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</si>
  <si>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</si>
  <si>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</si>
  <si>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</si>
  <si>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</si>
  <si>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</si>
  <si>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</si>
  <si>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</si>
  <si>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</si>
  <si>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</si>
  <si>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</si>
  <si>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</si>
  <si>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</si>
  <si>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</si>
  <si>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</si>
  <si>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</si>
  <si>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</si>
  <si>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</si>
  <si>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</si>
  <si>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</si>
  <si>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</si>
  <si>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</si>
  <si>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</si>
  <si>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</si>
  <si>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</si>
  <si>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</si>
  <si>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</si>
  <si>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</si>
  <si>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</si>
  <si>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</si>
  <si>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</si>
  <si>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</si>
  <si>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</si>
  <si>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</si>
  <si>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</si>
  <si>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</si>
  <si>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</si>
  <si>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</si>
  <si>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</si>
  <si>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</si>
  <si>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</si>
  <si>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</si>
  <si>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</si>
  <si>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</si>
  <si>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</si>
  <si>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</si>
  <si>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</si>
  <si>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</si>
  <si>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</si>
  <si>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</si>
  <si>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</si>
  <si>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</si>
  <si>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</si>
  <si>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</si>
  <si>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</si>
  <si>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</si>
  <si>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</si>
  <si>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</si>
  <si>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</si>
  <si>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</si>
  <si>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</si>
  <si>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</si>
  <si>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</si>
  <si>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</si>
  <si>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</si>
  <si>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</si>
  <si>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</si>
  <si>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</si>
  <si>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</si>
  <si>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</si>
  <si>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</si>
  <si>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</si>
  <si>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</si>
  <si>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</si>
  <si>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</si>
  <si>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</si>
  <si>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</si>
  <si>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</si>
  <si>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</si>
  <si>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</si>
  <si>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</si>
  <si>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</si>
  <si>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</si>
  <si>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</si>
  <si>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</si>
  <si>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</si>
  <si>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</si>
  <si>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</si>
  <si>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</si>
  <si>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</si>
  <si>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</si>
  <si>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</si>
  <si>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</si>
  <si>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</si>
  <si>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</si>
  <si>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</si>
  <si>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</si>
  <si>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</si>
  <si>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</si>
  <si>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</si>
  <si>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</si>
  <si>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</si>
  <si>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</si>
  <si>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</si>
  <si>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</si>
  <si>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</si>
  <si>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</si>
  <si>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</si>
  <si>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</si>
  <si>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</si>
  <si>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</si>
  <si>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</si>
  <si>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</si>
  <si>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</si>
  <si>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</si>
  <si>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</si>
  <si>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</si>
  <si>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</si>
  <si>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</si>
  <si>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</si>
  <si>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</si>
  <si>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</si>
  <si>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</si>
  <si>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</si>
  <si>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</si>
  <si>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</si>
  <si>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</si>
  <si>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</si>
  <si>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</si>
  <si>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</si>
  <si>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</si>
  <si>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</si>
  <si>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</si>
  <si>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</si>
  <si>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</si>
  <si>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</si>
  <si>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</si>
  <si>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</si>
  <si>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</si>
  <si>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</si>
  <si>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</si>
  <si>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</si>
  <si>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</si>
  <si>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</si>
  <si>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</si>
  <si>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</si>
  <si>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</si>
  <si>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</si>
  <si>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</si>
  <si>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</si>
  <si>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</si>
  <si>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</si>
  <si>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</si>
  <si>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</si>
  <si>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</si>
  <si>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</si>
  <si>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</si>
  <si>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</si>
  <si>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</si>
  <si>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</si>
  <si>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</si>
  <si>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</si>
  <si>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</si>
  <si>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</si>
  <si>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</si>
  <si>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</si>
  <si>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</si>
  <si>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</si>
  <si>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</si>
  <si>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</si>
  <si>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</si>
  <si>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</si>
  <si>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</si>
  <si>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</si>
  <si>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</si>
  <si>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</si>
  <si>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</si>
  <si>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</si>
  <si>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</si>
  <si>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</si>
  <si>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</si>
  <si>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</si>
  <si>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</si>
  <si>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</si>
  <si>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</si>
  <si>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</si>
  <si>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</si>
  <si>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</si>
  <si>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</si>
  <si>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</si>
  <si>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</si>
  <si>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</si>
  <si>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</si>
  <si>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</si>
  <si>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</si>
  <si>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</si>
  <si>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</si>
  <si>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</si>
  <si>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</si>
  <si>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</si>
  <si>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</si>
  <si>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</si>
  <si>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</si>
  <si>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</si>
  <si>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</si>
  <si>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</si>
  <si>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</si>
  <si>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</si>
  <si>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</si>
  <si>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</si>
  <si>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</si>
  <si>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</si>
  <si>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</si>
  <si>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</si>
  <si>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</si>
  <si>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</si>
  <si>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</si>
  <si>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</si>
  <si>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</si>
  <si>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</si>
  <si>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</si>
  <si>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</si>
  <si>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</si>
  <si>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</si>
  <si>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</si>
  <si>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</si>
  <si>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</si>
  <si>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</si>
  <si>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</si>
  <si>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</si>
  <si>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</si>
  <si>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</si>
  <si>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</si>
  <si>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</si>
  <si>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</si>
  <si>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</si>
  <si>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</si>
  <si>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</si>
  <si>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</si>
  <si>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</si>
  <si>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</si>
  <si>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</si>
  <si>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</si>
  <si>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</si>
  <si>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</si>
  <si>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</si>
  <si>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</si>
  <si>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</si>
  <si>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</si>
  <si>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</si>
  <si>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</si>
  <si>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</si>
  <si>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</si>
  <si>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</si>
  <si>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</si>
  <si>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</si>
  <si>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</si>
  <si>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</si>
  <si>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</si>
  <si>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</si>
  <si>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</si>
  <si>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</si>
  <si>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</si>
  <si>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</si>
  <si>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</si>
  <si>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</si>
  <si>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</si>
  <si>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</si>
  <si>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</si>
  <si>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</si>
  <si>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</si>
  <si>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</si>
  <si>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</si>
  <si>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</si>
  <si>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</si>
  <si>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</si>
  <si>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</si>
  <si>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</si>
  <si>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</si>
  <si>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</si>
  <si>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</si>
  <si>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</si>
  <si>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</si>
  <si>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</si>
  <si>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</si>
  <si>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</si>
  <si>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</si>
  <si>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</si>
  <si>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</si>
  <si>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</si>
  <si>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</si>
  <si>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</si>
  <si>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</si>
  <si>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</si>
  <si>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</si>
  <si>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</si>
  <si>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</si>
  <si>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</si>
  <si>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</si>
  <si>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</si>
  <si>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</si>
  <si>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</si>
  <si>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</si>
  <si>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</si>
  <si>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</si>
  <si>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</si>
  <si>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</si>
  <si>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</si>
  <si>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</si>
  <si>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</si>
  <si>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</si>
  <si>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</si>
  <si>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</si>
  <si>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</si>
  <si>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</si>
  <si>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</si>
  <si>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</si>
  <si>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</si>
  <si>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</si>
  <si>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</si>
  <si>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</si>
  <si>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</si>
  <si>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</si>
  <si>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</si>
  <si>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</si>
  <si>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</si>
  <si>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</si>
  <si>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</si>
  <si>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</si>
  <si>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</si>
  <si>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</si>
  <si>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</si>
  <si>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</si>
  <si>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</si>
  <si>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</si>
  <si>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</si>
  <si>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</si>
  <si>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</si>
  <si>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</si>
  <si>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</si>
  <si>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</si>
  <si>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</si>
  <si>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</si>
  <si>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</si>
  <si>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</si>
  <si>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</si>
  <si>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</si>
  <si>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</si>
  <si>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</si>
  <si>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</si>
  <si>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</si>
  <si>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</si>
  <si>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</si>
  <si>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</si>
  <si>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</si>
  <si>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</si>
  <si>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</si>
  <si>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</si>
  <si>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</si>
  <si>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</si>
  <si>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</si>
  <si>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</si>
  <si>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</si>
  <si>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</si>
  <si>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</si>
  <si>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</si>
  <si>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</si>
  <si>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</si>
  <si>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</si>
  <si>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</si>
  <si>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</si>
  <si>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</si>
  <si>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</si>
  <si>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</si>
  <si>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</si>
  <si>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</si>
  <si>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</si>
  <si>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</si>
  <si>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</si>
  <si>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</si>
  <si>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</si>
  <si>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</si>
  <si>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</si>
  <si>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</si>
  <si>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</si>
  <si>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</si>
  <si>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</si>
  <si>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</si>
  <si>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</si>
  <si>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</si>
  <si>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</si>
  <si>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</si>
  <si>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</si>
  <si>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</si>
  <si>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</si>
  <si>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</si>
  <si>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</si>
  <si>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</si>
  <si>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</si>
  <si>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</si>
  <si>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</si>
  <si>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</si>
  <si>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</si>
  <si>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</si>
  <si>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</si>
  <si>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</si>
  <si>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</si>
  <si>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</si>
  <si>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</si>
  <si>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</si>
  <si>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</si>
  <si>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</si>
  <si>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</si>
  <si>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</si>
  <si>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</si>
  <si>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</si>
  <si>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</si>
  <si>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</si>
  <si>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</si>
  <si>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</si>
  <si>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</si>
  <si>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</si>
  <si>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</si>
  <si>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</si>
  <si>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</si>
  <si>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</si>
  <si>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</si>
  <si>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</si>
  <si>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</si>
  <si>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</si>
  <si>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</si>
  <si>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</si>
  <si>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</si>
  <si>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</si>
  <si>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</si>
  <si>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</si>
  <si>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</si>
  <si>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</si>
  <si>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</si>
  <si>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</si>
  <si>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</si>
  <si>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</si>
  <si>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</si>
  <si>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</si>
  <si>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</si>
  <si>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</si>
  <si>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</si>
  <si>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</si>
  <si>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</si>
  <si>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</si>
  <si>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</si>
  <si>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</si>
  <si>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</si>
  <si>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</si>
  <si>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</si>
  <si>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</si>
  <si>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</si>
  <si>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</si>
  <si>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</si>
  <si>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</si>
  <si>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</si>
  <si>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</si>
  <si>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</si>
  <si>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</si>
  <si>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</si>
  <si>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</si>
  <si>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</si>
  <si>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</si>
  <si>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</si>
  <si>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</si>
  <si>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</si>
  <si>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</si>
  <si>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</si>
  <si>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</si>
  <si>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</si>
  <si>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</si>
  <si>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</si>
  <si>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</si>
  <si>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</si>
  <si>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</si>
  <si>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</si>
  <si>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</si>
  <si>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</si>
  <si>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</si>
  <si>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</si>
  <si>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</si>
  <si>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</si>
  <si>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</si>
  <si>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</si>
  <si>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</si>
  <si>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</si>
  <si>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</si>
  <si>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</si>
  <si>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</si>
  <si>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</si>
  <si>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</si>
  <si>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</si>
  <si>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</si>
  <si>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</si>
  <si>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</si>
  <si>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</si>
  <si>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</si>
  <si>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</si>
  <si>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</si>
  <si>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</si>
  <si>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</si>
  <si>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</si>
  <si>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</si>
  <si>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</si>
  <si>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</si>
  <si>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</si>
  <si>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</si>
  <si>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</si>
  <si>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</si>
  <si>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</si>
  <si>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</si>
  <si>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</si>
  <si>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</si>
  <si>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</si>
  <si>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</si>
  <si>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</si>
  <si>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</si>
  <si>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</si>
  <si>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</si>
  <si>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</si>
  <si>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</si>
  <si>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</si>
  <si>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</si>
  <si>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</si>
  <si>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</si>
  <si>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</si>
  <si>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</si>
  <si>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</si>
  <si>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</si>
  <si>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</si>
  <si>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</si>
  <si>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</si>
  <si>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</si>
  <si>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</si>
  <si>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</si>
  <si>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</si>
  <si>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</si>
  <si>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</si>
  <si>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</si>
  <si>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</si>
  <si>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</si>
  <si>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</si>
  <si>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</si>
  <si>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</si>
  <si>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</si>
  <si>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</si>
  <si>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</si>
  <si>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</si>
  <si>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</si>
  <si>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</si>
  <si>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</si>
  <si>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</si>
  <si>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</si>
  <si>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</si>
  <si>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</si>
  <si>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</si>
  <si>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</si>
  <si>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</si>
  <si>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</si>
  <si>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</si>
  <si>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</si>
  <si>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</si>
  <si>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</si>
  <si>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</si>
  <si>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</si>
  <si>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</si>
  <si>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</si>
  <si>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</si>
  <si>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</si>
  <si>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</si>
  <si>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</si>
  <si>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</si>
  <si>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</si>
  <si>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</si>
  <si>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</si>
  <si>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</si>
  <si>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</si>
  <si>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</si>
  <si>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</si>
  <si>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</si>
  <si>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</si>
  <si>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</si>
  <si>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</si>
  <si>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</si>
  <si>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</si>
  <si>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</si>
  <si>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</si>
  <si>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</si>
  <si>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</si>
  <si>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</si>
  <si>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</si>
  <si>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</si>
  <si>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</si>
  <si>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</si>
  <si>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</si>
  <si>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</si>
  <si>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</si>
  <si>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</si>
  <si>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</si>
  <si>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</si>
  <si>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</si>
  <si>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</si>
  <si>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</si>
  <si>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</si>
  <si>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</si>
  <si>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</si>
  <si>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</si>
  <si>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</si>
  <si>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</si>
  <si>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</si>
  <si>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</si>
  <si>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</si>
  <si>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</si>
  <si>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</si>
  <si>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</si>
  <si>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</si>
  <si>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</si>
  <si>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</si>
  <si>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</si>
  <si>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</si>
  <si>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</si>
  <si>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</si>
  <si>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</si>
  <si>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</si>
  <si>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</si>
  <si>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</si>
  <si>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</si>
  <si>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</si>
  <si>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</si>
  <si>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</si>
  <si>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</si>
  <si>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</si>
  <si>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</si>
  <si>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</si>
  <si>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</si>
  <si>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</si>
  <si>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</si>
  <si>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</si>
  <si>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</si>
  <si>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</si>
  <si>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</si>
  <si>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</si>
  <si>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</si>
  <si>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</si>
  <si>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</si>
  <si>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</si>
  <si>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</si>
  <si>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</si>
  <si>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</si>
  <si>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</si>
  <si>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</si>
  <si>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</si>
  <si>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</si>
  <si>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</si>
  <si>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</si>
  <si>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</si>
  <si>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</si>
  <si>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</si>
  <si>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</si>
  <si>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</si>
  <si>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</si>
  <si>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</si>
  <si>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</si>
  <si>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</si>
  <si>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</si>
  <si>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</si>
  <si>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</si>
  <si>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</si>
  <si>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</si>
  <si>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</si>
  <si>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</si>
  <si>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</si>
  <si>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</si>
  <si>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</si>
  <si>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</si>
  <si>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</si>
  <si>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</si>
  <si>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</si>
  <si>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</si>
  <si>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</si>
  <si>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</si>
  <si>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</si>
  <si>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</si>
  <si>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</si>
  <si>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</si>
  <si>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</si>
  <si>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</si>
  <si>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</si>
  <si>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</si>
  <si>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</si>
  <si>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</si>
  <si>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</si>
  <si>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</si>
  <si>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</si>
  <si>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MADEIRA SERRADA, E=25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</si>
  <si>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</si>
  <si>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</si>
  <si>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</si>
  <si>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</si>
  <si>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</si>
  <si>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</si>
  <si>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</si>
  <si>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</si>
  <si>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</si>
  <si>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</si>
  <si>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</si>
  <si>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</si>
  <si>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</si>
  <si>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</si>
  <si>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</si>
  <si>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</si>
  <si>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</si>
  <si>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</si>
  <si>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</si>
  <si>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</si>
  <si>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</si>
  <si>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</si>
  <si>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</si>
  <si>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</si>
  <si>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</si>
  <si>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</si>
  <si>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</si>
  <si>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</si>
  <si>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</si>
  <si>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</si>
  <si>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</si>
  <si>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</si>
  <si>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</si>
  <si>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</si>
  <si>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</si>
  <si>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</si>
  <si>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</si>
  <si>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</si>
  <si>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</si>
  <si>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</si>
  <si>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</si>
  <si>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</si>
  <si>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</si>
  <si>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</si>
  <si>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</si>
  <si>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</si>
  <si>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</si>
  <si>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</si>
  <si>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</si>
  <si>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</si>
  <si>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</si>
  <si>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</si>
  <si>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</si>
  <si>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</si>
  <si>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</si>
  <si>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</si>
  <si>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</si>
  <si>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</si>
  <si>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</si>
  <si>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</si>
  <si>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</si>
  <si>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</si>
  <si>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</si>
  <si>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</si>
  <si>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</si>
  <si>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</si>
  <si>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</si>
  <si>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</si>
  <si>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</si>
  <si>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</si>
  <si>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</si>
  <si>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</si>
  <si>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</si>
  <si>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</si>
  <si>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</si>
  <si>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</si>
  <si>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</si>
  <si>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</si>
  <si>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</si>
  <si>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</si>
  <si>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</si>
  <si>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</si>
  <si>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</si>
  <si>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</si>
  <si>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</si>
  <si>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</si>
  <si>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</si>
  <si>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</si>
  <si>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</si>
  <si>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</si>
  <si>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</si>
  <si>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</si>
  <si>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</si>
  <si>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</si>
  <si>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</si>
  <si>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</si>
  <si>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</si>
  <si>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</si>
  <si>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</si>
  <si>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</si>
  <si>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</si>
  <si>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</si>
  <si>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</si>
  <si>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</si>
  <si>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</si>
  <si>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</si>
  <si>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</si>
  <si>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</si>
  <si>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</si>
  <si>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</si>
  <si>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</si>
  <si>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</si>
  <si>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</si>
  <si>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</si>
  <si>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</si>
  <si>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</si>
  <si>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</si>
  <si>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</si>
  <si>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</si>
  <si>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</si>
  <si>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</si>
  <si>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</si>
  <si>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</si>
  <si>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</si>
  <si>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</si>
  <si>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</si>
  <si>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</si>
  <si>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</si>
  <si>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</si>
  <si>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</si>
  <si>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</si>
  <si>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</si>
  <si>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</si>
  <si>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</si>
  <si>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</si>
  <si>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</si>
  <si>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</si>
  <si>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</si>
  <si>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</si>
  <si>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</si>
  <si>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</si>
  <si>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</si>
  <si>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</si>
  <si>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</si>
  <si>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</si>
  <si>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</si>
  <si>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</si>
  <si>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</si>
  <si>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</si>
  <si>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</si>
  <si>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</si>
  <si>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</si>
  <si>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</si>
  <si>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</si>
  <si>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</si>
  <si>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</si>
  <si>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</si>
  <si>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</si>
  <si>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</si>
  <si>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</si>
  <si>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</si>
  <si>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</si>
  <si>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</si>
  <si>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</si>
  <si>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</si>
  <si>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</si>
  <si>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</si>
  <si>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</si>
  <si>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</si>
  <si>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</si>
  <si>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</si>
  <si>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</si>
  <si>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</si>
  <si>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</si>
  <si>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</si>
  <si>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</si>
  <si>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</si>
  <si>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</si>
  <si>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</si>
  <si>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</si>
  <si>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</si>
  <si>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</si>
  <si>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</si>
  <si>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</si>
  <si>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</si>
  <si>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</si>
  <si>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</si>
  <si>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</si>
  <si>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</si>
  <si>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</si>
  <si>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</si>
  <si>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</si>
  <si>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</si>
  <si>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</si>
  <si>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</si>
  <si>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</si>
  <si>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</si>
  <si>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</si>
  <si>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</si>
  <si>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</si>
  <si>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</si>
  <si>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</si>
  <si>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</si>
  <si>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</si>
  <si>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</si>
  <si>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</si>
  <si>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</si>
  <si>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</si>
  <si>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</si>
  <si>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</si>
  <si>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</si>
  <si>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</si>
  <si>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</si>
  <si>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</si>
  <si>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</si>
  <si>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</si>
  <si>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</si>
  <si>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</si>
  <si>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</si>
  <si>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</si>
  <si>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</si>
  <si>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</si>
  <si>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</si>
  <si>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</si>
  <si>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</si>
  <si>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</si>
  <si>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</si>
  <si>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</si>
  <si>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</si>
  <si>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</si>
  <si>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</si>
  <si>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</si>
  <si>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</si>
  <si>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</si>
  <si>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</si>
  <si>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</si>
  <si>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</si>
  <si>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</si>
  <si>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</si>
  <si>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</si>
  <si>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</si>
  <si>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</si>
  <si>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</si>
  <si>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</si>
  <si>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</si>
  <si>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</si>
  <si>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</si>
  <si>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</si>
  <si>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</si>
  <si>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</si>
  <si>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</si>
  <si>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</si>
  <si>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</si>
  <si>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</si>
  <si>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</si>
  <si>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</si>
  <si>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</si>
  <si>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</si>
  <si>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</si>
  <si>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</si>
  <si>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</si>
  <si>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</si>
  <si>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</si>
  <si>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</si>
  <si>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</si>
  <si>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</si>
  <si>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</si>
  <si>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</si>
  <si>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</si>
  <si>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</si>
  <si>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</si>
  <si>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</si>
  <si>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</si>
  <si>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</si>
  <si>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</si>
  <si>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</si>
  <si>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</si>
  <si>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</si>
  <si>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</si>
  <si>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</si>
  <si>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</si>
  <si>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</si>
  <si>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</si>
  <si>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</si>
  <si>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</si>
  <si>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</si>
  <si>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</si>
  <si>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</si>
  <si>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</si>
  <si>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</si>
  <si>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</si>
  <si>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</si>
  <si>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</si>
  <si>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</si>
  <si>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</si>
  <si>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</si>
  <si>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</si>
  <si>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</si>
  <si>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</si>
  <si>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</si>
  <si>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</si>
  <si>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</si>
  <si>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</si>
  <si>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</si>
  <si>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</si>
  <si>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</si>
  <si>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</si>
  <si>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</si>
  <si>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</si>
  <si>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</si>
  <si>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</si>
  <si>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</si>
  <si>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</si>
  <si>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</si>
  <si>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</si>
  <si>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</si>
  <si>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</si>
  <si>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</si>
  <si>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</si>
  <si>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</si>
  <si>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</si>
  <si>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</si>
  <si>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</si>
  <si>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</si>
  <si>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</si>
  <si>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</si>
  <si>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</si>
  <si>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</si>
  <si>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</si>
  <si>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</si>
  <si>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</si>
  <si>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</si>
  <si>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</si>
  <si>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</si>
  <si>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</si>
  <si>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</si>
  <si>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</si>
  <si>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</si>
  <si>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</si>
  <si>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</si>
  <si>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</si>
  <si>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</si>
  <si>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</si>
  <si>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</si>
  <si>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</si>
  <si>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</si>
  <si>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</si>
  <si>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</si>
  <si>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</si>
  <si>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</si>
  <si>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</si>
  <si>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</si>
  <si>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</si>
  <si>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</si>
  <si>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</si>
  <si>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</si>
  <si>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</si>
  <si>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</si>
  <si>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</si>
  <si>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</si>
  <si>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</si>
  <si>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</si>
  <si>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</si>
  <si>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</si>
  <si>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</si>
  <si>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</si>
  <si>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</si>
  <si>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</si>
  <si>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</si>
  <si>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</si>
  <si>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</si>
  <si>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</si>
  <si>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</si>
  <si>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</si>
  <si>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</si>
  <si>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</si>
  <si>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</si>
  <si>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</si>
  <si>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</si>
  <si>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</si>
  <si>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</si>
  <si>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</si>
  <si>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</si>
  <si>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</si>
  <si>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</si>
  <si>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</si>
  <si>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</si>
  <si>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</si>
  <si>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</si>
  <si>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</si>
  <si>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</si>
  <si>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</si>
  <si>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</si>
  <si>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</si>
  <si>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</si>
  <si>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</si>
  <si>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</si>
  <si>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</si>
  <si>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</si>
  <si>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</si>
  <si>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</si>
  <si>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</si>
  <si>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</si>
  <si>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</si>
  <si>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</si>
  <si>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</si>
  <si>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</si>
  <si>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</si>
  <si>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</si>
  <si>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</si>
  <si>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</si>
  <si>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</si>
  <si>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</si>
  <si>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</si>
  <si>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</si>
  <si>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</si>
  <si>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</si>
  <si>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</si>
  <si>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</si>
  <si>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</si>
  <si>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</si>
  <si>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</si>
  <si>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</si>
  <si>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</si>
  <si>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</si>
  <si>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</si>
  <si>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</si>
  <si>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</si>
  <si>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</si>
  <si>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</si>
  <si>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</si>
  <si>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</si>
  <si>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</si>
  <si>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</si>
  <si>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</si>
  <si>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</si>
  <si>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</si>
  <si>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</si>
  <si>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</si>
  <si>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</si>
  <si>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</si>
  <si>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</si>
  <si>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</si>
  <si>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</si>
  <si>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</si>
  <si>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</si>
  <si>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</si>
  <si>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</si>
  <si>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</si>
  <si>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</si>
  <si>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</si>
  <si>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</si>
  <si>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</si>
  <si>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</si>
  <si>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</si>
  <si>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</si>
  <si>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</si>
  <si>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</si>
  <si>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</si>
  <si>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</si>
  <si>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</si>
  <si>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</si>
  <si>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</si>
  <si>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</si>
  <si>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</si>
  <si>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</si>
  <si>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</si>
  <si>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</si>
  <si>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</si>
  <si>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</si>
  <si>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</si>
  <si>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</si>
  <si>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</si>
  <si>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</si>
  <si>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</si>
  <si>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</si>
  <si>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</si>
  <si>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</si>
  <si>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</si>
  <si>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</si>
  <si>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</si>
  <si>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</si>
  <si>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</si>
  <si>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</si>
  <si>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</si>
  <si>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</si>
  <si>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</si>
  <si>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</si>
  <si>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</si>
  <si>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</si>
  <si>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</si>
  <si>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</si>
  <si>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</si>
  <si>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</si>
  <si>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</si>
  <si>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</si>
  <si>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</si>
  <si>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</si>
  <si>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</si>
  <si>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</si>
  <si>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</si>
  <si>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</si>
  <si>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</si>
  <si>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</si>
  <si>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</si>
  <si>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</si>
  <si>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</si>
  <si>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</si>
  <si>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</si>
  <si>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</si>
  <si>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</si>
  <si>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</si>
  <si>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</si>
  <si>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</si>
  <si>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</si>
  <si>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</si>
  <si>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</si>
  <si>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</si>
  <si>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</si>
  <si>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</si>
  <si>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</si>
  <si>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</si>
  <si>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</si>
  <si>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</si>
  <si>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</si>
  <si>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</si>
  <si>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</si>
  <si>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</si>
  <si>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</si>
  <si>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</si>
  <si>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</si>
  <si>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</si>
  <si>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</si>
  <si>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</si>
  <si>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</si>
  <si>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</si>
  <si>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</si>
  <si>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</si>
  <si>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</si>
  <si>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</si>
  <si>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</si>
  <si>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</si>
  <si>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</si>
  <si>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</si>
  <si>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</si>
  <si>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</si>
  <si>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</si>
  <si>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</si>
  <si>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</si>
  <si>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</si>
  <si>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</si>
  <si>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</si>
  <si>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</si>
  <si>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</si>
  <si>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</si>
  <si>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</si>
  <si>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</si>
  <si>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</si>
  <si>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</si>
  <si>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</si>
  <si>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</si>
  <si>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</si>
  <si>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</si>
  <si>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</si>
  <si>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</si>
  <si>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</si>
  <si>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</si>
  <si>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</si>
  <si>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</si>
  <si>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</si>
  <si>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</si>
  <si>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</si>
  <si>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</si>
  <si>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</si>
  <si>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</si>
  <si>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</si>
  <si>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</si>
  <si>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</si>
  <si>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</si>
  <si>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</si>
  <si>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</si>
  <si>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</si>
  <si>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</si>
  <si>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</si>
  <si>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</si>
  <si>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</si>
  <si>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</si>
  <si>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</si>
  <si>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</si>
  <si>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</si>
  <si>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</si>
  <si>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</si>
  <si>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</si>
  <si>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</si>
  <si>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</si>
  <si>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</si>
  <si>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</si>
  <si>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</si>
  <si>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</si>
  <si>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</si>
  <si>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</si>
  <si>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</si>
  <si>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</si>
  <si>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</si>
  <si>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</si>
  <si>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</si>
  <si>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</si>
  <si>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</si>
  <si>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</si>
  <si>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</si>
  <si>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</si>
  <si>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</si>
  <si>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</si>
  <si>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</si>
  <si>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</si>
  <si>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</si>
  <si>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</si>
  <si>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</si>
  <si>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</si>
  <si>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</si>
  <si>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</si>
  <si>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</si>
  <si>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</si>
  <si>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</si>
  <si>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</si>
  <si>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</si>
  <si>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</si>
  <si>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</si>
  <si>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</si>
  <si>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</si>
  <si>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</si>
  <si>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</si>
  <si>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</si>
  <si>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</si>
  <si>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</si>
  <si>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</si>
  <si>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</si>
  <si>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</si>
  <si>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</si>
  <si>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</si>
  <si>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</si>
  <si>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</si>
  <si>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</si>
  <si>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</si>
  <si>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</si>
  <si>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</si>
  <si>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</si>
  <si>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</si>
  <si>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</si>
  <si>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</si>
  <si>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</si>
  <si>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</si>
  <si>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</si>
  <si>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</si>
  <si>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</si>
  <si>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</si>
  <si>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</si>
  <si>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</si>
  <si>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</si>
  <si>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</si>
  <si>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</si>
  <si>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</si>
  <si>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</si>
  <si>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</si>
  <si>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</si>
  <si>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</si>
  <si>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</si>
  <si>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</si>
  <si>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</si>
  <si>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</si>
  <si>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</si>
  <si>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</si>
  <si>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</si>
  <si>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</si>
  <si>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</si>
  <si>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</si>
  <si>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</si>
  <si>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</si>
  <si>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</si>
  <si>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</si>
  <si>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</si>
  <si>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</si>
  <si>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</si>
  <si>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</si>
  <si>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</si>
  <si>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</si>
  <si>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</si>
  <si>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</si>
  <si>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</si>
  <si>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</si>
  <si>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</si>
  <si>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</si>
  <si>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</si>
  <si>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</si>
  <si>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</si>
  <si>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</si>
  <si>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</si>
  <si>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</si>
  <si>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</si>
  <si>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</si>
  <si>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</si>
  <si>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</si>
  <si>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</si>
  <si>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</si>
  <si>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</si>
  <si>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</si>
  <si>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</si>
  <si>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</si>
  <si>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</si>
  <si>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</si>
  <si>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</si>
  <si>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</si>
  <si>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</si>
  <si>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</si>
  <si>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</si>
  <si>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</si>
  <si>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</si>
  <si>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</si>
  <si>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</si>
  <si>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</si>
  <si>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</si>
  <si>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</si>
  <si>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</si>
  <si>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</si>
  <si>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</si>
  <si>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</si>
  <si>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</si>
  <si>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</si>
  <si>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</si>
  <si>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</si>
  <si>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</si>
  <si>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</si>
  <si>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</si>
  <si>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</si>
  <si>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</si>
  <si>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</si>
  <si>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</si>
  <si>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</si>
  <si>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</si>
  <si>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</si>
  <si>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</si>
  <si>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</si>
  <si>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</si>
  <si>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</si>
  <si>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</si>
  <si>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</si>
  <si>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</si>
  <si>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</si>
  <si>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</si>
  <si>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</si>
  <si>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</si>
  <si>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</si>
  <si>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</si>
  <si>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</si>
  <si>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</si>
  <si>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</si>
  <si>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</si>
  <si>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</si>
  <si>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</si>
  <si>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</si>
  <si>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</si>
  <si>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</si>
  <si>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</si>
  <si>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</si>
  <si>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</si>
  <si>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</si>
  <si>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</si>
  <si>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</si>
  <si>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</si>
  <si>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</si>
  <si>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</si>
  <si>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</si>
  <si>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</si>
  <si>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</si>
  <si>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</si>
  <si>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</si>
  <si>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</si>
  <si>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</si>
  <si>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</si>
  <si>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</si>
  <si>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</si>
  <si>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</si>
  <si>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</si>
  <si>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</si>
  <si>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</si>
  <si>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</si>
  <si>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</si>
  <si>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</si>
  <si>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</si>
  <si>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</si>
  <si>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</si>
  <si>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</si>
  <si>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</si>
  <si>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</si>
  <si>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</si>
  <si>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</si>
  <si>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</si>
  <si>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</si>
  <si>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</si>
  <si>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</si>
  <si>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</si>
  <si>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</si>
  <si>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</si>
  <si>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</si>
  <si>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</si>
  <si>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</si>
  <si>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</si>
  <si>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</si>
  <si>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</si>
  <si>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</si>
  <si>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</si>
  <si>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</si>
  <si>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</si>
  <si>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</si>
  <si>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</si>
  <si>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</si>
  <si>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</si>
  <si>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</si>
  <si>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</si>
  <si>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</si>
  <si>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</si>
  <si>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</si>
  <si>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</si>
  <si>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</si>
  <si>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</si>
  <si>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</si>
  <si>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</si>
  <si>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</si>
  <si>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</si>
  <si>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</si>
  <si>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</si>
  <si>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</si>
  <si>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</si>
  <si>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</si>
  <si>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</si>
  <si>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</si>
  <si>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</si>
  <si>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</si>
  <si>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</si>
  <si>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</si>
  <si>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</si>
  <si>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</si>
  <si>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</si>
  <si>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</si>
  <si>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</si>
  <si>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</si>
  <si>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</si>
  <si>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</si>
  <si>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</si>
  <si>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</si>
  <si>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</si>
  <si>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</si>
  <si>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</si>
  <si>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</si>
  <si>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</si>
  <si>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</si>
  <si>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</si>
  <si>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</si>
  <si>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</si>
  <si>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</si>
  <si>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</si>
  <si>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</si>
  <si>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</si>
  <si>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</si>
  <si>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</si>
  <si>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</si>
  <si>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</si>
  <si>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</si>
  <si>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</si>
  <si>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</si>
  <si>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</si>
  <si>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</si>
  <si>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</si>
  <si>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</si>
  <si>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</si>
  <si>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</si>
  <si>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</si>
  <si>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</si>
  <si>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</si>
  <si>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</si>
  <si>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</si>
  <si>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</si>
  <si>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</si>
  <si>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</si>
  <si>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</si>
  <si>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</si>
  <si>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</si>
  <si>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</si>
  <si>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</si>
  <si>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</si>
  <si>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</si>
  <si>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</si>
  <si>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</si>
  <si>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</si>
  <si>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</si>
  <si>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</si>
  <si>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</si>
  <si>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</si>
  <si>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</si>
  <si>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</si>
  <si>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</si>
  <si>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</si>
  <si>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</si>
  <si>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</si>
  <si>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</si>
  <si>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</si>
  <si>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</si>
  <si>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</si>
  <si>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</si>
  <si>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</si>
  <si>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</si>
  <si>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</si>
  <si>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</si>
  <si>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</si>
  <si>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</si>
  <si>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</si>
  <si>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</si>
  <si>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</si>
  <si>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</si>
  <si>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</si>
  <si>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</si>
  <si>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</si>
  <si>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</si>
  <si>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</si>
  <si>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</si>
  <si>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</si>
  <si>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</si>
  <si>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</si>
  <si>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</si>
  <si>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</si>
  <si>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</si>
  <si>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</si>
  <si>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</si>
  <si>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</si>
  <si>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</si>
  <si>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</si>
  <si>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</si>
  <si>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</si>
  <si>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</si>
  <si>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</si>
  <si>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</si>
  <si>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</si>
  <si>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</si>
  <si>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</si>
  <si>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</si>
  <si>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</si>
  <si>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</si>
  <si>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</si>
  <si>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</si>
  <si>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</si>
  <si>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</si>
  <si>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</si>
  <si>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</si>
  <si>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</si>
  <si>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</si>
  <si>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</si>
  <si>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</si>
  <si>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</si>
  <si>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</si>
  <si>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</si>
  <si>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</si>
  <si>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</si>
  <si>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</si>
  <si>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</si>
  <si>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</si>
  <si>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</si>
  <si>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</si>
  <si>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</si>
  <si>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</si>
  <si>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</si>
  <si>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</si>
  <si>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</si>
  <si>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</si>
  <si>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</si>
  <si>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</si>
  <si>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</si>
  <si>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</si>
  <si>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</si>
  <si>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</si>
  <si>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</si>
  <si>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</si>
  <si>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</si>
  <si>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</si>
  <si>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</si>
  <si>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</si>
  <si>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</si>
  <si>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</si>
  <si>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</si>
  <si>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</si>
  <si>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</si>
  <si>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</si>
  <si>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</si>
  <si>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</si>
  <si>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</si>
  <si>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</si>
  <si>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</si>
  <si>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</si>
  <si>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</si>
  <si>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</si>
  <si>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</si>
  <si>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</si>
  <si>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</si>
  <si>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</si>
  <si>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</si>
  <si>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</si>
  <si>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</si>
  <si>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</si>
  <si>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</si>
  <si>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</si>
  <si>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</si>
  <si>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</si>
  <si>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</si>
  <si>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</si>
  <si>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</si>
  <si>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</si>
  <si>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</si>
  <si>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</si>
  <si>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</si>
  <si>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</si>
  <si>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</si>
  <si>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</si>
  <si>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</si>
  <si>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</si>
  <si>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</si>
  <si>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</si>
  <si>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</si>
  <si>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</si>
  <si>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</si>
  <si>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</si>
  <si>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</si>
  <si>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</si>
  <si>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</si>
  <si>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</si>
  <si>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</si>
  <si>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</si>
  <si>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</si>
  <si>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</si>
  <si>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</si>
  <si>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</si>
  <si>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</si>
  <si>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</si>
  <si>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</si>
  <si>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</si>
  <si>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</si>
  <si>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</si>
  <si>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</si>
  <si>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</si>
  <si>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</si>
  <si>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</si>
  <si>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</si>
  <si>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</si>
  <si>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</si>
  <si>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</si>
  <si>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</si>
  <si>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</si>
  <si>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</si>
  <si>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</si>
  <si>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</si>
  <si>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</si>
  <si>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</si>
  <si>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</si>
  <si>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</si>
  <si>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</si>
  <si>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</si>
  <si>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</si>
  <si>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</si>
  <si>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</si>
  <si>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</si>
  <si>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</si>
  <si>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</si>
  <si>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</si>
  <si>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</si>
  <si>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</si>
  <si>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</si>
  <si>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</si>
  <si>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</si>
  <si>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</si>
  <si>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</si>
  <si>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</si>
  <si>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</si>
  <si>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</si>
  <si>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</si>
  <si>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</si>
  <si>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</si>
  <si>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</si>
  <si>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</si>
  <si>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</si>
  <si>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</si>
  <si>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</si>
  <si>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</si>
  <si>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</si>
  <si>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</si>
  <si>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</si>
  <si>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</si>
  <si>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</si>
  <si>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</si>
  <si>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</si>
  <si>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</si>
  <si>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</si>
  <si>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</si>
  <si>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</si>
  <si>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</si>
  <si>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</si>
  <si>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</si>
  <si>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</si>
  <si>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</si>
  <si>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</si>
  <si>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</si>
  <si>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</si>
  <si>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</si>
  <si>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</si>
  <si>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</si>
  <si>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</si>
  <si>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</si>
  <si>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</si>
  <si>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</si>
  <si>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</si>
  <si>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</si>
  <si>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</si>
  <si>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</si>
  <si>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</si>
  <si>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</si>
  <si>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</si>
  <si>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</si>
  <si>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</si>
  <si>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</si>
  <si>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</si>
  <si>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</si>
  <si>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</si>
  <si>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</si>
  <si>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</si>
  <si>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</si>
  <si>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</si>
  <si>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</si>
  <si>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</si>
  <si>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</si>
  <si>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</si>
  <si>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</si>
  <si>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</si>
  <si>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</si>
  <si>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</si>
  <si>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</si>
  <si>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</si>
  <si>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</si>
  <si>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</si>
  <si>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</si>
  <si>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</si>
  <si>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</si>
  <si>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</si>
  <si>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</si>
  <si>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</si>
  <si>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</si>
  <si>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</si>
  <si>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</si>
  <si>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</si>
  <si>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</si>
  <si>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</si>
  <si>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</si>
  <si>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</si>
  <si>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</si>
  <si>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</si>
  <si>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</si>
  <si>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</si>
  <si>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</si>
  <si>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</si>
  <si>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</si>
  <si>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</si>
  <si>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</si>
  <si>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</si>
  <si>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</si>
  <si>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</si>
  <si>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</si>
  <si>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</si>
  <si>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</si>
  <si>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</si>
  <si>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</si>
  <si>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</si>
  <si>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</si>
  <si>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</si>
  <si>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</si>
  <si>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</si>
  <si>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</si>
  <si>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</si>
  <si>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</si>
  <si>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</si>
  <si>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</si>
  <si>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</si>
  <si>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</si>
  <si>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</si>
  <si>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</si>
  <si>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</si>
  <si>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</si>
  <si>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</si>
  <si>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</si>
  <si>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</si>
  <si>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</si>
  <si>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</si>
  <si>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</si>
  <si>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</si>
  <si>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</si>
  <si>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</si>
  <si>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</si>
  <si>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</si>
  <si>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</si>
  <si>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</si>
  <si>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</si>
  <si>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</si>
  <si>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</si>
  <si>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</si>
  <si>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</si>
  <si>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</si>
  <si>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</si>
  <si>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</si>
  <si>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</si>
  <si>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</si>
  <si>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</si>
  <si>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</si>
  <si>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</si>
  <si>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</si>
  <si>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</si>
  <si>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</si>
  <si>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</si>
  <si>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</si>
  <si>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</si>
  <si>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</si>
  <si>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</si>
  <si>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</si>
  <si>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</si>
  <si>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</si>
  <si>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</si>
  <si>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</si>
  <si>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</si>
  <si>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</si>
  <si>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</si>
  <si>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</si>
  <si>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</si>
  <si>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</si>
  <si>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</si>
  <si>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</si>
  <si>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</si>
  <si>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</si>
  <si>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</si>
  <si>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</si>
  <si>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</si>
  <si>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</si>
  <si>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</si>
  <si>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</si>
  <si>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</si>
  <si>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</si>
  <si>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</si>
  <si>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</si>
  <si>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</si>
  <si>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</si>
  <si>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</si>
  <si>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</si>
  <si>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</si>
  <si>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</si>
  <si>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</si>
  <si>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</si>
  <si>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</si>
  <si>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</si>
  <si>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</si>
  <si>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</si>
  <si>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</si>
  <si>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</si>
  <si>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</si>
  <si>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</si>
  <si>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</si>
  <si>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</si>
  <si>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</si>
  <si>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</si>
  <si>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</si>
  <si>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</si>
  <si>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</si>
  <si>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</si>
  <si>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</si>
  <si>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</si>
  <si>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</si>
  <si>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</si>
  <si>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</si>
  <si>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</si>
  <si>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</si>
  <si>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</si>
  <si>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</si>
  <si>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</si>
  <si>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</si>
  <si>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</si>
  <si>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</si>
  <si>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</si>
  <si>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</si>
  <si>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</si>
  <si>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</si>
  <si>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</si>
  <si>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</si>
  <si>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</si>
  <si>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</si>
  <si>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</si>
  <si>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</si>
  <si>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</si>
  <si>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</si>
  <si>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</si>
  <si>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</si>
  <si>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</si>
  <si>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</si>
  <si>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</si>
  <si>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</si>
  <si>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</si>
  <si>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</si>
  <si>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</si>
  <si>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</si>
  <si>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</si>
  <si>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</si>
  <si>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</si>
  <si>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</si>
  <si>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</si>
  <si>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</si>
  <si>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</si>
  <si>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</si>
  <si>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</si>
  <si>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</si>
  <si>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</si>
  <si>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</si>
  <si>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</si>
  <si>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</si>
  <si>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</si>
  <si>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</si>
  <si>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</si>
  <si>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</si>
  <si>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</si>
  <si>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</si>
  <si>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</si>
  <si>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</si>
  <si>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</si>
  <si>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</si>
  <si>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</si>
  <si>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</si>
  <si>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</si>
  <si>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</si>
  <si>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</si>
  <si>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</si>
  <si>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</si>
  <si>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</si>
  <si>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</si>
  <si>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</si>
  <si>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</si>
  <si>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</si>
  <si>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</si>
  <si>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</si>
  <si>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</si>
  <si>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</si>
  <si>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</si>
  <si>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</si>
  <si>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</si>
  <si>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</si>
  <si>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</si>
  <si>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</si>
  <si>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</si>
  <si>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</si>
  <si>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</si>
  <si>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</si>
  <si>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</si>
  <si>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</si>
  <si>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</si>
  <si>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</si>
  <si>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</si>
  <si>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</si>
  <si>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</si>
  <si>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</si>
  <si>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</si>
  <si>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</si>
  <si>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</si>
  <si>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</si>
  <si>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</si>
  <si>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</si>
  <si>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</si>
  <si>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</si>
  <si>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</si>
  <si>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</si>
  <si>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</si>
  <si>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</si>
  <si>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</si>
  <si>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</si>
  <si>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</si>
  <si>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</si>
  <si>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</si>
  <si>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</si>
  <si>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</si>
  <si>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</si>
  <si>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</si>
  <si>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</si>
  <si>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</si>
  <si>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</si>
  <si>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</si>
  <si>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</si>
  <si>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</si>
  <si>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</si>
  <si>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</si>
  <si>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</si>
  <si>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</si>
  <si>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</si>
  <si>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</si>
  <si>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</si>
  <si>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</si>
  <si>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</si>
  <si>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</si>
  <si>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</si>
  <si>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</si>
  <si>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</si>
  <si>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</si>
  <si>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</si>
  <si>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</si>
  <si>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</si>
  <si>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</si>
  <si>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</si>
  <si>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</si>
  <si>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</si>
  <si>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</si>
  <si>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</si>
  <si>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</si>
  <si>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</si>
  <si>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</si>
  <si>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</si>
  <si>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</si>
  <si>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</si>
  <si>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</si>
  <si>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</si>
  <si>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</si>
  <si>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</si>
  <si>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</si>
  <si>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</si>
  <si>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</si>
  <si>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</si>
  <si>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</si>
  <si>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</si>
  <si>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</si>
  <si>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</si>
  <si>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</si>
  <si>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</si>
  <si>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</si>
  <si>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</si>
  <si>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</si>
  <si>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</si>
  <si>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</si>
  <si>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</si>
  <si>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</si>
  <si>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</si>
  <si>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</si>
  <si>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</si>
  <si>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</si>
  <si>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</si>
  <si>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</si>
  <si>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</si>
  <si>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</si>
  <si>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</si>
  <si>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</si>
  <si>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</si>
  <si>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</si>
  <si>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</si>
  <si>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</si>
  <si>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</si>
  <si>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</si>
  <si>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</si>
  <si>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</si>
  <si>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</si>
  <si>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</si>
  <si>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</si>
  <si>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</si>
  <si>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</si>
  <si>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</si>
  <si>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</si>
  <si>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</si>
  <si>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</si>
  <si>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</si>
  <si>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</si>
  <si>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</si>
  <si>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</si>
  <si>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</si>
  <si>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</si>
  <si>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</si>
  <si>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</si>
  <si>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</si>
  <si>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</si>
  <si>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</si>
  <si>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</si>
  <si>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</si>
  <si>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</si>
  <si>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</si>
  <si>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</si>
  <si>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</si>
  <si>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</si>
  <si>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</si>
  <si>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</si>
  <si>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</si>
  <si>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</si>
  <si>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</si>
  <si>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</si>
  <si>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</si>
  <si>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</si>
  <si>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</si>
  <si>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</si>
  <si>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</si>
  <si>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</si>
  <si>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</si>
  <si>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</si>
  <si>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</si>
  <si>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</si>
  <si>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</si>
  <si>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</si>
  <si>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</si>
  <si>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</si>
  <si>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</si>
  <si>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</si>
  <si>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</si>
  <si>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</si>
  <si>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</si>
  <si>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</si>
  <si>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</si>
  <si>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</si>
  <si>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</si>
  <si>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</si>
  <si>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</si>
  <si>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</si>
  <si>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</si>
  <si>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</si>
  <si>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</si>
  <si>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</si>
  <si>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</si>
  <si>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</si>
  <si>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</si>
  <si>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</si>
  <si>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</si>
  <si>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</si>
  <si>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</si>
  <si>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</si>
  <si>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</si>
  <si>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</si>
  <si>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</si>
  <si>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</si>
  <si>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</si>
  <si>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</si>
  <si>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</si>
  <si>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</si>
  <si>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</si>
  <si>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</si>
  <si>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</si>
  <si>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</si>
  <si>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</si>
  <si>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</si>
  <si>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</si>
  <si>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</si>
  <si>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</si>
  <si>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</si>
  <si>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</si>
  <si>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</si>
  <si>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</si>
  <si>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</si>
  <si>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</si>
  <si>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</si>
  <si>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</si>
  <si>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</si>
  <si>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</si>
  <si>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</si>
  <si>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</si>
  <si>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</si>
  <si>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</si>
  <si>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</si>
  <si>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</si>
  <si>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</si>
  <si>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</si>
  <si>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</si>
  <si>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</si>
  <si>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</si>
  <si>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</si>
  <si>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</si>
  <si>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</si>
  <si>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</si>
  <si>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</si>
  <si>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</si>
  <si>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</si>
  <si>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</si>
  <si>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</si>
  <si>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</si>
  <si>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</si>
  <si>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</si>
  <si>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</si>
  <si>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</si>
  <si>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</si>
  <si>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</si>
  <si>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</si>
  <si>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</si>
  <si>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</si>
  <si>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</si>
  <si>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</si>
  <si>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</si>
  <si>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</si>
  <si>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</si>
  <si>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</si>
  <si>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</si>
  <si>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</si>
  <si>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</si>
  <si>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</si>
  <si>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</si>
  <si>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</si>
  <si>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</si>
  <si>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</si>
  <si>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</si>
  <si>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</si>
  <si>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</si>
  <si>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</si>
  <si>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</si>
  <si>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</si>
  <si>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</si>
  <si>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</si>
  <si>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</si>
  <si>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</si>
  <si>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</si>
  <si>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</si>
  <si>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</si>
  <si>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</si>
  <si>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</si>
  <si>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</si>
  <si>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</si>
  <si>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</si>
  <si>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</si>
  <si>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</si>
  <si>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</si>
  <si>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</si>
  <si>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</si>
  <si>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</si>
  <si>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</si>
  <si>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</si>
  <si>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</si>
  <si>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</si>
  <si>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</si>
  <si>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</si>
  <si>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</si>
  <si>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</si>
  <si>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</si>
  <si>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</si>
  <si>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</si>
  <si>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</si>
  <si>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</si>
  <si>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</si>
  <si>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</si>
  <si>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</si>
  <si>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</si>
  <si>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</si>
  <si>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</si>
  <si>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</si>
  <si>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</si>
  <si>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</si>
  <si>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</si>
  <si>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</si>
  <si>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</si>
  <si>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</si>
  <si>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</si>
  <si>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</si>
  <si>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</si>
  <si>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</si>
  <si>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</si>
  <si>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</si>
  <si>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</si>
  <si>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</si>
  <si>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</si>
  <si>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</si>
  <si>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</si>
  <si>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</si>
  <si>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</si>
  <si>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</si>
  <si>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</si>
  <si>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</si>
  <si>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</si>
  <si>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</si>
  <si>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</si>
  <si>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</si>
  <si>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</si>
  <si>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</si>
  <si>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</si>
  <si>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</si>
  <si>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</si>
  <si>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</si>
  <si>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</si>
  <si>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</si>
  <si>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</si>
  <si>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</si>
  <si>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</si>
  <si>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</si>
  <si>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</si>
  <si>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</si>
  <si>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</si>
  <si>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</si>
  <si>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</si>
  <si>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</si>
  <si>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</si>
  <si>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</si>
  <si>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</si>
  <si>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</si>
  <si>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</si>
  <si>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</si>
  <si>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</si>
  <si>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</si>
  <si>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</si>
  <si>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</si>
  <si>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</si>
  <si>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</si>
  <si>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</si>
  <si>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</si>
  <si>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</si>
  <si>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</si>
  <si>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</si>
  <si>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</si>
  <si>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</si>
  <si>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</si>
  <si>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</si>
  <si>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</si>
  <si>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</si>
  <si>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</si>
  <si>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</si>
  <si>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</si>
  <si>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</si>
  <si>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</si>
  <si>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</si>
  <si>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</si>
  <si>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</si>
  <si>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</si>
  <si>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</si>
  <si>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</si>
  <si>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</si>
  <si>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</si>
  <si>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</si>
  <si>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</si>
  <si>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</si>
  <si>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</si>
  <si>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</si>
  <si>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</si>
  <si>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</si>
  <si>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</si>
  <si>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</si>
  <si>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</si>
  <si>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</si>
  <si>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</si>
  <si>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</si>
  <si>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</si>
  <si>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</si>
  <si>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</si>
  <si>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</si>
  <si>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</si>
  <si>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</si>
  <si>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</si>
  <si>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</si>
  <si>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</si>
  <si>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</si>
  <si>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</si>
  <si>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</si>
  <si>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</si>
  <si>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</si>
  <si>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</si>
  <si>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</si>
  <si>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</si>
  <si>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</si>
  <si>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</si>
  <si>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</si>
  <si>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</si>
  <si>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</si>
  <si>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</si>
  <si>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</si>
  <si>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</si>
  <si>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</si>
  <si>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</si>
  <si>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</si>
  <si>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</si>
  <si>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</si>
  <si>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</si>
  <si>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</si>
  <si>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</si>
  <si>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</si>
  <si>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</si>
  <si>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</si>
  <si>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</si>
  <si>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</si>
  <si>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</si>
  <si>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</si>
  <si>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</si>
  <si>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</si>
  <si>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</si>
  <si>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</si>
  <si>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</si>
  <si>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</si>
  <si>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</si>
  <si>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</si>
  <si>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</si>
  <si>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</si>
  <si>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</si>
  <si>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</si>
  <si>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</si>
  <si>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</si>
  <si>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</si>
  <si>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</si>
  <si>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</si>
  <si>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</si>
  <si>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</si>
  <si>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</si>
  <si>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</si>
  <si>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</si>
  <si>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</si>
  <si>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</si>
  <si>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</si>
  <si>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</si>
  <si>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</si>
  <si>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</si>
  <si>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</si>
  <si>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</si>
  <si>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</si>
  <si>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</si>
  <si>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</si>
  <si>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</si>
  <si>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</si>
  <si>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</si>
  <si>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</si>
  <si>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</si>
  <si>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</si>
  <si>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</si>
  <si>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</si>
  <si>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</si>
  <si>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</si>
  <si>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</si>
  <si>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</si>
  <si>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</si>
  <si>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</si>
  <si>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</si>
  <si>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</si>
  <si>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</si>
  <si>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</si>
  <si>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</si>
  <si>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</si>
  <si>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</si>
  <si>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</si>
  <si>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</si>
  <si>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</si>
  <si>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</si>
  <si>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</si>
  <si>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</si>
  <si>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</si>
  <si>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</si>
  <si>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</si>
  <si>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</si>
  <si>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</si>
  <si>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</si>
  <si>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</si>
  <si>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</si>
  <si>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</si>
  <si>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</si>
  <si>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</si>
  <si>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</si>
  <si>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</si>
  <si>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</si>
  <si>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</si>
  <si>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</si>
  <si>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</si>
  <si>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</si>
  <si>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</si>
  <si>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</si>
  <si>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</si>
  <si>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</si>
  <si>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</si>
  <si>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</si>
  <si>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</si>
  <si>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</si>
  <si>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</si>
  <si>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</si>
  <si>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</si>
  <si>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</si>
  <si>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</si>
  <si>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</si>
  <si>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</si>
  <si>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</si>
  <si>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</si>
  <si>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</si>
  <si>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</si>
  <si>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</si>
  <si>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</si>
  <si>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</si>
  <si>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</si>
  <si>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</si>
  <si>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</si>
  <si>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</si>
  <si>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</si>
  <si>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</si>
  <si>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</si>
  <si>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</si>
  <si>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</si>
  <si>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</si>
  <si>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</si>
  <si>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</si>
  <si>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</si>
  <si>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</si>
  <si>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</si>
  <si>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</si>
  <si>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</si>
  <si>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</si>
  <si>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</si>
  <si>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</si>
  <si>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</si>
  <si>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</si>
  <si>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</si>
  <si>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</si>
  <si>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</si>
  <si>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</si>
  <si>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</si>
  <si>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</si>
  <si>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</si>
  <si>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</si>
  <si>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</si>
  <si>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</si>
  <si>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</si>
  <si>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</si>
  <si>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</si>
  <si>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</si>
  <si>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</si>
  <si>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</si>
  <si>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</si>
  <si>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</si>
  <si>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</si>
  <si>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</si>
  <si>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</si>
  <si>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</si>
  <si>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</si>
  <si>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</si>
  <si>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</si>
  <si>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</si>
  <si>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</si>
  <si>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</si>
  <si>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</si>
  <si>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</si>
  <si>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</si>
  <si>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</si>
  <si>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</si>
  <si>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</si>
  <si>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</si>
  <si>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</si>
  <si>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</si>
  <si>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</si>
  <si>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</si>
  <si>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</si>
  <si>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</si>
  <si>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</si>
  <si>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</si>
  <si>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</si>
  <si>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</si>
  <si>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</si>
  <si>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</si>
  <si>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</si>
  <si>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</si>
  <si>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</si>
  <si>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</si>
  <si>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</si>
  <si>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</si>
  <si>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</si>
  <si>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</si>
  <si>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</si>
  <si>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</si>
  <si>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</si>
  <si>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</si>
  <si>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</si>
  <si>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</si>
  <si>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</si>
  <si>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</si>
  <si>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</si>
  <si>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</si>
  <si>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</si>
  <si>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</si>
  <si>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</si>
  <si>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</si>
  <si>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</si>
  <si>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</si>
  <si>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</si>
  <si>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</si>
  <si>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</si>
  <si>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</si>
  <si>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</si>
  <si>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</si>
  <si>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</si>
  <si>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</si>
  <si>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</si>
  <si>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</si>
  <si>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</si>
  <si>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</si>
  <si>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</si>
  <si>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</si>
  <si>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</si>
  <si>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</si>
  <si>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</si>
  <si>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</si>
  <si>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</si>
  <si>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</si>
  <si>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</si>
  <si>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</si>
  <si>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</si>
  <si>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</si>
  <si>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</si>
  <si>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</si>
  <si>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</si>
  <si>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</si>
  <si>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</si>
  <si>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</si>
  <si>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</si>
  <si>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</si>
  <si>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</si>
  <si>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</si>
  <si>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</si>
  <si>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</si>
  <si>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</si>
  <si>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</si>
  <si>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</si>
  <si>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</si>
  <si>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</si>
  <si>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</si>
  <si>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</si>
  <si>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</si>
  <si>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</si>
  <si>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</si>
  <si>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</si>
  <si>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</si>
  <si>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</si>
  <si>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</si>
  <si>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</si>
  <si>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</si>
  <si>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</si>
  <si>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</si>
  <si>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</si>
  <si>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</si>
  <si>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</si>
  <si>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</si>
  <si>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</si>
  <si>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</si>
  <si>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</si>
  <si>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</si>
  <si>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</si>
  <si>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</si>
  <si>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</si>
  <si>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</si>
  <si>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</si>
  <si>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</si>
  <si>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</si>
  <si>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</si>
  <si>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</si>
  <si>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</si>
  <si>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</si>
  <si>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</si>
  <si>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</si>
  <si>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</si>
  <si>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</si>
  <si>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</si>
  <si>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</si>
  <si>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</si>
  <si>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</si>
  <si>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</si>
  <si>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</si>
  <si>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</si>
  <si>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</si>
  <si>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</si>
  <si>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</si>
  <si>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</si>
  <si>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</si>
  <si>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</si>
  <si>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</si>
  <si>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</si>
  <si>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</si>
  <si>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</si>
  <si>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</si>
  <si>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</si>
  <si>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</si>
  <si>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</si>
  <si>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</si>
  <si>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</si>
  <si>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</si>
  <si>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</si>
  <si>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</si>
  <si>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</si>
  <si>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</si>
  <si>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</si>
  <si>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</si>
  <si>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</si>
  <si>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</si>
  <si>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</si>
  <si>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</si>
  <si>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</si>
  <si>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</si>
  <si>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</si>
  <si>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</si>
  <si>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</si>
  <si>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</si>
  <si>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</si>
  <si>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</si>
  <si>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</si>
  <si>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</si>
  <si>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</si>
  <si>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</si>
  <si>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</si>
  <si>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</si>
  <si>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</si>
  <si>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</si>
  <si>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</si>
  <si>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</si>
  <si>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</si>
  <si>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</si>
  <si>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</si>
  <si>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</si>
  <si>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</si>
  <si>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</si>
  <si>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</si>
  <si>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</si>
  <si>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</si>
  <si>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</si>
  <si>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</si>
  <si>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</si>
  <si>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</si>
  <si>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</si>
  <si>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</si>
  <si>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</si>
  <si>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</si>
  <si>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</si>
  <si>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</si>
  <si>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</si>
  <si>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</si>
  <si>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</si>
  <si>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</si>
  <si>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</si>
  <si>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</si>
  <si>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</si>
  <si>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</si>
  <si>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</si>
  <si>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</si>
  <si>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</si>
  <si>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</si>
  <si>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</si>
  <si>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</si>
  <si>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</si>
  <si>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</si>
  <si>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</si>
  <si>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</si>
  <si>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</si>
  <si>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</si>
  <si>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</si>
  <si>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</si>
  <si>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</si>
  <si>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</si>
  <si>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</si>
  <si>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</si>
  <si>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</si>
  <si>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</si>
  <si>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</si>
  <si>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</si>
  <si>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</si>
  <si>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</si>
  <si>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</si>
  <si>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</si>
  <si>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</si>
  <si>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</si>
  <si>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</si>
  <si>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</si>
  <si>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</si>
  <si>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</si>
  <si>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</si>
  <si>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</si>
  <si>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</si>
  <si>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</si>
  <si>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</si>
  <si>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</si>
  <si>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</si>
  <si>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</si>
  <si>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</si>
  <si>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</si>
  <si>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</si>
  <si>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</si>
  <si>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</si>
  <si>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</si>
  <si>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</si>
  <si>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</si>
  <si>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</si>
  <si>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</si>
  <si>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</si>
  <si>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</si>
  <si>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</si>
  <si>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</si>
  <si>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</si>
  <si>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</si>
  <si>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</si>
  <si>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</si>
  <si>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</si>
  <si>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</si>
  <si>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</si>
  <si>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</si>
  <si>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</si>
  <si>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</si>
  <si>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</si>
  <si>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</si>
  <si>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</si>
  <si>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</si>
  <si>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</si>
  <si>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</si>
  <si>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</si>
  <si>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</si>
  <si>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</si>
  <si>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</si>
  <si>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</si>
  <si>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</si>
  <si>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</si>
  <si>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</si>
  <si>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</si>
  <si>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</si>
  <si>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</si>
  <si>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</si>
  <si>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</si>
  <si>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</si>
  <si>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</si>
  <si>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</si>
  <si>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</si>
  <si>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</si>
  <si>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</si>
  <si>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</si>
  <si>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</si>
  <si>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</si>
  <si>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</si>
  <si>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</si>
  <si>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</si>
  <si>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</si>
  <si>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</si>
  <si>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</si>
  <si>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</si>
  <si>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</si>
  <si>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</si>
  <si>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</si>
  <si>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</si>
  <si>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</si>
  <si>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</si>
  <si>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</si>
  <si>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</si>
  <si>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</si>
  <si>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</si>
  <si>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</si>
  <si>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</si>
  <si>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</si>
  <si>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</si>
  <si>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</si>
  <si>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</si>
  <si>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</si>
  <si>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</si>
  <si>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</si>
  <si>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</si>
  <si>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</si>
  <si>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</si>
  <si>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</si>
  <si>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</si>
  <si>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</si>
  <si>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</si>
  <si>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</si>
  <si>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</si>
  <si>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</si>
  <si>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</si>
  <si>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</si>
  <si>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</si>
  <si>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</si>
  <si>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</si>
  <si>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</si>
  <si>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</si>
  <si>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</si>
  <si>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</si>
  <si>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</si>
  <si>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</si>
  <si>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</si>
  <si>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</si>
  <si>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</si>
  <si>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</si>
  <si>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</si>
  <si>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</si>
  <si>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</si>
  <si>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</si>
  <si>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</si>
  <si>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</si>
  <si>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</si>
  <si>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</si>
  <si>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</si>
  <si>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</si>
  <si>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</si>
  <si>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</si>
  <si>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</si>
  <si>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</si>
  <si>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</si>
  <si>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</si>
  <si>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</si>
  <si>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</si>
  <si>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</si>
  <si>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</si>
  <si>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</si>
  <si>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</si>
  <si>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</si>
  <si>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</si>
  <si>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</si>
  <si>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</si>
  <si>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</si>
  <si>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</si>
  <si>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</si>
  <si>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</si>
  <si>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</si>
  <si>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</si>
  <si>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</si>
  <si>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</si>
  <si>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</si>
  <si>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</si>
  <si>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</si>
  <si>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</si>
  <si>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</si>
  <si>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</si>
  <si>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</si>
  <si>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</si>
  <si>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</si>
  <si>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</si>
  <si>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</si>
  <si>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</si>
  <si>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</si>
  <si>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</si>
  <si>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</si>
  <si>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</si>
  <si>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</si>
  <si>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</si>
  <si>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</si>
  <si>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</si>
  <si>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</si>
  <si>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</si>
  <si>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</si>
  <si>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</si>
  <si>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</si>
  <si>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</si>
  <si>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</si>
  <si>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</si>
  <si>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</si>
  <si>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</si>
  <si>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</si>
  <si>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</si>
  <si>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</si>
  <si>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</si>
  <si>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</si>
  <si>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</si>
  <si>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</si>
  <si>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</si>
  <si>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</si>
  <si>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</si>
  <si>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</si>
  <si>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</si>
  <si>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</si>
  <si>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</si>
  <si>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</si>
  <si>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</si>
  <si>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</si>
  <si>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</si>
  <si>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</si>
  <si>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</si>
  <si>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</si>
  <si>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</si>
  <si>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</si>
  <si>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</si>
  <si>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</si>
  <si>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</si>
  <si>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</si>
  <si>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</si>
  <si>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</si>
  <si>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</si>
  <si>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</si>
  <si>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</si>
  <si>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</si>
  <si>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</si>
  <si>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</si>
  <si>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</si>
  <si>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</si>
  <si>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</si>
  <si>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</si>
  <si>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</si>
  <si>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</si>
  <si>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</si>
  <si>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</si>
  <si>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</si>
  <si>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</si>
  <si>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</si>
  <si>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</si>
  <si>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</si>
  <si>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</si>
  <si>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</si>
  <si>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</si>
  <si>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</si>
  <si>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</si>
  <si>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</si>
  <si>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</si>
  <si>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</si>
  <si>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</si>
  <si>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</si>
  <si>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</si>
  <si>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</si>
  <si>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</si>
  <si>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</si>
  <si>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</si>
  <si>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</si>
  <si>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</si>
  <si>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</si>
  <si>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</si>
  <si>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</si>
  <si>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</si>
  <si>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</si>
  <si>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</si>
  <si>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</si>
  <si>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</si>
  <si>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</si>
  <si>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</si>
  <si>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</si>
  <si>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</si>
  <si>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</si>
  <si>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</si>
  <si>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</si>
  <si>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</si>
  <si>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</si>
  <si>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</si>
  <si>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</si>
  <si>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</si>
  <si>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</si>
  <si>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</si>
  <si>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</si>
  <si>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</si>
  <si>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</si>
  <si>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</si>
  <si>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</si>
  <si>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</si>
  <si>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</si>
  <si>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</si>
  <si>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</si>
  <si>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</si>
  <si>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</si>
  <si>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</si>
  <si>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</si>
  <si>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</si>
  <si>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</si>
  <si>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</si>
  <si>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</si>
  <si>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</si>
  <si>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</si>
  <si>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</si>
  <si>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</si>
  <si>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</si>
  <si>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</si>
  <si>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</si>
  <si>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</si>
  <si>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</si>
  <si>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</si>
  <si>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</si>
  <si>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</si>
  <si>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</si>
  <si>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</si>
  <si>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</si>
  <si>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</si>
  <si>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</si>
  <si>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</si>
  <si>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</si>
  <si>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</si>
  <si>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</si>
  <si>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</si>
  <si>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</si>
  <si>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</si>
  <si>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</si>
  <si>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</si>
  <si>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</si>
  <si>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</si>
  <si>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</si>
  <si>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</si>
  <si>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</si>
  <si>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</si>
  <si>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</si>
  <si>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</si>
  <si>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</si>
  <si>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</si>
  <si>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</si>
  <si>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</si>
  <si>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</si>
  <si>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</si>
  <si>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</si>
  <si>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</si>
  <si>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</si>
  <si>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</si>
  <si>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</si>
  <si>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</si>
  <si>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</si>
  <si>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</si>
  <si>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</si>
  <si>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</si>
  <si>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</si>
  <si>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</si>
  <si>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</si>
  <si>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</si>
  <si>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</si>
  <si>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</si>
  <si>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</si>
  <si>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</si>
  <si>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</si>
  <si>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</si>
  <si>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</si>
  <si>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</si>
  <si>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</si>
  <si>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</si>
  <si>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</si>
  <si>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</si>
  <si>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</si>
  <si>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</si>
  <si>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</si>
  <si>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</si>
  <si>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</si>
  <si>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</si>
  <si>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</si>
  <si>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</si>
  <si>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</si>
  <si>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</si>
  <si>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</si>
  <si>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</si>
  <si>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</si>
  <si>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</si>
  <si>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</si>
  <si>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</si>
  <si>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</si>
  <si>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</si>
  <si>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</si>
  <si>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</si>
  <si>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</si>
  <si>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</si>
  <si>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</si>
  <si>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</si>
  <si>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</si>
  <si>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</si>
  <si>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</si>
  <si>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</si>
  <si>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</si>
  <si>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</si>
  <si>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</si>
  <si>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</si>
  <si>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</si>
  <si>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</si>
  <si>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</si>
  <si>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</si>
  <si>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</si>
  <si>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</si>
  <si>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</si>
  <si>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</si>
  <si>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</si>
  <si>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</si>
  <si>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</si>
  <si>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</si>
  <si>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</si>
  <si>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</si>
  <si>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</si>
  <si>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</si>
  <si>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</si>
  <si>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</si>
  <si>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</si>
  <si>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</si>
  <si>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</si>
  <si>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</si>
  <si>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</si>
  <si>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</si>
  <si>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</si>
  <si>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</si>
  <si>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</si>
  <si>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</si>
  <si>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</si>
  <si>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</si>
  <si>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</si>
  <si>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</si>
  <si>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</si>
  <si>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</si>
  <si>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</si>
  <si>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</si>
  <si>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</si>
  <si>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</si>
  <si>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</si>
  <si>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</si>
  <si>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</si>
  <si>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</si>
  <si>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</si>
  <si>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</si>
  <si>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</si>
  <si>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</si>
  <si>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</si>
  <si>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</si>
  <si>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</si>
  <si>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</si>
  <si>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</si>
  <si>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</si>
  <si>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</si>
  <si>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</si>
  <si>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</si>
  <si>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</si>
  <si>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</si>
  <si>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</si>
  <si>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</si>
  <si>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</si>
  <si>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</si>
  <si>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</si>
  <si>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</si>
  <si>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</si>
  <si>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</si>
  <si>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</si>
  <si>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</si>
  <si>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</si>
  <si>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</si>
  <si>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</si>
  <si>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</si>
  <si>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</si>
  <si>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</si>
  <si>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</si>
  <si>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</si>
  <si>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</si>
  <si>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</si>
  <si>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</si>
  <si>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</si>
  <si>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</si>
  <si>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</si>
  <si>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</si>
  <si>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</si>
  <si>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</si>
  <si>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</si>
  <si>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</si>
  <si>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</si>
  <si>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</si>
  <si>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</si>
  <si>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</si>
  <si>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</si>
  <si>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</si>
  <si>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</si>
  <si>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</si>
  <si>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</si>
  <si>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</si>
  <si>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</si>
  <si>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</si>
  <si>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</si>
  <si>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</si>
  <si>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</si>
  <si>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</si>
  <si>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</si>
  <si>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</si>
  <si>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</si>
  <si>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</si>
  <si>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</si>
  <si>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</si>
  <si>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</si>
  <si>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</si>
  <si>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</si>
  <si>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</si>
  <si>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</si>
  <si>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</si>
  <si>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</si>
  <si>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</si>
  <si>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</si>
  <si>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</si>
  <si>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</si>
  <si>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</si>
  <si>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</si>
  <si>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</si>
  <si>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</si>
  <si>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</si>
  <si>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</si>
  <si>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</si>
  <si>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</si>
  <si>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</si>
  <si>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</si>
  <si>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</si>
  <si>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</si>
  <si>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</si>
  <si>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</si>
  <si>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</si>
  <si>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</si>
  <si>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</si>
  <si>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</si>
  <si>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</si>
  <si>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</si>
  <si>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</si>
  <si>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</si>
  <si>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</si>
  <si>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</si>
  <si>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</si>
  <si>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</si>
  <si>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</si>
  <si>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</si>
  <si>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</si>
  <si>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</si>
  <si>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</si>
  <si>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</si>
  <si>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</si>
  <si>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</si>
  <si>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</si>
  <si>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</si>
  <si>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</si>
  <si>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</si>
  <si>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</si>
  <si>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</si>
  <si>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</si>
  <si>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</si>
  <si>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</si>
  <si>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</si>
  <si>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</si>
  <si>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</si>
  <si>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</si>
  <si>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</si>
  <si>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</si>
  <si>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</si>
  <si>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</si>
  <si>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</si>
  <si>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</si>
  <si>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</si>
  <si>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</si>
  <si>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</si>
  <si>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</si>
  <si>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</si>
  <si>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</si>
  <si>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</si>
  <si>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</si>
  <si>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</si>
  <si>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</si>
  <si>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</si>
  <si>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</si>
  <si>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</si>
  <si>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</si>
  <si>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</si>
  <si>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</si>
  <si>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</si>
  <si>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</si>
  <si>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</si>
  <si>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</si>
  <si>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</si>
  <si>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</si>
  <si>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</si>
  <si>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</si>
  <si>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</si>
  <si>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</si>
  <si>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</si>
  <si>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</si>
  <si>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</si>
  <si>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</si>
  <si>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</si>
  <si>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</si>
  <si>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</si>
  <si>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</si>
  <si>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</si>
  <si>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</si>
  <si>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</si>
  <si>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</si>
  <si>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</si>
  <si>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</si>
  <si>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</si>
  <si>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</si>
  <si>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</si>
  <si>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</si>
  <si>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</si>
  <si>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</si>
  <si>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</si>
  <si>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</si>
  <si>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</si>
  <si>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</si>
  <si>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</si>
  <si>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</si>
  <si>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</si>
  <si>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</si>
  <si>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</si>
  <si>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</si>
  <si>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</si>
  <si>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</si>
  <si>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</si>
  <si>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</si>
  <si>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</si>
  <si>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</si>
  <si>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</si>
  <si>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</si>
  <si>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</si>
  <si>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</si>
  <si>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</si>
  <si>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</si>
  <si>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</si>
  <si>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</si>
  <si>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</si>
  <si>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</si>
  <si>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</si>
  <si>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</si>
  <si>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</si>
  <si>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</si>
  <si>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</si>
  <si>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</si>
  <si>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</si>
  <si>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</si>
  <si>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</si>
  <si>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</si>
  <si>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</si>
  <si>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</si>
  <si>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</si>
  <si>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</si>
  <si>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</si>
  <si>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</si>
  <si>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</si>
  <si>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</si>
  <si>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</si>
  <si>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</si>
  <si>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</si>
  <si>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</si>
  <si>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</si>
  <si>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</si>
  <si>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</si>
  <si>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</si>
  <si>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</si>
  <si>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</si>
  <si>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</si>
  <si>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</si>
  <si>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</si>
  <si>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</si>
  <si>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</si>
  <si>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</si>
  <si>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</si>
  <si>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</si>
  <si>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</si>
  <si>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</si>
  <si>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</si>
  <si>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</si>
  <si>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</si>
  <si>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</si>
  <si>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</si>
  <si>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</si>
  <si>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</si>
  <si>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</si>
  <si>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</si>
  <si>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</si>
  <si>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</si>
  <si>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</si>
  <si>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</si>
  <si>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</si>
  <si>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</si>
  <si>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</si>
  <si>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</si>
  <si>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</si>
  <si>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</si>
  <si>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</si>
  <si>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</si>
  <si>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</si>
  <si>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</si>
  <si>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</si>
  <si>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</si>
  <si>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</si>
  <si>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</si>
  <si>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</si>
  <si>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</si>
  <si>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</si>
  <si>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</si>
  <si>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</si>
  <si>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</si>
  <si>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</si>
  <si>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</si>
  <si>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</si>
  <si>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</si>
  <si>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</si>
  <si>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</si>
  <si>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</si>
  <si>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</si>
  <si>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</si>
  <si>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</si>
  <si>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</si>
  <si>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</si>
  <si>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</si>
  <si>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</si>
  <si>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</si>
  <si>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</si>
  <si>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</si>
  <si>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</si>
  <si>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</si>
  <si>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</si>
  <si>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</si>
  <si>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</si>
  <si>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</si>
  <si>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</si>
  <si>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</si>
  <si>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</si>
  <si>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</si>
  <si>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</si>
  <si>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</si>
  <si>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</si>
  <si>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</si>
  <si>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</si>
  <si>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</si>
  <si>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</si>
  <si>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</si>
  <si>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</si>
  <si>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</si>
  <si>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</si>
  <si>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</si>
  <si>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</si>
  <si>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</si>
  <si>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</si>
  <si>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</si>
  <si>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</si>
  <si>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</si>
  <si>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</si>
  <si>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</si>
  <si>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</si>
  <si>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</si>
  <si>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</si>
  <si>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</si>
  <si>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</si>
  <si>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</si>
  <si>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</si>
  <si>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</si>
  <si>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</si>
  <si>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</si>
  <si>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</si>
  <si>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</si>
  <si>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</si>
  <si>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</si>
  <si>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</si>
  <si>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</si>
  <si>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</si>
  <si>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</si>
  <si>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</si>
  <si>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</si>
  <si>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</si>
  <si>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</si>
  <si>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</si>
  <si>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</si>
  <si>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</si>
  <si>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</si>
  <si>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</si>
  <si>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</si>
  <si>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</si>
  <si>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</si>
  <si>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</si>
  <si>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</si>
  <si>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</si>
  <si>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</si>
  <si>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</si>
  <si>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</si>
  <si>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</si>
  <si>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</si>
  <si>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</si>
  <si>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</si>
  <si>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</si>
  <si>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</si>
  <si>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</si>
  <si>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</si>
  <si>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</si>
  <si>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</si>
  <si>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</si>
  <si>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</si>
  <si>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</si>
  <si>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</si>
  <si>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</si>
  <si>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</si>
  <si>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</si>
  <si>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</si>
  <si>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</si>
  <si>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</si>
  <si>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</si>
  <si>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</si>
  <si>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</si>
  <si>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</si>
  <si>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</si>
  <si>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</si>
  <si>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</si>
  <si>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</si>
  <si>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</si>
  <si>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</si>
  <si>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</si>
  <si>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</si>
  <si>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</si>
  <si>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</si>
  <si>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</si>
  <si>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</si>
  <si>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</si>
  <si>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</si>
  <si>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</si>
  <si>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</si>
  <si>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</si>
  <si>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</si>
  <si>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</si>
  <si>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</si>
  <si>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</si>
  <si>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</si>
  <si>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</si>
  <si>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</si>
  <si>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</si>
  <si>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</si>
  <si>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</si>
  <si>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</si>
  <si>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</si>
  <si>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</si>
  <si>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</si>
  <si>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</si>
  <si>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</si>
  <si>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</si>
  <si>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</si>
  <si>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</si>
  <si>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</si>
  <si>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</si>
  <si>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</si>
  <si>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</si>
  <si>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</si>
  <si>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</si>
  <si>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</si>
  <si>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</si>
  <si>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</si>
  <si>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</si>
  <si>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</si>
  <si>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</si>
  <si>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</si>
  <si>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</si>
  <si>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</si>
  <si>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</si>
  <si>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</si>
  <si>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</si>
  <si>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</si>
  <si>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</si>
  <si>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</si>
  <si>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</si>
  <si>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</si>
  <si>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</si>
  <si>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</si>
  <si>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</si>
  <si>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</si>
  <si>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</si>
  <si>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</si>
  <si>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</si>
  <si>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DE OBRAS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</si>
  <si>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</si>
  <si>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</si>
  <si>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</si>
  <si>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</si>
  <si>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</si>
  <si>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</si>
  <si>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</si>
  <si>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</si>
  <si>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</si>
  <si>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</si>
  <si>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</si>
  <si>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</si>
  <si>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</si>
  <si>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</si>
  <si>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</si>
  <si>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</si>
  <si>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</si>
  <si>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</si>
  <si>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</si>
  <si>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</si>
  <si>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</si>
  <si>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</si>
  <si>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</si>
  <si>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</si>
  <si>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</si>
  <si>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</si>
  <si>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</si>
  <si>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</si>
  <si>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</si>
  <si>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</si>
  <si>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</si>
  <si>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</si>
  <si>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</si>
  <si>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</si>
  <si>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</si>
  <si>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</si>
  <si>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</si>
  <si>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</si>
  <si>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</si>
  <si>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</si>
  <si>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</si>
  <si>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</si>
  <si>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</si>
  <si>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</si>
  <si>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</si>
  <si>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</si>
  <si>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</si>
  <si>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</si>
  <si>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</si>
  <si>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</si>
  <si>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</si>
  <si>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</si>
  <si>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</si>
  <si>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</si>
  <si>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</si>
  <si>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</si>
  <si>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</si>
  <si>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</si>
  <si>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</si>
  <si>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</si>
  <si>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</si>
  <si>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</si>
  <si>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</si>
  <si>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</si>
  <si>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</si>
  <si>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</si>
  <si>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</si>
  <si>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</si>
  <si>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</si>
  <si>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</si>
  <si>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</si>
  <si>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</si>
  <si>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</si>
  <si>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</si>
  <si>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</si>
  <si>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</si>
  <si>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</si>
  <si>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</si>
  <si>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</si>
  <si>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</si>
  <si>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</si>
  <si>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</si>
  <si>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</si>
  <si>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</si>
  <si>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</si>
  <si>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</si>
  <si>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</si>
  <si>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</si>
  <si>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</si>
  <si>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</si>
  <si>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</si>
  <si>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</si>
  <si>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</si>
  <si>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</si>
  <si>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</si>
  <si>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</si>
  <si>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</si>
  <si>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</si>
  <si>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</si>
  <si>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</si>
  <si>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</si>
  <si>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</si>
  <si>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</si>
  <si>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</si>
  <si>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</si>
  <si>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</si>
  <si>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</si>
  <si>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</si>
  <si>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</si>
  <si>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</si>
  <si>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</si>
  <si>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</si>
  <si>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</si>
  <si>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</si>
  <si>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</si>
  <si>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</si>
  <si>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</si>
  <si>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</si>
  <si>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</si>
  <si>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</si>
  <si>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</si>
  <si>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</si>
  <si>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</si>
  <si>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</si>
  <si>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</si>
  <si>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</si>
  <si>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</si>
  <si>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</si>
  <si>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</si>
  <si>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</si>
  <si>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</si>
  <si>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</si>
  <si>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</si>
  <si>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</si>
  <si>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</si>
  <si>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</si>
  <si>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</si>
  <si>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</si>
  <si>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</si>
  <si>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</si>
  <si>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</si>
  <si>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</si>
  <si>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</si>
  <si>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</si>
  <si>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</si>
  <si>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</si>
  <si>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</si>
  <si>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</si>
  <si>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</si>
  <si>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</si>
  <si>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</si>
  <si>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</si>
  <si>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</si>
  <si>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</si>
  <si>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</si>
  <si>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</si>
  <si>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</si>
  <si>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</si>
  <si>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</si>
  <si>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</si>
  <si>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</si>
  <si>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</si>
  <si>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</si>
  <si>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</si>
  <si>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</si>
  <si>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</si>
  <si>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</si>
  <si>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</si>
  <si>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</si>
  <si>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</si>
  <si>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</si>
  <si>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</si>
  <si>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</si>
  <si>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</si>
  <si>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</si>
  <si>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</si>
  <si>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</si>
  <si>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</si>
  <si>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</si>
  <si>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</si>
  <si>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</si>
  <si>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</si>
  <si>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</si>
  <si>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</si>
  <si>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</si>
  <si>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</si>
  <si>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</si>
  <si>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</si>
  <si>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</si>
  <si>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</si>
  <si>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</si>
  <si>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</si>
  <si>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</si>
  <si>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</si>
  <si>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</si>
  <si>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</si>
  <si>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</si>
  <si>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</si>
  <si>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</si>
  <si>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</si>
  <si>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</si>
  <si>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</si>
  <si>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</si>
  <si>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</si>
  <si>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</si>
  <si>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</si>
  <si>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</si>
  <si>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</si>
  <si>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</si>
  <si>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</si>
  <si>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</si>
  <si>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</si>
  <si>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</si>
  <si>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</si>
  <si>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</si>
  <si>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</si>
  <si>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</si>
  <si>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</si>
  <si>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</si>
  <si>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</si>
  <si>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</si>
  <si>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</si>
  <si>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</si>
  <si>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</si>
  <si>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</si>
  <si>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</si>
  <si>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</si>
  <si>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</si>
  <si>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</si>
  <si>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</si>
  <si>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</si>
  <si>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</si>
  <si>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</si>
  <si>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</si>
  <si>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</si>
  <si>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</si>
  <si>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</si>
  <si>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</si>
  <si>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</si>
  <si>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</si>
  <si>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</si>
  <si>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</si>
  <si>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</si>
  <si>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</si>
  <si>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</si>
  <si>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</si>
  <si>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</si>
  <si>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</si>
  <si>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</si>
  <si>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</si>
  <si>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</si>
  <si>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</si>
  <si>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</si>
  <si>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</si>
  <si>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</si>
  <si>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</si>
  <si>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</si>
  <si>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</si>
  <si>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</si>
  <si>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</si>
  <si>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</si>
  <si>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</si>
  <si>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</si>
  <si>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</si>
  <si>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</si>
  <si>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</si>
  <si>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</si>
  <si>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</si>
  <si>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</si>
  <si>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</si>
  <si>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</si>
  <si>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</si>
  <si>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</si>
  <si>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</si>
  <si>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</si>
  <si>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</si>
  <si>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</si>
  <si>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</si>
  <si>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</si>
  <si>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</si>
  <si>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</si>
  <si>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</si>
  <si>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</si>
  <si>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</si>
  <si>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</si>
  <si>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</si>
  <si>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</si>
  <si>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</si>
  <si>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</si>
  <si>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</si>
  <si>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</si>
  <si>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</si>
  <si>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</si>
  <si>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</si>
  <si>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</si>
  <si>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</si>
  <si>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</si>
  <si>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</si>
  <si>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</si>
  <si>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</si>
  <si>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</si>
  <si>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</si>
  <si>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</si>
  <si>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</si>
  <si>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</si>
  <si>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</si>
  <si>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</si>
  <si>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</si>
  <si>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</si>
  <si>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</si>
  <si>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</si>
  <si>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</si>
  <si>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</si>
  <si>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</si>
  <si>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</si>
  <si>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</si>
  <si>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</si>
  <si>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</si>
  <si>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</si>
  <si>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</si>
  <si>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</si>
  <si>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</si>
  <si>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</si>
  <si>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</si>
  <si>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</si>
  <si>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</si>
  <si>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</si>
  <si>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</si>
  <si>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</si>
  <si>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</si>
  <si>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</si>
  <si>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</si>
  <si>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</si>
  <si>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</si>
  <si>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</si>
  <si>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</si>
  <si>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</si>
  <si>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</si>
  <si>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</si>
  <si>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</si>
  <si>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</si>
  <si>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</si>
  <si>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</si>
  <si>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</si>
  <si>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</si>
  <si>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</si>
  <si>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</si>
  <si>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</si>
  <si>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</si>
  <si>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</si>
  <si>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</si>
  <si>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</si>
  <si>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</si>
  <si>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</si>
  <si>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</si>
  <si>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</si>
  <si>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</si>
  <si>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</si>
  <si>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</si>
  <si>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</si>
  <si>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</si>
  <si>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</si>
  <si>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</si>
  <si>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</si>
  <si>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</si>
  <si>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</si>
  <si>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</si>
  <si>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</si>
  <si>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</si>
  <si>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</si>
  <si>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</si>
  <si>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</si>
  <si>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</si>
  <si>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</si>
  <si>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</si>
  <si>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</si>
  <si>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</si>
  <si>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</si>
  <si>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</si>
  <si>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</si>
  <si>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</si>
  <si>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</si>
  <si>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</si>
  <si>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</si>
  <si>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</si>
  <si>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</si>
  <si>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</si>
  <si>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</si>
  <si>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</si>
  <si>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</si>
  <si>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</si>
  <si>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</si>
  <si>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</si>
  <si>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</si>
  <si>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</si>
  <si>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</si>
  <si>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</si>
  <si>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</si>
  <si>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</si>
  <si>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</si>
  <si>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</si>
  <si>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</si>
  <si>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</si>
  <si>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</si>
  <si>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</si>
  <si>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</si>
  <si>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</si>
  <si>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</si>
  <si>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</si>
  <si>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</si>
  <si>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</si>
  <si>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</si>
  <si>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</si>
  <si>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</si>
  <si>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</si>
  <si>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</si>
  <si>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</si>
  <si>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</si>
  <si>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</si>
  <si>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</si>
  <si>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</si>
  <si>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</si>
  <si>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</si>
  <si>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</si>
  <si>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</si>
  <si>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</si>
  <si>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</si>
  <si>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</si>
  <si>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</si>
  <si>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</si>
  <si>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</si>
  <si>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</si>
  <si>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</si>
  <si>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</si>
  <si>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</si>
  <si>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</si>
  <si>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</si>
  <si>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</si>
  <si>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</si>
  <si>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</si>
  <si>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</si>
  <si>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</si>
  <si>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</si>
  <si>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</si>
  <si>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</si>
  <si>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</si>
  <si>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</si>
  <si>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</si>
  <si>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</si>
  <si>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</si>
  <si>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</si>
  <si>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</si>
  <si>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</si>
  <si>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</si>
  <si>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</si>
  <si>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</si>
  <si>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</si>
  <si>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</si>
  <si>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</si>
  <si>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</si>
  <si>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</si>
  <si>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</si>
  <si>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</si>
  <si>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</si>
  <si>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</si>
  <si>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</si>
  <si>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</si>
  <si>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</si>
  <si>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</si>
  <si>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</si>
  <si>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</si>
  <si>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</si>
  <si>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</si>
  <si>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</si>
  <si>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</si>
  <si>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</si>
  <si>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</si>
  <si>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</si>
  <si>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</si>
  <si>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</si>
  <si>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</si>
  <si>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</si>
  <si>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</si>
  <si>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</si>
  <si>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</si>
  <si>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</si>
  <si>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</si>
  <si>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</si>
  <si>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</si>
  <si>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</si>
  <si>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</si>
  <si>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</si>
  <si>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</si>
  <si>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</si>
  <si>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</si>
  <si>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</si>
  <si>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</si>
  <si>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</si>
  <si>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</si>
  <si>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</si>
  <si>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</si>
  <si>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</si>
  <si>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</si>
  <si>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</si>
  <si>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</si>
  <si>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</si>
  <si>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</si>
  <si>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</si>
  <si>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</si>
  <si>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</si>
  <si>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</si>
  <si>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</si>
  <si>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</si>
  <si>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</si>
  <si>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</si>
  <si>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</si>
  <si>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</si>
  <si>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</si>
  <si>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</si>
  <si>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</si>
  <si>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</si>
  <si>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</si>
  <si>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</si>
  <si>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</si>
  <si>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</si>
  <si>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</si>
  <si>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</si>
  <si>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</si>
  <si>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</si>
  <si>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</si>
  <si>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</si>
  <si>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</si>
  <si>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</si>
  <si>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</si>
  <si>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</si>
  <si>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</si>
  <si>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</si>
  <si>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</si>
  <si>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</si>
  <si>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</si>
  <si>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</si>
  <si>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</si>
  <si>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</si>
  <si>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</si>
  <si>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</si>
  <si>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</si>
  <si>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</si>
  <si>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</si>
  <si>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</si>
  <si>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</si>
  <si>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</si>
  <si>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</si>
  <si>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</si>
  <si>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</si>
  <si>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</si>
  <si>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</si>
  <si>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</si>
  <si>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</si>
  <si>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</si>
  <si>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</si>
  <si>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</si>
  <si>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</si>
  <si>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</si>
  <si>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</si>
  <si>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</si>
  <si>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</si>
  <si>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</si>
  <si>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</si>
  <si>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</si>
  <si>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</si>
  <si>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</si>
  <si>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</si>
  <si>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</si>
  <si>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</si>
  <si>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</si>
  <si>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</si>
  <si>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</si>
  <si>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</si>
  <si>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</si>
  <si>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</si>
  <si>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</si>
  <si>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</si>
  <si>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</si>
  <si>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</si>
  <si>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</si>
  <si>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</si>
  <si>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</si>
  <si>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</si>
  <si>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</si>
  <si>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</si>
  <si>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</si>
  <si>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</si>
  <si>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</si>
  <si>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</si>
  <si>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</si>
  <si>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</si>
  <si>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</si>
  <si>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</si>
  <si>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</si>
  <si>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</si>
  <si>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</si>
  <si>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</si>
  <si>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</si>
  <si>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</si>
  <si>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</si>
  <si>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</si>
  <si>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</si>
  <si>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</si>
  <si>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</si>
  <si>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</si>
  <si>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</si>
  <si>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</si>
  <si>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</si>
  <si>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</si>
  <si>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</si>
  <si>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</si>
  <si>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</si>
  <si>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</si>
  <si>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</si>
  <si>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</si>
  <si>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</si>
  <si>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</si>
  <si>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</si>
  <si>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</si>
  <si>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</si>
  <si>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</si>
  <si>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</si>
  <si>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</si>
  <si>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</si>
  <si>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</si>
  <si>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</si>
  <si>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</si>
  <si>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</si>
  <si>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</si>
  <si>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</si>
  <si>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</si>
  <si>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</si>
  <si>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</si>
  <si>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</si>
  <si>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</si>
  <si>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</si>
  <si>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</si>
  <si>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</si>
  <si>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</si>
  <si>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</si>
  <si>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</si>
  <si>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</si>
  <si>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</si>
  <si>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</si>
  <si>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</si>
  <si>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</si>
  <si>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</si>
  <si>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</si>
  <si>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</si>
  <si>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</si>
  <si>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</si>
  <si>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</si>
  <si>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</si>
  <si>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</si>
  <si>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</si>
  <si>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</si>
  <si>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</si>
  <si>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</si>
  <si>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</si>
  <si>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</si>
  <si>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</si>
  <si>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</si>
  <si>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</si>
  <si>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</si>
  <si>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</si>
  <si>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</si>
  <si>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</si>
  <si>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</si>
  <si>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</si>
  <si>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</si>
  <si>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</si>
  <si>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</si>
  <si>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</si>
  <si>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</si>
  <si>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</si>
  <si>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</si>
  <si>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</si>
  <si>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</si>
  <si>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</si>
  <si>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</si>
  <si>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</si>
  <si>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</si>
  <si>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</si>
  <si>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</si>
  <si>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</si>
  <si>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</si>
  <si>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</si>
  <si>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</si>
  <si>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</si>
  <si>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</si>
  <si>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</si>
  <si>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</si>
  <si>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</si>
  <si>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</si>
  <si>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</si>
  <si>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</si>
  <si>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</si>
  <si>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</si>
  <si>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</si>
  <si>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</si>
  <si>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</si>
  <si>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</si>
  <si>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</si>
  <si>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</si>
  <si>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</si>
  <si>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</si>
  <si>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</si>
  <si>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</si>
  <si>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</si>
  <si>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</si>
  <si>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</si>
  <si>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</si>
  <si>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</si>
  <si>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</si>
  <si>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</si>
  <si>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</si>
  <si>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</si>
  <si>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</si>
  <si>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</si>
  <si>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</si>
  <si>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</si>
  <si>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</si>
  <si>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</si>
  <si>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</si>
  <si>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</si>
  <si>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</si>
  <si>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</si>
  <si>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</si>
  <si>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</si>
  <si>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</si>
  <si>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</si>
  <si>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</si>
  <si>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</si>
  <si>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</si>
  <si>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</si>
  <si>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</si>
  <si>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</si>
  <si>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</si>
  <si>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</si>
  <si>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</si>
  <si>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</si>
  <si>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</si>
  <si>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</si>
  <si>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</si>
  <si>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</si>
  <si>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</si>
  <si>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</si>
  <si>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</si>
  <si>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</si>
  <si>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</si>
  <si>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</si>
  <si>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</si>
  <si>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</si>
  <si>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</si>
  <si>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</si>
  <si>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</si>
  <si>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</si>
  <si>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</si>
  <si>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</si>
  <si>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</si>
  <si>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</si>
  <si>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</si>
  <si>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</si>
  <si>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</si>
  <si>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</si>
  <si>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</si>
  <si>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</si>
  <si>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</si>
  <si>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</si>
  <si>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</si>
  <si>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</si>
  <si>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</si>
  <si>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</si>
  <si>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</si>
  <si>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</si>
  <si>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</si>
  <si>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</si>
  <si>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</si>
  <si>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</si>
  <si>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</si>
  <si>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</si>
  <si>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</si>
  <si>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</si>
  <si>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</si>
  <si>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</si>
  <si>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</si>
  <si>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</si>
  <si>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</si>
  <si>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</si>
  <si>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</si>
  <si>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</si>
  <si>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</si>
  <si>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</si>
  <si>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</si>
  <si>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</si>
  <si>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</si>
  <si>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</si>
  <si>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</si>
  <si>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</si>
  <si>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</si>
  <si>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</si>
  <si>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</si>
  <si>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</si>
  <si>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</si>
  <si>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</si>
  <si>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</si>
  <si>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</si>
  <si>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</si>
  <si>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</si>
  <si>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</si>
  <si>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</si>
  <si>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</si>
  <si>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</si>
  <si>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</si>
  <si>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</si>
  <si>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</si>
  <si>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</si>
  <si>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</si>
  <si>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</si>
  <si>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</si>
  <si>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</si>
  <si>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</si>
  <si>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</si>
  <si>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</si>
  <si>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</si>
  <si>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</si>
  <si>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</si>
  <si>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</si>
  <si>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</si>
  <si>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</si>
  <si>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</si>
  <si>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</si>
  <si>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</si>
  <si>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</si>
  <si>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</si>
  <si>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</si>
  <si>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</si>
  <si>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</si>
  <si>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</si>
  <si>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</si>
  <si>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</si>
  <si>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</si>
  <si>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</si>
  <si>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</si>
  <si>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</si>
  <si>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</si>
  <si>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</si>
  <si>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</si>
  <si>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</si>
  <si>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</si>
  <si>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</si>
  <si>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</si>
  <si>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</si>
  <si>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</si>
  <si>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</si>
  <si>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</si>
  <si>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</si>
  <si>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</si>
  <si>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</si>
  <si>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</si>
  <si>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</si>
  <si>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</si>
  <si>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</si>
  <si>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</si>
  <si>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</si>
  <si>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</si>
  <si>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</si>
  <si>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</si>
  <si>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</si>
  <si>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</si>
  <si>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</si>
  <si>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</si>
  <si>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</si>
  <si>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</si>
  <si>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</si>
  <si>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</si>
  <si>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</si>
  <si>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</si>
  <si>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</si>
  <si>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</si>
  <si>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</si>
  <si>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</si>
  <si>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</si>
  <si>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</si>
  <si>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</si>
  <si>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</si>
  <si>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</si>
  <si>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</si>
  <si>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</si>
  <si>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</si>
  <si>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</si>
  <si>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</si>
  <si>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</si>
  <si>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</si>
  <si>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</si>
  <si>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</si>
  <si>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</si>
  <si>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</si>
  <si>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</si>
  <si>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</si>
  <si>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</si>
  <si>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</si>
  <si>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</si>
  <si>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</si>
  <si>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</si>
  <si>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</si>
  <si>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</si>
  <si>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</si>
  <si>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</si>
  <si>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</si>
  <si>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</si>
  <si>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</si>
  <si>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</si>
  <si>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</si>
  <si>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</si>
  <si>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</si>
  <si>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</si>
  <si>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</si>
  <si>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</si>
  <si>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</si>
  <si>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</si>
  <si>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</si>
  <si>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</si>
  <si>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</si>
  <si>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</si>
  <si>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</si>
  <si>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</si>
  <si>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</si>
  <si>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</si>
  <si>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</si>
  <si>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</si>
  <si>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</si>
  <si>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</si>
  <si>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</si>
  <si>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</si>
  <si>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</si>
  <si>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</si>
  <si>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</si>
  <si>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</si>
  <si>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</si>
  <si>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</si>
  <si>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</si>
  <si>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</si>
  <si>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</si>
  <si>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</si>
  <si>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</si>
  <si>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</si>
  <si>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</si>
  <si>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</si>
  <si>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</si>
  <si>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</si>
  <si>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</si>
  <si>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</si>
  <si>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</si>
  <si>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</si>
  <si>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</si>
  <si>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</si>
  <si>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</si>
  <si>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</si>
  <si>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</si>
  <si>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</si>
  <si>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</si>
  <si>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</si>
  <si>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</si>
  <si>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</si>
  <si>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</si>
  <si>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</si>
  <si>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</si>
  <si>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</si>
  <si>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</si>
  <si>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</si>
  <si>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</si>
  <si>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</si>
  <si>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</si>
  <si>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</si>
  <si>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</si>
  <si>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</si>
  <si>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</si>
  <si>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</si>
  <si>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</si>
  <si>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</si>
  <si>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</si>
  <si>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</si>
  <si>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</si>
  <si>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</si>
  <si>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</si>
  <si>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</si>
  <si>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</si>
  <si>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</si>
  <si>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</si>
  <si>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</si>
  <si>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</si>
  <si>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</si>
  <si>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</si>
  <si>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</si>
  <si>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</si>
  <si>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</si>
  <si>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</si>
  <si>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</si>
  <si>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</si>
  <si>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</si>
  <si>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</si>
  <si>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</si>
  <si>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</si>
  <si>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</si>
  <si>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</si>
  <si>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</si>
  <si>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</si>
  <si>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</si>
  <si>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</si>
  <si>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</si>
  <si>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</si>
  <si>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</si>
  <si>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</si>
  <si>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</si>
  <si>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</si>
  <si>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</si>
  <si>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</si>
  <si>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</si>
  <si>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</si>
  <si>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</si>
  <si>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</si>
  <si>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</si>
  <si>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</si>
  <si>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</si>
  <si>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</si>
  <si>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</si>
  <si>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</si>
  <si>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</si>
  <si>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</si>
  <si>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</si>
  <si>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</si>
  <si>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</si>
  <si>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</si>
  <si>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</si>
  <si>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</si>
  <si>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</si>
  <si>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</si>
  <si>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</si>
  <si>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</si>
  <si>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</si>
  <si>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</si>
  <si>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</si>
  <si>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</si>
  <si>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</si>
  <si>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</si>
  <si>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</si>
  <si>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</si>
  <si>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</si>
  <si>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</si>
  <si>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</si>
  <si>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</si>
  <si>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</si>
  <si>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</si>
  <si>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</si>
  <si>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</si>
  <si>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</si>
  <si>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</si>
  <si>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</si>
  <si>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</si>
  <si>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</si>
  <si>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</si>
  <si>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</si>
  <si>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</si>
  <si>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</si>
  <si>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</si>
  <si>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</si>
  <si>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</si>
  <si>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</si>
  <si>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</si>
  <si>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</si>
  <si>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</si>
  <si>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</si>
  <si>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</si>
  <si>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</si>
  <si>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</si>
  <si>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</si>
  <si>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</si>
  <si>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</si>
  <si>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</si>
  <si>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</si>
  <si>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</si>
  <si>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</si>
  <si>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</si>
  <si>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</si>
  <si>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</si>
  <si>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</si>
  <si>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</si>
  <si>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</si>
  <si>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</si>
  <si>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</si>
  <si>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</si>
  <si>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</si>
  <si>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</si>
  <si>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</si>
  <si>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</si>
  <si>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</si>
  <si>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</si>
  <si>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</si>
  <si>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</si>
  <si>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</si>
  <si>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</si>
  <si>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</si>
  <si>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</si>
  <si>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</si>
  <si>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</si>
  <si>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</si>
  <si>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</si>
  <si>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</si>
  <si>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</si>
  <si>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</si>
  <si>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</si>
  <si>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</si>
  <si>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</si>
  <si>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</si>
  <si>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</si>
  <si>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</si>
  <si>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</si>
  <si>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</si>
  <si>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</si>
  <si>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</si>
  <si>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</si>
  <si>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</si>
  <si>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</si>
  <si>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</si>
  <si>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</si>
  <si>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</si>
  <si>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</si>
  <si>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</si>
  <si>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</si>
  <si>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</si>
  <si>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</si>
  <si>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</si>
  <si>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</si>
  <si>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</si>
  <si>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</si>
  <si>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</si>
  <si>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</si>
  <si>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</si>
  <si>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</si>
  <si>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</si>
  <si>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</si>
  <si>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</si>
  <si>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</si>
  <si>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</si>
  <si>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</si>
  <si>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</si>
  <si>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</si>
  <si>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</si>
  <si>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</si>
  <si>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</si>
  <si>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</si>
  <si>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</si>
  <si>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</si>
  <si>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</si>
  <si>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</si>
  <si>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</si>
  <si>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</si>
  <si>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</si>
  <si>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</si>
  <si>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</si>
  <si>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</si>
  <si>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</si>
  <si>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</si>
  <si>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</si>
  <si>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</si>
  <si>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</si>
  <si>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</si>
  <si>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</si>
  <si>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</si>
  <si>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</si>
  <si>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</si>
  <si>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</si>
  <si>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</si>
  <si>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</si>
  <si>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</si>
  <si>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</si>
  <si>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</si>
  <si>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</si>
  <si>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</si>
  <si>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</si>
  <si>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</si>
  <si>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</si>
  <si>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</si>
  <si>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</si>
  <si>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</si>
  <si>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</si>
  <si>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</si>
  <si>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</si>
  <si>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</si>
  <si>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</si>
  <si>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</si>
  <si>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</si>
  <si>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</si>
  <si>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</si>
  <si>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</si>
  <si>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</si>
  <si>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</si>
  <si>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</si>
  <si>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</si>
  <si>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</si>
  <si>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</si>
  <si>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</si>
  <si>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</si>
  <si>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</si>
  <si>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</si>
  <si>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</si>
  <si>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</si>
  <si>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</si>
  <si>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</si>
  <si>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</si>
  <si>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</si>
  <si>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</si>
  <si>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</si>
  <si>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</si>
  <si>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</si>
  <si>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</si>
  <si>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</si>
  <si>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</si>
  <si>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</si>
  <si>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</si>
  <si>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</si>
  <si>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</si>
  <si>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</si>
  <si>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</si>
  <si>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</si>
  <si>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</si>
  <si>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</si>
  <si>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</si>
  <si>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</si>
  <si>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</si>
  <si>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</si>
  <si>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</si>
  <si>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</si>
  <si>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</si>
  <si>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</si>
  <si>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</si>
  <si>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</si>
  <si>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</si>
  <si>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</si>
  <si>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</si>
  <si>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</si>
  <si>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</si>
  <si>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</si>
  <si>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</si>
  <si>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</si>
  <si>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</si>
  <si>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</si>
  <si>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</si>
  <si>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</si>
  <si>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</si>
  <si>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</si>
  <si>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</si>
  <si>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</si>
  <si>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</si>
  <si>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</si>
  <si>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</si>
  <si>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</si>
  <si>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</si>
  <si>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</si>
  <si>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</si>
  <si>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</si>
  <si>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</si>
  <si>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</si>
  <si>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</si>
  <si>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</si>
  <si>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</si>
  <si>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</si>
  <si>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</si>
  <si>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</si>
  <si>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</si>
  <si>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</si>
  <si>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</si>
  <si>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</si>
  <si>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</si>
  <si>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</si>
  <si>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</si>
  <si>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</si>
  <si>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</si>
  <si>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</si>
  <si>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</si>
  <si>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</si>
  <si>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</si>
  <si>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</si>
  <si>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</si>
  <si>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</si>
  <si>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</si>
  <si>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</si>
  <si>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</si>
  <si>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</si>
  <si>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</si>
  <si>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</si>
  <si>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</si>
  <si>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</si>
  <si>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</si>
  <si>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</si>
  <si>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</si>
  <si>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</si>
  <si>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</si>
  <si>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</si>
  <si>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</si>
  <si>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</si>
  <si>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</si>
  <si>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</si>
  <si>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</si>
  <si>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</si>
  <si>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</si>
  <si>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</si>
  <si>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</si>
  <si>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</si>
  <si>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</si>
  <si>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</si>
  <si>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</si>
  <si>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</si>
  <si>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</si>
  <si>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</si>
  <si>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</si>
  <si>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</si>
  <si>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</si>
  <si>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</si>
  <si>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</si>
  <si>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</si>
  <si>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</si>
  <si>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</si>
  <si>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</si>
  <si>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</si>
  <si>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</si>
  <si>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</si>
  <si>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</si>
  <si>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</si>
  <si>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</si>
  <si>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</si>
  <si>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</si>
  <si>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</si>
  <si>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</si>
  <si>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</si>
  <si>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</si>
  <si>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</si>
  <si>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</si>
  <si>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</si>
  <si>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</si>
  <si>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</si>
  <si>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</si>
  <si>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</si>
  <si>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</si>
  <si>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</si>
  <si>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</si>
  <si>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</si>
  <si>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</si>
  <si>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</si>
  <si>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</si>
  <si>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</si>
  <si>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</si>
  <si>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</si>
  <si>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</si>
  <si>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</si>
  <si>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</si>
  <si>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</si>
  <si>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</si>
  <si>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</si>
  <si>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</si>
  <si>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</si>
  <si>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</si>
  <si>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</si>
  <si>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</si>
  <si>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</si>
  <si>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</si>
  <si>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</si>
  <si>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</si>
  <si>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</si>
  <si>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</si>
  <si>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</si>
  <si>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</si>
  <si>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</si>
  <si>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</si>
  <si>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</si>
  <si>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</si>
  <si>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</si>
  <si>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</si>
  <si>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</si>
  <si>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</si>
  <si>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</si>
  <si>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</si>
  <si>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</si>
  <si>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</si>
  <si>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</si>
  <si>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</si>
  <si>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</si>
  <si>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</si>
  <si>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</si>
  <si>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</si>
  <si>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</si>
  <si>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</si>
  <si>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</si>
  <si>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</si>
  <si>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</si>
  <si>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</si>
  <si>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</si>
  <si>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</si>
  <si>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</si>
  <si>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</si>
  <si>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</si>
  <si>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</si>
  <si>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</si>
  <si>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</si>
  <si>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</si>
  <si>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</si>
  <si>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</si>
  <si>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</si>
  <si>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</si>
  <si>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</si>
  <si>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</si>
  <si>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</si>
  <si>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</si>
  <si>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</si>
  <si>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</si>
  <si>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</si>
  <si>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</si>
  <si>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</si>
  <si>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</si>
  <si>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</si>
  <si>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</si>
  <si>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</si>
  <si>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</si>
  <si>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</si>
  <si>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</si>
  <si>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</si>
  <si>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</si>
  <si>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</si>
  <si>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</si>
  <si>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</si>
  <si>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</si>
  <si>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</si>
  <si>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</si>
  <si>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</si>
  <si>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</si>
  <si>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</si>
  <si>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</si>
  <si>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</si>
  <si>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</si>
  <si>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</si>
  <si>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</si>
  <si>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</si>
  <si>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</si>
  <si>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</si>
  <si>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</si>
  <si>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</si>
  <si>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</si>
  <si>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</si>
  <si>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</si>
  <si>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</si>
  <si>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</si>
  <si>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</si>
  <si>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</si>
  <si>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</si>
  <si>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</si>
  <si>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</si>
  <si>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</si>
  <si>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</si>
  <si>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</si>
  <si>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</si>
  <si>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</si>
  <si>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</si>
  <si>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</si>
  <si>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</si>
  <si>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</si>
  <si>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</si>
  <si>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</si>
  <si>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</si>
  <si>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</si>
  <si>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</si>
  <si>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</si>
  <si>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</si>
  <si>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</si>
  <si>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</si>
  <si>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</si>
  <si>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</si>
  <si>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</si>
  <si>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</si>
  <si>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</si>
  <si>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</si>
  <si>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</si>
  <si>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</si>
  <si>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</si>
  <si>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</si>
  <si>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</si>
  <si>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</si>
  <si>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</si>
  <si>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</si>
  <si>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</si>
  <si>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</si>
  <si>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</si>
  <si>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</si>
  <si>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</si>
  <si>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</si>
  <si>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</si>
  <si>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</si>
  <si>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</si>
  <si>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</si>
  <si>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</si>
  <si>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</si>
  <si>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</si>
  <si>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</si>
  <si>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</si>
  <si>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</si>
  <si>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</si>
  <si>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</si>
  <si>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</si>
  <si>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</si>
  <si>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</si>
  <si>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</si>
  <si>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</si>
  <si>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</si>
  <si>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</si>
  <si>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</si>
  <si>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</si>
  <si>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</si>
  <si>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</si>
  <si>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</si>
  <si>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</si>
  <si>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</si>
  <si>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</si>
  <si>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</si>
  <si>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</si>
  <si>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</si>
  <si>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</si>
  <si>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</si>
  <si>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</si>
  <si>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</si>
  <si>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</si>
  <si>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</si>
  <si>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</si>
  <si>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</si>
  <si>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</si>
  <si>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</si>
  <si>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</si>
  <si>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</si>
  <si>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</si>
  <si>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</si>
  <si>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</si>
  <si>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</si>
  <si>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</si>
  <si>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</si>
  <si>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</si>
  <si>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</si>
  <si>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</si>
  <si>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</si>
  <si>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</si>
  <si>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</si>
  <si>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</si>
  <si>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</si>
  <si>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</si>
  <si>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</si>
  <si>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</si>
  <si>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</si>
  <si>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</si>
  <si>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</si>
  <si>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</si>
  <si>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</si>
  <si>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</si>
  <si>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</si>
  <si>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</si>
  <si>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</si>
  <si>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</si>
  <si>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</si>
  <si>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</si>
  <si>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</si>
  <si>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</si>
  <si>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</si>
  <si>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</si>
  <si>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</si>
  <si>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</si>
  <si>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</si>
  <si>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</si>
  <si>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</si>
  <si>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</si>
  <si>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</si>
  <si>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</si>
  <si>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</si>
  <si>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</si>
  <si>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</si>
  <si>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</si>
  <si>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</si>
  <si>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</si>
  <si>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</si>
  <si>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</si>
  <si>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</si>
  <si>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</si>
  <si>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</si>
  <si>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</si>
  <si>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</si>
  <si>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</si>
  <si>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</si>
  <si>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</si>
  <si>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</si>
  <si>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</si>
  <si>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</si>
  <si>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</si>
  <si>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</si>
  <si>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</si>
  <si>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</si>
  <si>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</si>
  <si>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</si>
  <si>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</si>
  <si>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</si>
  <si>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</si>
  <si>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</si>
  <si>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</si>
  <si>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</si>
  <si>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</si>
  <si>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</si>
  <si>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</si>
  <si>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</si>
  <si>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</si>
  <si>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</si>
  <si>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</si>
  <si>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</si>
  <si>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</si>
  <si>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</si>
  <si>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</si>
  <si>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</si>
  <si>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</si>
  <si>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</si>
  <si>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</si>
  <si>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</si>
  <si>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</si>
  <si>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</si>
  <si>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</si>
  <si>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</si>
  <si>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</si>
  <si>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</si>
  <si>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</si>
  <si>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</si>
  <si>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</si>
  <si>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</si>
  <si>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</si>
  <si>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</si>
  <si>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</si>
  <si>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</si>
  <si>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</si>
  <si>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</si>
  <si>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</si>
  <si>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</si>
  <si>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</si>
  <si>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</si>
  <si>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</si>
  <si>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</si>
  <si>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</si>
  <si>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</si>
  <si>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</si>
  <si>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</si>
  <si>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</si>
  <si>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</si>
  <si>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</si>
  <si>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</si>
  <si>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</si>
  <si>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</si>
  <si>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</si>
  <si>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</si>
  <si>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</si>
  <si>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</si>
  <si>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</si>
  <si>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</si>
  <si>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</si>
  <si>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</si>
  <si>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</si>
  <si>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</si>
  <si>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</si>
  <si>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</si>
  <si>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</si>
  <si>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</si>
  <si>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</si>
  <si>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</si>
  <si>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</si>
  <si>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</si>
  <si>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</si>
  <si>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</si>
  <si>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</si>
  <si>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</si>
  <si>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</si>
  <si>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</si>
  <si>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</si>
  <si>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</si>
  <si>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</si>
  <si>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</si>
  <si>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</si>
  <si>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</si>
  <si>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</si>
  <si>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</si>
  <si>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</si>
  <si>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</si>
  <si>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</si>
  <si>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</si>
  <si>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</si>
  <si>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</si>
  <si>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</si>
  <si>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</si>
  <si>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</si>
  <si>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</si>
  <si>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</si>
  <si>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</si>
  <si>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</si>
  <si>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</si>
  <si>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</si>
  <si>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</si>
  <si>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</si>
  <si>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</si>
  <si>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</si>
  <si>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</si>
  <si>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</si>
  <si>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</si>
  <si>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</si>
  <si>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</si>
  <si>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</si>
  <si>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</si>
  <si>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</si>
  <si>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</si>
  <si>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</si>
  <si>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</si>
  <si>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</si>
  <si>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</si>
  <si>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</si>
  <si>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</si>
  <si>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</si>
  <si>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</si>
  <si>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</si>
  <si>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</si>
  <si>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</si>
  <si>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</si>
  <si>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</si>
  <si>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</si>
  <si>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</si>
  <si>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</si>
  <si>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</si>
  <si>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</si>
  <si>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</si>
  <si>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</si>
  <si>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</si>
  <si>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</si>
  <si>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</si>
  <si>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</si>
  <si>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</si>
  <si>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</si>
  <si>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</si>
  <si>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</si>
  <si>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</si>
  <si>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</si>
  <si>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</si>
  <si>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</si>
  <si>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</si>
  <si>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</si>
  <si>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</si>
  <si>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</si>
  <si>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</si>
  <si>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</si>
  <si>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</si>
  <si>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</si>
  <si>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</si>
  <si>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</si>
  <si>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</si>
  <si>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</si>
  <si>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</si>
  <si>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</si>
  <si>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</si>
  <si>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</si>
  <si>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</si>
  <si>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</si>
  <si>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</si>
  <si>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</si>
  <si>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</si>
  <si>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</si>
  <si>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</si>
  <si>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</si>
  <si>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</si>
  <si>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</si>
  <si>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</si>
  <si>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</si>
  <si>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</si>
  <si>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</si>
  <si>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</si>
  <si>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</si>
  <si>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</si>
  <si>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</si>
  <si>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</si>
  <si>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</si>
  <si>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</si>
  <si>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</si>
  <si>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</si>
  <si>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</si>
  <si>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</si>
  <si>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</si>
  <si>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</si>
  <si>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</si>
  <si>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</si>
  <si>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</si>
  <si>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</si>
  <si>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</si>
  <si>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</si>
  <si>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</si>
  <si>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</si>
  <si>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</si>
  <si>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</si>
  <si>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</si>
  <si>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</si>
  <si>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</si>
  <si>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</si>
  <si>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</si>
  <si>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</si>
  <si>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</si>
  <si>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</si>
  <si>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</si>
  <si>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</si>
  <si>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</si>
  <si>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</si>
  <si>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</si>
  <si>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</si>
  <si>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</si>
  <si>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</si>
  <si>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</si>
  <si>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</si>
  <si>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</si>
  <si>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</si>
  <si>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</si>
  <si>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</si>
  <si>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</si>
  <si>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</si>
  <si>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</si>
  <si>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</si>
  <si>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</si>
  <si>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</si>
  <si>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</si>
  <si>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</si>
  <si>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</si>
  <si>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</si>
  <si>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</si>
  <si>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</si>
  <si>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</si>
  <si>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</si>
  <si>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</si>
  <si>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</si>
  <si>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</si>
  <si>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</si>
  <si>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</si>
  <si>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</si>
  <si>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</si>
  <si>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</si>
  <si>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</si>
  <si>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</si>
  <si>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</si>
  <si>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</si>
  <si>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</si>
  <si>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</si>
  <si>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</si>
  <si>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</si>
  <si>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</si>
  <si>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</si>
  <si>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</si>
  <si>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</si>
  <si>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</si>
  <si>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</si>
  <si>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</si>
  <si>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</si>
  <si>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</si>
  <si>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</si>
  <si>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</si>
  <si>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</si>
  <si>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</si>
  <si>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</si>
  <si>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</si>
  <si>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</si>
  <si>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</si>
  <si>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</si>
  <si>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</si>
  <si>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</si>
  <si>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</si>
  <si>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</si>
  <si>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</si>
  <si>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</si>
  <si>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</si>
  <si>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</si>
  <si>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</si>
  <si>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</si>
  <si>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</si>
  <si>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</si>
  <si>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</si>
  <si>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</si>
  <si>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</si>
  <si>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</si>
  <si>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</si>
  <si>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</si>
  <si>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</si>
  <si>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</si>
  <si>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</si>
  <si>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</si>
  <si>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</si>
  <si>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</si>
  <si>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</si>
  <si>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</si>
  <si>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</si>
  <si>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</si>
  <si>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</si>
  <si>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</si>
  <si>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</si>
  <si>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</si>
  <si>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</si>
  <si>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</si>
  <si>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</si>
  <si>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</si>
  <si>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</si>
  <si>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</si>
  <si>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</si>
  <si>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</si>
  <si>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</si>
  <si>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</si>
  <si>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</si>
  <si>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</si>
  <si>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</si>
  <si>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</si>
  <si>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</si>
  <si>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</si>
  <si>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</si>
  <si>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</si>
  <si>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</si>
  <si>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</si>
  <si>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</si>
  <si>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</si>
  <si>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</si>
  <si>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</si>
  <si>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</si>
  <si>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</si>
  <si>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</si>
  <si>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</si>
  <si>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</si>
  <si>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</si>
  <si>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</si>
  <si>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</si>
  <si>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</si>
  <si>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</si>
  <si>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</si>
  <si>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</si>
  <si>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</si>
  <si>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</si>
  <si>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</si>
  <si>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</si>
  <si>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</si>
  <si>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</si>
  <si>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</si>
  <si>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</si>
  <si>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</si>
  <si>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</si>
  <si>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</si>
  <si>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</si>
  <si>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</si>
  <si>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</si>
  <si>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</si>
  <si>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</si>
  <si>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</si>
  <si>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</si>
  <si>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</si>
  <si>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</si>
  <si>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</si>
  <si>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</si>
  <si>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</si>
  <si>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</si>
  <si>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</si>
  <si>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</si>
  <si>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</si>
  <si>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</si>
  <si>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</si>
  <si>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</si>
  <si>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</si>
  <si>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</si>
  <si>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</si>
  <si>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</si>
  <si>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</si>
  <si>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</si>
  <si>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</si>
  <si>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</si>
  <si>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</si>
  <si>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</si>
  <si>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</si>
  <si>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</si>
  <si>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</si>
  <si>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</si>
  <si>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</si>
  <si>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</si>
  <si>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</si>
  <si>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</si>
  <si>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</si>
  <si>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</si>
  <si>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</si>
  <si>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</si>
  <si>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</si>
  <si>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</si>
  <si>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</si>
  <si>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</si>
  <si>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</si>
  <si>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</si>
  <si>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</si>
  <si>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</si>
  <si>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</si>
  <si>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</si>
  <si>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</si>
  <si>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</si>
  <si>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</si>
  <si>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</si>
  <si>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</si>
  <si>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</si>
  <si>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</si>
  <si>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</si>
  <si>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</si>
  <si>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</si>
  <si>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</si>
  <si>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</si>
  <si>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</si>
  <si>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</si>
  <si>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</si>
  <si>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</si>
  <si>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</si>
  <si>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</si>
  <si>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</si>
  <si>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</si>
  <si>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</si>
  <si>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</si>
  <si>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</si>
  <si>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</si>
  <si>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</si>
  <si>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</si>
  <si>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</si>
  <si>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</si>
  <si>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</si>
  <si>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</si>
  <si>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</si>
  <si>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</si>
  <si>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</si>
  <si>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</si>
  <si>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</si>
  <si>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</si>
  <si>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</si>
  <si>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</si>
  <si>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</si>
  <si>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</si>
  <si>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</si>
  <si>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</si>
  <si>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</si>
  <si>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</si>
  <si>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</si>
  <si>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</si>
  <si>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</si>
  <si>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</si>
  <si>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</si>
  <si>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</si>
  <si>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</si>
  <si>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</si>
  <si>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</si>
  <si>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</si>
  <si>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</si>
  <si>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</si>
  <si>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</si>
  <si>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</si>
  <si>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</si>
  <si>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</si>
  <si>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</si>
  <si>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</si>
  <si>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</si>
  <si>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</si>
  <si>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</si>
  <si>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</si>
  <si>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</si>
  <si>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</si>
  <si>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</si>
  <si>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</si>
  <si>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</si>
  <si>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</si>
  <si>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</si>
  <si>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</si>
  <si>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</si>
  <si>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</si>
  <si>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</si>
  <si>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</si>
  <si>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</si>
  <si>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</si>
  <si>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</si>
  <si>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</si>
  <si>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</si>
  <si>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</si>
  <si>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</si>
  <si>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</si>
  <si>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</si>
  <si>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</si>
  <si>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</si>
  <si>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</si>
  <si>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</si>
  <si>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</si>
  <si>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</si>
  <si>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</si>
  <si>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</si>
  <si>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</si>
  <si>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</si>
  <si>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</si>
  <si>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</si>
  <si>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</si>
  <si>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</si>
  <si>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</si>
  <si>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</si>
  <si>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</si>
  <si>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</si>
  <si>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</si>
  <si>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</si>
  <si>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</si>
  <si>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</si>
  <si>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</si>
  <si>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</si>
  <si>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</si>
  <si>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</si>
  <si>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</si>
  <si>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</si>
  <si>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</si>
  <si>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</si>
  <si>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</si>
  <si>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</si>
  <si>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</si>
  <si>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</si>
  <si>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</si>
  <si>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</si>
  <si>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</si>
  <si>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</si>
  <si>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</si>
  <si>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</si>
  <si>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</si>
  <si>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</si>
  <si>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</si>
  <si>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</si>
  <si>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</si>
  <si>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</si>
  <si>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</si>
  <si>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</si>
  <si>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</si>
  <si>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</si>
  <si>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</si>
  <si>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</si>
  <si>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</si>
  <si>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</si>
  <si>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</si>
  <si>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</si>
  <si>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</si>
  <si>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</si>
  <si>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</si>
  <si>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</si>
  <si>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</si>
  <si>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</si>
  <si>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</si>
  <si>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</si>
  <si>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</si>
  <si>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</si>
  <si>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</si>
  <si>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</si>
  <si>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</si>
  <si>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</si>
  <si>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</si>
  <si>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</si>
  <si>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</si>
  <si>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</si>
  <si>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</si>
  <si>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</si>
  <si>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</si>
  <si>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</si>
  <si>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</si>
  <si>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</si>
  <si>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</si>
  <si>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</si>
  <si>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</si>
  <si>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</si>
  <si>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</si>
  <si>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</si>
  <si>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</si>
  <si>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</si>
  <si>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</si>
  <si>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</si>
  <si>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</si>
  <si>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</si>
  <si>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</si>
  <si>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</si>
  <si>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</si>
  <si>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</si>
  <si>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</si>
  <si>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</si>
  <si>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</si>
  <si>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</si>
  <si>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</si>
  <si>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</si>
  <si>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</si>
  <si>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</si>
  <si>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</si>
  <si>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</si>
  <si>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</si>
  <si>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</si>
  <si>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</si>
  <si>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</si>
  <si>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</si>
  <si>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</si>
  <si>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</si>
  <si>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</si>
  <si>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</si>
  <si>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</si>
  <si>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</si>
  <si>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</si>
  <si>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</si>
  <si>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</si>
  <si>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</si>
  <si>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</si>
  <si>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</si>
  <si>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</si>
  <si>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</si>
  <si>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</si>
  <si>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</si>
  <si>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</si>
  <si>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</si>
  <si>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</si>
  <si>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</si>
  <si>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</si>
  <si>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</si>
  <si>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</si>
  <si>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</si>
  <si>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</si>
  <si>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</si>
  <si>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</si>
  <si>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</si>
  <si>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</si>
  <si>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</si>
  <si>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</si>
  <si>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</si>
  <si>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</si>
  <si>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</si>
  <si>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</si>
  <si>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</si>
  <si>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</si>
  <si>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</si>
  <si>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</si>
  <si>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</si>
  <si>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</si>
  <si>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</si>
  <si>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</si>
  <si>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</si>
  <si>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</si>
  <si>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</si>
  <si>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</si>
  <si>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</si>
  <si>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</si>
  <si>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</si>
  <si>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</si>
  <si>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</si>
  <si>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</si>
  <si>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</si>
  <si>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</si>
  <si>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</si>
  <si>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</si>
  <si>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</si>
  <si>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</si>
  <si>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</si>
  <si>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</si>
  <si>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</si>
  <si>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</si>
  <si>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</si>
  <si>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</si>
  <si>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</si>
  <si>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</si>
  <si>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</si>
  <si>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</si>
  <si>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</si>
  <si>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</si>
  <si>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</si>
  <si>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</si>
  <si>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</si>
  <si>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</si>
  <si>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</si>
  <si>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</si>
  <si>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</si>
  <si>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</si>
  <si>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</si>
  <si>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</si>
  <si>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</si>
  <si>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</si>
  <si>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</si>
  <si>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</si>
  <si>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</si>
  <si>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</si>
  <si>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</si>
  <si>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</si>
  <si>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</si>
  <si>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</si>
  <si>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</si>
  <si>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</si>
  <si>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</si>
  <si>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</si>
  <si>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</si>
  <si>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</si>
  <si>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</si>
  <si>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</si>
  <si>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</si>
  <si>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</si>
  <si>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</si>
  <si>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</si>
  <si>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</si>
  <si>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</si>
  <si>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</si>
  <si>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</si>
  <si>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</si>
  <si>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</si>
  <si>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</si>
  <si>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</si>
  <si>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</si>
  <si>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</si>
  <si>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</si>
  <si>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</si>
  <si>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</si>
  <si>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</si>
  <si>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</si>
  <si>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</si>
  <si>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</si>
  <si>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</si>
  <si>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</si>
  <si>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</si>
  <si>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</si>
  <si>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</si>
  <si>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</si>
  <si>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</si>
  <si>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</si>
  <si>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</si>
  <si>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</si>
  <si>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</si>
  <si>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</si>
  <si>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</si>
  <si>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</si>
  <si>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</si>
  <si>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</si>
  <si>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</si>
  <si>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</si>
  <si>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</si>
  <si>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</si>
  <si>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</si>
  <si>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</si>
  <si>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</si>
  <si>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</si>
  <si>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</si>
  <si>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</si>
  <si>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</si>
  <si>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</si>
  <si>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</si>
  <si>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</si>
  <si>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</si>
  <si>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</si>
  <si>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</si>
  <si>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</si>
  <si>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</si>
  <si>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</si>
  <si>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</si>
  <si>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</si>
  <si>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</si>
  <si>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</si>
  <si>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</si>
  <si>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</si>
  <si>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</si>
  <si>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</si>
  <si>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</si>
  <si>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</si>
  <si>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</si>
  <si>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</si>
  <si>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</si>
  <si>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</si>
  <si>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</si>
  <si>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</si>
  <si>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</si>
  <si>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</si>
  <si>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</si>
  <si>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</si>
  <si>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</si>
  <si>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</si>
  <si>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</si>
  <si>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</si>
  <si>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</si>
  <si>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</si>
  <si>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</si>
  <si>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</si>
  <si>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</si>
  <si>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</si>
  <si>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</si>
  <si>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</si>
  <si>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</si>
  <si>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</si>
  <si>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</si>
  <si>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</si>
  <si>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</si>
  <si>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</si>
  <si>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</si>
  <si>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</si>
  <si>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</si>
  <si>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</si>
  <si>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</si>
  <si>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</si>
  <si>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</si>
  <si>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</si>
  <si>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</si>
  <si>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</si>
  <si>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</si>
  <si>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</si>
  <si>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</si>
  <si>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</si>
  <si>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</si>
  <si>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</si>
  <si>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</si>
  <si>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</si>
  <si>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</si>
  <si>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</si>
  <si>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</si>
  <si>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</si>
  <si>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</si>
  <si>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</si>
  <si>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</si>
  <si>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</si>
  <si>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</si>
  <si>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</si>
  <si>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</si>
  <si>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</si>
  <si>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</si>
  <si>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</si>
  <si>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</si>
  <si>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</si>
  <si>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</si>
  <si>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</si>
  <si>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</si>
  <si>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</si>
  <si>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</si>
  <si>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</si>
  <si>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</si>
  <si>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</si>
  <si>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</si>
  <si>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</si>
  <si>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</si>
  <si>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</si>
  <si>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</si>
  <si>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</si>
  <si>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</si>
  <si>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</si>
  <si>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</si>
  <si>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</si>
  <si>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</si>
  <si>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</si>
  <si>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</si>
  <si>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</si>
  <si>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</si>
  <si>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</si>
  <si>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</si>
  <si>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</si>
  <si>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</si>
  <si>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</si>
  <si>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</si>
  <si>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</si>
  <si>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</si>
  <si>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</si>
  <si>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</si>
  <si>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</si>
  <si>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</si>
  <si>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</si>
  <si>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</si>
  <si>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</si>
  <si>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</si>
  <si>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</si>
  <si>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</si>
  <si>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</si>
  <si>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</si>
  <si>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</si>
  <si>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</si>
  <si>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</si>
  <si>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</si>
  <si>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</si>
  <si>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</si>
  <si>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</si>
  <si>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</si>
  <si>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</si>
  <si>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</si>
  <si>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</si>
  <si>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</si>
  <si>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</si>
  <si>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</si>
  <si>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</si>
  <si>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</si>
  <si>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</si>
  <si>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</si>
  <si>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</si>
  <si>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</si>
  <si>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</si>
  <si>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</si>
  <si>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</si>
  <si>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</si>
  <si>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</si>
  <si>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</si>
  <si>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</si>
  <si>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</si>
  <si>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</si>
  <si>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</si>
  <si>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</si>
  <si>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</si>
  <si>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</si>
  <si>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</si>
  <si>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</si>
  <si>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</si>
  <si>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</si>
  <si>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</si>
  <si>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</si>
  <si>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</si>
  <si>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</si>
  <si>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</si>
  <si>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</si>
  <si>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</si>
  <si>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</si>
  <si>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</si>
  <si>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</si>
  <si>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</si>
  <si>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</si>
  <si>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</si>
  <si>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</si>
  <si>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</si>
  <si>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</si>
  <si>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</si>
  <si>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</si>
  <si>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</si>
  <si>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</si>
  <si>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</si>
  <si>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</si>
  <si>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</si>
  <si>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</si>
  <si>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</si>
  <si>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</si>
  <si>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</si>
  <si>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</si>
  <si>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</si>
  <si>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</si>
  <si>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</si>
  <si>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</si>
  <si>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</si>
  <si>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</si>
  <si>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</si>
  <si>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</si>
  <si>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</si>
  <si>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</si>
  <si>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</si>
  <si>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</si>
  <si>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</si>
  <si>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</si>
  <si>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</si>
  <si>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</si>
  <si>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</si>
  <si>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</si>
  <si>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</si>
  <si>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</si>
  <si>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</si>
  <si>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</si>
  <si>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</si>
  <si>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</si>
  <si>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</si>
  <si>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</si>
  <si>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</si>
  <si>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</si>
  <si>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</si>
  <si>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</si>
  <si>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</si>
  <si>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</si>
  <si>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</si>
  <si>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</si>
  <si>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</si>
  <si>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</si>
  <si>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</si>
  <si>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</si>
  <si>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</si>
  <si>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</si>
  <si>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</si>
  <si>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</si>
  <si>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</si>
  <si>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</si>
  <si>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</si>
  <si>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</si>
  <si>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</si>
  <si>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</si>
  <si>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</si>
  <si>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</si>
  <si>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</si>
  <si>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</si>
  <si>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</si>
  <si>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</si>
  <si>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</si>
  <si>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</si>
  <si>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</si>
  <si>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</si>
  <si>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</si>
  <si>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</si>
  <si>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</si>
  <si>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</si>
  <si>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</si>
  <si>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</si>
  <si>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</si>
  <si>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</si>
  <si>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</si>
  <si>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</si>
  <si>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</si>
  <si>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</si>
  <si>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</si>
  <si>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</si>
  <si>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</si>
  <si>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</si>
  <si>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</si>
  <si>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</si>
  <si>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</si>
  <si>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</si>
  <si>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</si>
  <si>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</si>
  <si>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</si>
  <si>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</si>
  <si>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</si>
  <si>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</si>
  <si>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</si>
  <si>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</si>
  <si>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</si>
  <si>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</si>
  <si>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</si>
  <si>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</si>
  <si>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</si>
  <si>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</si>
  <si>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</si>
  <si>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</si>
  <si>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</si>
  <si>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</si>
  <si>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</si>
  <si>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</si>
  <si>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</si>
  <si>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</si>
  <si>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</si>
  <si>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</si>
  <si>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</si>
  <si>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</si>
  <si>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</si>
  <si>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</si>
  <si>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</si>
  <si>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</si>
  <si>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</si>
  <si>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</si>
  <si>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</si>
  <si>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</si>
  <si>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</si>
  <si>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</si>
  <si>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</si>
  <si>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</si>
  <si>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</si>
  <si>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</si>
  <si>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</si>
  <si>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</si>
  <si>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</si>
  <si>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</si>
  <si>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</si>
  <si>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</si>
  <si>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</si>
  <si>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</si>
  <si>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</si>
  <si>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</si>
  <si>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</si>
  <si>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</si>
  <si>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</si>
  <si>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</si>
  <si>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</si>
  <si>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</si>
  <si>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</si>
  <si>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</si>
  <si>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</si>
  <si>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</si>
  <si>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</si>
  <si>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</si>
  <si>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</si>
  <si>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</si>
  <si>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</si>
  <si>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</si>
  <si>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</si>
  <si>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</si>
  <si>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</si>
  <si>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</si>
  <si>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</si>
  <si>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</si>
  <si>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</si>
  <si>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</si>
  <si>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</si>
  <si>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</si>
  <si>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</si>
  <si>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</si>
  <si>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</si>
  <si>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</si>
  <si>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</si>
  <si>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</si>
  <si>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</si>
  <si>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</si>
  <si>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</si>
  <si>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</si>
  <si>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</si>
  <si>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</si>
  <si>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</si>
  <si>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</si>
  <si>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</si>
  <si>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</si>
  <si>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</si>
  <si>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</si>
  <si>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</si>
  <si>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</si>
  <si>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</si>
  <si>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</si>
  <si>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</si>
  <si>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</si>
  <si>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</si>
  <si>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</si>
  <si>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</si>
  <si>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</si>
  <si>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</si>
  <si>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</si>
  <si>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</si>
  <si>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</si>
  <si>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</si>
  <si>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</si>
  <si>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</si>
  <si>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</si>
  <si>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</si>
  <si>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</si>
  <si>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</si>
  <si>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</si>
  <si>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</si>
  <si>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</si>
  <si>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</si>
  <si>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</si>
  <si>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</si>
  <si>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</si>
  <si>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</si>
  <si>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</si>
  <si>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</si>
  <si>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</si>
  <si>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</si>
  <si>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</si>
  <si>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</si>
  <si>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</si>
  <si>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</si>
  <si>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</si>
  <si>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</si>
  <si>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</si>
  <si>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</si>
  <si>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</si>
  <si>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</si>
  <si>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</si>
  <si>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</si>
  <si>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</si>
  <si>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</si>
  <si>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</si>
  <si>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</si>
  <si>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</si>
  <si>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</si>
  <si>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</si>
  <si>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</si>
  <si>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</si>
  <si>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</si>
  <si>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</si>
  <si>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</si>
  <si>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</si>
  <si>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</si>
  <si>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</si>
  <si>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</si>
  <si>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</si>
  <si>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</si>
  <si>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</si>
  <si>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</si>
  <si>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</si>
  <si>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</si>
  <si>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</si>
  <si>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</si>
  <si>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</si>
  <si>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</si>
  <si>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</si>
  <si>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</si>
  <si>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</si>
  <si>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</si>
  <si>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</si>
  <si>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</si>
  <si>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</si>
  <si>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</si>
  <si>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</si>
  <si>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</si>
  <si>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</si>
  <si>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</si>
  <si>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</si>
  <si>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</si>
  <si>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</si>
  <si>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</si>
  <si>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</si>
  <si>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</si>
  <si>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</si>
  <si>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</si>
  <si>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</si>
  <si>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</si>
  <si>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</si>
  <si>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</si>
  <si>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</si>
  <si>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</si>
  <si>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</si>
  <si>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</si>
  <si>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</si>
  <si>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</si>
  <si>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</si>
  <si>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</si>
  <si>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</si>
  <si>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</si>
  <si>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</si>
  <si>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</si>
  <si>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</si>
  <si>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</si>
  <si>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</si>
  <si>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</si>
  <si>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</si>
  <si>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</si>
  <si>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</si>
  <si>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</si>
  <si>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</si>
  <si>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</si>
  <si>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</si>
  <si>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</si>
  <si>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</si>
  <si>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</si>
  <si>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</si>
  <si>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</si>
  <si>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</si>
  <si>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</si>
  <si>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</si>
  <si>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</si>
  <si>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</si>
  <si>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</si>
  <si>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</si>
  <si>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</si>
  <si>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</si>
  <si>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</si>
  <si>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</si>
  <si>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</si>
  <si>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</si>
  <si>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</si>
  <si>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</si>
  <si>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</si>
  <si>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</si>
  <si>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</si>
  <si>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</si>
  <si>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</si>
  <si>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</si>
  <si>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</si>
  <si>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</si>
  <si>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</si>
  <si>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</si>
  <si>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</si>
  <si>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</si>
  <si>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</si>
  <si>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</si>
  <si>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</si>
  <si>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</si>
  <si>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</si>
  <si>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</si>
  <si>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</si>
  <si>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</si>
  <si>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</si>
  <si>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</si>
  <si>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</si>
  <si>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</si>
  <si>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</si>
  <si>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</si>
  <si>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</si>
  <si>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</si>
  <si>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</si>
  <si>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</si>
  <si>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</si>
  <si>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</si>
  <si>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</si>
  <si>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</si>
  <si>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</si>
  <si>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</si>
  <si>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</si>
  <si>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</si>
  <si>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</si>
  <si>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</si>
  <si>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</si>
  <si>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</si>
  <si>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</si>
  <si>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</si>
  <si>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</si>
  <si>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</si>
  <si>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</si>
  <si>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</si>
  <si>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</si>
  <si>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</si>
  <si>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</si>
  <si>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</si>
  <si>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</si>
  <si>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</si>
  <si>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</si>
  <si>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</si>
  <si>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</si>
  <si>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</si>
  <si>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</si>
  <si>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</si>
  <si>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</si>
  <si>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</si>
  <si>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</si>
  <si>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</si>
  <si>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</si>
  <si>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</si>
  <si>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</si>
  <si>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</si>
  <si>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</si>
  <si>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</si>
  <si>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</si>
  <si>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</si>
  <si>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</si>
  <si>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</si>
  <si>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</si>
  <si>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</si>
  <si>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</si>
  <si>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</si>
  <si>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</si>
  <si>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</si>
  <si>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</si>
  <si>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</si>
  <si>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R$ TOTAL</t>
  </si>
  <si>
    <t>Tabela de Custos Unitários para Obras e Serviços de Engenharia - 2024.2</t>
  </si>
  <si>
    <t>Companhia Pernambucana de Saneamento – COMPESA</t>
  </si>
  <si>
    <t>PROJETO:</t>
  </si>
  <si>
    <t>TABELA COMPESA</t>
  </si>
  <si>
    <t>LOCALIDADE:</t>
  </si>
  <si>
    <t>RECIFE / PE</t>
  </si>
  <si>
    <t>REFERÊNCIA:</t>
  </si>
  <si>
    <t>SINAPI 07/2024 - DNIT 04/2024 - ANP 07/2024 - SEINFRA CE 028</t>
  </si>
  <si>
    <t>DATA BASE:</t>
  </si>
  <si>
    <t>2024.1</t>
  </si>
  <si>
    <t>DES/GPE</t>
  </si>
  <si>
    <t>LS:</t>
  </si>
  <si>
    <t>HORA:</t>
  </si>
  <si>
    <t>MÊS:</t>
  </si>
  <si>
    <t xml:space="preserve">LOCAÇÃO DE BANHEIRO QUÍMICO COM LIMPEZA DIÁRIA INCLUSO COLETA E DESTINAÇÃO FINAL DE EFLUENTES </t>
  </si>
  <si>
    <t>Preço Unitário
(R$)</t>
  </si>
  <si>
    <t>SISTEMA DE CUSTOS REFERENCIAIS DE OBRAS - SICRO</t>
  </si>
  <si>
    <t>Relatório Sintético de Materiais</t>
  </si>
  <si>
    <t>Pernambuco - outubro/2025</t>
  </si>
  <si>
    <t>Relatório Sintético de Composições de Custos</t>
  </si>
  <si>
    <t>Descrição do Serviço</t>
  </si>
  <si>
    <t>Custo Unitário
(R$)</t>
  </si>
  <si>
    <t>(SEM DESONERAÇÃO)</t>
  </si>
  <si>
    <r>
      <t xml:space="preserve">RELATÓRIO DE PREÇOS DE </t>
    </r>
    <r>
      <rPr>
        <b/>
        <sz val="10"/>
        <color rgb="FF00B050"/>
        <rFont val="Arial"/>
        <family val="2"/>
      </rPr>
      <t>INSUMOS</t>
    </r>
    <r>
      <rPr>
        <sz val="10"/>
        <color theme="1"/>
        <rFont val="Arial"/>
        <family val="2"/>
      </rPr>
      <t xml:space="preserve"> - ENGARGOS SOCIAIS </t>
    </r>
    <r>
      <rPr>
        <b/>
        <sz val="10"/>
        <color rgb="FF00B050"/>
        <rFont val="Arial"/>
        <family val="2"/>
      </rPr>
      <t>SEM DESONERAÇÃO</t>
    </r>
  </si>
  <si>
    <r>
      <t xml:space="preserve">RELATÓRIO DE CUSTOS DE </t>
    </r>
    <r>
      <rPr>
        <b/>
        <sz val="10"/>
        <color rgb="FF00B050"/>
        <rFont val="Arial"/>
        <family val="2"/>
      </rPr>
      <t>COMPOSIÇÕES</t>
    </r>
    <r>
      <rPr>
        <sz val="10"/>
        <color theme="1"/>
        <rFont val="Arial"/>
        <family val="2"/>
      </rPr>
      <t xml:space="preserve"> - ENCARGOS SOCIAIS </t>
    </r>
    <r>
      <rPr>
        <b/>
        <sz val="10"/>
        <color rgb="FF00B050"/>
        <rFont val="Arial"/>
        <family val="2"/>
      </rPr>
      <t>SEM DESONERAÇÃO</t>
    </r>
  </si>
  <si>
    <t>COMPOSIÇÕES -  ONERADO</t>
  </si>
  <si>
    <t>01.08.42U</t>
  </si>
  <si>
    <t>JUNTA DE DILATAÇÃO EM ELASTÔMERO E PERFIL VV - L = 20 MM E H = 40 MM</t>
  </si>
  <si>
    <t>ENCARGOS SOCIAIS: 114,63% HORISTA, 70,67% MENSALISTA</t>
  </si>
  <si>
    <t>TABELAS DE REFERÊNCIA: SINAPI JAN/26; SICRO OUT/25; COMPESA 2024.2</t>
  </si>
  <si>
    <t>SINAPI JAN/26; SICRO OUT/25; COMPESA 2024.2</t>
  </si>
  <si>
    <t>Tabelas de referência: SINAPI JAN/26; SICRO OUT/25; COMPESA 2024.2</t>
  </si>
  <si>
    <t>ENCARGOS SOCIAIS: 98,83% HORISTA, 58,10% MENSALISTA</t>
  </si>
  <si>
    <r>
      <rPr>
        <b/>
        <sz val="14"/>
        <rFont val="Calibri"/>
        <family val="2"/>
        <scheme val="minor"/>
      </rPr>
      <t>Encargos</t>
    </r>
    <r>
      <rPr>
        <sz val="14"/>
        <rFont val="Calibri"/>
        <family val="2"/>
        <scheme val="minor"/>
      </rPr>
      <t xml:space="preserve"> </t>
    </r>
    <r>
      <rPr>
        <b/>
        <sz val="14"/>
        <rFont val="Calibri"/>
        <family val="2"/>
        <scheme val="minor"/>
      </rPr>
      <t>Sociais</t>
    </r>
    <r>
      <rPr>
        <sz val="14"/>
        <rFont val="Calibri"/>
        <family val="2"/>
        <scheme val="minor"/>
      </rPr>
      <t xml:space="preserve"> </t>
    </r>
    <r>
      <rPr>
        <b/>
        <sz val="14"/>
        <rFont val="Calibri"/>
        <family val="2"/>
        <scheme val="minor"/>
      </rPr>
      <t>–</t>
    </r>
    <r>
      <rPr>
        <sz val="14"/>
        <rFont val="Calibri"/>
        <family val="2"/>
        <scheme val="minor"/>
      </rPr>
      <t xml:space="preserve"> </t>
    </r>
    <r>
      <rPr>
        <b/>
        <sz val="14"/>
        <rFont val="Calibri"/>
        <family val="2"/>
        <scheme val="minor"/>
      </rPr>
      <t>Pernambuco</t>
    </r>
  </si>
  <si>
    <t>PERNAMBUCO</t>
  </si>
  <si>
    <t>VIGÊNCIA A PARTIR DE 01/2026</t>
  </si>
  <si>
    <r>
      <rPr>
        <b/>
        <sz val="11"/>
        <color rgb="FFFFFFFF"/>
        <rFont val="Calibri"/>
        <family val="2"/>
        <scheme val="minor"/>
      </rPr>
      <t>COM</t>
    </r>
    <r>
      <rPr>
        <sz val="11"/>
        <color rgb="FFFFFFFF"/>
        <rFont val="Calibri"/>
        <family val="2"/>
        <scheme val="minor"/>
      </rPr>
      <t xml:space="preserve"> </t>
    </r>
    <r>
      <rPr>
        <b/>
        <sz val="11"/>
        <color rgb="FFFFFFFF"/>
        <rFont val="Calibri"/>
        <family val="2"/>
        <scheme val="minor"/>
      </rPr>
      <t>DESONERAÇÃO</t>
    </r>
  </si>
  <si>
    <r>
      <rPr>
        <b/>
        <sz val="11"/>
        <color rgb="FFFFFFFF"/>
        <rFont val="Calibri"/>
        <family val="2"/>
        <scheme val="minor"/>
      </rPr>
      <t>SEM</t>
    </r>
    <r>
      <rPr>
        <sz val="11"/>
        <color rgb="FFFFFFFF"/>
        <rFont val="Calibri"/>
        <family val="2"/>
        <scheme val="minor"/>
      </rPr>
      <t xml:space="preserve"> </t>
    </r>
    <r>
      <rPr>
        <b/>
        <sz val="11"/>
        <color rgb="FFFFFFFF"/>
        <rFont val="Calibri"/>
        <family val="2"/>
        <scheme val="minor"/>
      </rPr>
      <t>DESONERAÇÃO</t>
    </r>
  </si>
  <si>
    <t>HORISTA
%</t>
  </si>
  <si>
    <t>MENSALISTA
%</t>
  </si>
  <si>
    <r>
      <rPr>
        <b/>
        <sz val="11"/>
        <color rgb="FFFFFFFF"/>
        <rFont val="Calibri"/>
        <family val="2"/>
        <scheme val="minor"/>
      </rPr>
      <t>GRUPO</t>
    </r>
    <r>
      <rPr>
        <sz val="11"/>
        <color rgb="FFFFFFFF"/>
        <rFont val="Calibri"/>
        <family val="2"/>
        <scheme val="minor"/>
      </rPr>
      <t xml:space="preserve"> </t>
    </r>
    <r>
      <rPr>
        <b/>
        <sz val="11"/>
        <color rgb="FFFFFFFF"/>
        <rFont val="Calibri"/>
        <family val="2"/>
        <scheme val="minor"/>
      </rPr>
      <t>A</t>
    </r>
  </si>
  <si>
    <t>A1</t>
  </si>
  <si>
    <t>INSS</t>
  </si>
  <si>
    <t>A2</t>
  </si>
  <si>
    <t>SESI</t>
  </si>
  <si>
    <t>A3</t>
  </si>
  <si>
    <t>SENAI</t>
  </si>
  <si>
    <t>A4</t>
  </si>
  <si>
    <t>INCRA</t>
  </si>
  <si>
    <t>A5</t>
  </si>
  <si>
    <t>SEBRAE</t>
  </si>
  <si>
    <t>A6</t>
  </si>
  <si>
    <r>
      <rPr>
        <sz val="11"/>
        <rFont val="Calibri"/>
        <family val="2"/>
        <scheme val="minor"/>
      </rPr>
      <t>Salário Educação</t>
    </r>
  </si>
  <si>
    <t>A7</t>
  </si>
  <si>
    <r>
      <rPr>
        <sz val="11"/>
        <rFont val="Calibri"/>
        <family val="2"/>
        <scheme val="minor"/>
      </rPr>
      <t>Seguro Contra Acidentes de Trabalho</t>
    </r>
  </si>
  <si>
    <t>A8</t>
  </si>
  <si>
    <t>FGTS</t>
  </si>
  <si>
    <t>A9</t>
  </si>
  <si>
    <t>SECONCI</t>
  </si>
  <si>
    <r>
      <rPr>
        <b/>
        <sz val="11"/>
        <color rgb="FFFFFFFF"/>
        <rFont val="Calibri"/>
        <family val="2"/>
        <scheme val="minor"/>
      </rPr>
      <t>GRUPO</t>
    </r>
    <r>
      <rPr>
        <sz val="11"/>
        <color rgb="FFFFFFFF"/>
        <rFont val="Calibri"/>
        <family val="2"/>
        <scheme val="minor"/>
      </rPr>
      <t xml:space="preserve"> </t>
    </r>
    <r>
      <rPr>
        <b/>
        <sz val="11"/>
        <color rgb="FFFFFFFF"/>
        <rFont val="Calibri"/>
        <family val="2"/>
        <scheme val="minor"/>
      </rPr>
      <t>B</t>
    </r>
  </si>
  <si>
    <t>B1</t>
  </si>
  <si>
    <r>
      <rPr>
        <sz val="11"/>
        <rFont val="Calibri"/>
        <family val="2"/>
        <scheme val="minor"/>
      </rPr>
      <t>Repouso Semanal Remunerado</t>
    </r>
  </si>
  <si>
    <r>
      <rPr>
        <sz val="11"/>
        <rFont val="Calibri"/>
        <family val="2"/>
        <scheme val="minor"/>
      </rPr>
      <t>Não incide</t>
    </r>
  </si>
  <si>
    <t>B2</t>
  </si>
  <si>
    <t>Feriados</t>
  </si>
  <si>
    <t>B3</t>
  </si>
  <si>
    <r>
      <rPr>
        <sz val="11"/>
        <rFont val="Calibri"/>
        <family val="2"/>
        <scheme val="minor"/>
      </rPr>
      <t>Auxílio - Enfermidade</t>
    </r>
  </si>
  <si>
    <t>B4</t>
  </si>
  <si>
    <r>
      <rPr>
        <sz val="11"/>
        <rFont val="Calibri"/>
        <family val="2"/>
        <scheme val="minor"/>
      </rPr>
      <t>13º Salário</t>
    </r>
  </si>
  <si>
    <t>B5</t>
  </si>
  <si>
    <r>
      <rPr>
        <sz val="11"/>
        <rFont val="Calibri"/>
        <family val="2"/>
        <scheme val="minor"/>
      </rPr>
      <t>Licença Paternidade</t>
    </r>
  </si>
  <si>
    <t>B6</t>
  </si>
  <si>
    <r>
      <rPr>
        <sz val="11"/>
        <rFont val="Calibri"/>
        <family val="2"/>
        <scheme val="minor"/>
      </rPr>
      <t>Faltas Justificadas</t>
    </r>
  </si>
  <si>
    <t>B7</t>
  </si>
  <si>
    <r>
      <rPr>
        <sz val="11"/>
        <rFont val="Calibri"/>
        <family val="2"/>
        <scheme val="minor"/>
      </rPr>
      <t>Dias de Chuvas</t>
    </r>
  </si>
  <si>
    <t>B8</t>
  </si>
  <si>
    <r>
      <rPr>
        <sz val="11"/>
        <rFont val="Calibri"/>
        <family val="2"/>
        <scheme val="minor"/>
      </rPr>
      <t>Auxílio Acidente de Trabalho</t>
    </r>
  </si>
  <si>
    <t>B9</t>
  </si>
  <si>
    <r>
      <rPr>
        <sz val="11"/>
        <rFont val="Calibri"/>
        <family val="2"/>
        <scheme val="minor"/>
      </rPr>
      <t>Férias Gozadas</t>
    </r>
  </si>
  <si>
    <t>B10</t>
  </si>
  <si>
    <r>
      <rPr>
        <sz val="11"/>
        <rFont val="Calibri"/>
        <family val="2"/>
        <scheme val="minor"/>
      </rPr>
      <t>Salário Maternidade</t>
    </r>
  </si>
  <si>
    <r>
      <rPr>
        <b/>
        <sz val="11"/>
        <color rgb="FFFFFFFF"/>
        <rFont val="Calibri"/>
        <family val="2"/>
        <scheme val="minor"/>
      </rPr>
      <t>GRUPO</t>
    </r>
    <r>
      <rPr>
        <sz val="11"/>
        <color rgb="FFFFFFFF"/>
        <rFont val="Calibri"/>
        <family val="2"/>
        <scheme val="minor"/>
      </rPr>
      <t xml:space="preserve"> </t>
    </r>
    <r>
      <rPr>
        <b/>
        <sz val="11"/>
        <color rgb="FFFFFFFF"/>
        <rFont val="Calibri"/>
        <family val="2"/>
        <scheme val="minor"/>
      </rPr>
      <t>C</t>
    </r>
  </si>
  <si>
    <t>C1</t>
  </si>
  <si>
    <r>
      <rPr>
        <sz val="11"/>
        <rFont val="Calibri"/>
        <family val="2"/>
        <scheme val="minor"/>
      </rPr>
      <t>Aviso Prévio Indenizado</t>
    </r>
  </si>
  <si>
    <t>C2</t>
  </si>
  <si>
    <r>
      <rPr>
        <sz val="11"/>
        <rFont val="Calibri"/>
        <family val="2"/>
        <scheme val="minor"/>
      </rPr>
      <t>Aviso Prévio Trabalhado</t>
    </r>
  </si>
  <si>
    <t>C3</t>
  </si>
  <si>
    <r>
      <rPr>
        <sz val="11"/>
        <rFont val="Calibri"/>
        <family val="2"/>
        <scheme val="minor"/>
      </rPr>
      <t>Férias Indenizadas</t>
    </r>
  </si>
  <si>
    <t>C4</t>
  </si>
  <si>
    <r>
      <rPr>
        <sz val="11"/>
        <rFont val="Calibri"/>
        <family val="2"/>
        <scheme val="minor"/>
      </rPr>
      <t>Depósito Rescisão Sem Justa Causa</t>
    </r>
  </si>
  <si>
    <t>C5</t>
  </si>
  <si>
    <r>
      <rPr>
        <sz val="11"/>
        <rFont val="Calibri"/>
        <family val="2"/>
        <scheme val="minor"/>
      </rPr>
      <t>Indenização Adicional</t>
    </r>
  </si>
  <si>
    <r>
      <rPr>
        <b/>
        <sz val="11"/>
        <color rgb="FFFFFFFF"/>
        <rFont val="Calibri"/>
        <family val="2"/>
        <scheme val="minor"/>
      </rPr>
      <t>GRUPO</t>
    </r>
    <r>
      <rPr>
        <sz val="11"/>
        <color rgb="FFFFFFFF"/>
        <rFont val="Calibri"/>
        <family val="2"/>
        <scheme val="minor"/>
      </rPr>
      <t xml:space="preserve"> </t>
    </r>
    <r>
      <rPr>
        <b/>
        <sz val="11"/>
        <color rgb="FFFFFFFF"/>
        <rFont val="Calibri"/>
        <family val="2"/>
        <scheme val="minor"/>
      </rPr>
      <t>D</t>
    </r>
  </si>
  <si>
    <t>D1</t>
  </si>
  <si>
    <r>
      <rPr>
        <sz val="11"/>
        <rFont val="Calibri"/>
        <family val="2"/>
        <scheme val="minor"/>
      </rPr>
      <t>Reincidência de Grupo A sobre Grupo B (sem considerar INNS sobre 13º, conforme Lei nº
14.973/2024)</t>
    </r>
  </si>
  <si>
    <t>D2</t>
  </si>
  <si>
    <r>
      <rPr>
        <sz val="11"/>
        <rFont val="Calibri"/>
        <family val="2"/>
        <scheme val="minor"/>
      </rPr>
      <t>Reincidência de Grupo A sobre Aviso Prévio
Trabalhado e Reincidência do FGTS sobre Aviso Prévio Indenizado</t>
    </r>
  </si>
  <si>
    <t>D</t>
  </si>
  <si>
    <r>
      <rPr>
        <b/>
        <sz val="11"/>
        <color rgb="FFFFFFFF"/>
        <rFont val="Calibri"/>
        <family val="2"/>
        <scheme val="minor"/>
      </rPr>
      <t>TOTAL(A+B+C+D)</t>
    </r>
  </si>
  <si>
    <r>
      <rPr>
        <sz val="11"/>
        <rFont val="Calibri"/>
        <family val="2"/>
        <scheme val="minor"/>
      </rPr>
      <t>Fonte: Informação Dias de Chuva – INMET</t>
    </r>
  </si>
  <si>
    <t>Prefeitura Municipal de Olinda - PMO</t>
  </si>
  <si>
    <t>Secretaria de Obras - SO</t>
  </si>
  <si>
    <t>ENCARGOS SOCIAIS SOBRE A MÃO DE OBRA</t>
  </si>
  <si>
    <t xml:space="preserve"> DATA: 27/02/2026</t>
  </si>
  <si>
    <t>SECRETARIA DE EXECUTIVA DE OBRAS - SEO</t>
  </si>
  <si>
    <t xml:space="preserve"> Prefeitura Municipal de Olinda - PMO
Secretaria de Obras - SO
SECRETARIA EXECUTIVA DE OBRAS - SEO</t>
  </si>
</sst>
</file>

<file path=xl/styles.xml><?xml version="1.0" encoding="utf-8"?>
<styleSheet xmlns="http://schemas.openxmlformats.org/spreadsheetml/2006/main">
  <numFmts count="84">
    <numFmt numFmtId="5" formatCode="&quot;R$&quot;\ #,##0;\-&quot;R$&quot;\ #,##0"/>
    <numFmt numFmtId="6" formatCode="&quot;R$&quot;\ #,##0;[Red]\-&quot;R$&quot;\ #,##0"/>
    <numFmt numFmtId="41" formatCode="_-* #,##0_-;\-* #,##0_-;_-* &quot;-&quot;_-;_-@_-"/>
    <numFmt numFmtId="44" formatCode="_-&quot;R$&quot;\ * #,##0.00_-;\-&quot;R$&quot;\ * #,##0.00_-;_-&quot;R$&quot;\ * &quot;-&quot;??_-;_-@_-"/>
    <numFmt numFmtId="43" formatCode="_-* #,##0.00_-;\-* #,##0.00_-;_-* &quot;-&quot;??_-;_-@_-"/>
    <numFmt numFmtId="164" formatCode="dd\-mm\-yyyy;@"/>
    <numFmt numFmtId="165" formatCode="&quot;R$&quot;\ #,##0.00"/>
    <numFmt numFmtId="166" formatCode="_(* #,##0.00_);_(* \(#,##0.00\);_(* &quot;-&quot;??_);_(@_)"/>
    <numFmt numFmtId="167" formatCode="_(&quot;R$ &quot;* #,##0.00_);_(&quot;R$ &quot;* \(#,##0.00\);_(&quot;R$ &quot;* &quot;-&quot;??_);_(@_)"/>
    <numFmt numFmtId="168" formatCode="_-[$R$-416]\ * #,##0.00_-;\-[$R$-416]\ * #,##0.00_-;_-[$R$-416]\ * &quot;-&quot;??_-;_-@_-"/>
    <numFmt numFmtId="169" formatCode="&quot;Total=&quot;0.00&quot;m&quot;"/>
    <numFmt numFmtId="170" formatCode="_-&quot;R$&quot;* #,##0.00_-;\-&quot;R$&quot;* #,##0.00_-;_-&quot;R$&quot;* &quot;-&quot;??_-;_-@_-"/>
    <numFmt numFmtId="171" formatCode="&quot;TOTAL=&quot;0.00&quot;m²&quot;"/>
    <numFmt numFmtId="172" formatCode="_(&quot;R$ &quot;* #,##0_);_(&quot;R$ &quot;* \(#,##0\);_(&quot;R$ &quot;* &quot;-&quot;_);_(@_)"/>
    <numFmt numFmtId="173" formatCode="&quot;R$ &quot;#,##0.00_);[Red]\(&quot;R$ &quot;#,##0.00\)"/>
    <numFmt numFmtId="174" formatCode="_(&quot;R$&quot;* #,##0.00_);_(&quot;R$&quot;* \(#,##0.00\);_(&quot;R$&quot;* &quot;-&quot;??_);_(@_)"/>
    <numFmt numFmtId="175" formatCode="0.00###"/>
    <numFmt numFmtId="176" formatCode="0\.0"/>
    <numFmt numFmtId="177" formatCode="General_)"/>
    <numFmt numFmtId="178" formatCode="0.0000"/>
    <numFmt numFmtId="179" formatCode="&quot;Cr$&quot;#,##0.00_);\(&quot;Cr$&quot;#,##0.00\)"/>
    <numFmt numFmtId="180" formatCode="0.000"/>
    <numFmt numFmtId="181" formatCode="_(* #,##0_);_(* \(#,##0\);_(* &quot;-&quot;_);_(@_)"/>
    <numFmt numFmtId="182" formatCode="#\,##0."/>
    <numFmt numFmtId="183" formatCode="_-&quot;R$&quot;* #,##0_-;\-&quot;R$&quot;* #,##0_-;_-&quot;R$&quot;* &quot;-&quot;_-;_-@_-"/>
    <numFmt numFmtId="184" formatCode="_(&quot;$&quot;* #,##0.00_);_(&quot;$&quot;* \(#,##0.00\);_(&quot;$&quot;* &quot;-&quot;??_);_(@_)"/>
    <numFmt numFmtId="185" formatCode="\$#."/>
    <numFmt numFmtId="186" formatCode="_([$€]* #,##0.00_);_([$€]* \(#,##0.00\);_([$€]* &quot;-&quot;??_);_(@_)"/>
    <numFmt numFmtId="187" formatCode="[$€]#,##0.00_);[Red]\([$€]#,##0.00\)"/>
    <numFmt numFmtId="188" formatCode="_([$€-2]* #,##0.00_);_([$€-2]* \(#,##0.00\);_([$€-2]* &quot;-&quot;??_)"/>
    <numFmt numFmtId="189" formatCode="#,##0.00&quot; &quot;;&quot; (&quot;#,##0.00&quot;)&quot;;&quot; -&quot;#&quot; &quot;;@&quot; &quot;"/>
    <numFmt numFmtId="190" formatCode="&quot;R$ &quot;#,##0.00_);\(&quot;R$ &quot;#,##0.00\)"/>
    <numFmt numFmtId="191" formatCode="#,##0.00&quot; &quot;;&quot;-&quot;#,##0.00&quot; &quot;;&quot; -&quot;#&quot; &quot;;@&quot; &quot;"/>
    <numFmt numFmtId="192" formatCode="_(#,##0_);\(#,##0\)"/>
    <numFmt numFmtId="193" formatCode="#.00"/>
    <numFmt numFmtId="194" formatCode="#,#00"/>
    <numFmt numFmtId="195" formatCode="[$-416]General"/>
    <numFmt numFmtId="196" formatCode="&quot;Qt = &quot;0.00&quot; unidade&quot;"/>
    <numFmt numFmtId="197" formatCode="&quot; R$ &quot;#,##0.00&quot; &quot;;&quot; R$ (&quot;#,##0.00&quot;)&quot;;&quot; R$ -&quot;#&quot; &quot;;@&quot; &quot;"/>
    <numFmt numFmtId="198" formatCode="&quot;R$ &quot;#,##0_);\(&quot;R$ &quot;#,##0\)"/>
    <numFmt numFmtId="199" formatCode="#,##0.0"/>
    <numFmt numFmtId="200" formatCode="#,##0.0000_);\(#,##0.0000\)"/>
    <numFmt numFmtId="201" formatCode="&quot;E = &quot;0.00&quot; m&quot;"/>
    <numFmt numFmtId="202" formatCode="#,##0\ &quot;€&quot;;[Red]\-#,##0\ &quot;€&quot;"/>
    <numFmt numFmtId="203" formatCode="\$#,##0\ ;\(\$#,##0\)"/>
    <numFmt numFmtId="204" formatCode="_(&quot;$&quot;\ * #,##0_);_(&quot;$&quot;\ * \(#,##0\);_(&quot;$&quot;\ * &quot;-&quot;_);_(@_)"/>
    <numFmt numFmtId="205" formatCode="_(&quot;$&quot;\ * #,##0.00_);_(&quot;$&quot;\ * \(#,##0.00\);_(&quot;$&quot;\ * &quot;-&quot;??_);_(@_)"/>
    <numFmt numFmtId="206" formatCode="&quot;R$&quot;\ #,##0_);[Red]\(&quot;R$&quot;\ #,##0\)"/>
    <numFmt numFmtId="207" formatCode="&quot;R$&quot;\ #,##0.00_);\(&quot;R$&quot;\ #,##0.00\)"/>
    <numFmt numFmtId="208" formatCode="#,##0;\(0,000\)"/>
    <numFmt numFmtId="209" formatCode="_(&quot;Cr$&quot;* #,##0.00_);_(&quot;Cr$&quot;* \(#,##0.00\);_(&quot;Cr$&quot;* &quot;-&quot;??_);_(@_)"/>
    <numFmt numFmtId="210" formatCode="0.00_)"/>
    <numFmt numFmtId="211" formatCode="0.00%;\(0.00%\)"/>
    <numFmt numFmtId="212" formatCode="#,##0.00;\(#,##0.00\)"/>
    <numFmt numFmtId="213" formatCode="[$-416]mmm\-yy;@"/>
    <numFmt numFmtId="214" formatCode="[$R$-416]&quot; &quot;#,##0.00;[Red]&quot;-&quot;[$R$-416]&quot; &quot;#,##0.00"/>
    <numFmt numFmtId="215" formatCode="%#.00"/>
    <numFmt numFmtId="216" formatCode="%#,#00"/>
    <numFmt numFmtId="217" formatCode="#.##000"/>
    <numFmt numFmtId="218" formatCode="#\,##0.00"/>
    <numFmt numFmtId="219" formatCode="[$-416]0%"/>
    <numFmt numFmtId="220" formatCode="#,"/>
    <numFmt numFmtId="221" formatCode="#,##0.0000000;[Red]\-#,##0.0000000"/>
    <numFmt numFmtId="222" formatCode="#,##0.000000"/>
    <numFmt numFmtId="223" formatCode="&quot;R$&quot;#,##0.00;[Red]&quot;R$&quot;#,##0.00"/>
    <numFmt numFmtId="224" formatCode="#,##0.00\ ;\-#,##0.00\ ;&quot; -&quot;#\ ;@\ "/>
    <numFmt numFmtId="225" formatCode="&quot;Qt = &quot;0.00&quot; unidades&quot;"/>
    <numFmt numFmtId="226" formatCode="&quot;Total=&quot;0.00&quot; und&quot;"/>
    <numFmt numFmtId="227" formatCode="&quot;Total=&quot;0,000.00&quot;m²&quot;"/>
    <numFmt numFmtId="228" formatCode="_(* #,##0.00000_);_(* \(#,##0.00000\);_(* &quot;-&quot;??_);_(@_)"/>
    <numFmt numFmtId="229" formatCode="&quot;R$ &quot;#,##0.00"/>
    <numFmt numFmtId="230" formatCode="_-* #,##0.00_-;\-* #,##0.00_-;_-* \-??_-;_-@_-"/>
    <numFmt numFmtId="231" formatCode="&quot;R$ &quot;#,##0_);[Red]\(&quot;R$ &quot;#,##0\)"/>
    <numFmt numFmtId="232" formatCode="#,##0.00\ ;&quot; (&quot;#,##0.00\);&quot; -&quot;#\ ;@\ "/>
    <numFmt numFmtId="233" formatCode="dd/mm/yy;@"/>
    <numFmt numFmtId="234" formatCode="_ * #,##0.00_ ;_ * \-#,##0.00_ ;_ * &quot;-&quot;??_ ;_ @_ "/>
    <numFmt numFmtId="235" formatCode="#,##0.00_ ;\-#,##0.00\ "/>
    <numFmt numFmtId="236" formatCode="&quot;R$&quot;#,##0_);[Red]\(&quot;R$&quot;#,##0\)"/>
    <numFmt numFmtId="237" formatCode="&quot;V = &quot;0.00&quot; t&quot;"/>
    <numFmt numFmtId="238" formatCode="&quot;A = &quot;0.00&quot; m²&quot;"/>
    <numFmt numFmtId="239" formatCode="_(* #,##0.00_);_(* \(#,##0.00\);_(* \-??_);_(@_)"/>
    <numFmt numFmtId="240" formatCode="#.##0,"/>
    <numFmt numFmtId="241" formatCode="_ * #\,##0\.00_ ;_ * \-#\,##0\.00_ ;_ * &quot;-&quot;??_ ;_ @_ "/>
    <numFmt numFmtId="242" formatCode="0.0"/>
  </numFmts>
  <fonts count="173">
    <font>
      <sz val="11"/>
      <name val="Arial"/>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name val="Arial"/>
      <family val="1"/>
    </font>
    <font>
      <b/>
      <sz val="10"/>
      <name val="Arial"/>
      <family val="1"/>
    </font>
    <font>
      <sz val="10"/>
      <name val="Arial"/>
      <family val="1"/>
    </font>
    <font>
      <b/>
      <sz val="12"/>
      <name val="Arial"/>
      <family val="2"/>
    </font>
    <font>
      <sz val="10"/>
      <name val="Arial"/>
      <family val="2"/>
    </font>
    <font>
      <b/>
      <sz val="10"/>
      <name val="Arial"/>
      <family val="2"/>
    </font>
    <font>
      <b/>
      <sz val="11"/>
      <name val="Arial"/>
      <family val="2"/>
    </font>
    <font>
      <b/>
      <sz val="9"/>
      <name val="Arial"/>
      <family val="2"/>
    </font>
    <font>
      <b/>
      <sz val="8"/>
      <name val="Arial"/>
      <family val="2"/>
    </font>
    <font>
      <sz val="7"/>
      <name val="Arial"/>
      <family val="2"/>
    </font>
    <font>
      <sz val="11"/>
      <name val="Arial"/>
      <family val="2"/>
    </font>
    <font>
      <sz val="8"/>
      <name val="Arial"/>
      <family val="2"/>
    </font>
    <font>
      <sz val="10"/>
      <color rgb="FFFF0000"/>
      <name val="Arial"/>
      <family val="2"/>
    </font>
    <font>
      <sz val="11"/>
      <color indexed="8"/>
      <name val="Calibri"/>
      <family val="2"/>
    </font>
    <font>
      <b/>
      <sz val="14"/>
      <name val="Arial"/>
      <family val="2"/>
    </font>
    <font>
      <sz val="11"/>
      <name val="Arial"/>
      <family val="1"/>
    </font>
    <font>
      <b/>
      <sz val="12"/>
      <color indexed="8"/>
      <name val="Arial"/>
      <family val="2"/>
    </font>
    <font>
      <sz val="12"/>
      <name val="Times New Roman"/>
      <family val="1"/>
    </font>
    <font>
      <b/>
      <sz val="10"/>
      <color indexed="8"/>
      <name val="Arial"/>
      <family val="2"/>
    </font>
    <font>
      <sz val="10"/>
      <color indexed="8"/>
      <name val="Arial"/>
      <family val="2"/>
    </font>
    <font>
      <sz val="8"/>
      <color rgb="FFFF0000"/>
      <name val="Arial"/>
      <family val="2"/>
    </font>
    <font>
      <sz val="11"/>
      <color rgb="FF000000"/>
      <name val="Calibri"/>
      <family val="2"/>
    </font>
    <font>
      <b/>
      <sz val="10"/>
      <name val="Calibri"/>
      <family val="2"/>
      <scheme val="minor"/>
    </font>
    <font>
      <sz val="10"/>
      <name val="Arial"/>
      <family val="2"/>
    </font>
    <font>
      <sz val="10"/>
      <name val="Calibri"/>
      <family val="2"/>
      <scheme val="minor"/>
    </font>
    <font>
      <sz val="10"/>
      <color theme="0" tint="-0.34998626667073579"/>
      <name val="Calibri"/>
      <family val="2"/>
      <scheme val="minor"/>
    </font>
    <font>
      <sz val="10"/>
      <name val="Times New Roman"/>
      <family val="1"/>
      <charset val="204"/>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b/>
      <sz val="11"/>
      <color rgb="FF3F3F3F"/>
      <name val="Calibri"/>
      <family val="2"/>
      <scheme val="minor"/>
    </font>
    <font>
      <b/>
      <sz val="11"/>
      <color rgb="FFFA7D00"/>
      <name val="Calibri"/>
      <family val="2"/>
      <scheme val="minor"/>
    </font>
    <font>
      <i/>
      <sz val="11"/>
      <color rgb="FF7F7F7F"/>
      <name val="Calibri"/>
      <family val="2"/>
      <scheme val="minor"/>
    </font>
    <font>
      <sz val="11"/>
      <color theme="0"/>
      <name val="Calibri"/>
      <family val="2"/>
      <scheme val="minor"/>
    </font>
    <font>
      <sz val="12"/>
      <color rgb="FFFF0000"/>
      <name val="Calibri"/>
      <family val="2"/>
      <scheme val="minor"/>
    </font>
    <font>
      <b/>
      <sz val="12"/>
      <name val="Calibri"/>
      <family val="2"/>
      <scheme val="minor"/>
    </font>
    <font>
      <sz val="12"/>
      <name val="Calibri"/>
      <family val="2"/>
      <scheme val="minor"/>
    </font>
    <font>
      <sz val="10"/>
      <name val="Arial"/>
      <family val="2"/>
    </font>
    <font>
      <sz val="10"/>
      <color indexed="8"/>
      <name val="MS Sans Serif"/>
      <family val="2"/>
    </font>
    <font>
      <sz val="10"/>
      <color rgb="FF000000"/>
      <name val="Arial1"/>
    </font>
    <font>
      <sz val="11"/>
      <color indexed="9"/>
      <name val="Calibri"/>
      <family val="2"/>
    </font>
    <font>
      <sz val="11"/>
      <color indexed="47"/>
      <name val="Calibri"/>
      <family val="2"/>
    </font>
    <font>
      <sz val="12"/>
      <name val="Helv"/>
    </font>
    <font>
      <sz val="11"/>
      <color indexed="20"/>
      <name val="Calibri"/>
      <family val="2"/>
    </font>
    <font>
      <sz val="11"/>
      <color indexed="17"/>
      <name val="Calibri"/>
      <family val="2"/>
    </font>
    <font>
      <b/>
      <sz val="1"/>
      <color indexed="8"/>
      <name val="Courier"/>
      <family val="3"/>
    </font>
    <font>
      <b/>
      <sz val="10"/>
      <color indexed="18"/>
      <name val="Arial"/>
      <family val="2"/>
    </font>
    <font>
      <b/>
      <sz val="16"/>
      <color indexed="24"/>
      <name val="Arial"/>
      <family val="2"/>
    </font>
    <font>
      <b/>
      <sz val="12"/>
      <color indexed="24"/>
      <name val="Arial"/>
      <family val="2"/>
    </font>
    <font>
      <sz val="12"/>
      <color indexed="24"/>
      <name val="Arial"/>
      <family val="2"/>
    </font>
    <font>
      <sz val="14"/>
      <color indexed="24"/>
      <name val="Arial"/>
      <family val="2"/>
    </font>
    <font>
      <b/>
      <sz val="11"/>
      <color indexed="52"/>
      <name val="Calibri"/>
      <family val="2"/>
    </font>
    <font>
      <b/>
      <sz val="11"/>
      <color indexed="10"/>
      <name val="Calibri"/>
      <family val="2"/>
    </font>
    <font>
      <b/>
      <sz val="11"/>
      <color indexed="47"/>
      <name val="Calibri"/>
      <family val="2"/>
    </font>
    <font>
      <sz val="11"/>
      <color indexed="52"/>
      <name val="Calibri"/>
      <family val="2"/>
    </font>
    <font>
      <b/>
      <sz val="11"/>
      <color indexed="9"/>
      <name val="Calibri"/>
      <family val="2"/>
    </font>
    <font>
      <sz val="10"/>
      <name val="Times New Roman"/>
      <family val="1"/>
    </font>
    <font>
      <sz val="12"/>
      <name val="Arial"/>
      <family val="2"/>
    </font>
    <font>
      <sz val="10"/>
      <color indexed="24"/>
      <name val="Arial"/>
      <family val="2"/>
    </font>
    <font>
      <sz val="1"/>
      <color indexed="8"/>
      <name val="Courier"/>
      <family val="3"/>
    </font>
    <font>
      <b/>
      <sz val="11"/>
      <color indexed="62"/>
      <name val="Calibri"/>
      <family val="2"/>
    </font>
    <font>
      <sz val="11"/>
      <color indexed="62"/>
      <name val="Calibri"/>
      <family val="2"/>
    </font>
    <font>
      <sz val="10"/>
      <name val="Courier"/>
      <family val="3"/>
    </font>
    <font>
      <sz val="10"/>
      <name val="Helv"/>
      <charset val="204"/>
    </font>
    <font>
      <sz val="11"/>
      <name val="Arial"/>
      <family val="2"/>
      <charset val="1"/>
    </font>
    <font>
      <i/>
      <sz val="11"/>
      <color indexed="23"/>
      <name val="Calibri"/>
      <family val="2"/>
    </font>
    <font>
      <u/>
      <sz val="6"/>
      <color indexed="36"/>
      <name val="MS Sans Serif"/>
      <family val="2"/>
    </font>
    <font>
      <b/>
      <sz val="48"/>
      <color indexed="12"/>
      <name val="Lucida Console"/>
      <family val="3"/>
    </font>
    <font>
      <sz val="10"/>
      <color indexed="18"/>
      <name val="Arial"/>
      <family val="2"/>
    </font>
    <font>
      <b/>
      <sz val="12"/>
      <name val="Helv"/>
    </font>
    <font>
      <b/>
      <i/>
      <sz val="16"/>
      <color rgb="FF000000"/>
      <name val="Arial"/>
      <family val="2"/>
    </font>
    <font>
      <b/>
      <sz val="15"/>
      <color indexed="56"/>
      <name val="Calibri"/>
      <family val="2"/>
    </font>
    <font>
      <b/>
      <sz val="15"/>
      <color indexed="62"/>
      <name val="Calibri"/>
      <family val="2"/>
    </font>
    <font>
      <b/>
      <sz val="13"/>
      <color indexed="56"/>
      <name val="Calibri"/>
      <family val="2"/>
    </font>
    <font>
      <b/>
      <sz val="13"/>
      <color indexed="62"/>
      <name val="Calibri"/>
      <family val="2"/>
    </font>
    <font>
      <b/>
      <sz val="11"/>
      <color indexed="56"/>
      <name val="Calibri"/>
      <family val="2"/>
    </font>
    <font>
      <b/>
      <i/>
      <sz val="16"/>
      <color indexed="8"/>
      <name val="Arial"/>
      <family val="2"/>
    </font>
    <font>
      <b/>
      <sz val="18"/>
      <color indexed="24"/>
      <name val="Arial"/>
      <family val="2"/>
    </font>
    <font>
      <u/>
      <sz val="11"/>
      <color indexed="12"/>
      <name val="Arial"/>
      <family val="2"/>
    </font>
    <font>
      <u/>
      <sz val="10"/>
      <color indexed="12"/>
      <name val="Arial"/>
      <family val="2"/>
    </font>
    <font>
      <u/>
      <sz val="11"/>
      <color theme="10"/>
      <name val="Calibri"/>
      <family val="2"/>
    </font>
    <font>
      <u/>
      <sz val="11"/>
      <color theme="10"/>
      <name val="Calibri"/>
      <family val="2"/>
      <scheme val="minor"/>
    </font>
    <font>
      <u/>
      <sz val="10"/>
      <color theme="10"/>
      <name val="Arial"/>
      <family val="2"/>
    </font>
    <font>
      <sz val="11"/>
      <color indexed="10"/>
      <name val="Calibri"/>
      <family val="2"/>
    </font>
    <font>
      <sz val="11"/>
      <name val="‚l‚r ‚oƒSƒVƒbƒN"/>
      <family val="3"/>
      <charset val="128"/>
    </font>
    <font>
      <b/>
      <sz val="11"/>
      <name val="Helv"/>
    </font>
    <font>
      <sz val="11"/>
      <color indexed="60"/>
      <name val="Calibri"/>
      <family val="2"/>
    </font>
    <font>
      <sz val="11"/>
      <color indexed="19"/>
      <name val="Calibri"/>
      <family val="2"/>
    </font>
    <font>
      <b/>
      <i/>
      <sz val="16"/>
      <name val="Helv"/>
    </font>
    <font>
      <sz val="10"/>
      <name val="Palatino"/>
      <family val="1"/>
    </font>
    <font>
      <sz val="11"/>
      <color rgb="FF000000"/>
      <name val="Calibri"/>
      <family val="2"/>
      <scheme val="minor"/>
    </font>
    <font>
      <sz val="10"/>
      <name val="Arial"/>
      <family val="2"/>
      <charset val="134"/>
    </font>
    <font>
      <sz val="11"/>
      <color rgb="FF000000"/>
      <name val="Arial"/>
      <family val="2"/>
    </font>
    <font>
      <sz val="11"/>
      <color indexed="8"/>
      <name val="Calibri"/>
      <family val="2"/>
      <charset val="1"/>
    </font>
    <font>
      <sz val="11"/>
      <color rgb="FF000000"/>
      <name val="Calibri"/>
      <family val="2"/>
      <charset val="1"/>
    </font>
    <font>
      <sz val="11"/>
      <color indexed="8"/>
      <name val="Calibri"/>
      <family val="2"/>
      <charset val="134"/>
    </font>
    <font>
      <sz val="10"/>
      <name val="MS Sans Serif"/>
      <family val="2"/>
    </font>
    <font>
      <sz val="11"/>
      <name val="‚l‚r ‚o–¾’©"/>
      <family val="1"/>
      <charset val="128"/>
    </font>
    <font>
      <b/>
      <sz val="11"/>
      <color indexed="63"/>
      <name val="Calibri"/>
      <family val="2"/>
    </font>
    <font>
      <b/>
      <sz val="8"/>
      <name val="Times New Roman"/>
      <family val="1"/>
    </font>
    <font>
      <b/>
      <i/>
      <u/>
      <sz val="11"/>
      <color rgb="FF000000"/>
      <name val="Arial"/>
      <family val="2"/>
    </font>
    <font>
      <b/>
      <i/>
      <u/>
      <sz val="11"/>
      <color indexed="8"/>
      <name val="Arial"/>
      <family val="2"/>
    </font>
    <font>
      <b/>
      <sz val="8"/>
      <color indexed="10"/>
      <name val="Arial"/>
      <family val="2"/>
    </font>
    <font>
      <sz val="1"/>
      <color indexed="18"/>
      <name val="Courier"/>
      <family val="3"/>
    </font>
    <font>
      <b/>
      <i/>
      <sz val="10"/>
      <name val="Arial"/>
      <family val="2"/>
    </font>
    <font>
      <b/>
      <sz val="7"/>
      <color indexed="10"/>
      <name val="Arial"/>
      <family val="2"/>
    </font>
    <font>
      <b/>
      <sz val="10"/>
      <name val="MS Sans Serif"/>
      <family val="2"/>
    </font>
    <font>
      <b/>
      <sz val="18"/>
      <color indexed="56"/>
      <name val="Cambria"/>
      <family val="2"/>
    </font>
    <font>
      <b/>
      <sz val="18"/>
      <color indexed="62"/>
      <name val="Cambria"/>
      <family val="2"/>
    </font>
    <font>
      <b/>
      <sz val="18"/>
      <color indexed="48"/>
      <name val="Cambria"/>
      <family val="2"/>
    </font>
    <font>
      <b/>
      <sz val="11"/>
      <color indexed="8"/>
      <name val="Calibri"/>
      <family val="2"/>
    </font>
    <font>
      <sz val="11"/>
      <color theme="1"/>
      <name val="Times New Roman"/>
      <family val="2"/>
    </font>
    <font>
      <sz val="11"/>
      <color indexed="8"/>
      <name val="Arial"/>
      <family val="2"/>
    </font>
    <font>
      <b/>
      <sz val="16"/>
      <name val="Calibri"/>
      <family val="2"/>
      <scheme val="minor"/>
    </font>
    <font>
      <b/>
      <sz val="14"/>
      <name val="Calibri"/>
      <family val="2"/>
      <scheme val="minor"/>
    </font>
    <font>
      <b/>
      <u/>
      <sz val="10"/>
      <name val="Calibri"/>
      <family val="2"/>
      <scheme val="minor"/>
    </font>
    <font>
      <b/>
      <sz val="12"/>
      <color rgb="FFFF0000"/>
      <name val="Calibri"/>
      <family val="2"/>
      <scheme val="minor"/>
    </font>
    <font>
      <b/>
      <sz val="10"/>
      <color rgb="FF000000"/>
      <name val="Arial"/>
      <family val="1"/>
    </font>
    <font>
      <b/>
      <sz val="10"/>
      <color rgb="FF000000"/>
      <name val="Calibri"/>
      <family val="2"/>
      <scheme val="minor"/>
    </font>
    <font>
      <sz val="10"/>
      <color rgb="FF000000"/>
      <name val="Arial"/>
      <family val="1"/>
    </font>
    <font>
      <b/>
      <sz val="9"/>
      <name val="Arial"/>
      <family val="1"/>
    </font>
    <font>
      <b/>
      <sz val="12"/>
      <color rgb="FF000000"/>
      <name val="Calibri"/>
      <family val="2"/>
      <scheme val="minor"/>
    </font>
    <font>
      <sz val="11"/>
      <name val="Arial"/>
    </font>
    <font>
      <b/>
      <sz val="12"/>
      <name val="Arial"/>
    </font>
    <font>
      <b/>
      <sz val="11"/>
      <name val="Arial"/>
    </font>
    <font>
      <b/>
      <sz val="8"/>
      <name val="Arial"/>
    </font>
    <font>
      <b/>
      <sz val="10"/>
      <color rgb="FF000000"/>
      <name val="Arial"/>
    </font>
    <font>
      <b/>
      <sz val="10"/>
      <name val="Arial"/>
    </font>
    <font>
      <sz val="10"/>
      <name val="Arial"/>
    </font>
    <font>
      <b/>
      <sz val="14"/>
      <name val="Arial Narrow"/>
      <family val="2"/>
    </font>
    <font>
      <b/>
      <sz val="11"/>
      <name val="Arial Narrow"/>
      <family val="2"/>
    </font>
    <font>
      <sz val="11"/>
      <name val="Arial Narrow"/>
      <family val="2"/>
    </font>
    <font>
      <b/>
      <sz val="10"/>
      <name val="Arial Narrow"/>
      <family val="2"/>
    </font>
    <font>
      <b/>
      <sz val="12"/>
      <name val="Arial Narrow"/>
      <family val="2"/>
    </font>
    <font>
      <sz val="10"/>
      <name val="Arial Narrow"/>
      <family val="2"/>
    </font>
    <font>
      <i/>
      <sz val="10"/>
      <name val="Arial Narrow"/>
      <family val="2"/>
    </font>
    <font>
      <sz val="7"/>
      <name val="Arial Narrow"/>
      <family val="2"/>
    </font>
    <font>
      <sz val="9"/>
      <name val="Arial Narrow"/>
      <family val="2"/>
    </font>
    <font>
      <sz val="8"/>
      <name val="Arial Narrow"/>
      <family val="2"/>
    </font>
    <font>
      <sz val="10"/>
      <color rgb="FF333333"/>
      <name val="Arial"/>
      <family val="2"/>
    </font>
    <font>
      <sz val="10"/>
      <color rgb="FF000000"/>
      <name val="Arial"/>
      <family val="2"/>
    </font>
    <font>
      <b/>
      <sz val="10"/>
      <color rgb="FF000000"/>
      <name val="Arial"/>
      <family val="2"/>
    </font>
    <font>
      <sz val="8"/>
      <name val="Arial"/>
      <family val="1"/>
    </font>
    <font>
      <i/>
      <sz val="11"/>
      <name val="Arial Narrow"/>
      <family val="2"/>
    </font>
    <font>
      <sz val="8"/>
      <name val="Verdana"/>
      <family val="2"/>
    </font>
    <font>
      <sz val="8"/>
      <name val="Times New Roman"/>
      <family val="1"/>
    </font>
    <font>
      <sz val="9"/>
      <name val="Arial"/>
      <family val="2"/>
    </font>
    <font>
      <b/>
      <sz val="6"/>
      <name val="Arial"/>
      <family val="2"/>
    </font>
    <font>
      <b/>
      <sz val="7"/>
      <name val="Arial"/>
      <family val="2"/>
    </font>
    <font>
      <i/>
      <sz val="8"/>
      <name val="Arial"/>
      <family val="2"/>
    </font>
    <font>
      <i/>
      <sz val="10"/>
      <name val="Arial"/>
      <family val="2"/>
    </font>
    <font>
      <b/>
      <sz val="8"/>
      <name val="Verdana"/>
      <family val="2"/>
    </font>
    <font>
      <b/>
      <sz val="11"/>
      <color theme="0"/>
      <name val="Calibri"/>
      <family val="2"/>
      <scheme val="minor"/>
    </font>
    <font>
      <b/>
      <sz val="10"/>
      <color theme="1"/>
      <name val="Arial"/>
      <family val="2"/>
    </font>
    <font>
      <sz val="10"/>
      <color theme="1"/>
      <name val="Arial"/>
      <family val="2"/>
    </font>
    <font>
      <b/>
      <sz val="10"/>
      <color rgb="FFFFFFFF"/>
      <name val="Arial"/>
      <family val="2"/>
    </font>
    <font>
      <b/>
      <sz val="10"/>
      <color rgb="FF00B050"/>
      <name val="Arial"/>
      <family val="2"/>
    </font>
    <font>
      <sz val="11"/>
      <name val="Calibri"/>
      <family val="2"/>
      <scheme val="minor"/>
    </font>
    <font>
      <sz val="14"/>
      <name val="Calibri"/>
      <family val="2"/>
      <scheme val="minor"/>
    </font>
    <font>
      <b/>
      <sz val="11"/>
      <color rgb="FFFFFFFF"/>
      <name val="Calibri"/>
      <family val="2"/>
      <scheme val="minor"/>
    </font>
    <font>
      <sz val="11"/>
      <color rgb="FFFFFFFF"/>
      <name val="Calibri"/>
      <family val="2"/>
      <scheme val="minor"/>
    </font>
    <font>
      <b/>
      <sz val="11"/>
      <name val="Calibri"/>
      <family val="2"/>
      <scheme val="minor"/>
    </font>
    <font>
      <b/>
      <sz val="11"/>
      <color rgb="FF000000"/>
      <name val="Calibri"/>
      <family val="2"/>
      <scheme val="minor"/>
    </font>
    <font>
      <b/>
      <sz val="14"/>
      <color rgb="FF000000"/>
      <name val="Calibri"/>
      <family val="2"/>
      <scheme val="minor"/>
    </font>
  </fonts>
  <fills count="115">
    <fill>
      <patternFill patternType="none"/>
    </fill>
    <fill>
      <patternFill patternType="gray125"/>
    </fill>
    <fill>
      <patternFill patternType="solid">
        <fgColor rgb="FFD8ECF6"/>
      </patternFill>
    </fill>
    <fill>
      <patternFill patternType="solid">
        <fgColor rgb="FFDFF0D8"/>
      </patternFill>
    </fill>
    <fill>
      <patternFill patternType="solid">
        <fgColor rgb="FFFFFFFF"/>
      </patternFill>
    </fill>
    <fill>
      <patternFill patternType="solid">
        <fgColor indexed="9"/>
        <bgColor indexed="64"/>
      </patternFill>
    </fill>
    <fill>
      <patternFill patternType="solid">
        <fgColor indexed="43"/>
        <bgColor indexed="64"/>
      </patternFill>
    </fill>
    <fill>
      <patternFill patternType="solid">
        <fgColor theme="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5F5F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C7CE"/>
      </patternFill>
    </fill>
    <fill>
      <patternFill patternType="solid">
        <fgColor rgb="FFF2F2F2"/>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4"/>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47"/>
      </patternFill>
    </fill>
    <fill>
      <patternFill patternType="solid">
        <fgColor indexed="27"/>
      </patternFill>
    </fill>
    <fill>
      <patternFill patternType="solid">
        <fgColor indexed="31"/>
        <bgColor indexed="22"/>
      </patternFill>
    </fill>
    <fill>
      <patternFill patternType="solid">
        <fgColor indexed="31"/>
        <bgColor indexed="64"/>
      </patternFill>
    </fill>
    <fill>
      <patternFill patternType="solid">
        <fgColor indexed="45"/>
        <bgColor indexed="29"/>
      </patternFill>
    </fill>
    <fill>
      <patternFill patternType="solid">
        <fgColor indexed="45"/>
        <bgColor indexed="64"/>
      </patternFill>
    </fill>
    <fill>
      <patternFill patternType="solid">
        <fgColor indexed="42"/>
        <bgColor indexed="27"/>
      </patternFill>
    </fill>
    <fill>
      <patternFill patternType="solid">
        <fgColor indexed="42"/>
        <bgColor indexed="64"/>
      </patternFill>
    </fill>
    <fill>
      <patternFill patternType="solid">
        <fgColor indexed="46"/>
        <bgColor indexed="24"/>
      </patternFill>
    </fill>
    <fill>
      <patternFill patternType="solid">
        <fgColor indexed="46"/>
        <bgColor indexed="64"/>
      </patternFill>
    </fill>
    <fill>
      <patternFill patternType="solid">
        <fgColor indexed="27"/>
        <bgColor indexed="41"/>
      </patternFill>
    </fill>
    <fill>
      <patternFill patternType="solid">
        <fgColor indexed="27"/>
        <bgColor indexed="64"/>
      </patternFill>
    </fill>
    <fill>
      <patternFill patternType="solid">
        <fgColor indexed="47"/>
        <bgColor indexed="22"/>
      </patternFill>
    </fill>
    <fill>
      <patternFill patternType="solid">
        <fgColor indexed="47"/>
        <bgColor indexed="64"/>
      </patternFill>
    </fill>
    <fill>
      <patternFill patternType="solid">
        <fgColor indexed="9"/>
      </patternFill>
    </fill>
    <fill>
      <patternFill patternType="solid">
        <fgColor indexed="11"/>
      </patternFill>
    </fill>
    <fill>
      <patternFill patternType="solid">
        <fgColor indexed="43"/>
      </patternFill>
    </fill>
    <fill>
      <patternFill patternType="solid">
        <fgColor indexed="51"/>
      </patternFill>
    </fill>
    <fill>
      <patternFill patternType="solid">
        <fgColor indexed="44"/>
        <bgColor indexed="31"/>
      </patternFill>
    </fill>
    <fill>
      <patternFill patternType="solid">
        <fgColor indexed="44"/>
        <bgColor indexed="64"/>
      </patternFill>
    </fill>
    <fill>
      <patternFill patternType="solid">
        <fgColor indexed="29"/>
        <bgColor indexed="45"/>
      </patternFill>
    </fill>
    <fill>
      <patternFill patternType="solid">
        <fgColor indexed="29"/>
        <bgColor indexed="64"/>
      </patternFill>
    </fill>
    <fill>
      <patternFill patternType="solid">
        <fgColor indexed="11"/>
        <bgColor indexed="49"/>
      </patternFill>
    </fill>
    <fill>
      <patternFill patternType="solid">
        <fgColor indexed="11"/>
        <bgColor indexed="64"/>
      </patternFill>
    </fill>
    <fill>
      <patternFill patternType="solid">
        <fgColor indexed="51"/>
        <bgColor indexed="13"/>
      </patternFill>
    </fill>
    <fill>
      <patternFill patternType="solid">
        <fgColor indexed="51"/>
        <bgColor indexed="64"/>
      </patternFill>
    </fill>
    <fill>
      <patternFill patternType="solid">
        <fgColor indexed="22"/>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26"/>
        <bgColor indexed="64"/>
      </patternFill>
    </fill>
    <fill>
      <patternFill patternType="solid">
        <fgColor indexed="55"/>
        <bgColor indexed="64"/>
      </patternFill>
    </fill>
    <fill>
      <patternFill patternType="solid">
        <fgColor indexed="22"/>
        <bgColor indexed="31"/>
      </patternFill>
    </fill>
    <fill>
      <patternFill patternType="solid">
        <fgColor indexed="22"/>
        <bgColor indexed="64"/>
      </patternFill>
    </fill>
    <fill>
      <patternFill patternType="solid">
        <fgColor indexed="55"/>
      </patternFill>
    </fill>
    <fill>
      <patternFill patternType="solid">
        <fgColor indexed="55"/>
        <bgColor indexed="23"/>
      </patternFill>
    </fill>
    <fill>
      <patternFill patternType="solid">
        <fgColor indexed="52"/>
        <bgColor indexed="64"/>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8"/>
        <bgColor indexed="64"/>
      </patternFill>
    </fill>
    <fill>
      <patternFill patternType="solid">
        <fgColor indexed="43"/>
        <bgColor indexed="26"/>
      </patternFill>
    </fill>
    <fill>
      <patternFill patternType="solid">
        <fgColor indexed="26"/>
        <bgColor indexed="9"/>
      </patternFill>
    </fill>
    <fill>
      <patternFill patternType="solid">
        <fgColor indexed="8"/>
        <bgColor indexed="64"/>
      </patternFill>
    </fill>
    <fill>
      <patternFill patternType="solid">
        <fgColor indexed="53"/>
        <bgColor indexed="64"/>
      </patternFill>
    </fill>
    <fill>
      <patternFill patternType="solid">
        <fgColor rgb="FFD9D9D9"/>
        <bgColor indexed="64"/>
      </patternFill>
    </fill>
    <fill>
      <patternFill patternType="solid">
        <fgColor rgb="FFD8D8D8"/>
        <bgColor indexed="64"/>
      </patternFill>
    </fill>
    <fill>
      <patternFill patternType="solid">
        <fgColor rgb="FFFFFF00"/>
        <bgColor indexed="64"/>
      </patternFill>
    </fill>
    <fill>
      <patternFill patternType="solid">
        <fgColor rgb="FF005CA9"/>
        <bgColor indexed="64"/>
      </patternFill>
    </fill>
    <fill>
      <patternFill patternType="solid">
        <fgColor theme="1"/>
        <bgColor indexed="64"/>
      </patternFill>
    </fill>
    <fill>
      <patternFill patternType="solid">
        <fgColor rgb="FF21409A"/>
        <bgColor indexed="64"/>
      </patternFill>
    </fill>
    <fill>
      <patternFill patternType="solid">
        <fgColor rgb="FF002E6E"/>
        <bgColor indexed="64"/>
      </patternFill>
    </fill>
    <fill>
      <patternFill patternType="solid">
        <fgColor rgb="FFFF0000"/>
        <bgColor indexed="64"/>
      </patternFill>
    </fill>
    <fill>
      <patternFill patternType="solid">
        <fgColor rgb="FF7F7F7F"/>
      </patternFill>
    </fill>
    <fill>
      <patternFill patternType="solid">
        <fgColor rgb="FF3265FF"/>
      </patternFill>
    </fill>
    <fill>
      <patternFill patternType="solid">
        <fgColor rgb="FFCCCCFF"/>
      </patternFill>
    </fill>
  </fills>
  <borders count="59">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auto="1"/>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auto="1"/>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indexed="64"/>
      </bottom>
      <diagonal/>
    </border>
    <border>
      <left style="medium">
        <color indexed="64"/>
      </left>
      <right style="hair">
        <color indexed="64"/>
      </right>
      <top/>
      <bottom style="hair">
        <color indexed="64"/>
      </bottom>
      <diagonal/>
    </border>
    <border>
      <left style="double">
        <color indexed="64"/>
      </left>
      <right/>
      <top style="double">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55"/>
      </left>
      <right style="thin">
        <color indexed="55"/>
      </right>
      <top style="thin">
        <color indexed="55"/>
      </top>
      <bottom style="thin">
        <color indexed="55"/>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medium">
        <color indexed="64"/>
      </left>
      <right style="hair">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right style="double">
        <color indexed="64"/>
      </right>
      <top/>
      <bottom/>
      <diagonal/>
    </border>
    <border>
      <left style="double">
        <color indexed="64"/>
      </left>
      <right style="double">
        <color indexed="64"/>
      </right>
      <top style="thin">
        <color indexed="22"/>
      </top>
      <bottom style="thin">
        <color indexed="22"/>
      </bottom>
      <diagonal/>
    </border>
    <border>
      <left/>
      <right/>
      <top/>
      <bottom style="thick">
        <color indexed="62"/>
      </bottom>
      <diagonal/>
    </border>
    <border>
      <left/>
      <right/>
      <top/>
      <bottom style="thick">
        <color indexed="56"/>
      </bottom>
      <diagonal/>
    </border>
    <border>
      <left/>
      <right/>
      <top/>
      <bottom style="thick">
        <color indexed="22"/>
      </bottom>
      <diagonal/>
    </border>
    <border>
      <left/>
      <right/>
      <top/>
      <bottom style="thick">
        <color indexed="27"/>
      </bottom>
      <diagonal/>
    </border>
    <border>
      <left/>
      <right/>
      <top/>
      <bottom style="medium">
        <color indexed="30"/>
      </bottom>
      <diagonal/>
    </border>
    <border>
      <left/>
      <right/>
      <top/>
      <bottom style="medium">
        <color indexed="27"/>
      </bottom>
      <diagonal/>
    </border>
    <border>
      <left/>
      <right/>
      <top/>
      <bottom style="double">
        <color indexed="10"/>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uble">
        <color indexed="64"/>
      </left>
      <right style="thin">
        <color indexed="64"/>
      </right>
      <top style="double">
        <color indexed="64"/>
      </top>
      <bottom/>
      <diagonal/>
    </border>
    <border>
      <left style="double">
        <color indexed="64"/>
      </left>
      <right/>
      <top style="double">
        <color indexed="64"/>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23"/>
      </top>
      <bottom/>
      <diagonal/>
    </border>
    <border>
      <left style="thin">
        <color indexed="63"/>
      </left>
      <right style="thin">
        <color indexed="63"/>
      </right>
      <top style="thin">
        <color indexed="63"/>
      </top>
      <bottom style="thin">
        <color indexed="63"/>
      </bottom>
      <diagonal/>
    </border>
    <border>
      <left style="medium">
        <color indexed="64"/>
      </left>
      <right/>
      <top style="thin">
        <color indexed="64"/>
      </top>
      <bottom style="thin">
        <color indexed="64"/>
      </bottom>
      <diagonal/>
    </border>
    <border>
      <left style="thin">
        <color indexed="8"/>
      </left>
      <right style="thin">
        <color indexed="8"/>
      </right>
      <top style="double">
        <color indexed="8"/>
      </top>
      <bottom style="hair">
        <color indexed="8"/>
      </bottom>
      <diagonal/>
    </border>
    <border>
      <left/>
      <right/>
      <top/>
      <bottom style="thick">
        <color indexed="49"/>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auto="1"/>
      </right>
      <top/>
      <bottom/>
      <diagonal/>
    </border>
    <border>
      <left/>
      <right/>
      <top style="thin">
        <color auto="1"/>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medium">
        <color theme="0" tint="-0.24994659260841701"/>
      </right>
      <top style="thin">
        <color theme="0" tint="-0.14996795556505021"/>
      </top>
      <bottom style="thin">
        <color theme="0" tint="-0.14996795556505021"/>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s>
  <cellStyleXfs count="7551">
    <xf numFmtId="0" fontId="0" fillId="0" borderId="0"/>
    <xf numFmtId="0" fontId="6" fillId="0" borderId="0"/>
    <xf numFmtId="0" fontId="11" fillId="0" borderId="0"/>
    <xf numFmtId="9" fontId="6" fillId="0" borderId="0" applyFont="0" applyFill="0" applyBorder="0" applyAlignment="0" applyProtection="0"/>
    <xf numFmtId="44" fontId="6" fillId="0" borderId="0" applyFont="0" applyFill="0" applyBorder="0" applyAlignment="0" applyProtection="0"/>
    <xf numFmtId="0" fontId="11" fillId="0" borderId="0"/>
    <xf numFmtId="0" fontId="11" fillId="0" borderId="0"/>
    <xf numFmtId="165" fontId="11" fillId="0" borderId="0" applyFont="0" applyFill="0" applyBorder="0" applyAlignment="0" applyProtection="0"/>
    <xf numFmtId="0" fontId="11" fillId="0" borderId="0"/>
    <xf numFmtId="0" fontId="11" fillId="0" borderId="0"/>
    <xf numFmtId="43" fontId="6" fillId="0" borderId="0" applyFont="0" applyFill="0" applyBorder="0" applyAlignment="0" applyProtection="0"/>
    <xf numFmtId="165" fontId="11" fillId="0" borderId="0" applyFont="0" applyFill="0" applyBorder="0" applyAlignment="0" applyProtection="0"/>
    <xf numFmtId="0" fontId="11" fillId="0" borderId="0"/>
    <xf numFmtId="0" fontId="11" fillId="0" borderId="0"/>
    <xf numFmtId="166" fontId="11" fillId="0" borderId="0" applyFont="0" applyFill="0" applyBorder="0" applyAlignment="0" applyProtection="0"/>
    <xf numFmtId="166"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44"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0" fontId="2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6" fillId="0" borderId="0"/>
    <xf numFmtId="0" fontId="6" fillId="0" borderId="0"/>
    <xf numFmtId="0" fontId="11" fillId="0" borderId="0"/>
    <xf numFmtId="0" fontId="11" fillId="0" borderId="0"/>
    <xf numFmtId="9" fontId="6"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6"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168"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0" fontId="11" fillId="0" borderId="0"/>
    <xf numFmtId="168" fontId="11" fillId="0" borderId="0" applyFont="0" applyFill="0" applyBorder="0" applyAlignment="0" applyProtection="0"/>
    <xf numFmtId="166" fontId="20" fillId="0" borderId="0" applyFont="0" applyFill="0" applyBorder="0" applyAlignment="0" applyProtection="0"/>
    <xf numFmtId="169"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67" fontId="11" fillId="0" borderId="0" applyFont="0" applyFill="0" applyBorder="0" applyAlignment="0" applyProtection="0"/>
    <xf numFmtId="44" fontId="11" fillId="0" borderId="0" applyFont="0" applyFill="0" applyBorder="0" applyAlignment="0" applyProtection="0"/>
    <xf numFmtId="170" fontId="11" fillId="0" borderId="0" applyFont="0" applyFill="0" applyBorder="0" applyAlignment="0" applyProtection="0"/>
    <xf numFmtId="0" fontId="11" fillId="0" borderId="0"/>
    <xf numFmtId="0" fontId="11" fillId="0" borderId="0"/>
    <xf numFmtId="0" fontId="5" fillId="0" borderId="0"/>
    <xf numFmtId="0" fontId="5" fillId="0" borderId="0"/>
    <xf numFmtId="0" fontId="5" fillId="0" borderId="0"/>
    <xf numFmtId="0" fontId="5" fillId="0" borderId="0"/>
    <xf numFmtId="0" fontId="5" fillId="0" borderId="0"/>
    <xf numFmtId="0" fontId="5" fillId="0" borderId="0"/>
    <xf numFmtId="0" fontId="11" fillId="0" borderId="0"/>
    <xf numFmtId="0" fontId="11" fillId="0" borderId="0"/>
    <xf numFmtId="0" fontId="5" fillId="0" borderId="0"/>
    <xf numFmtId="0" fontId="11" fillId="0" borderId="0"/>
    <xf numFmtId="0" fontId="5" fillId="0" borderId="0"/>
    <xf numFmtId="0" fontId="5" fillId="0" borderId="0"/>
    <xf numFmtId="0" fontId="5" fillId="0" borderId="0"/>
    <xf numFmtId="0" fontId="5" fillId="0" borderId="0"/>
    <xf numFmtId="0" fontId="11" fillId="0" borderId="0"/>
    <xf numFmtId="0" fontId="11" fillId="0" borderId="0"/>
    <xf numFmtId="0" fontId="22" fillId="0" borderId="0"/>
    <xf numFmtId="0" fontId="5" fillId="0" borderId="0"/>
    <xf numFmtId="0" fontId="5" fillId="0" borderId="0"/>
    <xf numFmtId="0" fontId="5" fillId="0" borderId="0"/>
    <xf numFmtId="0" fontId="5" fillId="0" borderId="0"/>
    <xf numFmtId="9" fontId="1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171"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2" fillId="0" borderId="0" applyFont="0" applyFill="0" applyBorder="0" applyAlignment="0" applyProtection="0"/>
    <xf numFmtId="0" fontId="30" fillId="0" borderId="0"/>
    <xf numFmtId="0" fontId="11" fillId="0" borderId="0"/>
    <xf numFmtId="0" fontId="11" fillId="0" borderId="0"/>
    <xf numFmtId="0" fontId="11" fillId="0" borderId="0"/>
    <xf numFmtId="9" fontId="33" fillId="0" borderId="0" applyFont="0" applyFill="0" applyBorder="0" applyAlignment="0" applyProtection="0"/>
    <xf numFmtId="171"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72" fontId="11" fillId="0" borderId="0" applyFont="0" applyFill="0" applyBorder="0" applyAlignment="0" applyProtection="0"/>
    <xf numFmtId="173" fontId="11" fillId="0" borderId="0" applyFont="0" applyFill="0" applyBorder="0" applyAlignment="0" applyProtection="0"/>
    <xf numFmtId="168" fontId="11" fillId="0" borderId="0" applyFont="0" applyFill="0" applyBorder="0" applyAlignment="0" applyProtection="0"/>
    <xf numFmtId="0" fontId="46" fillId="0" borderId="0"/>
    <xf numFmtId="166" fontId="20" fillId="0" borderId="0" applyFont="0" applyFill="0" applyBorder="0" applyAlignment="0" applyProtection="0"/>
    <xf numFmtId="43" fontId="11" fillId="0" borderId="0" applyFont="0" applyFill="0" applyBorder="0" applyAlignment="0" applyProtection="0"/>
    <xf numFmtId="0" fontId="47" fillId="0" borderId="0"/>
    <xf numFmtId="0" fontId="11" fillId="0" borderId="0"/>
    <xf numFmtId="0" fontId="11" fillId="0" borderId="0"/>
    <xf numFmtId="0" fontId="11" fillId="0" borderId="0"/>
    <xf numFmtId="0" fontId="11" fillId="0" borderId="0"/>
    <xf numFmtId="175" fontId="20" fillId="0" borderId="0" applyFont="0" applyBorder="0">
      <alignment horizontal="center"/>
    </xf>
    <xf numFmtId="175" fontId="20" fillId="0" borderId="0" applyFont="0" applyBorder="0">
      <alignment horizontal="center"/>
    </xf>
    <xf numFmtId="176" fontId="11" fillId="0" borderId="0">
      <alignment horizontal="center" vertical="top"/>
    </xf>
    <xf numFmtId="176" fontId="11" fillId="0" borderId="0">
      <alignment horizontal="center" vertical="top"/>
    </xf>
    <xf numFmtId="177" fontId="13" fillId="0" borderId="16" applyBorder="0" applyAlignment="0">
      <alignment horizontal="center" vertical="center"/>
    </xf>
    <xf numFmtId="166" fontId="18" fillId="0" borderId="0"/>
    <xf numFmtId="43" fontId="18" fillId="0" borderId="0"/>
    <xf numFmtId="43" fontId="18" fillId="0" borderId="0"/>
    <xf numFmtId="177" fontId="12" fillId="0" borderId="16" applyBorder="0" applyAlignment="0">
      <alignment horizontal="center"/>
    </xf>
    <xf numFmtId="177" fontId="14" fillId="0" borderId="16" applyBorder="0" applyAlignment="0">
      <alignment horizontal="center" vertical="center"/>
    </xf>
    <xf numFmtId="177" fontId="15" fillId="0" borderId="16" applyBorder="0" applyAlignment="0">
      <alignment horizontal="center" vertical="center"/>
    </xf>
    <xf numFmtId="0" fontId="20" fillId="40" borderId="0" applyNumberFormat="0" applyBorder="0" applyAlignment="0" applyProtection="0"/>
    <xf numFmtId="0" fontId="20" fillId="41"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20" fillId="41" borderId="0" applyNumberFormat="0" applyBorder="0" applyAlignment="0" applyProtection="0"/>
    <xf numFmtId="0" fontId="20" fillId="42" borderId="0" applyNumberFormat="0" applyBorder="0" applyAlignment="0" applyProtection="0"/>
    <xf numFmtId="0" fontId="20" fillId="43"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20" fillId="43" borderId="0" applyNumberFormat="0" applyBorder="0" applyAlignment="0" applyProtection="0"/>
    <xf numFmtId="0" fontId="20" fillId="44" borderId="0" applyNumberFormat="0" applyBorder="0" applyAlignment="0" applyProtection="0"/>
    <xf numFmtId="0" fontId="20" fillId="4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20" fillId="45" borderId="0" applyNumberFormat="0" applyBorder="0" applyAlignment="0" applyProtection="0"/>
    <xf numFmtId="0" fontId="20" fillId="46" borderId="0" applyNumberFormat="0" applyBorder="0" applyAlignment="0" applyProtection="0"/>
    <xf numFmtId="0" fontId="20" fillId="47"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20" fillId="47" borderId="0" applyNumberFormat="0" applyBorder="0" applyAlignment="0" applyProtection="0"/>
    <xf numFmtId="0" fontId="20" fillId="48"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20" fillId="47" borderId="0" applyNumberFormat="0" applyBorder="0" applyAlignment="0" applyProtection="0"/>
    <xf numFmtId="0" fontId="20" fillId="45"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20" fillId="45" borderId="0" applyNumberFormat="0" applyBorder="0" applyAlignment="0" applyProtection="0"/>
    <xf numFmtId="0" fontId="48" fillId="0" borderId="0" applyNumberFormat="0" applyBorder="0" applyProtection="0"/>
    <xf numFmtId="0" fontId="20" fillId="40" borderId="0" applyNumberFormat="0" applyBorder="0" applyAlignment="0" applyProtection="0"/>
    <xf numFmtId="0" fontId="20" fillId="49" borderId="0" applyNumberFormat="0" applyBorder="0" applyAlignment="0" applyProtection="0"/>
    <xf numFmtId="0" fontId="20" fillId="50" borderId="0" applyNumberFormat="0" applyBorder="0" applyAlignment="0" applyProtection="0"/>
    <xf numFmtId="0" fontId="20" fillId="42" borderId="0" applyNumberFormat="0" applyBorder="0" applyAlignment="0" applyProtection="0"/>
    <xf numFmtId="0" fontId="20" fillId="51" borderId="0" applyNumberFormat="0" applyBorder="0" applyAlignment="0" applyProtection="0"/>
    <xf numFmtId="0" fontId="20" fillId="52" borderId="0" applyNumberFormat="0" applyBorder="0" applyAlignment="0" applyProtection="0"/>
    <xf numFmtId="0" fontId="20" fillId="44" borderId="0" applyNumberFormat="0" applyBorder="0" applyAlignment="0" applyProtection="0"/>
    <xf numFmtId="0" fontId="20" fillId="53" borderId="0" applyNumberFormat="0" applyBorder="0" applyAlignment="0" applyProtection="0"/>
    <xf numFmtId="0" fontId="20" fillId="54" borderId="0" applyNumberFormat="0" applyBorder="0" applyAlignment="0" applyProtection="0"/>
    <xf numFmtId="0" fontId="20" fillId="46" borderId="0" applyNumberFormat="0" applyBorder="0" applyAlignment="0" applyProtection="0"/>
    <xf numFmtId="0" fontId="20" fillId="55" borderId="0" applyNumberFormat="0" applyBorder="0" applyAlignment="0" applyProtection="0"/>
    <xf numFmtId="0" fontId="20" fillId="56" borderId="0" applyNumberFormat="0" applyBorder="0" applyAlignment="0" applyProtection="0"/>
    <xf numFmtId="0" fontId="20" fillId="48"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47" borderId="0" applyNumberFormat="0" applyBorder="0" applyAlignment="0" applyProtection="0"/>
    <xf numFmtId="0" fontId="20" fillId="59" borderId="0" applyNumberFormat="0" applyBorder="0" applyAlignment="0" applyProtection="0"/>
    <xf numFmtId="0" fontId="20" fillId="60" borderId="0" applyNumberFormat="0" applyBorder="0" applyAlignment="0" applyProtection="0"/>
    <xf numFmtId="0" fontId="20" fillId="61" borderId="0" applyNumberFormat="0" applyBorder="0" applyAlignment="0" applyProtection="0"/>
    <xf numFmtId="0" fontId="20" fillId="47" borderId="0" applyNumberFormat="0" applyBorder="0" applyAlignment="0" applyProtection="0"/>
    <xf numFmtId="0" fontId="20" fillId="45" borderId="0" applyNumberFormat="0" applyBorder="0" applyAlignment="0" applyProtection="0"/>
    <xf numFmtId="0" fontId="20" fillId="61" borderId="0" applyNumberFormat="0" applyBorder="0" applyAlignment="0" applyProtection="0"/>
    <xf numFmtId="0" fontId="20" fillId="48" borderId="0" applyNumberFormat="0" applyBorder="0" applyAlignment="0" applyProtection="0"/>
    <xf numFmtId="0" fontId="20" fillId="47" borderId="0" applyNumberFormat="0" applyBorder="0" applyAlignment="0" applyProtection="0"/>
    <xf numFmtId="0" fontId="20" fillId="41" borderId="0" applyNumberFormat="0" applyBorder="0" applyAlignment="0" applyProtection="0"/>
    <xf numFmtId="0" fontId="20" fillId="4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20" fillId="48" borderId="0" applyNumberFormat="0" applyBorder="0" applyAlignment="0" applyProtection="0"/>
    <xf numFmtId="0" fontId="20" fillId="43" borderId="0" applyNumberFormat="0" applyBorder="0" applyAlignment="0" applyProtection="0"/>
    <xf numFmtId="0" fontId="4" fillId="22" borderId="0" applyNumberFormat="0" applyBorder="0" applyAlignment="0" applyProtection="0"/>
    <xf numFmtId="0" fontId="4" fillId="22" borderId="0" applyNumberFormat="0" applyBorder="0" applyAlignment="0" applyProtection="0"/>
    <xf numFmtId="0" fontId="20" fillId="62" borderId="0" applyNumberFormat="0" applyBorder="0" applyAlignment="0" applyProtection="0"/>
    <xf numFmtId="0" fontId="20" fillId="63" borderId="0" applyNumberFormat="0" applyBorder="0" applyAlignment="0" applyProtection="0"/>
    <xf numFmtId="0" fontId="4" fillId="26" borderId="0" applyNumberFormat="0" applyBorder="0" applyAlignment="0" applyProtection="0"/>
    <xf numFmtId="0" fontId="4" fillId="26" borderId="0" applyNumberFormat="0" applyBorder="0" applyAlignment="0" applyProtection="0"/>
    <xf numFmtId="0" fontId="20" fillId="63" borderId="0" applyNumberFormat="0" applyBorder="0" applyAlignment="0" applyProtection="0"/>
    <xf numFmtId="0" fontId="20" fillId="46" borderId="0" applyNumberFormat="0" applyBorder="0" applyAlignment="0" applyProtection="0"/>
    <xf numFmtId="0" fontId="20" fillId="42" borderId="0" applyNumberFormat="0" applyBorder="0" applyAlignment="0" applyProtection="0"/>
    <xf numFmtId="0" fontId="4" fillId="30" borderId="0" applyNumberFormat="0" applyBorder="0" applyAlignment="0" applyProtection="0"/>
    <xf numFmtId="0" fontId="4" fillId="30" borderId="0" applyNumberFormat="0" applyBorder="0" applyAlignment="0" applyProtection="0"/>
    <xf numFmtId="0" fontId="20" fillId="42" borderId="0" applyNumberFormat="0" applyBorder="0" applyAlignment="0" applyProtection="0"/>
    <xf numFmtId="0" fontId="20" fillId="41" borderId="0" applyNumberFormat="0" applyBorder="0" applyAlignment="0" applyProtection="0"/>
    <xf numFmtId="0" fontId="20" fillId="48"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20" fillId="48" borderId="0" applyNumberFormat="0" applyBorder="0" applyAlignment="0" applyProtection="0"/>
    <xf numFmtId="0" fontId="20" fillId="64" borderId="0" applyNumberFormat="0" applyBorder="0" applyAlignment="0" applyProtection="0"/>
    <xf numFmtId="0" fontId="20" fillId="45"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20" fillId="45" borderId="0" applyNumberFormat="0" applyBorder="0" applyAlignment="0" applyProtection="0"/>
    <xf numFmtId="0" fontId="20" fillId="41" borderId="0" applyNumberFormat="0" applyBorder="0" applyAlignment="0" applyProtection="0"/>
    <xf numFmtId="0" fontId="20" fillId="65" borderId="0" applyNumberFormat="0" applyBorder="0" applyAlignment="0" applyProtection="0"/>
    <xf numFmtId="0" fontId="20" fillId="66" borderId="0" applyNumberFormat="0" applyBorder="0" applyAlignment="0" applyProtection="0"/>
    <xf numFmtId="0" fontId="20" fillId="43" borderId="0" applyNumberFormat="0" applyBorder="0" applyAlignment="0" applyProtection="0"/>
    <xf numFmtId="0" fontId="20" fillId="67" borderId="0" applyNumberFormat="0" applyBorder="0" applyAlignment="0" applyProtection="0"/>
    <xf numFmtId="0" fontId="20" fillId="68" borderId="0" applyNumberFormat="0" applyBorder="0" applyAlignment="0" applyProtection="0"/>
    <xf numFmtId="0" fontId="20" fillId="62" borderId="0" applyNumberFormat="0" applyBorder="0" applyAlignment="0" applyProtection="0"/>
    <xf numFmtId="0" fontId="20" fillId="69" borderId="0" applyNumberFormat="0" applyBorder="0" applyAlignment="0" applyProtection="0"/>
    <xf numFmtId="0" fontId="20" fillId="70" borderId="0" applyNumberFormat="0" applyBorder="0" applyAlignment="0" applyProtection="0"/>
    <xf numFmtId="0" fontId="20" fillId="46" borderId="0" applyNumberFormat="0" applyBorder="0" applyAlignment="0" applyProtection="0"/>
    <xf numFmtId="0" fontId="20" fillId="55" borderId="0" applyNumberFormat="0" applyBorder="0" applyAlignment="0" applyProtection="0"/>
    <xf numFmtId="0" fontId="20" fillId="56" borderId="0" applyNumberFormat="0" applyBorder="0" applyAlignment="0" applyProtection="0"/>
    <xf numFmtId="0" fontId="20" fillId="41" borderId="0" applyNumberFormat="0" applyBorder="0" applyAlignment="0" applyProtection="0"/>
    <xf numFmtId="0" fontId="20" fillId="65" borderId="0" applyNumberFormat="0" applyBorder="0" applyAlignment="0" applyProtection="0"/>
    <xf numFmtId="0" fontId="20" fillId="66" borderId="0" applyNumberFormat="0" applyBorder="0" applyAlignment="0" applyProtection="0"/>
    <xf numFmtId="0" fontId="20" fillId="64" borderId="0" applyNumberFormat="0" applyBorder="0" applyAlignment="0" applyProtection="0"/>
    <xf numFmtId="0" fontId="20" fillId="71" borderId="0" applyNumberFormat="0" applyBorder="0" applyAlignment="0" applyProtection="0"/>
    <xf numFmtId="0" fontId="20" fillId="72" borderId="0" applyNumberFormat="0" applyBorder="0" applyAlignment="0" applyProtection="0"/>
    <xf numFmtId="0" fontId="20" fillId="73" borderId="0" applyNumberFormat="0" applyBorder="0" applyAlignment="0" applyProtection="0"/>
    <xf numFmtId="0" fontId="20" fillId="43" borderId="0" applyNumberFormat="0" applyBorder="0" applyAlignment="0" applyProtection="0"/>
    <xf numFmtId="0" fontId="20" fillId="63" borderId="0" applyNumberFormat="0" applyBorder="0" applyAlignment="0" applyProtection="0"/>
    <xf numFmtId="0" fontId="20" fillId="73" borderId="0" applyNumberFormat="0" applyBorder="0" applyAlignment="0" applyProtection="0"/>
    <xf numFmtId="0" fontId="20" fillId="41" borderId="0" applyNumberFormat="0" applyBorder="0" applyAlignment="0" applyProtection="0"/>
    <xf numFmtId="0" fontId="20" fillId="47" borderId="0" applyNumberFormat="0" applyBorder="0" applyAlignment="0" applyProtection="0"/>
    <xf numFmtId="0" fontId="49" fillId="74" borderId="0" applyNumberFormat="0" applyBorder="0" applyAlignment="0" applyProtection="0"/>
    <xf numFmtId="0" fontId="49" fillId="48" borderId="0" applyNumberFormat="0" applyBorder="0" applyAlignment="0" applyProtection="0"/>
    <xf numFmtId="0" fontId="42" fillId="19" borderId="0" applyNumberFormat="0" applyBorder="0" applyAlignment="0" applyProtection="0"/>
    <xf numFmtId="0" fontId="49" fillId="48" borderId="0" applyNumberFormat="0" applyBorder="0" applyAlignment="0" applyProtection="0"/>
    <xf numFmtId="0" fontId="49" fillId="43" borderId="0" applyNumberFormat="0" applyBorder="0" applyAlignment="0" applyProtection="0"/>
    <xf numFmtId="0" fontId="49" fillId="75" borderId="0" applyNumberFormat="0" applyBorder="0" applyAlignment="0" applyProtection="0"/>
    <xf numFmtId="0" fontId="42" fillId="23" borderId="0" applyNumberFormat="0" applyBorder="0" applyAlignment="0" applyProtection="0"/>
    <xf numFmtId="0" fontId="49" fillId="75" borderId="0" applyNumberFormat="0" applyBorder="0" applyAlignment="0" applyProtection="0"/>
    <xf numFmtId="0" fontId="49" fillId="62" borderId="0" applyNumberFormat="0" applyBorder="0" applyAlignment="0" applyProtection="0"/>
    <xf numFmtId="0" fontId="49" fillId="64" borderId="0" applyNumberFormat="0" applyBorder="0" applyAlignment="0" applyProtection="0"/>
    <xf numFmtId="0" fontId="42" fillId="27" borderId="0" applyNumberFormat="0" applyBorder="0" applyAlignment="0" applyProtection="0"/>
    <xf numFmtId="0" fontId="49" fillId="64" borderId="0" applyNumberFormat="0" applyBorder="0" applyAlignment="0" applyProtection="0"/>
    <xf numFmtId="0" fontId="49" fillId="76" borderId="0" applyNumberFormat="0" applyBorder="0" applyAlignment="0" applyProtection="0"/>
    <xf numFmtId="0" fontId="49" fillId="42" borderId="0" applyNumberFormat="0" applyBorder="0" applyAlignment="0" applyProtection="0"/>
    <xf numFmtId="0" fontId="42" fillId="31" borderId="0" applyNumberFormat="0" applyBorder="0" applyAlignment="0" applyProtection="0"/>
    <xf numFmtId="0" fontId="49" fillId="42" borderId="0" applyNumberFormat="0" applyBorder="0" applyAlignment="0" applyProtection="0"/>
    <xf numFmtId="0" fontId="49" fillId="77" borderId="0" applyNumberFormat="0" applyBorder="0" applyAlignment="0" applyProtection="0"/>
    <xf numFmtId="0" fontId="49" fillId="48" borderId="0" applyNumberFormat="0" applyBorder="0" applyAlignment="0" applyProtection="0"/>
    <xf numFmtId="0" fontId="42" fillId="35" borderId="0" applyNumberFormat="0" applyBorder="0" applyAlignment="0" applyProtection="0"/>
    <xf numFmtId="0" fontId="49" fillId="48" borderId="0" applyNumberFormat="0" applyBorder="0" applyAlignment="0" applyProtection="0"/>
    <xf numFmtId="0" fontId="49" fillId="78" borderId="0" applyNumberFormat="0" applyBorder="0" applyAlignment="0" applyProtection="0"/>
    <xf numFmtId="0" fontId="49" fillId="43" borderId="0" applyNumberFormat="0" applyBorder="0" applyAlignment="0" applyProtection="0"/>
    <xf numFmtId="0" fontId="42" fillId="39" borderId="0" applyNumberFormat="0" applyBorder="0" applyAlignment="0" applyProtection="0"/>
    <xf numFmtId="0" fontId="49" fillId="43" borderId="0" applyNumberFormat="0" applyBorder="0" applyAlignment="0" applyProtection="0"/>
    <xf numFmtId="0" fontId="49" fillId="74" borderId="0" applyNumberFormat="0" applyBorder="0" applyAlignment="0" applyProtection="0"/>
    <xf numFmtId="0" fontId="49" fillId="79" borderId="0" applyNumberFormat="0" applyBorder="0" applyAlignment="0" applyProtection="0"/>
    <xf numFmtId="0" fontId="49" fillId="43" borderId="0" applyNumberFormat="0" applyBorder="0" applyAlignment="0" applyProtection="0"/>
    <xf numFmtId="0" fontId="49" fillId="67" borderId="0" applyNumberFormat="0" applyBorder="0" applyAlignment="0" applyProtection="0"/>
    <xf numFmtId="0" fontId="49" fillId="62" borderId="0" applyNumberFormat="0" applyBorder="0" applyAlignment="0" applyProtection="0"/>
    <xf numFmtId="0" fontId="49" fillId="69" borderId="0" applyNumberFormat="0" applyBorder="0" applyAlignment="0" applyProtection="0"/>
    <xf numFmtId="0" fontId="49" fillId="76" borderId="0" applyNumberFormat="0" applyBorder="0" applyAlignment="0" applyProtection="0"/>
    <xf numFmtId="0" fontId="49" fillId="80" borderId="0" applyNumberFormat="0" applyBorder="0" applyAlignment="0" applyProtection="0"/>
    <xf numFmtId="0" fontId="49" fillId="77" borderId="0" applyNumberFormat="0" applyBorder="0" applyAlignment="0" applyProtection="0"/>
    <xf numFmtId="0" fontId="49" fillId="81" borderId="0" applyNumberFormat="0" applyBorder="0" applyAlignment="0" applyProtection="0"/>
    <xf numFmtId="0" fontId="49" fillId="78" borderId="0" applyNumberFormat="0" applyBorder="0" applyAlignment="0" applyProtection="0"/>
    <xf numFmtId="0" fontId="49" fillId="82" borderId="0" applyNumberFormat="0" applyBorder="0" applyAlignment="0" applyProtection="0"/>
    <xf numFmtId="0" fontId="48" fillId="0" borderId="0" applyNumberFormat="0" applyBorder="0" applyProtection="0"/>
    <xf numFmtId="0" fontId="50" fillId="77" borderId="0" applyNumberFormat="0" applyBorder="0" applyAlignment="0" applyProtection="0"/>
    <xf numFmtId="0" fontId="50" fillId="43" borderId="0" applyNumberFormat="0" applyBorder="0" applyAlignment="0" applyProtection="0"/>
    <xf numFmtId="0" fontId="50" fillId="63" borderId="0" applyNumberFormat="0" applyBorder="0" applyAlignment="0" applyProtection="0"/>
    <xf numFmtId="0" fontId="50" fillId="73" borderId="0" applyNumberFormat="0" applyBorder="0" applyAlignment="0" applyProtection="0"/>
    <xf numFmtId="0" fontId="50" fillId="77" borderId="0" applyNumberFormat="0" applyBorder="0" applyAlignment="0" applyProtection="0"/>
    <xf numFmtId="0" fontId="50" fillId="47" borderId="0" applyNumberFormat="0" applyBorder="0" applyAlignment="0" applyProtection="0"/>
    <xf numFmtId="37" fontId="51" fillId="0" borderId="0"/>
    <xf numFmtId="0" fontId="49" fillId="83" borderId="0" applyNumberFormat="0" applyBorder="0" applyAlignment="0" applyProtection="0"/>
    <xf numFmtId="0" fontId="49" fillId="84" borderId="0" applyNumberFormat="0" applyBorder="0" applyAlignment="0" applyProtection="0"/>
    <xf numFmtId="0" fontId="42" fillId="16" borderId="0" applyNumberFormat="0" applyBorder="0" applyAlignment="0" applyProtection="0"/>
    <xf numFmtId="0" fontId="49" fillId="84" borderId="0" applyNumberFormat="0" applyBorder="0" applyAlignment="0" applyProtection="0"/>
    <xf numFmtId="0" fontId="49" fillId="85" borderId="0" applyNumberFormat="0" applyBorder="0" applyAlignment="0" applyProtection="0"/>
    <xf numFmtId="0" fontId="49" fillId="75" borderId="0" applyNumberFormat="0" applyBorder="0" applyAlignment="0" applyProtection="0"/>
    <xf numFmtId="0" fontId="42" fillId="20" borderId="0" applyNumberFormat="0" applyBorder="0" applyAlignment="0" applyProtection="0"/>
    <xf numFmtId="0" fontId="49" fillId="75" borderId="0" applyNumberFormat="0" applyBorder="0" applyAlignment="0" applyProtection="0"/>
    <xf numFmtId="0" fontId="49" fillId="86" borderId="0" applyNumberFormat="0" applyBorder="0" applyAlignment="0" applyProtection="0"/>
    <xf numFmtId="0" fontId="49" fillId="64" borderId="0" applyNumberFormat="0" applyBorder="0" applyAlignment="0" applyProtection="0"/>
    <xf numFmtId="0" fontId="42" fillId="24" borderId="0" applyNumberFormat="0" applyBorder="0" applyAlignment="0" applyProtection="0"/>
    <xf numFmtId="0" fontId="49" fillId="64" borderId="0" applyNumberFormat="0" applyBorder="0" applyAlignment="0" applyProtection="0"/>
    <xf numFmtId="0" fontId="49" fillId="76" borderId="0" applyNumberFormat="0" applyBorder="0" applyAlignment="0" applyProtection="0"/>
    <xf numFmtId="0" fontId="49" fillId="87" borderId="0" applyNumberFormat="0" applyBorder="0" applyAlignment="0" applyProtection="0"/>
    <xf numFmtId="0" fontId="42" fillId="28" borderId="0" applyNumberFormat="0" applyBorder="0" applyAlignment="0" applyProtection="0"/>
    <xf numFmtId="0" fontId="49" fillId="87" borderId="0" applyNumberFormat="0" applyBorder="0" applyAlignment="0" applyProtection="0"/>
    <xf numFmtId="0" fontId="49" fillId="77" borderId="0" applyNumberFormat="0" applyBorder="0" applyAlignment="0" applyProtection="0"/>
    <xf numFmtId="0" fontId="42" fillId="32" borderId="0" applyNumberFormat="0" applyBorder="0" applyAlignment="0" applyProtection="0"/>
    <xf numFmtId="0" fontId="49" fillId="75" borderId="0" applyNumberFormat="0" applyBorder="0" applyAlignment="0" applyProtection="0"/>
    <xf numFmtId="0" fontId="49" fillId="85" borderId="0" applyNumberFormat="0" applyBorder="0" applyAlignment="0" applyProtection="0"/>
    <xf numFmtId="0" fontId="42" fillId="36" borderId="0" applyNumberFormat="0" applyBorder="0" applyAlignment="0" applyProtection="0"/>
    <xf numFmtId="0" fontId="49" fillId="85" borderId="0" applyNumberFormat="0" applyBorder="0" applyAlignment="0" applyProtection="0"/>
    <xf numFmtId="10" fontId="11" fillId="88" borderId="0" applyFont="0" applyBorder="0" applyAlignment="0">
      <protection locked="0"/>
    </xf>
    <xf numFmtId="178" fontId="11" fillId="88" borderId="0" applyBorder="0" applyAlignment="0">
      <protection locked="0"/>
    </xf>
    <xf numFmtId="0" fontId="52" fillId="42" borderId="0" applyNumberFormat="0" applyBorder="0" applyAlignment="0" applyProtection="0"/>
    <xf numFmtId="0" fontId="52" fillId="46" borderId="0" applyNumberFormat="0" applyBorder="0" applyAlignment="0" applyProtection="0"/>
    <xf numFmtId="0" fontId="38" fillId="14" borderId="0" applyNumberFormat="0" applyBorder="0" applyAlignment="0" applyProtection="0"/>
    <xf numFmtId="0" fontId="52" fillId="46" borderId="0" applyNumberFormat="0" applyBorder="0" applyAlignment="0" applyProtection="0"/>
    <xf numFmtId="0" fontId="53" fillId="44" borderId="0" applyNumberFormat="0" applyBorder="0" applyAlignment="0" applyProtection="0"/>
    <xf numFmtId="0" fontId="53" fillId="53" borderId="0" applyNumberFormat="0" applyBorder="0" applyAlignment="0" applyProtection="0"/>
    <xf numFmtId="0" fontId="53" fillId="44" borderId="0" applyNumberFormat="0" applyBorder="0" applyAlignment="0" applyProtection="0"/>
    <xf numFmtId="0" fontId="53" fillId="44" borderId="0" applyNumberFormat="0" applyBorder="0" applyAlignment="0" applyProtection="0"/>
    <xf numFmtId="179" fontId="54" fillId="0" borderId="0">
      <protection locked="0"/>
    </xf>
    <xf numFmtId="179" fontId="54" fillId="0" borderId="0">
      <protection locked="0"/>
    </xf>
    <xf numFmtId="14" fontId="55" fillId="89" borderId="17" applyBorder="0" applyAlignment="0">
      <alignment horizontal="center" vertical="center"/>
    </xf>
    <xf numFmtId="0" fontId="56" fillId="0" borderId="0" applyNumberFormat="0" applyFill="0" applyBorder="0" applyAlignment="0" applyProtection="0"/>
    <xf numFmtId="0" fontId="57" fillId="0" borderId="0" applyNumberFormat="0" applyFill="0" applyBorder="0" applyAlignment="0" applyProtection="0"/>
    <xf numFmtId="0" fontId="55" fillId="58" borderId="17" applyNumberFormat="0" applyBorder="0" applyAlignment="0">
      <alignment horizontal="center" vertical="center"/>
    </xf>
    <xf numFmtId="0" fontId="58" fillId="0" borderId="0" applyNumberFormat="0" applyFill="0" applyBorder="0" applyAlignment="0" applyProtection="0"/>
    <xf numFmtId="0" fontId="59" fillId="0" borderId="0" applyNumberFormat="0" applyFill="0" applyBorder="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40" fillId="15" borderId="13" applyNumberFormat="0" applyAlignment="0" applyProtection="0"/>
    <xf numFmtId="0" fontId="60" fillId="73"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1" fillId="61"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1" fillId="61"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90"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60" fillId="73" borderId="18" applyNumberFormat="0" applyAlignment="0" applyProtection="0"/>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0" fontId="11" fillId="91" borderId="19">
      <alignment horizontal="left"/>
    </xf>
    <xf numFmtId="180" fontId="26" fillId="91" borderId="19"/>
    <xf numFmtId="0" fontId="11" fillId="0" borderId="0"/>
    <xf numFmtId="0" fontId="62" fillId="92" borderId="20" applyNumberFormat="0" applyAlignment="0" applyProtection="0"/>
    <xf numFmtId="0" fontId="63" fillId="0" borderId="21" applyNumberFormat="0" applyFill="0" applyAlignment="0" applyProtection="0"/>
    <xf numFmtId="0" fontId="64" fillId="92" borderId="20" applyNumberFormat="0" applyAlignment="0" applyProtection="0"/>
    <xf numFmtId="0" fontId="64" fillId="93" borderId="20" applyNumberFormat="0" applyAlignment="0" applyProtection="0"/>
    <xf numFmtId="0" fontId="64" fillId="92" borderId="20" applyNumberFormat="0" applyAlignment="0" applyProtection="0"/>
    <xf numFmtId="0" fontId="63" fillId="0" borderId="21" applyNumberFormat="0" applyFill="0" applyAlignment="0" applyProtection="0"/>
    <xf numFmtId="0" fontId="63" fillId="0" borderId="21" applyNumberFormat="0" applyFill="0" applyAlignment="0" applyProtection="0"/>
    <xf numFmtId="0" fontId="65" fillId="0" borderId="0" applyNumberFormat="0" applyFont="0" applyFill="0" applyBorder="0" applyProtection="0">
      <alignment horizontal="center" vertical="center" wrapText="1"/>
    </xf>
    <xf numFmtId="0" fontId="64" fillId="92" borderId="20" applyNumberFormat="0" applyAlignment="0" applyProtection="0"/>
    <xf numFmtId="18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20"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0" fontId="20"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66" fillId="0" borderId="0" applyFont="0" applyFill="0" applyBorder="0" applyAlignment="0" applyProtection="0"/>
    <xf numFmtId="3" fontId="67" fillId="0" borderId="0" applyFont="0" applyFill="0" applyBorder="0" applyAlignment="0" applyProtection="0"/>
    <xf numFmtId="182" fontId="68" fillId="0" borderId="0">
      <protection locked="0"/>
    </xf>
    <xf numFmtId="166" fontId="11" fillId="6" borderId="0" applyNumberFormat="0" applyFont="0" applyBorder="0" applyAlignment="0" applyProtection="0"/>
    <xf numFmtId="43" fontId="11" fillId="6" borderId="0" applyNumberFormat="0" applyFont="0" applyBorder="0" applyAlignment="0" applyProtection="0"/>
    <xf numFmtId="43" fontId="11" fillId="6" borderId="0" applyNumberFormat="0" applyFont="0" applyBorder="0" applyAlignment="0" applyProtection="0"/>
    <xf numFmtId="0" fontId="12" fillId="94" borderId="7" applyFill="0" applyBorder="0" applyAlignment="0" applyProtection="0">
      <alignment vertical="center"/>
      <protection locked="0"/>
    </xf>
    <xf numFmtId="0" fontId="12" fillId="94" borderId="7" applyFill="0" applyBorder="0" applyAlignment="0" applyProtection="0">
      <alignment vertical="center"/>
      <protection locked="0"/>
    </xf>
    <xf numFmtId="0" fontId="12" fillId="94" borderId="7" applyFill="0" applyBorder="0" applyAlignment="0" applyProtection="0">
      <alignment vertical="center"/>
      <protection locked="0"/>
    </xf>
    <xf numFmtId="0" fontId="12" fillId="94" borderId="7" applyFill="0" applyBorder="0" applyAlignment="0" applyProtection="0">
      <alignment vertical="center"/>
      <protection locked="0"/>
    </xf>
    <xf numFmtId="0" fontId="12" fillId="94" borderId="7" applyFill="0" applyBorder="0" applyAlignment="0" applyProtection="0">
      <alignment vertical="center"/>
      <protection locked="0"/>
    </xf>
    <xf numFmtId="0" fontId="12" fillId="94" borderId="7" applyFill="0" applyBorder="0" applyAlignment="0" applyProtection="0">
      <alignment vertical="center"/>
      <protection locked="0"/>
    </xf>
    <xf numFmtId="0" fontId="12" fillId="94" borderId="7" applyFill="0" applyBorder="0" applyAlignment="0" applyProtection="0">
      <alignment vertical="center"/>
      <protection locked="0"/>
    </xf>
    <xf numFmtId="0" fontId="12" fillId="94" borderId="7" applyFill="0" applyBorder="0" applyAlignment="0" applyProtection="0">
      <alignment vertical="center"/>
      <protection locked="0"/>
    </xf>
    <xf numFmtId="0" fontId="12" fillId="94" borderId="7" applyFill="0" applyBorder="0" applyAlignment="0" applyProtection="0">
      <alignment vertical="center"/>
      <protection locked="0"/>
    </xf>
    <xf numFmtId="0" fontId="12" fillId="94" borderId="7" applyFill="0" applyBorder="0" applyAlignment="0" applyProtection="0">
      <alignment vertical="center"/>
      <protection locked="0"/>
    </xf>
    <xf numFmtId="0" fontId="12" fillId="94" borderId="7" applyFill="0" applyBorder="0" applyAlignment="0" applyProtection="0">
      <alignment vertical="center"/>
      <protection locked="0"/>
    </xf>
    <xf numFmtId="49" fontId="25" fillId="58" borderId="22" applyNumberFormat="0" applyBorder="0" applyAlignment="0">
      <alignment horizontal="left" vertical="center"/>
    </xf>
    <xf numFmtId="44" fontId="20" fillId="0" borderId="0" applyFont="0" applyFill="0" applyBorder="0" applyAlignment="0" applyProtection="0"/>
    <xf numFmtId="183" fontId="11" fillId="0" borderId="0" applyFont="0" applyFill="0" applyBorder="0" applyAlignment="0" applyProtection="0"/>
    <xf numFmtId="44" fontId="20" fillId="0" borderId="0" applyFont="0" applyFill="0" applyBorder="0" applyAlignment="0" applyProtection="0"/>
    <xf numFmtId="184" fontId="11" fillId="0" borderId="0" applyFont="0" applyFill="0" applyBorder="0" applyAlignment="0" applyProtection="0"/>
    <xf numFmtId="185" fontId="68" fillId="0" borderId="0">
      <protection locked="0"/>
    </xf>
    <xf numFmtId="0" fontId="58" fillId="0" borderId="0" applyFont="0" applyFill="0" applyBorder="0" applyAlignment="0" applyProtection="0"/>
    <xf numFmtId="0" fontId="68" fillId="0" borderId="0">
      <protection locked="0"/>
    </xf>
    <xf numFmtId="0" fontId="11" fillId="0" borderId="0" applyFill="0" applyProtection="0">
      <alignment vertical="top"/>
    </xf>
    <xf numFmtId="0" fontId="11" fillId="0" borderId="0" applyFill="0" applyProtection="0">
      <alignment vertical="top"/>
    </xf>
    <xf numFmtId="0" fontId="68" fillId="0" borderId="0">
      <protection locked="0"/>
    </xf>
    <xf numFmtId="0" fontId="68" fillId="0" borderId="0">
      <protection locked="0"/>
    </xf>
    <xf numFmtId="0" fontId="69" fillId="0" borderId="0" applyNumberFormat="0" applyFill="0" applyBorder="0" applyAlignment="0" applyProtection="0"/>
    <xf numFmtId="0" fontId="49" fillId="83" borderId="0" applyNumberFormat="0" applyBorder="0" applyAlignment="0" applyProtection="0"/>
    <xf numFmtId="0" fontId="49" fillId="95" borderId="0" applyNumberFormat="0" applyBorder="0" applyAlignment="0" applyProtection="0"/>
    <xf numFmtId="0" fontId="49" fillId="85" borderId="0" applyNumberFormat="0" applyBorder="0" applyAlignment="0" applyProtection="0"/>
    <xf numFmtId="0" fontId="49" fillId="96" borderId="0" applyNumberFormat="0" applyBorder="0" applyAlignment="0" applyProtection="0"/>
    <xf numFmtId="0" fontId="49" fillId="86" borderId="0" applyNumberFormat="0" applyBorder="0" applyAlignment="0" applyProtection="0"/>
    <xf numFmtId="0" fontId="49" fillId="97" borderId="0" applyNumberFormat="0" applyBorder="0" applyAlignment="0" applyProtection="0"/>
    <xf numFmtId="0" fontId="49" fillId="76" borderId="0" applyNumberFormat="0" applyBorder="0" applyAlignment="0" applyProtection="0"/>
    <xf numFmtId="0" fontId="49" fillId="80" borderId="0" applyNumberFormat="0" applyBorder="0" applyAlignment="0" applyProtection="0"/>
    <xf numFmtId="0" fontId="49" fillId="77" borderId="0" applyNumberFormat="0" applyBorder="0" applyAlignment="0" applyProtection="0"/>
    <xf numFmtId="0" fontId="49" fillId="81" borderId="0" applyNumberFormat="0" applyBorder="0" applyAlignment="0" applyProtection="0"/>
    <xf numFmtId="0" fontId="49" fillId="75" borderId="0" applyNumberFormat="0" applyBorder="0" applyAlignment="0" applyProtection="0"/>
    <xf numFmtId="0" fontId="49" fillId="98" borderId="0" applyNumberFormat="0" applyBorder="0" applyAlignment="0" applyProtection="0"/>
    <xf numFmtId="0" fontId="50" fillId="77" borderId="0" applyNumberFormat="0" applyBorder="0" applyAlignment="0" applyProtection="0"/>
    <xf numFmtId="0" fontId="50" fillId="85" borderId="0" applyNumberFormat="0" applyBorder="0" applyAlignment="0" applyProtection="0"/>
    <xf numFmtId="0" fontId="50" fillId="86" borderId="0" applyNumberFormat="0" applyBorder="0" applyAlignment="0" applyProtection="0"/>
    <xf numFmtId="0" fontId="50" fillId="87" borderId="0" applyNumberFormat="0" applyBorder="0" applyAlignment="0" applyProtection="0"/>
    <xf numFmtId="0" fontId="50" fillId="77" borderId="0" applyNumberFormat="0" applyBorder="0" applyAlignment="0" applyProtection="0"/>
    <xf numFmtId="0" fontId="50" fillId="75" borderId="0" applyNumberFormat="0" applyBorder="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59"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1" fillId="0" borderId="0">
      <alignment vertical="center"/>
    </xf>
    <xf numFmtId="0" fontId="72" fillId="0" borderId="0"/>
    <xf numFmtId="186" fontId="11" fillId="0" borderId="0" applyFont="0" applyFill="0" applyBorder="0" applyAlignment="0" applyProtection="0"/>
    <xf numFmtId="186" fontId="11" fillId="0" borderId="0" applyFont="0" applyFill="0" applyBorder="0" applyAlignment="0" applyProtection="0"/>
    <xf numFmtId="186" fontId="11" fillId="0" borderId="0" applyFont="0" applyFill="0" applyBorder="0" applyAlignment="0" applyProtection="0"/>
    <xf numFmtId="186" fontId="65" fillId="0" borderId="0" applyFont="0" applyFill="0" applyBorder="0" applyAlignment="0" applyProtection="0"/>
    <xf numFmtId="186" fontId="11" fillId="0" borderId="0" applyFont="0" applyFill="0" applyBorder="0" applyAlignment="0" applyProtection="0"/>
    <xf numFmtId="186" fontId="20" fillId="0" borderId="0" applyFont="0" applyFill="0" applyBorder="0" applyAlignment="0" applyProtection="0"/>
    <xf numFmtId="187" fontId="71" fillId="0" borderId="0" applyFont="0" applyFill="0" applyBorder="0" applyAlignment="0" applyProtection="0"/>
    <xf numFmtId="186" fontId="20" fillId="0" borderId="0" applyFont="0" applyFill="0" applyBorder="0" applyAlignment="0" applyProtection="0"/>
    <xf numFmtId="188" fontId="11" fillId="0" borderId="0" applyFont="0" applyFill="0" applyBorder="0" applyAlignment="0" applyProtection="0"/>
    <xf numFmtId="188" fontId="20" fillId="0" borderId="0" applyFont="0" applyFill="0" applyBorder="0" applyAlignment="0" applyProtection="0"/>
    <xf numFmtId="188" fontId="20" fillId="0" borderId="0" applyFont="0" applyFill="0" applyBorder="0" applyAlignment="0" applyProtection="0"/>
    <xf numFmtId="188" fontId="20" fillId="0" borderId="0" applyFont="0" applyFill="0" applyBorder="0" applyAlignment="0" applyProtection="0"/>
    <xf numFmtId="188" fontId="20" fillId="0" borderId="0" applyFont="0" applyFill="0" applyBorder="0" applyAlignment="0" applyProtection="0"/>
    <xf numFmtId="188" fontId="11" fillId="0" borderId="0" applyFont="0" applyFill="0" applyBorder="0" applyAlignment="0" applyProtection="0"/>
    <xf numFmtId="189" fontId="48" fillId="0" borderId="0" applyBorder="0" applyProtection="0"/>
    <xf numFmtId="173" fontId="20" fillId="0" borderId="0"/>
    <xf numFmtId="173" fontId="20" fillId="0" borderId="0"/>
    <xf numFmtId="189" fontId="48" fillId="0" borderId="0" applyBorder="0" applyProtection="0"/>
    <xf numFmtId="189" fontId="48" fillId="0" borderId="0" applyBorder="0" applyProtection="0"/>
    <xf numFmtId="0" fontId="20" fillId="0" borderId="0"/>
    <xf numFmtId="0" fontId="20" fillId="0" borderId="0"/>
    <xf numFmtId="0" fontId="28" fillId="0" borderId="0" applyNumberFormat="0" applyBorder="0" applyProtection="0"/>
    <xf numFmtId="0" fontId="20" fillId="0" borderId="0"/>
    <xf numFmtId="0" fontId="20" fillId="0" borderId="0"/>
    <xf numFmtId="0" fontId="73" fillId="0" borderId="0"/>
    <xf numFmtId="190" fontId="20" fillId="0" borderId="0"/>
    <xf numFmtId="190" fontId="20" fillId="0" borderId="0"/>
    <xf numFmtId="191" fontId="28" fillId="0" borderId="0" applyBorder="0" applyProtection="0"/>
    <xf numFmtId="0" fontId="74" fillId="0" borderId="0" applyNumberFormat="0" applyFill="0" applyBorder="0" applyAlignment="0" applyProtection="0"/>
    <xf numFmtId="0" fontId="41" fillId="0" borderId="0" applyNumberFormat="0" applyFill="0" applyBorder="0" applyAlignment="0" applyProtection="0"/>
    <xf numFmtId="192" fontId="24" fillId="0" borderId="0"/>
    <xf numFmtId="0" fontId="65" fillId="0" borderId="0" applyFont="0" applyFill="0" applyBorder="0" applyAlignment="0" applyProtection="0"/>
    <xf numFmtId="2" fontId="65" fillId="0" borderId="0" applyFont="0" applyFill="0" applyBorder="0" applyAlignment="0" applyProtection="0"/>
    <xf numFmtId="193" fontId="68" fillId="0" borderId="0">
      <protection locked="0"/>
    </xf>
    <xf numFmtId="2" fontId="58" fillId="0" borderId="0" applyFont="0" applyFill="0" applyBorder="0" applyAlignment="0" applyProtection="0"/>
    <xf numFmtId="194" fontId="68" fillId="0" borderId="0">
      <protection locked="0"/>
    </xf>
    <xf numFmtId="2" fontId="11" fillId="0" borderId="0" applyFill="0" applyProtection="0">
      <alignment vertical="top"/>
    </xf>
    <xf numFmtId="2" fontId="11" fillId="0" borderId="0" applyFill="0" applyProtection="0">
      <alignment vertical="top"/>
    </xf>
    <xf numFmtId="194" fontId="68" fillId="0" borderId="0">
      <protection locked="0"/>
    </xf>
    <xf numFmtId="0" fontId="75" fillId="0" borderId="0" applyNumberFormat="0" applyFill="0" applyBorder="0" applyAlignment="0" applyProtection="0">
      <alignment vertical="top"/>
      <protection locked="0"/>
    </xf>
    <xf numFmtId="0" fontId="76" fillId="88" borderId="0" applyNumberFormat="0" applyFont="0" applyBorder="0" applyAlignment="0" applyProtection="0">
      <alignment horizontal="centerContinuous"/>
    </xf>
    <xf numFmtId="0" fontId="76" fillId="99" borderId="0" applyNumberFormat="0" applyFont="0" applyBorder="0" applyAlignment="0" applyProtection="0">
      <alignment horizontal="centerContinuous"/>
    </xf>
    <xf numFmtId="0" fontId="77" fillId="91" borderId="24" applyNumberFormat="0" applyFont="0" applyBorder="0" applyAlignment="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0" fontId="11" fillId="88" borderId="25" applyNumberFormat="0" applyFont="0" applyBorder="0" applyAlignment="0" applyProtection="0"/>
    <xf numFmtId="10" fontId="11" fillId="88" borderId="0" applyNumberFormat="0" applyFont="0" applyBorder="0" applyAlignment="0"/>
    <xf numFmtId="0" fontId="53" fillId="44" borderId="0" applyNumberFormat="0" applyBorder="0" applyAlignment="0" applyProtection="0"/>
    <xf numFmtId="0" fontId="53" fillId="48" borderId="0" applyNumberFormat="0" applyBorder="0" applyAlignment="0" applyProtection="0"/>
    <xf numFmtId="0" fontId="53" fillId="48" borderId="0" applyNumberFormat="0" applyBorder="0" applyAlignment="0" applyProtection="0"/>
    <xf numFmtId="38" fontId="18" fillId="91" borderId="0" applyNumberFormat="0" applyBorder="0" applyAlignment="0" applyProtection="0"/>
    <xf numFmtId="0" fontId="78" fillId="0" borderId="0">
      <alignment horizontal="left"/>
    </xf>
    <xf numFmtId="0" fontId="79" fillId="0" borderId="0" applyNumberFormat="0" applyBorder="0" applyProtection="0">
      <alignment horizontal="center"/>
    </xf>
    <xf numFmtId="0" fontId="80" fillId="0" borderId="26" applyNumberFormat="0" applyFill="0" applyAlignment="0" applyProtection="0"/>
    <xf numFmtId="0" fontId="81" fillId="0" borderId="27" applyNumberFormat="0" applyFill="0" applyAlignment="0" applyProtection="0"/>
    <xf numFmtId="0" fontId="35" fillId="0" borderId="10" applyNumberFormat="0" applyFill="0" applyAlignment="0" applyProtection="0"/>
    <xf numFmtId="0" fontId="81" fillId="0" borderId="27" applyNumberFormat="0" applyFill="0" applyAlignment="0" applyProtection="0"/>
    <xf numFmtId="0" fontId="82" fillId="0" borderId="28" applyNumberFormat="0" applyFill="0" applyAlignment="0" applyProtection="0"/>
    <xf numFmtId="0" fontId="83" fillId="0" borderId="29" applyNumberFormat="0" applyFill="0" applyAlignment="0" applyProtection="0"/>
    <xf numFmtId="0" fontId="36" fillId="0" borderId="11" applyNumberFormat="0" applyFill="0" applyAlignment="0" applyProtection="0"/>
    <xf numFmtId="0" fontId="83" fillId="0" borderId="29" applyNumberFormat="0" applyFill="0" applyAlignment="0" applyProtection="0"/>
    <xf numFmtId="0" fontId="84" fillId="0" borderId="30" applyNumberFormat="0" applyFill="0" applyAlignment="0" applyProtection="0"/>
    <xf numFmtId="0" fontId="69" fillId="0" borderId="31" applyNumberFormat="0" applyFill="0" applyAlignment="0" applyProtection="0"/>
    <xf numFmtId="0" fontId="37" fillId="0" borderId="12" applyNumberFormat="0" applyFill="0" applyAlignment="0" applyProtection="0"/>
    <xf numFmtId="0" fontId="69" fillId="0" borderId="31" applyNumberFormat="0" applyFill="0" applyAlignment="0" applyProtection="0"/>
    <xf numFmtId="0" fontId="84" fillId="0" borderId="0" applyNumberFormat="0" applyFill="0" applyBorder="0" applyAlignment="0" applyProtection="0"/>
    <xf numFmtId="0" fontId="69" fillId="0" borderId="0" applyNumberFormat="0" applyFill="0" applyBorder="0" applyAlignment="0" applyProtection="0"/>
    <xf numFmtId="0" fontId="37" fillId="0" borderId="0" applyNumberFormat="0" applyFill="0" applyBorder="0" applyAlignment="0" applyProtection="0"/>
    <xf numFmtId="0" fontId="69" fillId="0" borderId="0" applyNumberFormat="0" applyFill="0" applyBorder="0" applyAlignment="0" applyProtection="0"/>
    <xf numFmtId="0" fontId="85" fillId="0" borderId="0">
      <alignment horizontal="center"/>
    </xf>
    <xf numFmtId="0" fontId="86" fillId="0" borderId="0" applyNumberFormat="0" applyFill="0" applyBorder="0" applyAlignment="0" applyProtection="0"/>
    <xf numFmtId="195" fontId="85" fillId="0" borderId="0">
      <alignment horizontal="center" textRotation="90"/>
    </xf>
    <xf numFmtId="0" fontId="79" fillId="0" borderId="0" applyNumberFormat="0" applyBorder="0" applyProtection="0">
      <alignment horizontal="center" textRotation="90"/>
    </xf>
    <xf numFmtId="0" fontId="85" fillId="0" borderId="0">
      <alignment horizontal="center" textRotation="90"/>
    </xf>
    <xf numFmtId="0" fontId="57" fillId="0" borderId="0" applyNumberFormat="0" applyFill="0" applyBorder="0" applyAlignment="0" applyProtection="0"/>
    <xf numFmtId="0" fontId="87" fillId="0" borderId="0" applyNumberFormat="0" applyFill="0" applyBorder="0" applyAlignment="0" applyProtection="0">
      <alignment vertical="top"/>
      <protection locked="0"/>
    </xf>
    <xf numFmtId="0" fontId="88" fillId="0" borderId="0" applyNumberFormat="0" applyFill="0" applyBorder="0" applyAlignment="0" applyProtection="0">
      <alignment vertical="top"/>
      <protection locked="0"/>
    </xf>
    <xf numFmtId="0" fontId="88"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90" fillId="0" borderId="0" applyNumberFormat="0" applyFill="0" applyBorder="0" applyAlignment="0" applyProtection="0"/>
    <xf numFmtId="0" fontId="91" fillId="0" borderId="0" applyNumberFormat="0" applyFill="0" applyBorder="0" applyAlignment="0" applyProtection="0"/>
    <xf numFmtId="0" fontId="52" fillId="42" borderId="0" applyNumberFormat="0" applyBorder="0" applyAlignment="0" applyProtection="0"/>
    <xf numFmtId="0" fontId="52" fillId="42" borderId="0" applyNumberFormat="0" applyBorder="0" applyAlignment="0" applyProtection="0"/>
    <xf numFmtId="0" fontId="52" fillId="51" borderId="0" applyNumberFormat="0" applyBorder="0" applyAlignment="0" applyProtection="0"/>
    <xf numFmtId="0" fontId="71" fillId="0" borderId="0"/>
    <xf numFmtId="0" fontId="70" fillId="47" borderId="23" applyNumberFormat="0" applyAlignment="0" applyProtection="0"/>
    <xf numFmtId="10" fontId="18" fillId="88" borderId="6" applyNumberFormat="0" applyBorder="0" applyAlignment="0" applyProtection="0"/>
    <xf numFmtId="10" fontId="18" fillId="88" borderId="6" applyNumberFormat="0" applyBorder="0" applyAlignment="0" applyProtection="0"/>
    <xf numFmtId="10" fontId="18" fillId="88" borderId="6" applyNumberFormat="0" applyBorder="0" applyAlignment="0" applyProtection="0"/>
    <xf numFmtId="10" fontId="18" fillId="88" borderId="6" applyNumberFormat="0" applyBorder="0" applyAlignment="0" applyProtection="0"/>
    <xf numFmtId="10" fontId="18" fillId="88" borderId="6" applyNumberFormat="0" applyBorder="0" applyAlignment="0" applyProtection="0"/>
    <xf numFmtId="10" fontId="18" fillId="88" borderId="6" applyNumberFormat="0" applyBorder="0" applyAlignment="0" applyProtection="0"/>
    <xf numFmtId="10" fontId="18" fillId="88" borderId="6" applyNumberFormat="0" applyBorder="0" applyAlignment="0" applyProtection="0"/>
    <xf numFmtId="10" fontId="18" fillId="88" borderId="6" applyNumberFormat="0" applyBorder="0" applyAlignment="0" applyProtection="0"/>
    <xf numFmtId="10" fontId="18" fillId="88" borderId="6" applyNumberFormat="0" applyBorder="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63"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47" borderId="23" applyNumberFormat="0" applyAlignment="0" applyProtection="0"/>
    <xf numFmtId="0" fontId="70" fillId="63" borderId="23" applyNumberFormat="0" applyAlignment="0" applyProtection="0"/>
    <xf numFmtId="0" fontId="18" fillId="5" borderId="0"/>
    <xf numFmtId="0" fontId="63" fillId="0" borderId="21" applyNumberFormat="0" applyFill="0" applyAlignment="0" applyProtection="0"/>
    <xf numFmtId="0" fontId="92" fillId="0" borderId="32" applyNumberFormat="0" applyFill="0" applyAlignment="0" applyProtection="0"/>
    <xf numFmtId="0" fontId="92" fillId="0" borderId="32" applyNumberFormat="0" applyFill="0" applyAlignment="0" applyProtection="0"/>
    <xf numFmtId="0" fontId="11" fillId="0" borderId="0">
      <alignment horizontal="centerContinuous" vertical="justify"/>
    </xf>
    <xf numFmtId="181" fontId="11" fillId="0" borderId="0" applyFont="0" applyFill="0" applyBorder="0" applyAlignment="0" applyProtection="0"/>
    <xf numFmtId="166" fontId="11" fillId="0" borderId="0" applyFont="0" applyFill="0" applyBorder="0" applyAlignment="0" applyProtection="0"/>
    <xf numFmtId="38" fontId="93" fillId="0" borderId="0" applyFont="0" applyFill="0" applyBorder="0" applyAlignment="0" applyProtection="0"/>
    <xf numFmtId="40" fontId="93" fillId="0" borderId="0" applyFont="0" applyFill="0" applyBorder="0" applyAlignment="0" applyProtection="0"/>
    <xf numFmtId="0" fontId="24" fillId="0" borderId="0" applyAlignment="0">
      <alignment horizontal="center"/>
    </xf>
    <xf numFmtId="0" fontId="94" fillId="0" borderId="15"/>
    <xf numFmtId="170" fontId="11" fillId="0" borderId="0" applyFont="0" applyFill="0" applyBorder="0" applyAlignment="0" applyProtection="0"/>
    <xf numFmtId="170"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96"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97" fontId="20" fillId="0" borderId="0"/>
    <xf numFmtId="197" fontId="20" fillId="0" borderId="0"/>
    <xf numFmtId="197" fontId="20" fillId="0" borderId="0"/>
    <xf numFmtId="167" fontId="20" fillId="0" borderId="0" applyFont="0" applyFill="0" applyBorder="0" applyAlignment="0" applyProtection="0"/>
    <xf numFmtId="167" fontId="20" fillId="0" borderId="0" applyFont="0" applyFill="0" applyBorder="0" applyAlignment="0" applyProtection="0"/>
    <xf numFmtId="197" fontId="20" fillId="0" borderId="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98" fontId="11" fillId="0" borderId="0" applyFont="0" applyFill="0" applyBorder="0" applyAlignment="0" applyProtection="0"/>
    <xf numFmtId="167" fontId="11"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11" fillId="0" borderId="0" applyFont="0" applyFill="0" applyBorder="0" applyAlignment="0" applyProtection="0"/>
    <xf numFmtId="199" fontId="11" fillId="0" borderId="0" applyFont="0" applyFill="0" applyBorder="0" applyAlignment="0" applyProtection="0"/>
    <xf numFmtId="170" fontId="11" fillId="0" borderId="0" applyFill="0" applyBorder="0" applyAlignment="0" applyProtection="0"/>
    <xf numFmtId="200" fontId="11" fillId="0" borderId="0" applyFont="0" applyFill="0" applyBorder="0" applyAlignment="0" applyProtection="0"/>
    <xf numFmtId="167" fontId="11" fillId="0" borderId="0" applyFont="0" applyFill="0" applyBorder="0" applyAlignment="0" applyProtection="0"/>
    <xf numFmtId="17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67" fontId="11" fillId="0" borderId="0" applyFont="0" applyFill="0" applyBorder="0" applyAlignment="0" applyProtection="0"/>
    <xf numFmtId="17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7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74"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7" fontId="11" fillId="0" borderId="0" applyFont="0" applyFill="0" applyBorder="0" applyAlignment="0" applyProtection="0"/>
    <xf numFmtId="17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74"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67" fontId="1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67" fontId="4" fillId="0" borderId="0" applyFont="0" applyFill="0" applyBorder="0" applyAlignment="0" applyProtection="0"/>
    <xf numFmtId="167" fontId="20"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67" fontId="20"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67" fontId="20"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1" fillId="0" borderId="0" applyFont="0" applyFill="0" applyBorder="0" applyAlignment="0" applyProtection="0"/>
    <xf numFmtId="201" fontId="11" fillId="0" borderId="0" applyFont="0" applyFill="0" applyBorder="0" applyAlignment="0" applyProtection="0"/>
    <xf numFmtId="197" fontId="20" fillId="0" borderId="0"/>
    <xf numFmtId="197" fontId="20" fillId="0" borderId="0"/>
    <xf numFmtId="197" fontId="20" fillId="0" borderId="0"/>
    <xf numFmtId="197" fontId="20" fillId="0" borderId="0"/>
    <xf numFmtId="197" fontId="20" fillId="0" borderId="0"/>
    <xf numFmtId="174"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197" fontId="20" fillId="0" borderId="0"/>
    <xf numFmtId="44"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74" fontId="20" fillId="0" borderId="0" applyFont="0" applyFill="0" applyBorder="0" applyAlignment="0" applyProtection="0"/>
    <xf numFmtId="167" fontId="1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67"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7" fontId="20" fillId="0" borderId="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67" fontId="4" fillId="0" borderId="0" applyFont="0" applyFill="0" applyBorder="0" applyAlignment="0" applyProtection="0"/>
    <xf numFmtId="167" fontId="11" fillId="0" borderId="0" applyFont="0" applyFill="0" applyBorder="0" applyAlignment="0" applyProtection="0"/>
    <xf numFmtId="202" fontId="20" fillId="0" borderId="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197" fontId="20" fillId="0" borderId="0"/>
    <xf numFmtId="44"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7" fontId="20"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167" fontId="20" fillId="0" borderId="0" applyFont="0" applyFill="0" applyBorder="0" applyAlignment="0" applyProtection="0"/>
    <xf numFmtId="44" fontId="4"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4"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4" fontId="4" fillId="0" borderId="0" applyFont="0" applyFill="0" applyBorder="0" applyAlignment="0" applyProtection="0"/>
    <xf numFmtId="44" fontId="4"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4"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203" fontId="58" fillId="0" borderId="0" applyFont="0" applyFill="0" applyBorder="0" applyAlignment="0" applyProtection="0"/>
    <xf numFmtId="3" fontId="11" fillId="0" borderId="0" applyFill="0" applyBorder="0" applyAlignment="0" applyProtection="0"/>
    <xf numFmtId="204" fontId="11" fillId="0" borderId="0" applyFont="0" applyFill="0" applyBorder="0" applyAlignment="0" applyProtection="0"/>
    <xf numFmtId="205" fontId="11" fillId="0" borderId="0" applyFont="0" applyFill="0" applyBorder="0" applyAlignment="0" applyProtection="0"/>
    <xf numFmtId="206" fontId="11" fillId="0" borderId="0" applyFont="0" applyFill="0" applyBorder="0" applyAlignment="0" applyProtection="0"/>
    <xf numFmtId="207" fontId="11" fillId="0" borderId="0" applyFont="0" applyFill="0" applyBorder="0" applyAlignment="0" applyProtection="0"/>
    <xf numFmtId="208" fontId="11" fillId="0" borderId="0" applyFont="0" applyFill="0" applyBorder="0" applyAlignment="0" applyProtection="0"/>
    <xf numFmtId="209" fontId="11" fillId="0" borderId="0" applyFont="0" applyFill="0" applyBorder="0" applyAlignment="0" applyProtection="0"/>
    <xf numFmtId="209" fontId="11" fillId="0" borderId="0" applyFont="0" applyFill="0" applyBorder="0" applyAlignment="0" applyProtection="0"/>
    <xf numFmtId="0" fontId="95" fillId="63" borderId="0" applyNumberFormat="0" applyBorder="0" applyAlignment="0" applyProtection="0"/>
    <xf numFmtId="0" fontId="95" fillId="100" borderId="0" applyNumberFormat="0" applyBorder="0" applyAlignment="0" applyProtection="0"/>
    <xf numFmtId="0" fontId="95" fillId="63" borderId="0" applyNumberFormat="0" applyBorder="0" applyAlignment="0" applyProtection="0"/>
    <xf numFmtId="0" fontId="95" fillId="63" borderId="0" applyNumberFormat="0" applyBorder="0" applyAlignment="0" applyProtection="0"/>
    <xf numFmtId="0" fontId="96" fillId="63" borderId="0" applyNumberFormat="0" applyBorder="0" applyAlignment="0" applyProtection="0"/>
    <xf numFmtId="0" fontId="96" fillId="63" borderId="0" applyNumberFormat="0" applyBorder="0" applyAlignment="0" applyProtection="0"/>
    <xf numFmtId="0" fontId="71" fillId="0" borderId="0"/>
    <xf numFmtId="210" fontId="97" fillId="0" borderId="0"/>
    <xf numFmtId="211" fontId="98" fillId="0" borderId="0"/>
    <xf numFmtId="212" fontId="9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11" fillId="0" borderId="0"/>
    <xf numFmtId="0" fontId="11" fillId="0" borderId="0"/>
    <xf numFmtId="0" fontId="11" fillId="0" borderId="0"/>
    <xf numFmtId="0" fontId="66" fillId="0" borderId="33"/>
    <xf numFmtId="0" fontId="66" fillId="0" borderId="33"/>
    <xf numFmtId="0" fontId="66" fillId="0" borderId="33"/>
    <xf numFmtId="0" fontId="66" fillId="0" borderId="33"/>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6" fillId="0" borderId="33"/>
    <xf numFmtId="0" fontId="66" fillId="0" borderId="33"/>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6" fillId="0" borderId="33"/>
    <xf numFmtId="0" fontId="66" fillId="0" borderId="33"/>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11"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9" fillId="0" borderId="0"/>
    <xf numFmtId="0" fontId="11" fillId="0" borderId="0"/>
    <xf numFmtId="0" fontId="99" fillId="0" borderId="0"/>
    <xf numFmtId="0" fontId="100" fillId="0" borderId="0">
      <alignment vertical="center"/>
    </xf>
    <xf numFmtId="0" fontId="99"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20" fillId="0" borderId="0"/>
    <xf numFmtId="0" fontId="20" fillId="0" borderId="0"/>
    <xf numFmtId="0" fontId="20" fillId="0" borderId="0"/>
    <xf numFmtId="0" fontId="20" fillId="0" borderId="0"/>
    <xf numFmtId="0" fontId="11" fillId="0" borderId="0"/>
    <xf numFmtId="0" fontId="11" fillId="0" borderId="0"/>
    <xf numFmtId="0" fontId="11" fillId="0" borderId="0"/>
    <xf numFmtId="0" fontId="11" fillId="0" borderId="0"/>
    <xf numFmtId="0" fontId="11"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1" fillId="0" borderId="0"/>
    <xf numFmtId="0" fontId="11" fillId="0" borderId="0"/>
    <xf numFmtId="0" fontId="11" fillId="0" borderId="0"/>
    <xf numFmtId="0" fontId="11" fillId="0" borderId="0"/>
    <xf numFmtId="0" fontId="20" fillId="0" borderId="0"/>
    <xf numFmtId="0" fontId="11" fillId="0" borderId="0"/>
    <xf numFmtId="0" fontId="66" fillId="0" borderId="33"/>
    <xf numFmtId="0" fontId="101" fillId="0" borderId="0"/>
    <xf numFmtId="0" fontId="20" fillId="0" borderId="0"/>
    <xf numFmtId="0" fontId="66" fillId="0" borderId="33"/>
    <xf numFmtId="0" fontId="66" fillId="0" borderId="33"/>
    <xf numFmtId="0" fontId="66" fillId="0" borderId="33"/>
    <xf numFmtId="0" fontId="66" fillId="0" borderId="33"/>
    <xf numFmtId="0" fontId="66" fillId="0" borderId="33"/>
    <xf numFmtId="0" fontId="66" fillId="0" borderId="33"/>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4" fillId="0" borderId="0"/>
    <xf numFmtId="0" fontId="4" fillId="0" borderId="0"/>
    <xf numFmtId="0" fontId="66" fillId="0" borderId="33"/>
    <xf numFmtId="213"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applyBorder="0" applyProtection="0"/>
    <xf numFmtId="0" fontId="20" fillId="0" borderId="0"/>
    <xf numFmtId="0" fontId="20" fillId="0" borderId="0"/>
    <xf numFmtId="0" fontId="71" fillId="0" borderId="0"/>
    <xf numFmtId="0" fontId="20" fillId="0" borderId="0"/>
    <xf numFmtId="0" fontId="20" fillId="0" borderId="0"/>
    <xf numFmtId="0" fontId="4" fillId="0" borderId="0"/>
    <xf numFmtId="0" fontId="20" fillId="0" borderId="0"/>
    <xf numFmtId="0" fontId="4" fillId="0" borderId="0"/>
    <xf numFmtId="0" fontId="4" fillId="0" borderId="0"/>
    <xf numFmtId="0" fontId="4" fillId="0" borderId="0"/>
    <xf numFmtId="0" fontId="4" fillId="0" borderId="0"/>
    <xf numFmtId="0" fontId="4" fillId="0" borderId="0"/>
    <xf numFmtId="0" fontId="20" fillId="0" borderId="0"/>
    <xf numFmtId="0" fontId="11" fillId="0" borderId="0"/>
    <xf numFmtId="0" fontId="20"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11" fillId="0" borderId="0"/>
    <xf numFmtId="0" fontId="11"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11" fillId="0" borderId="0"/>
    <xf numFmtId="0" fontId="11" fillId="0" borderId="0"/>
    <xf numFmtId="0" fontId="11" fillId="0" borderId="0"/>
    <xf numFmtId="0" fontId="11" fillId="0" borderId="0"/>
    <xf numFmtId="195" fontId="26" fillId="0" borderId="0"/>
    <xf numFmtId="0" fontId="11" fillId="0" borderId="0"/>
    <xf numFmtId="0" fontId="11" fillId="0" borderId="0"/>
    <xf numFmtId="0" fontId="11"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103" fillId="0" borderId="0"/>
    <xf numFmtId="0" fontId="11" fillId="0" borderId="0"/>
    <xf numFmtId="0" fontId="103" fillId="0" borderId="0"/>
    <xf numFmtId="0" fontId="11" fillId="0" borderId="0"/>
    <xf numFmtId="0" fontId="103" fillId="0" borderId="0"/>
    <xf numFmtId="0" fontId="11" fillId="0" borderId="0"/>
    <xf numFmtId="0" fontId="103" fillId="0" borderId="0"/>
    <xf numFmtId="0" fontId="11" fillId="0" borderId="0"/>
    <xf numFmtId="0" fontId="20" fillId="0" borderId="0"/>
    <xf numFmtId="0" fontId="66" fillId="0" borderId="0"/>
    <xf numFmtId="0" fontId="66" fillId="0" borderId="0"/>
    <xf numFmtId="0" fontId="6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214" fontId="101" fillId="0" borderId="0"/>
    <xf numFmtId="0" fontId="11"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66" fillId="0" borderId="0"/>
    <xf numFmtId="0" fontId="66" fillId="0" borderId="0"/>
    <xf numFmtId="0" fontId="66"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11" fillId="0" borderId="0"/>
    <xf numFmtId="0" fontId="11" fillId="0" borderId="0"/>
    <xf numFmtId="0" fontId="11" fillId="0" borderId="0"/>
    <xf numFmtId="0" fontId="11" fillId="0" borderId="0"/>
    <xf numFmtId="0" fontId="11" fillId="0" borderId="0"/>
    <xf numFmtId="0" fontId="2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4"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11"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11" fillId="0" borderId="0"/>
    <xf numFmtId="0" fontId="4" fillId="0" borderId="0"/>
    <xf numFmtId="0" fontId="20" fillId="0" borderId="0"/>
    <xf numFmtId="0" fontId="11" fillId="0" borderId="0"/>
    <xf numFmtId="0" fontId="11" fillId="0" borderId="0"/>
    <xf numFmtId="0" fontId="102" fillId="0" borderId="0"/>
    <xf numFmtId="0" fontId="102" fillId="0" borderId="0"/>
    <xf numFmtId="0" fontId="102"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11"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11" fillId="0" borderId="0"/>
    <xf numFmtId="0" fontId="11" fillId="0" borderId="0"/>
    <xf numFmtId="0" fontId="11" fillId="0" borderId="0"/>
    <xf numFmtId="0" fontId="99" fillId="0" borderId="0"/>
    <xf numFmtId="0" fontId="11"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4" fillId="0" borderId="0"/>
    <xf numFmtId="0" fontId="11" fillId="0" borderId="0"/>
    <xf numFmtId="0" fontId="21" fillId="0" borderId="0">
      <alignment horizontal="left" vertical="center" indent="12"/>
    </xf>
    <xf numFmtId="0" fontId="18" fillId="0" borderId="34" applyBorder="0">
      <alignment horizontal="left" vertical="center" wrapText="1" indent="2"/>
      <protection locked="0"/>
    </xf>
    <xf numFmtId="0" fontId="18" fillId="0" borderId="34" applyBorder="0">
      <alignment horizontal="left" vertical="center" wrapText="1" indent="2"/>
      <protection locked="0"/>
    </xf>
    <xf numFmtId="0" fontId="18" fillId="0" borderId="34" applyBorder="0">
      <alignment horizontal="left" vertical="center" wrapText="1" indent="2"/>
      <protection locked="0"/>
    </xf>
    <xf numFmtId="0" fontId="18" fillId="0" borderId="34" applyBorder="0">
      <alignment horizontal="left" vertical="center" wrapText="1" indent="2"/>
      <protection locked="0"/>
    </xf>
    <xf numFmtId="0" fontId="18" fillId="0" borderId="34" applyBorder="0">
      <alignment horizontal="left" vertical="center" wrapText="1" indent="2"/>
      <protection locked="0"/>
    </xf>
    <xf numFmtId="0" fontId="18" fillId="0" borderId="34" applyBorder="0">
      <alignment horizontal="left" vertical="center" wrapText="1" indent="2"/>
      <protection locked="0"/>
    </xf>
    <xf numFmtId="0" fontId="18" fillId="0" borderId="34" applyBorder="0">
      <alignment horizontal="left" vertical="center" wrapText="1" indent="2"/>
      <protection locked="0"/>
    </xf>
    <xf numFmtId="0" fontId="18" fillId="0" borderId="34" applyBorder="0">
      <alignment horizontal="left" vertical="center" wrapText="1" indent="2"/>
      <protection locked="0"/>
    </xf>
    <xf numFmtId="0" fontId="18" fillId="0" borderId="34" applyBorder="0">
      <alignment horizontal="left" vertical="center" wrapText="1" indent="2"/>
      <protection locked="0"/>
    </xf>
    <xf numFmtId="0" fontId="18" fillId="0" borderId="34" applyBorder="0">
      <alignment horizontal="left" vertical="center" wrapText="1" indent="2"/>
      <protection locked="0"/>
    </xf>
    <xf numFmtId="0" fontId="18" fillId="0" borderId="34" applyBorder="0">
      <alignment horizontal="left" vertical="center" wrapText="1" indent="2"/>
      <protection locked="0"/>
    </xf>
    <xf numFmtId="0" fontId="18" fillId="0" borderId="34" applyBorder="0">
      <alignment horizontal="left" vertical="center" wrapText="1" indent="3"/>
      <protection locked="0"/>
    </xf>
    <xf numFmtId="0" fontId="18" fillId="0" borderId="34" applyBorder="0">
      <alignment horizontal="left" vertical="center" wrapText="1" indent="3"/>
      <protection locked="0"/>
    </xf>
    <xf numFmtId="0" fontId="18" fillId="0" borderId="34" applyBorder="0">
      <alignment horizontal="left" vertical="center" wrapText="1" indent="3"/>
      <protection locked="0"/>
    </xf>
    <xf numFmtId="0" fontId="18" fillId="0" borderId="34" applyBorder="0">
      <alignment horizontal="left" vertical="center" wrapText="1" indent="3"/>
      <protection locked="0"/>
    </xf>
    <xf numFmtId="0" fontId="18" fillId="0" borderId="34" applyBorder="0">
      <alignment horizontal="left" vertical="center" wrapText="1" indent="3"/>
      <protection locked="0"/>
    </xf>
    <xf numFmtId="0" fontId="18" fillId="0" borderId="34" applyBorder="0">
      <alignment horizontal="left" vertical="center" wrapText="1" indent="3"/>
      <protection locked="0"/>
    </xf>
    <xf numFmtId="0" fontId="18" fillId="0" borderId="34" applyBorder="0">
      <alignment horizontal="left" vertical="center" wrapText="1" indent="3"/>
      <protection locked="0"/>
    </xf>
    <xf numFmtId="0" fontId="18" fillId="0" borderId="34" applyBorder="0">
      <alignment horizontal="left" vertical="center" wrapText="1" indent="3"/>
      <protection locked="0"/>
    </xf>
    <xf numFmtId="0" fontId="18" fillId="0" borderId="34" applyBorder="0">
      <alignment horizontal="left" vertical="center" wrapText="1" indent="3"/>
      <protection locked="0"/>
    </xf>
    <xf numFmtId="0" fontId="18" fillId="0" borderId="34" applyBorder="0">
      <alignment horizontal="left" vertical="center" wrapText="1" indent="3"/>
      <protection locked="0"/>
    </xf>
    <xf numFmtId="0" fontId="18" fillId="0" borderId="34" applyBorder="0">
      <alignment horizontal="left" vertical="center" wrapText="1" indent="3"/>
      <protection locked="0"/>
    </xf>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20" fillId="101" borderId="35" applyNumberForma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05"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20"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45" borderId="35" applyNumberFormat="0" applyFont="0" applyAlignment="0" applyProtection="0"/>
    <xf numFmtId="0" fontId="11" fillId="0" borderId="0" applyNumberFormat="0" applyBorder="0">
      <alignment horizontal="center" vertical="center"/>
    </xf>
    <xf numFmtId="0" fontId="11" fillId="0" borderId="0" applyNumberFormat="0" applyBorder="0">
      <alignment horizontal="center" vertical="center"/>
    </xf>
    <xf numFmtId="0" fontId="18" fillId="5" borderId="0" applyFont="0"/>
    <xf numFmtId="40" fontId="106" fillId="0" borderId="0" applyFont="0" applyFill="0" applyBorder="0" applyAlignment="0" applyProtection="0"/>
    <xf numFmtId="38" fontId="106" fillId="0" borderId="0" applyFont="0" applyFill="0" applyBorder="0" applyAlignment="0" applyProtection="0"/>
    <xf numFmtId="0" fontId="107" fillId="73" borderId="36" applyNumberFormat="0" applyAlignment="0" applyProtection="0"/>
    <xf numFmtId="0" fontId="39" fillId="15" borderId="14" applyNumberFormat="0" applyAlignment="0" applyProtection="0"/>
    <xf numFmtId="0" fontId="107" fillId="73"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61"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73" borderId="36" applyNumberFormat="0" applyAlignment="0" applyProtection="0"/>
    <xf numFmtId="0" fontId="107" fillId="61" borderId="36" applyNumberFormat="0" applyAlignment="0" applyProtection="0"/>
    <xf numFmtId="0" fontId="12" fillId="102" borderId="33" applyNumberFormat="0" applyFont="0" applyBorder="0" applyAlignment="0" applyProtection="0">
      <alignment horizontal="center"/>
    </xf>
    <xf numFmtId="0" fontId="12" fillId="102" borderId="33" applyNumberFormat="0" applyFont="0" applyBorder="0" applyAlignment="0" applyProtection="0">
      <alignment horizontal="center"/>
    </xf>
    <xf numFmtId="0" fontId="20" fillId="102" borderId="33" applyNumberFormat="0" applyFont="0" applyBorder="0" applyAlignment="0" applyProtection="0">
      <alignment horizontal="center"/>
    </xf>
    <xf numFmtId="0" fontId="20" fillId="102" borderId="33" applyNumberFormat="0" applyFont="0" applyBorder="0" applyAlignment="0" applyProtection="0">
      <alignment horizontal="center"/>
    </xf>
    <xf numFmtId="0" fontId="12" fillId="102" borderId="33" applyNumberFormat="0" applyFont="0" applyBorder="0" applyAlignment="0" applyProtection="0">
      <alignment horizontal="center"/>
    </xf>
    <xf numFmtId="0" fontId="12" fillId="102" borderId="33" applyNumberFormat="0" applyFont="0" applyBorder="0" applyAlignment="0" applyProtection="0">
      <alignment horizontal="center"/>
    </xf>
    <xf numFmtId="0" fontId="12" fillId="102" borderId="33" applyNumberFormat="0" applyFont="0" applyBorder="0" applyAlignment="0" applyProtection="0">
      <alignment horizontal="center"/>
    </xf>
    <xf numFmtId="0" fontId="12" fillId="102" borderId="33" applyNumberFormat="0" applyFont="0" applyBorder="0" applyAlignment="0" applyProtection="0">
      <alignment horizontal="center"/>
    </xf>
    <xf numFmtId="0" fontId="12" fillId="102" borderId="33" applyNumberFormat="0" applyFont="0" applyBorder="0" applyAlignment="0" applyProtection="0">
      <alignment horizontal="center"/>
    </xf>
    <xf numFmtId="0" fontId="20" fillId="102" borderId="33" applyNumberFormat="0" applyFont="0" applyBorder="0" applyAlignment="0" applyProtection="0">
      <alignment horizontal="center"/>
    </xf>
    <xf numFmtId="0" fontId="20" fillId="102" borderId="33" applyNumberFormat="0" applyFont="0" applyBorder="0" applyAlignment="0" applyProtection="0">
      <alignment horizontal="center"/>
    </xf>
    <xf numFmtId="10" fontId="11" fillId="0" borderId="0" applyFont="0" applyFill="0" applyBorder="0" applyAlignment="0" applyProtection="0"/>
    <xf numFmtId="215" fontId="68" fillId="0" borderId="0">
      <protection locked="0"/>
    </xf>
    <xf numFmtId="215" fontId="68" fillId="0" borderId="0">
      <protection locked="0"/>
    </xf>
    <xf numFmtId="216" fontId="68" fillId="0" borderId="0">
      <protection locked="0"/>
    </xf>
    <xf numFmtId="215" fontId="68" fillId="0" borderId="0">
      <protection locked="0"/>
    </xf>
    <xf numFmtId="213" fontId="108" fillId="0" borderId="37" applyNumberFormat="0" applyFont="0" applyBorder="0" applyAlignment="0"/>
    <xf numFmtId="0" fontId="108" fillId="0" borderId="37" applyNumberFormat="0" applyFont="0" applyBorder="0" applyAlignment="0"/>
    <xf numFmtId="0" fontId="20" fillId="0" borderId="37" applyNumberFormat="0" applyFont="0" applyBorder="0" applyAlignment="0"/>
    <xf numFmtId="0" fontId="108" fillId="0" borderId="37" applyNumberFormat="0" applyFont="0" applyBorder="0" applyAlignment="0"/>
    <xf numFmtId="0" fontId="20" fillId="0" borderId="37" applyNumberFormat="0" applyFont="0" applyBorder="0" applyAlignment="0"/>
    <xf numFmtId="217" fontId="68" fillId="0" borderId="0">
      <protection locked="0"/>
    </xf>
    <xf numFmtId="218" fontId="68"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1" fillId="0" borderId="0" applyFont="0" applyFill="0" applyBorder="0" applyAlignment="0" applyProtection="0"/>
    <xf numFmtId="9" fontId="20" fillId="0" borderId="0" applyFont="0" applyFill="0" applyBorder="0" applyAlignment="0" applyProtection="0"/>
    <xf numFmtId="219" fontId="20" fillId="0" borderId="0"/>
    <xf numFmtId="9" fontId="11" fillId="0" borderId="0" applyFont="0" applyFill="0" applyBorder="0" applyAlignment="0" applyProtection="0"/>
    <xf numFmtId="219" fontId="20" fillId="0" borderId="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103" fillId="0" borderId="0" applyBorder="0" applyProtection="0"/>
    <xf numFmtId="9" fontId="11" fillId="0" borderId="0" applyFill="0" applyBorder="0" applyAlignment="0" applyProtection="0"/>
    <xf numFmtId="9" fontId="11" fillId="0" borderId="0" applyFont="0" applyFill="0" applyBorder="0" applyAlignment="0" applyProtection="0"/>
    <xf numFmtId="219" fontId="20" fillId="0" borderId="0"/>
    <xf numFmtId="9" fontId="11" fillId="0" borderId="0" applyFont="0" applyFill="0" applyBorder="0" applyAlignment="0" applyProtection="0"/>
    <xf numFmtId="219" fontId="20" fillId="0" borderId="0"/>
    <xf numFmtId="9" fontId="20" fillId="0" borderId="0" applyFont="0" applyFill="0" applyBorder="0" applyAlignment="0" applyProtection="0"/>
    <xf numFmtId="9" fontId="65"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02" fillId="0" borderId="0" applyBorder="0" applyProtection="0"/>
    <xf numFmtId="9" fontId="20" fillId="0" borderId="0" applyFont="0" applyFill="0" applyBorder="0" applyAlignment="0" applyProtection="0"/>
    <xf numFmtId="9" fontId="20"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219" fontId="20" fillId="0" borderId="0"/>
    <xf numFmtId="219" fontId="20" fillId="0" borderId="0"/>
    <xf numFmtId="219" fontId="20" fillId="0" borderId="0"/>
    <xf numFmtId="219" fontId="20" fillId="0" borderId="0"/>
    <xf numFmtId="9" fontId="20"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1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20" fillId="0" borderId="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65" fillId="0" borderId="0" applyFont="0" applyFill="0" applyBorder="0" applyAlignment="0" applyProtection="0"/>
    <xf numFmtId="10" fontId="65" fillId="0" borderId="0" applyFont="0" applyFill="0" applyBorder="0" applyAlignment="0" applyProtection="0"/>
    <xf numFmtId="0" fontId="12" fillId="66" borderId="38" applyNumberFormat="0" applyFont="0" applyBorder="0" applyAlignment="0" applyProtection="0"/>
    <xf numFmtId="14" fontId="55" fillId="103" borderId="39" applyNumberFormat="0" applyFont="0" applyBorder="0" applyAlignment="0" applyProtection="0">
      <alignment horizontal="center" vertical="center"/>
    </xf>
    <xf numFmtId="3" fontId="67" fillId="0" borderId="0" applyFont="0" applyFill="0" applyBorder="0" applyAlignment="0" applyProtection="0"/>
    <xf numFmtId="0" fontId="109" fillId="0" borderId="0" applyNumberFormat="0" applyBorder="0" applyProtection="0"/>
    <xf numFmtId="195" fontId="110" fillId="0" borderId="0"/>
    <xf numFmtId="0" fontId="110" fillId="0" borderId="0"/>
    <xf numFmtId="214" fontId="109" fillId="0" borderId="0" applyBorder="0" applyProtection="0"/>
    <xf numFmtId="214" fontId="110" fillId="0" borderId="0"/>
    <xf numFmtId="214" fontId="110" fillId="0" borderId="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4" fontId="111" fillId="6" borderId="40" applyBorder="0" applyProtection="0"/>
    <xf numFmtId="0" fontId="107" fillId="73" borderId="41" applyNumberFormat="0" applyAlignment="0" applyProtection="0"/>
    <xf numFmtId="0" fontId="107" fillId="73"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90"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73"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0" fontId="107" fillId="61" borderId="41" applyNumberFormat="0" applyAlignment="0" applyProtection="0"/>
    <xf numFmtId="38" fontId="105" fillId="0" borderId="0" applyFont="0" applyFill="0" applyBorder="0" applyAlignment="0" applyProtection="0"/>
    <xf numFmtId="220" fontId="112" fillId="0" borderId="0">
      <protection locked="0"/>
    </xf>
    <xf numFmtId="166" fontId="11" fillId="0" borderId="0" applyFont="0" applyFill="0" applyBorder="0" applyAlignment="0" applyProtection="0"/>
    <xf numFmtId="221" fontId="20" fillId="0" borderId="0" applyFont="0" applyFill="0" applyBorder="0" applyAlignment="0" applyProtection="0"/>
    <xf numFmtId="222" fontId="20" fillId="0" borderId="0"/>
    <xf numFmtId="223" fontId="20" fillId="0" borderId="0" applyFont="0" applyFill="0" applyBorder="0" applyAlignment="0" applyProtection="0"/>
    <xf numFmtId="223" fontId="20" fillId="0" borderId="0" applyFont="0" applyFill="0" applyBorder="0" applyAlignment="0" applyProtection="0"/>
    <xf numFmtId="221" fontId="20" fillId="0" borderId="0" applyFont="0" applyFill="0" applyBorder="0" applyAlignment="0" applyProtection="0"/>
    <xf numFmtId="43" fontId="20" fillId="0" borderId="0" applyFill="0" applyBorder="0" applyAlignment="0" applyProtection="0"/>
    <xf numFmtId="43" fontId="20" fillId="0" borderId="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222" fontId="20" fillId="0" borderId="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4" fillId="0" borderId="0" applyFont="0" applyFill="0" applyBorder="0" applyAlignment="0" applyProtection="0"/>
    <xf numFmtId="166" fontId="102" fillId="0" borderId="0"/>
    <xf numFmtId="43" fontId="102" fillId="0" borderId="0"/>
    <xf numFmtId="43" fontId="102"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224" fontId="20" fillId="0" borderId="0"/>
    <xf numFmtId="43" fontId="4" fillId="0" borderId="0" applyFont="0" applyFill="0" applyBorder="0" applyAlignment="0" applyProtection="0"/>
    <xf numFmtId="166" fontId="11"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43" fontId="11" fillId="0" borderId="0" applyFont="0" applyFill="0" applyBorder="0" applyAlignment="0" applyProtection="0">
      <alignment vertical="center"/>
    </xf>
    <xf numFmtId="43" fontId="11" fillId="0" borderId="0" applyFont="0" applyFill="0" applyBorder="0" applyAlignment="0" applyProtection="0">
      <alignment vertical="center"/>
    </xf>
    <xf numFmtId="225"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6"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80" fontId="11" fillId="0" borderId="0" applyFont="0" applyFill="0" applyBorder="0" applyAlignment="0" applyProtection="0"/>
    <xf numFmtId="180" fontId="11" fillId="0" borderId="0" applyFont="0" applyFill="0" applyBorder="0" applyAlignment="0" applyProtection="0"/>
    <xf numFmtId="166" fontId="11" fillId="0" borderId="0" applyFont="0" applyFill="0" applyBorder="0" applyAlignment="0" applyProtection="0"/>
    <xf numFmtId="22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7" fontId="11" fillId="0" borderId="0" applyFont="0" applyFill="0" applyBorder="0" applyAlignment="0" applyProtection="0"/>
    <xf numFmtId="228"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9" fontId="11" fillId="0" borderId="0" applyFont="0" applyFill="0" applyBorder="0" applyAlignment="0" applyProtection="0"/>
    <xf numFmtId="228" fontId="11" fillId="0" borderId="0" applyFont="0" applyFill="0" applyBorder="0" applyAlignment="0" applyProtection="0"/>
    <xf numFmtId="166" fontId="11" fillId="0" borderId="0" applyFont="0" applyFill="0" applyBorder="0" applyAlignment="0" applyProtection="0"/>
    <xf numFmtId="23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6" fontId="11" fillId="0" borderId="0" applyFont="0" applyFill="0" applyBorder="0" applyAlignment="0" applyProtection="0"/>
    <xf numFmtId="0" fontId="11" fillId="0" borderId="0" applyFont="0" applyFill="0" applyBorder="0" applyAlignment="0" applyProtection="0"/>
    <xf numFmtId="231" fontId="11" fillId="0" borderId="0" applyFont="0" applyFill="0" applyBorder="0" applyAlignment="0" applyProtection="0"/>
    <xf numFmtId="22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3" fontId="11" fillId="0" borderId="0" applyFont="0" applyFill="0" applyBorder="0" applyAlignment="0" applyProtection="0"/>
    <xf numFmtId="200"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00"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223" fontId="11" fillId="0" borderId="0" applyFont="0" applyFill="0" applyBorder="0" applyAlignment="0" applyProtection="0"/>
    <xf numFmtId="200"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98"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5" fontId="20" fillId="0" borderId="0" applyFont="0" applyFill="0" applyBorder="0" applyAlignment="0" applyProtection="0"/>
    <xf numFmtId="5" fontId="20" fillId="0" borderId="0" applyFont="0" applyFill="0" applyBorder="0" applyAlignment="0" applyProtection="0"/>
    <xf numFmtId="231"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7" fontId="20" fillId="0" borderId="0" applyFont="0" applyFill="0" applyBorder="0" applyAlignment="0" applyProtection="0"/>
    <xf numFmtId="22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5" fontId="20" fillId="0" borderId="0" applyFont="0" applyFill="0" applyBorder="0" applyAlignment="0" applyProtection="0"/>
    <xf numFmtId="5" fontId="20" fillId="0" borderId="0" applyFont="0" applyFill="0" applyBorder="0" applyAlignment="0" applyProtection="0"/>
    <xf numFmtId="22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7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22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200" fontId="20" fillId="0" borderId="0" applyFont="0" applyFill="0" applyBorder="0" applyAlignment="0" applyProtection="0"/>
    <xf numFmtId="166" fontId="11" fillId="0" borderId="0" applyFont="0" applyFill="0" applyBorder="0" applyAlignment="0" applyProtection="0"/>
    <xf numFmtId="166" fontId="65" fillId="0" borderId="0" applyFont="0" applyFill="0" applyBorder="0" applyAlignment="0" applyProtection="0"/>
    <xf numFmtId="43" fontId="65" fillId="0" borderId="0" applyFont="0" applyFill="0" applyBorder="0" applyAlignment="0" applyProtection="0"/>
    <xf numFmtId="43" fontId="6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232"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233" fontId="20"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34"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166" fontId="11"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1"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235" fontId="4"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35" fontId="4"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230"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3"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0" fontId="20" fillId="0" borderId="0" applyFont="0" applyFill="0" applyBorder="0" applyAlignment="0" applyProtection="0"/>
    <xf numFmtId="43" fontId="4"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233"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233" fontId="20"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226"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3" fontId="11" fillId="0" borderId="0" applyFont="0" applyFill="0" applyBorder="0" applyAlignment="0" applyProtection="0"/>
    <xf numFmtId="200"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00" fontId="20" fillId="0" borderId="0" applyFont="0" applyFill="0" applyBorder="0" applyAlignment="0" applyProtection="0"/>
    <xf numFmtId="22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7" fontId="11" fillId="0" borderId="0" applyFont="0" applyFill="0" applyBorder="0" applyAlignment="0" applyProtection="0"/>
    <xf numFmtId="167" fontId="20" fillId="0" borderId="0" applyFont="0" applyFill="0" applyBorder="0" applyAlignment="0" applyProtection="0"/>
    <xf numFmtId="200"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234" fontId="20" fillId="0" borderId="0" applyFont="0" applyFill="0" applyBorder="0" applyAlignment="0" applyProtection="0"/>
    <xf numFmtId="234"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200" fontId="20"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17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173" fontId="11" fillId="0" borderId="0" applyFont="0" applyFill="0" applyBorder="0" applyAlignment="0" applyProtection="0"/>
    <xf numFmtId="236" fontId="11" fillId="0" borderId="0" applyFill="0" applyBorder="0" applyAlignment="0" applyProtection="0"/>
    <xf numFmtId="198"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6" fontId="11" fillId="0" borderId="0" applyFill="0" applyBorder="0" applyAlignment="0" applyProtection="0"/>
    <xf numFmtId="6" fontId="11" fillId="0" borderId="0" applyFill="0" applyBorder="0" applyAlignment="0" applyProtection="0"/>
    <xf numFmtId="198" fontId="11"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73" fontId="11"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200"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73" fontId="11"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200"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200" fontId="20" fillId="0" borderId="0" applyFont="0" applyFill="0" applyBorder="0" applyAlignment="0" applyProtection="0"/>
    <xf numFmtId="43" fontId="11" fillId="0" borderId="0" applyFont="0" applyFill="0" applyBorder="0" applyAlignment="0" applyProtection="0"/>
    <xf numFmtId="200"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221" fontId="20"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00"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200" fontId="20" fillId="0" borderId="0" applyFont="0" applyFill="0" applyBorder="0" applyAlignment="0" applyProtection="0"/>
    <xf numFmtId="43" fontId="11" fillId="0" borderId="0" applyFont="0" applyFill="0" applyBorder="0" applyAlignment="0" applyProtection="0"/>
    <xf numFmtId="200"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237" fontId="11" fillId="0" borderId="0" applyFont="0" applyFill="0" applyBorder="0" applyAlignment="0" applyProtection="0"/>
    <xf numFmtId="238"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23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33" fontId="11" fillId="0" borderId="0" applyFont="0" applyFill="0" applyBorder="0" applyAlignment="0" applyProtection="0"/>
    <xf numFmtId="223" fontId="11" fillId="0" borderId="0" applyFont="0" applyFill="0" applyBorder="0" applyAlignment="0" applyProtection="0"/>
    <xf numFmtId="0"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230"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4" fillId="0" borderId="0" applyFont="0" applyFill="0" applyBorder="0" applyAlignment="0" applyProtection="0"/>
    <xf numFmtId="181" fontId="65" fillId="0" borderId="0" applyFont="0" applyFill="0" applyBorder="0" applyAlignment="0" applyProtection="0"/>
    <xf numFmtId="0" fontId="105" fillId="0" borderId="0"/>
    <xf numFmtId="0" fontId="94" fillId="0" borderId="0"/>
    <xf numFmtId="0" fontId="111" fillId="88" borderId="42" applyNumberFormat="0" applyBorder="0" applyAlignment="0">
      <alignment horizontal="left" vertical="center" indent="1"/>
    </xf>
    <xf numFmtId="239" fontId="113" fillId="0" borderId="43"/>
    <xf numFmtId="0" fontId="114" fillId="0" borderId="42" applyNumberFormat="0" applyBorder="0" applyAlignment="0">
      <alignment horizontal="center" vertical="center"/>
    </xf>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74" fillId="0" borderId="0" applyNumberFormat="0" applyFill="0" applyBorder="0" applyAlignment="0" applyProtection="0"/>
    <xf numFmtId="0" fontId="115" fillId="0" borderId="0" applyNumberFormat="0" applyFill="0" applyBorder="0" applyAlignment="0" applyProtection="0"/>
    <xf numFmtId="0" fontId="116" fillId="0" borderId="0" applyNumberFormat="0" applyFill="0" applyBorder="0" applyAlignment="0" applyProtection="0"/>
    <xf numFmtId="0" fontId="117" fillId="0" borderId="0" applyNumberFormat="0" applyFill="0" applyBorder="0" applyAlignment="0" applyProtection="0"/>
    <xf numFmtId="0" fontId="34" fillId="0" borderId="0" applyNumberFormat="0" applyFill="0" applyBorder="0" applyAlignment="0" applyProtection="0"/>
    <xf numFmtId="0" fontId="117" fillId="0" borderId="0" applyNumberFormat="0" applyFill="0" applyBorder="0" applyAlignment="0" applyProtection="0"/>
    <xf numFmtId="0" fontId="81" fillId="0" borderId="44" applyNumberFormat="0" applyFill="0" applyAlignment="0" applyProtection="0"/>
    <xf numFmtId="0" fontId="80" fillId="0" borderId="26" applyNumberFormat="0" applyFill="0" applyAlignment="0" applyProtection="0"/>
    <xf numFmtId="0" fontId="80" fillId="0" borderId="26" applyNumberFormat="0" applyFill="0" applyAlignment="0" applyProtection="0"/>
    <xf numFmtId="0" fontId="116" fillId="0" borderId="0" applyNumberFormat="0" applyFill="0" applyBorder="0" applyAlignment="0" applyProtection="0"/>
    <xf numFmtId="0" fontId="82" fillId="0" borderId="28" applyNumberFormat="0" applyFill="0" applyAlignment="0" applyProtection="0"/>
    <xf numFmtId="0" fontId="84" fillId="0" borderId="30" applyNumberFormat="0" applyFill="0" applyAlignment="0" applyProtection="0"/>
    <xf numFmtId="0" fontId="84" fillId="0" borderId="0" applyNumberFormat="0" applyFill="0" applyBorder="0" applyAlignment="0" applyProtection="0"/>
    <xf numFmtId="0" fontId="116" fillId="0" borderId="0" applyNumberFormat="0" applyFill="0" applyBorder="0" applyAlignment="0" applyProtection="0"/>
    <xf numFmtId="0" fontId="118" fillId="0" borderId="0" applyNumberFormat="0" applyFill="0" applyBorder="0" applyAlignment="0" applyProtection="0"/>
    <xf numFmtId="220" fontId="54" fillId="0" borderId="0">
      <protection locked="0"/>
    </xf>
    <xf numFmtId="0" fontId="54" fillId="0" borderId="0">
      <protection locked="0"/>
    </xf>
    <xf numFmtId="220" fontId="54" fillId="0" borderId="0">
      <protection locked="0"/>
    </xf>
    <xf numFmtId="0" fontId="54" fillId="0" borderId="0">
      <protection locked="0"/>
    </xf>
    <xf numFmtId="0" fontId="16" fillId="0" borderId="22" applyBorder="0" applyAlignment="0">
      <alignment horizontal="center" vertical="center"/>
    </xf>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0" fontId="119" fillId="0" borderId="45" applyNumberFormat="0" applyFill="0" applyAlignment="0" applyProtection="0"/>
    <xf numFmtId="217" fontId="68" fillId="0" borderId="0">
      <protection locked="0"/>
    </xf>
    <xf numFmtId="240" fontId="68" fillId="0" borderId="0">
      <protection locked="0"/>
    </xf>
    <xf numFmtId="43" fontId="120"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1" fillId="0" borderId="0" applyFont="0" applyFill="0" applyBorder="0" applyAlignment="0" applyProtection="0">
      <alignment vertical="center"/>
    </xf>
    <xf numFmtId="43" fontId="11" fillId="0" borderId="0" applyFont="0" applyFill="0" applyBorder="0" applyAlignment="0" applyProtection="0">
      <alignment vertical="center"/>
    </xf>
    <xf numFmtId="166" fontId="121" fillId="0" borderId="0" applyFont="0" applyFill="0" applyBorder="0" applyAlignment="0" applyProtection="0"/>
    <xf numFmtId="43" fontId="121" fillId="0" borderId="0" applyFont="0" applyFill="0" applyBorder="0" applyAlignment="0" applyProtection="0"/>
    <xf numFmtId="43" fontId="12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84"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102" fillId="0" borderId="0" applyFont="0" applyFill="0" applyBorder="0" applyAlignment="0" applyProtection="0"/>
    <xf numFmtId="43" fontId="11" fillId="0" borderId="0" applyFont="0" applyFill="0" applyBorder="0" applyAlignment="0" applyProtection="0"/>
    <xf numFmtId="43" fontId="4" fillId="0" borderId="0" applyFont="0" applyFill="0" applyBorder="0" applyAlignment="0" applyProtection="0"/>
    <xf numFmtId="230" fontId="102" fillId="0" borderId="0" applyBorder="0" applyProtection="0"/>
    <xf numFmtId="230" fontId="11" fillId="0" borderId="0" applyFill="0" applyBorder="0" applyAlignment="0" applyProtection="0"/>
    <xf numFmtId="166"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89" fontId="20" fillId="0" borderId="0"/>
    <xf numFmtId="43" fontId="11" fillId="0" borderId="0" applyFont="0" applyFill="0" applyBorder="0" applyAlignment="0" applyProtection="0"/>
    <xf numFmtId="43" fontId="20" fillId="0" borderId="0" applyFont="0" applyFill="0" applyBorder="0" applyAlignment="0" applyProtection="0"/>
    <xf numFmtId="189" fontId="20" fillId="0" borderId="0"/>
    <xf numFmtId="189"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11"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22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121" fillId="0" borderId="0" applyFont="0" applyFill="0" applyBorder="0" applyAlignment="0" applyProtection="0"/>
    <xf numFmtId="43" fontId="121" fillId="0" borderId="0" applyFont="0" applyFill="0" applyBorder="0" applyAlignment="0" applyProtection="0"/>
    <xf numFmtId="43" fontId="12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230" fontId="102" fillId="0" borderId="0" applyBorder="0" applyProtection="0"/>
    <xf numFmtId="230" fontId="102" fillId="0" borderId="0" applyBorder="0" applyProtection="0"/>
    <xf numFmtId="166" fontId="1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20"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189" fontId="20"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189" fontId="20" fillId="0" borderId="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6" fontId="11" fillId="0" borderId="0" applyFont="0" applyFill="0" applyBorder="0" applyAlignment="0" applyProtection="0"/>
    <xf numFmtId="43" fontId="4" fillId="0" borderId="0" applyFont="0" applyFill="0" applyBorder="0" applyAlignment="0" applyProtection="0"/>
    <xf numFmtId="166" fontId="11" fillId="0" borderId="0" applyFont="0" applyFill="0" applyBorder="0" applyAlignment="0" applyProtection="0"/>
    <xf numFmtId="166" fontId="20" fillId="0" borderId="0" applyFont="0" applyFill="0" applyBorder="0" applyAlignment="0" applyProtection="0"/>
    <xf numFmtId="43" fontId="20" fillId="0" borderId="0" applyFont="0" applyFill="0" applyBorder="0" applyAlignment="0" applyProtection="0"/>
    <xf numFmtId="189" fontId="20" fillId="0" borderId="0"/>
    <xf numFmtId="43" fontId="20" fillId="0" borderId="0" applyFont="0" applyFill="0" applyBorder="0" applyAlignment="0" applyProtection="0"/>
    <xf numFmtId="189" fontId="20" fillId="0" borderId="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89" fontId="20"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189" fontId="20" fillId="0" borderId="0"/>
    <xf numFmtId="43" fontId="4"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alignment vertical="center"/>
    </xf>
    <xf numFmtId="43" fontId="11" fillId="0" borderId="0" applyFont="0" applyFill="0" applyBorder="0" applyAlignment="0" applyProtection="0">
      <alignment vertical="center"/>
    </xf>
    <xf numFmtId="43" fontId="11" fillId="0" borderId="0" applyFont="0" applyFill="0" applyBorder="0" applyAlignment="0" applyProtection="0"/>
    <xf numFmtId="189" fontId="20" fillId="0" borderId="0"/>
    <xf numFmtId="43" fontId="20" fillId="0" borderId="0" applyFont="0" applyFill="0" applyBorder="0" applyAlignment="0" applyProtection="0"/>
    <xf numFmtId="43" fontId="20"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166" fontId="20" fillId="0" borderId="0" applyFont="0" applyFill="0" applyBorder="0" applyAlignment="0" applyProtection="0"/>
    <xf numFmtId="166" fontId="11" fillId="0" borderId="0" applyFont="0" applyFill="0" applyBorder="0" applyAlignment="0" applyProtection="0"/>
    <xf numFmtId="0" fontId="102" fillId="0" borderId="0"/>
    <xf numFmtId="189" fontId="20" fillId="0" borderId="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166" fontId="20"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241"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230" fontId="20"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 fillId="0" borderId="0" applyFont="0" applyFill="0" applyBorder="0" applyAlignment="0" applyProtection="0"/>
    <xf numFmtId="3" fontId="58" fillId="0" borderId="0" applyFont="0" applyFill="0" applyBorder="0" applyAlignment="0" applyProtection="0"/>
    <xf numFmtId="3" fontId="11" fillId="0" borderId="0" applyFill="0" applyBorder="0" applyAlignment="0" applyProtection="0"/>
    <xf numFmtId="0" fontId="92" fillId="0" borderId="0" applyNumberFormat="0" applyFill="0" applyBorder="0" applyAlignment="0" applyProtection="0"/>
    <xf numFmtId="9" fontId="3" fillId="0" borderId="0" applyFont="0" applyFill="0" applyBorder="0" applyAlignment="0" applyProtection="0"/>
    <xf numFmtId="9" fontId="22" fillId="0" borderId="0" applyFont="0" applyFill="0" applyBorder="0" applyAlignment="0" applyProtection="0"/>
    <xf numFmtId="0" fontId="2" fillId="0" borderId="0"/>
    <xf numFmtId="0" fontId="1" fillId="0" borderId="0"/>
    <xf numFmtId="44" fontId="22" fillId="0" borderId="0" applyFont="0" applyFill="0" applyBorder="0" applyAlignment="0" applyProtection="0"/>
  </cellStyleXfs>
  <cellXfs count="750">
    <xf numFmtId="0" fontId="0" fillId="0" borderId="0" xfId="0"/>
    <xf numFmtId="0" fontId="24" fillId="0" borderId="0" xfId="22" applyFont="1" applyAlignment="1">
      <alignment vertical="top"/>
    </xf>
    <xf numFmtId="0" fontId="24" fillId="0" borderId="0" xfId="22" applyFont="1" applyAlignment="1">
      <alignment horizontal="left" vertical="top"/>
    </xf>
    <xf numFmtId="0" fontId="11" fillId="0" borderId="0" xfId="22" applyAlignment="1">
      <alignment vertical="top"/>
    </xf>
    <xf numFmtId="0" fontId="19" fillId="0" borderId="0" xfId="22" applyFont="1" applyAlignment="1">
      <alignment vertical="top"/>
    </xf>
    <xf numFmtId="0" fontId="27" fillId="0" borderId="0" xfId="22" applyFont="1" applyAlignment="1">
      <alignment vertical="center" wrapText="1"/>
    </xf>
    <xf numFmtId="0" fontId="27" fillId="0" borderId="0" xfId="22" applyFont="1" applyAlignment="1">
      <alignment horizontal="center" vertical="center" wrapText="1"/>
    </xf>
    <xf numFmtId="0" fontId="27" fillId="0" borderId="0" xfId="22" applyFont="1" applyAlignment="1">
      <alignment horizontal="justify" vertical="center"/>
    </xf>
    <xf numFmtId="0" fontId="27" fillId="0" borderId="0" xfId="22" applyFont="1" applyAlignment="1">
      <alignment horizontal="center" vertical="center"/>
    </xf>
    <xf numFmtId="43" fontId="27" fillId="0" borderId="0" xfId="22" applyNumberFormat="1" applyFont="1" applyAlignment="1">
      <alignment horizontal="center" vertical="center"/>
    </xf>
    <xf numFmtId="0" fontId="27" fillId="0" borderId="0" xfId="22" applyFont="1" applyAlignment="1">
      <alignment horizontal="right" vertical="center"/>
    </xf>
    <xf numFmtId="2" fontId="27" fillId="0" borderId="0" xfId="22" applyNumberFormat="1" applyFont="1" applyAlignment="1">
      <alignment horizontal="right" vertical="center"/>
    </xf>
    <xf numFmtId="0" fontId="19" fillId="0" borderId="0" xfId="70" applyFont="1" applyAlignment="1">
      <alignment vertical="top"/>
    </xf>
    <xf numFmtId="43" fontId="0" fillId="0" borderId="0" xfId="119" applyFont="1"/>
    <xf numFmtId="0" fontId="31" fillId="0" borderId="0" xfId="120" applyFont="1"/>
    <xf numFmtId="0" fontId="32" fillId="0" borderId="0" xfId="120" applyFont="1"/>
    <xf numFmtId="4" fontId="31" fillId="0" borderId="0" xfId="120" applyNumberFormat="1" applyFont="1"/>
    <xf numFmtId="4" fontId="0" fillId="0" borderId="0" xfId="0" applyNumberFormat="1"/>
    <xf numFmtId="0" fontId="31" fillId="0" borderId="0" xfId="70" applyFont="1"/>
    <xf numFmtId="0" fontId="31" fillId="10" borderId="0" xfId="70" applyFont="1" applyFill="1" applyAlignment="1">
      <alignment vertical="distributed"/>
    </xf>
    <xf numFmtId="0" fontId="31" fillId="10" borderId="0" xfId="70" applyFont="1" applyFill="1"/>
    <xf numFmtId="0" fontId="124" fillId="0" borderId="1" xfId="70" applyFont="1" applyBorder="1" applyAlignment="1">
      <alignment horizontal="left"/>
    </xf>
    <xf numFmtId="0" fontId="124" fillId="0" borderId="0" xfId="70" applyFont="1" applyAlignment="1">
      <alignment horizontal="left"/>
    </xf>
    <xf numFmtId="0" fontId="124" fillId="0" borderId="2" xfId="70" applyFont="1" applyBorder="1" applyAlignment="1">
      <alignment horizontal="left"/>
    </xf>
    <xf numFmtId="0" fontId="44" fillId="0" borderId="46" xfId="70" applyFont="1" applyBorder="1"/>
    <xf numFmtId="0" fontId="44" fillId="0" borderId="47" xfId="70" applyFont="1" applyBorder="1"/>
    <xf numFmtId="0" fontId="44" fillId="0" borderId="48" xfId="70" applyFont="1" applyBorder="1"/>
    <xf numFmtId="10" fontId="44" fillId="0" borderId="49" xfId="7546" applyNumberFormat="1" applyFont="1" applyBorder="1" applyAlignment="1">
      <alignment horizontal="center"/>
    </xf>
    <xf numFmtId="10" fontId="44" fillId="10" borderId="49" xfId="7546" applyNumberFormat="1" applyFont="1" applyFill="1" applyBorder="1" applyAlignment="1">
      <alignment horizontal="center"/>
    </xf>
    <xf numFmtId="0" fontId="45" fillId="0" borderId="49" xfId="70" applyFont="1" applyBorder="1" applyAlignment="1">
      <alignment horizontal="left"/>
    </xf>
    <xf numFmtId="10" fontId="44" fillId="0" borderId="49" xfId="7546" applyNumberFormat="1" applyFont="1" applyBorder="1" applyAlignment="1">
      <alignment horizontal="right"/>
    </xf>
    <xf numFmtId="10" fontId="44" fillId="0" borderId="49" xfId="70" applyNumberFormat="1" applyFont="1" applyBorder="1" applyAlignment="1">
      <alignment horizontal="center"/>
    </xf>
    <xf numFmtId="0" fontId="44" fillId="10" borderId="49" xfId="70" applyFont="1" applyFill="1" applyBorder="1" applyAlignment="1">
      <alignment vertical="center"/>
    </xf>
    <xf numFmtId="0" fontId="44" fillId="0" borderId="49" xfId="70" applyFont="1" applyBorder="1" applyAlignment="1">
      <alignment vertical="center"/>
    </xf>
    <xf numFmtId="10" fontId="44" fillId="0" borderId="49" xfId="7546" applyNumberFormat="1" applyFont="1" applyFill="1" applyBorder="1" applyAlignment="1">
      <alignment horizontal="right" vertical="center"/>
    </xf>
    <xf numFmtId="0" fontId="31" fillId="0" borderId="1" xfId="70" applyFont="1" applyBorder="1"/>
    <xf numFmtId="0" fontId="29" fillId="0" borderId="0" xfId="70" applyFont="1"/>
    <xf numFmtId="0" fontId="29" fillId="0" borderId="2" xfId="70" applyFont="1" applyBorder="1"/>
    <xf numFmtId="0" fontId="123" fillId="10" borderId="49" xfId="70" applyFont="1" applyFill="1" applyBorder="1" applyAlignment="1">
      <alignment horizontal="center" vertical="distributed"/>
    </xf>
    <xf numFmtId="4" fontId="9" fillId="3" borderId="49" xfId="0" applyNumberFormat="1" applyFont="1" applyFill="1" applyBorder="1" applyAlignment="1">
      <alignment horizontal="right" vertical="center" wrapText="1"/>
    </xf>
    <xf numFmtId="0" fontId="0" fillId="0" borderId="0" xfId="0" applyAlignment="1">
      <alignment wrapText="1"/>
    </xf>
    <xf numFmtId="0" fontId="29" fillId="12" borderId="8" xfId="120" applyFont="1" applyFill="1" applyBorder="1" applyAlignment="1">
      <alignment horizontal="center" vertical="center"/>
    </xf>
    <xf numFmtId="0" fontId="7" fillId="4" borderId="49" xfId="0" applyFont="1" applyFill="1" applyBorder="1" applyAlignment="1">
      <alignment horizontal="right" vertical="center" wrapText="1"/>
    </xf>
    <xf numFmtId="0" fontId="7" fillId="4" borderId="49" xfId="0" applyFont="1" applyFill="1" applyBorder="1" applyAlignment="1">
      <alignment horizontal="left" vertical="center" wrapText="1"/>
    </xf>
    <xf numFmtId="0" fontId="8" fillId="2" borderId="49" xfId="0" applyFont="1" applyFill="1" applyBorder="1" applyAlignment="1">
      <alignment horizontal="center" vertical="center" wrapText="1"/>
    </xf>
    <xf numFmtId="0" fontId="8" fillId="2" borderId="49" xfId="0" applyFont="1" applyFill="1" applyBorder="1" applyAlignment="1">
      <alignment horizontal="justify" vertical="center" wrapText="1"/>
    </xf>
    <xf numFmtId="0" fontId="8" fillId="2" borderId="49" xfId="0" applyFont="1" applyFill="1" applyBorder="1" applyAlignment="1">
      <alignment horizontal="right" vertical="center" wrapText="1"/>
    </xf>
    <xf numFmtId="4" fontId="8" fillId="2" borderId="49" xfId="0" applyNumberFormat="1" applyFont="1" applyFill="1" applyBorder="1" applyAlignment="1">
      <alignment horizontal="right" vertical="center" wrapText="1"/>
    </xf>
    <xf numFmtId="0" fontId="9" fillId="3" borderId="49" xfId="0" applyFont="1" applyFill="1" applyBorder="1" applyAlignment="1">
      <alignment horizontal="center" vertical="center" wrapText="1"/>
    </xf>
    <xf numFmtId="0" fontId="9" fillId="3" borderId="49" xfId="0" applyFont="1" applyFill="1" applyBorder="1" applyAlignment="1">
      <alignment horizontal="justify" vertical="center" wrapText="1"/>
    </xf>
    <xf numFmtId="2" fontId="12" fillId="9" borderId="49" xfId="22" applyNumberFormat="1" applyFont="1" applyFill="1" applyBorder="1" applyAlignment="1">
      <alignment horizontal="center" vertical="center"/>
    </xf>
    <xf numFmtId="4" fontId="12" fillId="9" borderId="49" xfId="22" applyNumberFormat="1" applyFont="1" applyFill="1" applyBorder="1" applyAlignment="1">
      <alignment horizontal="center" vertical="center"/>
    </xf>
    <xf numFmtId="0" fontId="12" fillId="10" borderId="49" xfId="27" applyFont="1" applyFill="1" applyBorder="1" applyAlignment="1">
      <alignment horizontal="center" vertical="center" wrapText="1"/>
    </xf>
    <xf numFmtId="0" fontId="12" fillId="10" borderId="49" xfId="27" applyFont="1" applyFill="1" applyBorder="1" applyAlignment="1">
      <alignment horizontal="right" vertical="center" wrapText="1"/>
    </xf>
    <xf numFmtId="43" fontId="25" fillId="10" borderId="49" xfId="59" applyFont="1" applyFill="1" applyBorder="1" applyAlignment="1">
      <alignment horizontal="right" vertical="center" wrapText="1"/>
    </xf>
    <xf numFmtId="2" fontId="11" fillId="0" borderId="49" xfId="51" applyNumberFormat="1" applyFont="1" applyBorder="1" applyAlignment="1">
      <alignment horizontal="right" vertical="center"/>
    </xf>
    <xf numFmtId="166" fontId="11" fillId="0" borderId="49" xfId="56" applyFont="1" applyFill="1" applyBorder="1" applyAlignment="1">
      <alignment horizontal="right" vertical="center"/>
    </xf>
    <xf numFmtId="242" fontId="11" fillId="0" borderId="49" xfId="51" applyNumberFormat="1" applyFont="1" applyBorder="1" applyAlignment="1">
      <alignment horizontal="right" vertical="center"/>
    </xf>
    <xf numFmtId="180" fontId="11" fillId="0" borderId="49" xfId="51" applyNumberFormat="1" applyFont="1" applyBorder="1" applyAlignment="1">
      <alignment horizontal="right" vertical="center"/>
    </xf>
    <xf numFmtId="0" fontId="11" fillId="0" borderId="49" xfId="27" applyBorder="1" applyAlignment="1">
      <alignment horizontal="center" vertical="center" wrapText="1"/>
    </xf>
    <xf numFmtId="9" fontId="31" fillId="13" borderId="49" xfId="120" applyNumberFormat="1" applyFont="1" applyFill="1" applyBorder="1" applyAlignment="1">
      <alignment horizontal="center"/>
    </xf>
    <xf numFmtId="4" fontId="31" fillId="0" borderId="49" xfId="120" applyNumberFormat="1" applyFont="1" applyBorder="1" applyAlignment="1">
      <alignment horizontal="center"/>
    </xf>
    <xf numFmtId="0" fontId="31" fillId="0" borderId="48" xfId="120" applyFont="1" applyBorder="1" applyAlignment="1">
      <alignment horizontal="center"/>
    </xf>
    <xf numFmtId="9" fontId="31" fillId="0" borderId="49" xfId="120" applyNumberFormat="1" applyFont="1" applyBorder="1" applyAlignment="1">
      <alignment horizontal="center"/>
    </xf>
    <xf numFmtId="9" fontId="29" fillId="12" borderId="49" xfId="120" applyNumberFormat="1" applyFont="1" applyFill="1" applyBorder="1" applyAlignment="1">
      <alignment horizontal="center"/>
    </xf>
    <xf numFmtId="4" fontId="29" fillId="12" borderId="49" xfId="120" applyNumberFormat="1" applyFont="1" applyFill="1" applyBorder="1" applyAlignment="1">
      <alignment horizontal="center"/>
    </xf>
    <xf numFmtId="9" fontId="29" fillId="12" borderId="48" xfId="120" applyNumberFormat="1" applyFont="1" applyFill="1" applyBorder="1" applyAlignment="1">
      <alignment horizontal="center"/>
    </xf>
    <xf numFmtId="10" fontId="130" fillId="10" borderId="49" xfId="7546" applyNumberFormat="1" applyFont="1" applyFill="1" applyBorder="1" applyAlignment="1">
      <alignment horizontal="right" vertical="center"/>
    </xf>
    <xf numFmtId="10" fontId="12" fillId="6" borderId="49" xfId="37" applyNumberFormat="1" applyFont="1" applyFill="1" applyBorder="1" applyAlignment="1">
      <alignment vertical="center" wrapText="1"/>
    </xf>
    <xf numFmtId="0" fontId="11" fillId="0" borderId="49" xfId="29" applyBorder="1" applyAlignment="1">
      <alignment horizontal="center" vertical="center" wrapText="1"/>
    </xf>
    <xf numFmtId="0" fontId="12" fillId="10" borderId="49" xfId="22" applyFont="1" applyFill="1" applyBorder="1" applyAlignment="1">
      <alignment horizontal="center" vertical="center" wrapText="1"/>
    </xf>
    <xf numFmtId="0" fontId="131" fillId="0" borderId="0" xfId="0" applyFont="1"/>
    <xf numFmtId="0" fontId="133" fillId="4" borderId="49" xfId="0" applyFont="1" applyFill="1" applyBorder="1" applyAlignment="1">
      <alignment horizontal="left" vertical="center" wrapText="1"/>
    </xf>
    <xf numFmtId="0" fontId="136" fillId="2" borderId="49" xfId="0" applyFont="1" applyFill="1" applyBorder="1" applyAlignment="1">
      <alignment horizontal="center" vertical="center" wrapText="1"/>
    </xf>
    <xf numFmtId="0" fontId="136" fillId="2" borderId="49" xfId="0" applyFont="1" applyFill="1" applyBorder="1" applyAlignment="1">
      <alignment horizontal="justify" vertical="center" wrapText="1"/>
    </xf>
    <xf numFmtId="0" fontId="136" fillId="2" borderId="49" xfId="0" applyFont="1" applyFill="1" applyBorder="1" applyAlignment="1">
      <alignment horizontal="right" vertical="center" wrapText="1"/>
    </xf>
    <xf numFmtId="4" fontId="136" fillId="2" borderId="49" xfId="0" applyNumberFormat="1" applyFont="1" applyFill="1" applyBorder="1" applyAlignment="1">
      <alignment horizontal="right" vertical="center" wrapText="1"/>
    </xf>
    <xf numFmtId="0" fontId="137" fillId="3" borderId="49" xfId="0" applyFont="1" applyFill="1" applyBorder="1" applyAlignment="1">
      <alignment horizontal="center" vertical="center" wrapText="1"/>
    </xf>
    <xf numFmtId="0" fontId="137" fillId="3" borderId="49" xfId="0" applyFont="1" applyFill="1" applyBorder="1" applyAlignment="1">
      <alignment horizontal="justify" vertical="center" wrapText="1"/>
    </xf>
    <xf numFmtId="2" fontId="137" fillId="3" borderId="49" xfId="0" applyNumberFormat="1" applyFont="1" applyFill="1" applyBorder="1" applyAlignment="1">
      <alignment horizontal="center" vertical="center" wrapText="1"/>
    </xf>
    <xf numFmtId="4" fontId="137" fillId="3" borderId="49" xfId="0" applyNumberFormat="1" applyFont="1" applyFill="1" applyBorder="1" applyAlignment="1">
      <alignment horizontal="right" vertical="center" wrapText="1"/>
    </xf>
    <xf numFmtId="43" fontId="131" fillId="0" borderId="0" xfId="119" applyFont="1"/>
    <xf numFmtId="4" fontId="131" fillId="0" borderId="0" xfId="0" applyNumberFormat="1" applyFont="1"/>
    <xf numFmtId="0" fontId="131" fillId="0" borderId="0" xfId="0" applyFont="1" applyAlignment="1">
      <alignment wrapText="1"/>
    </xf>
    <xf numFmtId="0" fontId="137" fillId="4" borderId="0" xfId="0" applyFont="1" applyFill="1" applyAlignment="1">
      <alignment vertical="top" wrapText="1"/>
    </xf>
    <xf numFmtId="0" fontId="137" fillId="4" borderId="53" xfId="0" applyFont="1" applyFill="1" applyBorder="1" applyAlignment="1">
      <alignment vertical="top" wrapText="1"/>
    </xf>
    <xf numFmtId="0" fontId="141" fillId="0" borderId="49" xfId="5" applyFont="1" applyBorder="1" applyAlignment="1">
      <alignment horizontal="center" vertical="center"/>
    </xf>
    <xf numFmtId="0" fontId="141" fillId="104" borderId="49" xfId="2" applyFont="1" applyFill="1" applyBorder="1" applyAlignment="1">
      <alignment horizontal="center" vertical="center"/>
    </xf>
    <xf numFmtId="0" fontId="141" fillId="105" borderId="49" xfId="2" applyFont="1" applyFill="1" applyBorder="1" applyAlignment="1">
      <alignment horizontal="center" vertical="center"/>
    </xf>
    <xf numFmtId="0" fontId="141" fillId="105" borderId="49" xfId="6" applyFont="1" applyFill="1" applyBorder="1" applyAlignment="1">
      <alignment horizontal="center" vertical="center" wrapText="1"/>
    </xf>
    <xf numFmtId="0" fontId="143" fillId="0" borderId="49" xfId="5" applyFont="1" applyBorder="1" applyAlignment="1">
      <alignment horizontal="center" vertical="center" wrapText="1"/>
    </xf>
    <xf numFmtId="0" fontId="143" fillId="0" borderId="49" xfId="2" applyFont="1" applyBorder="1" applyAlignment="1">
      <alignment horizontal="center" vertical="center"/>
    </xf>
    <xf numFmtId="0" fontId="141" fillId="104" borderId="8" xfId="9" applyFont="1" applyFill="1" applyBorder="1" applyAlignment="1">
      <alignment horizontal="center" vertical="center"/>
    </xf>
    <xf numFmtId="0" fontId="141" fillId="105" borderId="8" xfId="9" applyFont="1" applyFill="1" applyBorder="1" applyAlignment="1">
      <alignment horizontal="center" vertical="center" wrapText="1"/>
    </xf>
    <xf numFmtId="0" fontId="141" fillId="105" borderId="8" xfId="12" applyFont="1" applyFill="1" applyBorder="1" applyAlignment="1">
      <alignment horizontal="center" vertical="center" wrapText="1"/>
    </xf>
    <xf numFmtId="0" fontId="141" fillId="105" borderId="49" xfId="9" applyFont="1" applyFill="1" applyBorder="1" applyAlignment="1">
      <alignment horizontal="center" vertical="center"/>
    </xf>
    <xf numFmtId="0" fontId="143" fillId="0" borderId="49" xfId="9" quotePrefix="1" applyFont="1" applyBorder="1" applyAlignment="1">
      <alignment horizontal="center" vertical="center"/>
    </xf>
    <xf numFmtId="0" fontId="143" fillId="0" borderId="49" xfId="9" applyFont="1" applyBorder="1" applyAlignment="1">
      <alignment horizontal="center" vertical="center"/>
    </xf>
    <xf numFmtId="0" fontId="141" fillId="7" borderId="49" xfId="9" applyFont="1" applyFill="1" applyBorder="1" applyAlignment="1">
      <alignment horizontal="center" vertical="center"/>
    </xf>
    <xf numFmtId="2" fontId="141" fillId="0" borderId="49" xfId="5" applyNumberFormat="1" applyFont="1" applyBorder="1" applyAlignment="1">
      <alignment horizontal="center" vertical="center" wrapText="1"/>
    </xf>
    <xf numFmtId="0" fontId="141" fillId="0" borderId="49" xfId="2" applyFont="1" applyBorder="1" applyAlignment="1">
      <alignment horizontal="center" vertical="center"/>
    </xf>
    <xf numFmtId="0" fontId="141" fillId="105" borderId="49" xfId="12" applyFont="1" applyFill="1" applyBorder="1" applyAlignment="1">
      <alignment horizontal="center" vertical="center" wrapText="1"/>
    </xf>
    <xf numFmtId="0" fontId="141" fillId="0" borderId="49" xfId="9" applyFont="1" applyBorder="1" applyAlignment="1">
      <alignment horizontal="center" vertical="center" wrapText="1"/>
    </xf>
    <xf numFmtId="0" fontId="141" fillId="0" borderId="49" xfId="12" applyFont="1" applyBorder="1" applyAlignment="1">
      <alignment horizontal="center" vertical="center" wrapText="1"/>
    </xf>
    <xf numFmtId="0" fontId="141" fillId="0" borderId="49" xfId="2" applyFont="1" applyBorder="1" applyAlignment="1">
      <alignment horizontal="center" vertical="center" wrapText="1"/>
    </xf>
    <xf numFmtId="4" fontId="141" fillId="0" borderId="49" xfId="8" applyNumberFormat="1" applyFont="1" applyBorder="1" applyAlignment="1">
      <alignment horizontal="center" vertical="center" wrapText="1"/>
    </xf>
    <xf numFmtId="0" fontId="141" fillId="105" borderId="49" xfId="9" applyFont="1" applyFill="1" applyBorder="1" applyAlignment="1">
      <alignment horizontal="center" vertical="center" wrapText="1"/>
    </xf>
    <xf numFmtId="0" fontId="133" fillId="4" borderId="49" xfId="0" applyFont="1" applyFill="1" applyBorder="1" applyAlignment="1">
      <alignment horizontal="center" vertical="center" wrapText="1"/>
    </xf>
    <xf numFmtId="0" fontId="7" fillId="4" borderId="49" xfId="0" applyFont="1" applyFill="1" applyBorder="1" applyAlignment="1">
      <alignment horizontal="center" vertical="center" wrapText="1"/>
    </xf>
    <xf numFmtId="2" fontId="141" fillId="0" borderId="46" xfId="8" applyNumberFormat="1" applyFont="1" applyBorder="1" applyAlignment="1">
      <alignment horizontal="center" vertical="center" wrapText="1"/>
    </xf>
    <xf numFmtId="2" fontId="141" fillId="0" borderId="48" xfId="8" applyNumberFormat="1" applyFont="1" applyBorder="1" applyAlignment="1">
      <alignment horizontal="center" vertical="center" wrapText="1"/>
    </xf>
    <xf numFmtId="0" fontId="141" fillId="0" borderId="46" xfId="8" applyFont="1" applyBorder="1" applyAlignment="1">
      <alignment horizontal="center" vertical="center" wrapText="1"/>
    </xf>
    <xf numFmtId="0" fontId="141" fillId="0" borderId="48" xfId="8" applyFont="1" applyBorder="1" applyAlignment="1">
      <alignment horizontal="center" vertical="center" wrapText="1"/>
    </xf>
    <xf numFmtId="2" fontId="141" fillId="0" borderId="49" xfId="8" applyNumberFormat="1" applyFont="1" applyBorder="1" applyAlignment="1">
      <alignment horizontal="center" vertical="center" wrapText="1"/>
    </xf>
    <xf numFmtId="0" fontId="141" fillId="0" borderId="49" xfId="8" applyFont="1" applyBorder="1" applyAlignment="1">
      <alignment horizontal="center" vertical="center" wrapText="1"/>
    </xf>
    <xf numFmtId="0" fontId="11" fillId="0" borderId="0" xfId="2"/>
    <xf numFmtId="0" fontId="145" fillId="0" borderId="0" xfId="2" applyFont="1" applyAlignment="1">
      <alignment horizontal="center" vertical="center"/>
    </xf>
    <xf numFmtId="0" fontId="146" fillId="0" borderId="0" xfId="2" applyFont="1"/>
    <xf numFmtId="0" fontId="143" fillId="0" borderId="0" xfId="2" applyFont="1"/>
    <xf numFmtId="0" fontId="147" fillId="0" borderId="0" xfId="2" applyFont="1"/>
    <xf numFmtId="0" fontId="147" fillId="0" borderId="0" xfId="2" applyFont="1" applyAlignment="1">
      <alignment horizontal="center" vertical="center"/>
    </xf>
    <xf numFmtId="4" fontId="143" fillId="0" borderId="49" xfId="8" applyNumberFormat="1" applyFont="1" applyBorder="1" applyAlignment="1">
      <alignment horizontal="right" vertical="center" wrapText="1"/>
    </xf>
    <xf numFmtId="0" fontId="141" fillId="0" borderId="49" xfId="9" applyFont="1" applyBorder="1" applyAlignment="1">
      <alignment horizontal="center" vertical="top"/>
    </xf>
    <xf numFmtId="0" fontId="143" fillId="0" borderId="49" xfId="9" applyFont="1" applyBorder="1" applyAlignment="1">
      <alignment horizontal="center" vertical="top"/>
    </xf>
    <xf numFmtId="0" fontId="141" fillId="0" borderId="49" xfId="8" applyFont="1" applyBorder="1" applyAlignment="1">
      <alignment horizontal="center" vertical="top" wrapText="1"/>
    </xf>
    <xf numFmtId="4" fontId="141" fillId="0" borderId="49" xfId="8" applyNumberFormat="1" applyFont="1" applyBorder="1" applyAlignment="1">
      <alignment horizontal="center" vertical="top" wrapText="1"/>
    </xf>
    <xf numFmtId="2" fontId="141" fillId="0" borderId="49" xfId="8" applyNumberFormat="1" applyFont="1" applyBorder="1" applyAlignment="1">
      <alignment horizontal="center" vertical="top" wrapText="1"/>
    </xf>
    <xf numFmtId="0" fontId="144" fillId="0" borderId="49" xfId="8" applyFont="1" applyBorder="1" applyAlignment="1">
      <alignment horizontal="center" vertical="top" wrapText="1"/>
    </xf>
    <xf numFmtId="4" fontId="143" fillId="0" borderId="49" xfId="11" applyNumberFormat="1" applyFont="1" applyFill="1" applyBorder="1" applyAlignment="1">
      <alignment vertical="top"/>
    </xf>
    <xf numFmtId="0" fontId="141" fillId="7" borderId="49" xfId="9" applyFont="1" applyFill="1" applyBorder="1" applyAlignment="1">
      <alignment horizontal="center" vertical="top"/>
    </xf>
    <xf numFmtId="0" fontId="143" fillId="0" borderId="49" xfId="9" quotePrefix="1" applyFont="1" applyBorder="1" applyAlignment="1">
      <alignment vertical="top"/>
    </xf>
    <xf numFmtId="4" fontId="141" fillId="105" borderId="8" xfId="11" applyNumberFormat="1" applyFont="1" applyFill="1" applyBorder="1" applyAlignment="1">
      <alignment vertical="center"/>
    </xf>
    <xf numFmtId="0" fontId="143" fillId="105" borderId="49" xfId="12" applyFont="1" applyFill="1" applyBorder="1" applyAlignment="1">
      <alignment horizontal="center" vertical="center" wrapText="1"/>
    </xf>
    <xf numFmtId="4" fontId="141" fillId="105" borderId="49" xfId="11" applyNumberFormat="1" applyFont="1" applyFill="1" applyBorder="1" applyAlignment="1">
      <alignment vertical="center"/>
    </xf>
    <xf numFmtId="2" fontId="141" fillId="0" borderId="49" xfId="8" applyNumberFormat="1" applyFont="1" applyBorder="1" applyAlignment="1">
      <alignment vertical="center" wrapText="1"/>
    </xf>
    <xf numFmtId="2" fontId="141" fillId="0" borderId="46" xfId="8" applyNumberFormat="1" applyFont="1" applyBorder="1" applyAlignment="1">
      <alignment vertical="center" wrapText="1"/>
    </xf>
    <xf numFmtId="0" fontId="141" fillId="0" borderId="49" xfId="8" applyFont="1" applyBorder="1" applyAlignment="1">
      <alignment vertical="center" wrapText="1"/>
    </xf>
    <xf numFmtId="0" fontId="141" fillId="0" borderId="49" xfId="8" applyFont="1" applyBorder="1" applyAlignment="1">
      <alignment horizontal="left" vertical="center" wrapText="1"/>
    </xf>
    <xf numFmtId="0" fontId="141" fillId="0" borderId="46" xfId="8" applyFont="1" applyBorder="1" applyAlignment="1">
      <alignment vertical="center" wrapText="1"/>
    </xf>
    <xf numFmtId="2" fontId="141" fillId="0" borderId="46" xfId="8" applyNumberFormat="1" applyFont="1" applyBorder="1" applyAlignment="1">
      <alignment horizontal="center" vertical="top" wrapText="1"/>
    </xf>
    <xf numFmtId="2" fontId="141" fillId="0" borderId="49" xfId="5" applyNumberFormat="1" applyFont="1" applyBorder="1" applyAlignment="1">
      <alignment horizontal="center" vertical="top" wrapText="1"/>
    </xf>
    <xf numFmtId="4" fontId="141" fillId="0" borderId="49" xfId="11" applyNumberFormat="1" applyFont="1" applyFill="1" applyBorder="1" applyAlignment="1">
      <alignment vertical="center"/>
    </xf>
    <xf numFmtId="0" fontId="141" fillId="0" borderId="5" xfId="9" applyFont="1" applyBorder="1" applyAlignment="1">
      <alignment horizontal="justify" vertical="center" wrapText="1"/>
    </xf>
    <xf numFmtId="0" fontId="141" fillId="0" borderId="4" xfId="9" applyFont="1" applyBorder="1" applyAlignment="1">
      <alignment horizontal="justify" vertical="center" wrapText="1"/>
    </xf>
    <xf numFmtId="0" fontId="11" fillId="0" borderId="49" xfId="2" applyBorder="1"/>
    <xf numFmtId="0" fontId="141" fillId="0" borderId="49" xfId="9" applyFont="1" applyBorder="1" applyAlignment="1">
      <alignment horizontal="justify" vertical="center" wrapText="1"/>
    </xf>
    <xf numFmtId="4" fontId="141" fillId="0" borderId="49" xfId="5" applyNumberFormat="1" applyFont="1" applyBorder="1" applyAlignment="1">
      <alignment horizontal="left" vertical="top" wrapText="1"/>
    </xf>
    <xf numFmtId="4" fontId="143" fillId="0" borderId="49" xfId="5" applyNumberFormat="1" applyFont="1" applyBorder="1" applyAlignment="1">
      <alignment horizontal="center" vertical="top" wrapText="1"/>
    </xf>
    <xf numFmtId="0" fontId="143" fillId="0" borderId="49" xfId="5" applyFont="1" applyBorder="1" applyAlignment="1">
      <alignment horizontal="left" vertical="center" wrapText="1"/>
    </xf>
    <xf numFmtId="4" fontId="143" fillId="0" borderId="49" xfId="7" applyNumberFormat="1" applyFont="1" applyFill="1" applyBorder="1" applyAlignment="1">
      <alignment vertical="top"/>
    </xf>
    <xf numFmtId="0" fontId="11" fillId="0" borderId="0" xfId="2" applyAlignment="1">
      <alignment vertical="center"/>
    </xf>
    <xf numFmtId="4" fontId="141" fillId="105" borderId="49" xfId="7" applyNumberFormat="1" applyFont="1" applyFill="1" applyBorder="1" applyAlignment="1">
      <alignment vertical="center"/>
    </xf>
    <xf numFmtId="4" fontId="141" fillId="0" borderId="49" xfId="5" applyNumberFormat="1" applyFont="1" applyBorder="1" applyAlignment="1">
      <alignment horizontal="center" vertical="top" wrapText="1"/>
    </xf>
    <xf numFmtId="0" fontId="17" fillId="0" borderId="0" xfId="2" applyFont="1"/>
    <xf numFmtId="0" fontId="12" fillId="0" borderId="49" xfId="2" applyFont="1" applyBorder="1" applyAlignment="1">
      <alignment horizontal="center" vertical="center"/>
    </xf>
    <xf numFmtId="0" fontId="19" fillId="0" borderId="0" xfId="22" applyFont="1" applyAlignment="1">
      <alignment vertical="center" wrapText="1"/>
    </xf>
    <xf numFmtId="0" fontId="19" fillId="0" borderId="0" xfId="22" applyFont="1" applyAlignment="1">
      <alignment horizontal="center" vertical="center" wrapText="1"/>
    </xf>
    <xf numFmtId="0" fontId="19" fillId="0" borderId="0" xfId="22" applyFont="1" applyAlignment="1">
      <alignment horizontal="justify" vertical="center"/>
    </xf>
    <xf numFmtId="0" fontId="19" fillId="0" borderId="0" xfId="22" applyFont="1" applyAlignment="1">
      <alignment horizontal="center" vertical="center"/>
    </xf>
    <xf numFmtId="43" fontId="19" fillId="0" borderId="0" xfId="22" applyNumberFormat="1" applyFont="1" applyAlignment="1">
      <alignment horizontal="center" vertical="center"/>
    </xf>
    <xf numFmtId="0" fontId="19" fillId="0" borderId="0" xfId="22" applyFont="1" applyAlignment="1">
      <alignment horizontal="right" vertical="center"/>
    </xf>
    <xf numFmtId="2" fontId="19" fillId="0" borderId="0" xfId="22" applyNumberFormat="1" applyFont="1" applyAlignment="1">
      <alignment horizontal="right" vertical="center"/>
    </xf>
    <xf numFmtId="0" fontId="11" fillId="0" borderId="49" xfId="0" applyFont="1" applyBorder="1" applyAlignment="1">
      <alignment horizontal="justify" vertical="center" wrapText="1"/>
    </xf>
    <xf numFmtId="0" fontId="141" fillId="0" borderId="48" xfId="8" applyFont="1" applyBorder="1" applyAlignment="1">
      <alignment vertical="center" wrapText="1"/>
    </xf>
    <xf numFmtId="2" fontId="141" fillId="0" borderId="48" xfId="8" applyNumberFormat="1" applyFont="1" applyBorder="1" applyAlignment="1">
      <alignment vertical="center" wrapText="1"/>
    </xf>
    <xf numFmtId="0" fontId="133" fillId="4" borderId="8" xfId="0" applyFont="1" applyFill="1" applyBorder="1" applyAlignment="1">
      <alignment horizontal="right" vertical="center" wrapText="1"/>
    </xf>
    <xf numFmtId="165" fontId="0" fillId="0" borderId="0" xfId="0" applyNumberFormat="1"/>
    <xf numFmtId="0" fontId="11" fillId="0" borderId="49" xfId="0" applyFont="1" applyBorder="1" applyAlignment="1">
      <alignment horizontal="center" vertical="center" wrapText="1"/>
    </xf>
    <xf numFmtId="2" fontId="11" fillId="0" borderId="49" xfId="0" applyNumberFormat="1" applyFont="1" applyBorder="1" applyAlignment="1">
      <alignment horizontal="center" vertical="center" wrapText="1"/>
    </xf>
    <xf numFmtId="0" fontId="11" fillId="3" borderId="49" xfId="0" applyFont="1" applyFill="1" applyBorder="1" applyAlignment="1">
      <alignment horizontal="center" vertical="center" wrapText="1"/>
    </xf>
    <xf numFmtId="10" fontId="31" fillId="0" borderId="0" xfId="120" applyNumberFormat="1" applyFont="1"/>
    <xf numFmtId="10" fontId="31" fillId="13" borderId="49" xfId="120" applyNumberFormat="1" applyFont="1" applyFill="1" applyBorder="1" applyAlignment="1">
      <alignment horizontal="center"/>
    </xf>
    <xf numFmtId="2" fontId="31" fillId="0" borderId="0" xfId="120" applyNumberFormat="1" applyFont="1"/>
    <xf numFmtId="10" fontId="31" fillId="0" borderId="0" xfId="7547" applyNumberFormat="1" applyFont="1"/>
    <xf numFmtId="0" fontId="149" fillId="0" borderId="49" xfId="0" applyFont="1" applyBorder="1" applyAlignment="1">
      <alignment horizontal="center" vertical="center" wrapText="1"/>
    </xf>
    <xf numFmtId="0" fontId="31" fillId="0" borderId="48" xfId="120" applyFont="1" applyBorder="1" applyAlignment="1">
      <alignment horizontal="center" vertical="center"/>
    </xf>
    <xf numFmtId="43" fontId="25" fillId="10" borderId="49" xfId="59" applyFont="1" applyFill="1" applyBorder="1" applyAlignment="1">
      <alignment horizontal="center" vertical="center" wrapText="1"/>
    </xf>
    <xf numFmtId="166" fontId="11" fillId="0" borderId="49" xfId="56" applyFont="1" applyFill="1" applyBorder="1" applyAlignment="1">
      <alignment horizontal="center" vertical="center"/>
    </xf>
    <xf numFmtId="0" fontId="141" fillId="7" borderId="46" xfId="2" applyFont="1" applyFill="1" applyBorder="1" applyAlignment="1">
      <alignment horizontal="center" vertical="center"/>
    </xf>
    <xf numFmtId="0" fontId="141" fillId="7" borderId="47" xfId="2" applyFont="1" applyFill="1" applyBorder="1" applyAlignment="1">
      <alignment horizontal="center" vertical="center"/>
    </xf>
    <xf numFmtId="0" fontId="141" fillId="7" borderId="48" xfId="2" applyFont="1" applyFill="1" applyBorder="1" applyAlignment="1">
      <alignment horizontal="center" vertical="center"/>
    </xf>
    <xf numFmtId="0" fontId="126" fillId="2" borderId="49" xfId="0" applyFont="1" applyFill="1" applyBorder="1" applyAlignment="1">
      <alignment horizontal="justify" vertical="center" wrapText="1"/>
    </xf>
    <xf numFmtId="0" fontId="126" fillId="2" borderId="49" xfId="0" applyFont="1" applyFill="1" applyBorder="1" applyAlignment="1">
      <alignment horizontal="right" vertical="center" wrapText="1"/>
    </xf>
    <xf numFmtId="4" fontId="126" fillId="2" borderId="49" xfId="0" applyNumberFormat="1" applyFont="1" applyFill="1" applyBorder="1" applyAlignment="1">
      <alignment horizontal="right" vertical="center" wrapText="1"/>
    </xf>
    <xf numFmtId="0" fontId="128" fillId="3" borderId="49" xfId="0" applyFont="1" applyFill="1" applyBorder="1" applyAlignment="1">
      <alignment horizontal="justify" vertical="center" wrapText="1"/>
    </xf>
    <xf numFmtId="2" fontId="128" fillId="3" borderId="49" xfId="0" applyNumberFormat="1" applyFont="1" applyFill="1" applyBorder="1" applyAlignment="1">
      <alignment horizontal="right" vertical="center" wrapText="1"/>
    </xf>
    <xf numFmtId="4" fontId="128" fillId="3" borderId="49" xfId="0" applyNumberFormat="1" applyFont="1" applyFill="1" applyBorder="1" applyAlignment="1">
      <alignment horizontal="right" vertical="center" wrapText="1"/>
    </xf>
    <xf numFmtId="0" fontId="15" fillId="104" borderId="8" xfId="9" applyFont="1" applyFill="1" applyBorder="1" applyAlignment="1">
      <alignment horizontal="center" vertical="center"/>
    </xf>
    <xf numFmtId="0" fontId="153" fillId="105" borderId="8" xfId="9" applyFont="1" applyFill="1" applyBorder="1" applyAlignment="1">
      <alignment horizontal="center" vertical="center" wrapText="1"/>
    </xf>
    <xf numFmtId="0" fontId="154" fillId="105" borderId="8" xfId="12" applyFont="1" applyFill="1" applyBorder="1" applyAlignment="1">
      <alignment horizontal="center" vertical="center" wrapText="1"/>
    </xf>
    <xf numFmtId="4" fontId="14" fillId="105" borderId="8" xfId="11" applyNumberFormat="1" applyFont="1" applyFill="1" applyBorder="1" applyAlignment="1">
      <alignment vertical="center"/>
    </xf>
    <xf numFmtId="0" fontId="15" fillId="105" borderId="49" xfId="9" applyFont="1" applyFill="1" applyBorder="1" applyAlignment="1">
      <alignment horizontal="center" vertical="center"/>
    </xf>
    <xf numFmtId="0" fontId="18" fillId="0" borderId="49" xfId="9" quotePrefix="1" applyFont="1" applyBorder="1" applyAlignment="1">
      <alignment horizontal="center" vertical="center"/>
    </xf>
    <xf numFmtId="0" fontId="18" fillId="0" borderId="49" xfId="9" quotePrefix="1" applyFont="1" applyBorder="1" applyAlignment="1">
      <alignment vertical="top"/>
    </xf>
    <xf numFmtId="0" fontId="11" fillId="0" borderId="49" xfId="9" quotePrefix="1" applyBorder="1" applyAlignment="1">
      <alignment vertical="top"/>
    </xf>
    <xf numFmtId="0" fontId="12" fillId="7" borderId="49" xfId="9" applyFont="1" applyFill="1" applyBorder="1" applyAlignment="1">
      <alignment horizontal="center" vertical="top"/>
    </xf>
    <xf numFmtId="0" fontId="14" fillId="0" borderId="49" xfId="8" applyFont="1" applyBorder="1" applyAlignment="1">
      <alignment horizontal="center" vertical="center" wrapText="1"/>
    </xf>
    <xf numFmtId="0" fontId="15" fillId="0" borderId="49" xfId="8" applyFont="1" applyBorder="1" applyAlignment="1">
      <alignment horizontal="center" vertical="center" wrapText="1"/>
    </xf>
    <xf numFmtId="0" fontId="14" fillId="0" borderId="49" xfId="8" applyFont="1" applyBorder="1" applyAlignment="1">
      <alignment horizontal="center" vertical="top" wrapText="1"/>
    </xf>
    <xf numFmtId="0" fontId="11" fillId="0" borderId="49" xfId="9" applyBorder="1" applyAlignment="1">
      <alignment horizontal="center" vertical="top"/>
    </xf>
    <xf numFmtId="0" fontId="12" fillId="0" borderId="49" xfId="9" applyFont="1" applyBorder="1" applyAlignment="1">
      <alignment horizontal="center" vertical="top"/>
    </xf>
    <xf numFmtId="4" fontId="155" fillId="0" borderId="49" xfId="11" applyNumberFormat="1" applyFont="1" applyFill="1" applyBorder="1" applyAlignment="1">
      <alignment vertical="top"/>
    </xf>
    <xf numFmtId="0" fontId="18" fillId="0" borderId="49" xfId="9" applyFont="1" applyBorder="1" applyAlignment="1">
      <alignment horizontal="center" vertical="center"/>
    </xf>
    <xf numFmtId="2" fontId="14" fillId="0" borderId="49" xfId="8" applyNumberFormat="1" applyFont="1" applyBorder="1" applyAlignment="1">
      <alignment horizontal="center" vertical="top" wrapText="1"/>
    </xf>
    <xf numFmtId="4" fontId="14" fillId="0" borderId="49" xfId="8" applyNumberFormat="1" applyFont="1" applyBorder="1" applyAlignment="1">
      <alignment horizontal="center" vertical="top" wrapText="1"/>
    </xf>
    <xf numFmtId="4" fontId="155" fillId="0" borderId="49" xfId="8" applyNumberFormat="1" applyFont="1" applyBorder="1" applyAlignment="1">
      <alignment horizontal="right" vertical="center" wrapText="1"/>
    </xf>
    <xf numFmtId="0" fontId="18" fillId="0" borderId="49" xfId="9" applyFont="1" applyBorder="1" applyAlignment="1">
      <alignment horizontal="center" vertical="top"/>
    </xf>
    <xf numFmtId="4" fontId="14" fillId="0" borderId="49" xfId="8" applyNumberFormat="1" applyFont="1" applyBorder="1" applyAlignment="1">
      <alignment horizontal="right" vertical="top" wrapText="1"/>
    </xf>
    <xf numFmtId="0" fontId="11" fillId="0" borderId="49" xfId="9" applyBorder="1" applyAlignment="1">
      <alignment horizontal="center" vertical="center"/>
    </xf>
    <xf numFmtId="0" fontId="155" fillId="0" borderId="49" xfId="9" applyFont="1" applyBorder="1" applyAlignment="1">
      <alignment vertical="top"/>
    </xf>
    <xf numFmtId="0" fontId="16" fillId="0" borderId="49" xfId="9" applyFont="1" applyBorder="1" applyAlignment="1">
      <alignment horizontal="center" vertical="center"/>
    </xf>
    <xf numFmtId="0" fontId="15" fillId="104" borderId="49" xfId="2" applyFont="1" applyFill="1" applyBorder="1" applyAlignment="1">
      <alignment horizontal="center" vertical="center"/>
    </xf>
    <xf numFmtId="0" fontId="12" fillId="7" borderId="49" xfId="9" applyFont="1" applyFill="1" applyBorder="1" applyAlignment="1">
      <alignment horizontal="center" vertical="center"/>
    </xf>
    <xf numFmtId="2" fontId="14" fillId="0" borderId="49" xfId="5" applyNumberFormat="1" applyFont="1" applyBorder="1" applyAlignment="1">
      <alignment horizontal="center" vertical="top" wrapText="1"/>
    </xf>
    <xf numFmtId="0" fontId="15" fillId="7" borderId="49" xfId="2" applyFont="1" applyFill="1" applyBorder="1" applyAlignment="1">
      <alignment horizontal="center" vertical="center"/>
    </xf>
    <xf numFmtId="4" fontId="15" fillId="0" borderId="49" xfId="5" applyNumberFormat="1" applyFont="1" applyBorder="1" applyAlignment="1">
      <alignment horizontal="center" vertical="center" wrapText="1"/>
    </xf>
    <xf numFmtId="2" fontId="14" fillId="0" borderId="49" xfId="5" applyNumberFormat="1" applyFont="1" applyBorder="1" applyAlignment="1">
      <alignment horizontal="center" vertical="center" wrapText="1"/>
    </xf>
    <xf numFmtId="0" fontId="15" fillId="0" borderId="49" xfId="5" applyFont="1" applyBorder="1" applyAlignment="1">
      <alignment horizontal="center" vertical="center" wrapText="1"/>
    </xf>
    <xf numFmtId="0" fontId="156" fillId="0" borderId="49" xfId="5" applyFont="1" applyBorder="1" applyAlignment="1">
      <alignment horizontal="center" vertical="center" wrapText="1"/>
    </xf>
    <xf numFmtId="0" fontId="18" fillId="0" borderId="49" xfId="2" applyFont="1" applyBorder="1" applyAlignment="1">
      <alignment horizontal="center" vertical="top"/>
    </xf>
    <xf numFmtId="0" fontId="11" fillId="0" borderId="49" xfId="2" applyBorder="1" applyAlignment="1">
      <alignment horizontal="center" vertical="top"/>
    </xf>
    <xf numFmtId="4" fontId="155" fillId="0" borderId="49" xfId="5" applyNumberFormat="1" applyFont="1" applyBorder="1" applyAlignment="1">
      <alignment vertical="top"/>
    </xf>
    <xf numFmtId="0" fontId="18" fillId="7" borderId="49" xfId="2" applyFont="1" applyFill="1" applyBorder="1" applyAlignment="1">
      <alignment horizontal="center" vertical="center"/>
    </xf>
    <xf numFmtId="0" fontId="14" fillId="7" borderId="49" xfId="2" applyFont="1" applyFill="1" applyBorder="1" applyAlignment="1">
      <alignment horizontal="center" vertical="top"/>
    </xf>
    <xf numFmtId="4" fontId="14" fillId="0" borderId="49" xfId="5" applyNumberFormat="1" applyFont="1" applyBorder="1" applyAlignment="1">
      <alignment horizontal="center" vertical="center" wrapText="1"/>
    </xf>
    <xf numFmtId="4" fontId="14" fillId="0" borderId="49" xfId="5" applyNumberFormat="1" applyFont="1" applyBorder="1" applyAlignment="1">
      <alignment horizontal="center" vertical="top" wrapText="1"/>
    </xf>
    <xf numFmtId="0" fontId="14" fillId="0" borderId="49" xfId="5" applyFont="1" applyBorder="1" applyAlignment="1">
      <alignment horizontal="center" vertical="center" wrapText="1"/>
    </xf>
    <xf numFmtId="0" fontId="12" fillId="0" borderId="49" xfId="2" applyFont="1" applyBorder="1" applyAlignment="1">
      <alignment horizontal="center" vertical="top"/>
    </xf>
    <xf numFmtId="4" fontId="155" fillId="0" borderId="49" xfId="7" applyNumberFormat="1" applyFont="1" applyFill="1" applyBorder="1" applyAlignment="1">
      <alignment vertical="top"/>
    </xf>
    <xf numFmtId="4" fontId="14" fillId="105" borderId="49" xfId="11" applyNumberFormat="1" applyFont="1" applyFill="1" applyBorder="1" applyAlignment="1">
      <alignment vertical="center"/>
    </xf>
    <xf numFmtId="0" fontId="153" fillId="105" borderId="49" xfId="2" applyFont="1" applyFill="1" applyBorder="1" applyAlignment="1">
      <alignment horizontal="center" vertical="center" wrapText="1"/>
    </xf>
    <xf numFmtId="0" fontId="154" fillId="105" borderId="49" xfId="6" applyFont="1" applyFill="1" applyBorder="1" applyAlignment="1">
      <alignment horizontal="center" vertical="center" wrapText="1"/>
    </xf>
    <xf numFmtId="4" fontId="14" fillId="105" borderId="49" xfId="7" applyNumberFormat="1" applyFont="1" applyFill="1" applyBorder="1" applyAlignment="1">
      <alignment vertical="center"/>
    </xf>
    <xf numFmtId="0" fontId="12" fillId="0" borderId="47" xfId="5" applyFont="1" applyBorder="1" applyAlignment="1">
      <alignment horizontal="center" vertical="top" wrapText="1"/>
    </xf>
    <xf numFmtId="0" fontId="14" fillId="0" borderId="49" xfId="5" applyFont="1" applyBorder="1" applyAlignment="1">
      <alignment horizontal="center" vertical="top" wrapText="1"/>
    </xf>
    <xf numFmtId="0" fontId="12" fillId="0" borderId="49" xfId="5" applyFont="1" applyBorder="1" applyAlignment="1">
      <alignment horizontal="center" vertical="top" wrapText="1"/>
    </xf>
    <xf numFmtId="0" fontId="14" fillId="0" borderId="49" xfId="5" applyFont="1" applyBorder="1" applyAlignment="1">
      <alignment vertical="top" wrapText="1"/>
    </xf>
    <xf numFmtId="0" fontId="157" fillId="0" borderId="49" xfId="5" applyFont="1" applyBorder="1" applyAlignment="1">
      <alignment horizontal="center" vertical="center" wrapText="1"/>
    </xf>
    <xf numFmtId="0" fontId="15" fillId="0" borderId="49" xfId="2" applyFont="1" applyBorder="1" applyAlignment="1">
      <alignment horizontal="center" vertical="center"/>
    </xf>
    <xf numFmtId="0" fontId="18" fillId="0" borderId="49" xfId="2" applyFont="1" applyBorder="1" applyAlignment="1">
      <alignment horizontal="center" vertical="center" wrapText="1"/>
    </xf>
    <xf numFmtId="0" fontId="158" fillId="0" borderId="49" xfId="8" applyFont="1" applyBorder="1" applyAlignment="1">
      <alignment horizontal="center" vertical="top" wrapText="1"/>
    </xf>
    <xf numFmtId="0" fontId="159" fillId="0" borderId="49" xfId="8" applyFont="1" applyBorder="1" applyAlignment="1">
      <alignment horizontal="center" vertical="top" wrapText="1"/>
    </xf>
    <xf numFmtId="2" fontId="14" fillId="0" borderId="49" xfId="8" applyNumberFormat="1" applyFont="1" applyBorder="1" applyAlignment="1">
      <alignment horizontal="center" vertical="center" wrapText="1"/>
    </xf>
    <xf numFmtId="0" fontId="160" fillId="105" borderId="49" xfId="9" applyFont="1" applyFill="1" applyBorder="1" applyAlignment="1">
      <alignment horizontal="center" vertical="center" wrapText="1"/>
    </xf>
    <xf numFmtId="0" fontId="154" fillId="105" borderId="49" xfId="12" applyFont="1" applyFill="1" applyBorder="1" applyAlignment="1">
      <alignment horizontal="center" vertical="center" wrapText="1"/>
    </xf>
    <xf numFmtId="0" fontId="153" fillId="105" borderId="49" xfId="9" applyFont="1" applyFill="1" applyBorder="1" applyAlignment="1">
      <alignment horizontal="center" vertical="center" wrapText="1"/>
    </xf>
    <xf numFmtId="0" fontId="141" fillId="106" borderId="49" xfId="2" applyFont="1" applyFill="1" applyBorder="1" applyAlignment="1">
      <alignment vertical="center"/>
    </xf>
    <xf numFmtId="0" fontId="143" fillId="106" borderId="49" xfId="9" applyFont="1" applyFill="1" applyBorder="1" applyAlignment="1">
      <alignment vertical="center"/>
    </xf>
    <xf numFmtId="4" fontId="31" fillId="0" borderId="48" xfId="120" applyNumberFormat="1" applyFont="1" applyBorder="1" applyAlignment="1">
      <alignment horizontal="center"/>
    </xf>
    <xf numFmtId="0" fontId="29" fillId="106" borderId="52" xfId="120" applyFont="1" applyFill="1" applyBorder="1" applyAlignment="1">
      <alignment horizontal="center" vertical="center"/>
    </xf>
    <xf numFmtId="0" fontId="29" fillId="106" borderId="2" xfId="120" applyFont="1" applyFill="1" applyBorder="1" applyAlignment="1">
      <alignment vertical="center"/>
    </xf>
    <xf numFmtId="4" fontId="29" fillId="106" borderId="52" xfId="120" applyNumberFormat="1" applyFont="1" applyFill="1" applyBorder="1" applyAlignment="1">
      <alignment horizontal="center" vertical="center"/>
    </xf>
    <xf numFmtId="4" fontId="29" fillId="106" borderId="49" xfId="120" applyNumberFormat="1" applyFont="1" applyFill="1" applyBorder="1" applyAlignment="1">
      <alignment horizontal="center"/>
    </xf>
    <xf numFmtId="4" fontId="29" fillId="106" borderId="48" xfId="120" applyNumberFormat="1" applyFont="1" applyFill="1" applyBorder="1" applyAlignment="1">
      <alignment horizontal="center"/>
    </xf>
    <xf numFmtId="10" fontId="44" fillId="10" borderId="49" xfId="7546" applyNumberFormat="1" applyFont="1" applyFill="1" applyBorder="1" applyAlignment="1">
      <alignment horizontal="right" vertical="center"/>
    </xf>
    <xf numFmtId="10" fontId="12" fillId="4" borderId="8" xfId="0" applyNumberFormat="1" applyFont="1" applyFill="1" applyBorder="1" applyAlignment="1">
      <alignment vertical="center" wrapText="1"/>
    </xf>
    <xf numFmtId="10" fontId="12" fillId="6" borderId="49" xfId="22" applyNumberFormat="1" applyFont="1" applyFill="1" applyBorder="1" applyAlignment="1">
      <alignment horizontal="center" vertical="center" wrapText="1"/>
    </xf>
    <xf numFmtId="0" fontId="0" fillId="0" borderId="0" xfId="0" quotePrefix="1"/>
    <xf numFmtId="10" fontId="11" fillId="0" borderId="49" xfId="0" applyNumberFormat="1" applyFont="1" applyBorder="1" applyAlignment="1">
      <alignment horizontal="center" vertical="center"/>
    </xf>
    <xf numFmtId="10" fontId="8" fillId="4" borderId="49" xfId="0" applyNumberFormat="1" applyFont="1" applyFill="1" applyBorder="1" applyAlignment="1">
      <alignment vertical="center" wrapText="1"/>
    </xf>
    <xf numFmtId="0" fontId="0" fillId="0" borderId="49" xfId="0" applyBorder="1" applyAlignment="1">
      <alignment horizontal="center" vertical="center"/>
    </xf>
    <xf numFmtId="0" fontId="163" fillId="0" borderId="0" xfId="0" applyFont="1"/>
    <xf numFmtId="0" fontId="162" fillId="0" borderId="0" xfId="0" applyFont="1" applyAlignment="1">
      <alignment horizontal="center"/>
    </xf>
    <xf numFmtId="0" fontId="162" fillId="0" borderId="0" xfId="0" applyFont="1" applyAlignment="1">
      <alignment horizontal="right"/>
    </xf>
    <xf numFmtId="0" fontId="164" fillId="107" borderId="49" xfId="0" applyFont="1" applyFill="1" applyBorder="1" applyAlignment="1">
      <alignment horizontal="centerContinuous" vertical="center" wrapText="1"/>
    </xf>
    <xf numFmtId="0" fontId="163" fillId="0" borderId="0" xfId="0" applyFont="1" applyAlignment="1">
      <alignment horizontal="centerContinuous"/>
    </xf>
    <xf numFmtId="10" fontId="163" fillId="0" borderId="0" xfId="0" applyNumberFormat="1" applyFont="1" applyAlignment="1">
      <alignment horizontal="centerContinuous"/>
    </xf>
    <xf numFmtId="0" fontId="163" fillId="0" borderId="0" xfId="0" applyFont="1" applyAlignment="1">
      <alignment horizontal="left"/>
    </xf>
    <xf numFmtId="0" fontId="163" fillId="0" borderId="0" xfId="0" applyFont="1" applyAlignment="1">
      <alignment horizontal="center"/>
    </xf>
    <xf numFmtId="0" fontId="0" fillId="108" borderId="0" xfId="0" applyFill="1"/>
    <xf numFmtId="0" fontId="164" fillId="107" borderId="49" xfId="0" applyFont="1" applyFill="1" applyBorder="1" applyAlignment="1">
      <alignment horizontal="center" vertical="center" wrapText="1"/>
    </xf>
    <xf numFmtId="0" fontId="161" fillId="109" borderId="54" xfId="0" applyFont="1" applyFill="1" applyBorder="1" applyAlignment="1">
      <alignment horizontal="center" vertical="center"/>
    </xf>
    <xf numFmtId="0" fontId="21" fillId="0" borderId="0" xfId="0" applyFont="1" applyAlignment="1">
      <alignment horizontal="left"/>
    </xf>
    <xf numFmtId="0" fontId="0" fillId="0" borderId="0" xfId="0" applyAlignment="1">
      <alignment horizontal="center" vertical="center"/>
    </xf>
    <xf numFmtId="10" fontId="0" fillId="0" borderId="0" xfId="7547" applyNumberFormat="1" applyFont="1" applyAlignment="1">
      <alignment horizontal="center" vertical="center"/>
    </xf>
    <xf numFmtId="0" fontId="164" fillId="110" borderId="56" xfId="0" applyFont="1" applyFill="1" applyBorder="1" applyAlignment="1">
      <alignment horizontal="center" vertical="center"/>
    </xf>
    <xf numFmtId="0" fontId="164" fillId="110" borderId="57" xfId="0" applyFont="1" applyFill="1" applyBorder="1" applyAlignment="1">
      <alignment horizontal="center" vertical="center" wrapText="1"/>
    </xf>
    <xf numFmtId="0" fontId="164" fillId="110" borderId="57" xfId="0" applyFont="1" applyFill="1" applyBorder="1" applyAlignment="1">
      <alignment horizontal="center" vertical="center"/>
    </xf>
    <xf numFmtId="0" fontId="131" fillId="111" borderId="0" xfId="0" applyFont="1" applyFill="1"/>
    <xf numFmtId="0" fontId="0" fillId="111" borderId="0" xfId="0" applyFill="1"/>
    <xf numFmtId="44" fontId="149" fillId="0" borderId="49" xfId="7550" applyFont="1" applyBorder="1" applyAlignment="1">
      <alignment horizontal="right" vertical="center" wrapText="1"/>
    </xf>
    <xf numFmtId="44" fontId="0" fillId="0" borderId="0" xfId="7550" applyFont="1"/>
    <xf numFmtId="44" fontId="164" fillId="107" borderId="49" xfId="7550" applyFont="1" applyFill="1" applyBorder="1" applyAlignment="1">
      <alignment horizontal="centerContinuous" vertical="center" wrapText="1"/>
    </xf>
    <xf numFmtId="44" fontId="163" fillId="0" borderId="0" xfId="7550" applyFont="1"/>
    <xf numFmtId="44" fontId="0" fillId="108" borderId="0" xfId="7550" applyFont="1" applyFill="1"/>
    <xf numFmtId="44" fontId="21" fillId="0" borderId="0" xfId="7550" applyFont="1" applyAlignment="1">
      <alignment horizontal="left"/>
    </xf>
    <xf numFmtId="44" fontId="161" fillId="109" borderId="55" xfId="7550" applyFont="1" applyFill="1" applyBorder="1" applyAlignment="1">
      <alignment horizontal="center" vertical="center"/>
    </xf>
    <xf numFmtId="44" fontId="164" fillId="110" borderId="58" xfId="7550" applyFont="1" applyFill="1" applyBorder="1" applyAlignment="1">
      <alignment horizontal="center" vertical="center" wrapText="1"/>
    </xf>
    <xf numFmtId="4" fontId="149" fillId="0" borderId="49" xfId="0" applyNumberFormat="1" applyFont="1" applyBorder="1" applyAlignment="1">
      <alignment horizontal="right" vertical="center" wrapText="1"/>
    </xf>
    <xf numFmtId="0" fontId="139" fillId="0" borderId="49" xfId="4650" applyFont="1" applyBorder="1" applyAlignment="1">
      <alignment horizontal="left" vertical="center"/>
    </xf>
    <xf numFmtId="0" fontId="139" fillId="0" borderId="49" xfId="4650" applyFont="1" applyBorder="1" applyAlignment="1">
      <alignment horizontal="left" vertical="center" wrapText="1"/>
    </xf>
    <xf numFmtId="0" fontId="139" fillId="0" borderId="49" xfId="4650" applyFont="1" applyBorder="1" applyAlignment="1">
      <alignment vertical="center" wrapText="1"/>
    </xf>
    <xf numFmtId="0" fontId="139" fillId="0" borderId="49" xfId="4650" applyFont="1" applyBorder="1" applyAlignment="1">
      <alignment horizontal="center" vertical="center" wrapText="1"/>
    </xf>
    <xf numFmtId="0" fontId="152" fillId="0" borderId="49" xfId="4650" applyFont="1" applyBorder="1" applyAlignment="1">
      <alignment vertical="top"/>
    </xf>
    <xf numFmtId="0" fontId="152" fillId="0" borderId="49" xfId="4650" applyFont="1" applyBorder="1" applyAlignment="1">
      <alignment vertical="top" wrapText="1"/>
    </xf>
    <xf numFmtId="10" fontId="152" fillId="0" borderId="49" xfId="7547" applyNumberFormat="1" applyFont="1" applyBorder="1" applyAlignment="1">
      <alignment vertical="top"/>
    </xf>
    <xf numFmtId="0" fontId="140" fillId="0" borderId="3" xfId="22" applyFont="1" applyBorder="1" applyAlignment="1">
      <alignment vertical="top"/>
    </xf>
    <xf numFmtId="0" fontId="140" fillId="0" borderId="4" xfId="22" applyFont="1" applyBorder="1" applyAlignment="1">
      <alignment vertical="top"/>
    </xf>
    <xf numFmtId="0" fontId="140" fillId="7" borderId="4" xfId="22" applyFont="1" applyFill="1" applyBorder="1" applyAlignment="1">
      <alignment vertical="top"/>
    </xf>
    <xf numFmtId="0" fontId="140" fillId="0" borderId="5" xfId="22" applyFont="1" applyBorder="1" applyAlignment="1">
      <alignment horizontal="center" vertical="top"/>
    </xf>
    <xf numFmtId="165" fontId="11" fillId="0" borderId="49" xfId="0" applyNumberFormat="1" applyFont="1" applyBorder="1" applyAlignment="1">
      <alignment horizontal="center" vertical="center" wrapText="1"/>
    </xf>
    <xf numFmtId="165" fontId="11" fillId="7" borderId="49" xfId="0" applyNumberFormat="1" applyFont="1" applyFill="1" applyBorder="1" applyAlignment="1">
      <alignment horizontal="center" vertical="center" wrapText="1"/>
    </xf>
    <xf numFmtId="165" fontId="11" fillId="0" borderId="49" xfId="0" applyNumberFormat="1" applyFont="1" applyBorder="1" applyAlignment="1">
      <alignment horizontal="center" vertical="center"/>
    </xf>
    <xf numFmtId="10" fontId="0" fillId="0" borderId="49" xfId="0" applyNumberFormat="1" applyBorder="1" applyAlignment="1">
      <alignment horizontal="center" vertical="center"/>
    </xf>
    <xf numFmtId="0" fontId="99" fillId="0" borderId="0" xfId="0" applyFont="1" applyAlignment="1">
      <alignment horizontal="left" vertical="top"/>
    </xf>
    <xf numFmtId="0" fontId="170" fillId="0" borderId="49" xfId="0" applyFont="1" applyBorder="1" applyAlignment="1">
      <alignment horizontal="center" vertical="center" wrapText="1"/>
    </xf>
    <xf numFmtId="0" fontId="166" fillId="0" borderId="49" xfId="0" applyFont="1" applyBorder="1" applyAlignment="1">
      <alignment horizontal="center" vertical="top"/>
    </xf>
    <xf numFmtId="0" fontId="166" fillId="0" borderId="49" xfId="0" applyFont="1" applyBorder="1" applyAlignment="1">
      <alignment horizontal="left" vertical="top"/>
    </xf>
    <xf numFmtId="10" fontId="99" fillId="0" borderId="49" xfId="0" applyNumberFormat="1" applyFont="1" applyBorder="1" applyAlignment="1">
      <alignment horizontal="center" vertical="top" shrinkToFit="1"/>
    </xf>
    <xf numFmtId="0" fontId="166" fillId="114" borderId="49" xfId="0" applyFont="1" applyFill="1" applyBorder="1" applyAlignment="1">
      <alignment horizontal="center" vertical="top"/>
    </xf>
    <xf numFmtId="0" fontId="166" fillId="114" borderId="49" xfId="0" applyFont="1" applyFill="1" applyBorder="1" applyAlignment="1">
      <alignment horizontal="left" vertical="top"/>
    </xf>
    <xf numFmtId="10" fontId="99" fillId="114" borderId="49" xfId="0" applyNumberFormat="1" applyFont="1" applyFill="1" applyBorder="1" applyAlignment="1">
      <alignment horizontal="center" vertical="top" shrinkToFit="1"/>
    </xf>
    <xf numFmtId="0" fontId="99" fillId="114" borderId="49" xfId="0" applyFont="1" applyFill="1" applyBorder="1" applyAlignment="1">
      <alignment horizontal="left" vertical="top"/>
    </xf>
    <xf numFmtId="0" fontId="99" fillId="0" borderId="49" xfId="0" applyFont="1" applyBorder="1" applyAlignment="1">
      <alignment horizontal="left" vertical="top"/>
    </xf>
    <xf numFmtId="0" fontId="99" fillId="0" borderId="49" xfId="0" applyFont="1" applyBorder="1" applyAlignment="1">
      <alignment horizontal="center" vertical="top"/>
    </xf>
    <xf numFmtId="0" fontId="99" fillId="114" borderId="49" xfId="0" applyFont="1" applyFill="1" applyBorder="1" applyAlignment="1">
      <alignment horizontal="center" vertical="top"/>
    </xf>
    <xf numFmtId="0" fontId="170" fillId="0" borderId="49" xfId="0" applyFont="1" applyBorder="1" applyAlignment="1">
      <alignment horizontal="center" vertical="top"/>
    </xf>
    <xf numFmtId="10" fontId="171" fillId="0" borderId="49" xfId="0" applyNumberFormat="1" applyFont="1" applyBorder="1" applyAlignment="1">
      <alignment horizontal="center" vertical="top" shrinkToFit="1"/>
    </xf>
    <xf numFmtId="0" fontId="170" fillId="114" borderId="49" xfId="0" applyFont="1" applyFill="1" applyBorder="1" applyAlignment="1">
      <alignment horizontal="center" vertical="top"/>
    </xf>
    <xf numFmtId="10" fontId="171" fillId="114" borderId="49" xfId="0" applyNumberFormat="1" applyFont="1" applyFill="1" applyBorder="1" applyAlignment="1">
      <alignment horizontal="center" vertical="top" shrinkToFit="1"/>
    </xf>
    <xf numFmtId="0" fontId="166" fillId="0" borderId="49" xfId="0" applyFont="1" applyBorder="1" applyAlignment="1">
      <alignment horizontal="center" vertical="center"/>
    </xf>
    <xf numFmtId="0" fontId="99" fillId="0" borderId="49" xfId="0" applyFont="1" applyBorder="1" applyAlignment="1">
      <alignment horizontal="left" vertical="top" wrapText="1"/>
    </xf>
    <xf numFmtId="10" fontId="99" fillId="0" borderId="49" xfId="0" applyNumberFormat="1" applyFont="1" applyBorder="1" applyAlignment="1">
      <alignment horizontal="center" vertical="center" shrinkToFit="1"/>
    </xf>
    <xf numFmtId="0" fontId="166" fillId="114" borderId="49" xfId="0" applyFont="1" applyFill="1" applyBorder="1" applyAlignment="1">
      <alignment horizontal="center" vertical="center"/>
    </xf>
    <xf numFmtId="0" fontId="99" fillId="114" borderId="49" xfId="0" applyFont="1" applyFill="1" applyBorder="1" applyAlignment="1">
      <alignment horizontal="left" vertical="top" wrapText="1"/>
    </xf>
    <xf numFmtId="10" fontId="99" fillId="114" borderId="49" xfId="0" applyNumberFormat="1" applyFont="1" applyFill="1" applyBorder="1" applyAlignment="1">
      <alignment horizontal="center" vertical="center" shrinkToFit="1"/>
    </xf>
    <xf numFmtId="10" fontId="168" fillId="113" borderId="49" xfId="0" applyNumberFormat="1" applyFont="1" applyFill="1" applyBorder="1" applyAlignment="1">
      <alignment horizontal="center" vertical="top" shrinkToFit="1"/>
    </xf>
    <xf numFmtId="0" fontId="19" fillId="0" borderId="0" xfId="22" applyFont="1" applyBorder="1" applyAlignment="1">
      <alignment vertical="top"/>
    </xf>
    <xf numFmtId="0" fontId="19" fillId="0" borderId="0" xfId="22" applyFont="1" applyBorder="1" applyAlignment="1">
      <alignment horizontal="center" vertical="center"/>
    </xf>
    <xf numFmtId="0" fontId="27" fillId="0" borderId="0" xfId="22" applyFont="1" applyBorder="1" applyAlignment="1">
      <alignment vertical="center" wrapText="1"/>
    </xf>
    <xf numFmtId="0" fontId="27" fillId="0" borderId="0" xfId="22" applyFont="1" applyBorder="1" applyAlignment="1">
      <alignment horizontal="center" vertical="center" wrapText="1"/>
    </xf>
    <xf numFmtId="0" fontId="27" fillId="0" borderId="0" xfId="22" applyFont="1" applyBorder="1" applyAlignment="1">
      <alignment horizontal="justify" vertical="center"/>
    </xf>
    <xf numFmtId="0" fontId="27" fillId="0" borderId="0" xfId="22" applyFont="1" applyBorder="1" applyAlignment="1">
      <alignment horizontal="center" vertical="center"/>
    </xf>
    <xf numFmtId="43" fontId="27" fillId="0" borderId="0" xfId="22" applyNumberFormat="1" applyFont="1" applyBorder="1" applyAlignment="1">
      <alignment horizontal="center" vertical="center"/>
    </xf>
    <xf numFmtId="0" fontId="27" fillId="0" borderId="0" xfId="22" applyFont="1" applyBorder="1" applyAlignment="1">
      <alignment horizontal="right" vertical="center"/>
    </xf>
    <xf numFmtId="2" fontId="27" fillId="0" borderId="0" xfId="22" applyNumberFormat="1" applyFont="1" applyBorder="1" applyAlignment="1">
      <alignment horizontal="right" vertical="center"/>
    </xf>
    <xf numFmtId="0" fontId="29" fillId="0" borderId="4" xfId="13" applyFont="1" applyBorder="1" applyAlignment="1">
      <alignment horizontal="center"/>
    </xf>
    <xf numFmtId="0" fontId="29" fillId="0" borderId="5" xfId="13" applyFont="1" applyBorder="1" applyAlignment="1">
      <alignment horizontal="center"/>
    </xf>
    <xf numFmtId="0" fontId="141" fillId="4" borderId="47" xfId="0" applyFont="1" applyFill="1" applyBorder="1" applyAlignment="1">
      <alignment vertical="center" wrapText="1"/>
    </xf>
    <xf numFmtId="0" fontId="127" fillId="0" borderId="46" xfId="13" applyFont="1" applyBorder="1" applyAlignment="1">
      <alignment vertical="center" wrapText="1"/>
    </xf>
    <xf numFmtId="0" fontId="127" fillId="0" borderId="47" xfId="13" applyFont="1" applyBorder="1" applyAlignment="1">
      <alignment vertical="center" wrapText="1"/>
    </xf>
    <xf numFmtId="0" fontId="133" fillId="4" borderId="49" xfId="0" applyFont="1" applyFill="1" applyBorder="1" applyAlignment="1">
      <alignment horizontal="center" vertical="center" wrapText="1"/>
    </xf>
    <xf numFmtId="0" fontId="131" fillId="0" borderId="49" xfId="0" applyFont="1" applyBorder="1" applyAlignment="1">
      <alignment vertical="center"/>
    </xf>
    <xf numFmtId="0" fontId="150" fillId="4" borderId="46" xfId="0" applyFont="1" applyFill="1" applyBorder="1" applyAlignment="1">
      <alignment horizontal="left" vertical="center" wrapText="1"/>
    </xf>
    <xf numFmtId="0" fontId="150" fillId="4" borderId="47" xfId="0" applyFont="1" applyFill="1" applyBorder="1" applyAlignment="1">
      <alignment horizontal="left" vertical="center" wrapText="1"/>
    </xf>
    <xf numFmtId="0" fontId="150" fillId="4" borderId="48" xfId="0" applyFont="1" applyFill="1" applyBorder="1" applyAlignment="1">
      <alignment horizontal="left" vertical="center" wrapText="1"/>
    </xf>
    <xf numFmtId="0" fontId="126" fillId="4" borderId="46" xfId="0" applyFont="1" applyFill="1" applyBorder="1" applyAlignment="1">
      <alignment horizontal="center" vertical="center" wrapText="1"/>
    </xf>
    <xf numFmtId="0" fontId="126" fillId="4" borderId="47" xfId="0" applyFont="1" applyFill="1" applyBorder="1" applyAlignment="1">
      <alignment horizontal="center" vertical="center" wrapText="1"/>
    </xf>
    <xf numFmtId="0" fontId="126" fillId="4" borderId="48" xfId="0" applyFont="1" applyFill="1" applyBorder="1" applyAlignment="1">
      <alignment horizontal="center" vertical="center" wrapText="1"/>
    </xf>
    <xf numFmtId="0" fontId="131" fillId="0" borderId="50" xfId="0" applyFont="1" applyBorder="1" applyAlignment="1">
      <alignment horizontal="center"/>
    </xf>
    <xf numFmtId="0" fontId="131" fillId="0" borderId="53" xfId="0" applyFont="1" applyBorder="1" applyAlignment="1">
      <alignment horizontal="center"/>
    </xf>
    <xf numFmtId="0" fontId="131" fillId="0" borderId="51" xfId="0" applyFont="1" applyBorder="1" applyAlignment="1">
      <alignment horizontal="center"/>
    </xf>
    <xf numFmtId="0" fontId="132" fillId="0" borderId="1" xfId="0" applyFont="1" applyBorder="1" applyAlignment="1">
      <alignment horizontal="center"/>
    </xf>
    <xf numFmtId="0" fontId="132" fillId="0" borderId="0" xfId="0" applyFont="1" applyAlignment="1">
      <alignment horizontal="center"/>
    </xf>
    <xf numFmtId="0" fontId="132" fillId="0" borderId="2" xfId="0" applyFont="1" applyBorder="1" applyAlignment="1">
      <alignment horizontal="center"/>
    </xf>
    <xf numFmtId="0" fontId="10" fillId="0" borderId="1" xfId="0" applyFont="1" applyBorder="1" applyAlignment="1">
      <alignment horizontal="center"/>
    </xf>
    <xf numFmtId="0" fontId="131" fillId="0" borderId="3" xfId="0" applyFont="1" applyBorder="1" applyAlignment="1">
      <alignment horizontal="center"/>
    </xf>
    <xf numFmtId="0" fontId="131" fillId="0" borderId="4" xfId="0" applyFont="1" applyBorder="1" applyAlignment="1">
      <alignment horizontal="center"/>
    </xf>
    <xf numFmtId="0" fontId="131" fillId="0" borderId="5" xfId="0" applyFont="1" applyBorder="1" applyAlignment="1">
      <alignment horizontal="center"/>
    </xf>
    <xf numFmtId="0" fontId="136" fillId="4" borderId="49" xfId="0" applyFont="1" applyFill="1" applyBorder="1" applyAlignment="1">
      <alignment horizontal="left" vertical="top" wrapText="1"/>
    </xf>
    <xf numFmtId="0" fontId="136" fillId="4" borderId="49" xfId="0" applyFont="1" applyFill="1" applyBorder="1" applyAlignment="1">
      <alignment horizontal="right" vertical="top" wrapText="1"/>
    </xf>
    <xf numFmtId="0" fontId="134" fillId="4" borderId="3" xfId="0" applyFont="1" applyFill="1" applyBorder="1" applyAlignment="1">
      <alignment horizontal="left" vertical="center"/>
    </xf>
    <xf numFmtId="0" fontId="134" fillId="4" borderId="5" xfId="0" applyFont="1" applyFill="1" applyBorder="1" applyAlignment="1">
      <alignment horizontal="left" vertical="center"/>
    </xf>
    <xf numFmtId="0" fontId="133" fillId="4" borderId="46" xfId="0" applyFont="1" applyFill="1" applyBorder="1" applyAlignment="1">
      <alignment horizontal="left" vertical="center" wrapText="1"/>
    </xf>
    <xf numFmtId="0" fontId="133" fillId="4" borderId="47" xfId="0" applyFont="1" applyFill="1" applyBorder="1" applyAlignment="1">
      <alignment horizontal="left" vertical="center" wrapText="1"/>
    </xf>
    <xf numFmtId="0" fontId="133" fillId="4" borderId="48" xfId="0" applyFont="1" applyFill="1" applyBorder="1" applyAlignment="1">
      <alignment horizontal="left" vertical="center" wrapText="1"/>
    </xf>
    <xf numFmtId="0" fontId="150" fillId="4" borderId="3" xfId="0" applyFont="1" applyFill="1" applyBorder="1" applyAlignment="1">
      <alignment horizontal="left" vertical="center" wrapText="1"/>
    </xf>
    <xf numFmtId="0" fontId="135" fillId="4" borderId="4" xfId="0" applyFont="1" applyFill="1" applyBorder="1" applyAlignment="1">
      <alignment horizontal="left" vertical="center" wrapText="1"/>
    </xf>
    <xf numFmtId="0" fontId="135" fillId="4" borderId="5" xfId="0" applyFont="1" applyFill="1" applyBorder="1" applyAlignment="1">
      <alignment horizontal="left" vertical="center" wrapText="1"/>
    </xf>
    <xf numFmtId="14" fontId="133" fillId="4" borderId="3" xfId="0" applyNumberFormat="1" applyFont="1" applyFill="1" applyBorder="1" applyAlignment="1">
      <alignment horizontal="center" vertical="center" wrapText="1"/>
    </xf>
    <xf numFmtId="14" fontId="133" fillId="4" borderId="5" xfId="0" applyNumberFormat="1" applyFont="1" applyFill="1" applyBorder="1" applyAlignment="1">
      <alignment horizontal="center" vertical="center" wrapText="1"/>
    </xf>
    <xf numFmtId="0" fontId="136" fillId="4" borderId="50" xfId="0" applyFont="1" applyFill="1" applyBorder="1" applyAlignment="1">
      <alignment horizontal="center" vertical="top" wrapText="1"/>
    </xf>
    <xf numFmtId="0" fontId="136" fillId="4" borderId="53" xfId="0" applyFont="1" applyFill="1" applyBorder="1" applyAlignment="1">
      <alignment horizontal="center" vertical="top" wrapText="1"/>
    </xf>
    <xf numFmtId="0" fontId="136" fillId="4" borderId="51" xfId="0" applyFont="1" applyFill="1" applyBorder="1" applyAlignment="1">
      <alignment horizontal="center" vertical="top" wrapText="1"/>
    </xf>
    <xf numFmtId="0" fontId="136" fillId="4" borderId="1" xfId="0" applyFont="1" applyFill="1" applyBorder="1" applyAlignment="1">
      <alignment horizontal="center" vertical="top" wrapText="1"/>
    </xf>
    <xf numFmtId="0" fontId="136" fillId="4" borderId="0" xfId="0" applyFont="1" applyFill="1" applyAlignment="1">
      <alignment horizontal="center" vertical="top" wrapText="1"/>
    </xf>
    <xf numFmtId="0" fontId="136" fillId="4" borderId="2" xfId="0" applyFont="1" applyFill="1" applyBorder="1" applyAlignment="1">
      <alignment horizontal="center" vertical="top" wrapText="1"/>
    </xf>
    <xf numFmtId="0" fontId="136" fillId="4" borderId="3" xfId="0" applyFont="1" applyFill="1" applyBorder="1" applyAlignment="1">
      <alignment horizontal="center" vertical="top" wrapText="1"/>
    </xf>
    <xf numFmtId="0" fontId="136" fillId="4" borderId="4" xfId="0" applyFont="1" applyFill="1" applyBorder="1" applyAlignment="1">
      <alignment horizontal="center" vertical="top" wrapText="1"/>
    </xf>
    <xf numFmtId="0" fontId="136" fillId="4" borderId="5" xfId="0" applyFont="1" applyFill="1" applyBorder="1" applyAlignment="1">
      <alignment horizontal="center" vertical="top" wrapText="1"/>
    </xf>
    <xf numFmtId="4" fontId="136" fillId="4" borderId="46" xfId="0" applyNumberFormat="1" applyFont="1" applyFill="1" applyBorder="1" applyAlignment="1">
      <alignment horizontal="right" vertical="top" wrapText="1"/>
    </xf>
    <xf numFmtId="4" fontId="136" fillId="4" borderId="47" xfId="0" applyNumberFormat="1" applyFont="1" applyFill="1" applyBorder="1" applyAlignment="1">
      <alignment horizontal="right" vertical="top" wrapText="1"/>
    </xf>
    <xf numFmtId="4" fontId="136" fillId="4" borderId="48" xfId="0" applyNumberFormat="1" applyFont="1" applyFill="1" applyBorder="1" applyAlignment="1">
      <alignment horizontal="right" vertical="top" wrapText="1"/>
    </xf>
    <xf numFmtId="0" fontId="137" fillId="4" borderId="46" xfId="0" applyFont="1" applyFill="1" applyBorder="1" applyAlignment="1">
      <alignment horizontal="center" vertical="top" wrapText="1"/>
    </xf>
    <xf numFmtId="0" fontId="137" fillId="4" borderId="47" xfId="0" applyFont="1" applyFill="1" applyBorder="1" applyAlignment="1">
      <alignment horizontal="center" vertical="top" wrapText="1"/>
    </xf>
    <xf numFmtId="0" fontId="137" fillId="4" borderId="48" xfId="0" applyFont="1" applyFill="1" applyBorder="1" applyAlignment="1">
      <alignment horizontal="center" vertical="top" wrapText="1"/>
    </xf>
    <xf numFmtId="0" fontId="135" fillId="4" borderId="49" xfId="0" applyFont="1" applyFill="1" applyBorder="1" applyAlignment="1">
      <alignment horizontal="left" vertical="center" wrapText="1"/>
    </xf>
    <xf numFmtId="0" fontId="150" fillId="4" borderId="47" xfId="0" applyFont="1" applyFill="1" applyBorder="1" applyAlignment="1">
      <alignment horizontal="center" vertical="center" wrapText="1"/>
    </xf>
    <xf numFmtId="0" fontId="135" fillId="4" borderId="47" xfId="0" applyFont="1" applyFill="1" applyBorder="1" applyAlignment="1">
      <alignment horizontal="center" vertical="center" wrapText="1"/>
    </xf>
    <xf numFmtId="0" fontId="135" fillId="4" borderId="48" xfId="0" applyFont="1" applyFill="1" applyBorder="1" applyAlignment="1">
      <alignment horizontal="center" vertical="center" wrapText="1"/>
    </xf>
    <xf numFmtId="0" fontId="13" fillId="106" borderId="46" xfId="0" applyFont="1" applyFill="1" applyBorder="1" applyAlignment="1">
      <alignment horizontal="center" vertical="center" wrapText="1"/>
    </xf>
    <xf numFmtId="0" fontId="13" fillId="106" borderId="47" xfId="0" applyFont="1" applyFill="1" applyBorder="1" applyAlignment="1">
      <alignment horizontal="center" vertical="center" wrapText="1"/>
    </xf>
    <xf numFmtId="0" fontId="13" fillId="106" borderId="48" xfId="0" applyFont="1" applyFill="1" applyBorder="1" applyAlignment="1">
      <alignment horizontal="center" vertical="center" wrapText="1"/>
    </xf>
    <xf numFmtId="0" fontId="18" fillId="0" borderId="53" xfId="9" applyFont="1" applyBorder="1" applyAlignment="1">
      <alignment horizontal="center" vertical="center"/>
    </xf>
    <xf numFmtId="0" fontId="139" fillId="106" borderId="46" xfId="2" applyFont="1" applyFill="1" applyBorder="1" applyAlignment="1">
      <alignment horizontal="center" vertical="center"/>
    </xf>
    <xf numFmtId="0" fontId="139" fillId="106" borderId="47" xfId="2" applyFont="1" applyFill="1" applyBorder="1" applyAlignment="1">
      <alignment horizontal="center" vertical="center"/>
    </xf>
    <xf numFmtId="0" fontId="139" fillId="106" borderId="48" xfId="2" applyFont="1" applyFill="1" applyBorder="1" applyAlignment="1">
      <alignment horizontal="center" vertical="center"/>
    </xf>
    <xf numFmtId="0" fontId="139" fillId="106" borderId="46" xfId="9" applyFont="1" applyFill="1" applyBorder="1" applyAlignment="1">
      <alignment horizontal="center" vertical="center"/>
    </xf>
    <xf numFmtId="0" fontId="139" fillId="106" borderId="47" xfId="9" applyFont="1" applyFill="1" applyBorder="1" applyAlignment="1">
      <alignment horizontal="center" vertical="center"/>
    </xf>
    <xf numFmtId="0" fontId="139" fillId="106" borderId="48" xfId="9" applyFont="1" applyFill="1" applyBorder="1" applyAlignment="1">
      <alignment horizontal="center" vertical="center"/>
    </xf>
    <xf numFmtId="0" fontId="141" fillId="105" borderId="3" xfId="9" applyFont="1" applyFill="1" applyBorder="1" applyAlignment="1">
      <alignment horizontal="justify" vertical="center" wrapText="1"/>
    </xf>
    <xf numFmtId="0" fontId="141" fillId="105" borderId="4" xfId="9" applyFont="1" applyFill="1" applyBorder="1" applyAlignment="1">
      <alignment horizontal="justify" vertical="center" wrapText="1"/>
    </xf>
    <xf numFmtId="0" fontId="141" fillId="105" borderId="5" xfId="9" applyFont="1" applyFill="1" applyBorder="1" applyAlignment="1">
      <alignment horizontal="justify" vertical="center" wrapText="1"/>
    </xf>
    <xf numFmtId="0" fontId="141" fillId="105" borderId="46" xfId="2" applyFont="1" applyFill="1" applyBorder="1" applyAlignment="1">
      <alignment horizontal="center" vertical="center" wrapText="1"/>
    </xf>
    <xf numFmtId="0" fontId="141" fillId="105" borderId="48" xfId="2" applyFont="1" applyFill="1" applyBorder="1" applyAlignment="1">
      <alignment horizontal="center" vertical="center" wrapText="1"/>
    </xf>
    <xf numFmtId="0" fontId="18" fillId="0" borderId="47" xfId="2" applyFont="1" applyBorder="1" applyAlignment="1">
      <alignment horizontal="center" vertical="center"/>
    </xf>
    <xf numFmtId="0" fontId="11" fillId="105" borderId="49" xfId="9" applyFill="1" applyBorder="1" applyAlignment="1">
      <alignment horizontal="justify" vertical="center" wrapText="1"/>
    </xf>
    <xf numFmtId="0" fontId="15" fillId="105" borderId="46" xfId="2" applyFont="1" applyFill="1" applyBorder="1" applyAlignment="1">
      <alignment horizontal="center" vertical="center" wrapText="1"/>
    </xf>
    <xf numFmtId="0" fontId="15" fillId="105" borderId="48" xfId="2" applyFont="1" applyFill="1" applyBorder="1" applyAlignment="1">
      <alignment horizontal="center" vertical="center" wrapText="1"/>
    </xf>
    <xf numFmtId="0" fontId="11" fillId="105" borderId="46" xfId="9" applyFill="1" applyBorder="1" applyAlignment="1">
      <alignment horizontal="justify" vertical="center" wrapText="1"/>
    </xf>
    <xf numFmtId="0" fontId="11" fillId="105" borderId="47" xfId="9" applyFill="1" applyBorder="1" applyAlignment="1">
      <alignment horizontal="justify" vertical="center" wrapText="1"/>
    </xf>
    <xf numFmtId="0" fontId="11" fillId="105" borderId="48" xfId="9" applyFill="1" applyBorder="1" applyAlignment="1">
      <alignment horizontal="justify" vertical="center" wrapText="1"/>
    </xf>
    <xf numFmtId="0" fontId="12" fillId="105" borderId="46" xfId="9" applyFont="1" applyFill="1" applyBorder="1" applyAlignment="1">
      <alignment horizontal="left" vertical="center" wrapText="1"/>
    </xf>
    <xf numFmtId="0" fontId="12" fillId="105" borderId="47" xfId="9" applyFont="1" applyFill="1" applyBorder="1" applyAlignment="1">
      <alignment horizontal="left" vertical="center" wrapText="1"/>
    </xf>
    <xf numFmtId="0" fontId="0" fillId="0" borderId="47" xfId="0" applyBorder="1" applyAlignment="1">
      <alignment horizontal="left" vertical="center" wrapText="1"/>
    </xf>
    <xf numFmtId="0" fontId="0" fillId="0" borderId="48" xfId="0" applyBorder="1" applyAlignment="1">
      <alignment horizontal="left" vertical="center" wrapText="1"/>
    </xf>
    <xf numFmtId="0" fontId="11" fillId="105" borderId="3" xfId="9" applyFill="1" applyBorder="1" applyAlignment="1">
      <alignment horizontal="justify" vertical="center" wrapText="1"/>
    </xf>
    <xf numFmtId="0" fontId="11" fillId="105" borderId="4" xfId="9" applyFill="1" applyBorder="1" applyAlignment="1">
      <alignment horizontal="justify" vertical="center" wrapText="1"/>
    </xf>
    <xf numFmtId="0" fontId="11" fillId="105" borderId="5" xfId="9" applyFill="1" applyBorder="1" applyAlignment="1">
      <alignment horizontal="justify" vertical="center" wrapText="1"/>
    </xf>
    <xf numFmtId="0" fontId="15" fillId="7" borderId="46" xfId="2" applyFont="1" applyFill="1" applyBorder="1" applyAlignment="1">
      <alignment horizontal="center" vertical="center"/>
    </xf>
    <xf numFmtId="0" fontId="15" fillId="7" borderId="47" xfId="2" applyFont="1" applyFill="1" applyBorder="1" applyAlignment="1">
      <alignment horizontal="center" vertical="center"/>
    </xf>
    <xf numFmtId="0" fontId="15" fillId="7" borderId="48" xfId="2" applyFont="1" applyFill="1" applyBorder="1" applyAlignment="1">
      <alignment horizontal="center" vertical="center"/>
    </xf>
    <xf numFmtId="0" fontId="15" fillId="0" borderId="46" xfId="8" applyFont="1" applyBorder="1" applyAlignment="1">
      <alignment horizontal="center" vertical="center" wrapText="1"/>
    </xf>
    <xf numFmtId="0" fontId="15" fillId="0" borderId="47" xfId="8" applyFont="1" applyBorder="1" applyAlignment="1">
      <alignment horizontal="center" vertical="center" wrapText="1"/>
    </xf>
    <xf numFmtId="0" fontId="15" fillId="0" borderId="48" xfId="8" applyFont="1" applyBorder="1" applyAlignment="1">
      <alignment horizontal="center" vertical="center" wrapText="1"/>
    </xf>
    <xf numFmtId="0" fontId="18" fillId="0" borderId="46" xfId="9" applyFont="1" applyBorder="1" applyAlignment="1">
      <alignment horizontal="center" vertical="center"/>
    </xf>
    <xf numFmtId="0" fontId="18" fillId="0" borderId="47" xfId="9" quotePrefix="1" applyFont="1" applyBorder="1" applyAlignment="1">
      <alignment horizontal="center" vertical="center"/>
    </xf>
    <xf numFmtId="0" fontId="18" fillId="0" borderId="48" xfId="9" quotePrefix="1" applyFont="1" applyBorder="1" applyAlignment="1">
      <alignment horizontal="center" vertical="center"/>
    </xf>
    <xf numFmtId="0" fontId="15" fillId="0" borderId="46" xfId="5" applyFont="1" applyBorder="1" applyAlignment="1">
      <alignment horizontal="center" vertical="center" wrapText="1"/>
    </xf>
    <xf numFmtId="0" fontId="15" fillId="0" borderId="48" xfId="5" applyFont="1" applyBorder="1" applyAlignment="1">
      <alignment horizontal="center" vertical="center" wrapText="1"/>
    </xf>
    <xf numFmtId="4" fontId="14" fillId="0" borderId="46" xfId="5" applyNumberFormat="1" applyFont="1" applyBorder="1" applyAlignment="1">
      <alignment horizontal="center" vertical="top" wrapText="1"/>
    </xf>
    <xf numFmtId="4" fontId="14" fillId="0" borderId="48" xfId="5" applyNumberFormat="1" applyFont="1" applyBorder="1" applyAlignment="1">
      <alignment horizontal="center" vertical="top" wrapText="1"/>
    </xf>
    <xf numFmtId="2" fontId="14" fillId="0" borderId="46" xfId="5" applyNumberFormat="1" applyFont="1" applyBorder="1" applyAlignment="1">
      <alignment horizontal="center" vertical="center" wrapText="1"/>
    </xf>
    <xf numFmtId="2" fontId="14" fillId="0" borderId="48" xfId="5" applyNumberFormat="1" applyFont="1" applyBorder="1" applyAlignment="1">
      <alignment horizontal="center" vertical="center" wrapText="1"/>
    </xf>
    <xf numFmtId="0" fontId="11" fillId="105" borderId="46" xfId="2" applyFill="1" applyBorder="1" applyAlignment="1">
      <alignment horizontal="justify" vertical="center" wrapText="1"/>
    </xf>
    <xf numFmtId="0" fontId="11" fillId="105" borderId="47" xfId="2" applyFill="1" applyBorder="1" applyAlignment="1">
      <alignment horizontal="justify" vertical="center" wrapText="1"/>
    </xf>
    <xf numFmtId="0" fontId="11" fillId="105" borderId="48" xfId="2" applyFill="1" applyBorder="1" applyAlignment="1">
      <alignment horizontal="justify" vertical="center" wrapText="1"/>
    </xf>
    <xf numFmtId="0" fontId="15" fillId="0" borderId="47" xfId="5" applyFont="1" applyBorder="1" applyAlignment="1">
      <alignment horizontal="center" vertical="center" wrapText="1"/>
    </xf>
    <xf numFmtId="0" fontId="18" fillId="0" borderId="47" xfId="9" applyFont="1" applyBorder="1" applyAlignment="1">
      <alignment horizontal="center" vertical="center"/>
    </xf>
    <xf numFmtId="0" fontId="18" fillId="0" borderId="48" xfId="9" applyFont="1" applyBorder="1" applyAlignment="1">
      <alignment horizontal="center" vertical="center"/>
    </xf>
    <xf numFmtId="0" fontId="12" fillId="104" borderId="3" xfId="9" applyFont="1" applyFill="1" applyBorder="1" applyAlignment="1">
      <alignment horizontal="left" vertical="center"/>
    </xf>
    <xf numFmtId="0" fontId="12" fillId="104" borderId="4" xfId="9" applyFont="1" applyFill="1" applyBorder="1" applyAlignment="1">
      <alignment horizontal="left" vertical="center"/>
    </xf>
    <xf numFmtId="0" fontId="12" fillId="104" borderId="5" xfId="9" applyFont="1" applyFill="1" applyBorder="1" applyAlignment="1">
      <alignment horizontal="left" vertical="center"/>
    </xf>
    <xf numFmtId="0" fontId="18" fillId="0" borderId="46" xfId="9" applyFont="1" applyBorder="1" applyAlignment="1">
      <alignment horizontal="center" vertical="center" wrapText="1"/>
    </xf>
    <xf numFmtId="0" fontId="18" fillId="0" borderId="47" xfId="9" quotePrefix="1" applyFont="1" applyBorder="1" applyAlignment="1">
      <alignment horizontal="center" vertical="center" wrapText="1"/>
    </xf>
    <xf numFmtId="0" fontId="18" fillId="0" borderId="48" xfId="9" quotePrefix="1" applyFont="1" applyBorder="1" applyAlignment="1">
      <alignment horizontal="center" vertical="center" wrapText="1"/>
    </xf>
    <xf numFmtId="0" fontId="141" fillId="0" borderId="49" xfId="8" applyFont="1" applyBorder="1" applyAlignment="1">
      <alignment horizontal="center" vertical="center" wrapText="1"/>
    </xf>
    <xf numFmtId="0" fontId="141" fillId="105" borderId="46" xfId="9" applyFont="1" applyFill="1" applyBorder="1" applyAlignment="1">
      <alignment horizontal="left" vertical="center" wrapText="1"/>
    </xf>
    <xf numFmtId="0" fontId="141" fillId="105" borderId="47" xfId="9" applyFont="1" applyFill="1" applyBorder="1" applyAlignment="1">
      <alignment horizontal="left" vertical="center" wrapText="1"/>
    </xf>
    <xf numFmtId="0" fontId="143" fillId="0" borderId="47" xfId="0" applyFont="1" applyBorder="1" applyAlignment="1">
      <alignment horizontal="left" vertical="center" wrapText="1"/>
    </xf>
    <xf numFmtId="0" fontId="143" fillId="0" borderId="48" xfId="0" applyFont="1" applyBorder="1" applyAlignment="1">
      <alignment horizontal="left" vertical="center" wrapText="1"/>
    </xf>
    <xf numFmtId="0" fontId="141" fillId="0" borderId="46" xfId="8" applyFont="1" applyBorder="1" applyAlignment="1">
      <alignment horizontal="center" vertical="center" wrapText="1"/>
    </xf>
    <xf numFmtId="0" fontId="141" fillId="0" borderId="47" xfId="8" applyFont="1" applyBorder="1" applyAlignment="1">
      <alignment horizontal="center" vertical="center" wrapText="1"/>
    </xf>
    <xf numFmtId="2" fontId="141" fillId="0" borderId="46" xfId="8" applyNumberFormat="1" applyFont="1" applyBorder="1" applyAlignment="1">
      <alignment horizontal="center" vertical="center" wrapText="1"/>
    </xf>
    <xf numFmtId="2" fontId="141" fillId="0" borderId="47" xfId="8" applyNumberFormat="1" applyFont="1" applyBorder="1" applyAlignment="1">
      <alignment horizontal="center" vertical="center" wrapText="1"/>
    </xf>
    <xf numFmtId="0" fontId="141" fillId="0" borderId="48" xfId="8" applyFont="1" applyBorder="1" applyAlignment="1">
      <alignment horizontal="center" vertical="center" wrapText="1"/>
    </xf>
    <xf numFmtId="2" fontId="141" fillId="0" borderId="48" xfId="8" applyNumberFormat="1" applyFont="1" applyBorder="1" applyAlignment="1">
      <alignment horizontal="center" vertical="center" wrapText="1"/>
    </xf>
    <xf numFmtId="0" fontId="141" fillId="105" borderId="46" xfId="9" applyFont="1" applyFill="1" applyBorder="1" applyAlignment="1">
      <alignment horizontal="justify" vertical="center" wrapText="1"/>
    </xf>
    <xf numFmtId="0" fontId="141" fillId="105" borderId="47" xfId="9" applyFont="1" applyFill="1" applyBorder="1" applyAlignment="1">
      <alignment horizontal="justify" vertical="center" wrapText="1"/>
    </xf>
    <xf numFmtId="0" fontId="141" fillId="105" borderId="48" xfId="9" applyFont="1" applyFill="1" applyBorder="1" applyAlignment="1">
      <alignment horizontal="justify" vertical="center" wrapText="1"/>
    </xf>
    <xf numFmtId="0" fontId="143" fillId="0" borderId="47" xfId="2" applyFont="1" applyBorder="1" applyAlignment="1">
      <alignment horizontal="center" vertical="center"/>
    </xf>
    <xf numFmtId="0" fontId="141" fillId="0" borderId="46" xfId="8" applyFont="1" applyBorder="1" applyAlignment="1">
      <alignment horizontal="left" vertical="center" wrapText="1"/>
    </xf>
    <xf numFmtId="0" fontId="141" fillId="0" borderId="47" xfId="8" applyFont="1" applyBorder="1" applyAlignment="1">
      <alignment horizontal="left" vertical="center" wrapText="1"/>
    </xf>
    <xf numFmtId="0" fontId="141" fillId="0" borderId="48" xfId="8" applyFont="1" applyBorder="1" applyAlignment="1">
      <alignment horizontal="left" vertical="center" wrapText="1"/>
    </xf>
    <xf numFmtId="0" fontId="141" fillId="105" borderId="48" xfId="9" applyFont="1" applyFill="1" applyBorder="1" applyAlignment="1">
      <alignment horizontal="left" vertical="center" wrapText="1"/>
    </xf>
    <xf numFmtId="0" fontId="143" fillId="0" borderId="49" xfId="9" applyFont="1" applyBorder="1" applyAlignment="1">
      <alignment horizontal="center" vertical="center"/>
    </xf>
    <xf numFmtId="0" fontId="141" fillId="4" borderId="46" xfId="0" applyFont="1" applyFill="1" applyBorder="1" applyAlignment="1">
      <alignment horizontal="center" vertical="center" wrapText="1"/>
    </xf>
    <xf numFmtId="0" fontId="141" fillId="4" borderId="47" xfId="0" applyFont="1" applyFill="1" applyBorder="1" applyAlignment="1">
      <alignment horizontal="center" vertical="center" wrapText="1"/>
    </xf>
    <xf numFmtId="0" fontId="141" fillId="4" borderId="48" xfId="0" applyFont="1" applyFill="1" applyBorder="1" applyAlignment="1">
      <alignment horizontal="center" vertical="center" wrapText="1"/>
    </xf>
    <xf numFmtId="0" fontId="141" fillId="105" borderId="49" xfId="9" applyFont="1" applyFill="1" applyBorder="1" applyAlignment="1">
      <alignment horizontal="justify" vertical="center" wrapText="1"/>
    </xf>
    <xf numFmtId="0" fontId="141" fillId="7" borderId="46" xfId="2" applyFont="1" applyFill="1" applyBorder="1" applyAlignment="1">
      <alignment horizontal="center" vertical="center"/>
    </xf>
    <xf numFmtId="0" fontId="141" fillId="7" borderId="47" xfId="2" applyFont="1" applyFill="1" applyBorder="1" applyAlignment="1">
      <alignment horizontal="center" vertical="center"/>
    </xf>
    <xf numFmtId="0" fontId="141" fillId="7" borderId="48" xfId="2" applyFont="1" applyFill="1" applyBorder="1" applyAlignment="1">
      <alignment horizontal="center" vertical="center"/>
    </xf>
    <xf numFmtId="0" fontId="141" fillId="105" borderId="46" xfId="9" applyFont="1" applyFill="1" applyBorder="1" applyAlignment="1">
      <alignment horizontal="justify" vertical="center"/>
    </xf>
    <xf numFmtId="0" fontId="141" fillId="105" borderId="47" xfId="9" applyFont="1" applyFill="1" applyBorder="1" applyAlignment="1">
      <alignment horizontal="justify" vertical="center"/>
    </xf>
    <xf numFmtId="0" fontId="141" fillId="105" borderId="48" xfId="9" applyFont="1" applyFill="1" applyBorder="1" applyAlignment="1">
      <alignment horizontal="justify" vertical="center"/>
    </xf>
    <xf numFmtId="0" fontId="143" fillId="0" borderId="46" xfId="9" applyFont="1" applyBorder="1" applyAlignment="1">
      <alignment horizontal="center" vertical="center"/>
    </xf>
    <xf numFmtId="0" fontId="143" fillId="0" borderId="47" xfId="9" applyFont="1" applyBorder="1" applyAlignment="1">
      <alignment horizontal="center" vertical="center"/>
    </xf>
    <xf numFmtId="0" fontId="143" fillId="0" borderId="48" xfId="9" applyFont="1" applyBorder="1" applyAlignment="1">
      <alignment horizontal="center" vertical="center"/>
    </xf>
    <xf numFmtId="4" fontId="139" fillId="5" borderId="46" xfId="7548" applyNumberFormat="1" applyFont="1" applyFill="1" applyBorder="1" applyAlignment="1">
      <alignment horizontal="center" vertical="center"/>
    </xf>
    <xf numFmtId="4" fontId="139" fillId="5" borderId="47" xfId="7548" applyNumberFormat="1" applyFont="1" applyFill="1" applyBorder="1" applyAlignment="1">
      <alignment horizontal="center" vertical="center"/>
    </xf>
    <xf numFmtId="4" fontId="139" fillId="5" borderId="48" xfId="7548" applyNumberFormat="1" applyFont="1" applyFill="1" applyBorder="1" applyAlignment="1">
      <alignment horizontal="center" vertical="center"/>
    </xf>
    <xf numFmtId="0" fontId="0" fillId="0" borderId="49" xfId="0" applyBorder="1" applyAlignment="1">
      <alignment horizontal="center" vertical="center"/>
    </xf>
    <xf numFmtId="2" fontId="141" fillId="0" borderId="49" xfId="8" applyNumberFormat="1" applyFont="1" applyBorder="1" applyAlignment="1">
      <alignment horizontal="center" vertical="center" wrapText="1"/>
    </xf>
    <xf numFmtId="0" fontId="141" fillId="0" borderId="46" xfId="5" applyFont="1" applyBorder="1" applyAlignment="1">
      <alignment horizontal="center" vertical="center"/>
    </xf>
    <xf numFmtId="0" fontId="141" fillId="0" borderId="47" xfId="5" applyFont="1" applyBorder="1" applyAlignment="1">
      <alignment horizontal="center" vertical="center"/>
    </xf>
    <xf numFmtId="0" fontId="141" fillId="0" borderId="48" xfId="5" applyFont="1" applyBorder="1" applyAlignment="1">
      <alignment horizontal="center" vertical="center"/>
    </xf>
    <xf numFmtId="49" fontId="142" fillId="6" borderId="46" xfId="2" applyNumberFormat="1" applyFont="1" applyFill="1" applyBorder="1" applyAlignment="1">
      <alignment horizontal="center" vertical="top" wrapText="1"/>
    </xf>
    <xf numFmtId="49" fontId="142" fillId="6" borderId="47" xfId="2" applyNumberFormat="1" applyFont="1" applyFill="1" applyBorder="1" applyAlignment="1">
      <alignment horizontal="center" vertical="top" wrapText="1"/>
    </xf>
    <xf numFmtId="49" fontId="142" fillId="6" borderId="48" xfId="2" applyNumberFormat="1" applyFont="1" applyFill="1" applyBorder="1" applyAlignment="1">
      <alignment horizontal="center" vertical="top" wrapText="1"/>
    </xf>
    <xf numFmtId="0" fontId="141" fillId="0" borderId="46" xfId="2" applyFont="1" applyBorder="1" applyAlignment="1">
      <alignment horizontal="center" vertical="center" wrapText="1"/>
    </xf>
    <xf numFmtId="0" fontId="141" fillId="0" borderId="47" xfId="2" applyFont="1" applyBorder="1" applyAlignment="1">
      <alignment horizontal="center" vertical="center" wrapText="1"/>
    </xf>
    <xf numFmtId="0" fontId="141" fillId="0" borderId="48" xfId="2" applyFont="1" applyBorder="1" applyAlignment="1">
      <alignment horizontal="center" vertical="center" wrapText="1"/>
    </xf>
    <xf numFmtId="2" fontId="141" fillId="0" borderId="46" xfId="8" applyNumberFormat="1" applyFont="1" applyBorder="1" applyAlignment="1">
      <alignment horizontal="center" vertical="top" wrapText="1"/>
    </xf>
    <xf numFmtId="2" fontId="141" fillId="0" borderId="48" xfId="8" applyNumberFormat="1" applyFont="1" applyBorder="1" applyAlignment="1">
      <alignment horizontal="center" vertical="top" wrapText="1"/>
    </xf>
    <xf numFmtId="0" fontId="141" fillId="104" borderId="3" xfId="9" applyFont="1" applyFill="1" applyBorder="1" applyAlignment="1">
      <alignment horizontal="left" vertical="center"/>
    </xf>
    <xf numFmtId="0" fontId="141" fillId="104" borderId="4" xfId="9" applyFont="1" applyFill="1" applyBorder="1" applyAlignment="1">
      <alignment horizontal="left" vertical="center"/>
    </xf>
    <xf numFmtId="0" fontId="141" fillId="104" borderId="5" xfId="9" applyFont="1" applyFill="1" applyBorder="1" applyAlignment="1">
      <alignment horizontal="left" vertical="center"/>
    </xf>
    <xf numFmtId="0" fontId="141" fillId="104" borderId="46" xfId="2" applyFont="1" applyFill="1" applyBorder="1" applyAlignment="1">
      <alignment horizontal="left" vertical="center"/>
    </xf>
    <xf numFmtId="0" fontId="141" fillId="104" borderId="47" xfId="2" applyFont="1" applyFill="1" applyBorder="1" applyAlignment="1">
      <alignment horizontal="left" vertical="center"/>
    </xf>
    <xf numFmtId="0" fontId="141" fillId="104" borderId="48" xfId="2" applyFont="1" applyFill="1" applyBorder="1" applyAlignment="1">
      <alignment horizontal="left" vertical="center"/>
    </xf>
    <xf numFmtId="0" fontId="141" fillId="105" borderId="46" xfId="2" applyFont="1" applyFill="1" applyBorder="1" applyAlignment="1">
      <alignment horizontal="left" vertical="center" wrapText="1"/>
    </xf>
    <xf numFmtId="0" fontId="141" fillId="105" borderId="47" xfId="2" applyFont="1" applyFill="1" applyBorder="1" applyAlignment="1">
      <alignment horizontal="left" vertical="center" wrapText="1"/>
    </xf>
    <xf numFmtId="0" fontId="141" fillId="105" borderId="48" xfId="2" applyFont="1" applyFill="1" applyBorder="1" applyAlignment="1">
      <alignment horizontal="left" vertical="center" wrapText="1"/>
    </xf>
    <xf numFmtId="0" fontId="143" fillId="0" borderId="46" xfId="5" applyFont="1" applyBorder="1" applyAlignment="1">
      <alignment horizontal="left" vertical="center" wrapText="1"/>
    </xf>
    <xf numFmtId="0" fontId="143" fillId="0" borderId="47" xfId="5" applyFont="1" applyBorder="1" applyAlignment="1">
      <alignment horizontal="left" vertical="center" wrapText="1"/>
    </xf>
    <xf numFmtId="0" fontId="143" fillId="0" borderId="48" xfId="5" applyFont="1" applyBorder="1" applyAlignment="1">
      <alignment horizontal="left" vertical="center" wrapText="1"/>
    </xf>
    <xf numFmtId="4" fontId="138" fillId="5" borderId="46" xfId="7548" applyNumberFormat="1" applyFont="1" applyFill="1" applyBorder="1" applyAlignment="1">
      <alignment horizontal="justify" vertical="center" wrapText="1"/>
    </xf>
    <xf numFmtId="4" fontId="138" fillId="5" borderId="47" xfId="7548" applyNumberFormat="1" applyFont="1" applyFill="1" applyBorder="1" applyAlignment="1">
      <alignment horizontal="justify" vertical="center" wrapText="1"/>
    </xf>
    <xf numFmtId="4" fontId="138" fillId="5" borderId="48" xfId="7548" applyNumberFormat="1" applyFont="1" applyFill="1" applyBorder="1" applyAlignment="1">
      <alignment horizontal="justify" vertical="center" wrapText="1"/>
    </xf>
    <xf numFmtId="4" fontId="138" fillId="5" borderId="50" xfId="7548" applyNumberFormat="1" applyFont="1" applyFill="1" applyBorder="1" applyAlignment="1">
      <alignment horizontal="center" vertical="center"/>
    </xf>
    <xf numFmtId="4" fontId="138" fillId="5" borderId="53" xfId="7548" applyNumberFormat="1" applyFont="1" applyFill="1" applyBorder="1" applyAlignment="1">
      <alignment horizontal="center" vertical="center"/>
    </xf>
    <xf numFmtId="4" fontId="138" fillId="5" borderId="51" xfId="7548" applyNumberFormat="1" applyFont="1" applyFill="1" applyBorder="1" applyAlignment="1">
      <alignment horizontal="center" vertical="center"/>
    </xf>
    <xf numFmtId="4" fontId="138" fillId="5" borderId="1" xfId="7548" applyNumberFormat="1" applyFont="1" applyFill="1" applyBorder="1" applyAlignment="1">
      <alignment horizontal="center" vertical="center"/>
    </xf>
    <xf numFmtId="4" fontId="138" fillId="5" borderId="0" xfId="7548" applyNumberFormat="1" applyFont="1" applyFill="1" applyAlignment="1">
      <alignment horizontal="center" vertical="center"/>
    </xf>
    <xf numFmtId="4" fontId="138" fillId="5" borderId="2" xfId="7548" applyNumberFormat="1" applyFont="1" applyFill="1" applyBorder="1" applyAlignment="1">
      <alignment horizontal="center" vertical="center"/>
    </xf>
    <xf numFmtId="4" fontId="138" fillId="5" borderId="3" xfId="7548" applyNumberFormat="1" applyFont="1" applyFill="1" applyBorder="1" applyAlignment="1">
      <alignment horizontal="center" vertical="center"/>
    </xf>
    <xf numFmtId="4" fontId="138" fillId="5" borderId="4" xfId="7548" applyNumberFormat="1" applyFont="1" applyFill="1" applyBorder="1" applyAlignment="1">
      <alignment horizontal="center" vertical="center"/>
    </xf>
    <xf numFmtId="4" fontId="138" fillId="5" borderId="5" xfId="7548" applyNumberFormat="1" applyFont="1" applyFill="1" applyBorder="1" applyAlignment="1">
      <alignment horizontal="center" vertical="center"/>
    </xf>
    <xf numFmtId="14" fontId="138" fillId="5" borderId="49" xfId="7548" applyNumberFormat="1" applyFont="1" applyFill="1" applyBorder="1" applyAlignment="1">
      <alignment horizontal="center" vertical="center"/>
    </xf>
    <xf numFmtId="14" fontId="140" fillId="0" borderId="49" xfId="0" applyNumberFormat="1" applyFont="1" applyBorder="1" applyAlignment="1">
      <alignment vertical="center"/>
    </xf>
    <xf numFmtId="4" fontId="138" fillId="5" borderId="46" xfId="7548" applyNumberFormat="1" applyFont="1" applyFill="1" applyBorder="1" applyAlignment="1">
      <alignment horizontal="left" vertical="center"/>
    </xf>
    <xf numFmtId="4" fontId="138" fillId="5" borderId="47" xfId="7548" applyNumberFormat="1" applyFont="1" applyFill="1" applyBorder="1" applyAlignment="1">
      <alignment horizontal="left" vertical="center"/>
    </xf>
    <xf numFmtId="4" fontId="138" fillId="5" borderId="48" xfId="7548" applyNumberFormat="1" applyFont="1" applyFill="1" applyBorder="1" applyAlignment="1">
      <alignment horizontal="left" vertical="center"/>
    </xf>
    <xf numFmtId="4" fontId="138" fillId="5" borderId="46" xfId="7548" applyNumberFormat="1" applyFont="1" applyFill="1" applyBorder="1" applyAlignment="1">
      <alignment horizontal="center" vertical="center"/>
    </xf>
    <xf numFmtId="4" fontId="138" fillId="5" borderId="47" xfId="7548" applyNumberFormat="1" applyFont="1" applyFill="1" applyBorder="1" applyAlignment="1">
      <alignment horizontal="center" vertical="center"/>
    </xf>
    <xf numFmtId="4" fontId="138" fillId="5" borderId="48" xfId="7548" applyNumberFormat="1" applyFont="1" applyFill="1" applyBorder="1" applyAlignment="1">
      <alignment horizontal="center" vertical="center"/>
    </xf>
    <xf numFmtId="0" fontId="141" fillId="0" borderId="46" xfId="5" applyFont="1" applyBorder="1" applyAlignment="1">
      <alignment horizontal="center" vertical="center" wrapText="1"/>
    </xf>
    <xf numFmtId="0" fontId="141" fillId="0" borderId="47" xfId="5" applyFont="1" applyBorder="1" applyAlignment="1">
      <alignment horizontal="center" vertical="center" wrapText="1"/>
    </xf>
    <xf numFmtId="0" fontId="141" fillId="0" borderId="48" xfId="5" applyFont="1" applyBorder="1" applyAlignment="1">
      <alignment horizontal="center" vertical="center" wrapText="1"/>
    </xf>
    <xf numFmtId="0" fontId="143" fillId="0" borderId="46" xfId="2" applyFont="1" applyBorder="1" applyAlignment="1">
      <alignment horizontal="center" vertical="center"/>
    </xf>
    <xf numFmtId="0" fontId="143" fillId="0" borderId="48" xfId="2" applyFont="1" applyBorder="1" applyAlignment="1">
      <alignment horizontal="center" vertical="center"/>
    </xf>
    <xf numFmtId="0" fontId="143" fillId="0" borderId="50" xfId="2" applyFont="1" applyBorder="1" applyAlignment="1">
      <alignment horizontal="center" vertical="center"/>
    </xf>
    <xf numFmtId="0" fontId="143" fillId="0" borderId="53" xfId="2" applyFont="1" applyBorder="1" applyAlignment="1">
      <alignment horizontal="center" vertical="center"/>
    </xf>
    <xf numFmtId="0" fontId="143" fillId="0" borderId="51" xfId="2" applyFont="1" applyBorder="1" applyAlignment="1">
      <alignment horizontal="center" vertical="center"/>
    </xf>
    <xf numFmtId="10" fontId="138" fillId="5" borderId="49" xfId="7547" applyNumberFormat="1" applyFont="1" applyFill="1" applyBorder="1" applyAlignment="1">
      <alignment horizontal="center" vertical="center"/>
    </xf>
    <xf numFmtId="0" fontId="141" fillId="0" borderId="46" xfId="8" applyFont="1" applyBorder="1" applyAlignment="1">
      <alignment horizontal="center" vertical="top" wrapText="1"/>
    </xf>
    <xf numFmtId="0" fontId="141" fillId="0" borderId="47" xfId="8" applyFont="1" applyBorder="1" applyAlignment="1">
      <alignment horizontal="center" vertical="top" wrapText="1"/>
    </xf>
    <xf numFmtId="0" fontId="141" fillId="0" borderId="48" xfId="8" applyFont="1" applyBorder="1" applyAlignment="1">
      <alignment horizontal="center" vertical="top" wrapText="1"/>
    </xf>
    <xf numFmtId="2" fontId="141" fillId="0" borderId="47" xfId="8" applyNumberFormat="1" applyFont="1" applyBorder="1" applyAlignment="1">
      <alignment horizontal="center" vertical="top" wrapText="1"/>
    </xf>
    <xf numFmtId="0" fontId="141" fillId="0" borderId="46" xfId="2" applyFont="1" applyBorder="1" applyAlignment="1">
      <alignment horizontal="center"/>
    </xf>
    <xf numFmtId="0" fontId="141" fillId="0" borderId="47" xfId="2" applyFont="1" applyBorder="1" applyAlignment="1">
      <alignment horizontal="center"/>
    </xf>
    <xf numFmtId="0" fontId="141" fillId="0" borderId="48" xfId="2" applyFont="1" applyBorder="1" applyAlignment="1">
      <alignment horizontal="center"/>
    </xf>
    <xf numFmtId="0" fontId="141" fillId="0" borderId="49" xfId="8" applyFont="1" applyBorder="1" applyAlignment="1">
      <alignment horizontal="left" vertical="center" wrapText="1"/>
    </xf>
    <xf numFmtId="0" fontId="141" fillId="105" borderId="49" xfId="2" applyFont="1" applyFill="1" applyBorder="1" applyAlignment="1">
      <alignment horizontal="center" vertical="center" wrapText="1"/>
    </xf>
    <xf numFmtId="0" fontId="141" fillId="0" borderId="49" xfId="8" quotePrefix="1" applyFont="1" applyBorder="1" applyAlignment="1">
      <alignment horizontal="center" vertical="center" wrapText="1"/>
    </xf>
    <xf numFmtId="0" fontId="12" fillId="0" borderId="0" xfId="22" applyFont="1" applyAlignment="1">
      <alignment horizontal="justify" vertical="center" wrapText="1"/>
    </xf>
    <xf numFmtId="0" fontId="12" fillId="6" borderId="46" xfId="22" applyFont="1" applyFill="1" applyBorder="1" applyAlignment="1">
      <alignment horizontal="justify" vertical="center" wrapText="1"/>
    </xf>
    <xf numFmtId="0" fontId="12" fillId="6" borderId="47" xfId="22" applyFont="1" applyFill="1" applyBorder="1" applyAlignment="1">
      <alignment horizontal="justify" vertical="center" wrapText="1"/>
    </xf>
    <xf numFmtId="14" fontId="12" fillId="6" borderId="46" xfId="22" applyNumberFormat="1" applyFont="1" applyFill="1" applyBorder="1" applyAlignment="1">
      <alignment horizontal="justify" vertical="center" wrapText="1"/>
    </xf>
    <xf numFmtId="0" fontId="12" fillId="6" borderId="48" xfId="22" applyFont="1" applyFill="1" applyBorder="1" applyAlignment="1">
      <alignment horizontal="justify" vertical="center" wrapText="1"/>
    </xf>
    <xf numFmtId="0" fontId="23" fillId="7" borderId="50" xfId="27" applyFont="1" applyFill="1" applyBorder="1" applyAlignment="1">
      <alignment horizontal="center"/>
    </xf>
    <xf numFmtId="0" fontId="23" fillId="7" borderId="53" xfId="27" applyFont="1" applyFill="1" applyBorder="1" applyAlignment="1">
      <alignment horizontal="center"/>
    </xf>
    <xf numFmtId="0" fontId="23" fillId="7" borderId="51" xfId="27" applyFont="1" applyFill="1" applyBorder="1" applyAlignment="1">
      <alignment horizontal="center"/>
    </xf>
    <xf numFmtId="0" fontId="23" fillId="7" borderId="1" xfId="27" applyFont="1" applyFill="1" applyBorder="1" applyAlignment="1">
      <alignment horizontal="center" vertical="top"/>
    </xf>
    <xf numFmtId="0" fontId="23" fillId="7" borderId="0" xfId="27" applyFont="1" applyFill="1" applyAlignment="1">
      <alignment horizontal="center" vertical="top"/>
    </xf>
    <xf numFmtId="0" fontId="23" fillId="7" borderId="2" xfId="27" applyFont="1" applyFill="1" applyBorder="1" applyAlignment="1">
      <alignment horizontal="center" vertical="top"/>
    </xf>
    <xf numFmtId="0" fontId="23" fillId="7" borderId="3" xfId="27" applyFont="1" applyFill="1" applyBorder="1" applyAlignment="1">
      <alignment horizontal="center" vertical="top"/>
    </xf>
    <xf numFmtId="0" fontId="23" fillId="7" borderId="4" xfId="27" applyFont="1" applyFill="1" applyBorder="1" applyAlignment="1">
      <alignment horizontal="center" vertical="top"/>
    </xf>
    <xf numFmtId="0" fontId="23" fillId="7" borderId="5" xfId="27" applyFont="1" applyFill="1" applyBorder="1" applyAlignment="1">
      <alignment horizontal="center" vertical="top"/>
    </xf>
    <xf numFmtId="0" fontId="12" fillId="0" borderId="46" xfId="22" applyFont="1" applyBorder="1" applyAlignment="1">
      <alignment horizontal="justify" vertical="center" wrapText="1"/>
    </xf>
    <xf numFmtId="0" fontId="12" fillId="0" borderId="47" xfId="22" applyFont="1" applyBorder="1" applyAlignment="1">
      <alignment horizontal="justify" vertical="center" wrapText="1"/>
    </xf>
    <xf numFmtId="0" fontId="12" fillId="0" borderId="48" xfId="22" applyFont="1" applyBorder="1" applyAlignment="1">
      <alignment horizontal="justify" vertical="center" wrapText="1"/>
    </xf>
    <xf numFmtId="4" fontId="12" fillId="0" borderId="49" xfId="22" applyNumberFormat="1" applyFont="1" applyBorder="1" applyAlignment="1">
      <alignment horizontal="justify" vertical="center" wrapText="1"/>
    </xf>
    <xf numFmtId="164" fontId="12" fillId="6" borderId="46" xfId="22" applyNumberFormat="1" applyFont="1" applyFill="1" applyBorder="1" applyAlignment="1">
      <alignment horizontal="justify" vertical="center" wrapText="1"/>
    </xf>
    <xf numFmtId="164" fontId="12" fillId="6" borderId="47" xfId="22" applyNumberFormat="1" applyFont="1" applyFill="1" applyBorder="1" applyAlignment="1">
      <alignment horizontal="justify" vertical="center" wrapText="1"/>
    </xf>
    <xf numFmtId="164" fontId="12" fillId="6" borderId="48" xfId="22" applyNumberFormat="1" applyFont="1" applyFill="1" applyBorder="1" applyAlignment="1">
      <alignment horizontal="justify" vertical="center" wrapText="1"/>
    </xf>
    <xf numFmtId="49" fontId="12" fillId="9" borderId="9" xfId="22" applyNumberFormat="1" applyFont="1" applyFill="1" applyBorder="1" applyAlignment="1">
      <alignment horizontal="center" vertical="center" wrapText="1"/>
    </xf>
    <xf numFmtId="49" fontId="12" fillId="9" borderId="8" xfId="22" applyNumberFormat="1" applyFont="1" applyFill="1" applyBorder="1" applyAlignment="1">
      <alignment horizontal="center" vertical="center" wrapText="1"/>
    </xf>
    <xf numFmtId="0" fontId="12" fillId="9" borderId="9" xfId="22" applyFont="1" applyFill="1" applyBorder="1" applyAlignment="1">
      <alignment horizontal="center" vertical="center" wrapText="1"/>
    </xf>
    <xf numFmtId="0" fontId="12" fillId="9" borderId="8" xfId="22" applyFont="1" applyFill="1" applyBorder="1" applyAlignment="1">
      <alignment horizontal="center" vertical="center" wrapText="1"/>
    </xf>
    <xf numFmtId="0" fontId="10" fillId="9" borderId="50" xfId="22" applyFont="1" applyFill="1" applyBorder="1" applyAlignment="1">
      <alignment horizontal="center" vertical="center" wrapText="1"/>
    </xf>
    <xf numFmtId="0" fontId="10" fillId="9" borderId="51" xfId="22" applyFont="1" applyFill="1" applyBorder="1" applyAlignment="1">
      <alignment horizontal="center" vertical="center" wrapText="1"/>
    </xf>
    <xf numFmtId="0" fontId="10" fillId="9" borderId="3" xfId="22" applyFont="1" applyFill="1" applyBorder="1" applyAlignment="1">
      <alignment horizontal="center" vertical="center" wrapText="1"/>
    </xf>
    <xf numFmtId="0" fontId="10" fillId="9" borderId="5" xfId="22" applyFont="1" applyFill="1" applyBorder="1" applyAlignment="1">
      <alignment horizontal="center" vertical="center" wrapText="1"/>
    </xf>
    <xf numFmtId="0" fontId="12" fillId="9" borderId="9" xfId="22" applyFont="1" applyFill="1" applyBorder="1" applyAlignment="1">
      <alignment horizontal="center" vertical="center"/>
    </xf>
    <xf numFmtId="0" fontId="12" fillId="9" borderId="8" xfId="22" applyFont="1" applyFill="1" applyBorder="1" applyAlignment="1">
      <alignment horizontal="center" vertical="center"/>
    </xf>
    <xf numFmtId="43" fontId="12" fillId="9" borderId="9" xfId="22" applyNumberFormat="1" applyFont="1" applyFill="1" applyBorder="1" applyAlignment="1">
      <alignment horizontal="center" vertical="center"/>
    </xf>
    <xf numFmtId="43" fontId="12" fillId="9" borderId="8" xfId="22" applyNumberFormat="1" applyFont="1" applyFill="1" applyBorder="1" applyAlignment="1">
      <alignment horizontal="center" vertical="center"/>
    </xf>
    <xf numFmtId="10" fontId="12" fillId="6" borderId="46" xfId="37" applyNumberFormat="1" applyFont="1" applyFill="1" applyBorder="1" applyAlignment="1">
      <alignment horizontal="left" vertical="center" wrapText="1"/>
    </xf>
    <xf numFmtId="10" fontId="12" fillId="6" borderId="47" xfId="37" applyNumberFormat="1" applyFont="1" applyFill="1" applyBorder="1" applyAlignment="1">
      <alignment horizontal="left" vertical="center" wrapText="1"/>
    </xf>
    <xf numFmtId="10" fontId="12" fillId="6" borderId="48" xfId="37" applyNumberFormat="1" applyFont="1" applyFill="1" applyBorder="1" applyAlignment="1">
      <alignment horizontal="left" vertical="center" wrapText="1"/>
    </xf>
    <xf numFmtId="10" fontId="12" fillId="6" borderId="46" xfId="22" applyNumberFormat="1" applyFont="1" applyFill="1" applyBorder="1" applyAlignment="1">
      <alignment horizontal="center" vertical="center" wrapText="1"/>
    </xf>
    <xf numFmtId="10" fontId="12" fillId="6" borderId="47" xfId="22" applyNumberFormat="1" applyFont="1" applyFill="1" applyBorder="1" applyAlignment="1">
      <alignment horizontal="center" vertical="center" wrapText="1"/>
    </xf>
    <xf numFmtId="0" fontId="14" fillId="0" borderId="46" xfId="22" applyFont="1" applyBorder="1" applyAlignment="1">
      <alignment horizontal="center" vertical="center" wrapText="1"/>
    </xf>
    <xf numFmtId="0" fontId="14" fillId="0" borderId="47" xfId="22" applyFont="1" applyBorder="1" applyAlignment="1">
      <alignment horizontal="center" vertical="center" wrapText="1"/>
    </xf>
    <xf numFmtId="0" fontId="14" fillId="0" borderId="48" xfId="22" applyFont="1" applyBorder="1" applyAlignment="1">
      <alignment horizontal="center" vertical="center" wrapText="1"/>
    </xf>
    <xf numFmtId="0" fontId="21" fillId="8" borderId="49" xfId="22" applyFont="1" applyFill="1" applyBorder="1" applyAlignment="1">
      <alignment horizontal="center" vertical="center"/>
    </xf>
    <xf numFmtId="2" fontId="12" fillId="9" borderId="46" xfId="22" applyNumberFormat="1" applyFont="1" applyFill="1" applyBorder="1" applyAlignment="1">
      <alignment horizontal="center" vertical="center"/>
    </xf>
    <xf numFmtId="2" fontId="12" fillId="9" borderId="48" xfId="22" applyNumberFormat="1" applyFont="1" applyFill="1" applyBorder="1" applyAlignment="1">
      <alignment horizontal="center" vertical="center"/>
    </xf>
    <xf numFmtId="0" fontId="148" fillId="11" borderId="49" xfId="22" applyFont="1" applyFill="1" applyBorder="1" applyAlignment="1">
      <alignment vertical="center" wrapText="1"/>
    </xf>
    <xf numFmtId="0" fontId="12" fillId="10" borderId="46" xfId="27" applyFont="1" applyFill="1" applyBorder="1" applyAlignment="1">
      <alignment horizontal="justify" vertical="center"/>
    </xf>
    <xf numFmtId="0" fontId="12" fillId="10" borderId="47" xfId="27" applyFont="1" applyFill="1" applyBorder="1" applyAlignment="1">
      <alignment horizontal="justify" vertical="center"/>
    </xf>
    <xf numFmtId="0" fontId="12" fillId="10" borderId="48" xfId="27" applyFont="1" applyFill="1" applyBorder="1" applyAlignment="1">
      <alignment horizontal="justify" vertical="center"/>
    </xf>
    <xf numFmtId="0" fontId="44" fillId="0" borderId="1" xfId="70" applyFont="1" applyBorder="1" applyAlignment="1">
      <alignment horizontal="left"/>
    </xf>
    <xf numFmtId="0" fontId="44" fillId="0" borderId="0" xfId="70" applyFont="1" applyAlignment="1">
      <alignment horizontal="left"/>
    </xf>
    <xf numFmtId="0" fontId="44" fillId="0" borderId="2" xfId="70" applyFont="1" applyBorder="1" applyAlignment="1">
      <alignment horizontal="left"/>
    </xf>
    <xf numFmtId="0" fontId="44" fillId="0" borderId="3" xfId="70" applyFont="1" applyBorder="1" applyAlignment="1">
      <alignment horizontal="left"/>
    </xf>
    <xf numFmtId="0" fontId="44" fillId="0" borderId="4" xfId="70" applyFont="1" applyBorder="1" applyAlignment="1">
      <alignment horizontal="left"/>
    </xf>
    <xf numFmtId="0" fontId="44" fillId="0" borderId="5" xfId="70" applyFont="1" applyBorder="1" applyAlignment="1">
      <alignment horizontal="left"/>
    </xf>
    <xf numFmtId="0" fontId="123" fillId="10" borderId="46" xfId="70" applyFont="1" applyFill="1" applyBorder="1" applyAlignment="1">
      <alignment horizontal="center" vertical="distributed"/>
    </xf>
    <xf numFmtId="0" fontId="123" fillId="10" borderId="47" xfId="70" applyFont="1" applyFill="1" applyBorder="1" applyAlignment="1">
      <alignment horizontal="center" vertical="distributed"/>
    </xf>
    <xf numFmtId="0" fontId="123" fillId="10" borderId="48" xfId="70" applyFont="1" applyFill="1" applyBorder="1" applyAlignment="1">
      <alignment horizontal="center" vertical="distributed"/>
    </xf>
    <xf numFmtId="10" fontId="122" fillId="10" borderId="49" xfId="7546" applyNumberFormat="1" applyFont="1" applyFill="1" applyBorder="1" applyAlignment="1">
      <alignment horizontal="center" vertical="distributed"/>
    </xf>
    <xf numFmtId="0" fontId="122" fillId="0" borderId="46" xfId="70" applyFont="1" applyBorder="1" applyAlignment="1">
      <alignment horizontal="center" vertical="center" wrapText="1"/>
    </xf>
    <xf numFmtId="0" fontId="122" fillId="0" borderId="47" xfId="70" applyFont="1" applyBorder="1" applyAlignment="1">
      <alignment horizontal="center" vertical="center" wrapText="1"/>
    </xf>
    <xf numFmtId="0" fontId="122" fillId="0" borderId="48" xfId="70" applyFont="1" applyBorder="1" applyAlignment="1">
      <alignment horizontal="center" vertical="center" wrapText="1"/>
    </xf>
    <xf numFmtId="0" fontId="123" fillId="10" borderId="50" xfId="70" applyFont="1" applyFill="1" applyBorder="1" applyAlignment="1">
      <alignment horizontal="left" vertical="center" wrapText="1"/>
    </xf>
    <xf numFmtId="0" fontId="123" fillId="10" borderId="53" xfId="70" applyFont="1" applyFill="1" applyBorder="1" applyAlignment="1">
      <alignment horizontal="left" vertical="center" wrapText="1"/>
    </xf>
    <xf numFmtId="0" fontId="123" fillId="10" borderId="51" xfId="70" applyFont="1" applyFill="1" applyBorder="1" applyAlignment="1">
      <alignment horizontal="left" vertical="center" wrapText="1"/>
    </xf>
    <xf numFmtId="0" fontId="123" fillId="10" borderId="3" xfId="70" applyFont="1" applyFill="1" applyBorder="1" applyAlignment="1">
      <alignment horizontal="left" vertical="center" wrapText="1"/>
    </xf>
    <xf numFmtId="0" fontId="123" fillId="10" borderId="4" xfId="70" applyFont="1" applyFill="1" applyBorder="1" applyAlignment="1">
      <alignment horizontal="left" vertical="center" wrapText="1"/>
    </xf>
    <xf numFmtId="0" fontId="123" fillId="10" borderId="5" xfId="70" applyFont="1" applyFill="1" applyBorder="1" applyAlignment="1">
      <alignment horizontal="left" vertical="center" wrapText="1"/>
    </xf>
    <xf numFmtId="0" fontId="45" fillId="0" borderId="50" xfId="70" applyFont="1" applyBorder="1" applyAlignment="1">
      <alignment horizontal="center"/>
    </xf>
    <xf numFmtId="0" fontId="45" fillId="0" borderId="53" xfId="70" applyFont="1" applyBorder="1" applyAlignment="1">
      <alignment horizontal="center"/>
    </xf>
    <xf numFmtId="0" fontId="45" fillId="0" borderId="51" xfId="70" applyFont="1" applyBorder="1" applyAlignment="1">
      <alignment horizontal="center"/>
    </xf>
    <xf numFmtId="0" fontId="31" fillId="0" borderId="3" xfId="70" applyFont="1" applyBorder="1" applyAlignment="1">
      <alignment horizontal="center"/>
    </xf>
    <xf numFmtId="0" fontId="31" fillId="0" borderId="4" xfId="70" applyFont="1" applyBorder="1" applyAlignment="1">
      <alignment horizontal="center"/>
    </xf>
    <xf numFmtId="0" fontId="31" fillId="0" borderId="5" xfId="70" applyFont="1" applyBorder="1" applyAlignment="1">
      <alignment horizontal="center"/>
    </xf>
    <xf numFmtId="0" fontId="44" fillId="0" borderId="50" xfId="70" applyFont="1" applyBorder="1" applyAlignment="1">
      <alignment horizontal="left"/>
    </xf>
    <xf numFmtId="0" fontId="44" fillId="0" borderId="53" xfId="70" applyFont="1" applyBorder="1" applyAlignment="1">
      <alignment horizontal="left"/>
    </xf>
    <xf numFmtId="0" fontId="44" fillId="0" borderId="51" xfId="70" applyFont="1" applyBorder="1" applyAlignment="1">
      <alignment horizontal="left"/>
    </xf>
    <xf numFmtId="0" fontId="29" fillId="12" borderId="46" xfId="120" applyFont="1" applyFill="1" applyBorder="1" applyAlignment="1">
      <alignment horizontal="center" vertical="center"/>
    </xf>
    <xf numFmtId="0" fontId="29" fillId="12" borderId="48" xfId="120" applyFont="1" applyFill="1" applyBorder="1" applyAlignment="1">
      <alignment horizontal="center" vertical="center"/>
    </xf>
    <xf numFmtId="0" fontId="29" fillId="0" borderId="9" xfId="120" applyFont="1" applyBorder="1" applyAlignment="1">
      <alignment horizontal="center" vertical="center"/>
    </xf>
    <xf numFmtId="0" fontId="31" fillId="0" borderId="8" xfId="120" applyFont="1" applyBorder="1" applyAlignment="1">
      <alignment horizontal="center" vertical="center"/>
    </xf>
    <xf numFmtId="0" fontId="29" fillId="0" borderId="9" xfId="120" applyFont="1" applyBorder="1" applyAlignment="1">
      <alignment vertical="center"/>
    </xf>
    <xf numFmtId="0" fontId="31" fillId="0" borderId="8" xfId="120" applyFont="1" applyBorder="1" applyAlignment="1">
      <alignment vertical="center"/>
    </xf>
    <xf numFmtId="4" fontId="31" fillId="0" borderId="9" xfId="120" applyNumberFormat="1" applyFont="1" applyBorder="1" applyAlignment="1">
      <alignment horizontal="center" vertical="center"/>
    </xf>
    <xf numFmtId="4" fontId="31" fillId="0" borderId="8" xfId="120" applyNumberFormat="1" applyFont="1" applyBorder="1" applyAlignment="1">
      <alignment horizontal="center" vertical="center"/>
    </xf>
    <xf numFmtId="0" fontId="29" fillId="12" borderId="50" xfId="120" applyFont="1" applyFill="1" applyBorder="1" applyAlignment="1">
      <alignment horizontal="center" vertical="center"/>
    </xf>
    <xf numFmtId="0" fontId="29" fillId="12" borderId="51" xfId="120" applyFont="1" applyFill="1" applyBorder="1" applyAlignment="1">
      <alignment horizontal="center" vertical="center"/>
    </xf>
    <xf numFmtId="0" fontId="29" fillId="12" borderId="3" xfId="120" applyFont="1" applyFill="1" applyBorder="1" applyAlignment="1">
      <alignment horizontal="center" vertical="center"/>
    </xf>
    <xf numFmtId="0" fontId="29" fillId="12" borderId="5" xfId="120" applyFont="1" applyFill="1" applyBorder="1" applyAlignment="1">
      <alignment horizontal="center" vertical="center"/>
    </xf>
    <xf numFmtId="0" fontId="29" fillId="12" borderId="53" xfId="120" applyFont="1" applyFill="1" applyBorder="1" applyAlignment="1">
      <alignment horizontal="center" vertical="center"/>
    </xf>
    <xf numFmtId="0" fontId="31" fillId="0" borderId="4" xfId="120" applyFont="1" applyBorder="1"/>
    <xf numFmtId="0" fontId="29" fillId="0" borderId="3" xfId="13" applyFont="1" applyBorder="1" applyAlignment="1">
      <alignment horizontal="center"/>
    </xf>
    <xf numFmtId="0" fontId="29" fillId="0" borderId="4" xfId="13" applyFont="1" applyBorder="1" applyAlignment="1">
      <alignment horizontal="center"/>
    </xf>
    <xf numFmtId="0" fontId="29" fillId="12" borderId="49" xfId="13" applyFont="1" applyFill="1" applyBorder="1" applyAlignment="1">
      <alignment horizontal="center" vertical="center"/>
    </xf>
    <xf numFmtId="0" fontId="127" fillId="0" borderId="49" xfId="13" applyFont="1" applyBorder="1" applyAlignment="1">
      <alignment horizontal="justify" vertical="top" wrapText="1"/>
    </xf>
    <xf numFmtId="0" fontId="29" fillId="0" borderId="50" xfId="13" applyFont="1" applyBorder="1" applyAlignment="1">
      <alignment horizontal="center"/>
    </xf>
    <xf numFmtId="0" fontId="29" fillId="0" borderId="53" xfId="13" applyFont="1" applyBorder="1" applyAlignment="1">
      <alignment horizontal="center"/>
    </xf>
    <xf numFmtId="0" fontId="29" fillId="0" borderId="51" xfId="13" applyFont="1" applyBorder="1" applyAlignment="1">
      <alignment horizontal="center"/>
    </xf>
    <xf numFmtId="0" fontId="29" fillId="0" borderId="1" xfId="13" applyFont="1" applyBorder="1" applyAlignment="1">
      <alignment horizontal="center"/>
    </xf>
    <xf numFmtId="0" fontId="29" fillId="0" borderId="0" xfId="13" applyFont="1" applyBorder="1" applyAlignment="1">
      <alignment horizontal="center"/>
    </xf>
    <xf numFmtId="0" fontId="29" fillId="0" borderId="2" xfId="13" applyFont="1" applyBorder="1" applyAlignment="1">
      <alignment horizontal="center"/>
    </xf>
    <xf numFmtId="0" fontId="29" fillId="12" borderId="49" xfId="120" applyFont="1" applyFill="1" applyBorder="1" applyAlignment="1">
      <alignment horizontal="center"/>
    </xf>
    <xf numFmtId="0" fontId="127" fillId="0" borderId="3" xfId="13" applyFont="1" applyBorder="1" applyAlignment="1">
      <alignment horizontal="left" vertical="center" wrapText="1"/>
    </xf>
    <xf numFmtId="0" fontId="127" fillId="0" borderId="4" xfId="13" applyFont="1" applyBorder="1" applyAlignment="1">
      <alignment horizontal="left" vertical="center" wrapText="1"/>
    </xf>
    <xf numFmtId="0" fontId="29" fillId="12" borderId="9" xfId="120" applyFont="1" applyFill="1" applyBorder="1" applyAlignment="1">
      <alignment horizontal="center" vertical="center"/>
    </xf>
    <xf numFmtId="0" fontId="31" fillId="0" borderId="8" xfId="120" applyFont="1" applyBorder="1"/>
    <xf numFmtId="0" fontId="127" fillId="0" borderId="46" xfId="13" applyFont="1" applyBorder="1" applyAlignment="1">
      <alignment horizontal="center" vertical="center"/>
    </xf>
    <xf numFmtId="0" fontId="127" fillId="0" borderId="47" xfId="13" applyFont="1" applyBorder="1" applyAlignment="1">
      <alignment horizontal="center" vertical="center"/>
    </xf>
    <xf numFmtId="0" fontId="127" fillId="0" borderId="48" xfId="13" applyFont="1" applyBorder="1" applyAlignment="1">
      <alignment horizontal="center" vertical="center"/>
    </xf>
    <xf numFmtId="0" fontId="127" fillId="0" borderId="47" xfId="13" applyFont="1" applyBorder="1" applyAlignment="1">
      <alignment horizontal="center" vertical="center" wrapText="1"/>
    </xf>
    <xf numFmtId="0" fontId="127" fillId="0" borderId="48" xfId="13" applyFont="1" applyBorder="1" applyAlignment="1">
      <alignment horizontal="center" vertical="center" wrapText="1"/>
    </xf>
    <xf numFmtId="0" fontId="29" fillId="0" borderId="51" xfId="120" applyFont="1" applyBorder="1" applyAlignment="1">
      <alignment vertical="center"/>
    </xf>
    <xf numFmtId="0" fontId="31" fillId="0" borderId="5" xfId="120" applyFont="1" applyBorder="1" applyAlignment="1">
      <alignment vertical="center"/>
    </xf>
    <xf numFmtId="0" fontId="172" fillId="0" borderId="0" xfId="0" applyFont="1" applyAlignment="1">
      <alignment horizontal="center" vertical="top"/>
    </xf>
    <xf numFmtId="0" fontId="99" fillId="113" borderId="49" xfId="0" applyFont="1" applyFill="1" applyBorder="1" applyAlignment="1">
      <alignment horizontal="center" vertical="top"/>
    </xf>
    <xf numFmtId="0" fontId="170" fillId="113" borderId="49" xfId="0" applyFont="1" applyFill="1" applyBorder="1" applyAlignment="1">
      <alignment horizontal="center" vertical="top"/>
    </xf>
    <xf numFmtId="0" fontId="99" fillId="0" borderId="49" xfId="0" applyFont="1" applyBorder="1" applyAlignment="1">
      <alignment horizontal="left" vertical="center"/>
    </xf>
    <xf numFmtId="0" fontId="167" fillId="0" borderId="0" xfId="0" applyFont="1" applyAlignment="1">
      <alignment horizontal="center"/>
    </xf>
    <xf numFmtId="0" fontId="168" fillId="112" borderId="0" xfId="0" applyFont="1" applyFill="1" applyAlignment="1">
      <alignment horizontal="left" vertical="top"/>
    </xf>
    <xf numFmtId="0" fontId="169" fillId="112" borderId="0" xfId="0" applyFont="1" applyFill="1" applyAlignment="1">
      <alignment horizontal="left" vertical="top"/>
    </xf>
    <xf numFmtId="0" fontId="168" fillId="112" borderId="0" xfId="0" applyFont="1" applyFill="1" applyAlignment="1">
      <alignment horizontal="right" vertical="top"/>
    </xf>
    <xf numFmtId="0" fontId="168" fillId="113" borderId="49" xfId="0" applyFont="1" applyFill="1" applyBorder="1" applyAlignment="1">
      <alignment horizontal="center" vertical="top"/>
    </xf>
    <xf numFmtId="0" fontId="170" fillId="0" borderId="49" xfId="0" applyFont="1" applyBorder="1" applyAlignment="1">
      <alignment horizontal="center" vertical="center"/>
    </xf>
    <xf numFmtId="0" fontId="99" fillId="112" borderId="49" xfId="0" applyFont="1" applyFill="1" applyBorder="1" applyAlignment="1">
      <alignment horizontal="center" vertical="center"/>
    </xf>
    <xf numFmtId="0" fontId="139" fillId="0" borderId="50" xfId="22" applyFont="1" applyBorder="1" applyAlignment="1">
      <alignment horizontal="center" vertical="top"/>
    </xf>
    <xf numFmtId="0" fontId="139" fillId="0" borderId="53" xfId="22" applyFont="1" applyBorder="1" applyAlignment="1">
      <alignment horizontal="center" vertical="top"/>
    </xf>
    <xf numFmtId="0" fontId="139" fillId="0" borderId="51" xfId="22" applyFont="1" applyBorder="1" applyAlignment="1">
      <alignment horizontal="center" vertical="top"/>
    </xf>
    <xf numFmtId="0" fontId="139" fillId="0" borderId="1" xfId="22" applyFont="1" applyBorder="1" applyAlignment="1">
      <alignment horizontal="center" vertical="top"/>
    </xf>
    <xf numFmtId="0" fontId="139" fillId="0" borderId="0" xfId="22" applyFont="1" applyAlignment="1">
      <alignment horizontal="center" vertical="top"/>
    </xf>
    <xf numFmtId="0" fontId="139" fillId="0" borderId="2" xfId="22" applyFont="1" applyBorder="1" applyAlignment="1">
      <alignment horizontal="center" vertical="top"/>
    </xf>
    <xf numFmtId="0" fontId="152" fillId="0" borderId="49" xfId="4650" applyFont="1" applyBorder="1" applyAlignment="1">
      <alignment horizontal="center" vertical="top"/>
    </xf>
    <xf numFmtId="165" fontId="140" fillId="0" borderId="49" xfId="4650" applyNumberFormat="1" applyFont="1" applyBorder="1" applyAlignment="1">
      <alignment horizontal="center" vertical="top"/>
    </xf>
    <xf numFmtId="4" fontId="139" fillId="0" borderId="49" xfId="4650" applyNumberFormat="1" applyFont="1" applyBorder="1" applyAlignment="1">
      <alignment horizontal="left" vertical="top" wrapText="1"/>
    </xf>
    <xf numFmtId="0" fontId="139" fillId="0" borderId="49" xfId="4650" applyFont="1" applyBorder="1" applyAlignment="1">
      <alignment horizontal="left" vertical="center" wrapText="1"/>
    </xf>
    <xf numFmtId="10" fontId="139" fillId="12" borderId="49" xfId="133" applyNumberFormat="1" applyFont="1" applyFill="1" applyBorder="1" applyAlignment="1">
      <alignment horizontal="center" vertical="center"/>
    </xf>
    <xf numFmtId="14" fontId="139" fillId="0" borderId="49" xfId="4650" applyNumberFormat="1" applyFont="1" applyBorder="1" applyAlignment="1">
      <alignment horizontal="center" vertical="center" wrapText="1"/>
    </xf>
    <xf numFmtId="0" fontId="139" fillId="0" borderId="49" xfId="4650" applyFont="1" applyBorder="1" applyAlignment="1">
      <alignment horizontal="center" vertical="center" wrapText="1"/>
    </xf>
    <xf numFmtId="165" fontId="139" fillId="12" borderId="49" xfId="133" applyNumberFormat="1" applyFont="1" applyFill="1" applyBorder="1" applyAlignment="1" applyProtection="1">
      <alignment horizontal="center" vertical="center" wrapText="1"/>
    </xf>
    <xf numFmtId="10" fontId="139" fillId="12" borderId="49" xfId="133" applyNumberFormat="1" applyFont="1" applyFill="1" applyBorder="1" applyAlignment="1">
      <alignment horizontal="center" vertical="center" wrapText="1"/>
    </xf>
    <xf numFmtId="166" fontId="139" fillId="12" borderId="49" xfId="133" applyNumberFormat="1" applyFont="1" applyFill="1" applyBorder="1" applyAlignment="1">
      <alignment horizontal="center" vertical="center"/>
    </xf>
    <xf numFmtId="166" fontId="139" fillId="12" borderId="49" xfId="132" applyFont="1" applyFill="1" applyBorder="1" applyAlignment="1">
      <alignment horizontal="center" vertical="center"/>
    </xf>
    <xf numFmtId="2" fontId="139" fillId="12" borderId="49" xfId="133" applyNumberFormat="1" applyFont="1" applyFill="1" applyBorder="1" applyAlignment="1" applyProtection="1">
      <alignment horizontal="center" vertical="center"/>
    </xf>
    <xf numFmtId="166" fontId="139" fillId="12" borderId="49" xfId="133" applyNumberFormat="1" applyFont="1" applyFill="1" applyBorder="1" applyAlignment="1" applyProtection="1">
      <alignment horizontal="left" vertical="center" wrapText="1"/>
    </xf>
    <xf numFmtId="166" fontId="139" fillId="12" borderId="49" xfId="133" applyNumberFormat="1" applyFont="1" applyFill="1" applyBorder="1" applyAlignment="1" applyProtection="1">
      <alignment horizontal="center" vertical="center"/>
    </xf>
    <xf numFmtId="0" fontId="7" fillId="4" borderId="46" xfId="0" applyFont="1" applyFill="1" applyBorder="1" applyAlignment="1">
      <alignment horizontal="left" vertical="center" wrapText="1"/>
    </xf>
    <xf numFmtId="0" fontId="7" fillId="4" borderId="47" xfId="0" applyFont="1" applyFill="1" applyBorder="1" applyAlignment="1">
      <alignment horizontal="left" vertical="center" wrapText="1"/>
    </xf>
    <xf numFmtId="0" fontId="7" fillId="4" borderId="48" xfId="0" applyFont="1" applyFill="1" applyBorder="1" applyAlignment="1">
      <alignment horizontal="left" vertical="center" wrapText="1"/>
    </xf>
    <xf numFmtId="0" fontId="129" fillId="4" borderId="46" xfId="0" applyFont="1" applyFill="1" applyBorder="1" applyAlignment="1">
      <alignment horizontal="left" vertical="center"/>
    </xf>
    <xf numFmtId="0" fontId="129" fillId="4" borderId="48" xfId="0" applyFont="1" applyFill="1" applyBorder="1" applyAlignment="1">
      <alignment horizontal="left" vertical="center"/>
    </xf>
    <xf numFmtId="14" fontId="7" fillId="4" borderId="46" xfId="0" applyNumberFormat="1" applyFont="1" applyFill="1" applyBorder="1" applyAlignment="1">
      <alignment horizontal="center" vertical="center" wrapText="1"/>
    </xf>
    <xf numFmtId="0" fontId="7" fillId="4" borderId="48" xfId="0" applyFont="1" applyFill="1" applyBorder="1" applyAlignment="1">
      <alignment horizontal="center" vertical="center" wrapText="1"/>
    </xf>
    <xf numFmtId="0" fontId="126" fillId="4" borderId="3" xfId="0" applyFont="1" applyFill="1" applyBorder="1" applyAlignment="1">
      <alignment horizontal="left" vertical="center" wrapText="1"/>
    </xf>
    <xf numFmtId="0" fontId="126" fillId="4" borderId="4" xfId="0" applyFont="1" applyFill="1" applyBorder="1" applyAlignment="1">
      <alignment horizontal="left" vertical="center" wrapText="1"/>
    </xf>
    <xf numFmtId="0" fontId="126" fillId="4" borderId="5" xfId="0" applyFont="1" applyFill="1" applyBorder="1" applyAlignment="1">
      <alignment horizontal="left" vertical="center" wrapText="1"/>
    </xf>
    <xf numFmtId="0" fontId="126" fillId="4" borderId="49" xfId="0" applyFont="1" applyFill="1" applyBorder="1" applyAlignment="1">
      <alignment horizontal="left" vertical="center" wrapText="1"/>
    </xf>
    <xf numFmtId="0" fontId="126" fillId="4" borderId="46" xfId="0" applyFont="1" applyFill="1" applyBorder="1" applyAlignment="1">
      <alignment horizontal="left" vertical="center" wrapText="1"/>
    </xf>
    <xf numFmtId="0" fontId="126" fillId="4" borderId="47" xfId="0" applyFont="1" applyFill="1" applyBorder="1" applyAlignment="1">
      <alignment horizontal="left" vertical="center" wrapText="1"/>
    </xf>
    <xf numFmtId="0" fontId="126" fillId="4" borderId="48" xfId="0" applyFont="1" applyFill="1" applyBorder="1" applyAlignment="1">
      <alignment horizontal="left" vertical="center" wrapText="1"/>
    </xf>
    <xf numFmtId="0" fontId="0" fillId="0" borderId="50" xfId="0" applyBorder="1" applyAlignment="1">
      <alignment horizontal="center"/>
    </xf>
    <xf numFmtId="0" fontId="0" fillId="0" borderId="53" xfId="0" applyBorder="1" applyAlignment="1">
      <alignment horizontal="center"/>
    </xf>
    <xf numFmtId="0" fontId="0" fillId="0" borderId="51" xfId="0" applyBorder="1" applyAlignment="1">
      <alignment horizontal="center"/>
    </xf>
    <xf numFmtId="0" fontId="10" fillId="0" borderId="0" xfId="0" applyFont="1" applyAlignment="1">
      <alignment horizontal="center"/>
    </xf>
    <xf numFmtId="0" fontId="10"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9" fillId="4" borderId="46" xfId="0" applyFont="1" applyFill="1" applyBorder="1" applyAlignment="1">
      <alignment horizontal="center" vertical="top" wrapText="1"/>
    </xf>
    <xf numFmtId="0" fontId="9" fillId="4" borderId="47" xfId="0" applyFont="1" applyFill="1" applyBorder="1" applyAlignment="1">
      <alignment horizontal="center" vertical="top" wrapText="1"/>
    </xf>
    <xf numFmtId="0" fontId="9" fillId="4" borderId="48" xfId="0" applyFont="1" applyFill="1" applyBorder="1" applyAlignment="1">
      <alignment horizontal="center" vertical="top" wrapText="1"/>
    </xf>
    <xf numFmtId="0" fontId="7" fillId="4" borderId="49" xfId="0" applyFont="1" applyFill="1" applyBorder="1" applyAlignment="1">
      <alignment horizontal="center" vertical="center" wrapText="1"/>
    </xf>
    <xf numFmtId="0" fontId="0" fillId="0" borderId="49" xfId="0" applyBorder="1" applyAlignment="1">
      <alignment vertical="center"/>
    </xf>
    <xf numFmtId="0" fontId="9" fillId="4" borderId="0" xfId="0" applyFont="1" applyFill="1" applyAlignment="1">
      <alignment horizontal="center" vertical="top" wrapText="1"/>
    </xf>
    <xf numFmtId="0" fontId="0" fillId="0" borderId="0" xfId="0"/>
    <xf numFmtId="0" fontId="8" fillId="4" borderId="50" xfId="0" applyFont="1" applyFill="1" applyBorder="1" applyAlignment="1">
      <alignment horizontal="center" vertical="top" wrapText="1"/>
    </xf>
    <xf numFmtId="0" fontId="8" fillId="4" borderId="53" xfId="0" applyFont="1" applyFill="1" applyBorder="1" applyAlignment="1">
      <alignment horizontal="center" vertical="top" wrapText="1"/>
    </xf>
    <xf numFmtId="0" fontId="8" fillId="4" borderId="51" xfId="0" applyFont="1" applyFill="1" applyBorder="1" applyAlignment="1">
      <alignment horizontal="center" vertical="top" wrapText="1"/>
    </xf>
    <xf numFmtId="0" fontId="8" fillId="4" borderId="1" xfId="0" applyFont="1" applyFill="1" applyBorder="1" applyAlignment="1">
      <alignment horizontal="center" vertical="top" wrapText="1"/>
    </xf>
    <xf numFmtId="0" fontId="8" fillId="4" borderId="0" xfId="0" applyFont="1" applyFill="1" applyAlignment="1">
      <alignment horizontal="center" vertical="top" wrapText="1"/>
    </xf>
    <xf numFmtId="0" fontId="8" fillId="4" borderId="2" xfId="0" applyFont="1" applyFill="1" applyBorder="1" applyAlignment="1">
      <alignment horizontal="center" vertical="top" wrapText="1"/>
    </xf>
    <xf numFmtId="0" fontId="8" fillId="4" borderId="3" xfId="0" applyFont="1" applyFill="1" applyBorder="1" applyAlignment="1">
      <alignment horizontal="center" vertical="top" wrapText="1"/>
    </xf>
    <xf numFmtId="0" fontId="8" fillId="4" borderId="4" xfId="0" applyFont="1" applyFill="1" applyBorder="1" applyAlignment="1">
      <alignment horizontal="center" vertical="top" wrapText="1"/>
    </xf>
    <xf numFmtId="0" fontId="8" fillId="4" borderId="5" xfId="0" applyFont="1" applyFill="1" applyBorder="1" applyAlignment="1">
      <alignment horizontal="center" vertical="top" wrapText="1"/>
    </xf>
    <xf numFmtId="0" fontId="8" fillId="4" borderId="49" xfId="0" applyFont="1" applyFill="1" applyBorder="1" applyAlignment="1">
      <alignment horizontal="left" vertical="top" wrapText="1"/>
    </xf>
    <xf numFmtId="0" fontId="8" fillId="4" borderId="49" xfId="0" applyFont="1" applyFill="1" applyBorder="1" applyAlignment="1">
      <alignment horizontal="right" vertical="top" wrapText="1"/>
    </xf>
    <xf numFmtId="4" fontId="8" fillId="4" borderId="46" xfId="0" applyNumberFormat="1" applyFont="1" applyFill="1" applyBorder="1" applyAlignment="1">
      <alignment horizontal="right" vertical="top" wrapText="1"/>
    </xf>
    <xf numFmtId="4" fontId="8" fillId="4" borderId="47" xfId="0" applyNumberFormat="1" applyFont="1" applyFill="1" applyBorder="1" applyAlignment="1">
      <alignment horizontal="right" vertical="top" wrapText="1"/>
    </xf>
    <xf numFmtId="4" fontId="8" fillId="4" borderId="48" xfId="0" applyNumberFormat="1" applyFont="1" applyFill="1" applyBorder="1" applyAlignment="1">
      <alignment horizontal="right" vertical="top" wrapText="1"/>
    </xf>
    <xf numFmtId="0" fontId="148" fillId="11" borderId="0" xfId="22" applyFont="1" applyFill="1" applyAlignment="1">
      <alignment vertical="center" wrapText="1"/>
    </xf>
    <xf numFmtId="49" fontId="12" fillId="9" borderId="49" xfId="22" applyNumberFormat="1" applyFont="1" applyFill="1" applyBorder="1" applyAlignment="1">
      <alignment horizontal="center" vertical="center" wrapText="1"/>
    </xf>
    <xf numFmtId="0" fontId="12" fillId="9" borderId="49" xfId="22" applyFont="1" applyFill="1" applyBorder="1" applyAlignment="1">
      <alignment horizontal="center" vertical="center" wrapText="1"/>
    </xf>
    <xf numFmtId="0" fontId="10" fillId="9" borderId="49" xfId="22" applyFont="1" applyFill="1" applyBorder="1" applyAlignment="1">
      <alignment horizontal="center" vertical="center" wrapText="1"/>
    </xf>
    <xf numFmtId="0" fontId="12" fillId="9" borderId="49" xfId="22" applyFont="1" applyFill="1" applyBorder="1" applyAlignment="1">
      <alignment horizontal="center" vertical="center"/>
    </xf>
    <xf numFmtId="43" fontId="12" fillId="9" borderId="49" xfId="22" applyNumberFormat="1" applyFont="1" applyFill="1" applyBorder="1" applyAlignment="1">
      <alignment horizontal="center" vertical="center"/>
    </xf>
    <xf numFmtId="2" fontId="12" fillId="9" borderId="49" xfId="22" applyNumberFormat="1" applyFont="1" applyFill="1" applyBorder="1" applyAlignment="1">
      <alignment horizontal="center" vertical="center"/>
    </xf>
    <xf numFmtId="0" fontId="12" fillId="10" borderId="49" xfId="27" applyFont="1" applyFill="1" applyBorder="1" applyAlignment="1">
      <alignment horizontal="justify" vertical="center" wrapText="1"/>
    </xf>
    <xf numFmtId="0" fontId="13" fillId="0" borderId="0" xfId="0" applyFont="1" applyAlignment="1">
      <alignment horizontal="center"/>
    </xf>
    <xf numFmtId="0" fontId="21" fillId="8" borderId="46" xfId="22" applyFont="1" applyFill="1" applyBorder="1" applyAlignment="1">
      <alignment horizontal="center" vertical="center"/>
    </xf>
    <xf numFmtId="0" fontId="21" fillId="8" borderId="47" xfId="22" applyFont="1" applyFill="1" applyBorder="1" applyAlignment="1">
      <alignment horizontal="center" vertical="center"/>
    </xf>
    <xf numFmtId="0" fontId="21" fillId="8" borderId="48" xfId="22" applyFont="1" applyFill="1" applyBorder="1" applyAlignment="1">
      <alignment horizontal="center" vertical="center"/>
    </xf>
    <xf numFmtId="0" fontId="21" fillId="0" borderId="0" xfId="0" applyFont="1" applyAlignment="1">
      <alignment horizontal="left"/>
    </xf>
    <xf numFmtId="0" fontId="0" fillId="0" borderId="0" xfId="0" applyAlignment="1">
      <alignment horizontal="center" vertical="center"/>
    </xf>
    <xf numFmtId="0" fontId="162" fillId="0" borderId="0" xfId="0" applyFont="1" applyAlignment="1">
      <alignment horizontal="left" vertical="center"/>
    </xf>
    <xf numFmtId="0" fontId="163" fillId="0" borderId="0" xfId="0" applyFont="1" applyAlignment="1">
      <alignment horizontal="left" vertical="center"/>
    </xf>
    <xf numFmtId="0" fontId="162" fillId="0" borderId="0" xfId="0" applyFont="1" applyAlignment="1">
      <alignment horizontal="left"/>
    </xf>
    <xf numFmtId="0" fontId="163" fillId="0" borderId="0" xfId="0" applyFont="1" applyAlignment="1">
      <alignment horizontal="left"/>
    </xf>
  </cellXfs>
  <cellStyles count="7551">
    <cellStyle name="_x000d_&#10;JournalTemplate=C:\COMFO\CTALK\JOURSTD.TPL_x000d_&#10;LbStateAddress=3 3 0 251 1 89 2 311_x000d_&#10;LbStateJou" xfId="134"/>
    <cellStyle name="0,0_x000d_&#10;NA_x000d_&#10;" xfId="13"/>
    <cellStyle name="0,0_x000d_&#10;NA_x000d_&#10; 2" xfId="135"/>
    <cellStyle name="0,0_x000d_&#10;NA_x000d_&#10; 2 2" xfId="136"/>
    <cellStyle name="0,0_x000d_&#10;NA_x000d_&#10; 3" xfId="137"/>
    <cellStyle name="0,0_x000d_&#10;NA_x000d_&#10;_Instalacoes provisorias ,  Administracao local e Mob  e desmob" xfId="138"/>
    <cellStyle name="0,00###" xfId="139"/>
    <cellStyle name="0,00### 2" xfId="140"/>
    <cellStyle name="0.0" xfId="141"/>
    <cellStyle name="0.0 2" xfId="142"/>
    <cellStyle name="1" xfId="143"/>
    <cellStyle name="12" xfId="144"/>
    <cellStyle name="12 2" xfId="145"/>
    <cellStyle name="12 2 2" xfId="146"/>
    <cellStyle name="2.1" xfId="147"/>
    <cellStyle name="2.1.1" xfId="148"/>
    <cellStyle name="2.1.1.1" xfId="149"/>
    <cellStyle name="20% - Accent1" xfId="150"/>
    <cellStyle name="20% - Accent1 2" xfId="151"/>
    <cellStyle name="20% - Accent1 3" xfId="152"/>
    <cellStyle name="20% - Accent1 3 2" xfId="153"/>
    <cellStyle name="20% - Accent1_MEMÓRIA DE CÁLCULO" xfId="154"/>
    <cellStyle name="20% - Accent2" xfId="155"/>
    <cellStyle name="20% - Accent2 2" xfId="156"/>
    <cellStyle name="20% - Accent2 3" xfId="157"/>
    <cellStyle name="20% - Accent2 3 2" xfId="158"/>
    <cellStyle name="20% - Accent2_MEMÓRIA DE CÁLCULO" xfId="159"/>
    <cellStyle name="20% - Accent3" xfId="160"/>
    <cellStyle name="20% - Accent3 2" xfId="161"/>
    <cellStyle name="20% - Accent3 3" xfId="162"/>
    <cellStyle name="20% - Accent3 3 2" xfId="163"/>
    <cellStyle name="20% - Accent3_MEMÓRIA DE CÁLCULO" xfId="164"/>
    <cellStyle name="20% - Accent4" xfId="165"/>
    <cellStyle name="20% - Accent4 2" xfId="166"/>
    <cellStyle name="20% - Accent4 3" xfId="167"/>
    <cellStyle name="20% - Accent4 3 2" xfId="168"/>
    <cellStyle name="20% - Accent4_MEMÓRIA DE CÁLCULO" xfId="169"/>
    <cellStyle name="20% - Accent5" xfId="170"/>
    <cellStyle name="20% - Accent5 2" xfId="171"/>
    <cellStyle name="20% - Accent5 2 2" xfId="172"/>
    <cellStyle name="20% - Accent6" xfId="173"/>
    <cellStyle name="20% - Accent6 2" xfId="174"/>
    <cellStyle name="20% - Accent6 3" xfId="175"/>
    <cellStyle name="20% - Accent6 3 2" xfId="176"/>
    <cellStyle name="20% - Accent6_MEMÓRIA DE CÁLCULO" xfId="177"/>
    <cellStyle name="20% - Ênfase1 100" xfId="178"/>
    <cellStyle name="20% - Ênfase1 2" xfId="179"/>
    <cellStyle name="20% - Ênfase1 2 2" xfId="180"/>
    <cellStyle name="20% - Ênfase1 3" xfId="181"/>
    <cellStyle name="20% - Ênfase2 2" xfId="182"/>
    <cellStyle name="20% - Ênfase2 2 2" xfId="183"/>
    <cellStyle name="20% - Ênfase2 3" xfId="184"/>
    <cellStyle name="20% - Ênfase3 2" xfId="185"/>
    <cellStyle name="20% - Ênfase3 2 2" xfId="186"/>
    <cellStyle name="20% - Ênfase3 3" xfId="187"/>
    <cellStyle name="20% - Ênfase4 2" xfId="188"/>
    <cellStyle name="20% - Ênfase4 2 2" xfId="189"/>
    <cellStyle name="20% - Ênfase4 3" xfId="190"/>
    <cellStyle name="20% - Ênfase5 2" xfId="191"/>
    <cellStyle name="20% - Ênfase5 2 2" xfId="192"/>
    <cellStyle name="20% - Ênfase5 3" xfId="193"/>
    <cellStyle name="20% - Ênfase6 2" xfId="194"/>
    <cellStyle name="20% - Ênfase6 2 2" xfId="195"/>
    <cellStyle name="20% - Ênfase6 3" xfId="196"/>
    <cellStyle name="20% - Énfasis1" xfId="197"/>
    <cellStyle name="20% - Énfasis2" xfId="198"/>
    <cellStyle name="20% - Énfasis3" xfId="199"/>
    <cellStyle name="20% - Énfasis4" xfId="200"/>
    <cellStyle name="20% - Énfasis5" xfId="201"/>
    <cellStyle name="20% - Énfasis6" xfId="202"/>
    <cellStyle name="40% - Accent1" xfId="203"/>
    <cellStyle name="40% - Accent1 2" xfId="204"/>
    <cellStyle name="40% - Accent1 3" xfId="205"/>
    <cellStyle name="40% - Accent1 3 2" xfId="206"/>
    <cellStyle name="40% - Accent1_MEMÓRIA DE CÁLCULO" xfId="207"/>
    <cellStyle name="40% - Accent2" xfId="208"/>
    <cellStyle name="40% - Accent2 2" xfId="209"/>
    <cellStyle name="40% - Accent2 2 2" xfId="210"/>
    <cellStyle name="40% - Accent3" xfId="211"/>
    <cellStyle name="40% - Accent3 2" xfId="212"/>
    <cellStyle name="40% - Accent3 3" xfId="213"/>
    <cellStyle name="40% - Accent3 3 2" xfId="214"/>
    <cellStyle name="40% - Accent3_MEMÓRIA DE CÁLCULO" xfId="215"/>
    <cellStyle name="40% - Accent4" xfId="216"/>
    <cellStyle name="40% - Accent4 2" xfId="217"/>
    <cellStyle name="40% - Accent4 3" xfId="218"/>
    <cellStyle name="40% - Accent4 3 2" xfId="219"/>
    <cellStyle name="40% - Accent4_MEMÓRIA DE CÁLCULO" xfId="220"/>
    <cellStyle name="40% - Accent5" xfId="221"/>
    <cellStyle name="40% - Accent5 2" xfId="222"/>
    <cellStyle name="40% - Accent5 3" xfId="223"/>
    <cellStyle name="40% - Accent5 3 2" xfId="224"/>
    <cellStyle name="40% - Accent5_MEMÓRIA DE CÁLCULO" xfId="225"/>
    <cellStyle name="40% - Accent6" xfId="226"/>
    <cellStyle name="40% - Accent6 2" xfId="227"/>
    <cellStyle name="40% - Accent6 3" xfId="228"/>
    <cellStyle name="40% - Accent6 3 2" xfId="229"/>
    <cellStyle name="40% - Accent6_MEMÓRIA DE CÁLCULO" xfId="230"/>
    <cellStyle name="40% - Ênfase1 2" xfId="231"/>
    <cellStyle name="40% - Ênfase1 2 2" xfId="232"/>
    <cellStyle name="40% - Ênfase1 3" xfId="233"/>
    <cellStyle name="40% - Ênfase2 2" xfId="234"/>
    <cellStyle name="40% - Ênfase2 2 2" xfId="235"/>
    <cellStyle name="40% - Ênfase2 3" xfId="236"/>
    <cellStyle name="40% - Ênfase3 2" xfId="237"/>
    <cellStyle name="40% - Ênfase3 2 2" xfId="238"/>
    <cellStyle name="40% - Ênfase3 3" xfId="239"/>
    <cellStyle name="40% - Ênfase4 2" xfId="240"/>
    <cellStyle name="40% - Ênfase4 2 2" xfId="241"/>
    <cellStyle name="40% - Ênfase4 3" xfId="242"/>
    <cellStyle name="40% - Ênfase5 2" xfId="243"/>
    <cellStyle name="40% - Ênfase5 2 2" xfId="244"/>
    <cellStyle name="40% - Ênfase5 3" xfId="245"/>
    <cellStyle name="40% - Ênfase6 2" xfId="246"/>
    <cellStyle name="40% - Ênfase6 2 2" xfId="247"/>
    <cellStyle name="40% - Ênfase6 3" xfId="248"/>
    <cellStyle name="40% - Énfasis1" xfId="249"/>
    <cellStyle name="40% - Énfasis2" xfId="250"/>
    <cellStyle name="40% - Énfasis3" xfId="251"/>
    <cellStyle name="40% - Énfasis4" xfId="252"/>
    <cellStyle name="40% - Énfasis5" xfId="253"/>
    <cellStyle name="40% - Énfasis6" xfId="254"/>
    <cellStyle name="60% - Accent1" xfId="255"/>
    <cellStyle name="60% - Accent1 2" xfId="256"/>
    <cellStyle name="60% - Accent1 3" xfId="257"/>
    <cellStyle name="60% - Accent1_MEMÓRIA DE CÁLCULO" xfId="258"/>
    <cellStyle name="60% - Accent2" xfId="259"/>
    <cellStyle name="60% - Accent2 2" xfId="260"/>
    <cellStyle name="60% - Accent2 3" xfId="261"/>
    <cellStyle name="60% - Accent2_MEMÓRIA DE CÁLCULO" xfId="262"/>
    <cellStyle name="60% - Accent3" xfId="263"/>
    <cellStyle name="60% - Accent3 2" xfId="264"/>
    <cellStyle name="60% - Accent3 3" xfId="265"/>
    <cellStyle name="60% - Accent3_MEMÓRIA DE CÁLCULO" xfId="266"/>
    <cellStyle name="60% - Accent4" xfId="267"/>
    <cellStyle name="60% - Accent4 2" xfId="268"/>
    <cellStyle name="60% - Accent4 3" xfId="269"/>
    <cellStyle name="60% - Accent4_MEMÓRIA DE CÁLCULO" xfId="270"/>
    <cellStyle name="60% - Accent5" xfId="271"/>
    <cellStyle name="60% - Accent5 2" xfId="272"/>
    <cellStyle name="60% - Accent5 3" xfId="273"/>
    <cellStyle name="60% - Accent5_MEMÓRIA DE CÁLCULO" xfId="274"/>
    <cellStyle name="60% - Accent6" xfId="275"/>
    <cellStyle name="60% - Accent6 2" xfId="276"/>
    <cellStyle name="60% - Accent6 3" xfId="277"/>
    <cellStyle name="60% - Accent6_MEMÓRIA DE CÁLCULO" xfId="278"/>
    <cellStyle name="60% - Ênfase1 2" xfId="279"/>
    <cellStyle name="60% - Ênfase1 2 2" xfId="280"/>
    <cellStyle name="60% - Ênfase2 2" xfId="281"/>
    <cellStyle name="60% - Ênfase2 2 2" xfId="282"/>
    <cellStyle name="60% - Ênfase3 2" xfId="283"/>
    <cellStyle name="60% - Ênfase3 2 2" xfId="284"/>
    <cellStyle name="60% - Ênfase4 2" xfId="285"/>
    <cellStyle name="60% - Ênfase4 2 2" xfId="286"/>
    <cellStyle name="60% - Ênfase5 2" xfId="287"/>
    <cellStyle name="60% - Ênfase5 2 2" xfId="288"/>
    <cellStyle name="60% - Ênfase6 2" xfId="289"/>
    <cellStyle name="60% - Ênfase6 2 2" xfId="290"/>
    <cellStyle name="60% - Ênfase6 37" xfId="291"/>
    <cellStyle name="60% - Énfasis1" xfId="292"/>
    <cellStyle name="60% - Énfasis2" xfId="293"/>
    <cellStyle name="60% - Énfasis3" xfId="294"/>
    <cellStyle name="60% - Énfasis4" xfId="295"/>
    <cellStyle name="60% - Énfasis5" xfId="296"/>
    <cellStyle name="60% - Énfasis6" xfId="297"/>
    <cellStyle name="A3 297 x 420 mm" xfId="298"/>
    <cellStyle name="Accent1" xfId="299"/>
    <cellStyle name="Accent1 2" xfId="300"/>
    <cellStyle name="Accent1 3" xfId="301"/>
    <cellStyle name="Accent1_MEMÓRIA DE CÁLCULO" xfId="302"/>
    <cellStyle name="Accent2" xfId="303"/>
    <cellStyle name="Accent2 2" xfId="304"/>
    <cellStyle name="Accent2 3" xfId="305"/>
    <cellStyle name="Accent2_MEMÓRIA DE CÁLCULO" xfId="306"/>
    <cellStyle name="Accent3" xfId="307"/>
    <cellStyle name="Accent3 2" xfId="308"/>
    <cellStyle name="Accent3 3" xfId="309"/>
    <cellStyle name="Accent3_MEMÓRIA DE CÁLCULO" xfId="310"/>
    <cellStyle name="Accent4" xfId="311"/>
    <cellStyle name="Accent4 2" xfId="312"/>
    <cellStyle name="Accent4 3" xfId="313"/>
    <cellStyle name="Accent4_MEMÓRIA DE CÁLCULO" xfId="314"/>
    <cellStyle name="Accent5" xfId="315"/>
    <cellStyle name="Accent5 2" xfId="316"/>
    <cellStyle name="Accent6" xfId="317"/>
    <cellStyle name="Accent6 2" xfId="318"/>
    <cellStyle name="Accent6 3" xfId="319"/>
    <cellStyle name="Accent6_MEMÓRIA DE CÁLCULO" xfId="320"/>
    <cellStyle name="Amarelo%" xfId="321"/>
    <cellStyle name="Amarelocot" xfId="322"/>
    <cellStyle name="Bad" xfId="323"/>
    <cellStyle name="Bad 2" xfId="324"/>
    <cellStyle name="Bad 3" xfId="325"/>
    <cellStyle name="Bad_MEMÓRIA DE CÁLCULO" xfId="326"/>
    <cellStyle name="Bom 2" xfId="327"/>
    <cellStyle name="Bom 2 2" xfId="328"/>
    <cellStyle name="Bom 3" xfId="329"/>
    <cellStyle name="Buena" xfId="330"/>
    <cellStyle name="Cabe‡alho 1" xfId="331"/>
    <cellStyle name="Cabe‡alho 2" xfId="332"/>
    <cellStyle name="CABEÇALHO" xfId="333"/>
    <cellStyle name="Cabeçalho 1" xfId="334"/>
    <cellStyle name="Cabeçalho 2" xfId="335"/>
    <cellStyle name="CABEÇALHO2" xfId="336"/>
    <cellStyle name="Cabecera 1" xfId="337"/>
    <cellStyle name="Cabecera 2" xfId="338"/>
    <cellStyle name="Calculation" xfId="339"/>
    <cellStyle name="Calculation 10" xfId="340"/>
    <cellStyle name="Calculation 10 2" xfId="341"/>
    <cellStyle name="Calculation 11" xfId="342"/>
    <cellStyle name="Calculation 12" xfId="343"/>
    <cellStyle name="Calculation 2" xfId="344"/>
    <cellStyle name="Calculation 2 10" xfId="345"/>
    <cellStyle name="Calculation 2 10 2" xfId="346"/>
    <cellStyle name="Calculation 2 11" xfId="347"/>
    <cellStyle name="Calculation 2 2" xfId="348"/>
    <cellStyle name="Calculation 2 2 10" xfId="349"/>
    <cellStyle name="Calculation 2 2 2" xfId="350"/>
    <cellStyle name="Calculation 2 2 2 2" xfId="351"/>
    <cellStyle name="Calculation 2 2 3" xfId="352"/>
    <cellStyle name="Calculation 2 2 3 2" xfId="353"/>
    <cellStyle name="Calculation 2 2 4" xfId="354"/>
    <cellStyle name="Calculation 2 2 4 2" xfId="355"/>
    <cellStyle name="Calculation 2 2 5" xfId="356"/>
    <cellStyle name="Calculation 2 2 5 2" xfId="357"/>
    <cellStyle name="Calculation 2 2 6" xfId="358"/>
    <cellStyle name="Calculation 2 2 6 2" xfId="359"/>
    <cellStyle name="Calculation 2 2 7" xfId="360"/>
    <cellStyle name="Calculation 2 2 7 2" xfId="361"/>
    <cellStyle name="Calculation 2 2 8" xfId="362"/>
    <cellStyle name="Calculation 2 2 8 2" xfId="363"/>
    <cellStyle name="Calculation 2 2 9" xfId="364"/>
    <cellStyle name="Calculation 2 2 9 2" xfId="365"/>
    <cellStyle name="Calculation 2 3" xfId="366"/>
    <cellStyle name="Calculation 2 3 10" xfId="367"/>
    <cellStyle name="Calculation 2 3 2" xfId="368"/>
    <cellStyle name="Calculation 2 3 2 2" xfId="369"/>
    <cellStyle name="Calculation 2 3 3" xfId="370"/>
    <cellStyle name="Calculation 2 3 3 2" xfId="371"/>
    <cellStyle name="Calculation 2 3 4" xfId="372"/>
    <cellStyle name="Calculation 2 3 4 2" xfId="373"/>
    <cellStyle name="Calculation 2 3 5" xfId="374"/>
    <cellStyle name="Calculation 2 3 5 2" xfId="375"/>
    <cellStyle name="Calculation 2 3 6" xfId="376"/>
    <cellStyle name="Calculation 2 3 6 2" xfId="377"/>
    <cellStyle name="Calculation 2 3 7" xfId="378"/>
    <cellStyle name="Calculation 2 3 7 2" xfId="379"/>
    <cellStyle name="Calculation 2 3 8" xfId="380"/>
    <cellStyle name="Calculation 2 3 8 2" xfId="381"/>
    <cellStyle name="Calculation 2 3 9" xfId="382"/>
    <cellStyle name="Calculation 2 3 9 2" xfId="383"/>
    <cellStyle name="Calculation 2 4" xfId="384"/>
    <cellStyle name="Calculation 2 4 10" xfId="385"/>
    <cellStyle name="Calculation 2 4 2" xfId="386"/>
    <cellStyle name="Calculation 2 4 2 2" xfId="387"/>
    <cellStyle name="Calculation 2 4 3" xfId="388"/>
    <cellStyle name="Calculation 2 4 3 2" xfId="389"/>
    <cellStyle name="Calculation 2 4 4" xfId="390"/>
    <cellStyle name="Calculation 2 4 4 2" xfId="391"/>
    <cellStyle name="Calculation 2 4 5" xfId="392"/>
    <cellStyle name="Calculation 2 4 5 2" xfId="393"/>
    <cellStyle name="Calculation 2 4 6" xfId="394"/>
    <cellStyle name="Calculation 2 4 6 2" xfId="395"/>
    <cellStyle name="Calculation 2 4 7" xfId="396"/>
    <cellStyle name="Calculation 2 4 7 2" xfId="397"/>
    <cellStyle name="Calculation 2 4 8" xfId="398"/>
    <cellStyle name="Calculation 2 4 8 2" xfId="399"/>
    <cellStyle name="Calculation 2 4 9" xfId="400"/>
    <cellStyle name="Calculation 2 4 9 2" xfId="401"/>
    <cellStyle name="Calculation 2 5" xfId="402"/>
    <cellStyle name="Calculation 2 5 10" xfId="403"/>
    <cellStyle name="Calculation 2 5 2" xfId="404"/>
    <cellStyle name="Calculation 2 5 2 2" xfId="405"/>
    <cellStyle name="Calculation 2 5 3" xfId="406"/>
    <cellStyle name="Calculation 2 5 3 2" xfId="407"/>
    <cellStyle name="Calculation 2 5 4" xfId="408"/>
    <cellStyle name="Calculation 2 5 4 2" xfId="409"/>
    <cellStyle name="Calculation 2 5 5" xfId="410"/>
    <cellStyle name="Calculation 2 5 5 2" xfId="411"/>
    <cellStyle name="Calculation 2 5 6" xfId="412"/>
    <cellStyle name="Calculation 2 5 6 2" xfId="413"/>
    <cellStyle name="Calculation 2 5 7" xfId="414"/>
    <cellStyle name="Calculation 2 5 7 2" xfId="415"/>
    <cellStyle name="Calculation 2 5 8" xfId="416"/>
    <cellStyle name="Calculation 2 5 8 2" xfId="417"/>
    <cellStyle name="Calculation 2 5 9" xfId="418"/>
    <cellStyle name="Calculation 2 5 9 2" xfId="419"/>
    <cellStyle name="Calculation 2 6" xfId="420"/>
    <cellStyle name="Calculation 2 6 2" xfId="421"/>
    <cellStyle name="Calculation 2 7" xfId="422"/>
    <cellStyle name="Calculation 2 7 2" xfId="423"/>
    <cellStyle name="Calculation 2 8" xfId="424"/>
    <cellStyle name="Calculation 2 8 2" xfId="425"/>
    <cellStyle name="Calculation 2 9" xfId="426"/>
    <cellStyle name="Calculation 2 9 2" xfId="427"/>
    <cellStyle name="Calculation 3" xfId="428"/>
    <cellStyle name="Calculation 3 10" xfId="429"/>
    <cellStyle name="Calculation 3 2" xfId="430"/>
    <cellStyle name="Calculation 3 2 2" xfId="431"/>
    <cellStyle name="Calculation 3 3" xfId="432"/>
    <cellStyle name="Calculation 3 3 2" xfId="433"/>
    <cellStyle name="Calculation 3 4" xfId="434"/>
    <cellStyle name="Calculation 3 4 2" xfId="435"/>
    <cellStyle name="Calculation 3 5" xfId="436"/>
    <cellStyle name="Calculation 3 5 2" xfId="437"/>
    <cellStyle name="Calculation 3 6" xfId="438"/>
    <cellStyle name="Calculation 3 6 2" xfId="439"/>
    <cellStyle name="Calculation 3 7" xfId="440"/>
    <cellStyle name="Calculation 3 7 2" xfId="441"/>
    <cellStyle name="Calculation 3 8" xfId="442"/>
    <cellStyle name="Calculation 3 8 2" xfId="443"/>
    <cellStyle name="Calculation 3 9" xfId="444"/>
    <cellStyle name="Calculation 3 9 2" xfId="445"/>
    <cellStyle name="Calculation 4" xfId="446"/>
    <cellStyle name="Calculation 4 10" xfId="447"/>
    <cellStyle name="Calculation 4 2" xfId="448"/>
    <cellStyle name="Calculation 4 2 2" xfId="449"/>
    <cellStyle name="Calculation 4 3" xfId="450"/>
    <cellStyle name="Calculation 4 3 2" xfId="451"/>
    <cellStyle name="Calculation 4 4" xfId="452"/>
    <cellStyle name="Calculation 4 4 2" xfId="453"/>
    <cellStyle name="Calculation 4 5" xfId="454"/>
    <cellStyle name="Calculation 4 5 2" xfId="455"/>
    <cellStyle name="Calculation 4 6" xfId="456"/>
    <cellStyle name="Calculation 4 6 2" xfId="457"/>
    <cellStyle name="Calculation 4 7" xfId="458"/>
    <cellStyle name="Calculation 4 7 2" xfId="459"/>
    <cellStyle name="Calculation 4 8" xfId="460"/>
    <cellStyle name="Calculation 4 8 2" xfId="461"/>
    <cellStyle name="Calculation 4 9" xfId="462"/>
    <cellStyle name="Calculation 4 9 2" xfId="463"/>
    <cellStyle name="Calculation 5" xfId="464"/>
    <cellStyle name="Calculation 5 10" xfId="465"/>
    <cellStyle name="Calculation 5 2" xfId="466"/>
    <cellStyle name="Calculation 5 2 2" xfId="467"/>
    <cellStyle name="Calculation 5 3" xfId="468"/>
    <cellStyle name="Calculation 5 3 2" xfId="469"/>
    <cellStyle name="Calculation 5 4" xfId="470"/>
    <cellStyle name="Calculation 5 4 2" xfId="471"/>
    <cellStyle name="Calculation 5 5" xfId="472"/>
    <cellStyle name="Calculation 5 5 2" xfId="473"/>
    <cellStyle name="Calculation 5 6" xfId="474"/>
    <cellStyle name="Calculation 5 6 2" xfId="475"/>
    <cellStyle name="Calculation 5 7" xfId="476"/>
    <cellStyle name="Calculation 5 7 2" xfId="477"/>
    <cellStyle name="Calculation 5 8" xfId="478"/>
    <cellStyle name="Calculation 5 8 2" xfId="479"/>
    <cellStyle name="Calculation 5 9" xfId="480"/>
    <cellStyle name="Calculation 5 9 2" xfId="481"/>
    <cellStyle name="Calculation 6" xfId="482"/>
    <cellStyle name="Calculation 6 10" xfId="483"/>
    <cellStyle name="Calculation 6 2" xfId="484"/>
    <cellStyle name="Calculation 6 2 2" xfId="485"/>
    <cellStyle name="Calculation 6 3" xfId="486"/>
    <cellStyle name="Calculation 6 3 2" xfId="487"/>
    <cellStyle name="Calculation 6 4" xfId="488"/>
    <cellStyle name="Calculation 6 4 2" xfId="489"/>
    <cellStyle name="Calculation 6 5" xfId="490"/>
    <cellStyle name="Calculation 6 5 2" xfId="491"/>
    <cellStyle name="Calculation 6 6" xfId="492"/>
    <cellStyle name="Calculation 6 6 2" xfId="493"/>
    <cellStyle name="Calculation 6 7" xfId="494"/>
    <cellStyle name="Calculation 6 7 2" xfId="495"/>
    <cellStyle name="Calculation 6 8" xfId="496"/>
    <cellStyle name="Calculation 6 8 2" xfId="497"/>
    <cellStyle name="Calculation 6 9" xfId="498"/>
    <cellStyle name="Calculation 6 9 2" xfId="499"/>
    <cellStyle name="Calculation 7" xfId="500"/>
    <cellStyle name="Calculation 7 2" xfId="501"/>
    <cellStyle name="Calculation 8" xfId="502"/>
    <cellStyle name="Calculation 8 2" xfId="503"/>
    <cellStyle name="Calculation 9" xfId="504"/>
    <cellStyle name="Calculation 9 2" xfId="505"/>
    <cellStyle name="Calculation_MEMÓRIA DE CÁLCULO" xfId="506"/>
    <cellStyle name="Cálculo 2" xfId="507"/>
    <cellStyle name="Cálculo 2 10" xfId="508"/>
    <cellStyle name="Cálculo 2 10 2" xfId="509"/>
    <cellStyle name="Cálculo 2 11" xfId="510"/>
    <cellStyle name="Cálculo 2 2" xfId="511"/>
    <cellStyle name="Cálculo 2 2 10" xfId="512"/>
    <cellStyle name="Cálculo 2 2 10 2" xfId="513"/>
    <cellStyle name="Cálculo 2 2 11" xfId="514"/>
    <cellStyle name="Cálculo 2 2 2" xfId="515"/>
    <cellStyle name="Cálculo 2 2 2 10" xfId="516"/>
    <cellStyle name="Cálculo 2 2 2 2" xfId="517"/>
    <cellStyle name="Cálculo 2 2 2 2 2" xfId="518"/>
    <cellStyle name="Cálculo 2 2 2 3" xfId="519"/>
    <cellStyle name="Cálculo 2 2 2 3 2" xfId="520"/>
    <cellStyle name="Cálculo 2 2 2 4" xfId="521"/>
    <cellStyle name="Cálculo 2 2 2 4 2" xfId="522"/>
    <cellStyle name="Cálculo 2 2 2 5" xfId="523"/>
    <cellStyle name="Cálculo 2 2 2 5 2" xfId="524"/>
    <cellStyle name="Cálculo 2 2 2 6" xfId="525"/>
    <cellStyle name="Cálculo 2 2 2 6 2" xfId="526"/>
    <cellStyle name="Cálculo 2 2 2 7" xfId="527"/>
    <cellStyle name="Cálculo 2 2 2 7 2" xfId="528"/>
    <cellStyle name="Cálculo 2 2 2 8" xfId="529"/>
    <cellStyle name="Cálculo 2 2 2 8 2" xfId="530"/>
    <cellStyle name="Cálculo 2 2 2 9" xfId="531"/>
    <cellStyle name="Cálculo 2 2 2 9 2" xfId="532"/>
    <cellStyle name="Cálculo 2 2 3" xfId="533"/>
    <cellStyle name="Cálculo 2 2 3 10" xfId="534"/>
    <cellStyle name="Cálculo 2 2 3 2" xfId="535"/>
    <cellStyle name="Cálculo 2 2 3 2 2" xfId="536"/>
    <cellStyle name="Cálculo 2 2 3 3" xfId="537"/>
    <cellStyle name="Cálculo 2 2 3 3 2" xfId="538"/>
    <cellStyle name="Cálculo 2 2 3 4" xfId="539"/>
    <cellStyle name="Cálculo 2 2 3 4 2" xfId="540"/>
    <cellStyle name="Cálculo 2 2 3 5" xfId="541"/>
    <cellStyle name="Cálculo 2 2 3 5 2" xfId="542"/>
    <cellStyle name="Cálculo 2 2 3 6" xfId="543"/>
    <cellStyle name="Cálculo 2 2 3 6 2" xfId="544"/>
    <cellStyle name="Cálculo 2 2 3 7" xfId="545"/>
    <cellStyle name="Cálculo 2 2 3 7 2" xfId="546"/>
    <cellStyle name="Cálculo 2 2 3 8" xfId="547"/>
    <cellStyle name="Cálculo 2 2 3 8 2" xfId="548"/>
    <cellStyle name="Cálculo 2 2 3 9" xfId="549"/>
    <cellStyle name="Cálculo 2 2 3 9 2" xfId="550"/>
    <cellStyle name="Cálculo 2 2 4" xfId="551"/>
    <cellStyle name="Cálculo 2 2 4 10" xfId="552"/>
    <cellStyle name="Cálculo 2 2 4 2" xfId="553"/>
    <cellStyle name="Cálculo 2 2 4 2 2" xfId="554"/>
    <cellStyle name="Cálculo 2 2 4 3" xfId="555"/>
    <cellStyle name="Cálculo 2 2 4 3 2" xfId="556"/>
    <cellStyle name="Cálculo 2 2 4 4" xfId="557"/>
    <cellStyle name="Cálculo 2 2 4 4 2" xfId="558"/>
    <cellStyle name="Cálculo 2 2 4 5" xfId="559"/>
    <cellStyle name="Cálculo 2 2 4 5 2" xfId="560"/>
    <cellStyle name="Cálculo 2 2 4 6" xfId="561"/>
    <cellStyle name="Cálculo 2 2 4 6 2" xfId="562"/>
    <cellStyle name="Cálculo 2 2 4 7" xfId="563"/>
    <cellStyle name="Cálculo 2 2 4 7 2" xfId="564"/>
    <cellStyle name="Cálculo 2 2 4 8" xfId="565"/>
    <cellStyle name="Cálculo 2 2 4 8 2" xfId="566"/>
    <cellStyle name="Cálculo 2 2 4 9" xfId="567"/>
    <cellStyle name="Cálculo 2 2 4 9 2" xfId="568"/>
    <cellStyle name="Cálculo 2 2 5" xfId="569"/>
    <cellStyle name="Cálculo 2 2 5 10" xfId="570"/>
    <cellStyle name="Cálculo 2 2 5 2" xfId="571"/>
    <cellStyle name="Cálculo 2 2 5 2 2" xfId="572"/>
    <cellStyle name="Cálculo 2 2 5 3" xfId="573"/>
    <cellStyle name="Cálculo 2 2 5 3 2" xfId="574"/>
    <cellStyle name="Cálculo 2 2 5 4" xfId="575"/>
    <cellStyle name="Cálculo 2 2 5 4 2" xfId="576"/>
    <cellStyle name="Cálculo 2 2 5 5" xfId="577"/>
    <cellStyle name="Cálculo 2 2 5 5 2" xfId="578"/>
    <cellStyle name="Cálculo 2 2 5 6" xfId="579"/>
    <cellStyle name="Cálculo 2 2 5 6 2" xfId="580"/>
    <cellStyle name="Cálculo 2 2 5 7" xfId="581"/>
    <cellStyle name="Cálculo 2 2 5 7 2" xfId="582"/>
    <cellStyle name="Cálculo 2 2 5 8" xfId="583"/>
    <cellStyle name="Cálculo 2 2 5 8 2" xfId="584"/>
    <cellStyle name="Cálculo 2 2 5 9" xfId="585"/>
    <cellStyle name="Cálculo 2 2 5 9 2" xfId="586"/>
    <cellStyle name="Cálculo 2 2 6" xfId="587"/>
    <cellStyle name="Cálculo 2 2 6 2" xfId="588"/>
    <cellStyle name="Cálculo 2 2 7" xfId="589"/>
    <cellStyle name="Cálculo 2 2 7 2" xfId="590"/>
    <cellStyle name="Cálculo 2 2 8" xfId="591"/>
    <cellStyle name="Cálculo 2 2 8 2" xfId="592"/>
    <cellStyle name="Cálculo 2 2 9" xfId="593"/>
    <cellStyle name="Cálculo 2 2 9 2" xfId="594"/>
    <cellStyle name="Cálculo 2 3" xfId="595"/>
    <cellStyle name="Cálculo 2 3 10" xfId="596"/>
    <cellStyle name="Cálculo 2 3 2" xfId="597"/>
    <cellStyle name="Cálculo 2 3 2 2" xfId="598"/>
    <cellStyle name="Cálculo 2 3 3" xfId="599"/>
    <cellStyle name="Cálculo 2 3 3 2" xfId="600"/>
    <cellStyle name="Cálculo 2 3 4" xfId="601"/>
    <cellStyle name="Cálculo 2 3 4 2" xfId="602"/>
    <cellStyle name="Cálculo 2 3 5" xfId="603"/>
    <cellStyle name="Cálculo 2 3 5 2" xfId="604"/>
    <cellStyle name="Cálculo 2 3 6" xfId="605"/>
    <cellStyle name="Cálculo 2 3 6 2" xfId="606"/>
    <cellStyle name="Cálculo 2 3 7" xfId="607"/>
    <cellStyle name="Cálculo 2 3 7 2" xfId="608"/>
    <cellStyle name="Cálculo 2 3 8" xfId="609"/>
    <cellStyle name="Cálculo 2 3 8 2" xfId="610"/>
    <cellStyle name="Cálculo 2 3 9" xfId="611"/>
    <cellStyle name="Cálculo 2 3 9 2" xfId="612"/>
    <cellStyle name="Cálculo 2 4" xfId="613"/>
    <cellStyle name="Cálculo 2 4 10" xfId="614"/>
    <cellStyle name="Cálculo 2 4 2" xfId="615"/>
    <cellStyle name="Cálculo 2 4 2 2" xfId="616"/>
    <cellStyle name="Cálculo 2 4 3" xfId="617"/>
    <cellStyle name="Cálculo 2 4 3 2" xfId="618"/>
    <cellStyle name="Cálculo 2 4 4" xfId="619"/>
    <cellStyle name="Cálculo 2 4 4 2" xfId="620"/>
    <cellStyle name="Cálculo 2 4 5" xfId="621"/>
    <cellStyle name="Cálculo 2 4 5 2" xfId="622"/>
    <cellStyle name="Cálculo 2 4 6" xfId="623"/>
    <cellStyle name="Cálculo 2 4 6 2" xfId="624"/>
    <cellStyle name="Cálculo 2 4 7" xfId="625"/>
    <cellStyle name="Cálculo 2 4 7 2" xfId="626"/>
    <cellStyle name="Cálculo 2 4 8" xfId="627"/>
    <cellStyle name="Cálculo 2 4 8 2" xfId="628"/>
    <cellStyle name="Cálculo 2 4 9" xfId="629"/>
    <cellStyle name="Cálculo 2 4 9 2" xfId="630"/>
    <cellStyle name="Cálculo 2 5" xfId="631"/>
    <cellStyle name="Cálculo 2 5 10" xfId="632"/>
    <cellStyle name="Cálculo 2 5 2" xfId="633"/>
    <cellStyle name="Cálculo 2 5 2 2" xfId="634"/>
    <cellStyle name="Cálculo 2 5 3" xfId="635"/>
    <cellStyle name="Cálculo 2 5 3 2" xfId="636"/>
    <cellStyle name="Cálculo 2 5 4" xfId="637"/>
    <cellStyle name="Cálculo 2 5 4 2" xfId="638"/>
    <cellStyle name="Cálculo 2 5 5" xfId="639"/>
    <cellStyle name="Cálculo 2 5 5 2" xfId="640"/>
    <cellStyle name="Cálculo 2 5 6" xfId="641"/>
    <cellStyle name="Cálculo 2 5 6 2" xfId="642"/>
    <cellStyle name="Cálculo 2 5 7" xfId="643"/>
    <cellStyle name="Cálculo 2 5 7 2" xfId="644"/>
    <cellStyle name="Cálculo 2 5 8" xfId="645"/>
    <cellStyle name="Cálculo 2 5 8 2" xfId="646"/>
    <cellStyle name="Cálculo 2 5 9" xfId="647"/>
    <cellStyle name="Cálculo 2 5 9 2" xfId="648"/>
    <cellStyle name="Cálculo 2 6" xfId="649"/>
    <cellStyle name="Cálculo 2 6 10" xfId="650"/>
    <cellStyle name="Cálculo 2 6 2" xfId="651"/>
    <cellStyle name="Cálculo 2 6 2 2" xfId="652"/>
    <cellStyle name="Cálculo 2 6 3" xfId="653"/>
    <cellStyle name="Cálculo 2 6 3 2" xfId="654"/>
    <cellStyle name="Cálculo 2 6 4" xfId="655"/>
    <cellStyle name="Cálculo 2 6 4 2" xfId="656"/>
    <cellStyle name="Cálculo 2 6 5" xfId="657"/>
    <cellStyle name="Cálculo 2 6 5 2" xfId="658"/>
    <cellStyle name="Cálculo 2 6 6" xfId="659"/>
    <cellStyle name="Cálculo 2 6 6 2" xfId="660"/>
    <cellStyle name="Cálculo 2 6 7" xfId="661"/>
    <cellStyle name="Cálculo 2 6 7 2" xfId="662"/>
    <cellStyle name="Cálculo 2 6 8" xfId="663"/>
    <cellStyle name="Cálculo 2 6 8 2" xfId="664"/>
    <cellStyle name="Cálculo 2 6 9" xfId="665"/>
    <cellStyle name="Cálculo 2 6 9 2" xfId="666"/>
    <cellStyle name="Cálculo 2 7" xfId="667"/>
    <cellStyle name="Cálculo 2 7 2" xfId="668"/>
    <cellStyle name="Cálculo 2 8" xfId="669"/>
    <cellStyle name="Cálculo 2 8 2" xfId="670"/>
    <cellStyle name="Cálculo 2 9" xfId="671"/>
    <cellStyle name="Cálculo 2 9 2" xfId="672"/>
    <cellStyle name="Camp Output Field" xfId="673"/>
    <cellStyle name="Camp Output Field 10" xfId="674"/>
    <cellStyle name="Camp Output Field 10 2" xfId="675"/>
    <cellStyle name="Camp Output Field 11" xfId="676"/>
    <cellStyle name="Camp Output Field 11 2" xfId="677"/>
    <cellStyle name="Camp Output Field 12" xfId="678"/>
    <cellStyle name="Camp Output Field 2" xfId="679"/>
    <cellStyle name="Camp Output Field 2 10" xfId="680"/>
    <cellStyle name="Camp Output Field 2 2" xfId="681"/>
    <cellStyle name="Camp Output Field 2 2 10" xfId="682"/>
    <cellStyle name="Camp Output Field 2 2 2" xfId="683"/>
    <cellStyle name="Camp Output Field 2 2 2 2" xfId="684"/>
    <cellStyle name="Camp Output Field 2 2 3" xfId="685"/>
    <cellStyle name="Camp Output Field 2 2 3 2" xfId="686"/>
    <cellStyle name="Camp Output Field 2 2 4" xfId="687"/>
    <cellStyle name="Camp Output Field 2 2 4 2" xfId="688"/>
    <cellStyle name="Camp Output Field 2 2 5" xfId="689"/>
    <cellStyle name="Camp Output Field 2 2 5 2" xfId="690"/>
    <cellStyle name="Camp Output Field 2 2 6" xfId="691"/>
    <cellStyle name="Camp Output Field 2 2 6 2" xfId="692"/>
    <cellStyle name="Camp Output Field 2 2 7" xfId="693"/>
    <cellStyle name="Camp Output Field 2 2 7 2" xfId="694"/>
    <cellStyle name="Camp Output Field 2 2 8" xfId="695"/>
    <cellStyle name="Camp Output Field 2 2 8 2" xfId="696"/>
    <cellStyle name="Camp Output Field 2 2 9" xfId="697"/>
    <cellStyle name="Camp Output Field 2 2 9 2" xfId="698"/>
    <cellStyle name="Camp Output Field 2 3" xfId="699"/>
    <cellStyle name="Camp Output Field 2 3 10" xfId="700"/>
    <cellStyle name="Camp Output Field 2 3 2" xfId="701"/>
    <cellStyle name="Camp Output Field 2 3 2 2" xfId="702"/>
    <cellStyle name="Camp Output Field 2 3 3" xfId="703"/>
    <cellStyle name="Camp Output Field 2 3 3 2" xfId="704"/>
    <cellStyle name="Camp Output Field 2 3 4" xfId="705"/>
    <cellStyle name="Camp Output Field 2 3 4 2" xfId="706"/>
    <cellStyle name="Camp Output Field 2 3 5" xfId="707"/>
    <cellStyle name="Camp Output Field 2 3 5 2" xfId="708"/>
    <cellStyle name="Camp Output Field 2 3 6" xfId="709"/>
    <cellStyle name="Camp Output Field 2 3 6 2" xfId="710"/>
    <cellStyle name="Camp Output Field 2 3 7" xfId="711"/>
    <cellStyle name="Camp Output Field 2 3 7 2" xfId="712"/>
    <cellStyle name="Camp Output Field 2 3 8" xfId="713"/>
    <cellStyle name="Camp Output Field 2 3 8 2" xfId="714"/>
    <cellStyle name="Camp Output Field 2 3 9" xfId="715"/>
    <cellStyle name="Camp Output Field 2 3 9 2" xfId="716"/>
    <cellStyle name="Camp Output Field 2 4" xfId="717"/>
    <cellStyle name="Camp Output Field 2 4 10" xfId="718"/>
    <cellStyle name="Camp Output Field 2 4 2" xfId="719"/>
    <cellStyle name="Camp Output Field 2 4 2 2" xfId="720"/>
    <cellStyle name="Camp Output Field 2 4 3" xfId="721"/>
    <cellStyle name="Camp Output Field 2 4 3 2" xfId="722"/>
    <cellStyle name="Camp Output Field 2 4 4" xfId="723"/>
    <cellStyle name="Camp Output Field 2 4 4 2" xfId="724"/>
    <cellStyle name="Camp Output Field 2 4 5" xfId="725"/>
    <cellStyle name="Camp Output Field 2 4 5 2" xfId="726"/>
    <cellStyle name="Camp Output Field 2 4 6" xfId="727"/>
    <cellStyle name="Camp Output Field 2 4 6 2" xfId="728"/>
    <cellStyle name="Camp Output Field 2 4 7" xfId="729"/>
    <cellStyle name="Camp Output Field 2 4 7 2" xfId="730"/>
    <cellStyle name="Camp Output Field 2 4 8" xfId="731"/>
    <cellStyle name="Camp Output Field 2 4 8 2" xfId="732"/>
    <cellStyle name="Camp Output Field 2 4 9" xfId="733"/>
    <cellStyle name="Camp Output Field 2 4 9 2" xfId="734"/>
    <cellStyle name="Camp Output Field 2 5" xfId="735"/>
    <cellStyle name="Camp Output Field 2 5 10" xfId="736"/>
    <cellStyle name="Camp Output Field 2 5 2" xfId="737"/>
    <cellStyle name="Camp Output Field 2 5 2 2" xfId="738"/>
    <cellStyle name="Camp Output Field 2 5 3" xfId="739"/>
    <cellStyle name="Camp Output Field 2 5 3 2" xfId="740"/>
    <cellStyle name="Camp Output Field 2 5 4" xfId="741"/>
    <cellStyle name="Camp Output Field 2 5 4 2" xfId="742"/>
    <cellStyle name="Camp Output Field 2 5 5" xfId="743"/>
    <cellStyle name="Camp Output Field 2 5 5 2" xfId="744"/>
    <cellStyle name="Camp Output Field 2 5 6" xfId="745"/>
    <cellStyle name="Camp Output Field 2 5 6 2" xfId="746"/>
    <cellStyle name="Camp Output Field 2 5 7" xfId="747"/>
    <cellStyle name="Camp Output Field 2 5 7 2" xfId="748"/>
    <cellStyle name="Camp Output Field 2 5 8" xfId="749"/>
    <cellStyle name="Camp Output Field 2 5 8 2" xfId="750"/>
    <cellStyle name="Camp Output Field 2 5 9" xfId="751"/>
    <cellStyle name="Camp Output Field 2 5 9 2" xfId="752"/>
    <cellStyle name="Camp Output Field 2 6" xfId="753"/>
    <cellStyle name="Camp Output Field 2 6 2" xfId="754"/>
    <cellStyle name="Camp Output Field 2 7" xfId="755"/>
    <cellStyle name="Camp Output Field 2 7 2" xfId="756"/>
    <cellStyle name="Camp Output Field 2 8" xfId="757"/>
    <cellStyle name="Camp Output Field 2 8 2" xfId="758"/>
    <cellStyle name="Camp Output Field 2 9" xfId="759"/>
    <cellStyle name="Camp Output Field 2 9 2" xfId="760"/>
    <cellStyle name="Camp Output Field 3" xfId="761"/>
    <cellStyle name="Camp Output Field 3 10" xfId="762"/>
    <cellStyle name="Camp Output Field 3 2" xfId="763"/>
    <cellStyle name="Camp Output Field 3 2 10" xfId="764"/>
    <cellStyle name="Camp Output Field 3 2 2" xfId="765"/>
    <cellStyle name="Camp Output Field 3 2 2 2" xfId="766"/>
    <cellStyle name="Camp Output Field 3 2 3" xfId="767"/>
    <cellStyle name="Camp Output Field 3 2 3 2" xfId="768"/>
    <cellStyle name="Camp Output Field 3 2 4" xfId="769"/>
    <cellStyle name="Camp Output Field 3 2 4 2" xfId="770"/>
    <cellStyle name="Camp Output Field 3 2 5" xfId="771"/>
    <cellStyle name="Camp Output Field 3 2 5 2" xfId="772"/>
    <cellStyle name="Camp Output Field 3 2 6" xfId="773"/>
    <cellStyle name="Camp Output Field 3 2 6 2" xfId="774"/>
    <cellStyle name="Camp Output Field 3 2 7" xfId="775"/>
    <cellStyle name="Camp Output Field 3 2 7 2" xfId="776"/>
    <cellStyle name="Camp Output Field 3 2 8" xfId="777"/>
    <cellStyle name="Camp Output Field 3 2 8 2" xfId="778"/>
    <cellStyle name="Camp Output Field 3 2 9" xfId="779"/>
    <cellStyle name="Camp Output Field 3 2 9 2" xfId="780"/>
    <cellStyle name="Camp Output Field 3 3" xfId="781"/>
    <cellStyle name="Camp Output Field 3 3 10" xfId="782"/>
    <cellStyle name="Camp Output Field 3 3 2" xfId="783"/>
    <cellStyle name="Camp Output Field 3 3 2 2" xfId="784"/>
    <cellStyle name="Camp Output Field 3 3 3" xfId="785"/>
    <cellStyle name="Camp Output Field 3 3 3 2" xfId="786"/>
    <cellStyle name="Camp Output Field 3 3 4" xfId="787"/>
    <cellStyle name="Camp Output Field 3 3 4 2" xfId="788"/>
    <cellStyle name="Camp Output Field 3 3 5" xfId="789"/>
    <cellStyle name="Camp Output Field 3 3 5 2" xfId="790"/>
    <cellStyle name="Camp Output Field 3 3 6" xfId="791"/>
    <cellStyle name="Camp Output Field 3 3 6 2" xfId="792"/>
    <cellStyle name="Camp Output Field 3 3 7" xfId="793"/>
    <cellStyle name="Camp Output Field 3 3 7 2" xfId="794"/>
    <cellStyle name="Camp Output Field 3 3 8" xfId="795"/>
    <cellStyle name="Camp Output Field 3 3 8 2" xfId="796"/>
    <cellStyle name="Camp Output Field 3 3 9" xfId="797"/>
    <cellStyle name="Camp Output Field 3 3 9 2" xfId="798"/>
    <cellStyle name="Camp Output Field 3 4" xfId="799"/>
    <cellStyle name="Camp Output Field 3 4 10" xfId="800"/>
    <cellStyle name="Camp Output Field 3 4 2" xfId="801"/>
    <cellStyle name="Camp Output Field 3 4 2 2" xfId="802"/>
    <cellStyle name="Camp Output Field 3 4 3" xfId="803"/>
    <cellStyle name="Camp Output Field 3 4 3 2" xfId="804"/>
    <cellStyle name="Camp Output Field 3 4 4" xfId="805"/>
    <cellStyle name="Camp Output Field 3 4 4 2" xfId="806"/>
    <cellStyle name="Camp Output Field 3 4 5" xfId="807"/>
    <cellStyle name="Camp Output Field 3 4 5 2" xfId="808"/>
    <cellStyle name="Camp Output Field 3 4 6" xfId="809"/>
    <cellStyle name="Camp Output Field 3 4 6 2" xfId="810"/>
    <cellStyle name="Camp Output Field 3 4 7" xfId="811"/>
    <cellStyle name="Camp Output Field 3 4 7 2" xfId="812"/>
    <cellStyle name="Camp Output Field 3 4 8" xfId="813"/>
    <cellStyle name="Camp Output Field 3 4 8 2" xfId="814"/>
    <cellStyle name="Camp Output Field 3 4 9" xfId="815"/>
    <cellStyle name="Camp Output Field 3 4 9 2" xfId="816"/>
    <cellStyle name="Camp Output Field 3 5" xfId="817"/>
    <cellStyle name="Camp Output Field 3 5 10" xfId="818"/>
    <cellStyle name="Camp Output Field 3 5 2" xfId="819"/>
    <cellStyle name="Camp Output Field 3 5 2 2" xfId="820"/>
    <cellStyle name="Camp Output Field 3 5 3" xfId="821"/>
    <cellStyle name="Camp Output Field 3 5 3 2" xfId="822"/>
    <cellStyle name="Camp Output Field 3 5 4" xfId="823"/>
    <cellStyle name="Camp Output Field 3 5 4 2" xfId="824"/>
    <cellStyle name="Camp Output Field 3 5 5" xfId="825"/>
    <cellStyle name="Camp Output Field 3 5 5 2" xfId="826"/>
    <cellStyle name="Camp Output Field 3 5 6" xfId="827"/>
    <cellStyle name="Camp Output Field 3 5 6 2" xfId="828"/>
    <cellStyle name="Camp Output Field 3 5 7" xfId="829"/>
    <cellStyle name="Camp Output Field 3 5 7 2" xfId="830"/>
    <cellStyle name="Camp Output Field 3 5 8" xfId="831"/>
    <cellStyle name="Camp Output Field 3 5 8 2" xfId="832"/>
    <cellStyle name="Camp Output Field 3 5 9" xfId="833"/>
    <cellStyle name="Camp Output Field 3 5 9 2" xfId="834"/>
    <cellStyle name="Camp Output Field 3 6" xfId="835"/>
    <cellStyle name="Camp Output Field 3 6 2" xfId="836"/>
    <cellStyle name="Camp Output Field 3 7" xfId="837"/>
    <cellStyle name="Camp Output Field 3 7 2" xfId="838"/>
    <cellStyle name="Camp Output Field 3 8" xfId="839"/>
    <cellStyle name="Camp Output Field 3 8 2" xfId="840"/>
    <cellStyle name="Camp Output Field 3 9" xfId="841"/>
    <cellStyle name="Camp Output Field 3 9 2" xfId="842"/>
    <cellStyle name="Camp Output Field 4" xfId="843"/>
    <cellStyle name="Camp Output Field 4 10" xfId="844"/>
    <cellStyle name="Camp Output Field 4 2" xfId="845"/>
    <cellStyle name="Camp Output Field 4 2 2" xfId="846"/>
    <cellStyle name="Camp Output Field 4 3" xfId="847"/>
    <cellStyle name="Camp Output Field 4 3 2" xfId="848"/>
    <cellStyle name="Camp Output Field 4 4" xfId="849"/>
    <cellStyle name="Camp Output Field 4 4 2" xfId="850"/>
    <cellStyle name="Camp Output Field 4 5" xfId="851"/>
    <cellStyle name="Camp Output Field 4 5 2" xfId="852"/>
    <cellStyle name="Camp Output Field 4 6" xfId="853"/>
    <cellStyle name="Camp Output Field 4 6 2" xfId="854"/>
    <cellStyle name="Camp Output Field 4 7" xfId="855"/>
    <cellStyle name="Camp Output Field 4 7 2" xfId="856"/>
    <cellStyle name="Camp Output Field 4 8" xfId="857"/>
    <cellStyle name="Camp Output Field 4 8 2" xfId="858"/>
    <cellStyle name="Camp Output Field 4 9" xfId="859"/>
    <cellStyle name="Camp Output Field 4 9 2" xfId="860"/>
    <cellStyle name="Camp Output Field 5" xfId="861"/>
    <cellStyle name="Camp Output Field 5 10" xfId="862"/>
    <cellStyle name="Camp Output Field 5 2" xfId="863"/>
    <cellStyle name="Camp Output Field 5 2 2" xfId="864"/>
    <cellStyle name="Camp Output Field 5 3" xfId="865"/>
    <cellStyle name="Camp Output Field 5 3 2" xfId="866"/>
    <cellStyle name="Camp Output Field 5 4" xfId="867"/>
    <cellStyle name="Camp Output Field 5 4 2" xfId="868"/>
    <cellStyle name="Camp Output Field 5 5" xfId="869"/>
    <cellStyle name="Camp Output Field 5 5 2" xfId="870"/>
    <cellStyle name="Camp Output Field 5 6" xfId="871"/>
    <cellStyle name="Camp Output Field 5 6 2" xfId="872"/>
    <cellStyle name="Camp Output Field 5 7" xfId="873"/>
    <cellStyle name="Camp Output Field 5 7 2" xfId="874"/>
    <cellStyle name="Camp Output Field 5 8" xfId="875"/>
    <cellStyle name="Camp Output Field 5 8 2" xfId="876"/>
    <cellStyle name="Camp Output Field 5 9" xfId="877"/>
    <cellStyle name="Camp Output Field 5 9 2" xfId="878"/>
    <cellStyle name="Camp Output Field 6" xfId="879"/>
    <cellStyle name="Camp Output Field 6 10" xfId="880"/>
    <cellStyle name="Camp Output Field 6 2" xfId="881"/>
    <cellStyle name="Camp Output Field 6 2 2" xfId="882"/>
    <cellStyle name="Camp Output Field 6 3" xfId="883"/>
    <cellStyle name="Camp Output Field 6 3 2" xfId="884"/>
    <cellStyle name="Camp Output Field 6 4" xfId="885"/>
    <cellStyle name="Camp Output Field 6 4 2" xfId="886"/>
    <cellStyle name="Camp Output Field 6 5" xfId="887"/>
    <cellStyle name="Camp Output Field 6 5 2" xfId="888"/>
    <cellStyle name="Camp Output Field 6 6" xfId="889"/>
    <cellStyle name="Camp Output Field 6 6 2" xfId="890"/>
    <cellStyle name="Camp Output Field 6 7" xfId="891"/>
    <cellStyle name="Camp Output Field 6 7 2" xfId="892"/>
    <cellStyle name="Camp Output Field 6 8" xfId="893"/>
    <cellStyle name="Camp Output Field 6 8 2" xfId="894"/>
    <cellStyle name="Camp Output Field 6 9" xfId="895"/>
    <cellStyle name="Camp Output Field 6 9 2" xfId="896"/>
    <cellStyle name="Camp Output Field 7" xfId="897"/>
    <cellStyle name="Camp Output Field 7 10" xfId="898"/>
    <cellStyle name="Camp Output Field 7 2" xfId="899"/>
    <cellStyle name="Camp Output Field 7 2 2" xfId="900"/>
    <cellStyle name="Camp Output Field 7 3" xfId="901"/>
    <cellStyle name="Camp Output Field 7 3 2" xfId="902"/>
    <cellStyle name="Camp Output Field 7 4" xfId="903"/>
    <cellStyle name="Camp Output Field 7 4 2" xfId="904"/>
    <cellStyle name="Camp Output Field 7 5" xfId="905"/>
    <cellStyle name="Camp Output Field 7 5 2" xfId="906"/>
    <cellStyle name="Camp Output Field 7 6" xfId="907"/>
    <cellStyle name="Camp Output Field 7 6 2" xfId="908"/>
    <cellStyle name="Camp Output Field 7 7" xfId="909"/>
    <cellStyle name="Camp Output Field 7 7 2" xfId="910"/>
    <cellStyle name="Camp Output Field 7 8" xfId="911"/>
    <cellStyle name="Camp Output Field 7 8 2" xfId="912"/>
    <cellStyle name="Camp Output Field 7 9" xfId="913"/>
    <cellStyle name="Camp Output Field 7 9 2" xfId="914"/>
    <cellStyle name="Camp Output Field 8" xfId="915"/>
    <cellStyle name="Camp Output Field 8 2" xfId="916"/>
    <cellStyle name="Camp Output Field 9" xfId="917"/>
    <cellStyle name="Camp Output Field 9 2" xfId="918"/>
    <cellStyle name="Camp Output Field General" xfId="919"/>
    <cellStyle name="Camp Output Field General 10" xfId="920"/>
    <cellStyle name="Camp Output Field General 10 2" xfId="921"/>
    <cellStyle name="Camp Output Field General 11" xfId="922"/>
    <cellStyle name="Camp Output Field General 11 2" xfId="923"/>
    <cellStyle name="Camp Output Field General 12" xfId="924"/>
    <cellStyle name="Camp Output Field General 2" xfId="925"/>
    <cellStyle name="Camp Output Field General 2 10" xfId="926"/>
    <cellStyle name="Camp Output Field General 2 2" xfId="927"/>
    <cellStyle name="Camp Output Field General 2 2 10" xfId="928"/>
    <cellStyle name="Camp Output Field General 2 2 2" xfId="929"/>
    <cellStyle name="Camp Output Field General 2 2 2 2" xfId="930"/>
    <cellStyle name="Camp Output Field General 2 2 3" xfId="931"/>
    <cellStyle name="Camp Output Field General 2 2 3 2" xfId="932"/>
    <cellStyle name="Camp Output Field General 2 2 4" xfId="933"/>
    <cellStyle name="Camp Output Field General 2 2 4 2" xfId="934"/>
    <cellStyle name="Camp Output Field General 2 2 5" xfId="935"/>
    <cellStyle name="Camp Output Field General 2 2 5 2" xfId="936"/>
    <cellStyle name="Camp Output Field General 2 2 6" xfId="937"/>
    <cellStyle name="Camp Output Field General 2 2 6 2" xfId="938"/>
    <cellStyle name="Camp Output Field General 2 2 7" xfId="939"/>
    <cellStyle name="Camp Output Field General 2 2 7 2" xfId="940"/>
    <cellStyle name="Camp Output Field General 2 2 8" xfId="941"/>
    <cellStyle name="Camp Output Field General 2 2 8 2" xfId="942"/>
    <cellStyle name="Camp Output Field General 2 2 9" xfId="943"/>
    <cellStyle name="Camp Output Field General 2 2 9 2" xfId="944"/>
    <cellStyle name="Camp Output Field General 2 3" xfId="945"/>
    <cellStyle name="Camp Output Field General 2 3 10" xfId="946"/>
    <cellStyle name="Camp Output Field General 2 3 2" xfId="947"/>
    <cellStyle name="Camp Output Field General 2 3 2 2" xfId="948"/>
    <cellStyle name="Camp Output Field General 2 3 3" xfId="949"/>
    <cellStyle name="Camp Output Field General 2 3 3 2" xfId="950"/>
    <cellStyle name="Camp Output Field General 2 3 4" xfId="951"/>
    <cellStyle name="Camp Output Field General 2 3 4 2" xfId="952"/>
    <cellStyle name="Camp Output Field General 2 3 5" xfId="953"/>
    <cellStyle name="Camp Output Field General 2 3 5 2" xfId="954"/>
    <cellStyle name="Camp Output Field General 2 3 6" xfId="955"/>
    <cellStyle name="Camp Output Field General 2 3 6 2" xfId="956"/>
    <cellStyle name="Camp Output Field General 2 3 7" xfId="957"/>
    <cellStyle name="Camp Output Field General 2 3 7 2" xfId="958"/>
    <cellStyle name="Camp Output Field General 2 3 8" xfId="959"/>
    <cellStyle name="Camp Output Field General 2 3 8 2" xfId="960"/>
    <cellStyle name="Camp Output Field General 2 3 9" xfId="961"/>
    <cellStyle name="Camp Output Field General 2 3 9 2" xfId="962"/>
    <cellStyle name="Camp Output Field General 2 4" xfId="963"/>
    <cellStyle name="Camp Output Field General 2 4 10" xfId="964"/>
    <cellStyle name="Camp Output Field General 2 4 2" xfId="965"/>
    <cellStyle name="Camp Output Field General 2 4 2 2" xfId="966"/>
    <cellStyle name="Camp Output Field General 2 4 3" xfId="967"/>
    <cellStyle name="Camp Output Field General 2 4 3 2" xfId="968"/>
    <cellStyle name="Camp Output Field General 2 4 4" xfId="969"/>
    <cellStyle name="Camp Output Field General 2 4 4 2" xfId="970"/>
    <cellStyle name="Camp Output Field General 2 4 5" xfId="971"/>
    <cellStyle name="Camp Output Field General 2 4 5 2" xfId="972"/>
    <cellStyle name="Camp Output Field General 2 4 6" xfId="973"/>
    <cellStyle name="Camp Output Field General 2 4 6 2" xfId="974"/>
    <cellStyle name="Camp Output Field General 2 4 7" xfId="975"/>
    <cellStyle name="Camp Output Field General 2 4 7 2" xfId="976"/>
    <cellStyle name="Camp Output Field General 2 4 8" xfId="977"/>
    <cellStyle name="Camp Output Field General 2 4 8 2" xfId="978"/>
    <cellStyle name="Camp Output Field General 2 4 9" xfId="979"/>
    <cellStyle name="Camp Output Field General 2 4 9 2" xfId="980"/>
    <cellStyle name="Camp Output Field General 2 5" xfId="981"/>
    <cellStyle name="Camp Output Field General 2 5 10" xfId="982"/>
    <cellStyle name="Camp Output Field General 2 5 2" xfId="983"/>
    <cellStyle name="Camp Output Field General 2 5 2 2" xfId="984"/>
    <cellStyle name="Camp Output Field General 2 5 3" xfId="985"/>
    <cellStyle name="Camp Output Field General 2 5 3 2" xfId="986"/>
    <cellStyle name="Camp Output Field General 2 5 4" xfId="987"/>
    <cellStyle name="Camp Output Field General 2 5 4 2" xfId="988"/>
    <cellStyle name="Camp Output Field General 2 5 5" xfId="989"/>
    <cellStyle name="Camp Output Field General 2 5 5 2" xfId="990"/>
    <cellStyle name="Camp Output Field General 2 5 6" xfId="991"/>
    <cellStyle name="Camp Output Field General 2 5 6 2" xfId="992"/>
    <cellStyle name="Camp Output Field General 2 5 7" xfId="993"/>
    <cellStyle name="Camp Output Field General 2 5 7 2" xfId="994"/>
    <cellStyle name="Camp Output Field General 2 5 8" xfId="995"/>
    <cellStyle name="Camp Output Field General 2 5 8 2" xfId="996"/>
    <cellStyle name="Camp Output Field General 2 5 9" xfId="997"/>
    <cellStyle name="Camp Output Field General 2 5 9 2" xfId="998"/>
    <cellStyle name="Camp Output Field General 2 6" xfId="999"/>
    <cellStyle name="Camp Output Field General 2 6 2" xfId="1000"/>
    <cellStyle name="Camp Output Field General 2 7" xfId="1001"/>
    <cellStyle name="Camp Output Field General 2 7 2" xfId="1002"/>
    <cellStyle name="Camp Output Field General 2 8" xfId="1003"/>
    <cellStyle name="Camp Output Field General 2 8 2" xfId="1004"/>
    <cellStyle name="Camp Output Field General 2 9" xfId="1005"/>
    <cellStyle name="Camp Output Field General 2 9 2" xfId="1006"/>
    <cellStyle name="Camp Output Field General 3" xfId="1007"/>
    <cellStyle name="Camp Output Field General 3 10" xfId="1008"/>
    <cellStyle name="Camp Output Field General 3 2" xfId="1009"/>
    <cellStyle name="Camp Output Field General 3 2 10" xfId="1010"/>
    <cellStyle name="Camp Output Field General 3 2 2" xfId="1011"/>
    <cellStyle name="Camp Output Field General 3 2 2 2" xfId="1012"/>
    <cellStyle name="Camp Output Field General 3 2 3" xfId="1013"/>
    <cellStyle name="Camp Output Field General 3 2 3 2" xfId="1014"/>
    <cellStyle name="Camp Output Field General 3 2 4" xfId="1015"/>
    <cellStyle name="Camp Output Field General 3 2 4 2" xfId="1016"/>
    <cellStyle name="Camp Output Field General 3 2 5" xfId="1017"/>
    <cellStyle name="Camp Output Field General 3 2 5 2" xfId="1018"/>
    <cellStyle name="Camp Output Field General 3 2 6" xfId="1019"/>
    <cellStyle name="Camp Output Field General 3 2 6 2" xfId="1020"/>
    <cellStyle name="Camp Output Field General 3 2 7" xfId="1021"/>
    <cellStyle name="Camp Output Field General 3 2 7 2" xfId="1022"/>
    <cellStyle name="Camp Output Field General 3 2 8" xfId="1023"/>
    <cellStyle name="Camp Output Field General 3 2 8 2" xfId="1024"/>
    <cellStyle name="Camp Output Field General 3 2 9" xfId="1025"/>
    <cellStyle name="Camp Output Field General 3 2 9 2" xfId="1026"/>
    <cellStyle name="Camp Output Field General 3 3" xfId="1027"/>
    <cellStyle name="Camp Output Field General 3 3 10" xfId="1028"/>
    <cellStyle name="Camp Output Field General 3 3 2" xfId="1029"/>
    <cellStyle name="Camp Output Field General 3 3 2 2" xfId="1030"/>
    <cellStyle name="Camp Output Field General 3 3 3" xfId="1031"/>
    <cellStyle name="Camp Output Field General 3 3 3 2" xfId="1032"/>
    <cellStyle name="Camp Output Field General 3 3 4" xfId="1033"/>
    <cellStyle name="Camp Output Field General 3 3 4 2" xfId="1034"/>
    <cellStyle name="Camp Output Field General 3 3 5" xfId="1035"/>
    <cellStyle name="Camp Output Field General 3 3 5 2" xfId="1036"/>
    <cellStyle name="Camp Output Field General 3 3 6" xfId="1037"/>
    <cellStyle name="Camp Output Field General 3 3 6 2" xfId="1038"/>
    <cellStyle name="Camp Output Field General 3 3 7" xfId="1039"/>
    <cellStyle name="Camp Output Field General 3 3 7 2" xfId="1040"/>
    <cellStyle name="Camp Output Field General 3 3 8" xfId="1041"/>
    <cellStyle name="Camp Output Field General 3 3 8 2" xfId="1042"/>
    <cellStyle name="Camp Output Field General 3 3 9" xfId="1043"/>
    <cellStyle name="Camp Output Field General 3 3 9 2" xfId="1044"/>
    <cellStyle name="Camp Output Field General 3 4" xfId="1045"/>
    <cellStyle name="Camp Output Field General 3 4 10" xfId="1046"/>
    <cellStyle name="Camp Output Field General 3 4 2" xfId="1047"/>
    <cellStyle name="Camp Output Field General 3 4 2 2" xfId="1048"/>
    <cellStyle name="Camp Output Field General 3 4 3" xfId="1049"/>
    <cellStyle name="Camp Output Field General 3 4 3 2" xfId="1050"/>
    <cellStyle name="Camp Output Field General 3 4 4" xfId="1051"/>
    <cellStyle name="Camp Output Field General 3 4 4 2" xfId="1052"/>
    <cellStyle name="Camp Output Field General 3 4 5" xfId="1053"/>
    <cellStyle name="Camp Output Field General 3 4 5 2" xfId="1054"/>
    <cellStyle name="Camp Output Field General 3 4 6" xfId="1055"/>
    <cellStyle name="Camp Output Field General 3 4 6 2" xfId="1056"/>
    <cellStyle name="Camp Output Field General 3 4 7" xfId="1057"/>
    <cellStyle name="Camp Output Field General 3 4 7 2" xfId="1058"/>
    <cellStyle name="Camp Output Field General 3 4 8" xfId="1059"/>
    <cellStyle name="Camp Output Field General 3 4 8 2" xfId="1060"/>
    <cellStyle name="Camp Output Field General 3 4 9" xfId="1061"/>
    <cellStyle name="Camp Output Field General 3 4 9 2" xfId="1062"/>
    <cellStyle name="Camp Output Field General 3 5" xfId="1063"/>
    <cellStyle name="Camp Output Field General 3 5 10" xfId="1064"/>
    <cellStyle name="Camp Output Field General 3 5 2" xfId="1065"/>
    <cellStyle name="Camp Output Field General 3 5 2 2" xfId="1066"/>
    <cellStyle name="Camp Output Field General 3 5 3" xfId="1067"/>
    <cellStyle name="Camp Output Field General 3 5 3 2" xfId="1068"/>
    <cellStyle name="Camp Output Field General 3 5 4" xfId="1069"/>
    <cellStyle name="Camp Output Field General 3 5 4 2" xfId="1070"/>
    <cellStyle name="Camp Output Field General 3 5 5" xfId="1071"/>
    <cellStyle name="Camp Output Field General 3 5 5 2" xfId="1072"/>
    <cellStyle name="Camp Output Field General 3 5 6" xfId="1073"/>
    <cellStyle name="Camp Output Field General 3 5 6 2" xfId="1074"/>
    <cellStyle name="Camp Output Field General 3 5 7" xfId="1075"/>
    <cellStyle name="Camp Output Field General 3 5 7 2" xfId="1076"/>
    <cellStyle name="Camp Output Field General 3 5 8" xfId="1077"/>
    <cellStyle name="Camp Output Field General 3 5 8 2" xfId="1078"/>
    <cellStyle name="Camp Output Field General 3 5 9" xfId="1079"/>
    <cellStyle name="Camp Output Field General 3 5 9 2" xfId="1080"/>
    <cellStyle name="Camp Output Field General 3 6" xfId="1081"/>
    <cellStyle name="Camp Output Field General 3 6 2" xfId="1082"/>
    <cellStyle name="Camp Output Field General 3 7" xfId="1083"/>
    <cellStyle name="Camp Output Field General 3 7 2" xfId="1084"/>
    <cellStyle name="Camp Output Field General 3 8" xfId="1085"/>
    <cellStyle name="Camp Output Field General 3 8 2" xfId="1086"/>
    <cellStyle name="Camp Output Field General 3 9" xfId="1087"/>
    <cellStyle name="Camp Output Field General 3 9 2" xfId="1088"/>
    <cellStyle name="Camp Output Field General 4" xfId="1089"/>
    <cellStyle name="Camp Output Field General 4 10" xfId="1090"/>
    <cellStyle name="Camp Output Field General 4 2" xfId="1091"/>
    <cellStyle name="Camp Output Field General 4 2 2" xfId="1092"/>
    <cellStyle name="Camp Output Field General 4 3" xfId="1093"/>
    <cellStyle name="Camp Output Field General 4 3 2" xfId="1094"/>
    <cellStyle name="Camp Output Field General 4 4" xfId="1095"/>
    <cellStyle name="Camp Output Field General 4 4 2" xfId="1096"/>
    <cellStyle name="Camp Output Field General 4 5" xfId="1097"/>
    <cellStyle name="Camp Output Field General 4 5 2" xfId="1098"/>
    <cellStyle name="Camp Output Field General 4 6" xfId="1099"/>
    <cellStyle name="Camp Output Field General 4 6 2" xfId="1100"/>
    <cellStyle name="Camp Output Field General 4 7" xfId="1101"/>
    <cellStyle name="Camp Output Field General 4 7 2" xfId="1102"/>
    <cellStyle name="Camp Output Field General 4 8" xfId="1103"/>
    <cellStyle name="Camp Output Field General 4 8 2" xfId="1104"/>
    <cellStyle name="Camp Output Field General 4 9" xfId="1105"/>
    <cellStyle name="Camp Output Field General 4 9 2" xfId="1106"/>
    <cellStyle name="Camp Output Field General 5" xfId="1107"/>
    <cellStyle name="Camp Output Field General 5 10" xfId="1108"/>
    <cellStyle name="Camp Output Field General 5 2" xfId="1109"/>
    <cellStyle name="Camp Output Field General 5 2 2" xfId="1110"/>
    <cellStyle name="Camp Output Field General 5 3" xfId="1111"/>
    <cellStyle name="Camp Output Field General 5 3 2" xfId="1112"/>
    <cellStyle name="Camp Output Field General 5 4" xfId="1113"/>
    <cellStyle name="Camp Output Field General 5 4 2" xfId="1114"/>
    <cellStyle name="Camp Output Field General 5 5" xfId="1115"/>
    <cellStyle name="Camp Output Field General 5 5 2" xfId="1116"/>
    <cellStyle name="Camp Output Field General 5 6" xfId="1117"/>
    <cellStyle name="Camp Output Field General 5 6 2" xfId="1118"/>
    <cellStyle name="Camp Output Field General 5 7" xfId="1119"/>
    <cellStyle name="Camp Output Field General 5 7 2" xfId="1120"/>
    <cellStyle name="Camp Output Field General 5 8" xfId="1121"/>
    <cellStyle name="Camp Output Field General 5 8 2" xfId="1122"/>
    <cellStyle name="Camp Output Field General 5 9" xfId="1123"/>
    <cellStyle name="Camp Output Field General 5 9 2" xfId="1124"/>
    <cellStyle name="Camp Output Field General 6" xfId="1125"/>
    <cellStyle name="Camp Output Field General 6 10" xfId="1126"/>
    <cellStyle name="Camp Output Field General 6 2" xfId="1127"/>
    <cellStyle name="Camp Output Field General 6 2 2" xfId="1128"/>
    <cellStyle name="Camp Output Field General 6 3" xfId="1129"/>
    <cellStyle name="Camp Output Field General 6 3 2" xfId="1130"/>
    <cellStyle name="Camp Output Field General 6 4" xfId="1131"/>
    <cellStyle name="Camp Output Field General 6 4 2" xfId="1132"/>
    <cellStyle name="Camp Output Field General 6 5" xfId="1133"/>
    <cellStyle name="Camp Output Field General 6 5 2" xfId="1134"/>
    <cellStyle name="Camp Output Field General 6 6" xfId="1135"/>
    <cellStyle name="Camp Output Field General 6 6 2" xfId="1136"/>
    <cellStyle name="Camp Output Field General 6 7" xfId="1137"/>
    <cellStyle name="Camp Output Field General 6 7 2" xfId="1138"/>
    <cellStyle name="Camp Output Field General 6 8" xfId="1139"/>
    <cellStyle name="Camp Output Field General 6 8 2" xfId="1140"/>
    <cellStyle name="Camp Output Field General 6 9" xfId="1141"/>
    <cellStyle name="Camp Output Field General 6 9 2" xfId="1142"/>
    <cellStyle name="Camp Output Field General 7" xfId="1143"/>
    <cellStyle name="Camp Output Field General 7 10" xfId="1144"/>
    <cellStyle name="Camp Output Field General 7 2" xfId="1145"/>
    <cellStyle name="Camp Output Field General 7 2 2" xfId="1146"/>
    <cellStyle name="Camp Output Field General 7 3" xfId="1147"/>
    <cellStyle name="Camp Output Field General 7 3 2" xfId="1148"/>
    <cellStyle name="Camp Output Field General 7 4" xfId="1149"/>
    <cellStyle name="Camp Output Field General 7 4 2" xfId="1150"/>
    <cellStyle name="Camp Output Field General 7 5" xfId="1151"/>
    <cellStyle name="Camp Output Field General 7 5 2" xfId="1152"/>
    <cellStyle name="Camp Output Field General 7 6" xfId="1153"/>
    <cellStyle name="Camp Output Field General 7 6 2" xfId="1154"/>
    <cellStyle name="Camp Output Field General 7 7" xfId="1155"/>
    <cellStyle name="Camp Output Field General 7 7 2" xfId="1156"/>
    <cellStyle name="Camp Output Field General 7 8" xfId="1157"/>
    <cellStyle name="Camp Output Field General 7 8 2" xfId="1158"/>
    <cellStyle name="Camp Output Field General 7 9" xfId="1159"/>
    <cellStyle name="Camp Output Field General 7 9 2" xfId="1160"/>
    <cellStyle name="Camp Output Field General 8" xfId="1161"/>
    <cellStyle name="Camp Output Field General 8 2" xfId="1162"/>
    <cellStyle name="Camp Output Field General 9" xfId="1163"/>
    <cellStyle name="Camp Output Field General 9 2" xfId="1164"/>
    <cellStyle name="Camp Output Field_0430_Cx_02" xfId="1165"/>
    <cellStyle name="Cancel" xfId="1166"/>
    <cellStyle name="Celda de comprobación" xfId="1167"/>
    <cellStyle name="Celda vinculada" xfId="1168"/>
    <cellStyle name="Célula de Verificação 2" xfId="1169"/>
    <cellStyle name="Célula de Verificação 2 2" xfId="1170"/>
    <cellStyle name="Célula de Verificação 3" xfId="1171"/>
    <cellStyle name="Célula Vinculada 2" xfId="1172"/>
    <cellStyle name="Célula Vinculada 3" xfId="1173"/>
    <cellStyle name="Centrado" xfId="1174"/>
    <cellStyle name="Check Cell" xfId="1175"/>
    <cellStyle name="Comma" xfId="14"/>
    <cellStyle name="Comma [0]" xfId="1176"/>
    <cellStyle name="Comma [0] 2" xfId="1177"/>
    <cellStyle name="Comma [0] 2 2" xfId="1178"/>
    <cellStyle name="Comma 10" xfId="1179"/>
    <cellStyle name="Comma 10 2" xfId="1180"/>
    <cellStyle name="Comma 10 2 2" xfId="1181"/>
    <cellStyle name="Comma 10 3" xfId="1182"/>
    <cellStyle name="Comma 11" xfId="1183"/>
    <cellStyle name="Comma 11 2" xfId="1184"/>
    <cellStyle name="Comma 11 2 2" xfId="1185"/>
    <cellStyle name="Comma 11 3" xfId="1186"/>
    <cellStyle name="Comma 12" xfId="1187"/>
    <cellStyle name="Comma 12 2" xfId="1188"/>
    <cellStyle name="Comma 12 2 2" xfId="1189"/>
    <cellStyle name="Comma 12 3" xfId="1190"/>
    <cellStyle name="Comma 13" xfId="1191"/>
    <cellStyle name="Comma 13 2" xfId="1192"/>
    <cellStyle name="Comma 14" xfId="1193"/>
    <cellStyle name="Comma 14 2" xfId="1194"/>
    <cellStyle name="Comma 15" xfId="1195"/>
    <cellStyle name="Comma 15 2" xfId="1196"/>
    <cellStyle name="Comma 16" xfId="1197"/>
    <cellStyle name="Comma 16 2" xfId="1198"/>
    <cellStyle name="Comma 17" xfId="1199"/>
    <cellStyle name="Comma 17 2" xfId="1200"/>
    <cellStyle name="Comma 18" xfId="1201"/>
    <cellStyle name="Comma 18 2" xfId="1202"/>
    <cellStyle name="Comma 19" xfId="1203"/>
    <cellStyle name="Comma 19 2" xfId="1204"/>
    <cellStyle name="Comma 2" xfId="61"/>
    <cellStyle name="Comma 2 2" xfId="1205"/>
    <cellStyle name="Comma 2 2 2" xfId="1206"/>
    <cellStyle name="Comma 2 2 2 2" xfId="1207"/>
    <cellStyle name="Comma 2 2 2 2 2" xfId="1208"/>
    <cellStyle name="Comma 2 2 2 3" xfId="1209"/>
    <cellStyle name="Comma 2 2 3" xfId="1210"/>
    <cellStyle name="Comma 2 2 3 2" xfId="1211"/>
    <cellStyle name="Comma 2 2 4" xfId="1212"/>
    <cellStyle name="Comma 2 3" xfId="1213"/>
    <cellStyle name="Comma 2 3 2" xfId="1214"/>
    <cellStyle name="Comma 2 3 2 2" xfId="1215"/>
    <cellStyle name="Comma 2 3 3" xfId="1216"/>
    <cellStyle name="Comma 2 3 4" xfId="1217"/>
    <cellStyle name="Comma 2 4" xfId="1218"/>
    <cellStyle name="Comma 2 4 2" xfId="1219"/>
    <cellStyle name="Comma 2 5" xfId="1220"/>
    <cellStyle name="Comma 2 6" xfId="1221"/>
    <cellStyle name="Comma 2_BR.04_102.88_23796_01 - PSQ  Drenagem" xfId="1222"/>
    <cellStyle name="Comma 20" xfId="1223"/>
    <cellStyle name="Comma 20 2" xfId="1224"/>
    <cellStyle name="Comma 21" xfId="1225"/>
    <cellStyle name="Comma 21 2" xfId="1226"/>
    <cellStyle name="Comma 22" xfId="1227"/>
    <cellStyle name="Comma 22 2" xfId="1228"/>
    <cellStyle name="Comma 23" xfId="1229"/>
    <cellStyle name="Comma 3" xfId="1230"/>
    <cellStyle name="Comma 3 2" xfId="1231"/>
    <cellStyle name="Comma 3 2 2" xfId="1232"/>
    <cellStyle name="Comma 3 2 2 2" xfId="1233"/>
    <cellStyle name="Comma 3 2 3" xfId="1234"/>
    <cellStyle name="Comma 3 3" xfId="1235"/>
    <cellStyle name="Comma 3 3 2" xfId="1236"/>
    <cellStyle name="Comma 3 3 2 2" xfId="1237"/>
    <cellStyle name="Comma 3 3 3" xfId="1238"/>
    <cellStyle name="Comma 3 4" xfId="1239"/>
    <cellStyle name="Comma 3 4 2" xfId="1240"/>
    <cellStyle name="Comma 3 5" xfId="1241"/>
    <cellStyle name="Comma 3 5 2" xfId="1242"/>
    <cellStyle name="Comma 3 6" xfId="1243"/>
    <cellStyle name="Comma 4" xfId="1244"/>
    <cellStyle name="Comma 4 2" xfId="1245"/>
    <cellStyle name="Comma 4 2 2" xfId="1246"/>
    <cellStyle name="Comma 4 2 2 2" xfId="1247"/>
    <cellStyle name="Comma 4 2 3" xfId="1248"/>
    <cellStyle name="Comma 4 3" xfId="1249"/>
    <cellStyle name="Comma 4 3 2" xfId="1250"/>
    <cellStyle name="Comma 4 3 2 2" xfId="1251"/>
    <cellStyle name="Comma 4 3 3" xfId="1252"/>
    <cellStyle name="Comma 4 4" xfId="1253"/>
    <cellStyle name="Comma 4 4 2" xfId="1254"/>
    <cellStyle name="Comma 4 5" xfId="1255"/>
    <cellStyle name="Comma 4 5 2" xfId="1256"/>
    <cellStyle name="Comma 4 6" xfId="1257"/>
    <cellStyle name="Comma 5" xfId="15"/>
    <cellStyle name="Comma 5 2" xfId="62"/>
    <cellStyle name="Comma 5 2 2" xfId="1258"/>
    <cellStyle name="Comma 6" xfId="1259"/>
    <cellStyle name="Comma 6 2" xfId="1260"/>
    <cellStyle name="Comma 6 2 2" xfId="1261"/>
    <cellStyle name="Comma 6 3" xfId="1262"/>
    <cellStyle name="Comma 7" xfId="1263"/>
    <cellStyle name="Comma 7 2" xfId="1264"/>
    <cellStyle name="Comma 7 2 2" xfId="1265"/>
    <cellStyle name="Comma 7 3" xfId="1266"/>
    <cellStyle name="Comma 8" xfId="1267"/>
    <cellStyle name="Comma 8 2" xfId="1268"/>
    <cellStyle name="Comma 8 2 2" xfId="1269"/>
    <cellStyle name="Comma 8 3" xfId="1270"/>
    <cellStyle name="Comma 9" xfId="1271"/>
    <cellStyle name="Comma 9 2" xfId="1272"/>
    <cellStyle name="Comma 9 2 2" xfId="1273"/>
    <cellStyle name="Comma 9 3" xfId="1274"/>
    <cellStyle name="Comma_Fin.Inv." xfId="1275"/>
    <cellStyle name="Comma0" xfId="1276"/>
    <cellStyle name="Comma0 2" xfId="1277"/>
    <cellStyle name="Conferência" xfId="1278"/>
    <cellStyle name="Conferência 2" xfId="1279"/>
    <cellStyle name="Conferência 2 2" xfId="1280"/>
    <cellStyle name="CORES" xfId="1281"/>
    <cellStyle name="CORES 2" xfId="1282"/>
    <cellStyle name="CORES 2 2" xfId="1283"/>
    <cellStyle name="CORES 3" xfId="1284"/>
    <cellStyle name="CORES 3 2" xfId="1285"/>
    <cellStyle name="CORES 4" xfId="1286"/>
    <cellStyle name="CORES 4 2" xfId="1287"/>
    <cellStyle name="CORES 5" xfId="1288"/>
    <cellStyle name="CORES 5 2" xfId="1289"/>
    <cellStyle name="CORES 6" xfId="1290"/>
    <cellStyle name="CORES 6 2" xfId="1291"/>
    <cellStyle name="CPU" xfId="1292"/>
    <cellStyle name="Currency" xfId="1293"/>
    <cellStyle name="Currency [0]" xfId="1294"/>
    <cellStyle name="Currency 2" xfId="1295"/>
    <cellStyle name="Currency_Arauco Piping list" xfId="1296"/>
    <cellStyle name="Currency0" xfId="1297"/>
    <cellStyle name="Data" xfId="1298"/>
    <cellStyle name="Data 2" xfId="1299"/>
    <cellStyle name="Data 2 2" xfId="1300"/>
    <cellStyle name="Data 3" xfId="1301"/>
    <cellStyle name="Data_MEMÓRIA DE CÁLCULO" xfId="1302"/>
    <cellStyle name="Date" xfId="1303"/>
    <cellStyle name="Encabezado 4" xfId="1304"/>
    <cellStyle name="Ênfase1 2" xfId="1305"/>
    <cellStyle name="Ênfase1 2 2" xfId="1306"/>
    <cellStyle name="Ênfase2 2" xfId="1307"/>
    <cellStyle name="Ênfase2 2 2" xfId="1308"/>
    <cellStyle name="Ênfase3 2" xfId="1309"/>
    <cellStyle name="Ênfase3 2 2" xfId="1310"/>
    <cellStyle name="Ênfase4 2" xfId="1311"/>
    <cellStyle name="Ênfase4 2 2" xfId="1312"/>
    <cellStyle name="Ênfase5 2" xfId="1313"/>
    <cellStyle name="Ênfase5 2 2" xfId="1314"/>
    <cellStyle name="Ênfase6 2" xfId="1315"/>
    <cellStyle name="Ênfase6 2 2" xfId="1316"/>
    <cellStyle name="Énfasis1" xfId="1317"/>
    <cellStyle name="Énfasis2" xfId="1318"/>
    <cellStyle name="Énfasis3" xfId="1319"/>
    <cellStyle name="Énfasis4" xfId="1320"/>
    <cellStyle name="Énfasis5" xfId="1321"/>
    <cellStyle name="Énfasis6" xfId="1322"/>
    <cellStyle name="Entrada 2" xfId="1323"/>
    <cellStyle name="Entrada 2 10" xfId="1324"/>
    <cellStyle name="Entrada 2 10 2" xfId="1325"/>
    <cellStyle name="Entrada 2 11" xfId="1326"/>
    <cellStyle name="Entrada 2 2" xfId="1327"/>
    <cellStyle name="Entrada 2 2 10" xfId="1328"/>
    <cellStyle name="Entrada 2 2 10 2" xfId="1329"/>
    <cellStyle name="Entrada 2 2 11" xfId="1330"/>
    <cellStyle name="Entrada 2 2 2" xfId="1331"/>
    <cellStyle name="Entrada 2 2 2 10" xfId="1332"/>
    <cellStyle name="Entrada 2 2 2 2" xfId="1333"/>
    <cellStyle name="Entrada 2 2 2 2 2" xfId="1334"/>
    <cellStyle name="Entrada 2 2 2 3" xfId="1335"/>
    <cellStyle name="Entrada 2 2 2 3 2" xfId="1336"/>
    <cellStyle name="Entrada 2 2 2 4" xfId="1337"/>
    <cellStyle name="Entrada 2 2 2 4 2" xfId="1338"/>
    <cellStyle name="Entrada 2 2 2 5" xfId="1339"/>
    <cellStyle name="Entrada 2 2 2 5 2" xfId="1340"/>
    <cellStyle name="Entrada 2 2 2 6" xfId="1341"/>
    <cellStyle name="Entrada 2 2 2 6 2" xfId="1342"/>
    <cellStyle name="Entrada 2 2 2 7" xfId="1343"/>
    <cellStyle name="Entrada 2 2 2 7 2" xfId="1344"/>
    <cellStyle name="Entrada 2 2 2 8" xfId="1345"/>
    <cellStyle name="Entrada 2 2 2 8 2" xfId="1346"/>
    <cellStyle name="Entrada 2 2 2 9" xfId="1347"/>
    <cellStyle name="Entrada 2 2 2 9 2" xfId="1348"/>
    <cellStyle name="Entrada 2 2 3" xfId="1349"/>
    <cellStyle name="Entrada 2 2 3 10" xfId="1350"/>
    <cellStyle name="Entrada 2 2 3 2" xfId="1351"/>
    <cellStyle name="Entrada 2 2 3 2 2" xfId="1352"/>
    <cellStyle name="Entrada 2 2 3 3" xfId="1353"/>
    <cellStyle name="Entrada 2 2 3 3 2" xfId="1354"/>
    <cellStyle name="Entrada 2 2 3 4" xfId="1355"/>
    <cellStyle name="Entrada 2 2 3 4 2" xfId="1356"/>
    <cellStyle name="Entrada 2 2 3 5" xfId="1357"/>
    <cellStyle name="Entrada 2 2 3 5 2" xfId="1358"/>
    <cellStyle name="Entrada 2 2 3 6" xfId="1359"/>
    <cellStyle name="Entrada 2 2 3 6 2" xfId="1360"/>
    <cellStyle name="Entrada 2 2 3 7" xfId="1361"/>
    <cellStyle name="Entrada 2 2 3 7 2" xfId="1362"/>
    <cellStyle name="Entrada 2 2 3 8" xfId="1363"/>
    <cellStyle name="Entrada 2 2 3 8 2" xfId="1364"/>
    <cellStyle name="Entrada 2 2 3 9" xfId="1365"/>
    <cellStyle name="Entrada 2 2 3 9 2" xfId="1366"/>
    <cellStyle name="Entrada 2 2 4" xfId="1367"/>
    <cellStyle name="Entrada 2 2 4 10" xfId="1368"/>
    <cellStyle name="Entrada 2 2 4 2" xfId="1369"/>
    <cellStyle name="Entrada 2 2 4 2 2" xfId="1370"/>
    <cellStyle name="Entrada 2 2 4 3" xfId="1371"/>
    <cellStyle name="Entrada 2 2 4 3 2" xfId="1372"/>
    <cellStyle name="Entrada 2 2 4 4" xfId="1373"/>
    <cellStyle name="Entrada 2 2 4 4 2" xfId="1374"/>
    <cellStyle name="Entrada 2 2 4 5" xfId="1375"/>
    <cellStyle name="Entrada 2 2 4 5 2" xfId="1376"/>
    <cellStyle name="Entrada 2 2 4 6" xfId="1377"/>
    <cellStyle name="Entrada 2 2 4 6 2" xfId="1378"/>
    <cellStyle name="Entrada 2 2 4 7" xfId="1379"/>
    <cellStyle name="Entrada 2 2 4 7 2" xfId="1380"/>
    <cellStyle name="Entrada 2 2 4 8" xfId="1381"/>
    <cellStyle name="Entrada 2 2 4 8 2" xfId="1382"/>
    <cellStyle name="Entrada 2 2 4 9" xfId="1383"/>
    <cellStyle name="Entrada 2 2 4 9 2" xfId="1384"/>
    <cellStyle name="Entrada 2 2 5" xfId="1385"/>
    <cellStyle name="Entrada 2 2 5 10" xfId="1386"/>
    <cellStyle name="Entrada 2 2 5 2" xfId="1387"/>
    <cellStyle name="Entrada 2 2 5 2 2" xfId="1388"/>
    <cellStyle name="Entrada 2 2 5 3" xfId="1389"/>
    <cellStyle name="Entrada 2 2 5 3 2" xfId="1390"/>
    <cellStyle name="Entrada 2 2 5 4" xfId="1391"/>
    <cellStyle name="Entrada 2 2 5 4 2" xfId="1392"/>
    <cellStyle name="Entrada 2 2 5 5" xfId="1393"/>
    <cellStyle name="Entrada 2 2 5 5 2" xfId="1394"/>
    <cellStyle name="Entrada 2 2 5 6" xfId="1395"/>
    <cellStyle name="Entrada 2 2 5 6 2" xfId="1396"/>
    <cellStyle name="Entrada 2 2 5 7" xfId="1397"/>
    <cellStyle name="Entrada 2 2 5 7 2" xfId="1398"/>
    <cellStyle name="Entrada 2 2 5 8" xfId="1399"/>
    <cellStyle name="Entrada 2 2 5 8 2" xfId="1400"/>
    <cellStyle name="Entrada 2 2 5 9" xfId="1401"/>
    <cellStyle name="Entrada 2 2 5 9 2" xfId="1402"/>
    <cellStyle name="Entrada 2 2 6" xfId="1403"/>
    <cellStyle name="Entrada 2 2 6 2" xfId="1404"/>
    <cellStyle name="Entrada 2 2 7" xfId="1405"/>
    <cellStyle name="Entrada 2 2 7 2" xfId="1406"/>
    <cellStyle name="Entrada 2 2 8" xfId="1407"/>
    <cellStyle name="Entrada 2 2 8 2" xfId="1408"/>
    <cellStyle name="Entrada 2 2 9" xfId="1409"/>
    <cellStyle name="Entrada 2 2 9 2" xfId="1410"/>
    <cellStyle name="Entrada 2 3" xfId="1411"/>
    <cellStyle name="Entrada 2 3 10" xfId="1412"/>
    <cellStyle name="Entrada 2 3 2" xfId="1413"/>
    <cellStyle name="Entrada 2 3 2 2" xfId="1414"/>
    <cellStyle name="Entrada 2 3 3" xfId="1415"/>
    <cellStyle name="Entrada 2 3 3 2" xfId="1416"/>
    <cellStyle name="Entrada 2 3 4" xfId="1417"/>
    <cellStyle name="Entrada 2 3 4 2" xfId="1418"/>
    <cellStyle name="Entrada 2 3 5" xfId="1419"/>
    <cellStyle name="Entrada 2 3 5 2" xfId="1420"/>
    <cellStyle name="Entrada 2 3 6" xfId="1421"/>
    <cellStyle name="Entrada 2 3 6 2" xfId="1422"/>
    <cellStyle name="Entrada 2 3 7" xfId="1423"/>
    <cellStyle name="Entrada 2 3 7 2" xfId="1424"/>
    <cellStyle name="Entrada 2 3 8" xfId="1425"/>
    <cellStyle name="Entrada 2 3 8 2" xfId="1426"/>
    <cellStyle name="Entrada 2 3 9" xfId="1427"/>
    <cellStyle name="Entrada 2 3 9 2" xfId="1428"/>
    <cellStyle name="Entrada 2 4" xfId="1429"/>
    <cellStyle name="Entrada 2 4 10" xfId="1430"/>
    <cellStyle name="Entrada 2 4 2" xfId="1431"/>
    <cellStyle name="Entrada 2 4 2 2" xfId="1432"/>
    <cellStyle name="Entrada 2 4 3" xfId="1433"/>
    <cellStyle name="Entrada 2 4 3 2" xfId="1434"/>
    <cellStyle name="Entrada 2 4 4" xfId="1435"/>
    <cellStyle name="Entrada 2 4 4 2" xfId="1436"/>
    <cellStyle name="Entrada 2 4 5" xfId="1437"/>
    <cellStyle name="Entrada 2 4 5 2" xfId="1438"/>
    <cellStyle name="Entrada 2 4 6" xfId="1439"/>
    <cellStyle name="Entrada 2 4 6 2" xfId="1440"/>
    <cellStyle name="Entrada 2 4 7" xfId="1441"/>
    <cellStyle name="Entrada 2 4 7 2" xfId="1442"/>
    <cellStyle name="Entrada 2 4 8" xfId="1443"/>
    <cellStyle name="Entrada 2 4 8 2" xfId="1444"/>
    <cellStyle name="Entrada 2 4 9" xfId="1445"/>
    <cellStyle name="Entrada 2 4 9 2" xfId="1446"/>
    <cellStyle name="Entrada 2 5" xfId="1447"/>
    <cellStyle name="Entrada 2 5 10" xfId="1448"/>
    <cellStyle name="Entrada 2 5 2" xfId="1449"/>
    <cellStyle name="Entrada 2 5 2 2" xfId="1450"/>
    <cellStyle name="Entrada 2 5 3" xfId="1451"/>
    <cellStyle name="Entrada 2 5 3 2" xfId="1452"/>
    <cellStyle name="Entrada 2 5 4" xfId="1453"/>
    <cellStyle name="Entrada 2 5 4 2" xfId="1454"/>
    <cellStyle name="Entrada 2 5 5" xfId="1455"/>
    <cellStyle name="Entrada 2 5 5 2" xfId="1456"/>
    <cellStyle name="Entrada 2 5 6" xfId="1457"/>
    <cellStyle name="Entrada 2 5 6 2" xfId="1458"/>
    <cellStyle name="Entrada 2 5 7" xfId="1459"/>
    <cellStyle name="Entrada 2 5 7 2" xfId="1460"/>
    <cellStyle name="Entrada 2 5 8" xfId="1461"/>
    <cellStyle name="Entrada 2 5 8 2" xfId="1462"/>
    <cellStyle name="Entrada 2 5 9" xfId="1463"/>
    <cellStyle name="Entrada 2 5 9 2" xfId="1464"/>
    <cellStyle name="Entrada 2 6" xfId="1465"/>
    <cellStyle name="Entrada 2 6 10" xfId="1466"/>
    <cellStyle name="Entrada 2 6 2" xfId="1467"/>
    <cellStyle name="Entrada 2 6 2 2" xfId="1468"/>
    <cellStyle name="Entrada 2 6 3" xfId="1469"/>
    <cellStyle name="Entrada 2 6 3 2" xfId="1470"/>
    <cellStyle name="Entrada 2 6 4" xfId="1471"/>
    <cellStyle name="Entrada 2 6 4 2" xfId="1472"/>
    <cellStyle name="Entrada 2 6 5" xfId="1473"/>
    <cellStyle name="Entrada 2 6 5 2" xfId="1474"/>
    <cellStyle name="Entrada 2 6 6" xfId="1475"/>
    <cellStyle name="Entrada 2 6 6 2" xfId="1476"/>
    <cellStyle name="Entrada 2 6 7" xfId="1477"/>
    <cellStyle name="Entrada 2 6 7 2" xfId="1478"/>
    <cellStyle name="Entrada 2 6 8" xfId="1479"/>
    <cellStyle name="Entrada 2 6 8 2" xfId="1480"/>
    <cellStyle name="Entrada 2 6 9" xfId="1481"/>
    <cellStyle name="Entrada 2 6 9 2" xfId="1482"/>
    <cellStyle name="Entrada 2 7" xfId="1483"/>
    <cellStyle name="Entrada 2 7 2" xfId="1484"/>
    <cellStyle name="Entrada 2 8" xfId="1485"/>
    <cellStyle name="Entrada 2 8 2" xfId="1486"/>
    <cellStyle name="Entrada 2 9" xfId="1487"/>
    <cellStyle name="Entrada 2 9 2" xfId="1488"/>
    <cellStyle name="Entrada 3" xfId="1489"/>
    <cellStyle name="Entrada 3 2" xfId="1490"/>
    <cellStyle name="Estilo 1" xfId="1491"/>
    <cellStyle name="Estilo 1 2" xfId="1492"/>
    <cellStyle name="Euro" xfId="1493"/>
    <cellStyle name="Euro 2" xfId="1494"/>
    <cellStyle name="Euro 2 2" xfId="1495"/>
    <cellStyle name="Euro 2 2 2" xfId="1496"/>
    <cellStyle name="Euro 3" xfId="1497"/>
    <cellStyle name="Euro 3 2" xfId="1498"/>
    <cellStyle name="Euro 4" xfId="1499"/>
    <cellStyle name="Euro 4 2" xfId="1500"/>
    <cellStyle name="Euro 5" xfId="1501"/>
    <cellStyle name="Euro 5 2" xfId="1502"/>
    <cellStyle name="Euro 6" xfId="1503"/>
    <cellStyle name="Euro 6 2" xfId="1504"/>
    <cellStyle name="Euro 7" xfId="1505"/>
    <cellStyle name="Euro 8" xfId="1506"/>
    <cellStyle name="Excel Built-in Comma" xfId="1507"/>
    <cellStyle name="Excel Built-in Currency" xfId="1508"/>
    <cellStyle name="Excel Built-in Currency 2" xfId="1509"/>
    <cellStyle name="Excel Built-in Excel Built-in Excel Built-in Excel Built-in Excel Built-in Excel Built-in Excel Built-in Excel Built-in Separador de milhares 4" xfId="1510"/>
    <cellStyle name="Excel Built-in Excel Built-in Excel Built-in Excel Built-in Excel Built-in Excel Built-in Excel Built-in Separador de milhares 4" xfId="1511"/>
    <cellStyle name="Excel Built-in Normal" xfId="1512"/>
    <cellStyle name="Excel Built-in Normal 1" xfId="1513"/>
    <cellStyle name="Excel Built-in Normal 2" xfId="1514"/>
    <cellStyle name="Excel Built-in Normal 2 2" xfId="1515"/>
    <cellStyle name="Excel Built-in Normal 3" xfId="1516"/>
    <cellStyle name="Excel Built-in Normal_ORCEESCCB" xfId="1517"/>
    <cellStyle name="Excel Built-in Percent" xfId="1518"/>
    <cellStyle name="Excel Built-in Percent 2" xfId="1519"/>
    <cellStyle name="Excel_BuiltIn_Comma" xfId="1520"/>
    <cellStyle name="Explanatory Text" xfId="1521"/>
    <cellStyle name="Explanatory Text 2" xfId="1522"/>
    <cellStyle name="Falces1" xfId="1523"/>
    <cellStyle name="Fecha" xfId="1524"/>
    <cellStyle name="Fijo" xfId="1525"/>
    <cellStyle name="Fixed" xfId="1526"/>
    <cellStyle name="Fixo" xfId="1527"/>
    <cellStyle name="Fixo 2" xfId="1528"/>
    <cellStyle name="Fixo 2 2" xfId="1529"/>
    <cellStyle name="Fixo 3" xfId="1530"/>
    <cellStyle name="Fixo_MEMÓRIA DE CÁLCULO" xfId="1531"/>
    <cellStyle name="Followed Hyperlink" xfId="1532"/>
    <cellStyle name="fundoamarelo" xfId="1533"/>
    <cellStyle name="fundoazul" xfId="1534"/>
    <cellStyle name="fundocinza" xfId="1535"/>
    <cellStyle name="fundodeentrada" xfId="1536"/>
    <cellStyle name="fundodeentrada 10" xfId="1537"/>
    <cellStyle name="fundodeentrada 2" xfId="1538"/>
    <cellStyle name="fundodeentrada 2 10" xfId="1539"/>
    <cellStyle name="fundodeentrada 2 2" xfId="1540"/>
    <cellStyle name="fundodeentrada 2 2 2" xfId="1541"/>
    <cellStyle name="fundodeentrada 2 3" xfId="1542"/>
    <cellStyle name="fundodeentrada 2 3 2" xfId="1543"/>
    <cellStyle name="fundodeentrada 2 4" xfId="1544"/>
    <cellStyle name="fundodeentrada 2 4 2" xfId="1545"/>
    <cellStyle name="fundodeentrada 2 5" xfId="1546"/>
    <cellStyle name="fundodeentrada 2 5 2" xfId="1547"/>
    <cellStyle name="fundodeentrada 2 6" xfId="1548"/>
    <cellStyle name="fundodeentrada 2 6 2" xfId="1549"/>
    <cellStyle name="fundodeentrada 2 7" xfId="1550"/>
    <cellStyle name="fundodeentrada 2 7 2" xfId="1551"/>
    <cellStyle name="fundodeentrada 2 8" xfId="1552"/>
    <cellStyle name="fundodeentrada 2 8 2" xfId="1553"/>
    <cellStyle name="fundodeentrada 2 9" xfId="1554"/>
    <cellStyle name="fundodeentrada 2 9 2" xfId="1555"/>
    <cellStyle name="fundodeentrada 3" xfId="1556"/>
    <cellStyle name="fundodeentrada 3 10" xfId="1557"/>
    <cellStyle name="fundodeentrada 3 2" xfId="1558"/>
    <cellStyle name="fundodeentrada 3 2 2" xfId="1559"/>
    <cellStyle name="fundodeentrada 3 3" xfId="1560"/>
    <cellStyle name="fundodeentrada 3 3 2" xfId="1561"/>
    <cellStyle name="fundodeentrada 3 4" xfId="1562"/>
    <cellStyle name="fundodeentrada 3 4 2" xfId="1563"/>
    <cellStyle name="fundodeentrada 3 5" xfId="1564"/>
    <cellStyle name="fundodeentrada 3 5 2" xfId="1565"/>
    <cellStyle name="fundodeentrada 3 6" xfId="1566"/>
    <cellStyle name="fundodeentrada 3 6 2" xfId="1567"/>
    <cellStyle name="fundodeentrada 3 7" xfId="1568"/>
    <cellStyle name="fundodeentrada 3 7 2" xfId="1569"/>
    <cellStyle name="fundodeentrada 3 8" xfId="1570"/>
    <cellStyle name="fundodeentrada 3 8 2" xfId="1571"/>
    <cellStyle name="fundodeentrada 3 9" xfId="1572"/>
    <cellStyle name="fundodeentrada 3 9 2" xfId="1573"/>
    <cellStyle name="fundodeentrada 4" xfId="1574"/>
    <cellStyle name="fundodeentrada 4 10" xfId="1575"/>
    <cellStyle name="fundodeentrada 4 2" xfId="1576"/>
    <cellStyle name="fundodeentrada 4 2 2" xfId="1577"/>
    <cellStyle name="fundodeentrada 4 3" xfId="1578"/>
    <cellStyle name="fundodeentrada 4 3 2" xfId="1579"/>
    <cellStyle name="fundodeentrada 4 4" xfId="1580"/>
    <cellStyle name="fundodeentrada 4 4 2" xfId="1581"/>
    <cellStyle name="fundodeentrada 4 5" xfId="1582"/>
    <cellStyle name="fundodeentrada 4 5 2" xfId="1583"/>
    <cellStyle name="fundodeentrada 4 6" xfId="1584"/>
    <cellStyle name="fundodeentrada 4 6 2" xfId="1585"/>
    <cellStyle name="fundodeentrada 4 7" xfId="1586"/>
    <cellStyle name="fundodeentrada 4 7 2" xfId="1587"/>
    <cellStyle name="fundodeentrada 4 8" xfId="1588"/>
    <cellStyle name="fundodeentrada 4 8 2" xfId="1589"/>
    <cellStyle name="fundodeentrada 4 9" xfId="1590"/>
    <cellStyle name="fundodeentrada 4 9 2" xfId="1591"/>
    <cellStyle name="fundodeentrada 5" xfId="1592"/>
    <cellStyle name="fundodeentrada 5 10" xfId="1593"/>
    <cellStyle name="fundodeentrada 5 2" xfId="1594"/>
    <cellStyle name="fundodeentrada 5 2 2" xfId="1595"/>
    <cellStyle name="fundodeentrada 5 3" xfId="1596"/>
    <cellStyle name="fundodeentrada 5 3 2" xfId="1597"/>
    <cellStyle name="fundodeentrada 5 4" xfId="1598"/>
    <cellStyle name="fundodeentrada 5 4 2" xfId="1599"/>
    <cellStyle name="fundodeentrada 5 5" xfId="1600"/>
    <cellStyle name="fundodeentrada 5 5 2" xfId="1601"/>
    <cellStyle name="fundodeentrada 5 6" xfId="1602"/>
    <cellStyle name="fundodeentrada 5 6 2" xfId="1603"/>
    <cellStyle name="fundodeentrada 5 7" xfId="1604"/>
    <cellStyle name="fundodeentrada 5 7 2" xfId="1605"/>
    <cellStyle name="fundodeentrada 5 8" xfId="1606"/>
    <cellStyle name="fundodeentrada 5 8 2" xfId="1607"/>
    <cellStyle name="fundodeentrada 5 9" xfId="1608"/>
    <cellStyle name="fundodeentrada 5 9 2" xfId="1609"/>
    <cellStyle name="fundodeentrada 6" xfId="1610"/>
    <cellStyle name="fundodeentrada 6 2" xfId="1611"/>
    <cellStyle name="fundodeentrada 7" xfId="1612"/>
    <cellStyle name="fundodeentrada 7 2" xfId="1613"/>
    <cellStyle name="fundodeentrada 8" xfId="1614"/>
    <cellStyle name="fundodeentrada 8 2" xfId="1615"/>
    <cellStyle name="fundodeentrada 9" xfId="1616"/>
    <cellStyle name="fundodeentrada 9 2" xfId="1617"/>
    <cellStyle name="fundoentrada" xfId="1618"/>
    <cellStyle name="Good" xfId="1619"/>
    <cellStyle name="Good 2" xfId="1620"/>
    <cellStyle name="Good_MEMÓRIA DE CÁLCULO" xfId="1621"/>
    <cellStyle name="Grey" xfId="1622"/>
    <cellStyle name="HEADER" xfId="1623"/>
    <cellStyle name="Heading" xfId="1624"/>
    <cellStyle name="Heading 1" xfId="1625"/>
    <cellStyle name="Heading 1 2" xfId="1626"/>
    <cellStyle name="Heading 1 3" xfId="1627"/>
    <cellStyle name="Heading 1_MEMÓRIA DE CÁLCULO" xfId="1628"/>
    <cellStyle name="Heading 2" xfId="1629"/>
    <cellStyle name="Heading 2 2" xfId="1630"/>
    <cellStyle name="Heading 2 3" xfId="1631"/>
    <cellStyle name="Heading 2_MEMÓRIA DE CÁLCULO" xfId="1632"/>
    <cellStyle name="Heading 3" xfId="1633"/>
    <cellStyle name="Heading 3 2" xfId="1634"/>
    <cellStyle name="Heading 3 3" xfId="1635"/>
    <cellStyle name="Heading 3_MEMÓRIA DE CÁLCULO" xfId="1636"/>
    <cellStyle name="Heading 4" xfId="1637"/>
    <cellStyle name="Heading 4 2" xfId="1638"/>
    <cellStyle name="Heading 4 3" xfId="1639"/>
    <cellStyle name="Heading 4_MEMÓRIA DE CÁLCULO" xfId="1640"/>
    <cellStyle name="Heading 5" xfId="1641"/>
    <cellStyle name="HEADING1" xfId="1642"/>
    <cellStyle name="Heading1 1" xfId="1643"/>
    <cellStyle name="Heading1 2" xfId="1644"/>
    <cellStyle name="Heading1 3" xfId="1645"/>
    <cellStyle name="HEADING2" xfId="1646"/>
    <cellStyle name="Hiperlink 2" xfId="1647"/>
    <cellStyle name="Hiperlink 2 2" xfId="1648"/>
    <cellStyle name="Hiperlink 2 3" xfId="1649"/>
    <cellStyle name="Hiperlink 3" xfId="1650"/>
    <cellStyle name="Hiperlink 3 2" xfId="1651"/>
    <cellStyle name="Hyperlink 2" xfId="1652"/>
    <cellStyle name="Incorrecto" xfId="1653"/>
    <cellStyle name="Incorreto 2" xfId="1654"/>
    <cellStyle name="Incorreto 2 2" xfId="1655"/>
    <cellStyle name="Indefinido" xfId="1656"/>
    <cellStyle name="Input" xfId="1657"/>
    <cellStyle name="Input [yellow]" xfId="1658"/>
    <cellStyle name="Input [yellow] 2" xfId="1659"/>
    <cellStyle name="Input [yellow] 2 2" xfId="1660"/>
    <cellStyle name="Input [yellow] 3" xfId="1661"/>
    <cellStyle name="Input [yellow] 3 2" xfId="1662"/>
    <cellStyle name="Input [yellow] 4" xfId="1663"/>
    <cellStyle name="Input [yellow] 4 2" xfId="1664"/>
    <cellStyle name="Input [yellow] 5" xfId="1665"/>
    <cellStyle name="Input [yellow] 5 2" xfId="1666"/>
    <cellStyle name="Input 10" xfId="1667"/>
    <cellStyle name="Input 10 2" xfId="1668"/>
    <cellStyle name="Input 11" xfId="1669"/>
    <cellStyle name="Input 11 2" xfId="1670"/>
    <cellStyle name="Input 12" xfId="1671"/>
    <cellStyle name="Input 12 2" xfId="1672"/>
    <cellStyle name="Input 13" xfId="1673"/>
    <cellStyle name="Input 13 2" xfId="1674"/>
    <cellStyle name="Input 14" xfId="1675"/>
    <cellStyle name="Input 14 2" xfId="1676"/>
    <cellStyle name="Input 15" xfId="1677"/>
    <cellStyle name="Input 15 2" xfId="1678"/>
    <cellStyle name="Input 16" xfId="1679"/>
    <cellStyle name="Input 16 2" xfId="1680"/>
    <cellStyle name="Input 17" xfId="1681"/>
    <cellStyle name="Input 17 2" xfId="1682"/>
    <cellStyle name="Input 18" xfId="1683"/>
    <cellStyle name="Input 18 2" xfId="1684"/>
    <cellStyle name="Input 19" xfId="1685"/>
    <cellStyle name="Input 19 2" xfId="1686"/>
    <cellStyle name="Input 2" xfId="1687"/>
    <cellStyle name="Input 2 10" xfId="1688"/>
    <cellStyle name="Input 2 10 2" xfId="1689"/>
    <cellStyle name="Input 2 11" xfId="1690"/>
    <cellStyle name="Input 2 2" xfId="1691"/>
    <cellStyle name="Input 2 2 10" xfId="1692"/>
    <cellStyle name="Input 2 2 2" xfId="1693"/>
    <cellStyle name="Input 2 2 2 2" xfId="1694"/>
    <cellStyle name="Input 2 2 3" xfId="1695"/>
    <cellStyle name="Input 2 2 3 2" xfId="1696"/>
    <cellStyle name="Input 2 2 4" xfId="1697"/>
    <cellStyle name="Input 2 2 4 2" xfId="1698"/>
    <cellStyle name="Input 2 2 5" xfId="1699"/>
    <cellStyle name="Input 2 2 5 2" xfId="1700"/>
    <cellStyle name="Input 2 2 6" xfId="1701"/>
    <cellStyle name="Input 2 2 6 2" xfId="1702"/>
    <cellStyle name="Input 2 2 7" xfId="1703"/>
    <cellStyle name="Input 2 2 7 2" xfId="1704"/>
    <cellStyle name="Input 2 2 8" xfId="1705"/>
    <cellStyle name="Input 2 2 8 2" xfId="1706"/>
    <cellStyle name="Input 2 2 9" xfId="1707"/>
    <cellStyle name="Input 2 2 9 2" xfId="1708"/>
    <cellStyle name="Input 2 3" xfId="1709"/>
    <cellStyle name="Input 2 3 10" xfId="1710"/>
    <cellStyle name="Input 2 3 2" xfId="1711"/>
    <cellStyle name="Input 2 3 2 2" xfId="1712"/>
    <cellStyle name="Input 2 3 3" xfId="1713"/>
    <cellStyle name="Input 2 3 3 2" xfId="1714"/>
    <cellStyle name="Input 2 3 4" xfId="1715"/>
    <cellStyle name="Input 2 3 4 2" xfId="1716"/>
    <cellStyle name="Input 2 3 5" xfId="1717"/>
    <cellStyle name="Input 2 3 5 2" xfId="1718"/>
    <cellStyle name="Input 2 3 6" xfId="1719"/>
    <cellStyle name="Input 2 3 6 2" xfId="1720"/>
    <cellStyle name="Input 2 3 7" xfId="1721"/>
    <cellStyle name="Input 2 3 7 2" xfId="1722"/>
    <cellStyle name="Input 2 3 8" xfId="1723"/>
    <cellStyle name="Input 2 3 8 2" xfId="1724"/>
    <cellStyle name="Input 2 3 9" xfId="1725"/>
    <cellStyle name="Input 2 3 9 2" xfId="1726"/>
    <cellStyle name="Input 2 4" xfId="1727"/>
    <cellStyle name="Input 2 4 10" xfId="1728"/>
    <cellStyle name="Input 2 4 2" xfId="1729"/>
    <cellStyle name="Input 2 4 2 2" xfId="1730"/>
    <cellStyle name="Input 2 4 3" xfId="1731"/>
    <cellStyle name="Input 2 4 3 2" xfId="1732"/>
    <cellStyle name="Input 2 4 4" xfId="1733"/>
    <cellStyle name="Input 2 4 4 2" xfId="1734"/>
    <cellStyle name="Input 2 4 5" xfId="1735"/>
    <cellStyle name="Input 2 4 5 2" xfId="1736"/>
    <cellStyle name="Input 2 4 6" xfId="1737"/>
    <cellStyle name="Input 2 4 6 2" xfId="1738"/>
    <cellStyle name="Input 2 4 7" xfId="1739"/>
    <cellStyle name="Input 2 4 7 2" xfId="1740"/>
    <cellStyle name="Input 2 4 8" xfId="1741"/>
    <cellStyle name="Input 2 4 8 2" xfId="1742"/>
    <cellStyle name="Input 2 4 9" xfId="1743"/>
    <cellStyle name="Input 2 4 9 2" xfId="1744"/>
    <cellStyle name="Input 2 5" xfId="1745"/>
    <cellStyle name="Input 2 5 10" xfId="1746"/>
    <cellStyle name="Input 2 5 2" xfId="1747"/>
    <cellStyle name="Input 2 5 2 2" xfId="1748"/>
    <cellStyle name="Input 2 5 3" xfId="1749"/>
    <cellStyle name="Input 2 5 3 2" xfId="1750"/>
    <cellStyle name="Input 2 5 4" xfId="1751"/>
    <cellStyle name="Input 2 5 4 2" xfId="1752"/>
    <cellStyle name="Input 2 5 5" xfId="1753"/>
    <cellStyle name="Input 2 5 5 2" xfId="1754"/>
    <cellStyle name="Input 2 5 6" xfId="1755"/>
    <cellStyle name="Input 2 5 6 2" xfId="1756"/>
    <cellStyle name="Input 2 5 7" xfId="1757"/>
    <cellStyle name="Input 2 5 7 2" xfId="1758"/>
    <cellStyle name="Input 2 5 8" xfId="1759"/>
    <cellStyle name="Input 2 5 8 2" xfId="1760"/>
    <cellStyle name="Input 2 5 9" xfId="1761"/>
    <cellStyle name="Input 2 5 9 2" xfId="1762"/>
    <cellStyle name="Input 2 6" xfId="1763"/>
    <cellStyle name="Input 2 6 2" xfId="1764"/>
    <cellStyle name="Input 2 7" xfId="1765"/>
    <cellStyle name="Input 2 7 2" xfId="1766"/>
    <cellStyle name="Input 2 8" xfId="1767"/>
    <cellStyle name="Input 2 8 2" xfId="1768"/>
    <cellStyle name="Input 2 9" xfId="1769"/>
    <cellStyle name="Input 2 9 2" xfId="1770"/>
    <cellStyle name="Input 20" xfId="1771"/>
    <cellStyle name="Input 3" xfId="1772"/>
    <cellStyle name="Input 3 10" xfId="1773"/>
    <cellStyle name="Input 3 2" xfId="1774"/>
    <cellStyle name="Input 3 2 2" xfId="1775"/>
    <cellStyle name="Input 3 3" xfId="1776"/>
    <cellStyle name="Input 3 3 2" xfId="1777"/>
    <cellStyle name="Input 3 4" xfId="1778"/>
    <cellStyle name="Input 3 4 2" xfId="1779"/>
    <cellStyle name="Input 3 5" xfId="1780"/>
    <cellStyle name="Input 3 5 2" xfId="1781"/>
    <cellStyle name="Input 3 6" xfId="1782"/>
    <cellStyle name="Input 3 6 2" xfId="1783"/>
    <cellStyle name="Input 3 7" xfId="1784"/>
    <cellStyle name="Input 3 7 2" xfId="1785"/>
    <cellStyle name="Input 3 8" xfId="1786"/>
    <cellStyle name="Input 3 8 2" xfId="1787"/>
    <cellStyle name="Input 3 9" xfId="1788"/>
    <cellStyle name="Input 3 9 2" xfId="1789"/>
    <cellStyle name="Input 4" xfId="1790"/>
    <cellStyle name="Input 4 10" xfId="1791"/>
    <cellStyle name="Input 4 2" xfId="1792"/>
    <cellStyle name="Input 4 2 2" xfId="1793"/>
    <cellStyle name="Input 4 3" xfId="1794"/>
    <cellStyle name="Input 4 3 2" xfId="1795"/>
    <cellStyle name="Input 4 4" xfId="1796"/>
    <cellStyle name="Input 4 4 2" xfId="1797"/>
    <cellStyle name="Input 4 5" xfId="1798"/>
    <cellStyle name="Input 4 5 2" xfId="1799"/>
    <cellStyle name="Input 4 6" xfId="1800"/>
    <cellStyle name="Input 4 6 2" xfId="1801"/>
    <cellStyle name="Input 4 7" xfId="1802"/>
    <cellStyle name="Input 4 7 2" xfId="1803"/>
    <cellStyle name="Input 4 8" xfId="1804"/>
    <cellStyle name="Input 4 8 2" xfId="1805"/>
    <cellStyle name="Input 4 9" xfId="1806"/>
    <cellStyle name="Input 4 9 2" xfId="1807"/>
    <cellStyle name="Input 5" xfId="1808"/>
    <cellStyle name="Input 5 10" xfId="1809"/>
    <cellStyle name="Input 5 2" xfId="1810"/>
    <cellStyle name="Input 5 2 2" xfId="1811"/>
    <cellStyle name="Input 5 3" xfId="1812"/>
    <cellStyle name="Input 5 3 2" xfId="1813"/>
    <cellStyle name="Input 5 4" xfId="1814"/>
    <cellStyle name="Input 5 4 2" xfId="1815"/>
    <cellStyle name="Input 5 5" xfId="1816"/>
    <cellStyle name="Input 5 5 2" xfId="1817"/>
    <cellStyle name="Input 5 6" xfId="1818"/>
    <cellStyle name="Input 5 6 2" xfId="1819"/>
    <cellStyle name="Input 5 7" xfId="1820"/>
    <cellStyle name="Input 5 7 2" xfId="1821"/>
    <cellStyle name="Input 5 8" xfId="1822"/>
    <cellStyle name="Input 5 8 2" xfId="1823"/>
    <cellStyle name="Input 5 9" xfId="1824"/>
    <cellStyle name="Input 5 9 2" xfId="1825"/>
    <cellStyle name="Input 6" xfId="1826"/>
    <cellStyle name="Input 6 10" xfId="1827"/>
    <cellStyle name="Input 6 2" xfId="1828"/>
    <cellStyle name="Input 6 2 2" xfId="1829"/>
    <cellStyle name="Input 6 3" xfId="1830"/>
    <cellStyle name="Input 6 3 2" xfId="1831"/>
    <cellStyle name="Input 6 4" xfId="1832"/>
    <cellStyle name="Input 6 4 2" xfId="1833"/>
    <cellStyle name="Input 6 5" xfId="1834"/>
    <cellStyle name="Input 6 5 2" xfId="1835"/>
    <cellStyle name="Input 6 6" xfId="1836"/>
    <cellStyle name="Input 6 6 2" xfId="1837"/>
    <cellStyle name="Input 6 7" xfId="1838"/>
    <cellStyle name="Input 6 7 2" xfId="1839"/>
    <cellStyle name="Input 6 8" xfId="1840"/>
    <cellStyle name="Input 6 8 2" xfId="1841"/>
    <cellStyle name="Input 6 9" xfId="1842"/>
    <cellStyle name="Input 6 9 2" xfId="1843"/>
    <cellStyle name="Input 7" xfId="1844"/>
    <cellStyle name="Input 7 10" xfId="1845"/>
    <cellStyle name="Input 7 2" xfId="1846"/>
    <cellStyle name="Input 7 2 2" xfId="1847"/>
    <cellStyle name="Input 7 3" xfId="1848"/>
    <cellStyle name="Input 7 3 2" xfId="1849"/>
    <cellStyle name="Input 7 4" xfId="1850"/>
    <cellStyle name="Input 7 4 2" xfId="1851"/>
    <cellStyle name="Input 7 5" xfId="1852"/>
    <cellStyle name="Input 7 5 2" xfId="1853"/>
    <cellStyle name="Input 7 6" xfId="1854"/>
    <cellStyle name="Input 7 6 2" xfId="1855"/>
    <cellStyle name="Input 7 7" xfId="1856"/>
    <cellStyle name="Input 7 7 2" xfId="1857"/>
    <cellStyle name="Input 7 8" xfId="1858"/>
    <cellStyle name="Input 7 8 2" xfId="1859"/>
    <cellStyle name="Input 7 9" xfId="1860"/>
    <cellStyle name="Input 7 9 2" xfId="1861"/>
    <cellStyle name="Input 8" xfId="1862"/>
    <cellStyle name="Input 8 10" xfId="1863"/>
    <cellStyle name="Input 8 2" xfId="1864"/>
    <cellStyle name="Input 8 2 2" xfId="1865"/>
    <cellStyle name="Input 8 3" xfId="1866"/>
    <cellStyle name="Input 8 3 2" xfId="1867"/>
    <cellStyle name="Input 8 4" xfId="1868"/>
    <cellStyle name="Input 8 4 2" xfId="1869"/>
    <cellStyle name="Input 8 5" xfId="1870"/>
    <cellStyle name="Input 8 5 2" xfId="1871"/>
    <cellStyle name="Input 8 6" xfId="1872"/>
    <cellStyle name="Input 8 6 2" xfId="1873"/>
    <cellStyle name="Input 8 7" xfId="1874"/>
    <cellStyle name="Input 8 7 2" xfId="1875"/>
    <cellStyle name="Input 8 8" xfId="1876"/>
    <cellStyle name="Input 8 8 2" xfId="1877"/>
    <cellStyle name="Input 8 9" xfId="1878"/>
    <cellStyle name="Input 8 9 2" xfId="1879"/>
    <cellStyle name="Input 9" xfId="1880"/>
    <cellStyle name="Input 9 10" xfId="1881"/>
    <cellStyle name="Input 9 2" xfId="1882"/>
    <cellStyle name="Input 9 2 2" xfId="1883"/>
    <cellStyle name="Input 9 3" xfId="1884"/>
    <cellStyle name="Input 9 3 2" xfId="1885"/>
    <cellStyle name="Input 9 4" xfId="1886"/>
    <cellStyle name="Input 9 4 2" xfId="1887"/>
    <cellStyle name="Input 9 5" xfId="1888"/>
    <cellStyle name="Input 9 5 2" xfId="1889"/>
    <cellStyle name="Input 9 6" xfId="1890"/>
    <cellStyle name="Input 9 6 2" xfId="1891"/>
    <cellStyle name="Input 9 7" xfId="1892"/>
    <cellStyle name="Input 9 7 2" xfId="1893"/>
    <cellStyle name="Input 9 8" xfId="1894"/>
    <cellStyle name="Input 9 8 2" xfId="1895"/>
    <cellStyle name="Input 9 9" xfId="1896"/>
    <cellStyle name="Input 9 9 2" xfId="1897"/>
    <cellStyle name="Input_MEMÓRIA DE CÁLCULO" xfId="1898"/>
    <cellStyle name="ÌTENS" xfId="1899"/>
    <cellStyle name="Linked Cell" xfId="1900"/>
    <cellStyle name="Linked Cell 2" xfId="1901"/>
    <cellStyle name="Linked Cell_MEMÓRIA DE CÁLCULO" xfId="1902"/>
    <cellStyle name="material" xfId="1903"/>
    <cellStyle name="Millares [0]_4°trim'96" xfId="1904"/>
    <cellStyle name="Millares_3Q-8" xfId="1905"/>
    <cellStyle name="Milliers [0]_after_discount" xfId="1906"/>
    <cellStyle name="Milliers_after_discount" xfId="1907"/>
    <cellStyle name="MINIPG" xfId="1908"/>
    <cellStyle name="Model" xfId="1909"/>
    <cellStyle name="Moeda" xfId="7550" builtinId="4"/>
    <cellStyle name="Moeda 10" xfId="1910"/>
    <cellStyle name="Moeda 11" xfId="63"/>
    <cellStyle name="Moeda 11 2" xfId="64"/>
    <cellStyle name="Moeda 11 3" xfId="65"/>
    <cellStyle name="Moeda 11 3 2" xfId="66"/>
    <cellStyle name="Moeda 11 4" xfId="1911"/>
    <cellStyle name="Moeda 12" xfId="1912"/>
    <cellStyle name="Moeda 13" xfId="1913"/>
    <cellStyle name="Moeda 2" xfId="4"/>
    <cellStyle name="Moeda 2 10" xfId="16"/>
    <cellStyle name="Moeda 2 10 2" xfId="1914"/>
    <cellStyle name="Moeda 2 11" xfId="1915"/>
    <cellStyle name="Moeda 2 12" xfId="1916"/>
    <cellStyle name="Moeda 2 13" xfId="1917"/>
    <cellStyle name="Moeda 2 14" xfId="1918"/>
    <cellStyle name="Moeda 2 15" xfId="1919"/>
    <cellStyle name="Moeda 2 16" xfId="1920"/>
    <cellStyle name="Moeda 2 17" xfId="1921"/>
    <cellStyle name="Moeda 2 18" xfId="1922"/>
    <cellStyle name="Moeda 2 19" xfId="1923"/>
    <cellStyle name="Moeda 2 2" xfId="17"/>
    <cellStyle name="Moeda 2 2 2" xfId="67"/>
    <cellStyle name="Moeda 2 2 2 2" xfId="1924"/>
    <cellStyle name="Moeda 2 2 3" xfId="1925"/>
    <cellStyle name="Moeda 2 2 3 2" xfId="1926"/>
    <cellStyle name="Moeda 2 2 4" xfId="1927"/>
    <cellStyle name="Moeda 2 2 4 2" xfId="1928"/>
    <cellStyle name="Moeda 2 2 5" xfId="1929"/>
    <cellStyle name="Moeda 2 20" xfId="1930"/>
    <cellStyle name="Moeda 2 21" xfId="1931"/>
    <cellStyle name="Moeda 2 22" xfId="1932"/>
    <cellStyle name="Moeda 2 23" xfId="1933"/>
    <cellStyle name="Moeda 2 24" xfId="1934"/>
    <cellStyle name="Moeda 2 25" xfId="1935"/>
    <cellStyle name="Moeda 2 26" xfId="1936"/>
    <cellStyle name="Moeda 2 27" xfId="1937"/>
    <cellStyle name="Moeda 2 28" xfId="1938"/>
    <cellStyle name="Moeda 2 29" xfId="1939"/>
    <cellStyle name="Moeda 2 3" xfId="1940"/>
    <cellStyle name="Moeda 2 3 2" xfId="1941"/>
    <cellStyle name="Moeda 2 3 2 2" xfId="1942"/>
    <cellStyle name="Moeda 2 3 3" xfId="1943"/>
    <cellStyle name="Moeda 2 3 3 2" xfId="1944"/>
    <cellStyle name="Moeda 2 30" xfId="1945"/>
    <cellStyle name="Moeda 2 31" xfId="1946"/>
    <cellStyle name="Moeda 2 31 2" xfId="1947"/>
    <cellStyle name="Moeda 2 32" xfId="1948"/>
    <cellStyle name="Moeda 2 32 2" xfId="1949"/>
    <cellStyle name="Moeda 2 33" xfId="18"/>
    <cellStyle name="Moeda 2 33 2" xfId="68"/>
    <cellStyle name="Moeda 2 34" xfId="1950"/>
    <cellStyle name="Moeda 2 35" xfId="1951"/>
    <cellStyle name="Moeda 2 4" xfId="1952"/>
    <cellStyle name="Moeda 2 4 2" xfId="1953"/>
    <cellStyle name="Moeda 2 4 2 2" xfId="1954"/>
    <cellStyle name="Moeda 2 4 2 2 2" xfId="1955"/>
    <cellStyle name="Moeda 2 4 2 3" xfId="1956"/>
    <cellStyle name="Moeda 2 4 2 3 2" xfId="1957"/>
    <cellStyle name="Moeda 2 4 3" xfId="1958"/>
    <cellStyle name="Moeda 2 4 3 2" xfId="1959"/>
    <cellStyle name="Moeda 2 5" xfId="1960"/>
    <cellStyle name="Moeda 2 5 2" xfId="1961"/>
    <cellStyle name="Moeda 2 5 2 2" xfId="1962"/>
    <cellStyle name="Moeda 2 5 2 2 2" xfId="1963"/>
    <cellStyle name="Moeda 2 5 3" xfId="1964"/>
    <cellStyle name="Moeda 2 5 3 2" xfId="1965"/>
    <cellStyle name="Moeda 2 5 3 2 2" xfId="1966"/>
    <cellStyle name="Moeda 2 5_MEMÓRIA DE CÁLCULO" xfId="1967"/>
    <cellStyle name="Moeda 2 6" xfId="1968"/>
    <cellStyle name="Moeda 2 7" xfId="1969"/>
    <cellStyle name="Moeda 2 8" xfId="1970"/>
    <cellStyle name="Moeda 2 9" xfId="1971"/>
    <cellStyle name="Moeda 2_assembleia (1)" xfId="1972"/>
    <cellStyle name="Moeda 3" xfId="130"/>
    <cellStyle name="Moeda 3 10" xfId="1973"/>
    <cellStyle name="Moeda 3 10 2" xfId="1974"/>
    <cellStyle name="Moeda 3 10 2 2" xfId="1975"/>
    <cellStyle name="Moeda 3 10 2 2 2" xfId="1976"/>
    <cellStyle name="Moeda 3 10 2 2 2 2" xfId="1977"/>
    <cellStyle name="Moeda 3 10 2 2 3" xfId="1978"/>
    <cellStyle name="Moeda 3 10 2 3" xfId="1979"/>
    <cellStyle name="Moeda 3 10 2 3 2" xfId="1980"/>
    <cellStyle name="Moeda 3 10 2 3 2 2" xfId="1981"/>
    <cellStyle name="Moeda 3 10 2 3 3" xfId="1982"/>
    <cellStyle name="Moeda 3 10 2 4" xfId="1983"/>
    <cellStyle name="Moeda 3 10 2 4 2" xfId="1984"/>
    <cellStyle name="Moeda 3 10 2 5" xfId="1985"/>
    <cellStyle name="Moeda 3 10 2 5 2" xfId="1986"/>
    <cellStyle name="Moeda 3 10 2 6" xfId="1987"/>
    <cellStyle name="Moeda 3 10 3" xfId="1988"/>
    <cellStyle name="Moeda 3 10 3 2" xfId="1989"/>
    <cellStyle name="Moeda 3 10 3 2 2" xfId="1990"/>
    <cellStyle name="Moeda 3 10 3 3" xfId="1991"/>
    <cellStyle name="Moeda 3 10 4" xfId="1992"/>
    <cellStyle name="Moeda 3 10 4 2" xfId="1993"/>
    <cellStyle name="Moeda 3 10 4 2 2" xfId="1994"/>
    <cellStyle name="Moeda 3 10 4 3" xfId="1995"/>
    <cellStyle name="Moeda 3 10 5" xfId="1996"/>
    <cellStyle name="Moeda 3 10 5 2" xfId="1997"/>
    <cellStyle name="Moeda 3 10 6" xfId="1998"/>
    <cellStyle name="Moeda 3 10 6 2" xfId="1999"/>
    <cellStyle name="Moeda 3 10 7" xfId="2000"/>
    <cellStyle name="Moeda 3 11" xfId="2001"/>
    <cellStyle name="Moeda 3 11 2" xfId="2002"/>
    <cellStyle name="Moeda 3 11 2 2" xfId="2003"/>
    <cellStyle name="Moeda 3 12" xfId="2004"/>
    <cellStyle name="Moeda 3 12 2" xfId="2005"/>
    <cellStyle name="Moeda 3 2" xfId="19"/>
    <cellStyle name="Moeda 3 2 2" xfId="2006"/>
    <cellStyle name="Moeda 3 2 3" xfId="2007"/>
    <cellStyle name="Moeda 3 2 3 2" xfId="2008"/>
    <cellStyle name="Moeda 3 2 3 2 2" xfId="2009"/>
    <cellStyle name="Moeda 3 2_MEMÓRIA DE CÁLCULO" xfId="2010"/>
    <cellStyle name="Moeda 3 3" xfId="2011"/>
    <cellStyle name="Moeda 3 3 2" xfId="2012"/>
    <cellStyle name="Moeda 3 3 3" xfId="2013"/>
    <cellStyle name="Moeda 3 3_MEMÓRIA DE CÁLCULO" xfId="2014"/>
    <cellStyle name="Moeda 3 4" xfId="2015"/>
    <cellStyle name="Moeda 3 4 2" xfId="2016"/>
    <cellStyle name="Moeda 3 4 2 2" xfId="2017"/>
    <cellStyle name="Moeda 3 4 2 2 2" xfId="2018"/>
    <cellStyle name="Moeda 3 4 2 2 2 2" xfId="2019"/>
    <cellStyle name="Moeda 3 4 2 2 2 2 2" xfId="2020"/>
    <cellStyle name="Moeda 3 4 2 2 2 3" xfId="2021"/>
    <cellStyle name="Moeda 3 4 2 2 3" xfId="2022"/>
    <cellStyle name="Moeda 3 4 2 2 3 2" xfId="2023"/>
    <cellStyle name="Moeda 3 4 2 2 3 2 2" xfId="2024"/>
    <cellStyle name="Moeda 3 4 2 2 3 3" xfId="2025"/>
    <cellStyle name="Moeda 3 4 2 2 4" xfId="2026"/>
    <cellStyle name="Moeda 3 4 2 2 4 2" xfId="2027"/>
    <cellStyle name="Moeda 3 4 2 2 5" xfId="2028"/>
    <cellStyle name="Moeda 3 4 2 2 5 2" xfId="2029"/>
    <cellStyle name="Moeda 3 4 2 2 6" xfId="2030"/>
    <cellStyle name="Moeda 3 4 2 3" xfId="2031"/>
    <cellStyle name="Moeda 3 4 2 3 2" xfId="2032"/>
    <cellStyle name="Moeda 3 4 2 3 2 2" xfId="2033"/>
    <cellStyle name="Moeda 3 4 2 3 3" xfId="2034"/>
    <cellStyle name="Moeda 3 4 2 4" xfId="2035"/>
    <cellStyle name="Moeda 3 4 2 4 2" xfId="2036"/>
    <cellStyle name="Moeda 3 4 2 4 2 2" xfId="2037"/>
    <cellStyle name="Moeda 3 4 2 4 3" xfId="2038"/>
    <cellStyle name="Moeda 3 4 2 5" xfId="2039"/>
    <cellStyle name="Moeda 3 4 2 5 2" xfId="2040"/>
    <cellStyle name="Moeda 3 4 2 6" xfId="2041"/>
    <cellStyle name="Moeda 3 4 2 6 2" xfId="2042"/>
    <cellStyle name="Moeda 3 4 2 7" xfId="2043"/>
    <cellStyle name="Moeda 3 4 3" xfId="2044"/>
    <cellStyle name="Moeda 3 5" xfId="2045"/>
    <cellStyle name="Moeda 3 5 2" xfId="2046"/>
    <cellStyle name="Moeda 3 5 2 2" xfId="2047"/>
    <cellStyle name="Moeda 3 5 2 2 2" xfId="2048"/>
    <cellStyle name="Moeda 3 5 2 2 2 2" xfId="2049"/>
    <cellStyle name="Moeda 3 5 2 2 3" xfId="2050"/>
    <cellStyle name="Moeda 3 5 2 3" xfId="2051"/>
    <cellStyle name="Moeda 3 5 3" xfId="2052"/>
    <cellStyle name="Moeda 3 5 3 2" xfId="2053"/>
    <cellStyle name="Moeda 3 5 3 2 2" xfId="2054"/>
    <cellStyle name="Moeda 3 5 3 2 2 2" xfId="2055"/>
    <cellStyle name="Moeda 3 5 3 2 2 2 2" xfId="2056"/>
    <cellStyle name="Moeda 3 5 3 2 2 3" xfId="2057"/>
    <cellStyle name="Moeda 3 5 3 2 3" xfId="2058"/>
    <cellStyle name="Moeda 3 5 3 2 3 2" xfId="2059"/>
    <cellStyle name="Moeda 3 5 3 2 3 2 2" xfId="2060"/>
    <cellStyle name="Moeda 3 5 3 2 3 3" xfId="2061"/>
    <cellStyle name="Moeda 3 5 3 2 4" xfId="2062"/>
    <cellStyle name="Moeda 3 5 3 2 4 2" xfId="2063"/>
    <cellStyle name="Moeda 3 5 3 2 5" xfId="2064"/>
    <cellStyle name="Moeda 3 5 3 2 5 2" xfId="2065"/>
    <cellStyle name="Moeda 3 5 3 2 6" xfId="2066"/>
    <cellStyle name="Moeda 3 5 3 3" xfId="2067"/>
    <cellStyle name="Moeda 3 5 3 3 2" xfId="2068"/>
    <cellStyle name="Moeda 3 5 3 3 2 2" xfId="2069"/>
    <cellStyle name="Moeda 3 5 3 3 3" xfId="2070"/>
    <cellStyle name="Moeda 3 5 3 4" xfId="2071"/>
    <cellStyle name="Moeda 3 5 3 4 2" xfId="2072"/>
    <cellStyle name="Moeda 3 5 3 4 2 2" xfId="2073"/>
    <cellStyle name="Moeda 3 5 3 4 3" xfId="2074"/>
    <cellStyle name="Moeda 3 5 3 5" xfId="2075"/>
    <cellStyle name="Moeda 3 5 3 5 2" xfId="2076"/>
    <cellStyle name="Moeda 3 5 3 6" xfId="2077"/>
    <cellStyle name="Moeda 3 5 3 6 2" xfId="2078"/>
    <cellStyle name="Moeda 3 5 3 7" xfId="2079"/>
    <cellStyle name="Moeda 3 5 4" xfId="2080"/>
    <cellStyle name="Moeda 3 5 4 2" xfId="2081"/>
    <cellStyle name="Moeda 3 5 4 2 2" xfId="2082"/>
    <cellStyle name="Moeda 3 5 5" xfId="2083"/>
    <cellStyle name="Moeda 3 5 5 2" xfId="2084"/>
    <cellStyle name="Moeda 3 5 6" xfId="2085"/>
    <cellStyle name="Moeda 3 5_MEMÓRIA DE CÁLCULO" xfId="2086"/>
    <cellStyle name="Moeda 3 6" xfId="2087"/>
    <cellStyle name="Moeda 3 6 2" xfId="2088"/>
    <cellStyle name="Moeda 3 6 2 2" xfId="2089"/>
    <cellStyle name="Moeda 3 6 2 2 2" xfId="2090"/>
    <cellStyle name="Moeda 3 6 2 2 2 2" xfId="2091"/>
    <cellStyle name="Moeda 3 6 2 2 3" xfId="2092"/>
    <cellStyle name="Moeda 3 6 2 3" xfId="2093"/>
    <cellStyle name="Moeda 3 6 2 3 2" xfId="2094"/>
    <cellStyle name="Moeda 3 6 2 3 2 2" xfId="2095"/>
    <cellStyle name="Moeda 3 6 2 3 3" xfId="2096"/>
    <cellStyle name="Moeda 3 6 2 4" xfId="2097"/>
    <cellStyle name="Moeda 3 6 2 4 2" xfId="2098"/>
    <cellStyle name="Moeda 3 6 2 5" xfId="2099"/>
    <cellStyle name="Moeda 3 6 2 5 2" xfId="2100"/>
    <cellStyle name="Moeda 3 6 2 6" xfId="2101"/>
    <cellStyle name="Moeda 3 6 3" xfId="2102"/>
    <cellStyle name="Moeda 3 6 3 2" xfId="2103"/>
    <cellStyle name="Moeda 3 6 3 2 2" xfId="2104"/>
    <cellStyle name="Moeda 3 6 3 3" xfId="2105"/>
    <cellStyle name="Moeda 3 6 4" xfId="2106"/>
    <cellStyle name="Moeda 3 6 4 2" xfId="2107"/>
    <cellStyle name="Moeda 3 6 4 2 2" xfId="2108"/>
    <cellStyle name="Moeda 3 6 4 3" xfId="2109"/>
    <cellStyle name="Moeda 3 6 5" xfId="2110"/>
    <cellStyle name="Moeda 3 6 5 2" xfId="2111"/>
    <cellStyle name="Moeda 3 6 6" xfId="2112"/>
    <cellStyle name="Moeda 3 6 6 2" xfId="2113"/>
    <cellStyle name="Moeda 3 6 7" xfId="2114"/>
    <cellStyle name="Moeda 3 7" xfId="2115"/>
    <cellStyle name="Moeda 3 7 2" xfId="2116"/>
    <cellStyle name="Moeda 3 7 2 2" xfId="2117"/>
    <cellStyle name="Moeda 3 7 2 2 2" xfId="2118"/>
    <cellStyle name="Moeda 3 7 2 2 2 2" xfId="2119"/>
    <cellStyle name="Moeda 3 7 2 2 3" xfId="2120"/>
    <cellStyle name="Moeda 3 7 2 3" xfId="2121"/>
    <cellStyle name="Moeda 3 7 2 3 2" xfId="2122"/>
    <cellStyle name="Moeda 3 7 2 3 2 2" xfId="2123"/>
    <cellStyle name="Moeda 3 7 2 3 3" xfId="2124"/>
    <cellStyle name="Moeda 3 7 2 4" xfId="2125"/>
    <cellStyle name="Moeda 3 7 2 4 2" xfId="2126"/>
    <cellStyle name="Moeda 3 7 2 5" xfId="2127"/>
    <cellStyle name="Moeda 3 7 2 5 2" xfId="2128"/>
    <cellStyle name="Moeda 3 7 2 6" xfId="2129"/>
    <cellStyle name="Moeda 3 7 3" xfId="2130"/>
    <cellStyle name="Moeda 3 7 3 2" xfId="2131"/>
    <cellStyle name="Moeda 3 7 3 2 2" xfId="2132"/>
    <cellStyle name="Moeda 3 7 3 3" xfId="2133"/>
    <cellStyle name="Moeda 3 7 4" xfId="2134"/>
    <cellStyle name="Moeda 3 7 4 2" xfId="2135"/>
    <cellStyle name="Moeda 3 7 4 2 2" xfId="2136"/>
    <cellStyle name="Moeda 3 7 4 3" xfId="2137"/>
    <cellStyle name="Moeda 3 7 5" xfId="2138"/>
    <cellStyle name="Moeda 3 7 5 2" xfId="2139"/>
    <cellStyle name="Moeda 3 7 6" xfId="2140"/>
    <cellStyle name="Moeda 3 7 6 2" xfId="2141"/>
    <cellStyle name="Moeda 3 7 7" xfId="2142"/>
    <cellStyle name="Moeda 3 8" xfId="2143"/>
    <cellStyle name="Moeda 3 8 2" xfId="2144"/>
    <cellStyle name="Moeda 3 8 2 2" xfId="2145"/>
    <cellStyle name="Moeda 3 8 2 2 2" xfId="2146"/>
    <cellStyle name="Moeda 3 8 2 2 2 2" xfId="2147"/>
    <cellStyle name="Moeda 3 8 2 2 3" xfId="2148"/>
    <cellStyle name="Moeda 3 8 2 3" xfId="2149"/>
    <cellStyle name="Moeda 3 8 2 3 2" xfId="2150"/>
    <cellStyle name="Moeda 3 8 2 3 2 2" xfId="2151"/>
    <cellStyle name="Moeda 3 8 2 3 3" xfId="2152"/>
    <cellStyle name="Moeda 3 8 2 4" xfId="2153"/>
    <cellStyle name="Moeda 3 8 2 4 2" xfId="2154"/>
    <cellStyle name="Moeda 3 8 2 5" xfId="2155"/>
    <cellStyle name="Moeda 3 8 2 5 2" xfId="2156"/>
    <cellStyle name="Moeda 3 8 2 6" xfId="2157"/>
    <cellStyle name="Moeda 3 8 3" xfId="2158"/>
    <cellStyle name="Moeda 3 8 3 2" xfId="2159"/>
    <cellStyle name="Moeda 3 8 3 2 2" xfId="2160"/>
    <cellStyle name="Moeda 3 8 3 3" xfId="2161"/>
    <cellStyle name="Moeda 3 8 4" xfId="2162"/>
    <cellStyle name="Moeda 3 8 4 2" xfId="2163"/>
    <cellStyle name="Moeda 3 8 4 2 2" xfId="2164"/>
    <cellStyle name="Moeda 3 8 4 3" xfId="2165"/>
    <cellStyle name="Moeda 3 8 5" xfId="2166"/>
    <cellStyle name="Moeda 3 8 5 2" xfId="2167"/>
    <cellStyle name="Moeda 3 8 6" xfId="2168"/>
    <cellStyle name="Moeda 3 8 6 2" xfId="2169"/>
    <cellStyle name="Moeda 3 8 7" xfId="2170"/>
    <cellStyle name="Moeda 3 9" xfId="2171"/>
    <cellStyle name="Moeda 3 9 2" xfId="2172"/>
    <cellStyle name="Moeda 3 9 2 2" xfId="2173"/>
    <cellStyle name="Moeda 3 9 2 2 2" xfId="2174"/>
    <cellStyle name="Moeda 3 9 2 2 2 2" xfId="2175"/>
    <cellStyle name="Moeda 3 9 2 2 3" xfId="2176"/>
    <cellStyle name="Moeda 3 9 2 3" xfId="2177"/>
    <cellStyle name="Moeda 3 9 2 3 2" xfId="2178"/>
    <cellStyle name="Moeda 3 9 2 3 2 2" xfId="2179"/>
    <cellStyle name="Moeda 3 9 2 3 3" xfId="2180"/>
    <cellStyle name="Moeda 3 9 2 4" xfId="2181"/>
    <cellStyle name="Moeda 3 9 2 4 2" xfId="2182"/>
    <cellStyle name="Moeda 3 9 2 5" xfId="2183"/>
    <cellStyle name="Moeda 3 9 2 5 2" xfId="2184"/>
    <cellStyle name="Moeda 3 9 2 6" xfId="2185"/>
    <cellStyle name="Moeda 3 9 3" xfId="2186"/>
    <cellStyle name="Moeda 3 9 3 2" xfId="2187"/>
    <cellStyle name="Moeda 3 9 3 2 2" xfId="2188"/>
    <cellStyle name="Moeda 3 9 3 3" xfId="2189"/>
    <cellStyle name="Moeda 3 9 4" xfId="2190"/>
    <cellStyle name="Moeda 3 9 4 2" xfId="2191"/>
    <cellStyle name="Moeda 3 9 4 2 2" xfId="2192"/>
    <cellStyle name="Moeda 3 9 4 3" xfId="2193"/>
    <cellStyle name="Moeda 3 9 5" xfId="2194"/>
    <cellStyle name="Moeda 3 9 5 2" xfId="2195"/>
    <cellStyle name="Moeda 3 9 6" xfId="2196"/>
    <cellStyle name="Moeda 3 9 6 2" xfId="2197"/>
    <cellStyle name="Moeda 3 9 7" xfId="2198"/>
    <cellStyle name="Moeda 4" xfId="2199"/>
    <cellStyle name="Moeda 4 2" xfId="2200"/>
    <cellStyle name="Moeda 4 2 2" xfId="2201"/>
    <cellStyle name="Moeda 4 2 2 2" xfId="2202"/>
    <cellStyle name="Moeda 4 2 3" xfId="2203"/>
    <cellStyle name="Moeda 4 2 3 2" xfId="2204"/>
    <cellStyle name="Moeda 4 2 4" xfId="2205"/>
    <cellStyle name="Moeda 4 3" xfId="2206"/>
    <cellStyle name="Moeda 4 3 2" xfId="2207"/>
    <cellStyle name="Moeda 4 3 2 2" xfId="2208"/>
    <cellStyle name="Moeda 4 3 2 2 2" xfId="2209"/>
    <cellStyle name="Moeda 4 3 2 3" xfId="2210"/>
    <cellStyle name="Moeda 4 3 3" xfId="2211"/>
    <cellStyle name="Moeda 4 3 3 2" xfId="2212"/>
    <cellStyle name="Moeda 4 4" xfId="2213"/>
    <cellStyle name="Moeda 4 4 2" xfId="2214"/>
    <cellStyle name="Moeda 4 4 2 2" xfId="2215"/>
    <cellStyle name="Moeda 4 4 2 2 2" xfId="2216"/>
    <cellStyle name="Moeda 4 4 2 3" xfId="2217"/>
    <cellStyle name="Moeda 4 4 3" xfId="2218"/>
    <cellStyle name="Moeda 4 4 3 2" xfId="2219"/>
    <cellStyle name="Moeda 4 4 3 2 2" xfId="2220"/>
    <cellStyle name="Moeda 4 4 3 3" xfId="2221"/>
    <cellStyle name="Moeda 4 4 4" xfId="2222"/>
    <cellStyle name="Moeda 4 4 4 2" xfId="2223"/>
    <cellStyle name="Moeda 4 4 5" xfId="2224"/>
    <cellStyle name="Moeda 4 4 6" xfId="2225"/>
    <cellStyle name="Moeda 4 5" xfId="2226"/>
    <cellStyle name="Moeda 4 5 2" xfId="2227"/>
    <cellStyle name="Moeda 4_MEMÓRIA DE CÁLCULO" xfId="2228"/>
    <cellStyle name="Moeda 5" xfId="2229"/>
    <cellStyle name="Moeda 5 2" xfId="2230"/>
    <cellStyle name="Moeda 5 2 2" xfId="2231"/>
    <cellStyle name="Moeda 5 2 2 2" xfId="2232"/>
    <cellStyle name="Moeda 5 2 2 2 2" xfId="2233"/>
    <cellStyle name="Moeda 5 2 2 2 2 2" xfId="2234"/>
    <cellStyle name="Moeda 5 2 2 2 3" xfId="2235"/>
    <cellStyle name="Moeda 5 2 2 2 3 2" xfId="2236"/>
    <cellStyle name="Moeda 5 2 2 2 4" xfId="2237"/>
    <cellStyle name="Moeda 5 2 2 3" xfId="2238"/>
    <cellStyle name="Moeda 5 2 2 3 2" xfId="2239"/>
    <cellStyle name="Moeda 5 2 2 3 2 2" xfId="2240"/>
    <cellStyle name="Moeda 5 2 2 3 3" xfId="2241"/>
    <cellStyle name="Moeda 5 2 2 3 3 2" xfId="2242"/>
    <cellStyle name="Moeda 5 2 2 3 4" xfId="2243"/>
    <cellStyle name="Moeda 5 2 2 4" xfId="2244"/>
    <cellStyle name="Moeda 5 2 2 4 2" xfId="2245"/>
    <cellStyle name="Moeda 5 2 2 4 2 2" xfId="2246"/>
    <cellStyle name="Moeda 5 2 2 4 3" xfId="2247"/>
    <cellStyle name="Moeda 5 2 2 5" xfId="2248"/>
    <cellStyle name="Moeda 5 2 2 5 2" xfId="2249"/>
    <cellStyle name="Moeda 5 2 2 6" xfId="2250"/>
    <cellStyle name="Moeda 5 2 2 7" xfId="2251"/>
    <cellStyle name="Moeda 5 2 3" xfId="2252"/>
    <cellStyle name="Moeda 5 2 3 2" xfId="2253"/>
    <cellStyle name="Moeda 5 2 3 2 2" xfId="2254"/>
    <cellStyle name="Moeda 5 2 3 3" xfId="2255"/>
    <cellStyle name="Moeda 5 2 4" xfId="2256"/>
    <cellStyle name="Moeda 5 2 4 2" xfId="2257"/>
    <cellStyle name="Moeda 5 2 4 2 2" xfId="2258"/>
    <cellStyle name="Moeda 5 2 4 3" xfId="2259"/>
    <cellStyle name="Moeda 5 2 5" xfId="2260"/>
    <cellStyle name="Moeda 5 2 5 2" xfId="2261"/>
    <cellStyle name="Moeda 5 2 6" xfId="2262"/>
    <cellStyle name="Moeda 5 2 6 2" xfId="2263"/>
    <cellStyle name="Moeda 5 2 7" xfId="2264"/>
    <cellStyle name="Moeda 5 3" xfId="2265"/>
    <cellStyle name="Moeda 5 3 2" xfId="2266"/>
    <cellStyle name="Moeda 5 3 3" xfId="2267"/>
    <cellStyle name="Moeda 5 3 3 2" xfId="2268"/>
    <cellStyle name="Moeda 5 4" xfId="20"/>
    <cellStyle name="Moeda 5 4 2" xfId="2269"/>
    <cellStyle name="Moeda 5 4 2 2" xfId="2270"/>
    <cellStyle name="Moeda 5 4 2 2 2" xfId="2271"/>
    <cellStyle name="Moeda 5 4 2 3" xfId="2272"/>
    <cellStyle name="Moeda 5 4 3" xfId="2273"/>
    <cellStyle name="Moeda 5 4 3 2" xfId="2274"/>
    <cellStyle name="Moeda 5 4 3 2 2" xfId="2275"/>
    <cellStyle name="Moeda 5 4 3 3" xfId="2276"/>
    <cellStyle name="Moeda 5 4 4" xfId="2277"/>
    <cellStyle name="Moeda 5 4 4 2" xfId="2278"/>
    <cellStyle name="Moeda 5 4 5" xfId="2279"/>
    <cellStyle name="Moeda 5 4 6" xfId="2280"/>
    <cellStyle name="Moeda 5 5" xfId="2281"/>
    <cellStyle name="Moeda 5 5 2" xfId="2282"/>
    <cellStyle name="Moeda 6" xfId="2283"/>
    <cellStyle name="Moeda 6 2" xfId="2284"/>
    <cellStyle name="Moeda 6 2 2" xfId="2285"/>
    <cellStyle name="Moeda 6 2 2 2" xfId="2286"/>
    <cellStyle name="Moeda 6 2 2 2 2" xfId="2287"/>
    <cellStyle name="Moeda 6 2 2 3" xfId="2288"/>
    <cellStyle name="Moeda 6 2 2 4" xfId="2289"/>
    <cellStyle name="Moeda 6 2 3" xfId="2290"/>
    <cellStyle name="Moeda 6 2 3 2" xfId="2291"/>
    <cellStyle name="Moeda 6 2 3 2 2" xfId="2292"/>
    <cellStyle name="Moeda 6 2 3 3" xfId="2293"/>
    <cellStyle name="Moeda 6 2 4" xfId="2294"/>
    <cellStyle name="Moeda 6 2 4 2" xfId="2295"/>
    <cellStyle name="Moeda 6 2 5" xfId="2296"/>
    <cellStyle name="Moeda 6 2 6" xfId="2297"/>
    <cellStyle name="Moeda 6 3" xfId="2298"/>
    <cellStyle name="Moeda 6 3 2" xfId="2299"/>
    <cellStyle name="Moeda 6 3 2 2" xfId="2300"/>
    <cellStyle name="Moeda 6 3 2 2 2" xfId="2301"/>
    <cellStyle name="Moeda 6 3 2 3" xfId="2302"/>
    <cellStyle name="Moeda 6 3 3" xfId="2303"/>
    <cellStyle name="Moeda 6 3 3 2" xfId="2304"/>
    <cellStyle name="Moeda 6 3 3 2 2" xfId="2305"/>
    <cellStyle name="Moeda 6 3 3 3" xfId="2306"/>
    <cellStyle name="Moeda 6 3 4" xfId="2307"/>
    <cellStyle name="Moeda 6 3 4 2" xfId="2308"/>
    <cellStyle name="Moeda 6 3 5" xfId="2309"/>
    <cellStyle name="Moeda 6 3 5 2" xfId="2310"/>
    <cellStyle name="Moeda 6 3 6" xfId="2311"/>
    <cellStyle name="Moeda 6 4" xfId="2312"/>
    <cellStyle name="Moeda 6 4 2" xfId="2313"/>
    <cellStyle name="Moeda 6 4 2 2" xfId="2314"/>
    <cellStyle name="Moeda 6 4 3" xfId="2315"/>
    <cellStyle name="Moeda 6 5" xfId="2316"/>
    <cellStyle name="Moeda 6 5 2" xfId="2317"/>
    <cellStyle name="Moeda 6 5 2 2" xfId="2318"/>
    <cellStyle name="Moeda 6 5 3" xfId="2319"/>
    <cellStyle name="Moeda 6 6" xfId="2320"/>
    <cellStyle name="Moeda 6 6 2" xfId="2321"/>
    <cellStyle name="Moeda 6 7" xfId="2322"/>
    <cellStyle name="Moeda 6 7 2" xfId="2323"/>
    <cellStyle name="Moeda 6 8" xfId="2324"/>
    <cellStyle name="Moeda 7" xfId="2325"/>
    <cellStyle name="Moeda 7 2" xfId="2326"/>
    <cellStyle name="Moeda 7 2 2" xfId="2327"/>
    <cellStyle name="Moeda 7 2 2 2" xfId="2328"/>
    <cellStyle name="Moeda 7 2 2 2 2" xfId="2329"/>
    <cellStyle name="Moeda 7 2 2 3" xfId="2330"/>
    <cellStyle name="Moeda 7 2 3" xfId="2331"/>
    <cellStyle name="Moeda 7 2 3 2" xfId="2332"/>
    <cellStyle name="Moeda 7 2 3 2 2" xfId="2333"/>
    <cellStyle name="Moeda 7 2 3 3" xfId="2334"/>
    <cellStyle name="Moeda 7 2 4" xfId="2335"/>
    <cellStyle name="Moeda 7 2 4 2" xfId="2336"/>
    <cellStyle name="Moeda 7 2 5" xfId="2337"/>
    <cellStyle name="Moeda 7 2 5 2" xfId="2338"/>
    <cellStyle name="Moeda 7 2 6" xfId="2339"/>
    <cellStyle name="Moeda 7 3" xfId="69"/>
    <cellStyle name="Moeda 7 3 2" xfId="2340"/>
    <cellStyle name="Moeda 7 3 2 2" xfId="2341"/>
    <cellStyle name="Moeda 7 3 3" xfId="2342"/>
    <cellStyle name="Moeda 7 4" xfId="2343"/>
    <cellStyle name="Moeda 7 4 2" xfId="2344"/>
    <cellStyle name="Moeda 7 4 2 2" xfId="2345"/>
    <cellStyle name="Moeda 7 4 3" xfId="2346"/>
    <cellStyle name="Moeda 7 5" xfId="2347"/>
    <cellStyle name="Moeda 7 5 2" xfId="2348"/>
    <cellStyle name="Moeda 7 6" xfId="2349"/>
    <cellStyle name="Moeda 7 6 2" xfId="2350"/>
    <cellStyle name="Moeda 7 7" xfId="2351"/>
    <cellStyle name="Moeda 8" xfId="2352"/>
    <cellStyle name="Moeda 8 2" xfId="2353"/>
    <cellStyle name="Moeda 8 2 2" xfId="2354"/>
    <cellStyle name="Moeda 8 2 2 2" xfId="2355"/>
    <cellStyle name="Moeda 8 2 3" xfId="2356"/>
    <cellStyle name="Moeda 8 3" xfId="2357"/>
    <cellStyle name="Moeda 8 3 2" xfId="2358"/>
    <cellStyle name="Moeda 8 3 2 2" xfId="2359"/>
    <cellStyle name="Moeda 8 3 3" xfId="2360"/>
    <cellStyle name="Moeda 8 4" xfId="2361"/>
    <cellStyle name="Moeda 8 4 2" xfId="2362"/>
    <cellStyle name="Moeda 8 5" xfId="2363"/>
    <cellStyle name="Moeda 8 5 2" xfId="2364"/>
    <cellStyle name="Moeda 8 6" xfId="2365"/>
    <cellStyle name="Moeda 9" xfId="2366"/>
    <cellStyle name="Moeda 9 2" xfId="2367"/>
    <cellStyle name="Moeda0" xfId="2368"/>
    <cellStyle name="Moeda0 2" xfId="2369"/>
    <cellStyle name="Moneda [0]_4°trim'96" xfId="2370"/>
    <cellStyle name="Moneda_4°trim'96" xfId="2371"/>
    <cellStyle name="Monétaire [0]_after_discount" xfId="2372"/>
    <cellStyle name="Monétaire_after_discount" xfId="2373"/>
    <cellStyle name="Monetario0" xfId="2374"/>
    <cellStyle name="mpenho" xfId="2375"/>
    <cellStyle name="mpenho 2" xfId="2376"/>
    <cellStyle name="Neutra 2" xfId="2377"/>
    <cellStyle name="Neutra 2 2" xfId="2378"/>
    <cellStyle name="Neutra 3" xfId="2379"/>
    <cellStyle name="Neutral" xfId="2380"/>
    <cellStyle name="Neutral 2" xfId="2381"/>
    <cellStyle name="Neutral_MEMÓRIA DE CÁLCULO" xfId="2382"/>
    <cellStyle name="No-definido" xfId="2383"/>
    <cellStyle name="Normal" xfId="0" builtinId="0"/>
    <cellStyle name="Normal - Style1" xfId="2384"/>
    <cellStyle name="Normal (%)" xfId="2385"/>
    <cellStyle name="Normal (No)" xfId="2386"/>
    <cellStyle name="Normal 10" xfId="70"/>
    <cellStyle name="Normal 10 10" xfId="21"/>
    <cellStyle name="Normal 10 2" xfId="22"/>
    <cellStyle name="Normal 10 2 2" xfId="2"/>
    <cellStyle name="Normal 10 2 2 2" xfId="9"/>
    <cellStyle name="Normal 10 2 2 2 2" xfId="2387"/>
    <cellStyle name="Normal 10 2 2 2 2 2" xfId="2388"/>
    <cellStyle name="Normal 10 2 2 2 2 2 2" xfId="2389"/>
    <cellStyle name="Normal 10 2 2 2 2 3" xfId="2390"/>
    <cellStyle name="Normal 10 2 2 2 3" xfId="2391"/>
    <cellStyle name="Normal 10 2 2 2 3 2" xfId="2392"/>
    <cellStyle name="Normal 10 2 2 2 3 2 2" xfId="2393"/>
    <cellStyle name="Normal 10 2 2 2 3 3" xfId="2394"/>
    <cellStyle name="Normal 10 2 2 2 4" xfId="2395"/>
    <cellStyle name="Normal 10 2 2 2 4 2" xfId="2396"/>
    <cellStyle name="Normal 10 2 2 2 5" xfId="2397"/>
    <cellStyle name="Normal 10 2 2 2 5 2" xfId="2398"/>
    <cellStyle name="Normal 10 2 2 2 6" xfId="2399"/>
    <cellStyle name="Normal 10 2 2 3" xfId="2400"/>
    <cellStyle name="Normal 10 2 2 3 2" xfId="2401"/>
    <cellStyle name="Normal 10 2 2 3 2 2" xfId="2402"/>
    <cellStyle name="Normal 10 2 2 3 3" xfId="2403"/>
    <cellStyle name="Normal 10 2 2 4" xfId="2404"/>
    <cellStyle name="Normal 10 2 2 4 2" xfId="2405"/>
    <cellStyle name="Normal 10 2 2 4 2 2" xfId="2406"/>
    <cellStyle name="Normal 10 2 2 4 3" xfId="2407"/>
    <cellStyle name="Normal 10 2 2 5" xfId="2408"/>
    <cellStyle name="Normal 10 2 2 5 2" xfId="2409"/>
    <cellStyle name="Normal 10 2 2 6" xfId="2410"/>
    <cellStyle name="Normal 10 2 2 7" xfId="2411"/>
    <cellStyle name="Normal 10 2 3" xfId="71"/>
    <cellStyle name="Normal 10 2_MEMÓRIA DE CÁLCULO" xfId="2412"/>
    <cellStyle name="Normal 10 20" xfId="2413"/>
    <cellStyle name="Normal 10 20 2" xfId="2414"/>
    <cellStyle name="Normal 10 3" xfId="2415"/>
    <cellStyle name="Normal 10 3 2" xfId="2416"/>
    <cellStyle name="Normal 10 3 2 2" xfId="2417"/>
    <cellStyle name="Normal 10 3 3" xfId="2418"/>
    <cellStyle name="Normal 10 3 3 2" xfId="2419"/>
    <cellStyle name="Normal 10 4" xfId="2420"/>
    <cellStyle name="Normal 10 4 2" xfId="2421"/>
    <cellStyle name="Normal 10 4 2 2" xfId="2422"/>
    <cellStyle name="Normal 10 4 2 2 2" xfId="2423"/>
    <cellStyle name="Normal 10 4 2 2 2 2" xfId="2424"/>
    <cellStyle name="Normal 10 4 2 2 3" xfId="2425"/>
    <cellStyle name="Normal 10 4 2 3" xfId="2426"/>
    <cellStyle name="Normal 10 4 2 3 2" xfId="2427"/>
    <cellStyle name="Normal 10 4 2 3 2 2" xfId="2428"/>
    <cellStyle name="Normal 10 4 2 3 3" xfId="2429"/>
    <cellStyle name="Normal 10 4 2 4" xfId="2430"/>
    <cellStyle name="Normal 10 4 2 4 2" xfId="2431"/>
    <cellStyle name="Normal 10 4 2 5" xfId="2432"/>
    <cellStyle name="Normal 10 4 2 5 2" xfId="2433"/>
    <cellStyle name="Normal 10 4 2 6" xfId="2434"/>
    <cellStyle name="Normal 10 4 3" xfId="2435"/>
    <cellStyle name="Normal 10 4 3 2" xfId="2436"/>
    <cellStyle name="Normal 10 4 3 2 2" xfId="2437"/>
    <cellStyle name="Normal 10 4 3 3" xfId="2438"/>
    <cellStyle name="Normal 10 4 4" xfId="2439"/>
    <cellStyle name="Normal 10 4 4 2" xfId="2440"/>
    <cellStyle name="Normal 10 4 4 2 2" xfId="2441"/>
    <cellStyle name="Normal 10 4 4 3" xfId="2442"/>
    <cellStyle name="Normal 10 4 5" xfId="2443"/>
    <cellStyle name="Normal 10 4 5 2" xfId="2444"/>
    <cellStyle name="Normal 10 4 6" xfId="2445"/>
    <cellStyle name="Normal 10 4 7" xfId="2446"/>
    <cellStyle name="Normal 10_MEMÓRIA DE CÁLCULO" xfId="2447"/>
    <cellStyle name="Normal 102" xfId="72"/>
    <cellStyle name="Normal 102 2" xfId="73"/>
    <cellStyle name="Normal 102 2 2" xfId="74"/>
    <cellStyle name="Normal 102 3" xfId="75"/>
    <cellStyle name="Normal 103" xfId="76"/>
    <cellStyle name="Normal 103 2" xfId="77"/>
    <cellStyle name="Normal 106" xfId="2448"/>
    <cellStyle name="Normal 106 2" xfId="2449"/>
    <cellStyle name="Normal 106 2 2" xfId="2450"/>
    <cellStyle name="Normal 106 2 2 2" xfId="2451"/>
    <cellStyle name="Normal 106 2 3" xfId="2452"/>
    <cellStyle name="Normal 106 3" xfId="2453"/>
    <cellStyle name="Normal 106 3 2" xfId="2454"/>
    <cellStyle name="Normal 106 3 2 2" xfId="2455"/>
    <cellStyle name="Normal 106 3 3" xfId="2456"/>
    <cellStyle name="Normal 106 4" xfId="2457"/>
    <cellStyle name="Normal 106 4 2" xfId="2458"/>
    <cellStyle name="Normal 106 5" xfId="2459"/>
    <cellStyle name="Normal 11" xfId="2460"/>
    <cellStyle name="Normal 11 10" xfId="78"/>
    <cellStyle name="Normal 11 10 2" xfId="121"/>
    <cellStyle name="Normal 11 10 3" xfId="2461"/>
    <cellStyle name="Normal 11 11" xfId="2462"/>
    <cellStyle name="Normal 11 2" xfId="2463"/>
    <cellStyle name="Normal 11 2 2" xfId="2464"/>
    <cellStyle name="Normal 11 2 2 2" xfId="2465"/>
    <cellStyle name="Normal 11 2 2 2 2" xfId="2466"/>
    <cellStyle name="Normal 11 2 2 2 2 2" xfId="2467"/>
    <cellStyle name="Normal 11 2 2 2 2 2 2" xfId="2468"/>
    <cellStyle name="Normal 11 2 2 2 2 3" xfId="2469"/>
    <cellStyle name="Normal 11 2 2 2 3" xfId="2470"/>
    <cellStyle name="Normal 11 2 2 2 3 2" xfId="2471"/>
    <cellStyle name="Normal 11 2 2 2 3 2 2" xfId="2472"/>
    <cellStyle name="Normal 11 2 2 2 3 3" xfId="2473"/>
    <cellStyle name="Normal 11 2 2 2 4" xfId="2474"/>
    <cellStyle name="Normal 11 2 2 2 4 2" xfId="2475"/>
    <cellStyle name="Normal 11 2 2 2 5" xfId="2476"/>
    <cellStyle name="Normal 11 2 2 2 5 2" xfId="2477"/>
    <cellStyle name="Normal 11 2 2 2 6" xfId="2478"/>
    <cellStyle name="Normal 11 2 2 3" xfId="2479"/>
    <cellStyle name="Normal 11 2 2 3 2" xfId="2480"/>
    <cellStyle name="Normal 11 2 2 3 2 2" xfId="2481"/>
    <cellStyle name="Normal 11 2 2 3 3" xfId="2482"/>
    <cellStyle name="Normal 11 2 2 4" xfId="2483"/>
    <cellStyle name="Normal 11 2 2 4 2" xfId="2484"/>
    <cellStyle name="Normal 11 2 2 4 2 2" xfId="2485"/>
    <cellStyle name="Normal 11 2 2 4 3" xfId="2486"/>
    <cellStyle name="Normal 11 2 2 5" xfId="2487"/>
    <cellStyle name="Normal 11 2 2 5 2" xfId="2488"/>
    <cellStyle name="Normal 11 2 2 6" xfId="2489"/>
    <cellStyle name="Normal 11 2 2 7" xfId="2490"/>
    <cellStyle name="Normal 11 2 3" xfId="2491"/>
    <cellStyle name="Normal 11 2 3 2" xfId="2492"/>
    <cellStyle name="Normal 11 2 3 2 2" xfId="2493"/>
    <cellStyle name="Normal 11 2 3 2 2 2" xfId="2494"/>
    <cellStyle name="Normal 11 2 3 2 3" xfId="2495"/>
    <cellStyle name="Normal 11 2 3 3" xfId="2496"/>
    <cellStyle name="Normal 11 2 3 3 2" xfId="2497"/>
    <cellStyle name="Normal 11 2 3 3 2 2" xfId="2498"/>
    <cellStyle name="Normal 11 2 3 3 3" xfId="2499"/>
    <cellStyle name="Normal 11 2 3 4" xfId="2500"/>
    <cellStyle name="Normal 11 2 3 4 2" xfId="2501"/>
    <cellStyle name="Normal 11 2 3 5" xfId="2502"/>
    <cellStyle name="Normal 11 2 3 5 2" xfId="2503"/>
    <cellStyle name="Normal 11 2 3 6" xfId="2504"/>
    <cellStyle name="Normal 11 2 4" xfId="2505"/>
    <cellStyle name="Normal 11 2 5" xfId="2506"/>
    <cellStyle name="Normal 11 2 5 2" xfId="2507"/>
    <cellStyle name="Normal 11 2 5 2 2" xfId="2508"/>
    <cellStyle name="Normal 11 2 5 3" xfId="2509"/>
    <cellStyle name="Normal 11 2 6" xfId="2510"/>
    <cellStyle name="Normal 11 2 6 2" xfId="2511"/>
    <cellStyle name="Normal 11 2 6 2 2" xfId="2512"/>
    <cellStyle name="Normal 11 2 6 3" xfId="2513"/>
    <cellStyle name="Normal 11 2 7" xfId="2514"/>
    <cellStyle name="Normal 11 2 7 2" xfId="2515"/>
    <cellStyle name="Normal 11 2 8" xfId="2516"/>
    <cellStyle name="Normal 11 2 8 2" xfId="2517"/>
    <cellStyle name="Normal 11 2 9" xfId="2518"/>
    <cellStyle name="Normal 11 2_MEMÓRIA DE CÁLCULO" xfId="2519"/>
    <cellStyle name="Normal 11 3" xfId="2520"/>
    <cellStyle name="Normal 11 3 10" xfId="2521"/>
    <cellStyle name="Normal 11 3 10 2" xfId="2522"/>
    <cellStyle name="Normal 11 3 11" xfId="2523"/>
    <cellStyle name="Normal 11 3 11 2" xfId="2524"/>
    <cellStyle name="Normal 11 3 12" xfId="2525"/>
    <cellStyle name="Normal 11 3 2" xfId="2526"/>
    <cellStyle name="Normal 11 3 2 10" xfId="2527"/>
    <cellStyle name="Normal 11 3 2 2" xfId="2528"/>
    <cellStyle name="Normal 11 3 2 2 2" xfId="2529"/>
    <cellStyle name="Normal 11 3 2 2 2 2" xfId="2530"/>
    <cellStyle name="Normal 11 3 2 2 2 2 2" xfId="2531"/>
    <cellStyle name="Normal 11 3 2 2 2 2 2 2" xfId="2532"/>
    <cellStyle name="Normal 11 3 2 2 2 2 3" xfId="2533"/>
    <cellStyle name="Normal 11 3 2 2 2 3" xfId="2534"/>
    <cellStyle name="Normal 11 3 2 2 2 3 2" xfId="2535"/>
    <cellStyle name="Normal 11 3 2 2 2 3 2 2" xfId="2536"/>
    <cellStyle name="Normal 11 3 2 2 2 3 3" xfId="2537"/>
    <cellStyle name="Normal 11 3 2 2 2 4" xfId="2538"/>
    <cellStyle name="Normal 11 3 2 2 2 4 2" xfId="2539"/>
    <cellStyle name="Normal 11 3 2 2 2 5" xfId="2540"/>
    <cellStyle name="Normal 11 3 2 2 2 5 2" xfId="2541"/>
    <cellStyle name="Normal 11 3 2 2 2 6" xfId="2542"/>
    <cellStyle name="Normal 11 3 2 2 3" xfId="2543"/>
    <cellStyle name="Normal 11 3 2 2 3 2" xfId="2544"/>
    <cellStyle name="Normal 11 3 2 2 3 2 2" xfId="2545"/>
    <cellStyle name="Normal 11 3 2 2 3 2 2 2" xfId="2546"/>
    <cellStyle name="Normal 11 3 2 2 3 2 3" xfId="2547"/>
    <cellStyle name="Normal 11 3 2 2 3 3" xfId="2548"/>
    <cellStyle name="Normal 11 3 2 2 3 3 2" xfId="2549"/>
    <cellStyle name="Normal 11 3 2 2 3 3 2 2" xfId="2550"/>
    <cellStyle name="Normal 11 3 2 2 3 3 3" xfId="2551"/>
    <cellStyle name="Normal 11 3 2 2 3 4" xfId="2552"/>
    <cellStyle name="Normal 11 3 2 2 3 4 2" xfId="2553"/>
    <cellStyle name="Normal 11 3 2 2 3 5" xfId="2554"/>
    <cellStyle name="Normal 11 3 2 2 3 5 2" xfId="2555"/>
    <cellStyle name="Normal 11 3 2 2 3 6" xfId="2556"/>
    <cellStyle name="Normal 11 3 2 2 4" xfId="2557"/>
    <cellStyle name="Normal 11 3 2 2 4 2" xfId="2558"/>
    <cellStyle name="Normal 11 3 2 2 4 2 2" xfId="2559"/>
    <cellStyle name="Normal 11 3 2 2 4 3" xfId="2560"/>
    <cellStyle name="Normal 11 3 2 2 5" xfId="2561"/>
    <cellStyle name="Normal 11 3 2 2 5 2" xfId="2562"/>
    <cellStyle name="Normal 11 3 2 2 5 2 2" xfId="2563"/>
    <cellStyle name="Normal 11 3 2 2 5 3" xfId="2564"/>
    <cellStyle name="Normal 11 3 2 2 6" xfId="2565"/>
    <cellStyle name="Normal 11 3 2 2 6 2" xfId="2566"/>
    <cellStyle name="Normal 11 3 2 2 7" xfId="2567"/>
    <cellStyle name="Normal 11 3 2 2 7 2" xfId="2568"/>
    <cellStyle name="Normal 11 3 2 2 8" xfId="2569"/>
    <cellStyle name="Normal 11 3 2 3" xfId="2570"/>
    <cellStyle name="Normal 11 3 2 4" xfId="2571"/>
    <cellStyle name="Normal 11 3 2 4 2" xfId="2572"/>
    <cellStyle name="Normal 11 3 2 4 2 2" xfId="2573"/>
    <cellStyle name="Normal 11 3 2 4 2 2 2" xfId="2574"/>
    <cellStyle name="Normal 11 3 2 4 2 3" xfId="2575"/>
    <cellStyle name="Normal 11 3 2 4 3" xfId="2576"/>
    <cellStyle name="Normal 11 3 2 4 3 2" xfId="2577"/>
    <cellStyle name="Normal 11 3 2 4 3 2 2" xfId="2578"/>
    <cellStyle name="Normal 11 3 2 4 3 3" xfId="2579"/>
    <cellStyle name="Normal 11 3 2 4 4" xfId="2580"/>
    <cellStyle name="Normal 11 3 2 4 4 2" xfId="2581"/>
    <cellStyle name="Normal 11 3 2 4 5" xfId="2582"/>
    <cellStyle name="Normal 11 3 2 4 5 2" xfId="2583"/>
    <cellStyle name="Normal 11 3 2 4 6" xfId="2584"/>
    <cellStyle name="Normal 11 3 2 5" xfId="2585"/>
    <cellStyle name="Normal 11 3 2 5 2" xfId="2586"/>
    <cellStyle name="Normal 11 3 2 5 2 2" xfId="2587"/>
    <cellStyle name="Normal 11 3 2 5 2 2 2" xfId="2588"/>
    <cellStyle name="Normal 11 3 2 5 2 3" xfId="2589"/>
    <cellStyle name="Normal 11 3 2 5 3" xfId="2590"/>
    <cellStyle name="Normal 11 3 2 5 3 2" xfId="2591"/>
    <cellStyle name="Normal 11 3 2 5 3 2 2" xfId="2592"/>
    <cellStyle name="Normal 11 3 2 5 3 3" xfId="2593"/>
    <cellStyle name="Normal 11 3 2 5 4" xfId="2594"/>
    <cellStyle name="Normal 11 3 2 5 4 2" xfId="2595"/>
    <cellStyle name="Normal 11 3 2 5 5" xfId="2596"/>
    <cellStyle name="Normal 11 3 2 5 5 2" xfId="2597"/>
    <cellStyle name="Normal 11 3 2 5 6" xfId="2598"/>
    <cellStyle name="Normal 11 3 2 6" xfId="2599"/>
    <cellStyle name="Normal 11 3 2 6 2" xfId="2600"/>
    <cellStyle name="Normal 11 3 2 6 2 2" xfId="2601"/>
    <cellStyle name="Normal 11 3 2 6 3" xfId="2602"/>
    <cellStyle name="Normal 11 3 2 7" xfId="2603"/>
    <cellStyle name="Normal 11 3 2 7 2" xfId="2604"/>
    <cellStyle name="Normal 11 3 2 7 2 2" xfId="2605"/>
    <cellStyle name="Normal 11 3 2 7 3" xfId="2606"/>
    <cellStyle name="Normal 11 3 2 8" xfId="2607"/>
    <cellStyle name="Normal 11 3 2 8 2" xfId="2608"/>
    <cellStyle name="Normal 11 3 2 9" xfId="2609"/>
    <cellStyle name="Normal 11 3 2 9 2" xfId="2610"/>
    <cellStyle name="Normal 11 3 2_MEMÓRIA DE CÁLCULO" xfId="2611"/>
    <cellStyle name="Normal 11 3 3" xfId="2612"/>
    <cellStyle name="Normal 11 3 3 10" xfId="2613"/>
    <cellStyle name="Normal 11 3 3 2" xfId="2614"/>
    <cellStyle name="Normal 11 3 3 2 2" xfId="2615"/>
    <cellStyle name="Normal 11 3 3 2 2 2" xfId="2616"/>
    <cellStyle name="Normal 11 3 3 2 2 2 2" xfId="2617"/>
    <cellStyle name="Normal 11 3 3 2 2 2 2 2" xfId="2618"/>
    <cellStyle name="Normal 11 3 3 2 2 2 3" xfId="2619"/>
    <cellStyle name="Normal 11 3 3 2 2 3" xfId="2620"/>
    <cellStyle name="Normal 11 3 3 2 2 3 2" xfId="2621"/>
    <cellStyle name="Normal 11 3 3 2 2 3 2 2" xfId="2622"/>
    <cellStyle name="Normal 11 3 3 2 2 3 3" xfId="2623"/>
    <cellStyle name="Normal 11 3 3 2 2 4" xfId="2624"/>
    <cellStyle name="Normal 11 3 3 2 2 4 2" xfId="2625"/>
    <cellStyle name="Normal 11 3 3 2 2 5" xfId="2626"/>
    <cellStyle name="Normal 11 3 3 2 2 5 2" xfId="2627"/>
    <cellStyle name="Normal 11 3 3 2 2 6" xfId="2628"/>
    <cellStyle name="Normal 11 3 3 2 3" xfId="2629"/>
    <cellStyle name="Normal 11 3 3 2 3 2" xfId="2630"/>
    <cellStyle name="Normal 11 3 3 2 3 2 2" xfId="2631"/>
    <cellStyle name="Normal 11 3 3 2 3 2 2 2" xfId="2632"/>
    <cellStyle name="Normal 11 3 3 2 3 2 3" xfId="2633"/>
    <cellStyle name="Normal 11 3 3 2 3 3" xfId="2634"/>
    <cellStyle name="Normal 11 3 3 2 3 3 2" xfId="2635"/>
    <cellStyle name="Normal 11 3 3 2 3 3 2 2" xfId="2636"/>
    <cellStyle name="Normal 11 3 3 2 3 3 3" xfId="2637"/>
    <cellStyle name="Normal 11 3 3 2 3 4" xfId="2638"/>
    <cellStyle name="Normal 11 3 3 2 3 4 2" xfId="2639"/>
    <cellStyle name="Normal 11 3 3 2 3 5" xfId="2640"/>
    <cellStyle name="Normal 11 3 3 2 3 5 2" xfId="2641"/>
    <cellStyle name="Normal 11 3 3 2 3 6" xfId="2642"/>
    <cellStyle name="Normal 11 3 3 2 4" xfId="2643"/>
    <cellStyle name="Normal 11 3 3 2 4 2" xfId="2644"/>
    <cellStyle name="Normal 11 3 3 2 4 2 2" xfId="2645"/>
    <cellStyle name="Normal 11 3 3 2 4 3" xfId="2646"/>
    <cellStyle name="Normal 11 3 3 2 5" xfId="2647"/>
    <cellStyle name="Normal 11 3 3 2 5 2" xfId="2648"/>
    <cellStyle name="Normal 11 3 3 2 5 2 2" xfId="2649"/>
    <cellStyle name="Normal 11 3 3 2 5 3" xfId="2650"/>
    <cellStyle name="Normal 11 3 3 2 6" xfId="2651"/>
    <cellStyle name="Normal 11 3 3 2 6 2" xfId="2652"/>
    <cellStyle name="Normal 11 3 3 2 7" xfId="2653"/>
    <cellStyle name="Normal 11 3 3 2 7 2" xfId="2654"/>
    <cellStyle name="Normal 11 3 3 2 8" xfId="2655"/>
    <cellStyle name="Normal 11 3 3 3" xfId="2656"/>
    <cellStyle name="Normal 11 3 3 3 2" xfId="2657"/>
    <cellStyle name="Normal 11 3 3 3 2 2" xfId="2658"/>
    <cellStyle name="Normal 11 3 3 3 2 2 2" xfId="2659"/>
    <cellStyle name="Normal 11 3 3 3 2 2 2 2" xfId="2660"/>
    <cellStyle name="Normal 11 3 3 3 2 2 3" xfId="2661"/>
    <cellStyle name="Normal 11 3 3 3 2 3" xfId="2662"/>
    <cellStyle name="Normal 11 3 3 3 2 3 2" xfId="2663"/>
    <cellStyle name="Normal 11 3 3 3 2 3 2 2" xfId="2664"/>
    <cellStyle name="Normal 11 3 3 3 2 3 3" xfId="2665"/>
    <cellStyle name="Normal 11 3 3 3 2 4" xfId="2666"/>
    <cellStyle name="Normal 11 3 3 3 2 4 2" xfId="2667"/>
    <cellStyle name="Normal 11 3 3 3 2 5" xfId="2668"/>
    <cellStyle name="Normal 11 3 3 3 2 5 2" xfId="2669"/>
    <cellStyle name="Normal 11 3 3 3 2 6" xfId="2670"/>
    <cellStyle name="Normal 11 3 3 3 3" xfId="2671"/>
    <cellStyle name="Normal 11 3 3 3 3 2" xfId="2672"/>
    <cellStyle name="Normal 11 3 3 3 3 2 2" xfId="2673"/>
    <cellStyle name="Normal 11 3 3 3 3 3" xfId="2674"/>
    <cellStyle name="Normal 11 3 3 3 4" xfId="2675"/>
    <cellStyle name="Normal 11 3 3 3 4 2" xfId="2676"/>
    <cellStyle name="Normal 11 3 3 3 4 2 2" xfId="2677"/>
    <cellStyle name="Normal 11 3 3 3 4 3" xfId="2678"/>
    <cellStyle name="Normal 11 3 3 3 5" xfId="2679"/>
    <cellStyle name="Normal 11 3 3 3 5 2" xfId="2680"/>
    <cellStyle name="Normal 11 3 3 3 6" xfId="2681"/>
    <cellStyle name="Normal 11 3 3 3 6 2" xfId="2682"/>
    <cellStyle name="Normal 11 3 3 3 7" xfId="2683"/>
    <cellStyle name="Normal 11 3 3 4" xfId="2684"/>
    <cellStyle name="Normal 11 3 3 4 2" xfId="2685"/>
    <cellStyle name="Normal 11 3 3 4 2 2" xfId="2686"/>
    <cellStyle name="Normal 11 3 3 4 2 2 2" xfId="2687"/>
    <cellStyle name="Normal 11 3 3 4 2 3" xfId="2688"/>
    <cellStyle name="Normal 11 3 3 4 3" xfId="2689"/>
    <cellStyle name="Normal 11 3 3 4 3 2" xfId="2690"/>
    <cellStyle name="Normal 11 3 3 4 3 2 2" xfId="2691"/>
    <cellStyle name="Normal 11 3 3 4 3 3" xfId="2692"/>
    <cellStyle name="Normal 11 3 3 4 4" xfId="2693"/>
    <cellStyle name="Normal 11 3 3 4 4 2" xfId="2694"/>
    <cellStyle name="Normal 11 3 3 4 5" xfId="2695"/>
    <cellStyle name="Normal 11 3 3 4 5 2" xfId="2696"/>
    <cellStyle name="Normal 11 3 3 4 6" xfId="2697"/>
    <cellStyle name="Normal 11 3 3 5" xfId="2698"/>
    <cellStyle name="Normal 11 3 3 5 2" xfId="2699"/>
    <cellStyle name="Normal 11 3 3 5 2 2" xfId="2700"/>
    <cellStyle name="Normal 11 3 3 5 2 2 2" xfId="2701"/>
    <cellStyle name="Normal 11 3 3 5 2 3" xfId="2702"/>
    <cellStyle name="Normal 11 3 3 5 3" xfId="2703"/>
    <cellStyle name="Normal 11 3 3 5 3 2" xfId="2704"/>
    <cellStyle name="Normal 11 3 3 5 3 2 2" xfId="2705"/>
    <cellStyle name="Normal 11 3 3 5 3 3" xfId="2706"/>
    <cellStyle name="Normal 11 3 3 5 4" xfId="2707"/>
    <cellStyle name="Normal 11 3 3 5 4 2" xfId="2708"/>
    <cellStyle name="Normal 11 3 3 5 5" xfId="2709"/>
    <cellStyle name="Normal 11 3 3 5 5 2" xfId="2710"/>
    <cellStyle name="Normal 11 3 3 5 6" xfId="2711"/>
    <cellStyle name="Normal 11 3 3 6" xfId="2712"/>
    <cellStyle name="Normal 11 3 3 6 2" xfId="2713"/>
    <cellStyle name="Normal 11 3 3 6 2 2" xfId="2714"/>
    <cellStyle name="Normal 11 3 3 6 3" xfId="2715"/>
    <cellStyle name="Normal 11 3 3 7" xfId="2716"/>
    <cellStyle name="Normal 11 3 3 7 2" xfId="2717"/>
    <cellStyle name="Normal 11 3 3 7 2 2" xfId="2718"/>
    <cellStyle name="Normal 11 3 3 7 3" xfId="2719"/>
    <cellStyle name="Normal 11 3 3 8" xfId="2720"/>
    <cellStyle name="Normal 11 3 3 8 2" xfId="2721"/>
    <cellStyle name="Normal 11 3 3 9" xfId="2722"/>
    <cellStyle name="Normal 11 3 3 9 2" xfId="2723"/>
    <cellStyle name="Normal 11 3 3_MEMÓRIA DE CÁLCULO" xfId="2724"/>
    <cellStyle name="Normal 11 3 4" xfId="2725"/>
    <cellStyle name="Normal 11 3 4 2" xfId="2726"/>
    <cellStyle name="Normal 11 3 4 2 2" xfId="2727"/>
    <cellStyle name="Normal 11 3 4 2 2 2" xfId="2728"/>
    <cellStyle name="Normal 11 3 4 2 2 2 2" xfId="2729"/>
    <cellStyle name="Normal 11 3 4 2 2 3" xfId="2730"/>
    <cellStyle name="Normal 11 3 4 2 3" xfId="2731"/>
    <cellStyle name="Normal 11 3 4 2 3 2" xfId="2732"/>
    <cellStyle name="Normal 11 3 4 2 3 2 2" xfId="2733"/>
    <cellStyle name="Normal 11 3 4 2 3 3" xfId="2734"/>
    <cellStyle name="Normal 11 3 4 2 4" xfId="2735"/>
    <cellStyle name="Normal 11 3 4 2 4 2" xfId="2736"/>
    <cellStyle name="Normal 11 3 4 2 5" xfId="2737"/>
    <cellStyle name="Normal 11 3 4 2 5 2" xfId="2738"/>
    <cellStyle name="Normal 11 3 4 2 6" xfId="2739"/>
    <cellStyle name="Normal 11 3 4 3" xfId="2740"/>
    <cellStyle name="Normal 11 3 4 3 2" xfId="2741"/>
    <cellStyle name="Normal 11 3 4 3 2 2" xfId="2742"/>
    <cellStyle name="Normal 11 3 4 3 3" xfId="2743"/>
    <cellStyle name="Normal 11 3 4 4" xfId="2744"/>
    <cellStyle name="Normal 11 3 4 4 2" xfId="2745"/>
    <cellStyle name="Normal 11 3 4 4 2 2" xfId="2746"/>
    <cellStyle name="Normal 11 3 4 4 3" xfId="2747"/>
    <cellStyle name="Normal 11 3 4 5" xfId="2748"/>
    <cellStyle name="Normal 11 3 4 5 2" xfId="2749"/>
    <cellStyle name="Normal 11 3 4 6" xfId="2750"/>
    <cellStyle name="Normal 11 3 4 6 2" xfId="2751"/>
    <cellStyle name="Normal 11 3 4 7" xfId="2752"/>
    <cellStyle name="Normal 11 3 5" xfId="2753"/>
    <cellStyle name="Normal 11 3 5 2" xfId="2754"/>
    <cellStyle name="Normal 11 3 5 2 2" xfId="2755"/>
    <cellStyle name="Normal 11 3 5 2 2 2" xfId="2756"/>
    <cellStyle name="Normal 11 3 5 2 2 2 2" xfId="2757"/>
    <cellStyle name="Normal 11 3 5 2 2 3" xfId="2758"/>
    <cellStyle name="Normal 11 3 5 2 3" xfId="2759"/>
    <cellStyle name="Normal 11 3 5 2 3 2" xfId="2760"/>
    <cellStyle name="Normal 11 3 5 2 3 2 2" xfId="2761"/>
    <cellStyle name="Normal 11 3 5 2 3 3" xfId="2762"/>
    <cellStyle name="Normal 11 3 5 2 4" xfId="2763"/>
    <cellStyle name="Normal 11 3 5 2 4 2" xfId="2764"/>
    <cellStyle name="Normal 11 3 5 2 5" xfId="2765"/>
    <cellStyle name="Normal 11 3 5 2 5 2" xfId="2766"/>
    <cellStyle name="Normal 11 3 5 2 6" xfId="2767"/>
    <cellStyle name="Normal 11 3 5 3" xfId="2768"/>
    <cellStyle name="Normal 11 3 5 3 2" xfId="2769"/>
    <cellStyle name="Normal 11 3 5 3 2 2" xfId="2770"/>
    <cellStyle name="Normal 11 3 5 3 3" xfId="2771"/>
    <cellStyle name="Normal 11 3 5 4" xfId="2772"/>
    <cellStyle name="Normal 11 3 5 4 2" xfId="2773"/>
    <cellStyle name="Normal 11 3 5 4 2 2" xfId="2774"/>
    <cellStyle name="Normal 11 3 5 4 3" xfId="2775"/>
    <cellStyle name="Normal 11 3 5 5" xfId="2776"/>
    <cellStyle name="Normal 11 3 5 5 2" xfId="2777"/>
    <cellStyle name="Normal 11 3 5 6" xfId="2778"/>
    <cellStyle name="Normal 11 3 5 6 2" xfId="2779"/>
    <cellStyle name="Normal 11 3 5 7" xfId="2780"/>
    <cellStyle name="Normal 11 3 6" xfId="2781"/>
    <cellStyle name="Normal 11 3 6 2" xfId="2782"/>
    <cellStyle name="Normal 11 3 6 2 2" xfId="2783"/>
    <cellStyle name="Normal 11 3 6 2 2 2" xfId="2784"/>
    <cellStyle name="Normal 11 3 6 2 3" xfId="2785"/>
    <cellStyle name="Normal 11 3 6 3" xfId="2786"/>
    <cellStyle name="Normal 11 3 6 3 2" xfId="2787"/>
    <cellStyle name="Normal 11 3 6 3 2 2" xfId="2788"/>
    <cellStyle name="Normal 11 3 6 3 3" xfId="2789"/>
    <cellStyle name="Normal 11 3 6 4" xfId="2790"/>
    <cellStyle name="Normal 11 3 6 4 2" xfId="2791"/>
    <cellStyle name="Normal 11 3 6 5" xfId="2792"/>
    <cellStyle name="Normal 11 3 6 5 2" xfId="2793"/>
    <cellStyle name="Normal 11 3 6 6" xfId="2794"/>
    <cellStyle name="Normal 11 3 7" xfId="2795"/>
    <cellStyle name="Normal 11 3 7 2" xfId="2796"/>
    <cellStyle name="Normal 11 3 7 2 2" xfId="2797"/>
    <cellStyle name="Normal 11 3 7 2 2 2" xfId="2798"/>
    <cellStyle name="Normal 11 3 7 2 3" xfId="2799"/>
    <cellStyle name="Normal 11 3 7 3" xfId="2800"/>
    <cellStyle name="Normal 11 3 7 3 2" xfId="2801"/>
    <cellStyle name="Normal 11 3 7 3 2 2" xfId="2802"/>
    <cellStyle name="Normal 11 3 7 3 3" xfId="2803"/>
    <cellStyle name="Normal 11 3 7 4" xfId="2804"/>
    <cellStyle name="Normal 11 3 7 4 2" xfId="2805"/>
    <cellStyle name="Normal 11 3 7 5" xfId="2806"/>
    <cellStyle name="Normal 11 3 7 5 2" xfId="2807"/>
    <cellStyle name="Normal 11 3 7 6" xfId="2808"/>
    <cellStyle name="Normal 11 3 8" xfId="2809"/>
    <cellStyle name="Normal 11 3 8 2" xfId="2810"/>
    <cellStyle name="Normal 11 3 8 2 2" xfId="2811"/>
    <cellStyle name="Normal 11 3 8 3" xfId="2812"/>
    <cellStyle name="Normal 11 3 9" xfId="2813"/>
    <cellStyle name="Normal 11 3 9 2" xfId="2814"/>
    <cellStyle name="Normal 11 3 9 2 2" xfId="2815"/>
    <cellStyle name="Normal 11 3 9 3" xfId="2816"/>
    <cellStyle name="Normal 11 3_3ª Trav Plinio Coelho - Rua Pedro da Cocada" xfId="2817"/>
    <cellStyle name="Normal 11 4" xfId="2818"/>
    <cellStyle name="Normal 11 4 2" xfId="2819"/>
    <cellStyle name="Normal 11 4 2 2" xfId="2820"/>
    <cellStyle name="Normal 11 4 2 2 2" xfId="2821"/>
    <cellStyle name="Normal 11 4 2 2 2 2" xfId="2822"/>
    <cellStyle name="Normal 11 4 2 2 3" xfId="2823"/>
    <cellStyle name="Normal 11 4 2 3" xfId="2824"/>
    <cellStyle name="Normal 11 4 2 3 2" xfId="2825"/>
    <cellStyle name="Normal 11 4 2 3 2 2" xfId="2826"/>
    <cellStyle name="Normal 11 4 2 3 3" xfId="2827"/>
    <cellStyle name="Normal 11 4 2 4" xfId="2828"/>
    <cellStyle name="Normal 11 4 2 4 2" xfId="2829"/>
    <cellStyle name="Normal 11 4 2 5" xfId="2830"/>
    <cellStyle name="Normal 11 4 2 5 2" xfId="2831"/>
    <cellStyle name="Normal 11 4 2 6" xfId="2832"/>
    <cellStyle name="Normal 11 4 3" xfId="2833"/>
    <cellStyle name="Normal 11 4 3 2" xfId="2834"/>
    <cellStyle name="Normal 11 4 3 2 2" xfId="2835"/>
    <cellStyle name="Normal 11 4 3 3" xfId="2836"/>
    <cellStyle name="Normal 11 4 4" xfId="2837"/>
    <cellStyle name="Normal 11 4 4 2" xfId="2838"/>
    <cellStyle name="Normal 11 4 4 2 2" xfId="2839"/>
    <cellStyle name="Normal 11 4 4 3" xfId="2840"/>
    <cellStyle name="Normal 11 4 5" xfId="2841"/>
    <cellStyle name="Normal 11 4 5 2" xfId="2842"/>
    <cellStyle name="Normal 11 4 6" xfId="2843"/>
    <cellStyle name="Normal 11 4 6 2" xfId="2844"/>
    <cellStyle name="Normal 11 4 7" xfId="2845"/>
    <cellStyle name="Normal 11 5" xfId="2846"/>
    <cellStyle name="Normal 11 5 2" xfId="2847"/>
    <cellStyle name="Normal 11 5 2 2" xfId="2848"/>
    <cellStyle name="Normal 11 5 2 2 2" xfId="2849"/>
    <cellStyle name="Normal 11 5 2 3" xfId="2850"/>
    <cellStyle name="Normal 11 5 3" xfId="2851"/>
    <cellStyle name="Normal 11 5 3 2" xfId="2852"/>
    <cellStyle name="Normal 11 5 3 2 2" xfId="2853"/>
    <cellStyle name="Normal 11 5 3 3" xfId="2854"/>
    <cellStyle name="Normal 11 5 4" xfId="2855"/>
    <cellStyle name="Normal 11 5 4 2" xfId="2856"/>
    <cellStyle name="Normal 11 5 5" xfId="2857"/>
    <cellStyle name="Normal 11 5 5 2" xfId="2858"/>
    <cellStyle name="Normal 11 5 6" xfId="2859"/>
    <cellStyle name="Normal 11 6" xfId="2860"/>
    <cellStyle name="Normal 11 6 2" xfId="2861"/>
    <cellStyle name="Normal 11 6 2 2" xfId="2862"/>
    <cellStyle name="Normal 11 6 2 2 2" xfId="2863"/>
    <cellStyle name="Normal 11 6 2 3" xfId="2864"/>
    <cellStyle name="Normal 11 6 3" xfId="2865"/>
    <cellStyle name="Normal 11 6 3 2" xfId="2866"/>
    <cellStyle name="Normal 11 6 3 2 2" xfId="2867"/>
    <cellStyle name="Normal 11 6 3 3" xfId="2868"/>
    <cellStyle name="Normal 11 6 4" xfId="2869"/>
    <cellStyle name="Normal 11 6 4 2" xfId="2870"/>
    <cellStyle name="Normal 11 6 5" xfId="2871"/>
    <cellStyle name="Normal 11 6 5 2" xfId="2872"/>
    <cellStyle name="Normal 11 6 6" xfId="2873"/>
    <cellStyle name="Normal 11 7" xfId="2874"/>
    <cellStyle name="Normal 11 7 2" xfId="2875"/>
    <cellStyle name="Normal 11 7 2 2" xfId="2876"/>
    <cellStyle name="Normal 11 7 3" xfId="2877"/>
    <cellStyle name="Normal 11 8" xfId="2878"/>
    <cellStyle name="Normal 11 8 2" xfId="2879"/>
    <cellStyle name="Normal 11 8 2 2" xfId="2880"/>
    <cellStyle name="Normal 11 8 3" xfId="2881"/>
    <cellStyle name="Normal 11 9" xfId="2882"/>
    <cellStyle name="Normal 11 9 2" xfId="2883"/>
    <cellStyle name="Normal 11_3ª Trav Plinio Coelho - Rua Pedro da Cocada" xfId="2884"/>
    <cellStyle name="Normal 12" xfId="2885"/>
    <cellStyle name="Normal 12 2" xfId="2886"/>
    <cellStyle name="Normal 12 2 2" xfId="2887"/>
    <cellStyle name="Normal 12 2 2 2" xfId="2888"/>
    <cellStyle name="Normal 12 2 2 2 2" xfId="2889"/>
    <cellStyle name="Normal 12 2 2 2 2 2" xfId="2890"/>
    <cellStyle name="Normal 12 2 2 2 2 2 2" xfId="2891"/>
    <cellStyle name="Normal 12 2 2 2 2 3" xfId="2892"/>
    <cellStyle name="Normal 12 2 2 2 3" xfId="2893"/>
    <cellStyle name="Normal 12 2 2 2 3 2" xfId="2894"/>
    <cellStyle name="Normal 12 2 2 2 4" xfId="2895"/>
    <cellStyle name="Normal 12 2 2 3" xfId="2896"/>
    <cellStyle name="Normal 12 2 2 3 2" xfId="2897"/>
    <cellStyle name="Normal 12 2 2 3 2 2" xfId="2898"/>
    <cellStyle name="Normal 12 2 2 3 3" xfId="2899"/>
    <cellStyle name="Normal 12 2 2 3 3 2" xfId="2900"/>
    <cellStyle name="Normal 12 2 2 3 4" xfId="2901"/>
    <cellStyle name="Normal 12 2 2 4" xfId="2902"/>
    <cellStyle name="Normal 12 2 2 4 2" xfId="2903"/>
    <cellStyle name="Normal 12 2 2 5" xfId="2904"/>
    <cellStyle name="Normal 12 2 2 5 2" xfId="2905"/>
    <cellStyle name="Normal 12 2 2 6" xfId="2906"/>
    <cellStyle name="Normal 12 2 3" xfId="2907"/>
    <cellStyle name="Normal 12 2 3 2" xfId="2908"/>
    <cellStyle name="Normal 12 2 3 2 2" xfId="2909"/>
    <cellStyle name="Normal 12 2 3 3" xfId="2910"/>
    <cellStyle name="Normal 12 2 4" xfId="2911"/>
    <cellStyle name="Normal 12 2 4 2" xfId="2912"/>
    <cellStyle name="Normal 12 2 4 2 2" xfId="2913"/>
    <cellStyle name="Normal 12 2 4 3" xfId="2914"/>
    <cellStyle name="Normal 12 2 5" xfId="2915"/>
    <cellStyle name="Normal 12 2 5 2" xfId="2916"/>
    <cellStyle name="Normal 12 2 6" xfId="2917"/>
    <cellStyle name="Normal 12 2 6 2" xfId="2918"/>
    <cellStyle name="Normal 12 2 7" xfId="2919"/>
    <cellStyle name="Normal 12 3" xfId="2920"/>
    <cellStyle name="Normal 12 3 2" xfId="2921"/>
    <cellStyle name="Normal 12_MEMÓRIA DE CÁLCULO" xfId="2922"/>
    <cellStyle name="Normal 13" xfId="2923"/>
    <cellStyle name="Normal 13 2" xfId="2924"/>
    <cellStyle name="Normal 13 2 2" xfId="2925"/>
    <cellStyle name="Normal 13 2 2 2" xfId="2926"/>
    <cellStyle name="Normal 13 2 2 2 2" xfId="2927"/>
    <cellStyle name="Normal 13 2 2 2 2 2" xfId="2928"/>
    <cellStyle name="Normal 13 2 2 2 3" xfId="2929"/>
    <cellStyle name="Normal 13 2 2 3" xfId="2930"/>
    <cellStyle name="Normal 13 2 2 3 2" xfId="2931"/>
    <cellStyle name="Normal 13 2 2 3 2 2" xfId="2932"/>
    <cellStyle name="Normal 13 2 2 3 3" xfId="2933"/>
    <cellStyle name="Normal 13 2 2 4" xfId="2934"/>
    <cellStyle name="Normal 13 2 2 4 2" xfId="2935"/>
    <cellStyle name="Normal 13 2 2 5" xfId="2936"/>
    <cellStyle name="Normal 13 2 2 5 2" xfId="2937"/>
    <cellStyle name="Normal 13 2 2 6" xfId="2938"/>
    <cellStyle name="Normal 13 2 3" xfId="2939"/>
    <cellStyle name="Normal 13 2 4" xfId="2940"/>
    <cellStyle name="Normal 13 2 4 2" xfId="2941"/>
    <cellStyle name="Normal 13 2 4 2 2" xfId="2942"/>
    <cellStyle name="Normal 13 2 4 3" xfId="2943"/>
    <cellStyle name="Normal 13 2 5" xfId="2944"/>
    <cellStyle name="Normal 13 2 5 2" xfId="2945"/>
    <cellStyle name="Normal 13 2 5 2 2" xfId="2946"/>
    <cellStyle name="Normal 13 2 5 3" xfId="2947"/>
    <cellStyle name="Normal 13 2 6" xfId="2948"/>
    <cellStyle name="Normal 13 2 6 2" xfId="2949"/>
    <cellStyle name="Normal 13 2 7" xfId="2950"/>
    <cellStyle name="Normal 13_MEMÓRIA DE CÁLCULO" xfId="2951"/>
    <cellStyle name="Normal 14" xfId="2952"/>
    <cellStyle name="Normal 14 2" xfId="2953"/>
    <cellStyle name="Normal 14 2 2" xfId="2954"/>
    <cellStyle name="Normal 14 2 2 2" xfId="2955"/>
    <cellStyle name="Normal 14 2 2 2 2" xfId="2956"/>
    <cellStyle name="Normal 14 2 2 3" xfId="2957"/>
    <cellStyle name="Normal 14 2 3" xfId="2958"/>
    <cellStyle name="Normal 14 2 3 2" xfId="2959"/>
    <cellStyle name="Normal 14 2 3 2 2" xfId="2960"/>
    <cellStyle name="Normal 14 2 3 3" xfId="2961"/>
    <cellStyle name="Normal 14 2 4" xfId="2962"/>
    <cellStyle name="Normal 14 2 4 2" xfId="2963"/>
    <cellStyle name="Normal 14 2 5" xfId="2964"/>
    <cellStyle name="Normal 14 2 5 2" xfId="2965"/>
    <cellStyle name="Normal 14 2 6" xfId="2966"/>
    <cellStyle name="Normal 14 3" xfId="2967"/>
    <cellStyle name="Normal 14 3 2" xfId="2968"/>
    <cellStyle name="Normal 14 3 2 2" xfId="2969"/>
    <cellStyle name="Normal 14 3 2 2 2" xfId="2970"/>
    <cellStyle name="Normal 14 3 2 3" xfId="2971"/>
    <cellStyle name="Normal 14 3 3" xfId="2972"/>
    <cellStyle name="Normal 14 3 3 2" xfId="2973"/>
    <cellStyle name="Normal 14 3 3 2 2" xfId="2974"/>
    <cellStyle name="Normal 14 3 3 3" xfId="2975"/>
    <cellStyle name="Normal 14 3 4" xfId="2976"/>
    <cellStyle name="Normal 14 3 4 2" xfId="2977"/>
    <cellStyle name="Normal 14 3 4 2 2" xfId="2978"/>
    <cellStyle name="Normal 14 3 4 3" xfId="2979"/>
    <cellStyle name="Normal 14 3 5" xfId="2980"/>
    <cellStyle name="Normal 14 3 5 2" xfId="2981"/>
    <cellStyle name="Normal 14 3 6" xfId="2982"/>
    <cellStyle name="Normal 14 3 6 2" xfId="2983"/>
    <cellStyle name="Normal 14 3 7" xfId="2984"/>
    <cellStyle name="Normal 14 4" xfId="2985"/>
    <cellStyle name="Normal 14 5" xfId="2986"/>
    <cellStyle name="Normal 14 5 2" xfId="2987"/>
    <cellStyle name="Normal 14 5 2 2" xfId="2988"/>
    <cellStyle name="Normal 14 5 2 2 2" xfId="2989"/>
    <cellStyle name="Normal 14 5 2 3" xfId="2990"/>
    <cellStyle name="Normal 14 5 3" xfId="2991"/>
    <cellStyle name="Normal 14 5 3 2" xfId="2992"/>
    <cellStyle name="Normal 14 5 3 2 2" xfId="2993"/>
    <cellStyle name="Normal 14 5 3 3" xfId="2994"/>
    <cellStyle name="Normal 14 5 4" xfId="2995"/>
    <cellStyle name="Normal 14 5 4 2" xfId="2996"/>
    <cellStyle name="Normal 14 5 5" xfId="2997"/>
    <cellStyle name="Normal 14 5 5 2" xfId="2998"/>
    <cellStyle name="Normal 14 5 6" xfId="2999"/>
    <cellStyle name="Normal 14 6" xfId="3000"/>
    <cellStyle name="Normal 14 6 2" xfId="3001"/>
    <cellStyle name="Normal 15" xfId="3002"/>
    <cellStyle name="Normal 15 2" xfId="3003"/>
    <cellStyle name="Normal 15 2 2" xfId="3004"/>
    <cellStyle name="Normal 15 2 2 2" xfId="3005"/>
    <cellStyle name="Normal 15 2 2 2 2" xfId="3006"/>
    <cellStyle name="Normal 15 2 2 3" xfId="3007"/>
    <cellStyle name="Normal 15 2 3" xfId="3008"/>
    <cellStyle name="Normal 15 2 3 2" xfId="3009"/>
    <cellStyle name="Normal 15 2 3 2 2" xfId="3010"/>
    <cellStyle name="Normal 15 2 3 3" xfId="3011"/>
    <cellStyle name="Normal 15 2 4" xfId="3012"/>
    <cellStyle name="Normal 15 2 4 2" xfId="3013"/>
    <cellStyle name="Normal 15 2 5" xfId="3014"/>
    <cellStyle name="Normal 15 2 6" xfId="3015"/>
    <cellStyle name="Normal 15 3" xfId="3016"/>
    <cellStyle name="Normal 15 3 2" xfId="3017"/>
    <cellStyle name="Normal 16" xfId="23"/>
    <cellStyle name="Normal 16 2" xfId="3018"/>
    <cellStyle name="Normal 16 2 2" xfId="3019"/>
    <cellStyle name="Normal 16 2 2 2" xfId="3020"/>
    <cellStyle name="Normal 16 2 2 2 2" xfId="3021"/>
    <cellStyle name="Normal 16 2 2 3" xfId="3022"/>
    <cellStyle name="Normal 16 2 3" xfId="3023"/>
    <cellStyle name="Normal 16 2 3 2" xfId="3024"/>
    <cellStyle name="Normal 16 2 3 2 2" xfId="3025"/>
    <cellStyle name="Normal 16 2 3 3" xfId="3026"/>
    <cellStyle name="Normal 16 2 4" xfId="3027"/>
    <cellStyle name="Normal 16 2 4 2" xfId="3028"/>
    <cellStyle name="Normal 16 2 5" xfId="3029"/>
    <cellStyle name="Normal 16 2 6" xfId="3030"/>
    <cellStyle name="Normal 16 20" xfId="24"/>
    <cellStyle name="Normal 165" xfId="3031"/>
    <cellStyle name="Normal 165 2" xfId="3032"/>
    <cellStyle name="Normal 17" xfId="3033"/>
    <cellStyle name="Normal 17 2" xfId="3034"/>
    <cellStyle name="Normal 17 2 2" xfId="3035"/>
    <cellStyle name="Normal 17 2 2 2" xfId="3036"/>
    <cellStyle name="Normal 17 2 2 2 2" xfId="3037"/>
    <cellStyle name="Normal 17 2 2 3" xfId="3038"/>
    <cellStyle name="Normal 17 2 3" xfId="3039"/>
    <cellStyle name="Normal 17 2 3 2" xfId="3040"/>
    <cellStyle name="Normal 17 2 3 2 2" xfId="3041"/>
    <cellStyle name="Normal 17 2 3 3" xfId="3042"/>
    <cellStyle name="Normal 17 2 4" xfId="3043"/>
    <cellStyle name="Normal 17 2 4 2" xfId="3044"/>
    <cellStyle name="Normal 17 2 5" xfId="3045"/>
    <cellStyle name="Normal 17 2 6" xfId="3046"/>
    <cellStyle name="Normal 17 20" xfId="79"/>
    <cellStyle name="Normal 17 3" xfId="3047"/>
    <cellStyle name="Normal 17 4" xfId="3048"/>
    <cellStyle name="Normal 17 4 2" xfId="3049"/>
    <cellStyle name="Normal 17 4 2 2" xfId="3050"/>
    <cellStyle name="Normal 17 4 3" xfId="3051"/>
    <cellStyle name="Normal 17 5" xfId="3052"/>
    <cellStyle name="Normal 17 5 2" xfId="3053"/>
    <cellStyle name="Normal 17 5 2 2" xfId="3054"/>
    <cellStyle name="Normal 17 5 3" xfId="3055"/>
    <cellStyle name="Normal 17 6" xfId="3056"/>
    <cellStyle name="Normal 17 6 2" xfId="3057"/>
    <cellStyle name="Normal 17 7" xfId="3058"/>
    <cellStyle name="Normal 18" xfId="3059"/>
    <cellStyle name="Normal 18 2" xfId="3060"/>
    <cellStyle name="Normal 19" xfId="3061"/>
    <cellStyle name="Normal 19 2" xfId="3062"/>
    <cellStyle name="Normal 19 2 2" xfId="3063"/>
    <cellStyle name="Normal 19 2 2 2" xfId="3064"/>
    <cellStyle name="Normal 19 2 2 2 2" xfId="3065"/>
    <cellStyle name="Normal 19 2 2 3" xfId="3066"/>
    <cellStyle name="Normal 19 2 3" xfId="3067"/>
    <cellStyle name="Normal 19 2 3 2" xfId="3068"/>
    <cellStyle name="Normal 19 2 3 2 2" xfId="3069"/>
    <cellStyle name="Normal 19 2 3 3" xfId="3070"/>
    <cellStyle name="Normal 19 2 4" xfId="3071"/>
    <cellStyle name="Normal 19 2 4 2" xfId="3072"/>
    <cellStyle name="Normal 19 2 5" xfId="3073"/>
    <cellStyle name="Normal 19 2 6" xfId="3074"/>
    <cellStyle name="Normal 19 3" xfId="3075"/>
    <cellStyle name="Normal 19 3 2" xfId="3076"/>
    <cellStyle name="Normal 19 3 2 2" xfId="3077"/>
    <cellStyle name="Normal 19 3 2 2 2" xfId="3078"/>
    <cellStyle name="Normal 19 3 2 3" xfId="3079"/>
    <cellStyle name="Normal 19 3 3" xfId="3080"/>
    <cellStyle name="Normal 19 3 3 2" xfId="3081"/>
    <cellStyle name="Normal 19 3 3 2 2" xfId="3082"/>
    <cellStyle name="Normal 19 3 3 3" xfId="3083"/>
    <cellStyle name="Normal 19 3 4" xfId="3084"/>
    <cellStyle name="Normal 19 3 4 2" xfId="3085"/>
    <cellStyle name="Normal 19 3 5" xfId="3086"/>
    <cellStyle name="Normal 19 3 5 2" xfId="3087"/>
    <cellStyle name="Normal 19 3 6" xfId="3088"/>
    <cellStyle name="Normal 19 4" xfId="3089"/>
    <cellStyle name="Normal 19 4 2" xfId="3090"/>
    <cellStyle name="Normal 19 4 2 2" xfId="3091"/>
    <cellStyle name="Normal 19 4 3" xfId="3092"/>
    <cellStyle name="Normal 19 5" xfId="3093"/>
    <cellStyle name="Normal 19 5 2" xfId="3094"/>
    <cellStyle name="Normal 19 5 2 2" xfId="3095"/>
    <cellStyle name="Normal 19 5 3" xfId="3096"/>
    <cellStyle name="Normal 19 6" xfId="3097"/>
    <cellStyle name="Normal 19 6 2" xfId="3098"/>
    <cellStyle name="Normal 19 7" xfId="3099"/>
    <cellStyle name="Normal 19 7 2" xfId="3100"/>
    <cellStyle name="Normal 19 8" xfId="3101"/>
    <cellStyle name="Normal 2" xfId="1"/>
    <cellStyle name="Normal 2 10" xfId="25"/>
    <cellStyle name="Normal 2 10 2" xfId="3102"/>
    <cellStyle name="Normal 2 11" xfId="3103"/>
    <cellStyle name="Normal 2 12" xfId="3104"/>
    <cellStyle name="Normal 2 13" xfId="3105"/>
    <cellStyle name="Normal 2 14" xfId="3106"/>
    <cellStyle name="Normal 2 15" xfId="3107"/>
    <cellStyle name="Normal 2 16" xfId="3108"/>
    <cellStyle name="Normal 2 17" xfId="3109"/>
    <cellStyle name="Normal 2 18" xfId="3110"/>
    <cellStyle name="Normal 2 19" xfId="3111"/>
    <cellStyle name="Normal 2 2" xfId="80"/>
    <cellStyle name="Normal 2 2 2" xfId="81"/>
    <cellStyle name="Normal 2 2 2 2" xfId="3112"/>
    <cellStyle name="Normal 2 2 2 2 2" xfId="26"/>
    <cellStyle name="Normal 2 2 2 2 2 2" xfId="27"/>
    <cellStyle name="Normal 2 2 2 2 2 2 2" xfId="3113"/>
    <cellStyle name="Normal 2 2 2 2 2 3" xfId="6"/>
    <cellStyle name="Normal 2 2 2 2 2 3 2" xfId="12"/>
    <cellStyle name="Normal 2 2 2 2 2 4" xfId="3114"/>
    <cellStyle name="Normal 2 2 2 2 3" xfId="3115"/>
    <cellStyle name="Normal 2 2 2 2_Composição  10" xfId="3116"/>
    <cellStyle name="Normal 2 2 2 3" xfId="3117"/>
    <cellStyle name="Normal 2 2 2_Modelo final" xfId="3118"/>
    <cellStyle name="Normal 2 2 3" xfId="28"/>
    <cellStyle name="Normal 2 2 3 2" xfId="5"/>
    <cellStyle name="Normal 2 2 3 2 2" xfId="8"/>
    <cellStyle name="Normal 2 2 4" xfId="3119"/>
    <cellStyle name="Normal 2 2 4 2" xfId="3120"/>
    <cellStyle name="Normal 2 2 4 3" xfId="3121"/>
    <cellStyle name="Normal 2 2 4 3 2" xfId="3122"/>
    <cellStyle name="Normal 2 2 4 3 2 2" xfId="3123"/>
    <cellStyle name="Normal 2 2 4 3 2 2 2" xfId="3124"/>
    <cellStyle name="Normal 2 2 4 3 2 3" xfId="3125"/>
    <cellStyle name="Normal 2 2 4 3 3" xfId="3126"/>
    <cellStyle name="Normal 2 2 4 3 3 2" xfId="3127"/>
    <cellStyle name="Normal 2 2 4 3 3 2 2" xfId="3128"/>
    <cellStyle name="Normal 2 2 4 3 3 3" xfId="3129"/>
    <cellStyle name="Normal 2 2 4 3 4" xfId="3130"/>
    <cellStyle name="Normal 2 2 4 3 4 2" xfId="3131"/>
    <cellStyle name="Normal 2 2 4 3 5" xfId="3132"/>
    <cellStyle name="Normal 2 2 4 3 5 2" xfId="3133"/>
    <cellStyle name="Normal 2 2 4 3 6" xfId="3134"/>
    <cellStyle name="Normal 2 2 4 4" xfId="3135"/>
    <cellStyle name="Normal 2 2 4 4 2" xfId="3136"/>
    <cellStyle name="Normal 2 2 4 4 2 2" xfId="3137"/>
    <cellStyle name="Normal 2 2 4 4 3" xfId="3138"/>
    <cellStyle name="Normal 2 2 4 5" xfId="3139"/>
    <cellStyle name="Normal 2 2 4 5 2" xfId="3140"/>
    <cellStyle name="Normal 2 2 4 5 2 2" xfId="3141"/>
    <cellStyle name="Normal 2 2 4 5 3" xfId="3142"/>
    <cellStyle name="Normal 2 2 4 6" xfId="3143"/>
    <cellStyle name="Normal 2 2 4 6 2" xfId="3144"/>
    <cellStyle name="Normal 2 2 4 7" xfId="3145"/>
    <cellStyle name="Normal 2 2 5" xfId="3146"/>
    <cellStyle name="Normal 2 2 5 2" xfId="3147"/>
    <cellStyle name="Normal 2 2 6" xfId="3148"/>
    <cellStyle name="Normal 2 2_3ª Trav Plinio Coelho - Rua Pedro da Cocada" xfId="3149"/>
    <cellStyle name="Normal 2 20" xfId="3150"/>
    <cellStyle name="Normal 2 21" xfId="3151"/>
    <cellStyle name="Normal 2 22" xfId="3152"/>
    <cellStyle name="Normal 2 23" xfId="3153"/>
    <cellStyle name="Normal 2 24" xfId="3154"/>
    <cellStyle name="Normal 2 25" xfId="3155"/>
    <cellStyle name="Normal 2 26" xfId="3156"/>
    <cellStyle name="Normal 2 27" xfId="7548"/>
    <cellStyle name="Normal 2 3" xfId="122"/>
    <cellStyle name="Normal 2 3 2" xfId="29"/>
    <cellStyle name="Normal 2 3 2 2" xfId="3157"/>
    <cellStyle name="Normal 2 3 2 3" xfId="3158"/>
    <cellStyle name="Normal 2 3 3" xfId="3159"/>
    <cellStyle name="Normal 2 3 3 2" xfId="3160"/>
    <cellStyle name="Normal 2 3 4" xfId="3161"/>
    <cellStyle name="Normal 2 4" xfId="3162"/>
    <cellStyle name="Normal 2 4 2" xfId="3163"/>
    <cellStyle name="Normal 2 4 2 2" xfId="3164"/>
    <cellStyle name="Normal 2 4 2 2 2" xfId="3165"/>
    <cellStyle name="Normal 2 4 2 2 2 2" xfId="3166"/>
    <cellStyle name="Normal 2 4 2 2 2 2 2" xfId="3167"/>
    <cellStyle name="Normal 2 4 2 2 2 3" xfId="3168"/>
    <cellStyle name="Normal 2 4 2 2 3" xfId="3169"/>
    <cellStyle name="Normal 2 4 2 2 3 2" xfId="3170"/>
    <cellStyle name="Normal 2 4 2 2 3 2 2" xfId="3171"/>
    <cellStyle name="Normal 2 4 2 2 3 3" xfId="3172"/>
    <cellStyle name="Normal 2 4 2 2 4" xfId="3173"/>
    <cellStyle name="Normal 2 4 2 2 4 2" xfId="3174"/>
    <cellStyle name="Normal 2 4 2 2 5" xfId="3175"/>
    <cellStyle name="Normal 2 4 2 2 5 2" xfId="3176"/>
    <cellStyle name="Normal 2 4 2 2 6" xfId="3177"/>
    <cellStyle name="Normal 2 4 2 3" xfId="3178"/>
    <cellStyle name="Normal 2 4 2 3 2" xfId="3179"/>
    <cellStyle name="Normal 2 4 2 3 2 2" xfId="3180"/>
    <cellStyle name="Normal 2 4 2 3 3" xfId="3181"/>
    <cellStyle name="Normal 2 4 2 4" xfId="3182"/>
    <cellStyle name="Normal 2 4 2 4 2" xfId="3183"/>
    <cellStyle name="Normal 2 4 2 4 2 2" xfId="3184"/>
    <cellStyle name="Normal 2 4 2 4 3" xfId="3185"/>
    <cellStyle name="Normal 2 4 2 5" xfId="3186"/>
    <cellStyle name="Normal 2 4 2 5 2" xfId="3187"/>
    <cellStyle name="Normal 2 4 2 6" xfId="3188"/>
    <cellStyle name="Normal 2 4 2 6 2" xfId="3189"/>
    <cellStyle name="Normal 2 4 2 7" xfId="3190"/>
    <cellStyle name="Normal 2 4_MEMÓRIA DE CÁLCULO" xfId="3191"/>
    <cellStyle name="Normal 2 5" xfId="3192"/>
    <cellStyle name="Normal 2 5 2" xfId="3193"/>
    <cellStyle name="Normal 2 5 2 2" xfId="3194"/>
    <cellStyle name="Normal 2 5 2 2 2" xfId="3195"/>
    <cellStyle name="Normal 2 5 2 3" xfId="3196"/>
    <cellStyle name="Normal 2 6" xfId="3197"/>
    <cellStyle name="Normal 2 7" xfId="3198"/>
    <cellStyle name="Normal 2 8" xfId="3199"/>
    <cellStyle name="Normal 2 9" xfId="3200"/>
    <cellStyle name="Normal 2_3ª Trav Plinio Coelho - Rua Pedro da Cocada" xfId="3201"/>
    <cellStyle name="Normal 20" xfId="3202"/>
    <cellStyle name="Normal 20 2" xfId="3203"/>
    <cellStyle name="Normal 20 2 2" xfId="3204"/>
    <cellStyle name="Normal 20 2 2 2" xfId="3205"/>
    <cellStyle name="Normal 20 2 2 2 2" xfId="3206"/>
    <cellStyle name="Normal 20 2 2 2 2 2" xfId="3207"/>
    <cellStyle name="Normal 20 2 2 2 3" xfId="3208"/>
    <cellStyle name="Normal 20 2 2 3" xfId="3209"/>
    <cellStyle name="Normal 20 2 2 3 2" xfId="3210"/>
    <cellStyle name="Normal 20 2 2 3 2 2" xfId="3211"/>
    <cellStyle name="Normal 20 2 2 3 3" xfId="3212"/>
    <cellStyle name="Normal 20 2 2 4" xfId="3213"/>
    <cellStyle name="Normal 20 2 2 4 2" xfId="3214"/>
    <cellStyle name="Normal 20 2 2 5" xfId="3215"/>
    <cellStyle name="Normal 20 2 2 5 2" xfId="3216"/>
    <cellStyle name="Normal 20 2 2 6" xfId="3217"/>
    <cellStyle name="Normal 20 2 3" xfId="3218"/>
    <cellStyle name="Normal 20 2 3 2" xfId="3219"/>
    <cellStyle name="Normal 20 2 3 2 2" xfId="3220"/>
    <cellStyle name="Normal 20 2 3 3" xfId="3221"/>
    <cellStyle name="Normal 20 2 4" xfId="3222"/>
    <cellStyle name="Normal 20 2 4 2" xfId="3223"/>
    <cellStyle name="Normal 20 2 4 2 2" xfId="3224"/>
    <cellStyle name="Normal 20 2 4 3" xfId="3225"/>
    <cellStyle name="Normal 20 2 5" xfId="3226"/>
    <cellStyle name="Normal 20 2 5 2" xfId="3227"/>
    <cellStyle name="Normal 20 2 6" xfId="3228"/>
    <cellStyle name="Normal 20 2 6 2" xfId="3229"/>
    <cellStyle name="Normal 20 2 7" xfId="3230"/>
    <cellStyle name="Normal 20_MEMÓRIA DE CÁLCULO" xfId="3231"/>
    <cellStyle name="Normal 21" xfId="3232"/>
    <cellStyle name="Normal 22" xfId="3233"/>
    <cellStyle name="Normal 23" xfId="3234"/>
    <cellStyle name="Normal 24" xfId="3235"/>
    <cellStyle name="Normal 25" xfId="3236"/>
    <cellStyle name="Normal 26" xfId="3237"/>
    <cellStyle name="Normal 27" xfId="3238"/>
    <cellStyle name="Normal 28" xfId="3239"/>
    <cellStyle name="Normal 29" xfId="3240"/>
    <cellStyle name="Normal 29 2" xfId="3241"/>
    <cellStyle name="Normal 3" xfId="30"/>
    <cellStyle name="Normal 3 10" xfId="3242"/>
    <cellStyle name="Normal 3 10 2" xfId="3243"/>
    <cellStyle name="Normal 3 10 2 2" xfId="3244"/>
    <cellStyle name="Normal 3 10 2 2 2" xfId="3245"/>
    <cellStyle name="Normal 3 10 2 3" xfId="3246"/>
    <cellStyle name="Normal 3 10 3" xfId="3247"/>
    <cellStyle name="Normal 3 10 3 2" xfId="3248"/>
    <cellStyle name="Normal 3 10 3 2 2" xfId="3249"/>
    <cellStyle name="Normal 3 10 3 3" xfId="3250"/>
    <cellStyle name="Normal 3 10 4" xfId="3251"/>
    <cellStyle name="Normal 3 10 4 2" xfId="3252"/>
    <cellStyle name="Normal 3 10 5" xfId="3253"/>
    <cellStyle name="Normal 3 10 5 2" xfId="3254"/>
    <cellStyle name="Normal 3 10 6" xfId="3255"/>
    <cellStyle name="Normal 3 11" xfId="3256"/>
    <cellStyle name="Normal 3 2" xfId="31"/>
    <cellStyle name="Normal 3 2 2" xfId="3257"/>
    <cellStyle name="Normal 3 2 2 2" xfId="3258"/>
    <cellStyle name="Normal 3 2 3" xfId="3259"/>
    <cellStyle name="Normal 3 2 3 2" xfId="3260"/>
    <cellStyle name="Normal 3 2 4" xfId="3261"/>
    <cellStyle name="Normal 3 3" xfId="82"/>
    <cellStyle name="Normal 3 3 2" xfId="3262"/>
    <cellStyle name="Normal 3 3 2 2" xfId="3263"/>
    <cellStyle name="Normal 3 3 2 2 2" xfId="3264"/>
    <cellStyle name="Normal 3 3 2 3" xfId="3265"/>
    <cellStyle name="Normal 3 3 2 3 2" xfId="3266"/>
    <cellStyle name="Normal 3 3 2 4" xfId="3267"/>
    <cellStyle name="Normal 3 3 2 4 2" xfId="3268"/>
    <cellStyle name="Normal 3 3 2 5" xfId="3269"/>
    <cellStyle name="Normal 3 3 2 5 2" xfId="3270"/>
    <cellStyle name="Normal 3 3 2 6" xfId="3271"/>
    <cellStyle name="Normal 3 3 3" xfId="3272"/>
    <cellStyle name="Normal 3 3 3 2" xfId="3273"/>
    <cellStyle name="Normal 3 3 3 2 2" xfId="3274"/>
    <cellStyle name="Normal 3 3 3 2 2 2" xfId="3275"/>
    <cellStyle name="Normal 3 3 3 2 3" xfId="3276"/>
    <cellStyle name="Normal 3 3 3 3" xfId="3277"/>
    <cellStyle name="Normal 3 3 3 3 2" xfId="3278"/>
    <cellStyle name="Normal 3 3 3 3 2 2" xfId="3279"/>
    <cellStyle name="Normal 3 3 3 3 3" xfId="3280"/>
    <cellStyle name="Normal 3 3 3 4" xfId="3281"/>
    <cellStyle name="Normal 3 3 3 4 2" xfId="3282"/>
    <cellStyle name="Normal 3 3 3 5" xfId="3283"/>
    <cellStyle name="Normal 3 3 3 6" xfId="3284"/>
    <cellStyle name="Normal 3 3 4" xfId="3285"/>
    <cellStyle name="Normal 3 3 4 2" xfId="3286"/>
    <cellStyle name="Normal 3 3_MEMÓRIA DE CÁLCULO" xfId="3287"/>
    <cellStyle name="Normal 3 4" xfId="3288"/>
    <cellStyle name="Normal 3 4 2" xfId="3289"/>
    <cellStyle name="Normal 3 4 2 2" xfId="32"/>
    <cellStyle name="Normal 3 4 2 2 2" xfId="83"/>
    <cellStyle name="Normal 3 4 2 2 2 2" xfId="3290"/>
    <cellStyle name="Normal 3 4 2 2 2 2 2" xfId="3291"/>
    <cellStyle name="Normal 3 4 2 2 2 3" xfId="3292"/>
    <cellStyle name="Normal 3 4 2 2 2 3 2" xfId="3293"/>
    <cellStyle name="Normal 3 4 2 2 2 4" xfId="3294"/>
    <cellStyle name="Normal 3 4 2 2 3" xfId="3295"/>
    <cellStyle name="Normal 3 4 2 2 3 2" xfId="3296"/>
    <cellStyle name="Normal 3 4 2 2 4" xfId="3297"/>
    <cellStyle name="Normal 3 4 2 2 4 2" xfId="3298"/>
    <cellStyle name="Normal 3 4 2 2 5" xfId="3299"/>
    <cellStyle name="Normal 3 4 2 3" xfId="3300"/>
    <cellStyle name="Normal 3 4 2 3 2" xfId="3301"/>
    <cellStyle name="Normal 3 4 2 3 2 2" xfId="3302"/>
    <cellStyle name="Normal 3 4 2 3 3" xfId="3303"/>
    <cellStyle name="Normal 3 4 2 4" xfId="3304"/>
    <cellStyle name="Normal 3 4 2 4 2" xfId="3305"/>
    <cellStyle name="Normal 3 4 2 5" xfId="3306"/>
    <cellStyle name="Normal 3 4 2 5 2" xfId="3307"/>
    <cellStyle name="Normal 3 4 2 6" xfId="3308"/>
    <cellStyle name="Normal 3 4 3" xfId="3309"/>
    <cellStyle name="Normal 3 4 3 2" xfId="3310"/>
    <cellStyle name="Normal 3 4 3 2 2" xfId="3311"/>
    <cellStyle name="Normal 3 4 3 2 2 2" xfId="3312"/>
    <cellStyle name="Normal 3 4 3 2 2 2 2" xfId="3313"/>
    <cellStyle name="Normal 3 4 3 2 2 3" xfId="3314"/>
    <cellStyle name="Normal 3 4 3 2 3" xfId="3315"/>
    <cellStyle name="Normal 3 4 3 2 3 2" xfId="3316"/>
    <cellStyle name="Normal 3 4 3 2 4" xfId="3317"/>
    <cellStyle name="Normal 3 4 3 3" xfId="3318"/>
    <cellStyle name="Normal 3 4 3 3 2" xfId="3319"/>
    <cellStyle name="Normal 3 4 4" xfId="3320"/>
    <cellStyle name="Normal 3 4 4 2" xfId="3321"/>
    <cellStyle name="Normal 3 4 4 2 2" xfId="3322"/>
    <cellStyle name="Normal 3 4 4 2 2 2" xfId="3323"/>
    <cellStyle name="Normal 3 4 4 2 3" xfId="3324"/>
    <cellStyle name="Normal 3 4 4 3" xfId="3325"/>
    <cellStyle name="Normal 3 4 4 3 2" xfId="3326"/>
    <cellStyle name="Normal 3 4 4 4" xfId="3327"/>
    <cellStyle name="Normal 3 4 5" xfId="3328"/>
    <cellStyle name="Normal 3 4 5 2" xfId="3329"/>
    <cellStyle name="Normal 3 5" xfId="3330"/>
    <cellStyle name="Normal 3 5 2" xfId="3331"/>
    <cellStyle name="Normal 3 5 3" xfId="3332"/>
    <cellStyle name="Normal 3 6" xfId="3333"/>
    <cellStyle name="Normal 3 6 2" xfId="3334"/>
    <cellStyle name="Normal 3 6 3" xfId="3335"/>
    <cellStyle name="Normal 3 7" xfId="3336"/>
    <cellStyle name="Normal 3 7 2" xfId="3337"/>
    <cellStyle name="Normal 3 7 3" xfId="3338"/>
    <cellStyle name="Normal 3 8" xfId="3339"/>
    <cellStyle name="Normal 3 8 2" xfId="3340"/>
    <cellStyle name="Normal 3 9" xfId="3341"/>
    <cellStyle name="Normal 3 9 2" xfId="3342"/>
    <cellStyle name="Normal 3_AERO.NATAL - PLANILHA GERAL - PROJETO BÁSICO V.19 - Juliana" xfId="3343"/>
    <cellStyle name="Normal 30" xfId="3344"/>
    <cellStyle name="Normal 30 2" xfId="3345"/>
    <cellStyle name="Normal 31" xfId="3346"/>
    <cellStyle name="Normal 32" xfId="3347"/>
    <cellStyle name="Normal 32 2" xfId="3348"/>
    <cellStyle name="Normal 32 2 2" xfId="3349"/>
    <cellStyle name="Normal 32 2 2 2" xfId="3350"/>
    <cellStyle name="Normal 32 2 2 2 2" xfId="3351"/>
    <cellStyle name="Normal 32 2 2 3" xfId="3352"/>
    <cellStyle name="Normal 32 2 3" xfId="3353"/>
    <cellStyle name="Normal 32 2 3 2" xfId="3354"/>
    <cellStyle name="Normal 32 2 3 2 2" xfId="3355"/>
    <cellStyle name="Normal 32 2 3 3" xfId="3356"/>
    <cellStyle name="Normal 32 2 4" xfId="3357"/>
    <cellStyle name="Normal 32 2 4 2" xfId="3358"/>
    <cellStyle name="Normal 32 2 5" xfId="3359"/>
    <cellStyle name="Normal 32 2 5 2" xfId="3360"/>
    <cellStyle name="Normal 32 2 6" xfId="3361"/>
    <cellStyle name="Normal 32 3" xfId="3362"/>
    <cellStyle name="Normal 32 4" xfId="3363"/>
    <cellStyle name="Normal 32 4 2" xfId="3364"/>
    <cellStyle name="Normal 32 4 2 2" xfId="3365"/>
    <cellStyle name="Normal 32 4 3" xfId="3366"/>
    <cellStyle name="Normal 32 5" xfId="3367"/>
    <cellStyle name="Normal 32 5 2" xfId="3368"/>
    <cellStyle name="Normal 32 5 2 2" xfId="3369"/>
    <cellStyle name="Normal 32 5 3" xfId="3370"/>
    <cellStyle name="Normal 32 6" xfId="3371"/>
    <cellStyle name="Normal 32 6 2" xfId="3372"/>
    <cellStyle name="Normal 32 7" xfId="3373"/>
    <cellStyle name="Normal 32 7 2" xfId="3374"/>
    <cellStyle name="Normal 32 8" xfId="3375"/>
    <cellStyle name="Normal 33" xfId="3376"/>
    <cellStyle name="Normal 33 2" xfId="3377"/>
    <cellStyle name="Normal 33 2 2" xfId="3378"/>
    <cellStyle name="Normal 34" xfId="3379"/>
    <cellStyle name="Normal 35" xfId="3380"/>
    <cellStyle name="Normal 35 2" xfId="3381"/>
    <cellStyle name="Normal 35 2 2" xfId="3382"/>
    <cellStyle name="Normal 36" xfId="3383"/>
    <cellStyle name="Normal 37" xfId="3384"/>
    <cellStyle name="Normal 37 2" xfId="3385"/>
    <cellStyle name="Normal 37 2 2" xfId="3386"/>
    <cellStyle name="Normal 37 2 2 2" xfId="3387"/>
    <cellStyle name="Normal 37 2 3" xfId="3388"/>
    <cellStyle name="Normal 37 3" xfId="3389"/>
    <cellStyle name="Normal 37 3 2" xfId="3390"/>
    <cellStyle name="Normal 37 3 2 2" xfId="3391"/>
    <cellStyle name="Normal 37 3 3" xfId="3392"/>
    <cellStyle name="Normal 37 4" xfId="3393"/>
    <cellStyle name="Normal 37 4 2" xfId="3394"/>
    <cellStyle name="Normal 37 5" xfId="3395"/>
    <cellStyle name="Normal 37 5 2" xfId="3396"/>
    <cellStyle name="Normal 37 6" xfId="3397"/>
    <cellStyle name="Normal 38" xfId="3398"/>
    <cellStyle name="Normal 38 2" xfId="3399"/>
    <cellStyle name="Normal 38 2 2" xfId="3400"/>
    <cellStyle name="Normal 38 2 2 2" xfId="3401"/>
    <cellStyle name="Normal 38 2 3" xfId="3402"/>
    <cellStyle name="Normal 38 3" xfId="3403"/>
    <cellStyle name="Normal 38 3 2" xfId="3404"/>
    <cellStyle name="Normal 38 3 2 2" xfId="3405"/>
    <cellStyle name="Normal 38 3 3" xfId="3406"/>
    <cellStyle name="Normal 38 4" xfId="3407"/>
    <cellStyle name="Normal 38 4 2" xfId="3408"/>
    <cellStyle name="Normal 38 5" xfId="3409"/>
    <cellStyle name="Normal 38 5 2" xfId="3410"/>
    <cellStyle name="Normal 38 6" xfId="3411"/>
    <cellStyle name="Normal 39" xfId="3412"/>
    <cellStyle name="Normal 39 2" xfId="3413"/>
    <cellStyle name="Normal 39 2 2" xfId="3414"/>
    <cellStyle name="Normal 39 2 2 2" xfId="3415"/>
    <cellStyle name="Normal 39 2 3" xfId="3416"/>
    <cellStyle name="Normal 39 3" xfId="3417"/>
    <cellStyle name="Normal 39 3 2" xfId="3418"/>
    <cellStyle name="Normal 39 3 2 2" xfId="3419"/>
    <cellStyle name="Normal 39 3 3" xfId="3420"/>
    <cellStyle name="Normal 39 4" xfId="3421"/>
    <cellStyle name="Normal 39 4 2" xfId="3422"/>
    <cellStyle name="Normal 39 5" xfId="3423"/>
    <cellStyle name="Normal 39 6" xfId="3424"/>
    <cellStyle name="Normal 4" xfId="84"/>
    <cellStyle name="Normal 4 10" xfId="3425"/>
    <cellStyle name="Normal 4 2" xfId="85"/>
    <cellStyle name="Normal 4 2 2" xfId="3426"/>
    <cellStyle name="Normal 4 2 2 2" xfId="3427"/>
    <cellStyle name="Normal 4 2 3" xfId="3428"/>
    <cellStyle name="Normal 4 2 4" xfId="3429"/>
    <cellStyle name="Normal 4 2 5" xfId="3430"/>
    <cellStyle name="Normal 4 2 5 2" xfId="3431"/>
    <cellStyle name="Normal 4 2 6" xfId="3432"/>
    <cellStyle name="Normal 4 3" xfId="3433"/>
    <cellStyle name="Normal 4 3 2" xfId="3434"/>
    <cellStyle name="Normal 4 3 2 2" xfId="3435"/>
    <cellStyle name="Normal 4 3 2 2 2" xfId="3436"/>
    <cellStyle name="Normal 4 3 2 2 2 2" xfId="3437"/>
    <cellStyle name="Normal 4 3 2 2 2 2 2" xfId="3438"/>
    <cellStyle name="Normal 4 3 2 2 2 3" xfId="3439"/>
    <cellStyle name="Normal 4 3 2 2 3" xfId="3440"/>
    <cellStyle name="Normal 4 3 2 2 3 2" xfId="3441"/>
    <cellStyle name="Normal 4 3 2 2 3 2 2" xfId="3442"/>
    <cellStyle name="Normal 4 3 2 2 3 3" xfId="3443"/>
    <cellStyle name="Normal 4 3 2 2 4" xfId="3444"/>
    <cellStyle name="Normal 4 3 2 2 4 2" xfId="3445"/>
    <cellStyle name="Normal 4 3 2 2 5" xfId="3446"/>
    <cellStyle name="Normal 4 3 2 2 5 2" xfId="3447"/>
    <cellStyle name="Normal 4 3 2 2 6" xfId="3448"/>
    <cellStyle name="Normal 4 3 2 3" xfId="3449"/>
    <cellStyle name="Normal 4 3 2 3 2" xfId="3450"/>
    <cellStyle name="Normal 4 3 2 3 2 2" xfId="3451"/>
    <cellStyle name="Normal 4 3 2 3 3" xfId="3452"/>
    <cellStyle name="Normal 4 3 2 4" xfId="3453"/>
    <cellStyle name="Normal 4 3 2 4 2" xfId="3454"/>
    <cellStyle name="Normal 4 3 2 4 2 2" xfId="3455"/>
    <cellStyle name="Normal 4 3 2 4 3" xfId="3456"/>
    <cellStyle name="Normal 4 3 2 5" xfId="3457"/>
    <cellStyle name="Normal 4 3 2 5 2" xfId="3458"/>
    <cellStyle name="Normal 4 3 2 6" xfId="3459"/>
    <cellStyle name="Normal 4 3 2 6 2" xfId="3460"/>
    <cellStyle name="Normal 4 3 2 7" xfId="3461"/>
    <cellStyle name="Normal 4 3_MEMÓRIA DE CÁLCULO" xfId="3462"/>
    <cellStyle name="Normal 4 4" xfId="3463"/>
    <cellStyle name="Normal 4 4 2" xfId="3464"/>
    <cellStyle name="Normal 4 4 2 2" xfId="3465"/>
    <cellStyle name="Normal 4 4 2 2 2" xfId="3466"/>
    <cellStyle name="Normal 4 4 2 2 2 2" xfId="3467"/>
    <cellStyle name="Normal 4 4 2 2 2 2 2" xfId="3468"/>
    <cellStyle name="Normal 4 4 2 2 2 3" xfId="3469"/>
    <cellStyle name="Normal 4 4 2 2 3" xfId="3470"/>
    <cellStyle name="Normal 4 4 2 2 3 2" xfId="3471"/>
    <cellStyle name="Normal 4 4 2 2 3 2 2" xfId="3472"/>
    <cellStyle name="Normal 4 4 2 2 3 3" xfId="3473"/>
    <cellStyle name="Normal 4 4 2 2 4" xfId="3474"/>
    <cellStyle name="Normal 4 4 2 2 4 2" xfId="3475"/>
    <cellStyle name="Normal 4 4 2 2 5" xfId="3476"/>
    <cellStyle name="Normal 4 4 2 2 5 2" xfId="3477"/>
    <cellStyle name="Normal 4 4 2 2 6" xfId="3478"/>
    <cellStyle name="Normal 4 4 2 3" xfId="3479"/>
    <cellStyle name="Normal 4 4 2 3 2" xfId="3480"/>
    <cellStyle name="Normal 4 4 2 3 2 2" xfId="3481"/>
    <cellStyle name="Normal 4 4 2 3 3" xfId="3482"/>
    <cellStyle name="Normal 4 4 2 4" xfId="3483"/>
    <cellStyle name="Normal 4 4 2 4 2" xfId="3484"/>
    <cellStyle name="Normal 4 4 2 4 2 2" xfId="3485"/>
    <cellStyle name="Normal 4 4 2 4 3" xfId="3486"/>
    <cellStyle name="Normal 4 4 2 5" xfId="3487"/>
    <cellStyle name="Normal 4 4 2 5 2" xfId="3488"/>
    <cellStyle name="Normal 4 4 2 6" xfId="3489"/>
    <cellStyle name="Normal 4 4 2 7" xfId="3490"/>
    <cellStyle name="Normal 4 4_MEMÓRIA DE CÁLCULO" xfId="3491"/>
    <cellStyle name="Normal 4 5" xfId="3492"/>
    <cellStyle name="Normal 4 5 2" xfId="3493"/>
    <cellStyle name="Normal 4 5 2 2" xfId="3494"/>
    <cellStyle name="Normal 4 5 2 2 2" xfId="3495"/>
    <cellStyle name="Normal 4 5 2 2 2 2" xfId="3496"/>
    <cellStyle name="Normal 4 5 2 2 3" xfId="3497"/>
    <cellStyle name="Normal 4 5 2 3" xfId="3498"/>
    <cellStyle name="Normal 4 5 2 3 2" xfId="3499"/>
    <cellStyle name="Normal 4 5 2 3 2 2" xfId="3500"/>
    <cellStyle name="Normal 4 5 2 3 3" xfId="3501"/>
    <cellStyle name="Normal 4 5 2 4" xfId="3502"/>
    <cellStyle name="Normal 4 5 2 4 2" xfId="3503"/>
    <cellStyle name="Normal 4 5 2 5" xfId="3504"/>
    <cellStyle name="Normal 4 5 2 5 2" xfId="3505"/>
    <cellStyle name="Normal 4 5 2 6" xfId="3506"/>
    <cellStyle name="Normal 4 5 3" xfId="3507"/>
    <cellStyle name="Normal 4 5 3 2" xfId="3508"/>
    <cellStyle name="Normal 4 5 3 2 2" xfId="3509"/>
    <cellStyle name="Normal 4 5 3 3" xfId="3510"/>
    <cellStyle name="Normal 4 5 4" xfId="3511"/>
    <cellStyle name="Normal 4 5 4 2" xfId="3512"/>
    <cellStyle name="Normal 4 5 4 2 2" xfId="3513"/>
    <cellStyle name="Normal 4 5 4 3" xfId="3514"/>
    <cellStyle name="Normal 4 5 5" xfId="3515"/>
    <cellStyle name="Normal 4 5 5 2" xfId="3516"/>
    <cellStyle name="Normal 4 5 6" xfId="3517"/>
    <cellStyle name="Normal 4 5 7" xfId="3518"/>
    <cellStyle name="Normal 4 6" xfId="3519"/>
    <cellStyle name="Normal 4 6 2" xfId="3520"/>
    <cellStyle name="Normal 4 7" xfId="3521"/>
    <cellStyle name="Normal 4 7 2" xfId="3522"/>
    <cellStyle name="Normal 4 8" xfId="3523"/>
    <cellStyle name="Normal 4 8 2" xfId="3524"/>
    <cellStyle name="Normal 4 9" xfId="3525"/>
    <cellStyle name="Normal 4 9 2" xfId="3526"/>
    <cellStyle name="Normal 4_3ª Trav Plinio Coelho - Rua Pedro da Cocada" xfId="3527"/>
    <cellStyle name="Normal 40" xfId="3528"/>
    <cellStyle name="Normal 40 2" xfId="3529"/>
    <cellStyle name="Normal 40 3" xfId="3530"/>
    <cellStyle name="Normal 41" xfId="3531"/>
    <cellStyle name="Normal 41 2" xfId="3532"/>
    <cellStyle name="Normal 41 2 2" xfId="3533"/>
    <cellStyle name="Normal 41 2 2 2" xfId="3534"/>
    <cellStyle name="Normal 41 2 3" xfId="3535"/>
    <cellStyle name="Normal 41 3" xfId="3536"/>
    <cellStyle name="Normal 41 3 2" xfId="3537"/>
    <cellStyle name="Normal 41 3 2 2" xfId="3538"/>
    <cellStyle name="Normal 41 3 3" xfId="3539"/>
    <cellStyle name="Normal 41 4" xfId="3540"/>
    <cellStyle name="Normal 41 4 2" xfId="3541"/>
    <cellStyle name="Normal 41 5" xfId="3542"/>
    <cellStyle name="Normal 42" xfId="3543"/>
    <cellStyle name="Normal 42 2" xfId="3544"/>
    <cellStyle name="Normal 42 2 2" xfId="3545"/>
    <cellStyle name="Normal 42 2 2 2" xfId="3546"/>
    <cellStyle name="Normal 42 2 3" xfId="3547"/>
    <cellStyle name="Normal 43" xfId="3548"/>
    <cellStyle name="Normal 43 2" xfId="3549"/>
    <cellStyle name="Normal 44" xfId="3550"/>
    <cellStyle name="Normal 44 2" xfId="3551"/>
    <cellStyle name="Normal 44 2 2" xfId="3552"/>
    <cellStyle name="Normal 44 2 2 2" xfId="3553"/>
    <cellStyle name="Normal 44 2 3" xfId="3554"/>
    <cellStyle name="Normal 45" xfId="3555"/>
    <cellStyle name="Normal 45 2" xfId="3556"/>
    <cellStyle name="Normal 45 2 2" xfId="3557"/>
    <cellStyle name="Normal 45 2 2 2" xfId="3558"/>
    <cellStyle name="Normal 45 2 3" xfId="3559"/>
    <cellStyle name="Normal 45 3" xfId="3560"/>
    <cellStyle name="Normal 45 3 2" xfId="3561"/>
    <cellStyle name="Normal 45 4" xfId="3562"/>
    <cellStyle name="Normal 46" xfId="3563"/>
    <cellStyle name="Normal 46 2" xfId="3564"/>
    <cellStyle name="Normal 46 2 2" xfId="3565"/>
    <cellStyle name="Normal 46 2 2 2" xfId="3566"/>
    <cellStyle name="Normal 46 2 3" xfId="3567"/>
    <cellStyle name="Normal 47" xfId="123"/>
    <cellStyle name="Normal 47 2" xfId="3568"/>
    <cellStyle name="Normal 47 2 2" xfId="3569"/>
    <cellStyle name="Normal 47 2 2 2" xfId="3570"/>
    <cellStyle name="Normal 47 2 3" xfId="3571"/>
    <cellStyle name="Normal 47 3" xfId="3572"/>
    <cellStyle name="Normal 47 3 2" xfId="3573"/>
    <cellStyle name="Normal 47 4" xfId="3574"/>
    <cellStyle name="Normal 48" xfId="3575"/>
    <cellStyle name="Normal 49" xfId="3576"/>
    <cellStyle name="Normal 49 2" xfId="3577"/>
    <cellStyle name="Normal 49 3" xfId="3578"/>
    <cellStyle name="Normal 5" xfId="86"/>
    <cellStyle name="Normal 5 10" xfId="3579"/>
    <cellStyle name="Normal 5 11" xfId="3580"/>
    <cellStyle name="Normal 5 11 2" xfId="3581"/>
    <cellStyle name="Normal 5 11 2 2" xfId="3582"/>
    <cellStyle name="Normal 5 11 3" xfId="3583"/>
    <cellStyle name="Normal 5 11 3 2" xfId="3584"/>
    <cellStyle name="Normal 5 11 4" xfId="3585"/>
    <cellStyle name="Normal 5 12" xfId="3586"/>
    <cellStyle name="Normal 5 12 2" xfId="3587"/>
    <cellStyle name="Normal 5 12 2 2" xfId="3588"/>
    <cellStyle name="Normal 5 12 3" xfId="3589"/>
    <cellStyle name="Normal 5 13" xfId="3590"/>
    <cellStyle name="Normal 5 13 2" xfId="3591"/>
    <cellStyle name="Normal 5 2" xfId="87"/>
    <cellStyle name="Normal 5 2 2" xfId="3592"/>
    <cellStyle name="Normal 5 2 2 2" xfId="3593"/>
    <cellStyle name="Normal 5 2 2 2 2" xfId="3594"/>
    <cellStyle name="Normal 5 2 2 2 2 2" xfId="3595"/>
    <cellStyle name="Normal 5 2 2 2 2 2 2" xfId="3596"/>
    <cellStyle name="Normal 5 2 2 2 2 3" xfId="3597"/>
    <cellStyle name="Normal 5 2 2 2 3" xfId="3598"/>
    <cellStyle name="Normal 5 2 2 2 3 2" xfId="3599"/>
    <cellStyle name="Normal 5 2 2 2 3 2 2" xfId="3600"/>
    <cellStyle name="Normal 5 2 2 2 3 3" xfId="3601"/>
    <cellStyle name="Normal 5 2 2 2 4" xfId="3602"/>
    <cellStyle name="Normal 5 2 2 2 4 2" xfId="3603"/>
    <cellStyle name="Normal 5 2 2 2 5" xfId="3604"/>
    <cellStyle name="Normal 5 2 2 2 5 2" xfId="3605"/>
    <cellStyle name="Normal 5 2 2 2 6" xfId="3606"/>
    <cellStyle name="Normal 5 2 2 3" xfId="3607"/>
    <cellStyle name="Normal 5 2 2 4" xfId="3608"/>
    <cellStyle name="Normal 5 2 2 4 2" xfId="3609"/>
    <cellStyle name="Normal 5 2 2 4 2 2" xfId="3610"/>
    <cellStyle name="Normal 5 2 2 4 3" xfId="3611"/>
    <cellStyle name="Normal 5 2 2 5" xfId="3612"/>
    <cellStyle name="Normal 5 2 2 5 2" xfId="3613"/>
    <cellStyle name="Normal 5 2 2 5 2 2" xfId="3614"/>
    <cellStyle name="Normal 5 2 2 5 3" xfId="3615"/>
    <cellStyle name="Normal 5 2 2 6" xfId="3616"/>
    <cellStyle name="Normal 5 2 2 6 2" xfId="3617"/>
    <cellStyle name="Normal 5 2 2 7" xfId="3618"/>
    <cellStyle name="Normal 5 2 2 7 2" xfId="3619"/>
    <cellStyle name="Normal 5 2 2 8" xfId="3620"/>
    <cellStyle name="Normal 5 2 3" xfId="3621"/>
    <cellStyle name="Normal 5 2 3 2" xfId="3622"/>
    <cellStyle name="Normal 5 2 3 2 2" xfId="3623"/>
    <cellStyle name="Normal 5 2 3 2 2 2" xfId="3624"/>
    <cellStyle name="Normal 5 2 3 2 3" xfId="3625"/>
    <cellStyle name="Normal 5 2 3 3" xfId="3626"/>
    <cellStyle name="Normal 5 2 3 3 2" xfId="3627"/>
    <cellStyle name="Normal 5 2 3 3 2 2" xfId="3628"/>
    <cellStyle name="Normal 5 2 3 3 3" xfId="3629"/>
    <cellStyle name="Normal 5 2 3 4" xfId="3630"/>
    <cellStyle name="Normal 5 2 3 4 2" xfId="3631"/>
    <cellStyle name="Normal 5 2 3 5" xfId="3632"/>
    <cellStyle name="Normal 5 2 3 5 2" xfId="3633"/>
    <cellStyle name="Normal 5 2 3 6" xfId="3634"/>
    <cellStyle name="Normal 5 2 4" xfId="3635"/>
    <cellStyle name="Normal 5 2 4 2" xfId="3636"/>
    <cellStyle name="Normal 5 2_MEMÓRIA DE CÁLCULO" xfId="3637"/>
    <cellStyle name="Normal 5 3" xfId="3638"/>
    <cellStyle name="Normal 5 3 2" xfId="3639"/>
    <cellStyle name="Normal 5 3 2 2" xfId="3640"/>
    <cellStyle name="Normal 5 3 2 2 2" xfId="3641"/>
    <cellStyle name="Normal 5 3 2 2 2 2" xfId="3642"/>
    <cellStyle name="Normal 5 3 2 2 3" xfId="3643"/>
    <cellStyle name="Normal 5 3 2 3" xfId="3644"/>
    <cellStyle name="Normal 5 3 2 3 2" xfId="3645"/>
    <cellStyle name="Normal 5 3 2 3 2 2" xfId="3646"/>
    <cellStyle name="Normal 5 3 2 3 3" xfId="3647"/>
    <cellStyle name="Normal 5 3 2 4" xfId="3648"/>
    <cellStyle name="Normal 5 3 2 4 2" xfId="3649"/>
    <cellStyle name="Normal 5 3 2 5" xfId="3650"/>
    <cellStyle name="Normal 5 3 2 6" xfId="3651"/>
    <cellStyle name="Normal 5 3 3" xfId="3652"/>
    <cellStyle name="Normal 5 3 3 2" xfId="3653"/>
    <cellStyle name="Normal 5 3 3 2 2" xfId="3654"/>
    <cellStyle name="Normal 5 3 3 2 2 2" xfId="3655"/>
    <cellStyle name="Normal 5 3 3 2 3" xfId="3656"/>
    <cellStyle name="Normal 5 3 3 3" xfId="3657"/>
    <cellStyle name="Normal 5 3 3 3 2" xfId="3658"/>
    <cellStyle name="Normal 5 3 3 3 2 2" xfId="3659"/>
    <cellStyle name="Normal 5 3 3 3 3" xfId="3660"/>
    <cellStyle name="Normal 5 3 3 4" xfId="3661"/>
    <cellStyle name="Normal 5 3 3 4 2" xfId="3662"/>
    <cellStyle name="Normal 5 3 3 5" xfId="3663"/>
    <cellStyle name="Normal 5 3 3 5 2" xfId="3664"/>
    <cellStyle name="Normal 5 3 3 6" xfId="3665"/>
    <cellStyle name="Normal 5 3 4" xfId="3666"/>
    <cellStyle name="Normal 5 3 4 2" xfId="3667"/>
    <cellStyle name="Normal 5 3 4 2 2" xfId="3668"/>
    <cellStyle name="Normal 5 3 4 3" xfId="3669"/>
    <cellStyle name="Normal 5 3 5" xfId="3670"/>
    <cellStyle name="Normal 5 3 5 2" xfId="3671"/>
    <cellStyle name="Normal 5 3 5 2 2" xfId="3672"/>
    <cellStyle name="Normal 5 3 5 3" xfId="3673"/>
    <cellStyle name="Normal 5 3 6" xfId="3674"/>
    <cellStyle name="Normal 5 3 6 2" xfId="3675"/>
    <cellStyle name="Normal 5 3 7" xfId="3676"/>
    <cellStyle name="Normal 5 3 8" xfId="3677"/>
    <cellStyle name="Normal 5 4" xfId="3678"/>
    <cellStyle name="Normal 5 4 2" xfId="3679"/>
    <cellStyle name="Normal 5 4 2 2" xfId="3680"/>
    <cellStyle name="Normal 5 4 2 2 2" xfId="3681"/>
    <cellStyle name="Normal 5 4 2 2 2 2" xfId="3682"/>
    <cellStyle name="Normal 5 4 2 2 3" xfId="3683"/>
    <cellStyle name="Normal 5 4 2 3" xfId="3684"/>
    <cellStyle name="Normal 5 4 2 3 2" xfId="3685"/>
    <cellStyle name="Normal 5 4 2 3 2 2" xfId="3686"/>
    <cellStyle name="Normal 5 4 2 3 3" xfId="3687"/>
    <cellStyle name="Normal 5 4 2 4" xfId="3688"/>
    <cellStyle name="Normal 5 4 2 4 2" xfId="3689"/>
    <cellStyle name="Normal 5 4 2 5" xfId="3690"/>
    <cellStyle name="Normal 5 4 2 5 2" xfId="3691"/>
    <cellStyle name="Normal 5 4 2 6" xfId="3692"/>
    <cellStyle name="Normal 5 4 3" xfId="3693"/>
    <cellStyle name="Normal 5 4 3 2" xfId="3694"/>
    <cellStyle name="Normal 5 4 3 2 2" xfId="3695"/>
    <cellStyle name="Normal 5 4 3 3" xfId="3696"/>
    <cellStyle name="Normal 5 4 4" xfId="3697"/>
    <cellStyle name="Normal 5 4 4 2" xfId="3698"/>
    <cellStyle name="Normal 5 4 4 2 2" xfId="3699"/>
    <cellStyle name="Normal 5 4 4 3" xfId="3700"/>
    <cellStyle name="Normal 5 4 5" xfId="3701"/>
    <cellStyle name="Normal 5 4 5 2" xfId="3702"/>
    <cellStyle name="Normal 5 4 6" xfId="3703"/>
    <cellStyle name="Normal 5 4 7" xfId="3704"/>
    <cellStyle name="Normal 5 5" xfId="3705"/>
    <cellStyle name="Normal 5 6" xfId="3706"/>
    <cellStyle name="Normal 5 7" xfId="3707"/>
    <cellStyle name="Normal 5 8" xfId="3708"/>
    <cellStyle name="Normal 5 9" xfId="3709"/>
    <cellStyle name="Normal 5_3ª Trav Plinio Coelho - Rua Pedro da Cocada" xfId="3710"/>
    <cellStyle name="Normal 50" xfId="3711"/>
    <cellStyle name="Normal 51" xfId="3712"/>
    <cellStyle name="Normal 52" xfId="3713"/>
    <cellStyle name="Normal 53" xfId="3714"/>
    <cellStyle name="Normal 54" xfId="3715"/>
    <cellStyle name="Normal 55" xfId="3716"/>
    <cellStyle name="Normal 56" xfId="3717"/>
    <cellStyle name="Normal 57" xfId="3718"/>
    <cellStyle name="Normal 58" xfId="3719"/>
    <cellStyle name="Normal 59" xfId="3720"/>
    <cellStyle name="Normal 6" xfId="88"/>
    <cellStyle name="Normal 6 10" xfId="3721"/>
    <cellStyle name="Normal 6 11" xfId="3722"/>
    <cellStyle name="Normal 6 2" xfId="3723"/>
    <cellStyle name="Normal 6 2 2" xfId="3724"/>
    <cellStyle name="Normal 6 2 2 2" xfId="3725"/>
    <cellStyle name="Normal 6 2 2 2 2" xfId="3726"/>
    <cellStyle name="Normal 6 2 2 2 2 2" xfId="3727"/>
    <cellStyle name="Normal 6 2 2 2 2 2 2" xfId="3728"/>
    <cellStyle name="Normal 6 2 2 2 2 3" xfId="3729"/>
    <cellStyle name="Normal 6 2 2 2 2 3 2" xfId="3730"/>
    <cellStyle name="Normal 6 2 2 2 2 4" xfId="3731"/>
    <cellStyle name="Normal 6 2 2 2 3" xfId="3732"/>
    <cellStyle name="Normal 6 2 2 2 3 2" xfId="3733"/>
    <cellStyle name="Normal 6 2 2 2 3 2 2" xfId="3734"/>
    <cellStyle name="Normal 6 2 2 2 3 3" xfId="3735"/>
    <cellStyle name="Normal 6 2 2 2 4" xfId="3736"/>
    <cellStyle name="Normal 6 2 2 2 4 2" xfId="3737"/>
    <cellStyle name="Normal 6 2 2 2 5" xfId="3738"/>
    <cellStyle name="Normal 6 2 2 2 5 2" xfId="3739"/>
    <cellStyle name="Normal 6 2 2 2 6" xfId="3740"/>
    <cellStyle name="Normal 6 2 2 3" xfId="3741"/>
    <cellStyle name="Normal 6 2 2 3 2" xfId="3742"/>
    <cellStyle name="Normal 6 2 2 3 2 2" xfId="3743"/>
    <cellStyle name="Normal 6 2 2 3 2 2 2" xfId="3744"/>
    <cellStyle name="Normal 6 2 2 3 2 3" xfId="3745"/>
    <cellStyle name="Normal 6 2 2 3 3" xfId="3746"/>
    <cellStyle name="Normal 6 2 2 3 3 2" xfId="3747"/>
    <cellStyle name="Normal 6 2 2 3 3 2 2" xfId="3748"/>
    <cellStyle name="Normal 6 2 2 3 3 3" xfId="3749"/>
    <cellStyle name="Normal 6 2 2 3 4" xfId="3750"/>
    <cellStyle name="Normal 6 2 2 3 4 2" xfId="3751"/>
    <cellStyle name="Normal 6 2 2 3 5" xfId="3752"/>
    <cellStyle name="Normal 6 2 2 3 5 2" xfId="3753"/>
    <cellStyle name="Normal 6 2 2 3 6" xfId="3754"/>
    <cellStyle name="Normal 6 2 2 4" xfId="3755"/>
    <cellStyle name="Normal 6 2 2 4 2" xfId="3756"/>
    <cellStyle name="Normal 6 2 2 4 2 2" xfId="3757"/>
    <cellStyle name="Normal 6 2 2 4 3" xfId="3758"/>
    <cellStyle name="Normal 6 2 2 5" xfId="3759"/>
    <cellStyle name="Normal 6 2 2 5 2" xfId="3760"/>
    <cellStyle name="Normal 6 2 2 5 2 2" xfId="3761"/>
    <cellStyle name="Normal 6 2 2 5 3" xfId="3762"/>
    <cellStyle name="Normal 6 2 2 6" xfId="3763"/>
    <cellStyle name="Normal 6 2 2 6 2" xfId="3764"/>
    <cellStyle name="Normal 6 2 2 7" xfId="3765"/>
    <cellStyle name="Normal 6 2 2 7 2" xfId="3766"/>
    <cellStyle name="Normal 6 2 2 8" xfId="3767"/>
    <cellStyle name="Normal 6 2 3" xfId="3768"/>
    <cellStyle name="Normal 6 2 3 2" xfId="3769"/>
    <cellStyle name="Normal 6 2 3 2 2" xfId="3770"/>
    <cellStyle name="Normal 6 2 3 2 2 2" xfId="3771"/>
    <cellStyle name="Normal 6 2 3 2 2 2 2" xfId="3772"/>
    <cellStyle name="Normal 6 2 3 2 2 3" xfId="3773"/>
    <cellStyle name="Normal 6 2 3 2 3" xfId="3774"/>
    <cellStyle name="Normal 6 2 3 2 3 2" xfId="3775"/>
    <cellStyle name="Normal 6 2 3 2 3 2 2" xfId="3776"/>
    <cellStyle name="Normal 6 2 3 2 3 3" xfId="3777"/>
    <cellStyle name="Normal 6 2 3 2 4" xfId="3778"/>
    <cellStyle name="Normal 6 2 3 2 4 2" xfId="3779"/>
    <cellStyle name="Normal 6 2 3 2 5" xfId="3780"/>
    <cellStyle name="Normal 6 2 3 2 5 2" xfId="3781"/>
    <cellStyle name="Normal 6 2 3 2 6" xfId="3782"/>
    <cellStyle name="Normal 6 2 3 3" xfId="3783"/>
    <cellStyle name="Normal 6 2 3 3 2" xfId="3784"/>
    <cellStyle name="Normal 6 2 3 3 2 2" xfId="3785"/>
    <cellStyle name="Normal 6 2 3 3 3" xfId="3786"/>
    <cellStyle name="Normal 6 2 3 4" xfId="3787"/>
    <cellStyle name="Normal 6 2 3 4 2" xfId="3788"/>
    <cellStyle name="Normal 6 2 3 4 2 2" xfId="3789"/>
    <cellStyle name="Normal 6 2 3 4 3" xfId="3790"/>
    <cellStyle name="Normal 6 2 3 5" xfId="3791"/>
    <cellStyle name="Normal 6 2 3 5 2" xfId="3792"/>
    <cellStyle name="Normal 6 2 3 6" xfId="3793"/>
    <cellStyle name="Normal 6 2 3 6 2" xfId="3794"/>
    <cellStyle name="Normal 6 2 3 7" xfId="3795"/>
    <cellStyle name="Normal 6 2 4" xfId="3796"/>
    <cellStyle name="Normal 6 2 4 2" xfId="3797"/>
    <cellStyle name="Normal 6 2 4 2 2" xfId="3798"/>
    <cellStyle name="Normal 6 2 4 2 2 2" xfId="3799"/>
    <cellStyle name="Normal 6 2 4 2 3" xfId="3800"/>
    <cellStyle name="Normal 6 2 4 3" xfId="3801"/>
    <cellStyle name="Normal 6 2 4 3 2" xfId="3802"/>
    <cellStyle name="Normal 6 2 4 3 2 2" xfId="3803"/>
    <cellStyle name="Normal 6 2 4 3 3" xfId="3804"/>
    <cellStyle name="Normal 6 2 4 4" xfId="3805"/>
    <cellStyle name="Normal 6 2 4 4 2" xfId="3806"/>
    <cellStyle name="Normal 6 2 4 5" xfId="3807"/>
    <cellStyle name="Normal 6 2 4 5 2" xfId="3808"/>
    <cellStyle name="Normal 6 2 4 6" xfId="3809"/>
    <cellStyle name="Normal 6 2 5" xfId="3810"/>
    <cellStyle name="Normal 6 2 6" xfId="3811"/>
    <cellStyle name="Normal 6 2 6 2" xfId="3812"/>
    <cellStyle name="Normal 6 2 6 2 2" xfId="3813"/>
    <cellStyle name="Normal 6 2 6 3" xfId="3814"/>
    <cellStyle name="Normal 6 2 7" xfId="3815"/>
    <cellStyle name="Normal 6 2 7 2" xfId="3816"/>
    <cellStyle name="Normal 6 2 7 2 2" xfId="3817"/>
    <cellStyle name="Normal 6 2 7 3" xfId="3818"/>
    <cellStyle name="Normal 6 2 8" xfId="3819"/>
    <cellStyle name="Normal 6 2 8 2" xfId="3820"/>
    <cellStyle name="Normal 6 2 9" xfId="3821"/>
    <cellStyle name="Normal 6 2_CURVA ABC" xfId="3822"/>
    <cellStyle name="Normal 6 3" xfId="3823"/>
    <cellStyle name="Normal 6 3 2" xfId="3824"/>
    <cellStyle name="Normal 6 3 3" xfId="3825"/>
    <cellStyle name="Normal 6 3 3 2" xfId="3826"/>
    <cellStyle name="Normal 6 3 3 2 2" xfId="3827"/>
    <cellStyle name="Normal 6 3 3 2 2 2" xfId="3828"/>
    <cellStyle name="Normal 6 3 3 2 3" xfId="3829"/>
    <cellStyle name="Normal 6 3 3 3" xfId="3830"/>
    <cellStyle name="Normal 6 3 3 3 2" xfId="3831"/>
    <cellStyle name="Normal 6 3 3 3 2 2" xfId="3832"/>
    <cellStyle name="Normal 6 3 3 3 3" xfId="3833"/>
    <cellStyle name="Normal 6 3 3 4" xfId="3834"/>
    <cellStyle name="Normal 6 3 3 4 2" xfId="3835"/>
    <cellStyle name="Normal 6 3 3 5" xfId="3836"/>
    <cellStyle name="Normal 6 3 3 5 2" xfId="3837"/>
    <cellStyle name="Normal 6 3 3 6" xfId="3838"/>
    <cellStyle name="Normal 6 3 4" xfId="3839"/>
    <cellStyle name="Normal 6 3 5" xfId="3840"/>
    <cellStyle name="Normal 6 3 5 2" xfId="3841"/>
    <cellStyle name="Normal 6 3 5 2 2" xfId="3842"/>
    <cellStyle name="Normal 6 3 5 3" xfId="3843"/>
    <cellStyle name="Normal 6 3 6" xfId="3844"/>
    <cellStyle name="Normal 6 3 6 2" xfId="3845"/>
    <cellStyle name="Normal 6 3 6 2 2" xfId="3846"/>
    <cellStyle name="Normal 6 3 6 3" xfId="3847"/>
    <cellStyle name="Normal 6 3 7" xfId="3848"/>
    <cellStyle name="Normal 6 3 7 2" xfId="3849"/>
    <cellStyle name="Normal 6 3 8" xfId="3850"/>
    <cellStyle name="Normal 6 3 8 2" xfId="3851"/>
    <cellStyle name="Normal 6 3 9" xfId="3852"/>
    <cellStyle name="Normal 6 3_MEMÓRIA DE CÁLCULO" xfId="3853"/>
    <cellStyle name="Normal 6 4" xfId="3854"/>
    <cellStyle name="Normal 6 4 2" xfId="3855"/>
    <cellStyle name="Normal 6 4 2 2" xfId="3856"/>
    <cellStyle name="Normal 6 4 2 2 2" xfId="3857"/>
    <cellStyle name="Normal 6 4 2 2 2 2" xfId="3858"/>
    <cellStyle name="Normal 6 4 2 2 3" xfId="3859"/>
    <cellStyle name="Normal 6 4 2 3" xfId="3860"/>
    <cellStyle name="Normal 6 4 2 3 2" xfId="3861"/>
    <cellStyle name="Normal 6 4 2 3 2 2" xfId="3862"/>
    <cellStyle name="Normal 6 4 2 3 3" xfId="3863"/>
    <cellStyle name="Normal 6 4 2 4" xfId="3864"/>
    <cellStyle name="Normal 6 4 2 4 2" xfId="3865"/>
    <cellStyle name="Normal 6 4 2 5" xfId="3866"/>
    <cellStyle name="Normal 6 4 2 6" xfId="3867"/>
    <cellStyle name="Normal 6 4 3" xfId="3868"/>
    <cellStyle name="Normal 6 4 3 2" xfId="3869"/>
    <cellStyle name="Normal 6 4 3 2 2" xfId="3870"/>
    <cellStyle name="Normal 6 4 3 3" xfId="3871"/>
    <cellStyle name="Normal 6 4 4" xfId="3872"/>
    <cellStyle name="Normal 6 4 4 2" xfId="3873"/>
    <cellStyle name="Normal 6 4 4 2 2" xfId="3874"/>
    <cellStyle name="Normal 6 4 4 3" xfId="3875"/>
    <cellStyle name="Normal 6 4 5" xfId="3876"/>
    <cellStyle name="Normal 6 4 5 2" xfId="3877"/>
    <cellStyle name="Normal 6 4 6" xfId="3878"/>
    <cellStyle name="Normal 6 4 7" xfId="3879"/>
    <cellStyle name="Normal 6 5" xfId="3880"/>
    <cellStyle name="Normal 6 5 2" xfId="3881"/>
    <cellStyle name="Normal 6 5 2 2" xfId="3882"/>
    <cellStyle name="Normal 6 5 2 2 2" xfId="3883"/>
    <cellStyle name="Normal 6 5 2 3" xfId="3884"/>
    <cellStyle name="Normal 6 5 3" xfId="3885"/>
    <cellStyle name="Normal 6 5 3 2" xfId="3886"/>
    <cellStyle name="Normal 6 5 3 2 2" xfId="3887"/>
    <cellStyle name="Normal 6 5 3 3" xfId="3888"/>
    <cellStyle name="Normal 6 5 4" xfId="3889"/>
    <cellStyle name="Normal 6 5 4 2" xfId="3890"/>
    <cellStyle name="Normal 6 5 5" xfId="3891"/>
    <cellStyle name="Normal 6 5 6" xfId="3892"/>
    <cellStyle name="Normal 6 6" xfId="3893"/>
    <cellStyle name="Normal 6 7" xfId="3894"/>
    <cellStyle name="Normal 6 7 2" xfId="3895"/>
    <cellStyle name="Normal 6 7 2 2" xfId="3896"/>
    <cellStyle name="Normal 6 7 3" xfId="3897"/>
    <cellStyle name="Normal 6 7 4" xfId="3898"/>
    <cellStyle name="Normal 6 8" xfId="3899"/>
    <cellStyle name="Normal 6 8 2" xfId="3900"/>
    <cellStyle name="Normal 6 8 2 2" xfId="3901"/>
    <cellStyle name="Normal 6 8 3" xfId="3902"/>
    <cellStyle name="Normal 6 8 4" xfId="3903"/>
    <cellStyle name="Normal 6 9" xfId="3904"/>
    <cellStyle name="Normal 6 9 2" xfId="3905"/>
    <cellStyle name="Normal 6 9 3" xfId="3906"/>
    <cellStyle name="Normal 6_CURVA ABC" xfId="3907"/>
    <cellStyle name="Normal 60" xfId="3908"/>
    <cellStyle name="Normal 61" xfId="3909"/>
    <cellStyle name="Normal 62" xfId="3910"/>
    <cellStyle name="Normal 63" xfId="3911"/>
    <cellStyle name="Normal 64" xfId="3912"/>
    <cellStyle name="Normal 65" xfId="3913"/>
    <cellStyle name="Normal 65 2" xfId="3914"/>
    <cellStyle name="Normal 66" xfId="3915"/>
    <cellStyle name="Normal 67" xfId="3916"/>
    <cellStyle name="Normal 68" xfId="3917"/>
    <cellStyle name="Normal 69" xfId="3918"/>
    <cellStyle name="Normal 7" xfId="120"/>
    <cellStyle name="Normal 7 10" xfId="3919"/>
    <cellStyle name="Normal 7 11" xfId="3920"/>
    <cellStyle name="Normal 7 11 2" xfId="3921"/>
    <cellStyle name="Normal 7 11 2 2" xfId="3922"/>
    <cellStyle name="Normal 7 11 3" xfId="3923"/>
    <cellStyle name="Normal 7 12" xfId="3924"/>
    <cellStyle name="Normal 7 12 2" xfId="3925"/>
    <cellStyle name="Normal 7 12 2 2" xfId="3926"/>
    <cellStyle name="Normal 7 12 3" xfId="3927"/>
    <cellStyle name="Normal 7 13" xfId="3928"/>
    <cellStyle name="Normal 7 13 2" xfId="3929"/>
    <cellStyle name="Normal 7 14" xfId="3930"/>
    <cellStyle name="Normal 7 2" xfId="3931"/>
    <cellStyle name="Normal 7 2 10" xfId="3932"/>
    <cellStyle name="Normal 7 2 2" xfId="3933"/>
    <cellStyle name="Normal 7 2 2 2" xfId="3934"/>
    <cellStyle name="Normal 7 2 2 2 2" xfId="3935"/>
    <cellStyle name="Normal 7 2 2 2 2 2" xfId="3936"/>
    <cellStyle name="Normal 7 2 2 2 2 2 2" xfId="3937"/>
    <cellStyle name="Normal 7 2 2 2 2 2 2 2" xfId="3938"/>
    <cellStyle name="Normal 7 2 2 2 2 2 3" xfId="3939"/>
    <cellStyle name="Normal 7 2 2 2 2 3" xfId="3940"/>
    <cellStyle name="Normal 7 2 2 2 2 3 2" xfId="3941"/>
    <cellStyle name="Normal 7 2 2 2 2 3 2 2" xfId="3942"/>
    <cellStyle name="Normal 7 2 2 2 2 3 3" xfId="3943"/>
    <cellStyle name="Normal 7 2 2 2 2 4" xfId="3944"/>
    <cellStyle name="Normal 7 2 2 2 2 4 2" xfId="3945"/>
    <cellStyle name="Normal 7 2 2 2 2 5" xfId="3946"/>
    <cellStyle name="Normal 7 2 2 2 2 5 2" xfId="3947"/>
    <cellStyle name="Normal 7 2 2 2 2 6" xfId="3948"/>
    <cellStyle name="Normal 7 2 2 2 3" xfId="3949"/>
    <cellStyle name="Normal 7 2 2 2 3 2" xfId="3950"/>
    <cellStyle name="Normal 7 2 2 2 3 2 2" xfId="3951"/>
    <cellStyle name="Normal 7 2 2 2 3 3" xfId="3952"/>
    <cellStyle name="Normal 7 2 2 2 4" xfId="3953"/>
    <cellStyle name="Normal 7 2 2 2 4 2" xfId="3954"/>
    <cellStyle name="Normal 7 2 2 2 4 2 2" xfId="3955"/>
    <cellStyle name="Normal 7 2 2 2 4 3" xfId="3956"/>
    <cellStyle name="Normal 7 2 2 2 5" xfId="3957"/>
    <cellStyle name="Normal 7 2 2 2 5 2" xfId="3958"/>
    <cellStyle name="Normal 7 2 2 2 6" xfId="3959"/>
    <cellStyle name="Normal 7 2 2 2 6 2" xfId="3960"/>
    <cellStyle name="Normal 7 2 2 2 7" xfId="3961"/>
    <cellStyle name="Normal 7 2 2 3" xfId="3962"/>
    <cellStyle name="Normal 7 2 2 3 2" xfId="3963"/>
    <cellStyle name="Normal 7 2 2 3 2 2" xfId="3964"/>
    <cellStyle name="Normal 7 2 2 3 2 2 2" xfId="3965"/>
    <cellStyle name="Normal 7 2 2 3 2 3" xfId="3966"/>
    <cellStyle name="Normal 7 2 2 3 3" xfId="3967"/>
    <cellStyle name="Normal 7 2 2 3 3 2" xfId="3968"/>
    <cellStyle name="Normal 7 2 2 3 3 2 2" xfId="3969"/>
    <cellStyle name="Normal 7 2 2 3 3 3" xfId="3970"/>
    <cellStyle name="Normal 7 2 2 3 4" xfId="3971"/>
    <cellStyle name="Normal 7 2 2 3 4 2" xfId="3972"/>
    <cellStyle name="Normal 7 2 2 3 5" xfId="3973"/>
    <cellStyle name="Normal 7 2 2 3 5 2" xfId="3974"/>
    <cellStyle name="Normal 7 2 2 3 6" xfId="3975"/>
    <cellStyle name="Normal 7 2 2 4" xfId="3976"/>
    <cellStyle name="Normal 7 2 2 4 2" xfId="3977"/>
    <cellStyle name="Normal 7 2 2 4 2 2" xfId="3978"/>
    <cellStyle name="Normal 7 2 2 4 2 2 2" xfId="3979"/>
    <cellStyle name="Normal 7 2 2 4 2 3" xfId="3980"/>
    <cellStyle name="Normal 7 2 2 4 3" xfId="3981"/>
    <cellStyle name="Normal 7 2 2 4 3 2" xfId="3982"/>
    <cellStyle name="Normal 7 2 2 4 3 2 2" xfId="3983"/>
    <cellStyle name="Normal 7 2 2 4 3 3" xfId="3984"/>
    <cellStyle name="Normal 7 2 2 4 4" xfId="3985"/>
    <cellStyle name="Normal 7 2 2 4 4 2" xfId="3986"/>
    <cellStyle name="Normal 7 2 2 4 5" xfId="3987"/>
    <cellStyle name="Normal 7 2 2 4 5 2" xfId="3988"/>
    <cellStyle name="Normal 7 2 2 4 6" xfId="3989"/>
    <cellStyle name="Normal 7 2 2 5" xfId="3990"/>
    <cellStyle name="Normal 7 2 2 5 2" xfId="3991"/>
    <cellStyle name="Normal 7 2 2 5 2 2" xfId="3992"/>
    <cellStyle name="Normal 7 2 2 5 3" xfId="3993"/>
    <cellStyle name="Normal 7 2 2 6" xfId="3994"/>
    <cellStyle name="Normal 7 2 2 6 2" xfId="3995"/>
    <cellStyle name="Normal 7 2 2 6 2 2" xfId="3996"/>
    <cellStyle name="Normal 7 2 2 6 3" xfId="3997"/>
    <cellStyle name="Normal 7 2 2 7" xfId="3998"/>
    <cellStyle name="Normal 7 2 2 7 2" xfId="3999"/>
    <cellStyle name="Normal 7 2 2 8" xfId="4000"/>
    <cellStyle name="Normal 7 2 2 8 2" xfId="4001"/>
    <cellStyle name="Normal 7 2 2 9" xfId="4002"/>
    <cellStyle name="Normal 7 2 2_MEMÓRIA DE CÁLCULO" xfId="4003"/>
    <cellStyle name="Normal 7 2 3" xfId="4004"/>
    <cellStyle name="Normal 7 2 3 2" xfId="4005"/>
    <cellStyle name="Normal 7 2 3 2 2" xfId="4006"/>
    <cellStyle name="Normal 7 2 3 2 2 2" xfId="4007"/>
    <cellStyle name="Normal 7 2 3 2 2 2 2" xfId="4008"/>
    <cellStyle name="Normal 7 2 3 2 2 3" xfId="4009"/>
    <cellStyle name="Normal 7 2 3 2 3" xfId="4010"/>
    <cellStyle name="Normal 7 2 3 2 3 2" xfId="4011"/>
    <cellStyle name="Normal 7 2 3 2 3 2 2" xfId="4012"/>
    <cellStyle name="Normal 7 2 3 2 3 3" xfId="4013"/>
    <cellStyle name="Normal 7 2 3 2 4" xfId="4014"/>
    <cellStyle name="Normal 7 2 3 2 4 2" xfId="4015"/>
    <cellStyle name="Normal 7 2 3 2 5" xfId="4016"/>
    <cellStyle name="Normal 7 2 3 2 5 2" xfId="4017"/>
    <cellStyle name="Normal 7 2 3 2 6" xfId="4018"/>
    <cellStyle name="Normal 7 2 3 3" xfId="4019"/>
    <cellStyle name="Normal 7 2 3 3 2" xfId="4020"/>
    <cellStyle name="Normal 7 2 3 3 2 2" xfId="4021"/>
    <cellStyle name="Normal 7 2 3 3 3" xfId="4022"/>
    <cellStyle name="Normal 7 2 3 4" xfId="4023"/>
    <cellStyle name="Normal 7 2 3 4 2" xfId="4024"/>
    <cellStyle name="Normal 7 2 3 4 2 2" xfId="4025"/>
    <cellStyle name="Normal 7 2 3 4 3" xfId="4026"/>
    <cellStyle name="Normal 7 2 3 5" xfId="4027"/>
    <cellStyle name="Normal 7 2 3 5 2" xfId="4028"/>
    <cellStyle name="Normal 7 2 3 6" xfId="4029"/>
    <cellStyle name="Normal 7 2 3 6 2" xfId="4030"/>
    <cellStyle name="Normal 7 2 3 7" xfId="4031"/>
    <cellStyle name="Normal 7 2 4" xfId="4032"/>
    <cellStyle name="Normal 7 2 4 2" xfId="4033"/>
    <cellStyle name="Normal 7 2 4 2 2" xfId="4034"/>
    <cellStyle name="Normal 7 2 4 2 2 2" xfId="4035"/>
    <cellStyle name="Normal 7 2 4 2 3" xfId="4036"/>
    <cellStyle name="Normal 7 2 4 3" xfId="4037"/>
    <cellStyle name="Normal 7 2 4 3 2" xfId="4038"/>
    <cellStyle name="Normal 7 2 4 3 2 2" xfId="4039"/>
    <cellStyle name="Normal 7 2 4 3 3" xfId="4040"/>
    <cellStyle name="Normal 7 2 4 4" xfId="4041"/>
    <cellStyle name="Normal 7 2 4 4 2" xfId="4042"/>
    <cellStyle name="Normal 7 2 4 5" xfId="4043"/>
    <cellStyle name="Normal 7 2 4 5 2" xfId="4044"/>
    <cellStyle name="Normal 7 2 4 6" xfId="4045"/>
    <cellStyle name="Normal 7 2 5" xfId="4046"/>
    <cellStyle name="Normal 7 2 6" xfId="4047"/>
    <cellStyle name="Normal 7 2 6 2" xfId="4048"/>
    <cellStyle name="Normal 7 2 6 2 2" xfId="4049"/>
    <cellStyle name="Normal 7 2 6 3" xfId="4050"/>
    <cellStyle name="Normal 7 2 7" xfId="4051"/>
    <cellStyle name="Normal 7 2 7 2" xfId="4052"/>
    <cellStyle name="Normal 7 2 7 2 2" xfId="4053"/>
    <cellStyle name="Normal 7 2 7 3" xfId="4054"/>
    <cellStyle name="Normal 7 2 8" xfId="4055"/>
    <cellStyle name="Normal 7 2 8 2" xfId="4056"/>
    <cellStyle name="Normal 7 2 9" xfId="4057"/>
    <cellStyle name="Normal 7 2 9 2" xfId="4058"/>
    <cellStyle name="Normal 7 2_CURVA ABC" xfId="4059"/>
    <cellStyle name="Normal 7 3" xfId="4060"/>
    <cellStyle name="Normal 7 3 2" xfId="4061"/>
    <cellStyle name="Normal 7 3 2 2" xfId="4062"/>
    <cellStyle name="Normal 7 3 3" xfId="4063"/>
    <cellStyle name="Normal 7 3 3 2" xfId="4064"/>
    <cellStyle name="Normal 7 3 3 2 2" xfId="4065"/>
    <cellStyle name="Normal 7 3 3 2 2 2" xfId="4066"/>
    <cellStyle name="Normal 7 3 3 2 3" xfId="4067"/>
    <cellStyle name="Normal 7 3 3 3" xfId="4068"/>
    <cellStyle name="Normal 7 3 3 3 2" xfId="4069"/>
    <cellStyle name="Normal 7 3 3 3 2 2" xfId="4070"/>
    <cellStyle name="Normal 7 3 3 3 3" xfId="4071"/>
    <cellStyle name="Normal 7 3 3 4" xfId="4072"/>
    <cellStyle name="Normal 7 3 3 4 2" xfId="4073"/>
    <cellStyle name="Normal 7 3 3 5" xfId="4074"/>
    <cellStyle name="Normal 7 3 3 5 2" xfId="4075"/>
    <cellStyle name="Normal 7 3 3 6" xfId="4076"/>
    <cellStyle name="Normal 7 3 4" xfId="4077"/>
    <cellStyle name="Normal 7 3 4 2" xfId="4078"/>
    <cellStyle name="Normal 7 3 4 2 2" xfId="4079"/>
    <cellStyle name="Normal 7 3 4 3" xfId="4080"/>
    <cellStyle name="Normal 7 3 5" xfId="4081"/>
    <cellStyle name="Normal 7 3 5 2" xfId="4082"/>
    <cellStyle name="Normal 7 3 5 2 2" xfId="4083"/>
    <cellStyle name="Normal 7 3 5 3" xfId="4084"/>
    <cellStyle name="Normal 7 3 6" xfId="4085"/>
    <cellStyle name="Normal 7 3 6 2" xfId="4086"/>
    <cellStyle name="Normal 7 3 7" xfId="4087"/>
    <cellStyle name="Normal 7 3 7 2" xfId="4088"/>
    <cellStyle name="Normal 7 3 8" xfId="4089"/>
    <cellStyle name="Normal 7 3_MEMÓRIA DE CÁLCULO" xfId="4090"/>
    <cellStyle name="Normal 7 4" xfId="4091"/>
    <cellStyle name="Normal 7 4 2" xfId="4092"/>
    <cellStyle name="Normal 7 4 2 2" xfId="4093"/>
    <cellStyle name="Normal 7 4 2 2 2" xfId="4094"/>
    <cellStyle name="Normal 7 4 2 2 2 2" xfId="4095"/>
    <cellStyle name="Normal 7 4 2 2 3" xfId="4096"/>
    <cellStyle name="Normal 7 4 2 3" xfId="4097"/>
    <cellStyle name="Normal 7 4 2 3 2" xfId="4098"/>
    <cellStyle name="Normal 7 4 2 3 2 2" xfId="4099"/>
    <cellStyle name="Normal 7 4 2 3 3" xfId="4100"/>
    <cellStyle name="Normal 7 4 2 4" xfId="4101"/>
    <cellStyle name="Normal 7 4 2 4 2" xfId="4102"/>
    <cellStyle name="Normal 7 4 2 5" xfId="4103"/>
    <cellStyle name="Normal 7 4 2 5 2" xfId="4104"/>
    <cellStyle name="Normal 7 4 2 6" xfId="4105"/>
    <cellStyle name="Normal 7 4 3" xfId="4106"/>
    <cellStyle name="Normal 7 4 3 2" xfId="4107"/>
    <cellStyle name="Normal 7 4 3 2 2" xfId="4108"/>
    <cellStyle name="Normal 7 4 3 2 2 2" xfId="4109"/>
    <cellStyle name="Normal 7 4 3 2 3" xfId="4110"/>
    <cellStyle name="Normal 7 4 3 3" xfId="4111"/>
    <cellStyle name="Normal 7 4 3 3 2" xfId="4112"/>
    <cellStyle name="Normal 7 4 3 3 2 2" xfId="4113"/>
    <cellStyle name="Normal 7 4 3 3 3" xfId="4114"/>
    <cellStyle name="Normal 7 4 3 4" xfId="4115"/>
    <cellStyle name="Normal 7 4 3 4 2" xfId="4116"/>
    <cellStyle name="Normal 7 4 3 5" xfId="4117"/>
    <cellStyle name="Normal 7 4 3 5 2" xfId="4118"/>
    <cellStyle name="Normal 7 4 3 6" xfId="4119"/>
    <cellStyle name="Normal 7 4 4" xfId="4120"/>
    <cellStyle name="Normal 7 4 4 2" xfId="4121"/>
    <cellStyle name="Normal 7 4 4 2 2" xfId="4122"/>
    <cellStyle name="Normal 7 4 4 3" xfId="4123"/>
    <cellStyle name="Normal 7 4 5" xfId="4124"/>
    <cellStyle name="Normal 7 4 5 2" xfId="4125"/>
    <cellStyle name="Normal 7 4 5 2 2" xfId="4126"/>
    <cellStyle name="Normal 7 4 5 3" xfId="4127"/>
    <cellStyle name="Normal 7 4 6" xfId="4128"/>
    <cellStyle name="Normal 7 4 6 2" xfId="4129"/>
    <cellStyle name="Normal 7 4 7" xfId="4130"/>
    <cellStyle name="Normal 7 4 8" xfId="4131"/>
    <cellStyle name="Normal 7 5" xfId="4132"/>
    <cellStyle name="Normal 7 5 2" xfId="4133"/>
    <cellStyle name="Normal 7 5 2 2" xfId="4134"/>
    <cellStyle name="Normal 7 5 2 2 2" xfId="4135"/>
    <cellStyle name="Normal 7 5 2 2 2 2" xfId="4136"/>
    <cellStyle name="Normal 7 5 2 2 3" xfId="4137"/>
    <cellStyle name="Normal 7 5 2 3" xfId="4138"/>
    <cellStyle name="Normal 7 5 2 3 2" xfId="4139"/>
    <cellStyle name="Normal 7 5 2 3 2 2" xfId="4140"/>
    <cellStyle name="Normal 7 5 2 3 3" xfId="4141"/>
    <cellStyle name="Normal 7 5 2 4" xfId="4142"/>
    <cellStyle name="Normal 7 5 2 4 2" xfId="4143"/>
    <cellStyle name="Normal 7 5 2 5" xfId="4144"/>
    <cellStyle name="Normal 7 5 2 5 2" xfId="4145"/>
    <cellStyle name="Normal 7 5 2 6" xfId="4146"/>
    <cellStyle name="Normal 7 5 3" xfId="4147"/>
    <cellStyle name="Normal 7 5 3 2" xfId="4148"/>
    <cellStyle name="Normal 7 5 3 2 2" xfId="4149"/>
    <cellStyle name="Normal 7 5 3 3" xfId="4150"/>
    <cellStyle name="Normal 7 5 4" xfId="4151"/>
    <cellStyle name="Normal 7 5 4 2" xfId="4152"/>
    <cellStyle name="Normal 7 5 4 2 2" xfId="4153"/>
    <cellStyle name="Normal 7 5 4 3" xfId="4154"/>
    <cellStyle name="Normal 7 5 5" xfId="4155"/>
    <cellStyle name="Normal 7 5 5 2" xfId="4156"/>
    <cellStyle name="Normal 7 5 6" xfId="4157"/>
    <cellStyle name="Normal 7 5 7" xfId="4158"/>
    <cellStyle name="Normal 7 6" xfId="4159"/>
    <cellStyle name="Normal 7 7" xfId="4160"/>
    <cellStyle name="Normal 7 8" xfId="4161"/>
    <cellStyle name="Normal 7 9" xfId="4162"/>
    <cellStyle name="Normal 7 9 2" xfId="4163"/>
    <cellStyle name="Normal 7_CURVA ABC" xfId="4164"/>
    <cellStyle name="Normal 70" xfId="4165"/>
    <cellStyle name="Normal 71" xfId="4166"/>
    <cellStyle name="Normal 72" xfId="4167"/>
    <cellStyle name="Normal 73" xfId="7549"/>
    <cellStyle name="Normal 8" xfId="33"/>
    <cellStyle name="Normal 8 10" xfId="4168"/>
    <cellStyle name="Normal 8 10 2" xfId="4169"/>
    <cellStyle name="Normal 8 10 2 2" xfId="4170"/>
    <cellStyle name="Normal 8 10 3" xfId="4171"/>
    <cellStyle name="Normal 8 11" xfId="4172"/>
    <cellStyle name="Normal 8 11 2" xfId="4173"/>
    <cellStyle name="Normal 8 12" xfId="4174"/>
    <cellStyle name="Normal 8 12 2" xfId="4175"/>
    <cellStyle name="Normal 8 13" xfId="4176"/>
    <cellStyle name="Normal 8 13 2" xfId="4177"/>
    <cellStyle name="Normal 8 14" xfId="4178"/>
    <cellStyle name="Normal 8 2" xfId="4179"/>
    <cellStyle name="Normal 8 2 10" xfId="4180"/>
    <cellStyle name="Normal 8 2 10 2" xfId="4181"/>
    <cellStyle name="Normal 8 2 11" xfId="4182"/>
    <cellStyle name="Normal 8 2 11 2" xfId="4183"/>
    <cellStyle name="Normal 8 2 12" xfId="4184"/>
    <cellStyle name="Normal 8 2 2" xfId="4185"/>
    <cellStyle name="Normal 8 2 2 2" xfId="4186"/>
    <cellStyle name="Normal 8 2 2 2 2" xfId="4187"/>
    <cellStyle name="Normal 8 2 2 2 2 2" xfId="4188"/>
    <cellStyle name="Normal 8 2 2 2 2 2 2" xfId="4189"/>
    <cellStyle name="Normal 8 2 2 2 2 3" xfId="4190"/>
    <cellStyle name="Normal 8 2 2 2 3" xfId="4191"/>
    <cellStyle name="Normal 8 2 2 2 3 2" xfId="4192"/>
    <cellStyle name="Normal 8 2 2 2 3 2 2" xfId="4193"/>
    <cellStyle name="Normal 8 2 2 2 3 3" xfId="4194"/>
    <cellStyle name="Normal 8 2 2 2 4" xfId="4195"/>
    <cellStyle name="Normal 8 2 2 2 4 2" xfId="4196"/>
    <cellStyle name="Normal 8 2 2 2 5" xfId="4197"/>
    <cellStyle name="Normal 8 2 2 2 5 2" xfId="4198"/>
    <cellStyle name="Normal 8 2 2 2 6" xfId="4199"/>
    <cellStyle name="Normal 8 2 2 3" xfId="4200"/>
    <cellStyle name="Normal 8 2 2 3 2" xfId="4201"/>
    <cellStyle name="Normal 8 2 2 3 2 2" xfId="4202"/>
    <cellStyle name="Normal 8 2 2 3 2 2 2" xfId="4203"/>
    <cellStyle name="Normal 8 2 2 3 2 3" xfId="4204"/>
    <cellStyle name="Normal 8 2 2 3 3" xfId="4205"/>
    <cellStyle name="Normal 8 2 2 3 3 2" xfId="4206"/>
    <cellStyle name="Normal 8 2 2 3 3 2 2" xfId="4207"/>
    <cellStyle name="Normal 8 2 2 3 3 3" xfId="4208"/>
    <cellStyle name="Normal 8 2 2 3 4" xfId="4209"/>
    <cellStyle name="Normal 8 2 2 3 4 2" xfId="4210"/>
    <cellStyle name="Normal 8 2 2 3 5" xfId="4211"/>
    <cellStyle name="Normal 8 2 2 3 5 2" xfId="4212"/>
    <cellStyle name="Normal 8 2 2 3 6" xfId="4213"/>
    <cellStyle name="Normal 8 2 2 4" xfId="4214"/>
    <cellStyle name="Normal 8 2 2 4 2" xfId="4215"/>
    <cellStyle name="Normal 8 2 2 4 2 2" xfId="4216"/>
    <cellStyle name="Normal 8 2 2 4 3" xfId="4217"/>
    <cellStyle name="Normal 8 2 2 5" xfId="4218"/>
    <cellStyle name="Normal 8 2 2 5 2" xfId="4219"/>
    <cellStyle name="Normal 8 2 2 5 2 2" xfId="4220"/>
    <cellStyle name="Normal 8 2 2 5 3" xfId="4221"/>
    <cellStyle name="Normal 8 2 2 6" xfId="4222"/>
    <cellStyle name="Normal 8 2 2 6 2" xfId="4223"/>
    <cellStyle name="Normal 8 2 2 7" xfId="4224"/>
    <cellStyle name="Normal 8 2 2 7 2" xfId="4225"/>
    <cellStyle name="Normal 8 2 2 8" xfId="4226"/>
    <cellStyle name="Normal 8 2 3" xfId="4227"/>
    <cellStyle name="Normal 8 2 3 2" xfId="4228"/>
    <cellStyle name="Normal 8 2 3 2 2" xfId="4229"/>
    <cellStyle name="Normal 8 2 3 2 2 2" xfId="4230"/>
    <cellStyle name="Normal 8 2 3 2 2 2 2" xfId="4231"/>
    <cellStyle name="Normal 8 2 3 2 2 3" xfId="4232"/>
    <cellStyle name="Normal 8 2 3 2 3" xfId="4233"/>
    <cellStyle name="Normal 8 2 3 2 3 2" xfId="4234"/>
    <cellStyle name="Normal 8 2 3 2 3 2 2" xfId="4235"/>
    <cellStyle name="Normal 8 2 3 2 3 3" xfId="4236"/>
    <cellStyle name="Normal 8 2 3 2 4" xfId="4237"/>
    <cellStyle name="Normal 8 2 3 2 4 2" xfId="4238"/>
    <cellStyle name="Normal 8 2 3 2 5" xfId="4239"/>
    <cellStyle name="Normal 8 2 3 2 5 2" xfId="4240"/>
    <cellStyle name="Normal 8 2 3 2 6" xfId="4241"/>
    <cellStyle name="Normal 8 2 3 3" xfId="4242"/>
    <cellStyle name="Normal 8 2 3 3 2" xfId="4243"/>
    <cellStyle name="Normal 8 2 3 3 2 2" xfId="4244"/>
    <cellStyle name="Normal 8 2 3 3 3" xfId="4245"/>
    <cellStyle name="Normal 8 2 3 4" xfId="4246"/>
    <cellStyle name="Normal 8 2 3 4 2" xfId="4247"/>
    <cellStyle name="Normal 8 2 3 4 2 2" xfId="4248"/>
    <cellStyle name="Normal 8 2 3 4 3" xfId="4249"/>
    <cellStyle name="Normal 8 2 3 5" xfId="4250"/>
    <cellStyle name="Normal 8 2 3 5 2" xfId="4251"/>
    <cellStyle name="Normal 8 2 3 6" xfId="4252"/>
    <cellStyle name="Normal 8 2 3 6 2" xfId="4253"/>
    <cellStyle name="Normal 8 2 3 7" xfId="4254"/>
    <cellStyle name="Normal 8 2 4" xfId="4255"/>
    <cellStyle name="Normal 8 2 4 2" xfId="4256"/>
    <cellStyle name="Normal 8 2 4 2 2" xfId="4257"/>
    <cellStyle name="Normal 8 2 4 2 2 2" xfId="4258"/>
    <cellStyle name="Normal 8 2 4 2 3" xfId="4259"/>
    <cellStyle name="Normal 8 2 4 2 3 2" xfId="4260"/>
    <cellStyle name="Normal 8 2 4 2 4" xfId="4261"/>
    <cellStyle name="Normal 8 2 4 3" xfId="4262"/>
    <cellStyle name="Normal 8 2 4 3 2" xfId="4263"/>
    <cellStyle name="Normal 8 2 4 3 2 2" xfId="4264"/>
    <cellStyle name="Normal 8 2 4 3 3" xfId="4265"/>
    <cellStyle name="Normal 8 2 4 4" xfId="4266"/>
    <cellStyle name="Normal 8 2 4 4 2" xfId="4267"/>
    <cellStyle name="Normal 8 2 4 5" xfId="4268"/>
    <cellStyle name="Normal 8 2 4 5 2" xfId="4269"/>
    <cellStyle name="Normal 8 2 4 6" xfId="4270"/>
    <cellStyle name="Normal 8 2 5" xfId="4271"/>
    <cellStyle name="Normal 8 2 5 2" xfId="4272"/>
    <cellStyle name="Normal 8 2 5 2 2" xfId="4273"/>
    <cellStyle name="Normal 8 2 5 2 2 2" xfId="4274"/>
    <cellStyle name="Normal 8 2 5 2 2 2 2" xfId="4275"/>
    <cellStyle name="Normal 8 2 5 2 2 2 2 2" xfId="4276"/>
    <cellStyle name="Normal 8 2 5 2 2 2 3" xfId="4277"/>
    <cellStyle name="Normal 8 2 5 2 2 3" xfId="4278"/>
    <cellStyle name="Normal 8 2 5 2 2 3 2" xfId="4279"/>
    <cellStyle name="Normal 8 2 5 2 2 3 2 2" xfId="4280"/>
    <cellStyle name="Normal 8 2 5 2 2 3 3" xfId="4281"/>
    <cellStyle name="Normal 8 2 5 2 2 4" xfId="4282"/>
    <cellStyle name="Normal 8 2 5 2 2 4 2" xfId="4283"/>
    <cellStyle name="Normal 8 2 5 2 2 5" xfId="4284"/>
    <cellStyle name="Normal 8 2 5 2 2 5 2" xfId="4285"/>
    <cellStyle name="Normal 8 2 5 2 2 6" xfId="4286"/>
    <cellStyle name="Normal 8 2 5 2 3" xfId="4287"/>
    <cellStyle name="Normal 8 2 5 2 3 2" xfId="4288"/>
    <cellStyle name="Normal 8 2 5 2 3 2 2" xfId="4289"/>
    <cellStyle name="Normal 8 2 5 2 3 3" xfId="4290"/>
    <cellStyle name="Normal 8 2 5 2 4" xfId="4291"/>
    <cellStyle name="Normal 8 2 5 2 4 2" xfId="4292"/>
    <cellStyle name="Normal 8 2 5 2 4 2 2" xfId="4293"/>
    <cellStyle name="Normal 8 2 5 2 4 3" xfId="4294"/>
    <cellStyle name="Normal 8 2 5 2 5" xfId="4295"/>
    <cellStyle name="Normal 8 2 5 2 5 2" xfId="4296"/>
    <cellStyle name="Normal 8 2 5 2 6" xfId="4297"/>
    <cellStyle name="Normal 8 2 5 2 6 2" xfId="4298"/>
    <cellStyle name="Normal 8 2 5 2 7" xfId="4299"/>
    <cellStyle name="Normal 8 2 5 3" xfId="4300"/>
    <cellStyle name="Normal 8 2 5 3 2" xfId="4301"/>
    <cellStyle name="Normal 8 2 5 3 2 2" xfId="4302"/>
    <cellStyle name="Normal 8 2 5 3 2 2 2" xfId="4303"/>
    <cellStyle name="Normal 8 2 5 3 2 3" xfId="4304"/>
    <cellStyle name="Normal 8 2 5 3 3" xfId="4305"/>
    <cellStyle name="Normal 8 2 5 3 3 2" xfId="4306"/>
    <cellStyle name="Normal 8 2 5 3 3 2 2" xfId="4307"/>
    <cellStyle name="Normal 8 2 5 3 3 3" xfId="4308"/>
    <cellStyle name="Normal 8 2 5 3 4" xfId="4309"/>
    <cellStyle name="Normal 8 2 5 3 4 2" xfId="4310"/>
    <cellStyle name="Normal 8 2 5 3 5" xfId="4311"/>
    <cellStyle name="Normal 8 2 5 3 5 2" xfId="4312"/>
    <cellStyle name="Normal 8 2 5 3 6" xfId="4313"/>
    <cellStyle name="Normal 8 2 5 4" xfId="4314"/>
    <cellStyle name="Normal 8 2 5 4 2" xfId="4315"/>
    <cellStyle name="Normal 8 2 5 4 2 2" xfId="4316"/>
    <cellStyle name="Normal 8 2 5 4 2 2 2" xfId="4317"/>
    <cellStyle name="Normal 8 2 5 4 2 3" xfId="4318"/>
    <cellStyle name="Normal 8 2 5 4 2 3 2" xfId="4319"/>
    <cellStyle name="Normal 8 2 5 4 2 4" xfId="4320"/>
    <cellStyle name="Normal 8 2 5 4 3" xfId="4321"/>
    <cellStyle name="Normal 8 2 5 4 3 2" xfId="4322"/>
    <cellStyle name="Normal 8 2 5 4 3 2 2" xfId="4323"/>
    <cellStyle name="Normal 8 2 5 4 3 3" xfId="4324"/>
    <cellStyle name="Normal 8 2 5 4 4" xfId="4325"/>
    <cellStyle name="Normal 8 2 5 4 4 2" xfId="4326"/>
    <cellStyle name="Normal 8 2 5 4 5" xfId="4327"/>
    <cellStyle name="Normal 8 2 5 4 5 2" xfId="4328"/>
    <cellStyle name="Normal 8 2 5 4 6" xfId="4329"/>
    <cellStyle name="Normal 8 2 5 5" xfId="4330"/>
    <cellStyle name="Normal 8 2 5 5 2" xfId="4331"/>
    <cellStyle name="Normal 8 2 5 5 2 2" xfId="4332"/>
    <cellStyle name="Normal 8 2 5 5 3" xfId="4333"/>
    <cellStyle name="Normal 8 2 5 6" xfId="4334"/>
    <cellStyle name="Normal 8 2 5 6 2" xfId="4335"/>
    <cellStyle name="Normal 8 2 5 6 2 2" xfId="4336"/>
    <cellStyle name="Normal 8 2 5 6 3" xfId="4337"/>
    <cellStyle name="Normal 8 2 5 7" xfId="4338"/>
    <cellStyle name="Normal 8 2 5 7 2" xfId="4339"/>
    <cellStyle name="Normal 8 2 5 8" xfId="4340"/>
    <cellStyle name="Normal 8 2 5 8 2" xfId="4341"/>
    <cellStyle name="Normal 8 2 5 9" xfId="4342"/>
    <cellStyle name="Normal 8 2 6" xfId="4343"/>
    <cellStyle name="Normal 8 2 6 2" xfId="4344"/>
    <cellStyle name="Normal 8 2 6 2 2" xfId="4345"/>
    <cellStyle name="Normal 8 2 6 2 2 2" xfId="4346"/>
    <cellStyle name="Normal 8 2 6 2 3" xfId="4347"/>
    <cellStyle name="Normal 8 2 6 3" xfId="4348"/>
    <cellStyle name="Normal 8 2 6 3 2" xfId="4349"/>
    <cellStyle name="Normal 8 2 6 3 2 2" xfId="4350"/>
    <cellStyle name="Normal 8 2 6 3 3" xfId="4351"/>
    <cellStyle name="Normal 8 2 6 4" xfId="4352"/>
    <cellStyle name="Normal 8 2 6 4 2" xfId="4353"/>
    <cellStyle name="Normal 8 2 6 5" xfId="4354"/>
    <cellStyle name="Normal 8 2 6 5 2" xfId="4355"/>
    <cellStyle name="Normal 8 2 6 6" xfId="4356"/>
    <cellStyle name="Normal 8 2 7" xfId="4357"/>
    <cellStyle name="Normal 8 2 7 2" xfId="4358"/>
    <cellStyle name="Normal 8 2 7 2 2" xfId="4359"/>
    <cellStyle name="Normal 8 2 7 2 2 2" xfId="4360"/>
    <cellStyle name="Normal 8 2 7 2 3" xfId="4361"/>
    <cellStyle name="Normal 8 2 7 3" xfId="4362"/>
    <cellStyle name="Normal 8 2 7 3 2" xfId="4363"/>
    <cellStyle name="Normal 8 2 7 3 2 2" xfId="4364"/>
    <cellStyle name="Normal 8 2 7 3 3" xfId="4365"/>
    <cellStyle name="Normal 8 2 7 4" xfId="4366"/>
    <cellStyle name="Normal 8 2 7 4 2" xfId="4367"/>
    <cellStyle name="Normal 8 2 7 5" xfId="4368"/>
    <cellStyle name="Normal 8 2 7 5 2" xfId="4369"/>
    <cellStyle name="Normal 8 2 7 6" xfId="4370"/>
    <cellStyle name="Normal 8 2 8" xfId="4371"/>
    <cellStyle name="Normal 8 2 8 2" xfId="4372"/>
    <cellStyle name="Normal 8 2 8 2 2" xfId="4373"/>
    <cellStyle name="Normal 8 2 8 3" xfId="4374"/>
    <cellStyle name="Normal 8 2 9" xfId="4375"/>
    <cellStyle name="Normal 8 2 9 2" xfId="4376"/>
    <cellStyle name="Normal 8 2 9 2 2" xfId="4377"/>
    <cellStyle name="Normal 8 2 9 3" xfId="4378"/>
    <cellStyle name="Normal 8 2_MEMÓRIA DE CÁLCULO" xfId="4379"/>
    <cellStyle name="Normal 8 3" xfId="4380"/>
    <cellStyle name="Normal 8 3 2" xfId="4381"/>
    <cellStyle name="Normal 8 3 2 2" xfId="4382"/>
    <cellStyle name="Normal 8 3 2 2 2" xfId="4383"/>
    <cellStyle name="Normal 8 3 2 2 2 2" xfId="4384"/>
    <cellStyle name="Normal 8 3 2 2 2 2 2" xfId="4385"/>
    <cellStyle name="Normal 8 3 2 2 2 3" xfId="4386"/>
    <cellStyle name="Normal 8 3 2 2 3" xfId="4387"/>
    <cellStyle name="Normal 8 3 2 2 3 2" xfId="4388"/>
    <cellStyle name="Normal 8 3 2 2 3 2 2" xfId="4389"/>
    <cellStyle name="Normal 8 3 2 2 3 3" xfId="4390"/>
    <cellStyle name="Normal 8 3 2 2 4" xfId="4391"/>
    <cellStyle name="Normal 8 3 2 2 4 2" xfId="4392"/>
    <cellStyle name="Normal 8 3 2 2 5" xfId="4393"/>
    <cellStyle name="Normal 8 3 2 2 5 2" xfId="4394"/>
    <cellStyle name="Normal 8 3 2 2 6" xfId="4395"/>
    <cellStyle name="Normal 8 3 2 3" xfId="4396"/>
    <cellStyle name="Normal 8 3 2 3 2" xfId="4397"/>
    <cellStyle name="Normal 8 3 2 3 2 2" xfId="4398"/>
    <cellStyle name="Normal 8 3 2 3 2 2 2" xfId="4399"/>
    <cellStyle name="Normal 8 3 2 3 2 3" xfId="4400"/>
    <cellStyle name="Normal 8 3 2 3 3" xfId="4401"/>
    <cellStyle name="Normal 8 3 2 3 3 2" xfId="4402"/>
    <cellStyle name="Normal 8 3 2 3 3 2 2" xfId="4403"/>
    <cellStyle name="Normal 8 3 2 3 3 3" xfId="4404"/>
    <cellStyle name="Normal 8 3 2 3 4" xfId="4405"/>
    <cellStyle name="Normal 8 3 2 3 4 2" xfId="4406"/>
    <cellStyle name="Normal 8 3 2 3 5" xfId="4407"/>
    <cellStyle name="Normal 8 3 2 3 5 2" xfId="4408"/>
    <cellStyle name="Normal 8 3 2 3 6" xfId="4409"/>
    <cellStyle name="Normal 8 3 2 4" xfId="4410"/>
    <cellStyle name="Normal 8 3 2 4 2" xfId="4411"/>
    <cellStyle name="Normal 8 3 2 4 2 2" xfId="4412"/>
    <cellStyle name="Normal 8 3 2 4 3" xfId="4413"/>
    <cellStyle name="Normal 8 3 2 5" xfId="4414"/>
    <cellStyle name="Normal 8 3 2 5 2" xfId="4415"/>
    <cellStyle name="Normal 8 3 2 5 2 2" xfId="4416"/>
    <cellStyle name="Normal 8 3 2 5 3" xfId="4417"/>
    <cellStyle name="Normal 8 3 2 6" xfId="4418"/>
    <cellStyle name="Normal 8 3 2 6 2" xfId="4419"/>
    <cellStyle name="Normal 8 3 2 7" xfId="4420"/>
    <cellStyle name="Normal 8 3 2 7 2" xfId="4421"/>
    <cellStyle name="Normal 8 3 2 8" xfId="4422"/>
    <cellStyle name="Normal 8 3 3" xfId="4423"/>
    <cellStyle name="Normal 8 3 3 2" xfId="4424"/>
    <cellStyle name="Normal 8 3 3 2 2" xfId="4425"/>
    <cellStyle name="Normal 8 3 3 2 2 2" xfId="4426"/>
    <cellStyle name="Normal 8 3 3 2 3" xfId="4427"/>
    <cellStyle name="Normal 8 3 3 3" xfId="4428"/>
    <cellStyle name="Normal 8 3 3 3 2" xfId="4429"/>
    <cellStyle name="Normal 8 3 3 3 2 2" xfId="4430"/>
    <cellStyle name="Normal 8 3 3 3 3" xfId="4431"/>
    <cellStyle name="Normal 8 3 3 4" xfId="4432"/>
    <cellStyle name="Normal 8 3 3 4 2" xfId="4433"/>
    <cellStyle name="Normal 8 3 3 5" xfId="4434"/>
    <cellStyle name="Normal 8 3 3 5 2" xfId="4435"/>
    <cellStyle name="Normal 8 3 3 6" xfId="4436"/>
    <cellStyle name="Normal 8 3 4" xfId="4437"/>
    <cellStyle name="Normal 8 3 4 2" xfId="4438"/>
    <cellStyle name="Normal 8 3 4 2 2" xfId="4439"/>
    <cellStyle name="Normal 8 3 4 3" xfId="4440"/>
    <cellStyle name="Normal 8 3 5" xfId="4441"/>
    <cellStyle name="Normal 8 3 5 2" xfId="4442"/>
    <cellStyle name="Normal 8 3 5 2 2" xfId="4443"/>
    <cellStyle name="Normal 8 3 5 3" xfId="4444"/>
    <cellStyle name="Normal 8 3 6" xfId="4445"/>
    <cellStyle name="Normal 8 3 6 2" xfId="4446"/>
    <cellStyle name="Normal 8 3 7" xfId="4447"/>
    <cellStyle name="Normal 8 3 7 2" xfId="4448"/>
    <cellStyle name="Normal 8 3 8" xfId="4449"/>
    <cellStyle name="Normal 8 4" xfId="4450"/>
    <cellStyle name="Normal 8 4 2" xfId="4451"/>
    <cellStyle name="Normal 8 4 2 2" xfId="4452"/>
    <cellStyle name="Normal 8 4 2 2 2" xfId="4453"/>
    <cellStyle name="Normal 8 4 2 2 2 2" xfId="4454"/>
    <cellStyle name="Normal 8 4 2 2 2 2 2" xfId="4455"/>
    <cellStyle name="Normal 8 4 2 2 2 3" xfId="4456"/>
    <cellStyle name="Normal 8 4 2 2 3" xfId="4457"/>
    <cellStyle name="Normal 8 4 2 2 3 2" xfId="4458"/>
    <cellStyle name="Normal 8 4 2 2 3 2 2" xfId="4459"/>
    <cellStyle name="Normal 8 4 2 2 3 3" xfId="4460"/>
    <cellStyle name="Normal 8 4 2 2 4" xfId="4461"/>
    <cellStyle name="Normal 8 4 2 2 4 2" xfId="4462"/>
    <cellStyle name="Normal 8 4 2 2 5" xfId="4463"/>
    <cellStyle name="Normal 8 4 2 2 5 2" xfId="4464"/>
    <cellStyle name="Normal 8 4 2 2 6" xfId="4465"/>
    <cellStyle name="Normal 8 4 2 3" xfId="4466"/>
    <cellStyle name="Normal 8 4 2 3 2" xfId="4467"/>
    <cellStyle name="Normal 8 4 2 3 2 2" xfId="4468"/>
    <cellStyle name="Normal 8 4 2 3 3" xfId="4469"/>
    <cellStyle name="Normal 8 4 2 4" xfId="4470"/>
    <cellStyle name="Normal 8 4 2 4 2" xfId="4471"/>
    <cellStyle name="Normal 8 4 2 4 2 2" xfId="4472"/>
    <cellStyle name="Normal 8 4 2 4 3" xfId="4473"/>
    <cellStyle name="Normal 8 4 2 5" xfId="4474"/>
    <cellStyle name="Normal 8 4 2 5 2" xfId="4475"/>
    <cellStyle name="Normal 8 4 2 6" xfId="4476"/>
    <cellStyle name="Normal 8 4 2 6 2" xfId="4477"/>
    <cellStyle name="Normal 8 4 2 7" xfId="4478"/>
    <cellStyle name="Normal 8 4 3" xfId="4479"/>
    <cellStyle name="Normal 8 4 3 2" xfId="4480"/>
    <cellStyle name="Normal 8 4 3 2 2" xfId="4481"/>
    <cellStyle name="Normal 8 4 3 2 2 2" xfId="4482"/>
    <cellStyle name="Normal 8 4 3 2 3" xfId="4483"/>
    <cellStyle name="Normal 8 4 3 3" xfId="4484"/>
    <cellStyle name="Normal 8 4 3 3 2" xfId="4485"/>
    <cellStyle name="Normal 8 4 3 3 2 2" xfId="4486"/>
    <cellStyle name="Normal 8 4 3 3 3" xfId="4487"/>
    <cellStyle name="Normal 8 4 3 4" xfId="4488"/>
    <cellStyle name="Normal 8 4 3 4 2" xfId="4489"/>
    <cellStyle name="Normal 8 4 3 5" xfId="4490"/>
    <cellStyle name="Normal 8 4 3 5 2" xfId="4491"/>
    <cellStyle name="Normal 8 4 3 6" xfId="4492"/>
    <cellStyle name="Normal 8 4 4" xfId="4493"/>
    <cellStyle name="Normal 8 4 4 2" xfId="4494"/>
    <cellStyle name="Normal 8 4 4 2 2" xfId="4495"/>
    <cellStyle name="Normal 8 4 4 3" xfId="4496"/>
    <cellStyle name="Normal 8 4 5" xfId="4497"/>
    <cellStyle name="Normal 8 4 5 2" xfId="4498"/>
    <cellStyle name="Normal 8 4 5 2 2" xfId="4499"/>
    <cellStyle name="Normal 8 4 5 3" xfId="4500"/>
    <cellStyle name="Normal 8 4 6" xfId="4501"/>
    <cellStyle name="Normal 8 4 6 2" xfId="4502"/>
    <cellStyle name="Normal 8 4 7" xfId="4503"/>
    <cellStyle name="Normal 8 4 7 2" xfId="4504"/>
    <cellStyle name="Normal 8 4 8" xfId="4505"/>
    <cellStyle name="Normal 8 5" xfId="4506"/>
    <cellStyle name="Normal 8 5 2" xfId="4507"/>
    <cellStyle name="Normal 8 5 2 2" xfId="4508"/>
    <cellStyle name="Normal 8 5 2 2 2" xfId="4509"/>
    <cellStyle name="Normal 8 5 2 2 2 2" xfId="4510"/>
    <cellStyle name="Normal 8 5 2 2 2 2 2" xfId="4511"/>
    <cellStyle name="Normal 8 5 2 2 2 3" xfId="4512"/>
    <cellStyle name="Normal 8 5 2 2 3" xfId="4513"/>
    <cellStyle name="Normal 8 5 2 2 3 2" xfId="4514"/>
    <cellStyle name="Normal 8 5 2 2 3 2 2" xfId="4515"/>
    <cellStyle name="Normal 8 5 2 2 3 3" xfId="4516"/>
    <cellStyle name="Normal 8 5 2 2 4" xfId="4517"/>
    <cellStyle name="Normal 8 5 2 2 4 2" xfId="4518"/>
    <cellStyle name="Normal 8 5 2 2 5" xfId="4519"/>
    <cellStyle name="Normal 8 5 2 2 5 2" xfId="4520"/>
    <cellStyle name="Normal 8 5 2 2 6" xfId="4521"/>
    <cellStyle name="Normal 8 5 2 3" xfId="4522"/>
    <cellStyle name="Normal 8 5 2 3 2" xfId="4523"/>
    <cellStyle name="Normal 8 5 2 3 2 2" xfId="4524"/>
    <cellStyle name="Normal 8 5 2 3 3" xfId="4525"/>
    <cellStyle name="Normal 8 5 2 4" xfId="4526"/>
    <cellStyle name="Normal 8 5 2 4 2" xfId="4527"/>
    <cellStyle name="Normal 8 5 2 4 2 2" xfId="4528"/>
    <cellStyle name="Normal 8 5 2 4 3" xfId="4529"/>
    <cellStyle name="Normal 8 5 2 5" xfId="4530"/>
    <cellStyle name="Normal 8 5 2 5 2" xfId="4531"/>
    <cellStyle name="Normal 8 5 2 6" xfId="4532"/>
    <cellStyle name="Normal 8 5 2 6 2" xfId="4533"/>
    <cellStyle name="Normal 8 5 2 7" xfId="4534"/>
    <cellStyle name="Normal 8 5 3" xfId="4535"/>
    <cellStyle name="Normal 8 5 3 2" xfId="4536"/>
    <cellStyle name="Normal 8 5 3 2 2" xfId="4537"/>
    <cellStyle name="Normal 8 5 3 2 2 2" xfId="4538"/>
    <cellStyle name="Normal 8 5 3 2 3" xfId="4539"/>
    <cellStyle name="Normal 8 5 3 3" xfId="4540"/>
    <cellStyle name="Normal 8 5 3 3 2" xfId="4541"/>
    <cellStyle name="Normal 8 5 3 3 2 2" xfId="4542"/>
    <cellStyle name="Normal 8 5 3 3 3" xfId="4543"/>
    <cellStyle name="Normal 8 5 3 4" xfId="4544"/>
    <cellStyle name="Normal 8 5 3 4 2" xfId="4545"/>
    <cellStyle name="Normal 8 5 3 5" xfId="4546"/>
    <cellStyle name="Normal 8 5 3 5 2" xfId="4547"/>
    <cellStyle name="Normal 8 5 3 6" xfId="4548"/>
    <cellStyle name="Normal 8 5 4" xfId="4549"/>
    <cellStyle name="Normal 8 5 4 2" xfId="4550"/>
    <cellStyle name="Normal 8 5 4 2 2" xfId="4551"/>
    <cellStyle name="Normal 8 5 4 3" xfId="4552"/>
    <cellStyle name="Normal 8 5 5" xfId="4553"/>
    <cellStyle name="Normal 8 5 5 2" xfId="4554"/>
    <cellStyle name="Normal 8 5 5 2 2" xfId="4555"/>
    <cellStyle name="Normal 8 5 5 3" xfId="4556"/>
    <cellStyle name="Normal 8 5 6" xfId="4557"/>
    <cellStyle name="Normal 8 5 6 2" xfId="4558"/>
    <cellStyle name="Normal 8 5 7" xfId="4559"/>
    <cellStyle name="Normal 8 5 7 2" xfId="4560"/>
    <cellStyle name="Normal 8 5 8" xfId="4561"/>
    <cellStyle name="Normal 8 6" xfId="4562"/>
    <cellStyle name="Normal 8 6 2" xfId="4563"/>
    <cellStyle name="Normal 8 6 2 2" xfId="4564"/>
    <cellStyle name="Normal 8 6 2 2 2" xfId="4565"/>
    <cellStyle name="Normal 8 6 2 2 2 2" xfId="4566"/>
    <cellStyle name="Normal 8 6 2 2 3" xfId="4567"/>
    <cellStyle name="Normal 8 6 2 3" xfId="4568"/>
    <cellStyle name="Normal 8 6 2 3 2" xfId="4569"/>
    <cellStyle name="Normal 8 6 2 3 2 2" xfId="4570"/>
    <cellStyle name="Normal 8 6 2 3 3" xfId="4571"/>
    <cellStyle name="Normal 8 6 2 4" xfId="4572"/>
    <cellStyle name="Normal 8 6 2 4 2" xfId="4573"/>
    <cellStyle name="Normal 8 6 2 5" xfId="4574"/>
    <cellStyle name="Normal 8 6 2 5 2" xfId="4575"/>
    <cellStyle name="Normal 8 6 2 6" xfId="4576"/>
    <cellStyle name="Normal 8 6 3" xfId="4577"/>
    <cellStyle name="Normal 8 6 3 2" xfId="4578"/>
    <cellStyle name="Normal 8 6 3 2 2" xfId="4579"/>
    <cellStyle name="Normal 8 6 3 3" xfId="4580"/>
    <cellStyle name="Normal 8 6 4" xfId="4581"/>
    <cellStyle name="Normal 8 6 4 2" xfId="4582"/>
    <cellStyle name="Normal 8 6 4 2 2" xfId="4583"/>
    <cellStyle name="Normal 8 6 4 3" xfId="4584"/>
    <cellStyle name="Normal 8 6 5" xfId="4585"/>
    <cellStyle name="Normal 8 6 5 2" xfId="4586"/>
    <cellStyle name="Normal 8 6 6" xfId="4587"/>
    <cellStyle name="Normal 8 6 6 2" xfId="4588"/>
    <cellStyle name="Normal 8 6 7" xfId="4589"/>
    <cellStyle name="Normal 8 7" xfId="4590"/>
    <cellStyle name="Normal 8 7 2" xfId="4591"/>
    <cellStyle name="Normal 8 7 2 2" xfId="4592"/>
    <cellStyle name="Normal 8 7 2 2 2" xfId="4593"/>
    <cellStyle name="Normal 8 7 2 3" xfId="4594"/>
    <cellStyle name="Normal 8 7 3" xfId="4595"/>
    <cellStyle name="Normal 8 7 3 2" xfId="4596"/>
    <cellStyle name="Normal 8 7 3 2 2" xfId="4597"/>
    <cellStyle name="Normal 8 7 3 3" xfId="4598"/>
    <cellStyle name="Normal 8 7 4" xfId="4599"/>
    <cellStyle name="Normal 8 7 4 2" xfId="4600"/>
    <cellStyle name="Normal 8 7 5" xfId="4601"/>
    <cellStyle name="Normal 8 7 5 2" xfId="4602"/>
    <cellStyle name="Normal 8 7 6" xfId="4603"/>
    <cellStyle name="Normal 8 8" xfId="4604"/>
    <cellStyle name="Normal 8 8 2" xfId="4605"/>
    <cellStyle name="Normal 8 8 2 2" xfId="4606"/>
    <cellStyle name="Normal 8 8 2 2 2" xfId="4607"/>
    <cellStyle name="Normal 8 8 2 3" xfId="4608"/>
    <cellStyle name="Normal 8 8 3" xfId="4609"/>
    <cellStyle name="Normal 8 8 3 2" xfId="4610"/>
    <cellStyle name="Normal 8 8 3 2 2" xfId="4611"/>
    <cellStyle name="Normal 8 8 3 3" xfId="4612"/>
    <cellStyle name="Normal 8 8 4" xfId="4613"/>
    <cellStyle name="Normal 8 8 4 2" xfId="4614"/>
    <cellStyle name="Normal 8 8 5" xfId="4615"/>
    <cellStyle name="Normal 8 8 5 2" xfId="4616"/>
    <cellStyle name="Normal 8 8 6" xfId="4617"/>
    <cellStyle name="Normal 8 9" xfId="4618"/>
    <cellStyle name="Normal 8 9 2" xfId="4619"/>
    <cellStyle name="Normal 8 9 2 2" xfId="4620"/>
    <cellStyle name="Normal 8 9 3" xfId="4621"/>
    <cellStyle name="Normal 8_3ª Trav Plinio Coelho - Rua Pedro da Cocada" xfId="4622"/>
    <cellStyle name="Normal 87" xfId="4623"/>
    <cellStyle name="Normal 88" xfId="34"/>
    <cellStyle name="Normal 88 2" xfId="35"/>
    <cellStyle name="Normal 9" xfId="131"/>
    <cellStyle name="Normal 9 2" xfId="4624"/>
    <cellStyle name="Normal 9 2 2" xfId="4625"/>
    <cellStyle name="Normal 9 2 2 2" xfId="4626"/>
    <cellStyle name="Normal 9 2 2 2 2" xfId="4627"/>
    <cellStyle name="Normal 9 2 2 2 2 2" xfId="4628"/>
    <cellStyle name="Normal 9 2 2 2 2 2 2" xfId="4629"/>
    <cellStyle name="Normal 9 2 2 2 2 3" xfId="4630"/>
    <cellStyle name="Normal 9 2 2 2 3" xfId="4631"/>
    <cellStyle name="Normal 9 2 2 2 3 2" xfId="4632"/>
    <cellStyle name="Normal 9 2 2 2 3 2 2" xfId="4633"/>
    <cellStyle name="Normal 9 2 2 2 3 3" xfId="4634"/>
    <cellStyle name="Normal 9 2 2 2 4" xfId="4635"/>
    <cellStyle name="Normal 9 2 2 2 4 2" xfId="4636"/>
    <cellStyle name="Normal 9 2 2 2 5" xfId="4637"/>
    <cellStyle name="Normal 9 2 2 2 5 2" xfId="4638"/>
    <cellStyle name="Normal 9 2 2 2 6" xfId="4639"/>
    <cellStyle name="Normal 9 2 2 3" xfId="4640"/>
    <cellStyle name="Normal 9 2 2 3 2" xfId="4641"/>
    <cellStyle name="Normal 9 2 2 3 2 2" xfId="4642"/>
    <cellStyle name="Normal 9 2 2 3 3" xfId="4643"/>
    <cellStyle name="Normal 9 2 2 4" xfId="4644"/>
    <cellStyle name="Normal 9 2 2 4 2" xfId="4645"/>
    <cellStyle name="Normal 9 2 2 4 2 2" xfId="4646"/>
    <cellStyle name="Normal 9 2 2 4 3" xfId="4647"/>
    <cellStyle name="Normal 9 2 2 5" xfId="4648"/>
    <cellStyle name="Normal 9 2 2 5 2" xfId="4649"/>
    <cellStyle name="Normal 9 2 2 6" xfId="4650"/>
    <cellStyle name="Normal 9 2 2 7" xfId="4651"/>
    <cellStyle name="Normal 9 2 3" xfId="4652"/>
    <cellStyle name="Normal 9 2 3 2" xfId="4653"/>
    <cellStyle name="Normal 9 2 3 2 2" xfId="4654"/>
    <cellStyle name="Normal 9 2 3 2 2 2" xfId="4655"/>
    <cellStyle name="Normal 9 2 3 2 3" xfId="4656"/>
    <cellStyle name="Normal 9 2 3 3" xfId="4657"/>
    <cellStyle name="Normal 9 2 3 3 2" xfId="4658"/>
    <cellStyle name="Normal 9 2 3 3 2 2" xfId="4659"/>
    <cellStyle name="Normal 9 2 3 3 3" xfId="4660"/>
    <cellStyle name="Normal 9 2 3 4" xfId="4661"/>
    <cellStyle name="Normal 9 2 3 4 2" xfId="4662"/>
    <cellStyle name="Normal 9 2 3 5" xfId="4663"/>
    <cellStyle name="Normal 9 2 3 5 2" xfId="4664"/>
    <cellStyle name="Normal 9 2 3 6" xfId="4665"/>
    <cellStyle name="Normal 9 2 4" xfId="4666"/>
    <cellStyle name="Normal 9 2 4 2" xfId="4667"/>
    <cellStyle name="Normal 9 2 4 2 2" xfId="4668"/>
    <cellStyle name="Normal 9 2 4 2 2 2" xfId="4669"/>
    <cellStyle name="Normal 9 2 4 2 3" xfId="4670"/>
    <cellStyle name="Normal 9 2 4 3" xfId="4671"/>
    <cellStyle name="Normal 9 2 4 3 2" xfId="4672"/>
    <cellStyle name="Normal 9 2 4 3 2 2" xfId="4673"/>
    <cellStyle name="Normal 9 2 4 3 3" xfId="4674"/>
    <cellStyle name="Normal 9 2 4 4" xfId="4675"/>
    <cellStyle name="Normal 9 2 4 4 2" xfId="4676"/>
    <cellStyle name="Normal 9 2 4 5" xfId="4677"/>
    <cellStyle name="Normal 9 2 4 5 2" xfId="4678"/>
    <cellStyle name="Normal 9 2 4 6" xfId="4679"/>
    <cellStyle name="Normal 9 2 5" xfId="4680"/>
    <cellStyle name="Normal 9 2 5 2" xfId="4681"/>
    <cellStyle name="Normal 9 2 5 2 2" xfId="4682"/>
    <cellStyle name="Normal 9 2 5 3" xfId="4683"/>
    <cellStyle name="Normal 9 2 6" xfId="4684"/>
    <cellStyle name="Normal 9 2 6 2" xfId="4685"/>
    <cellStyle name="Normal 9 2 6 2 2" xfId="4686"/>
    <cellStyle name="Normal 9 2 6 3" xfId="4687"/>
    <cellStyle name="Normal 9 2 7" xfId="4688"/>
    <cellStyle name="Normal 9 2 7 2" xfId="4689"/>
    <cellStyle name="Normal 9 2 8" xfId="4690"/>
    <cellStyle name="Normal 9 2 8 2" xfId="4691"/>
    <cellStyle name="Normal 9 2 9" xfId="4692"/>
    <cellStyle name="Normal 9 2_MEMÓRIA DE CÁLCULO" xfId="4693"/>
    <cellStyle name="Normal 9 3" xfId="4694"/>
    <cellStyle name="Normal 9 3 2" xfId="4695"/>
    <cellStyle name="Normal 9 3 2 2" xfId="4696"/>
    <cellStyle name="Normal 9 3 2 2 2" xfId="4697"/>
    <cellStyle name="Normal 9 3 2 2 2 2" xfId="4698"/>
    <cellStyle name="Normal 9 3 2 2 3" xfId="4699"/>
    <cellStyle name="Normal 9 3 2 3" xfId="4700"/>
    <cellStyle name="Normal 9 3 2 3 2" xfId="4701"/>
    <cellStyle name="Normal 9 3 2 3 2 2" xfId="4702"/>
    <cellStyle name="Normal 9 3 2 3 3" xfId="4703"/>
    <cellStyle name="Normal 9 3 2 4" xfId="4704"/>
    <cellStyle name="Normal 9 3 2 4 2" xfId="4705"/>
    <cellStyle name="Normal 9 3 2 5" xfId="4706"/>
    <cellStyle name="Normal 9 3 2 6" xfId="4707"/>
    <cellStyle name="Normal 9 3 3" xfId="4708"/>
    <cellStyle name="Normal 9 3 3 2" xfId="4709"/>
    <cellStyle name="Normal 9 3 3 2 2" xfId="4710"/>
    <cellStyle name="Normal 9 3 3 3" xfId="4711"/>
    <cellStyle name="Normal 9 3 4" xfId="4712"/>
    <cellStyle name="Normal 9 3 4 2" xfId="4713"/>
    <cellStyle name="Normal 9 3 4 2 2" xfId="4714"/>
    <cellStyle name="Normal 9 3 4 3" xfId="4715"/>
    <cellStyle name="Normal 9 3 5" xfId="4716"/>
    <cellStyle name="Normal 9 3 5 2" xfId="4717"/>
    <cellStyle name="Normal 9 3 6" xfId="4718"/>
    <cellStyle name="Normal 9 3 7" xfId="4719"/>
    <cellStyle name="Normal 9 4" xfId="4720"/>
    <cellStyle name="Normal 9 4 2" xfId="4721"/>
    <cellStyle name="Normal 9 4 2 2" xfId="4722"/>
    <cellStyle name="Normal 9 4 2 2 2" xfId="4723"/>
    <cellStyle name="Normal 9 4 2 3" xfId="4724"/>
    <cellStyle name="Normal 9 4 3" xfId="4725"/>
    <cellStyle name="Normal 9 4 3 2" xfId="4726"/>
    <cellStyle name="Normal 9 4 3 2 2" xfId="4727"/>
    <cellStyle name="Normal 9 4 3 3" xfId="4728"/>
    <cellStyle name="Normal 9 4 4" xfId="4729"/>
    <cellStyle name="Normal 9 4 4 2" xfId="4730"/>
    <cellStyle name="Normal 9 4 5" xfId="4731"/>
    <cellStyle name="Normal 9 4 6" xfId="4732"/>
    <cellStyle name="Normal 9 5" xfId="4733"/>
    <cellStyle name="Normal 9 5 2" xfId="4734"/>
    <cellStyle name="Normal 9_MEMÓRIA DE CÁLCULO" xfId="4735"/>
    <cellStyle name="Normal 92 2" xfId="89"/>
    <cellStyle name="Normal 92 2 2" xfId="90"/>
    <cellStyle name="Normal 93 2" xfId="91"/>
    <cellStyle name="Normal 93 2 2" xfId="92"/>
    <cellStyle name="normal plan 1 (2)" xfId="4736"/>
    <cellStyle name="Normal1" xfId="4737"/>
    <cellStyle name="Normal2" xfId="4738"/>
    <cellStyle name="Normal2 2" xfId="4739"/>
    <cellStyle name="Normal2 2 2" xfId="4740"/>
    <cellStyle name="Normal2 3" xfId="4741"/>
    <cellStyle name="Normal2 3 2" xfId="4742"/>
    <cellStyle name="Normal2 4" xfId="4743"/>
    <cellStyle name="Normal2 4 2" xfId="4744"/>
    <cellStyle name="Normal2 5" xfId="4745"/>
    <cellStyle name="Normal2 5 2" xfId="4746"/>
    <cellStyle name="Normal2 6" xfId="4747"/>
    <cellStyle name="Normal2 6 2" xfId="4748"/>
    <cellStyle name="Normal3" xfId="4749"/>
    <cellStyle name="Normal3 2" xfId="4750"/>
    <cellStyle name="Normal3 2 2" xfId="4751"/>
    <cellStyle name="Normal3 3" xfId="4752"/>
    <cellStyle name="Normal3 3 2" xfId="4753"/>
    <cellStyle name="Normal3 4" xfId="4754"/>
    <cellStyle name="Normal3 4 2" xfId="4755"/>
    <cellStyle name="Normal3 5" xfId="4756"/>
    <cellStyle name="Normal3 5 2" xfId="4757"/>
    <cellStyle name="Normal3 6" xfId="4758"/>
    <cellStyle name="Normal3 6 2" xfId="4759"/>
    <cellStyle name="Nota 2" xfId="4760"/>
    <cellStyle name="Nota 2 10" xfId="4761"/>
    <cellStyle name="Nota 2 10 2" xfId="4762"/>
    <cellStyle name="Nota 2 11" xfId="4763"/>
    <cellStyle name="Nota 2 2" xfId="4764"/>
    <cellStyle name="Nota 2 2 10" xfId="4765"/>
    <cellStyle name="Nota 2 2 2" xfId="4766"/>
    <cellStyle name="Nota 2 2 2 10" xfId="4767"/>
    <cellStyle name="Nota 2 2 2 2" xfId="4768"/>
    <cellStyle name="Nota 2 2 2 2 2" xfId="4769"/>
    <cellStyle name="Nota 2 2 2 3" xfId="4770"/>
    <cellStyle name="Nota 2 2 2 3 2" xfId="4771"/>
    <cellStyle name="Nota 2 2 2 4" xfId="4772"/>
    <cellStyle name="Nota 2 2 2 4 2" xfId="4773"/>
    <cellStyle name="Nota 2 2 2 5" xfId="4774"/>
    <cellStyle name="Nota 2 2 2 5 2" xfId="4775"/>
    <cellStyle name="Nota 2 2 2 6" xfId="4776"/>
    <cellStyle name="Nota 2 2 2 6 2" xfId="4777"/>
    <cellStyle name="Nota 2 2 2 7" xfId="4778"/>
    <cellStyle name="Nota 2 2 2 7 2" xfId="4779"/>
    <cellStyle name="Nota 2 2 2 8" xfId="4780"/>
    <cellStyle name="Nota 2 2 2 8 2" xfId="4781"/>
    <cellStyle name="Nota 2 2 2 9" xfId="4782"/>
    <cellStyle name="Nota 2 2 2 9 2" xfId="4783"/>
    <cellStyle name="Nota 2 2 3" xfId="4784"/>
    <cellStyle name="Nota 2 2 3 10" xfId="4785"/>
    <cellStyle name="Nota 2 2 3 2" xfId="4786"/>
    <cellStyle name="Nota 2 2 3 2 2" xfId="4787"/>
    <cellStyle name="Nota 2 2 3 3" xfId="4788"/>
    <cellStyle name="Nota 2 2 3 3 2" xfId="4789"/>
    <cellStyle name="Nota 2 2 3 4" xfId="4790"/>
    <cellStyle name="Nota 2 2 3 4 2" xfId="4791"/>
    <cellStyle name="Nota 2 2 3 5" xfId="4792"/>
    <cellStyle name="Nota 2 2 3 5 2" xfId="4793"/>
    <cellStyle name="Nota 2 2 3 6" xfId="4794"/>
    <cellStyle name="Nota 2 2 3 6 2" xfId="4795"/>
    <cellStyle name="Nota 2 2 3 7" xfId="4796"/>
    <cellStyle name="Nota 2 2 3 7 2" xfId="4797"/>
    <cellStyle name="Nota 2 2 3 8" xfId="4798"/>
    <cellStyle name="Nota 2 2 3 8 2" xfId="4799"/>
    <cellStyle name="Nota 2 2 3 9" xfId="4800"/>
    <cellStyle name="Nota 2 2 3 9 2" xfId="4801"/>
    <cellStyle name="Nota 2 2 4" xfId="4802"/>
    <cellStyle name="Nota 2 2 4 10" xfId="4803"/>
    <cellStyle name="Nota 2 2 4 2" xfId="4804"/>
    <cellStyle name="Nota 2 2 4 2 2" xfId="4805"/>
    <cellStyle name="Nota 2 2 4 3" xfId="4806"/>
    <cellStyle name="Nota 2 2 4 3 2" xfId="4807"/>
    <cellStyle name="Nota 2 2 4 4" xfId="4808"/>
    <cellStyle name="Nota 2 2 4 4 2" xfId="4809"/>
    <cellStyle name="Nota 2 2 4 5" xfId="4810"/>
    <cellStyle name="Nota 2 2 4 5 2" xfId="4811"/>
    <cellStyle name="Nota 2 2 4 6" xfId="4812"/>
    <cellStyle name="Nota 2 2 4 6 2" xfId="4813"/>
    <cellStyle name="Nota 2 2 4 7" xfId="4814"/>
    <cellStyle name="Nota 2 2 4 7 2" xfId="4815"/>
    <cellStyle name="Nota 2 2 4 8" xfId="4816"/>
    <cellStyle name="Nota 2 2 4 8 2" xfId="4817"/>
    <cellStyle name="Nota 2 2 4 9" xfId="4818"/>
    <cellStyle name="Nota 2 2 4 9 2" xfId="4819"/>
    <cellStyle name="Nota 2 2 5" xfId="4820"/>
    <cellStyle name="Nota 2 2 5 10" xfId="4821"/>
    <cellStyle name="Nota 2 2 5 2" xfId="4822"/>
    <cellStyle name="Nota 2 2 5 2 2" xfId="4823"/>
    <cellStyle name="Nota 2 2 5 3" xfId="4824"/>
    <cellStyle name="Nota 2 2 5 3 2" xfId="4825"/>
    <cellStyle name="Nota 2 2 5 4" xfId="4826"/>
    <cellStyle name="Nota 2 2 5 4 2" xfId="4827"/>
    <cellStyle name="Nota 2 2 5 5" xfId="4828"/>
    <cellStyle name="Nota 2 2 5 5 2" xfId="4829"/>
    <cellStyle name="Nota 2 2 5 6" xfId="4830"/>
    <cellStyle name="Nota 2 2 5 6 2" xfId="4831"/>
    <cellStyle name="Nota 2 2 5 7" xfId="4832"/>
    <cellStyle name="Nota 2 2 5 7 2" xfId="4833"/>
    <cellStyle name="Nota 2 2 5 8" xfId="4834"/>
    <cellStyle name="Nota 2 2 5 8 2" xfId="4835"/>
    <cellStyle name="Nota 2 2 5 9" xfId="4836"/>
    <cellStyle name="Nota 2 2 5 9 2" xfId="4837"/>
    <cellStyle name="Nota 2 2 6" xfId="4838"/>
    <cellStyle name="Nota 2 2 6 2" xfId="4839"/>
    <cellStyle name="Nota 2 2 7" xfId="4840"/>
    <cellStyle name="Nota 2 2 7 2" xfId="4841"/>
    <cellStyle name="Nota 2 2 8" xfId="4842"/>
    <cellStyle name="Nota 2 2 8 2" xfId="4843"/>
    <cellStyle name="Nota 2 2 9" xfId="4844"/>
    <cellStyle name="Nota 2 2 9 2" xfId="4845"/>
    <cellStyle name="Nota 2 3" xfId="4846"/>
    <cellStyle name="Nota 2 3 10" xfId="4847"/>
    <cellStyle name="Nota 2 3 2" xfId="4848"/>
    <cellStyle name="Nota 2 3 2 2" xfId="4849"/>
    <cellStyle name="Nota 2 3 3" xfId="4850"/>
    <cellStyle name="Nota 2 3 3 2" xfId="4851"/>
    <cellStyle name="Nota 2 3 4" xfId="4852"/>
    <cellStyle name="Nota 2 3 4 2" xfId="4853"/>
    <cellStyle name="Nota 2 3 5" xfId="4854"/>
    <cellStyle name="Nota 2 3 5 2" xfId="4855"/>
    <cellStyle name="Nota 2 3 6" xfId="4856"/>
    <cellStyle name="Nota 2 3 6 2" xfId="4857"/>
    <cellStyle name="Nota 2 3 7" xfId="4858"/>
    <cellStyle name="Nota 2 3 7 2" xfId="4859"/>
    <cellStyle name="Nota 2 3 8" xfId="4860"/>
    <cellStyle name="Nota 2 3 8 2" xfId="4861"/>
    <cellStyle name="Nota 2 3 9" xfId="4862"/>
    <cellStyle name="Nota 2 3 9 2" xfId="4863"/>
    <cellStyle name="Nota 2 4" xfId="4864"/>
    <cellStyle name="Nota 2 4 10" xfId="4865"/>
    <cellStyle name="Nota 2 4 2" xfId="4866"/>
    <cellStyle name="Nota 2 4 2 2" xfId="4867"/>
    <cellStyle name="Nota 2 4 3" xfId="4868"/>
    <cellStyle name="Nota 2 4 3 2" xfId="4869"/>
    <cellStyle name="Nota 2 4 4" xfId="4870"/>
    <cellStyle name="Nota 2 4 4 2" xfId="4871"/>
    <cellStyle name="Nota 2 4 5" xfId="4872"/>
    <cellStyle name="Nota 2 4 5 2" xfId="4873"/>
    <cellStyle name="Nota 2 4 6" xfId="4874"/>
    <cellStyle name="Nota 2 4 6 2" xfId="4875"/>
    <cellStyle name="Nota 2 4 7" xfId="4876"/>
    <cellStyle name="Nota 2 4 7 2" xfId="4877"/>
    <cellStyle name="Nota 2 4 8" xfId="4878"/>
    <cellStyle name="Nota 2 4 8 2" xfId="4879"/>
    <cellStyle name="Nota 2 4 9" xfId="4880"/>
    <cellStyle name="Nota 2 4 9 2" xfId="4881"/>
    <cellStyle name="Nota 2 5" xfId="4882"/>
    <cellStyle name="Nota 2 5 10" xfId="4883"/>
    <cellStyle name="Nota 2 5 2" xfId="4884"/>
    <cellStyle name="Nota 2 5 2 2" xfId="4885"/>
    <cellStyle name="Nota 2 5 3" xfId="4886"/>
    <cellStyle name="Nota 2 5 3 2" xfId="4887"/>
    <cellStyle name="Nota 2 5 4" xfId="4888"/>
    <cellStyle name="Nota 2 5 4 2" xfId="4889"/>
    <cellStyle name="Nota 2 5 5" xfId="4890"/>
    <cellStyle name="Nota 2 5 5 2" xfId="4891"/>
    <cellStyle name="Nota 2 5 6" xfId="4892"/>
    <cellStyle name="Nota 2 5 6 2" xfId="4893"/>
    <cellStyle name="Nota 2 5 7" xfId="4894"/>
    <cellStyle name="Nota 2 5 7 2" xfId="4895"/>
    <cellStyle name="Nota 2 5 8" xfId="4896"/>
    <cellStyle name="Nota 2 5 8 2" xfId="4897"/>
    <cellStyle name="Nota 2 5 9" xfId="4898"/>
    <cellStyle name="Nota 2 5 9 2" xfId="4899"/>
    <cellStyle name="Nota 2 6" xfId="4900"/>
    <cellStyle name="Nota 2 6 10" xfId="4901"/>
    <cellStyle name="Nota 2 6 2" xfId="4902"/>
    <cellStyle name="Nota 2 6 2 2" xfId="4903"/>
    <cellStyle name="Nota 2 6 3" xfId="4904"/>
    <cellStyle name="Nota 2 6 3 2" xfId="4905"/>
    <cellStyle name="Nota 2 6 4" xfId="4906"/>
    <cellStyle name="Nota 2 6 4 2" xfId="4907"/>
    <cellStyle name="Nota 2 6 5" xfId="4908"/>
    <cellStyle name="Nota 2 6 5 2" xfId="4909"/>
    <cellStyle name="Nota 2 6 6" xfId="4910"/>
    <cellStyle name="Nota 2 6 6 2" xfId="4911"/>
    <cellStyle name="Nota 2 6 7" xfId="4912"/>
    <cellStyle name="Nota 2 6 7 2" xfId="4913"/>
    <cellStyle name="Nota 2 6 8" xfId="4914"/>
    <cellStyle name="Nota 2 6 8 2" xfId="4915"/>
    <cellStyle name="Nota 2 6 9" xfId="4916"/>
    <cellStyle name="Nota 2 6 9 2" xfId="4917"/>
    <cellStyle name="Nota 2 7" xfId="4918"/>
    <cellStyle name="Nota 2 7 2" xfId="4919"/>
    <cellStyle name="Nota 2 8" xfId="4920"/>
    <cellStyle name="Nota 2 8 2" xfId="4921"/>
    <cellStyle name="Nota 2 9" xfId="4922"/>
    <cellStyle name="Nota 2 9 2" xfId="4923"/>
    <cellStyle name="Nota 3" xfId="4924"/>
    <cellStyle name="Nota 3 2" xfId="4925"/>
    <cellStyle name="Notas" xfId="4926"/>
    <cellStyle name="Notas 10" xfId="4927"/>
    <cellStyle name="Notas 2" xfId="4928"/>
    <cellStyle name="Notas 2 10" xfId="4929"/>
    <cellStyle name="Notas 2 2" xfId="4930"/>
    <cellStyle name="Notas 2 2 2" xfId="4931"/>
    <cellStyle name="Notas 2 3" xfId="4932"/>
    <cellStyle name="Notas 2 3 2" xfId="4933"/>
    <cellStyle name="Notas 2 4" xfId="4934"/>
    <cellStyle name="Notas 2 4 2" xfId="4935"/>
    <cellStyle name="Notas 2 5" xfId="4936"/>
    <cellStyle name="Notas 2 5 2" xfId="4937"/>
    <cellStyle name="Notas 2 6" xfId="4938"/>
    <cellStyle name="Notas 2 6 2" xfId="4939"/>
    <cellStyle name="Notas 2 7" xfId="4940"/>
    <cellStyle name="Notas 2 7 2" xfId="4941"/>
    <cellStyle name="Notas 2 8" xfId="4942"/>
    <cellStyle name="Notas 2 8 2" xfId="4943"/>
    <cellStyle name="Notas 2 9" xfId="4944"/>
    <cellStyle name="Notas 2 9 2" xfId="4945"/>
    <cellStyle name="Notas 3" xfId="4946"/>
    <cellStyle name="Notas 3 10" xfId="4947"/>
    <cellStyle name="Notas 3 2" xfId="4948"/>
    <cellStyle name="Notas 3 2 2" xfId="4949"/>
    <cellStyle name="Notas 3 3" xfId="4950"/>
    <cellStyle name="Notas 3 3 2" xfId="4951"/>
    <cellStyle name="Notas 3 4" xfId="4952"/>
    <cellStyle name="Notas 3 4 2" xfId="4953"/>
    <cellStyle name="Notas 3 5" xfId="4954"/>
    <cellStyle name="Notas 3 5 2" xfId="4955"/>
    <cellStyle name="Notas 3 6" xfId="4956"/>
    <cellStyle name="Notas 3 6 2" xfId="4957"/>
    <cellStyle name="Notas 3 7" xfId="4958"/>
    <cellStyle name="Notas 3 7 2" xfId="4959"/>
    <cellStyle name="Notas 3 8" xfId="4960"/>
    <cellStyle name="Notas 3 8 2" xfId="4961"/>
    <cellStyle name="Notas 3 9" xfId="4962"/>
    <cellStyle name="Notas 3 9 2" xfId="4963"/>
    <cellStyle name="Notas 4" xfId="4964"/>
    <cellStyle name="Notas 4 10" xfId="4965"/>
    <cellStyle name="Notas 4 2" xfId="4966"/>
    <cellStyle name="Notas 4 2 2" xfId="4967"/>
    <cellStyle name="Notas 4 3" xfId="4968"/>
    <cellStyle name="Notas 4 3 2" xfId="4969"/>
    <cellStyle name="Notas 4 4" xfId="4970"/>
    <cellStyle name="Notas 4 4 2" xfId="4971"/>
    <cellStyle name="Notas 4 5" xfId="4972"/>
    <cellStyle name="Notas 4 5 2" xfId="4973"/>
    <cellStyle name="Notas 4 6" xfId="4974"/>
    <cellStyle name="Notas 4 6 2" xfId="4975"/>
    <cellStyle name="Notas 4 7" xfId="4976"/>
    <cellStyle name="Notas 4 7 2" xfId="4977"/>
    <cellStyle name="Notas 4 8" xfId="4978"/>
    <cellStyle name="Notas 4 8 2" xfId="4979"/>
    <cellStyle name="Notas 4 9" xfId="4980"/>
    <cellStyle name="Notas 4 9 2" xfId="4981"/>
    <cellStyle name="Notas 5" xfId="4982"/>
    <cellStyle name="Notas 5 10" xfId="4983"/>
    <cellStyle name="Notas 5 2" xfId="4984"/>
    <cellStyle name="Notas 5 2 2" xfId="4985"/>
    <cellStyle name="Notas 5 3" xfId="4986"/>
    <cellStyle name="Notas 5 3 2" xfId="4987"/>
    <cellStyle name="Notas 5 4" xfId="4988"/>
    <cellStyle name="Notas 5 4 2" xfId="4989"/>
    <cellStyle name="Notas 5 5" xfId="4990"/>
    <cellStyle name="Notas 5 5 2" xfId="4991"/>
    <cellStyle name="Notas 5 6" xfId="4992"/>
    <cellStyle name="Notas 5 6 2" xfId="4993"/>
    <cellStyle name="Notas 5 7" xfId="4994"/>
    <cellStyle name="Notas 5 7 2" xfId="4995"/>
    <cellStyle name="Notas 5 8" xfId="4996"/>
    <cellStyle name="Notas 5 8 2" xfId="4997"/>
    <cellStyle name="Notas 5 9" xfId="4998"/>
    <cellStyle name="Notas 5 9 2" xfId="4999"/>
    <cellStyle name="Notas 6" xfId="5000"/>
    <cellStyle name="Notas 6 2" xfId="5001"/>
    <cellStyle name="Notas 7" xfId="5002"/>
    <cellStyle name="Notas 7 2" xfId="5003"/>
    <cellStyle name="Notas 8" xfId="5004"/>
    <cellStyle name="Notas 8 2" xfId="5005"/>
    <cellStyle name="Notas 9" xfId="5006"/>
    <cellStyle name="Notas 9 2" xfId="5007"/>
    <cellStyle name="Note" xfId="5008"/>
    <cellStyle name="Note 10" xfId="5009"/>
    <cellStyle name="Note 10 2" xfId="5010"/>
    <cellStyle name="Note 11" xfId="5011"/>
    <cellStyle name="Note 11 2" xfId="5012"/>
    <cellStyle name="Note 12" xfId="5013"/>
    <cellStyle name="Note 12 2" xfId="5014"/>
    <cellStyle name="Note 13" xfId="5015"/>
    <cellStyle name="Note 2" xfId="5016"/>
    <cellStyle name="Note 2 10" xfId="5017"/>
    <cellStyle name="Note 2 2" xfId="5018"/>
    <cellStyle name="Note 2 2 10" xfId="5019"/>
    <cellStyle name="Note 2 2 2" xfId="5020"/>
    <cellStyle name="Note 2 2 2 2" xfId="5021"/>
    <cellStyle name="Note 2 2 3" xfId="5022"/>
    <cellStyle name="Note 2 2 3 2" xfId="5023"/>
    <cellStyle name="Note 2 2 4" xfId="5024"/>
    <cellStyle name="Note 2 2 4 2" xfId="5025"/>
    <cellStyle name="Note 2 2 5" xfId="5026"/>
    <cellStyle name="Note 2 2 5 2" xfId="5027"/>
    <cellStyle name="Note 2 2 6" xfId="5028"/>
    <cellStyle name="Note 2 2 6 2" xfId="5029"/>
    <cellStyle name="Note 2 2 7" xfId="5030"/>
    <cellStyle name="Note 2 2 7 2" xfId="5031"/>
    <cellStyle name="Note 2 2 8" xfId="5032"/>
    <cellStyle name="Note 2 2 8 2" xfId="5033"/>
    <cellStyle name="Note 2 2 9" xfId="5034"/>
    <cellStyle name="Note 2 2 9 2" xfId="5035"/>
    <cellStyle name="Note 2 3" xfId="5036"/>
    <cellStyle name="Note 2 3 10" xfId="5037"/>
    <cellStyle name="Note 2 3 2" xfId="5038"/>
    <cellStyle name="Note 2 3 2 2" xfId="5039"/>
    <cellStyle name="Note 2 3 3" xfId="5040"/>
    <cellStyle name="Note 2 3 3 2" xfId="5041"/>
    <cellStyle name="Note 2 3 4" xfId="5042"/>
    <cellStyle name="Note 2 3 4 2" xfId="5043"/>
    <cellStyle name="Note 2 3 5" xfId="5044"/>
    <cellStyle name="Note 2 3 5 2" xfId="5045"/>
    <cellStyle name="Note 2 3 6" xfId="5046"/>
    <cellStyle name="Note 2 3 6 2" xfId="5047"/>
    <cellStyle name="Note 2 3 7" xfId="5048"/>
    <cellStyle name="Note 2 3 7 2" xfId="5049"/>
    <cellStyle name="Note 2 3 8" xfId="5050"/>
    <cellStyle name="Note 2 3 8 2" xfId="5051"/>
    <cellStyle name="Note 2 3 9" xfId="5052"/>
    <cellStyle name="Note 2 3 9 2" xfId="5053"/>
    <cellStyle name="Note 2 4" xfId="5054"/>
    <cellStyle name="Note 2 4 10" xfId="5055"/>
    <cellStyle name="Note 2 4 2" xfId="5056"/>
    <cellStyle name="Note 2 4 2 2" xfId="5057"/>
    <cellStyle name="Note 2 4 3" xfId="5058"/>
    <cellStyle name="Note 2 4 3 2" xfId="5059"/>
    <cellStyle name="Note 2 4 4" xfId="5060"/>
    <cellStyle name="Note 2 4 4 2" xfId="5061"/>
    <cellStyle name="Note 2 4 5" xfId="5062"/>
    <cellStyle name="Note 2 4 5 2" xfId="5063"/>
    <cellStyle name="Note 2 4 6" xfId="5064"/>
    <cellStyle name="Note 2 4 6 2" xfId="5065"/>
    <cellStyle name="Note 2 4 7" xfId="5066"/>
    <cellStyle name="Note 2 4 7 2" xfId="5067"/>
    <cellStyle name="Note 2 4 8" xfId="5068"/>
    <cellStyle name="Note 2 4 8 2" xfId="5069"/>
    <cellStyle name="Note 2 4 9" xfId="5070"/>
    <cellStyle name="Note 2 4 9 2" xfId="5071"/>
    <cellStyle name="Note 2 5" xfId="5072"/>
    <cellStyle name="Note 2 5 10" xfId="5073"/>
    <cellStyle name="Note 2 5 2" xfId="5074"/>
    <cellStyle name="Note 2 5 2 2" xfId="5075"/>
    <cellStyle name="Note 2 5 3" xfId="5076"/>
    <cellStyle name="Note 2 5 3 2" xfId="5077"/>
    <cellStyle name="Note 2 5 4" xfId="5078"/>
    <cellStyle name="Note 2 5 4 2" xfId="5079"/>
    <cellStyle name="Note 2 5 5" xfId="5080"/>
    <cellStyle name="Note 2 5 5 2" xfId="5081"/>
    <cellStyle name="Note 2 5 6" xfId="5082"/>
    <cellStyle name="Note 2 5 6 2" xfId="5083"/>
    <cellStyle name="Note 2 5 7" xfId="5084"/>
    <cellStyle name="Note 2 5 7 2" xfId="5085"/>
    <cellStyle name="Note 2 5 8" xfId="5086"/>
    <cellStyle name="Note 2 5 8 2" xfId="5087"/>
    <cellStyle name="Note 2 5 9" xfId="5088"/>
    <cellStyle name="Note 2 5 9 2" xfId="5089"/>
    <cellStyle name="Note 2 6" xfId="5090"/>
    <cellStyle name="Note 2 6 2" xfId="5091"/>
    <cellStyle name="Note 2 7" xfId="5092"/>
    <cellStyle name="Note 2 7 2" xfId="5093"/>
    <cellStyle name="Note 2 8" xfId="5094"/>
    <cellStyle name="Note 2 8 2" xfId="5095"/>
    <cellStyle name="Note 2 9" xfId="5096"/>
    <cellStyle name="Note 2 9 2" xfId="5097"/>
    <cellStyle name="Note 3" xfId="5098"/>
    <cellStyle name="Note 3 10" xfId="5099"/>
    <cellStyle name="Note 3 2" xfId="5100"/>
    <cellStyle name="Note 3 2 10" xfId="5101"/>
    <cellStyle name="Note 3 2 2" xfId="5102"/>
    <cellStyle name="Note 3 2 2 2" xfId="5103"/>
    <cellStyle name="Note 3 2 3" xfId="5104"/>
    <cellStyle name="Note 3 2 3 2" xfId="5105"/>
    <cellStyle name="Note 3 2 4" xfId="5106"/>
    <cellStyle name="Note 3 2 4 2" xfId="5107"/>
    <cellStyle name="Note 3 2 5" xfId="5108"/>
    <cellStyle name="Note 3 2 5 2" xfId="5109"/>
    <cellStyle name="Note 3 2 6" xfId="5110"/>
    <cellStyle name="Note 3 2 6 2" xfId="5111"/>
    <cellStyle name="Note 3 2 7" xfId="5112"/>
    <cellStyle name="Note 3 2 7 2" xfId="5113"/>
    <cellStyle name="Note 3 2 8" xfId="5114"/>
    <cellStyle name="Note 3 2 8 2" xfId="5115"/>
    <cellStyle name="Note 3 2 9" xfId="5116"/>
    <cellStyle name="Note 3 2 9 2" xfId="5117"/>
    <cellStyle name="Note 3 3" xfId="5118"/>
    <cellStyle name="Note 3 3 10" xfId="5119"/>
    <cellStyle name="Note 3 3 2" xfId="5120"/>
    <cellStyle name="Note 3 3 2 2" xfId="5121"/>
    <cellStyle name="Note 3 3 3" xfId="5122"/>
    <cellStyle name="Note 3 3 3 2" xfId="5123"/>
    <cellStyle name="Note 3 3 4" xfId="5124"/>
    <cellStyle name="Note 3 3 4 2" xfId="5125"/>
    <cellStyle name="Note 3 3 5" xfId="5126"/>
    <cellStyle name="Note 3 3 5 2" xfId="5127"/>
    <cellStyle name="Note 3 3 6" xfId="5128"/>
    <cellStyle name="Note 3 3 6 2" xfId="5129"/>
    <cellStyle name="Note 3 3 7" xfId="5130"/>
    <cellStyle name="Note 3 3 7 2" xfId="5131"/>
    <cellStyle name="Note 3 3 8" xfId="5132"/>
    <cellStyle name="Note 3 3 8 2" xfId="5133"/>
    <cellStyle name="Note 3 3 9" xfId="5134"/>
    <cellStyle name="Note 3 3 9 2" xfId="5135"/>
    <cellStyle name="Note 3 4" xfId="5136"/>
    <cellStyle name="Note 3 4 10" xfId="5137"/>
    <cellStyle name="Note 3 4 2" xfId="5138"/>
    <cellStyle name="Note 3 4 2 2" xfId="5139"/>
    <cellStyle name="Note 3 4 3" xfId="5140"/>
    <cellStyle name="Note 3 4 3 2" xfId="5141"/>
    <cellStyle name="Note 3 4 4" xfId="5142"/>
    <cellStyle name="Note 3 4 4 2" xfId="5143"/>
    <cellStyle name="Note 3 4 5" xfId="5144"/>
    <cellStyle name="Note 3 4 5 2" xfId="5145"/>
    <cellStyle name="Note 3 4 6" xfId="5146"/>
    <cellStyle name="Note 3 4 6 2" xfId="5147"/>
    <cellStyle name="Note 3 4 7" xfId="5148"/>
    <cellStyle name="Note 3 4 7 2" xfId="5149"/>
    <cellStyle name="Note 3 4 8" xfId="5150"/>
    <cellStyle name="Note 3 4 8 2" xfId="5151"/>
    <cellStyle name="Note 3 4 9" xfId="5152"/>
    <cellStyle name="Note 3 4 9 2" xfId="5153"/>
    <cellStyle name="Note 3 5" xfId="5154"/>
    <cellStyle name="Note 3 5 10" xfId="5155"/>
    <cellStyle name="Note 3 5 2" xfId="5156"/>
    <cellStyle name="Note 3 5 2 2" xfId="5157"/>
    <cellStyle name="Note 3 5 3" xfId="5158"/>
    <cellStyle name="Note 3 5 3 2" xfId="5159"/>
    <cellStyle name="Note 3 5 4" xfId="5160"/>
    <cellStyle name="Note 3 5 4 2" xfId="5161"/>
    <cellStyle name="Note 3 5 5" xfId="5162"/>
    <cellStyle name="Note 3 5 5 2" xfId="5163"/>
    <cellStyle name="Note 3 5 6" xfId="5164"/>
    <cellStyle name="Note 3 5 6 2" xfId="5165"/>
    <cellStyle name="Note 3 5 7" xfId="5166"/>
    <cellStyle name="Note 3 5 7 2" xfId="5167"/>
    <cellStyle name="Note 3 5 8" xfId="5168"/>
    <cellStyle name="Note 3 5 8 2" xfId="5169"/>
    <cellStyle name="Note 3 5 9" xfId="5170"/>
    <cellStyle name="Note 3 5 9 2" xfId="5171"/>
    <cellStyle name="Note 3 6" xfId="5172"/>
    <cellStyle name="Note 3 6 2" xfId="5173"/>
    <cellStyle name="Note 3 7" xfId="5174"/>
    <cellStyle name="Note 3 7 2" xfId="5175"/>
    <cellStyle name="Note 3 8" xfId="5176"/>
    <cellStyle name="Note 3 8 2" xfId="5177"/>
    <cellStyle name="Note 3 9" xfId="5178"/>
    <cellStyle name="Note 3 9 2" xfId="5179"/>
    <cellStyle name="Note 4" xfId="5180"/>
    <cellStyle name="Note 4 10" xfId="5181"/>
    <cellStyle name="Note 4 2" xfId="5182"/>
    <cellStyle name="Note 4 2 10" xfId="5183"/>
    <cellStyle name="Note 4 2 2" xfId="5184"/>
    <cellStyle name="Note 4 2 2 2" xfId="5185"/>
    <cellStyle name="Note 4 2 3" xfId="5186"/>
    <cellStyle name="Note 4 2 3 2" xfId="5187"/>
    <cellStyle name="Note 4 2 4" xfId="5188"/>
    <cellStyle name="Note 4 2 4 2" xfId="5189"/>
    <cellStyle name="Note 4 2 5" xfId="5190"/>
    <cellStyle name="Note 4 2 5 2" xfId="5191"/>
    <cellStyle name="Note 4 2 6" xfId="5192"/>
    <cellStyle name="Note 4 2 6 2" xfId="5193"/>
    <cellStyle name="Note 4 2 7" xfId="5194"/>
    <cellStyle name="Note 4 2 7 2" xfId="5195"/>
    <cellStyle name="Note 4 2 8" xfId="5196"/>
    <cellStyle name="Note 4 2 8 2" xfId="5197"/>
    <cellStyle name="Note 4 2 9" xfId="5198"/>
    <cellStyle name="Note 4 2 9 2" xfId="5199"/>
    <cellStyle name="Note 4 3" xfId="5200"/>
    <cellStyle name="Note 4 3 10" xfId="5201"/>
    <cellStyle name="Note 4 3 2" xfId="5202"/>
    <cellStyle name="Note 4 3 2 2" xfId="5203"/>
    <cellStyle name="Note 4 3 3" xfId="5204"/>
    <cellStyle name="Note 4 3 3 2" xfId="5205"/>
    <cellStyle name="Note 4 3 4" xfId="5206"/>
    <cellStyle name="Note 4 3 4 2" xfId="5207"/>
    <cellStyle name="Note 4 3 5" xfId="5208"/>
    <cellStyle name="Note 4 3 5 2" xfId="5209"/>
    <cellStyle name="Note 4 3 6" xfId="5210"/>
    <cellStyle name="Note 4 3 6 2" xfId="5211"/>
    <cellStyle name="Note 4 3 7" xfId="5212"/>
    <cellStyle name="Note 4 3 7 2" xfId="5213"/>
    <cellStyle name="Note 4 3 8" xfId="5214"/>
    <cellStyle name="Note 4 3 8 2" xfId="5215"/>
    <cellStyle name="Note 4 3 9" xfId="5216"/>
    <cellStyle name="Note 4 3 9 2" xfId="5217"/>
    <cellStyle name="Note 4 4" xfId="5218"/>
    <cellStyle name="Note 4 4 10" xfId="5219"/>
    <cellStyle name="Note 4 4 2" xfId="5220"/>
    <cellStyle name="Note 4 4 2 2" xfId="5221"/>
    <cellStyle name="Note 4 4 3" xfId="5222"/>
    <cellStyle name="Note 4 4 3 2" xfId="5223"/>
    <cellStyle name="Note 4 4 4" xfId="5224"/>
    <cellStyle name="Note 4 4 4 2" xfId="5225"/>
    <cellStyle name="Note 4 4 5" xfId="5226"/>
    <cellStyle name="Note 4 4 5 2" xfId="5227"/>
    <cellStyle name="Note 4 4 6" xfId="5228"/>
    <cellStyle name="Note 4 4 6 2" xfId="5229"/>
    <cellStyle name="Note 4 4 7" xfId="5230"/>
    <cellStyle name="Note 4 4 7 2" xfId="5231"/>
    <cellStyle name="Note 4 4 8" xfId="5232"/>
    <cellStyle name="Note 4 4 8 2" xfId="5233"/>
    <cellStyle name="Note 4 4 9" xfId="5234"/>
    <cellStyle name="Note 4 4 9 2" xfId="5235"/>
    <cellStyle name="Note 4 5" xfId="5236"/>
    <cellStyle name="Note 4 5 10" xfId="5237"/>
    <cellStyle name="Note 4 5 2" xfId="5238"/>
    <cellStyle name="Note 4 5 2 2" xfId="5239"/>
    <cellStyle name="Note 4 5 3" xfId="5240"/>
    <cellStyle name="Note 4 5 3 2" xfId="5241"/>
    <cellStyle name="Note 4 5 4" xfId="5242"/>
    <cellStyle name="Note 4 5 4 2" xfId="5243"/>
    <cellStyle name="Note 4 5 5" xfId="5244"/>
    <cellStyle name="Note 4 5 5 2" xfId="5245"/>
    <cellStyle name="Note 4 5 6" xfId="5246"/>
    <cellStyle name="Note 4 5 6 2" xfId="5247"/>
    <cellStyle name="Note 4 5 7" xfId="5248"/>
    <cellStyle name="Note 4 5 7 2" xfId="5249"/>
    <cellStyle name="Note 4 5 8" xfId="5250"/>
    <cellStyle name="Note 4 5 8 2" xfId="5251"/>
    <cellStyle name="Note 4 5 9" xfId="5252"/>
    <cellStyle name="Note 4 5 9 2" xfId="5253"/>
    <cellStyle name="Note 4 6" xfId="5254"/>
    <cellStyle name="Note 4 6 2" xfId="5255"/>
    <cellStyle name="Note 4 7" xfId="5256"/>
    <cellStyle name="Note 4 7 2" xfId="5257"/>
    <cellStyle name="Note 4 8" xfId="5258"/>
    <cellStyle name="Note 4 8 2" xfId="5259"/>
    <cellStyle name="Note 4 9" xfId="5260"/>
    <cellStyle name="Note 4 9 2" xfId="5261"/>
    <cellStyle name="Note 5" xfId="5262"/>
    <cellStyle name="Note 5 10" xfId="5263"/>
    <cellStyle name="Note 5 2" xfId="5264"/>
    <cellStyle name="Note 5 2 2" xfId="5265"/>
    <cellStyle name="Note 5 3" xfId="5266"/>
    <cellStyle name="Note 5 3 2" xfId="5267"/>
    <cellStyle name="Note 5 4" xfId="5268"/>
    <cellStyle name="Note 5 4 2" xfId="5269"/>
    <cellStyle name="Note 5 5" xfId="5270"/>
    <cellStyle name="Note 5 5 2" xfId="5271"/>
    <cellStyle name="Note 5 6" xfId="5272"/>
    <cellStyle name="Note 5 6 2" xfId="5273"/>
    <cellStyle name="Note 5 7" xfId="5274"/>
    <cellStyle name="Note 5 7 2" xfId="5275"/>
    <cellStyle name="Note 5 8" xfId="5276"/>
    <cellStyle name="Note 5 8 2" xfId="5277"/>
    <cellStyle name="Note 5 9" xfId="5278"/>
    <cellStyle name="Note 5 9 2" xfId="5279"/>
    <cellStyle name="Note 6" xfId="5280"/>
    <cellStyle name="Note 6 10" xfId="5281"/>
    <cellStyle name="Note 6 2" xfId="5282"/>
    <cellStyle name="Note 6 2 2" xfId="5283"/>
    <cellStyle name="Note 6 3" xfId="5284"/>
    <cellStyle name="Note 6 3 2" xfId="5285"/>
    <cellStyle name="Note 6 4" xfId="5286"/>
    <cellStyle name="Note 6 4 2" xfId="5287"/>
    <cellStyle name="Note 6 5" xfId="5288"/>
    <cellStyle name="Note 6 5 2" xfId="5289"/>
    <cellStyle name="Note 6 6" xfId="5290"/>
    <cellStyle name="Note 6 6 2" xfId="5291"/>
    <cellStyle name="Note 6 7" xfId="5292"/>
    <cellStyle name="Note 6 7 2" xfId="5293"/>
    <cellStyle name="Note 6 8" xfId="5294"/>
    <cellStyle name="Note 6 8 2" xfId="5295"/>
    <cellStyle name="Note 6 9" xfId="5296"/>
    <cellStyle name="Note 6 9 2" xfId="5297"/>
    <cellStyle name="Note 7" xfId="5298"/>
    <cellStyle name="Note 7 10" xfId="5299"/>
    <cellStyle name="Note 7 2" xfId="5300"/>
    <cellStyle name="Note 7 2 2" xfId="5301"/>
    <cellStyle name="Note 7 3" xfId="5302"/>
    <cellStyle name="Note 7 3 2" xfId="5303"/>
    <cellStyle name="Note 7 4" xfId="5304"/>
    <cellStyle name="Note 7 4 2" xfId="5305"/>
    <cellStyle name="Note 7 5" xfId="5306"/>
    <cellStyle name="Note 7 5 2" xfId="5307"/>
    <cellStyle name="Note 7 6" xfId="5308"/>
    <cellStyle name="Note 7 6 2" xfId="5309"/>
    <cellStyle name="Note 7 7" xfId="5310"/>
    <cellStyle name="Note 7 7 2" xfId="5311"/>
    <cellStyle name="Note 7 8" xfId="5312"/>
    <cellStyle name="Note 7 8 2" xfId="5313"/>
    <cellStyle name="Note 7 9" xfId="5314"/>
    <cellStyle name="Note 7 9 2" xfId="5315"/>
    <cellStyle name="Note 8" xfId="5316"/>
    <cellStyle name="Note 8 10" xfId="5317"/>
    <cellStyle name="Note 8 2" xfId="5318"/>
    <cellStyle name="Note 8 2 2" xfId="5319"/>
    <cellStyle name="Note 8 3" xfId="5320"/>
    <cellStyle name="Note 8 3 2" xfId="5321"/>
    <cellStyle name="Note 8 4" xfId="5322"/>
    <cellStyle name="Note 8 4 2" xfId="5323"/>
    <cellStyle name="Note 8 5" xfId="5324"/>
    <cellStyle name="Note 8 5 2" xfId="5325"/>
    <cellStyle name="Note 8 6" xfId="5326"/>
    <cellStyle name="Note 8 6 2" xfId="5327"/>
    <cellStyle name="Note 8 7" xfId="5328"/>
    <cellStyle name="Note 8 7 2" xfId="5329"/>
    <cellStyle name="Note 8 8" xfId="5330"/>
    <cellStyle name="Note 8 8 2" xfId="5331"/>
    <cellStyle name="Note 8 9" xfId="5332"/>
    <cellStyle name="Note 8 9 2" xfId="5333"/>
    <cellStyle name="Note 9" xfId="5334"/>
    <cellStyle name="Note 9 2" xfId="5335"/>
    <cellStyle name="Numero" xfId="5336"/>
    <cellStyle name="Numero 2" xfId="5337"/>
    <cellStyle name="NUMEROS" xfId="5338"/>
    <cellStyle name="Œ…‹æØ‚è [0.00]_COST_SUM" xfId="5339"/>
    <cellStyle name="Œ…‹æØ‚è_COST_SUM" xfId="5340"/>
    <cellStyle name="Output" xfId="5341"/>
    <cellStyle name="Output 10" xfId="5342"/>
    <cellStyle name="Output 11" xfId="5343"/>
    <cellStyle name="Output 2" xfId="5344"/>
    <cellStyle name="Output 2 2" xfId="5345"/>
    <cellStyle name="Output 2 2 10" xfId="5346"/>
    <cellStyle name="Output 2 2 2" xfId="5347"/>
    <cellStyle name="Output 2 2 2 2" xfId="5348"/>
    <cellStyle name="Output 2 2 3" xfId="5349"/>
    <cellStyle name="Output 2 2 3 2" xfId="5350"/>
    <cellStyle name="Output 2 2 4" xfId="5351"/>
    <cellStyle name="Output 2 2 4 2" xfId="5352"/>
    <cellStyle name="Output 2 2 5" xfId="5353"/>
    <cellStyle name="Output 2 2 5 2" xfId="5354"/>
    <cellStyle name="Output 2 2 6" xfId="5355"/>
    <cellStyle name="Output 2 2 6 2" xfId="5356"/>
    <cellStyle name="Output 2 2 7" xfId="5357"/>
    <cellStyle name="Output 2 2 7 2" xfId="5358"/>
    <cellStyle name="Output 2 2 8" xfId="5359"/>
    <cellStyle name="Output 2 2 8 2" xfId="5360"/>
    <cellStyle name="Output 2 2 9" xfId="5361"/>
    <cellStyle name="Output 2 2 9 2" xfId="5362"/>
    <cellStyle name="Output 2 3" xfId="5363"/>
    <cellStyle name="Output 2 3 10" xfId="5364"/>
    <cellStyle name="Output 2 3 2" xfId="5365"/>
    <cellStyle name="Output 2 3 2 2" xfId="5366"/>
    <cellStyle name="Output 2 3 3" xfId="5367"/>
    <cellStyle name="Output 2 3 3 2" xfId="5368"/>
    <cellStyle name="Output 2 3 4" xfId="5369"/>
    <cellStyle name="Output 2 3 4 2" xfId="5370"/>
    <cellStyle name="Output 2 3 5" xfId="5371"/>
    <cellStyle name="Output 2 3 5 2" xfId="5372"/>
    <cellStyle name="Output 2 3 6" xfId="5373"/>
    <cellStyle name="Output 2 3 6 2" xfId="5374"/>
    <cellStyle name="Output 2 3 7" xfId="5375"/>
    <cellStyle name="Output 2 3 7 2" xfId="5376"/>
    <cellStyle name="Output 2 3 8" xfId="5377"/>
    <cellStyle name="Output 2 3 8 2" xfId="5378"/>
    <cellStyle name="Output 2 3 9" xfId="5379"/>
    <cellStyle name="Output 2 3 9 2" xfId="5380"/>
    <cellStyle name="Output 2 4" xfId="5381"/>
    <cellStyle name="Output 2 4 10" xfId="5382"/>
    <cellStyle name="Output 2 4 2" xfId="5383"/>
    <cellStyle name="Output 2 4 2 2" xfId="5384"/>
    <cellStyle name="Output 2 4 3" xfId="5385"/>
    <cellStyle name="Output 2 4 3 2" xfId="5386"/>
    <cellStyle name="Output 2 4 4" xfId="5387"/>
    <cellStyle name="Output 2 4 4 2" xfId="5388"/>
    <cellStyle name="Output 2 4 5" xfId="5389"/>
    <cellStyle name="Output 2 4 5 2" xfId="5390"/>
    <cellStyle name="Output 2 4 6" xfId="5391"/>
    <cellStyle name="Output 2 4 6 2" xfId="5392"/>
    <cellStyle name="Output 2 4 7" xfId="5393"/>
    <cellStyle name="Output 2 4 7 2" xfId="5394"/>
    <cellStyle name="Output 2 4 8" xfId="5395"/>
    <cellStyle name="Output 2 4 8 2" xfId="5396"/>
    <cellStyle name="Output 2 4 9" xfId="5397"/>
    <cellStyle name="Output 2 4 9 2" xfId="5398"/>
    <cellStyle name="Output 2 5" xfId="5399"/>
    <cellStyle name="Output 2 5 10" xfId="5400"/>
    <cellStyle name="Output 2 5 2" xfId="5401"/>
    <cellStyle name="Output 2 5 2 2" xfId="5402"/>
    <cellStyle name="Output 2 5 3" xfId="5403"/>
    <cellStyle name="Output 2 5 3 2" xfId="5404"/>
    <cellStyle name="Output 2 5 4" xfId="5405"/>
    <cellStyle name="Output 2 5 4 2" xfId="5406"/>
    <cellStyle name="Output 2 5 5" xfId="5407"/>
    <cellStyle name="Output 2 5 5 2" xfId="5408"/>
    <cellStyle name="Output 2 5 6" xfId="5409"/>
    <cellStyle name="Output 2 5 6 2" xfId="5410"/>
    <cellStyle name="Output 2 5 7" xfId="5411"/>
    <cellStyle name="Output 2 5 7 2" xfId="5412"/>
    <cellStyle name="Output 2 5 8" xfId="5413"/>
    <cellStyle name="Output 2 5 8 2" xfId="5414"/>
    <cellStyle name="Output 2 5 9" xfId="5415"/>
    <cellStyle name="Output 2 5 9 2" xfId="5416"/>
    <cellStyle name="Output 2 6" xfId="5417"/>
    <cellStyle name="Output 2 6 2" xfId="5418"/>
    <cellStyle name="Output 2 7" xfId="5419"/>
    <cellStyle name="Output 2 7 2" xfId="5420"/>
    <cellStyle name="Output 2 8" xfId="5421"/>
    <cellStyle name="Output 2 8 2" xfId="5422"/>
    <cellStyle name="Output 2 9" xfId="5423"/>
    <cellStyle name="Output 3" xfId="5424"/>
    <cellStyle name="Output 3 10" xfId="5425"/>
    <cellStyle name="Output 3 2" xfId="5426"/>
    <cellStyle name="Output 3 2 2" xfId="5427"/>
    <cellStyle name="Output 3 3" xfId="5428"/>
    <cellStyle name="Output 3 3 2" xfId="5429"/>
    <cellStyle name="Output 3 4" xfId="5430"/>
    <cellStyle name="Output 3 4 2" xfId="5431"/>
    <cellStyle name="Output 3 5" xfId="5432"/>
    <cellStyle name="Output 3 5 2" xfId="5433"/>
    <cellStyle name="Output 3 6" xfId="5434"/>
    <cellStyle name="Output 3 6 2" xfId="5435"/>
    <cellStyle name="Output 3 7" xfId="5436"/>
    <cellStyle name="Output 3 7 2" xfId="5437"/>
    <cellStyle name="Output 3 8" xfId="5438"/>
    <cellStyle name="Output 3 8 2" xfId="5439"/>
    <cellStyle name="Output 3 9" xfId="5440"/>
    <cellStyle name="Output 3 9 2" xfId="5441"/>
    <cellStyle name="Output 4" xfId="5442"/>
    <cellStyle name="Output 4 10" xfId="5443"/>
    <cellStyle name="Output 4 2" xfId="5444"/>
    <cellStyle name="Output 4 2 2" xfId="5445"/>
    <cellStyle name="Output 4 3" xfId="5446"/>
    <cellStyle name="Output 4 3 2" xfId="5447"/>
    <cellStyle name="Output 4 4" xfId="5448"/>
    <cellStyle name="Output 4 4 2" xfId="5449"/>
    <cellStyle name="Output 4 5" xfId="5450"/>
    <cellStyle name="Output 4 5 2" xfId="5451"/>
    <cellStyle name="Output 4 6" xfId="5452"/>
    <cellStyle name="Output 4 6 2" xfId="5453"/>
    <cellStyle name="Output 4 7" xfId="5454"/>
    <cellStyle name="Output 4 7 2" xfId="5455"/>
    <cellStyle name="Output 4 8" xfId="5456"/>
    <cellStyle name="Output 4 8 2" xfId="5457"/>
    <cellStyle name="Output 4 9" xfId="5458"/>
    <cellStyle name="Output 4 9 2" xfId="5459"/>
    <cellStyle name="Output 5" xfId="5460"/>
    <cellStyle name="Output 5 10" xfId="5461"/>
    <cellStyle name="Output 5 2" xfId="5462"/>
    <cellStyle name="Output 5 2 2" xfId="5463"/>
    <cellStyle name="Output 5 3" xfId="5464"/>
    <cellStyle name="Output 5 3 2" xfId="5465"/>
    <cellStyle name="Output 5 4" xfId="5466"/>
    <cellStyle name="Output 5 4 2" xfId="5467"/>
    <cellStyle name="Output 5 5" xfId="5468"/>
    <cellStyle name="Output 5 5 2" xfId="5469"/>
    <cellStyle name="Output 5 6" xfId="5470"/>
    <cellStyle name="Output 5 6 2" xfId="5471"/>
    <cellStyle name="Output 5 7" xfId="5472"/>
    <cellStyle name="Output 5 7 2" xfId="5473"/>
    <cellStyle name="Output 5 8" xfId="5474"/>
    <cellStyle name="Output 5 8 2" xfId="5475"/>
    <cellStyle name="Output 5 9" xfId="5476"/>
    <cellStyle name="Output 5 9 2" xfId="5477"/>
    <cellStyle name="Output 6" xfId="5478"/>
    <cellStyle name="Output 6 10" xfId="5479"/>
    <cellStyle name="Output 6 2" xfId="5480"/>
    <cellStyle name="Output 6 2 2" xfId="5481"/>
    <cellStyle name="Output 6 3" xfId="5482"/>
    <cellStyle name="Output 6 3 2" xfId="5483"/>
    <cellStyle name="Output 6 4" xfId="5484"/>
    <cellStyle name="Output 6 4 2" xfId="5485"/>
    <cellStyle name="Output 6 5" xfId="5486"/>
    <cellStyle name="Output 6 5 2" xfId="5487"/>
    <cellStyle name="Output 6 6" xfId="5488"/>
    <cellStyle name="Output 6 6 2" xfId="5489"/>
    <cellStyle name="Output 6 7" xfId="5490"/>
    <cellStyle name="Output 6 7 2" xfId="5491"/>
    <cellStyle name="Output 6 8" xfId="5492"/>
    <cellStyle name="Output 6 8 2" xfId="5493"/>
    <cellStyle name="Output 6 9" xfId="5494"/>
    <cellStyle name="Output 6 9 2" xfId="5495"/>
    <cellStyle name="Output 7" xfId="5496"/>
    <cellStyle name="Output 7 2" xfId="5497"/>
    <cellStyle name="Output 8" xfId="5498"/>
    <cellStyle name="Output 8 2" xfId="5499"/>
    <cellStyle name="Output 9" xfId="5500"/>
    <cellStyle name="Output 9 2" xfId="5501"/>
    <cellStyle name="Output_MEMÓRIA DE CÁLCULO" xfId="5502"/>
    <cellStyle name="padroes" xfId="5503"/>
    <cellStyle name="padroes 2" xfId="5504"/>
    <cellStyle name="padroes 2 2" xfId="5505"/>
    <cellStyle name="padroes 2 2 2" xfId="5506"/>
    <cellStyle name="padroes 2 3" xfId="5507"/>
    <cellStyle name="padroes 3" xfId="5508"/>
    <cellStyle name="padroes 3 2" xfId="5509"/>
    <cellStyle name="padroes 4" xfId="5510"/>
    <cellStyle name="padroes 4 2" xfId="5511"/>
    <cellStyle name="padroes 5" xfId="5512"/>
    <cellStyle name="padroes 5 2" xfId="5513"/>
    <cellStyle name="Percent" xfId="93"/>
    <cellStyle name="Percent [2]" xfId="5514"/>
    <cellStyle name="Percent 2" xfId="5515"/>
    <cellStyle name="Percent_Sheet1" xfId="5516"/>
    <cellStyle name="Percentual" xfId="5517"/>
    <cellStyle name="Percentual 2" xfId="5518"/>
    <cellStyle name="planilhas" xfId="5519"/>
    <cellStyle name="planilhas 2" xfId="5520"/>
    <cellStyle name="planilhas 2 2" xfId="5521"/>
    <cellStyle name="planilhas 3" xfId="5522"/>
    <cellStyle name="planilhas 4" xfId="5523"/>
    <cellStyle name="Ponto" xfId="5524"/>
    <cellStyle name="Ponto 2" xfId="5525"/>
    <cellStyle name="Porcentagem" xfId="7547" builtinId="5"/>
    <cellStyle name="Porcentagem 10" xfId="124"/>
    <cellStyle name="Porcentagem 10 2" xfId="5526"/>
    <cellStyle name="Porcentagem 10 2 2" xfId="5527"/>
    <cellStyle name="Porcentagem 10 2 2 2" xfId="5528"/>
    <cellStyle name="Porcentagem 10 2 3" xfId="5529"/>
    <cellStyle name="Porcentagem 10 3" xfId="5530"/>
    <cellStyle name="Porcentagem 10 3 2" xfId="5531"/>
    <cellStyle name="Porcentagem 10 3 2 2" xfId="5532"/>
    <cellStyle name="Porcentagem 10 3 3" xfId="5533"/>
    <cellStyle name="Porcentagem 10 4" xfId="5534"/>
    <cellStyle name="Porcentagem 10 4 2" xfId="5535"/>
    <cellStyle name="Porcentagem 10 5" xfId="5536"/>
    <cellStyle name="Porcentagem 10 5 2" xfId="5537"/>
    <cellStyle name="Porcentagem 10 6" xfId="5538"/>
    <cellStyle name="Porcentagem 11" xfId="5539"/>
    <cellStyle name="Porcentagem 11 2" xfId="5540"/>
    <cellStyle name="Porcentagem 2" xfId="36"/>
    <cellStyle name="Porcentagem 2 2" xfId="37"/>
    <cellStyle name="Porcentagem 2 2 2" xfId="38"/>
    <cellStyle name="Porcentagem 2 2 2 2" xfId="5541"/>
    <cellStyle name="Porcentagem 2 2 2 2 2" xfId="5542"/>
    <cellStyle name="Porcentagem 2 2 2 3" xfId="5543"/>
    <cellStyle name="Porcentagem 2 2 3" xfId="5544"/>
    <cellStyle name="Porcentagem 2 2 3 2" xfId="5545"/>
    <cellStyle name="Porcentagem 2 2 4" xfId="5546"/>
    <cellStyle name="Porcentagem 2 2 4 2" xfId="5547"/>
    <cellStyle name="Porcentagem 2 2 5" xfId="5548"/>
    <cellStyle name="Porcentagem 2 3" xfId="39"/>
    <cellStyle name="Porcentagem 2 3 2" xfId="5549"/>
    <cellStyle name="Porcentagem 2 4" xfId="5550"/>
    <cellStyle name="Porcentagem 2 4 2" xfId="5551"/>
    <cellStyle name="Porcentagem 2 5" xfId="5552"/>
    <cellStyle name="Porcentagem 2 5 2" xfId="5553"/>
    <cellStyle name="Porcentagem 2 5 2 2" xfId="5554"/>
    <cellStyle name="Porcentagem 2 5 2 2 2" xfId="5555"/>
    <cellStyle name="Porcentagem 2 5 2 3" xfId="5556"/>
    <cellStyle name="Porcentagem 2 5 2 4" xfId="5557"/>
    <cellStyle name="Porcentagem 2 5 3" xfId="5558"/>
    <cellStyle name="Porcentagem 2 5 3 2" xfId="5559"/>
    <cellStyle name="Porcentagem 2 5 3 2 2" xfId="5560"/>
    <cellStyle name="Porcentagem 2 5 3 3" xfId="5561"/>
    <cellStyle name="Porcentagem 2 5 4" xfId="5562"/>
    <cellStyle name="Porcentagem 2 5 4 2" xfId="5563"/>
    <cellStyle name="Porcentagem 2 5 5" xfId="5564"/>
    <cellStyle name="Porcentagem 2 5 6" xfId="5565"/>
    <cellStyle name="Porcentagem 2 6" xfId="5566"/>
    <cellStyle name="Porcentagem 2 7" xfId="5567"/>
    <cellStyle name="Porcentagem 2 8" xfId="5568"/>
    <cellStyle name="Porcentagem 3" xfId="5569"/>
    <cellStyle name="Porcentagem 3 2" xfId="40"/>
    <cellStyle name="Porcentagem 3 2 2" xfId="5570"/>
    <cellStyle name="Porcentagem 3 3" xfId="5571"/>
    <cellStyle name="Porcentagem 3 3 2" xfId="5572"/>
    <cellStyle name="Porcentagem 3 3 3" xfId="5573"/>
    <cellStyle name="Porcentagem 3 4" xfId="5574"/>
    <cellStyle name="Porcentagem 3 4 2" xfId="5575"/>
    <cellStyle name="Porcentagem 3 4 3" xfId="5576"/>
    <cellStyle name="Porcentagem 3 5" xfId="5577"/>
    <cellStyle name="Porcentagem 3 5 2" xfId="5578"/>
    <cellStyle name="Porcentagem 3 6" xfId="5579"/>
    <cellStyle name="Porcentagem 3 6 2" xfId="5580"/>
    <cellStyle name="Porcentagem 31 2" xfId="94"/>
    <cellStyle name="Porcentagem 31 2 2" xfId="95"/>
    <cellStyle name="Porcentagem 31 2 3" xfId="7546"/>
    <cellStyle name="Porcentagem 4" xfId="5581"/>
    <cellStyle name="Porcentagem 4 2" xfId="5582"/>
    <cellStyle name="Porcentagem 4 2 2" xfId="5583"/>
    <cellStyle name="Porcentagem 4 2 2 2" xfId="5584"/>
    <cellStyle name="Porcentagem 4 2 3" xfId="5585"/>
    <cellStyle name="Porcentagem 4 2 3 2" xfId="5586"/>
    <cellStyle name="Porcentagem 4 2 4" xfId="5587"/>
    <cellStyle name="Porcentagem 4 3" xfId="5588"/>
    <cellStyle name="Porcentagem 4 3 2" xfId="5589"/>
    <cellStyle name="Porcentagem 4 4" xfId="5590"/>
    <cellStyle name="Porcentagem 4 4 2" xfId="5591"/>
    <cellStyle name="Porcentagem 4 4 2 2" xfId="5592"/>
    <cellStyle name="Porcentagem 4 4 2 2 2" xfId="5593"/>
    <cellStyle name="Porcentagem 4 4 2 3" xfId="5594"/>
    <cellStyle name="Porcentagem 4 4 3" xfId="5595"/>
    <cellStyle name="Porcentagem 4 4 3 2" xfId="5596"/>
    <cellStyle name="Porcentagem 4 4 3 2 2" xfId="5597"/>
    <cellStyle name="Porcentagem 4 4 3 3" xfId="5598"/>
    <cellStyle name="Porcentagem 4 4 4" xfId="5599"/>
    <cellStyle name="Porcentagem 4 4 4 2" xfId="5600"/>
    <cellStyle name="Porcentagem 4 4 5" xfId="5601"/>
    <cellStyle name="Porcentagem 4 4 6" xfId="5602"/>
    <cellStyle name="Porcentagem 5" xfId="5603"/>
    <cellStyle name="Porcentagem 5 2" xfId="41"/>
    <cellStyle name="Porcentagem 5 2 2" xfId="3"/>
    <cellStyle name="Porcentagem 5 2 2 2" xfId="42"/>
    <cellStyle name="Porcentagem 5 2 3" xfId="5604"/>
    <cellStyle name="Porcentagem 5 3" xfId="5605"/>
    <cellStyle name="Porcentagem 5 3 2" xfId="5606"/>
    <cellStyle name="Porcentagem 5 4" xfId="5607"/>
    <cellStyle name="Porcentagem 6" xfId="5608"/>
    <cellStyle name="Porcentagem 6 2" xfId="5609"/>
    <cellStyle name="Porcentagem 6 2 2" xfId="5610"/>
    <cellStyle name="Porcentagem 6 2 3" xfId="5611"/>
    <cellStyle name="Porcentagem 6 3" xfId="5612"/>
    <cellStyle name="Porcentagem 6 3 2" xfId="5613"/>
    <cellStyle name="Porcentagem 6 3 2 2" xfId="5614"/>
    <cellStyle name="Porcentagem 6 3 2 2 2" xfId="5615"/>
    <cellStyle name="Porcentagem 6 3 2 3" xfId="5616"/>
    <cellStyle name="Porcentagem 6 3 2 4" xfId="5617"/>
    <cellStyle name="Porcentagem 6 3 3" xfId="5618"/>
    <cellStyle name="Porcentagem 6 3 3 2" xfId="5619"/>
    <cellStyle name="Porcentagem 6 3 3 2 2" xfId="5620"/>
    <cellStyle name="Porcentagem 6 3 3 3" xfId="5621"/>
    <cellStyle name="Porcentagem 6 3 4" xfId="5622"/>
    <cellStyle name="Porcentagem 6 3 4 2" xfId="5623"/>
    <cellStyle name="Porcentagem 6 3 5" xfId="5624"/>
    <cellStyle name="Porcentagem 6 3 6" xfId="5625"/>
    <cellStyle name="Porcentagem 6 4" xfId="5626"/>
    <cellStyle name="Porcentagem 6 4 2" xfId="5627"/>
    <cellStyle name="Porcentagem 6 4 3" xfId="5628"/>
    <cellStyle name="Porcentagem 6 5" xfId="5629"/>
    <cellStyle name="Porcentagem 7" xfId="5630"/>
    <cellStyle name="Porcentagem 7 2" xfId="5631"/>
    <cellStyle name="Porcentagem 7 2 2" xfId="5632"/>
    <cellStyle name="Porcentagem 7 2 2 2" xfId="5633"/>
    <cellStyle name="Porcentagem 7 2 2 2 2" xfId="5634"/>
    <cellStyle name="Porcentagem 7 2 2 3" xfId="5635"/>
    <cellStyle name="Porcentagem 7 2 3" xfId="5636"/>
    <cellStyle name="Porcentagem 7 2 3 2" xfId="5637"/>
    <cellStyle name="Porcentagem 7 2 3 2 2" xfId="5638"/>
    <cellStyle name="Porcentagem 7 2 3 3" xfId="5639"/>
    <cellStyle name="Porcentagem 7 2 4" xfId="5640"/>
    <cellStyle name="Porcentagem 7 2 4 2" xfId="5641"/>
    <cellStyle name="Porcentagem 7 2 5" xfId="5642"/>
    <cellStyle name="Porcentagem 7 2 6" xfId="5643"/>
    <cellStyle name="Porcentagem 8" xfId="5644"/>
    <cellStyle name="Porcentagem 8 2" xfId="5645"/>
    <cellStyle name="Porcentagem 8 2 2" xfId="5646"/>
    <cellStyle name="Porcentagem 8 2 2 2" xfId="5647"/>
    <cellStyle name="Porcentagem 8 2 2 2 2" xfId="5648"/>
    <cellStyle name="Porcentagem 8 2 2 3" xfId="5649"/>
    <cellStyle name="Porcentagem 8 2 3" xfId="5650"/>
    <cellStyle name="Porcentagem 8 2 3 2" xfId="5651"/>
    <cellStyle name="Porcentagem 8 2 3 2 2" xfId="5652"/>
    <cellStyle name="Porcentagem 8 2 3 3" xfId="5653"/>
    <cellStyle name="Porcentagem 8 2 4" xfId="5654"/>
    <cellStyle name="Porcentagem 8 2 4 2" xfId="5655"/>
    <cellStyle name="Porcentagem 8 2 5" xfId="5656"/>
    <cellStyle name="Porcentagem 8 2 5 2" xfId="5657"/>
    <cellStyle name="Porcentagem 8 2 6" xfId="5658"/>
    <cellStyle name="Porcentagem 8 3" xfId="5659"/>
    <cellStyle name="Porcentagem 8 3 2" xfId="5660"/>
    <cellStyle name="Porcentagem 8 3 2 2" xfId="5661"/>
    <cellStyle name="Porcentagem 8 3 2 2 2" xfId="5662"/>
    <cellStyle name="Porcentagem 8 3 2 3" xfId="5663"/>
    <cellStyle name="Porcentagem 8 3 3" xfId="5664"/>
    <cellStyle name="Porcentagem 8 3 3 2" xfId="5665"/>
    <cellStyle name="Porcentagem 8 3 3 2 2" xfId="5666"/>
    <cellStyle name="Porcentagem 8 3 3 3" xfId="5667"/>
    <cellStyle name="Porcentagem 8 3 4" xfId="5668"/>
    <cellStyle name="Porcentagem 8 3 4 2" xfId="5669"/>
    <cellStyle name="Porcentagem 8 3 5" xfId="5670"/>
    <cellStyle name="Porcentagem 8 3 5 2" xfId="5671"/>
    <cellStyle name="Porcentagem 8 3 6" xfId="5672"/>
    <cellStyle name="Porcentagem 8 4" xfId="5673"/>
    <cellStyle name="Porcentagem 8 4 2" xfId="5674"/>
    <cellStyle name="Porcentagem 8 4 2 2" xfId="5675"/>
    <cellStyle name="Porcentagem 8 4 3" xfId="5676"/>
    <cellStyle name="Porcentagem 8 5" xfId="5677"/>
    <cellStyle name="Porcentagem 8 5 2" xfId="5678"/>
    <cellStyle name="Porcentagem 8 5 2 2" xfId="5679"/>
    <cellStyle name="Porcentagem 8 5 3" xfId="5680"/>
    <cellStyle name="Porcentagem 8 6" xfId="5681"/>
    <cellStyle name="Porcentagem 8 6 2" xfId="5682"/>
    <cellStyle name="Porcentagem 8 7" xfId="5683"/>
    <cellStyle name="Porcentagem 8 8" xfId="5684"/>
    <cellStyle name="Porcentagem 9" xfId="5685"/>
    <cellStyle name="Porcentagem 9 2" xfId="5686"/>
    <cellStyle name="Porcentagem 9 3" xfId="5687"/>
    <cellStyle name="Porcentual [0]" xfId="5688"/>
    <cellStyle name="Porcentual_ADELBCO" xfId="5689"/>
    <cellStyle name="Premissas" xfId="5690"/>
    <cellStyle name="Projeções" xfId="5691"/>
    <cellStyle name="Punto0" xfId="5692"/>
    <cellStyle name="Result" xfId="5693"/>
    <cellStyle name="Result 1" xfId="5694"/>
    <cellStyle name="Result 2" xfId="5695"/>
    <cellStyle name="Result2" xfId="5696"/>
    <cellStyle name="Result2 1" xfId="5697"/>
    <cellStyle name="Result2 2" xfId="5698"/>
    <cellStyle name="Ricardo" xfId="5699"/>
    <cellStyle name="Ricardo 2" xfId="5700"/>
    <cellStyle name="Ricardo 2 10" xfId="5701"/>
    <cellStyle name="Ricardo 2 2" xfId="5702"/>
    <cellStyle name="Ricardo 2 2 2" xfId="5703"/>
    <cellStyle name="Ricardo 2 3" xfId="5704"/>
    <cellStyle name="Ricardo 2 3 2" xfId="5705"/>
    <cellStyle name="Ricardo 2 4" xfId="5706"/>
    <cellStyle name="Ricardo 2 4 2" xfId="5707"/>
    <cellStyle name="Ricardo 2 5" xfId="5708"/>
    <cellStyle name="Ricardo 2 5 2" xfId="5709"/>
    <cellStyle name="Ricardo 2 6" xfId="5710"/>
    <cellStyle name="Ricardo 2 6 2" xfId="5711"/>
    <cellStyle name="Ricardo 2 7" xfId="5712"/>
    <cellStyle name="Ricardo 2 7 2" xfId="5713"/>
    <cellStyle name="Ricardo 2 8" xfId="5714"/>
    <cellStyle name="Ricardo 2 8 2" xfId="5715"/>
    <cellStyle name="Ricardo 2 9" xfId="5716"/>
    <cellStyle name="Ricardo 2 9 2" xfId="5717"/>
    <cellStyle name="Ricardo 3" xfId="5718"/>
    <cellStyle name="Ricardo 3 10" xfId="5719"/>
    <cellStyle name="Ricardo 3 2" xfId="5720"/>
    <cellStyle name="Ricardo 3 2 2" xfId="5721"/>
    <cellStyle name="Ricardo 3 3" xfId="5722"/>
    <cellStyle name="Ricardo 3 3 2" xfId="5723"/>
    <cellStyle name="Ricardo 3 4" xfId="5724"/>
    <cellStyle name="Ricardo 3 4 2" xfId="5725"/>
    <cellStyle name="Ricardo 3 5" xfId="5726"/>
    <cellStyle name="Ricardo 3 5 2" xfId="5727"/>
    <cellStyle name="Ricardo 3 6" xfId="5728"/>
    <cellStyle name="Ricardo 3 6 2" xfId="5729"/>
    <cellStyle name="Ricardo 3 7" xfId="5730"/>
    <cellStyle name="Ricardo 3 7 2" xfId="5731"/>
    <cellStyle name="Ricardo 3 8" xfId="5732"/>
    <cellStyle name="Ricardo 3 8 2" xfId="5733"/>
    <cellStyle name="Ricardo 3 9" xfId="5734"/>
    <cellStyle name="Ricardo 3 9 2" xfId="5735"/>
    <cellStyle name="Ricardo 4" xfId="5736"/>
    <cellStyle name="Ricardo 4 10" xfId="5737"/>
    <cellStyle name="Ricardo 4 2" xfId="5738"/>
    <cellStyle name="Ricardo 4 2 2" xfId="5739"/>
    <cellStyle name="Ricardo 4 3" xfId="5740"/>
    <cellStyle name="Ricardo 4 3 2" xfId="5741"/>
    <cellStyle name="Ricardo 4 4" xfId="5742"/>
    <cellStyle name="Ricardo 4 4 2" xfId="5743"/>
    <cellStyle name="Ricardo 4 5" xfId="5744"/>
    <cellStyle name="Ricardo 4 5 2" xfId="5745"/>
    <cellStyle name="Ricardo 4 6" xfId="5746"/>
    <cellStyle name="Ricardo 4 6 2" xfId="5747"/>
    <cellStyle name="Ricardo 4 7" xfId="5748"/>
    <cellStyle name="Ricardo 4 7 2" xfId="5749"/>
    <cellStyle name="Ricardo 4 8" xfId="5750"/>
    <cellStyle name="Ricardo 4 8 2" xfId="5751"/>
    <cellStyle name="Ricardo 4 9" xfId="5752"/>
    <cellStyle name="Ricardo 4 9 2" xfId="5753"/>
    <cellStyle name="Ricardo 5" xfId="5754"/>
    <cellStyle name="Ricardo 5 10" xfId="5755"/>
    <cellStyle name="Ricardo 5 2" xfId="5756"/>
    <cellStyle name="Ricardo 5 2 2" xfId="5757"/>
    <cellStyle name="Ricardo 5 3" xfId="5758"/>
    <cellStyle name="Ricardo 5 3 2" xfId="5759"/>
    <cellStyle name="Ricardo 5 4" xfId="5760"/>
    <cellStyle name="Ricardo 5 4 2" xfId="5761"/>
    <cellStyle name="Ricardo 5 5" xfId="5762"/>
    <cellStyle name="Ricardo 5 5 2" xfId="5763"/>
    <cellStyle name="Ricardo 5 6" xfId="5764"/>
    <cellStyle name="Ricardo 5 6 2" xfId="5765"/>
    <cellStyle name="Ricardo 5 7" xfId="5766"/>
    <cellStyle name="Ricardo 5 7 2" xfId="5767"/>
    <cellStyle name="Ricardo 5 8" xfId="5768"/>
    <cellStyle name="Ricardo 5 8 2" xfId="5769"/>
    <cellStyle name="Ricardo 5 9" xfId="5770"/>
    <cellStyle name="Ricardo 5 9 2" xfId="5771"/>
    <cellStyle name="Ricardo 6" xfId="5772"/>
    <cellStyle name="Ricardo 6 2" xfId="5773"/>
    <cellStyle name="Ricardo 7" xfId="5774"/>
    <cellStyle name="Ricardo 7 2" xfId="5775"/>
    <cellStyle name="Ricardo 8" xfId="5776"/>
    <cellStyle name="Ricardo 8 2" xfId="5777"/>
    <cellStyle name="Ricardo 9" xfId="5778"/>
    <cellStyle name="Saída 2" xfId="5779"/>
    <cellStyle name="Saída 2 10" xfId="5780"/>
    <cellStyle name="Saída 2 2" xfId="5781"/>
    <cellStyle name="Saída 2 2 2" xfId="5782"/>
    <cellStyle name="Saída 2 2 2 10" xfId="5783"/>
    <cellStyle name="Saída 2 2 2 2" xfId="5784"/>
    <cellStyle name="Saída 2 2 2 2 2" xfId="5785"/>
    <cellStyle name="Saída 2 2 2 3" xfId="5786"/>
    <cellStyle name="Saída 2 2 2 3 2" xfId="5787"/>
    <cellStyle name="Saída 2 2 2 4" xfId="5788"/>
    <cellStyle name="Saída 2 2 2 4 2" xfId="5789"/>
    <cellStyle name="Saída 2 2 2 5" xfId="5790"/>
    <cellStyle name="Saída 2 2 2 5 2" xfId="5791"/>
    <cellStyle name="Saída 2 2 2 6" xfId="5792"/>
    <cellStyle name="Saída 2 2 2 6 2" xfId="5793"/>
    <cellStyle name="Saída 2 2 2 7" xfId="5794"/>
    <cellStyle name="Saída 2 2 2 7 2" xfId="5795"/>
    <cellStyle name="Saída 2 2 2 8" xfId="5796"/>
    <cellStyle name="Saída 2 2 2 8 2" xfId="5797"/>
    <cellStyle name="Saída 2 2 2 9" xfId="5798"/>
    <cellStyle name="Saída 2 2 2 9 2" xfId="5799"/>
    <cellStyle name="Saída 2 2 3" xfId="5800"/>
    <cellStyle name="Saída 2 2 3 10" xfId="5801"/>
    <cellStyle name="Saída 2 2 3 2" xfId="5802"/>
    <cellStyle name="Saída 2 2 3 2 2" xfId="5803"/>
    <cellStyle name="Saída 2 2 3 3" xfId="5804"/>
    <cellStyle name="Saída 2 2 3 3 2" xfId="5805"/>
    <cellStyle name="Saída 2 2 3 4" xfId="5806"/>
    <cellStyle name="Saída 2 2 3 4 2" xfId="5807"/>
    <cellStyle name="Saída 2 2 3 5" xfId="5808"/>
    <cellStyle name="Saída 2 2 3 5 2" xfId="5809"/>
    <cellStyle name="Saída 2 2 3 6" xfId="5810"/>
    <cellStyle name="Saída 2 2 3 6 2" xfId="5811"/>
    <cellStyle name="Saída 2 2 3 7" xfId="5812"/>
    <cellStyle name="Saída 2 2 3 7 2" xfId="5813"/>
    <cellStyle name="Saída 2 2 3 8" xfId="5814"/>
    <cellStyle name="Saída 2 2 3 8 2" xfId="5815"/>
    <cellStyle name="Saída 2 2 3 9" xfId="5816"/>
    <cellStyle name="Saída 2 2 3 9 2" xfId="5817"/>
    <cellStyle name="Saída 2 2 4" xfId="5818"/>
    <cellStyle name="Saída 2 2 4 10" xfId="5819"/>
    <cellStyle name="Saída 2 2 4 2" xfId="5820"/>
    <cellStyle name="Saída 2 2 4 2 2" xfId="5821"/>
    <cellStyle name="Saída 2 2 4 3" xfId="5822"/>
    <cellStyle name="Saída 2 2 4 3 2" xfId="5823"/>
    <cellStyle name="Saída 2 2 4 4" xfId="5824"/>
    <cellStyle name="Saída 2 2 4 4 2" xfId="5825"/>
    <cellStyle name="Saída 2 2 4 5" xfId="5826"/>
    <cellStyle name="Saída 2 2 4 5 2" xfId="5827"/>
    <cellStyle name="Saída 2 2 4 6" xfId="5828"/>
    <cellStyle name="Saída 2 2 4 6 2" xfId="5829"/>
    <cellStyle name="Saída 2 2 4 7" xfId="5830"/>
    <cellStyle name="Saída 2 2 4 7 2" xfId="5831"/>
    <cellStyle name="Saída 2 2 4 8" xfId="5832"/>
    <cellStyle name="Saída 2 2 4 8 2" xfId="5833"/>
    <cellStyle name="Saída 2 2 4 9" xfId="5834"/>
    <cellStyle name="Saída 2 2 4 9 2" xfId="5835"/>
    <cellStyle name="Saída 2 2 5" xfId="5836"/>
    <cellStyle name="Saída 2 2 5 10" xfId="5837"/>
    <cellStyle name="Saída 2 2 5 2" xfId="5838"/>
    <cellStyle name="Saída 2 2 5 2 2" xfId="5839"/>
    <cellStyle name="Saída 2 2 5 3" xfId="5840"/>
    <cellStyle name="Saída 2 2 5 3 2" xfId="5841"/>
    <cellStyle name="Saída 2 2 5 4" xfId="5842"/>
    <cellStyle name="Saída 2 2 5 4 2" xfId="5843"/>
    <cellStyle name="Saída 2 2 5 5" xfId="5844"/>
    <cellStyle name="Saída 2 2 5 5 2" xfId="5845"/>
    <cellStyle name="Saída 2 2 5 6" xfId="5846"/>
    <cellStyle name="Saída 2 2 5 6 2" xfId="5847"/>
    <cellStyle name="Saída 2 2 5 7" xfId="5848"/>
    <cellStyle name="Saída 2 2 5 7 2" xfId="5849"/>
    <cellStyle name="Saída 2 2 5 8" xfId="5850"/>
    <cellStyle name="Saída 2 2 5 8 2" xfId="5851"/>
    <cellStyle name="Saída 2 2 5 9" xfId="5852"/>
    <cellStyle name="Saída 2 2 5 9 2" xfId="5853"/>
    <cellStyle name="Saída 2 2 6" xfId="5854"/>
    <cellStyle name="Saída 2 2 6 2" xfId="5855"/>
    <cellStyle name="Saída 2 2 7" xfId="5856"/>
    <cellStyle name="Saída 2 2 7 2" xfId="5857"/>
    <cellStyle name="Saída 2 2 8" xfId="5858"/>
    <cellStyle name="Saída 2 2 8 2" xfId="5859"/>
    <cellStyle name="Saída 2 2 9" xfId="5860"/>
    <cellStyle name="Saída 2 3" xfId="5861"/>
    <cellStyle name="Saída 2 3 10" xfId="5862"/>
    <cellStyle name="Saída 2 3 2" xfId="5863"/>
    <cellStyle name="Saída 2 3 2 2" xfId="5864"/>
    <cellStyle name="Saída 2 3 3" xfId="5865"/>
    <cellStyle name="Saída 2 3 3 2" xfId="5866"/>
    <cellStyle name="Saída 2 3 4" xfId="5867"/>
    <cellStyle name="Saída 2 3 4 2" xfId="5868"/>
    <cellStyle name="Saída 2 3 5" xfId="5869"/>
    <cellStyle name="Saída 2 3 5 2" xfId="5870"/>
    <cellStyle name="Saída 2 3 6" xfId="5871"/>
    <cellStyle name="Saída 2 3 6 2" xfId="5872"/>
    <cellStyle name="Saída 2 3 7" xfId="5873"/>
    <cellStyle name="Saída 2 3 7 2" xfId="5874"/>
    <cellStyle name="Saída 2 3 8" xfId="5875"/>
    <cellStyle name="Saída 2 3 8 2" xfId="5876"/>
    <cellStyle name="Saída 2 3 9" xfId="5877"/>
    <cellStyle name="Saída 2 3 9 2" xfId="5878"/>
    <cellStyle name="Saída 2 4" xfId="5879"/>
    <cellStyle name="Saída 2 4 10" xfId="5880"/>
    <cellStyle name="Saída 2 4 2" xfId="5881"/>
    <cellStyle name="Saída 2 4 2 2" xfId="5882"/>
    <cellStyle name="Saída 2 4 3" xfId="5883"/>
    <cellStyle name="Saída 2 4 3 2" xfId="5884"/>
    <cellStyle name="Saída 2 4 4" xfId="5885"/>
    <cellStyle name="Saída 2 4 4 2" xfId="5886"/>
    <cellStyle name="Saída 2 4 5" xfId="5887"/>
    <cellStyle name="Saída 2 4 5 2" xfId="5888"/>
    <cellStyle name="Saída 2 4 6" xfId="5889"/>
    <cellStyle name="Saída 2 4 6 2" xfId="5890"/>
    <cellStyle name="Saída 2 4 7" xfId="5891"/>
    <cellStyle name="Saída 2 4 7 2" xfId="5892"/>
    <cellStyle name="Saída 2 4 8" xfId="5893"/>
    <cellStyle name="Saída 2 4 8 2" xfId="5894"/>
    <cellStyle name="Saída 2 4 9" xfId="5895"/>
    <cellStyle name="Saída 2 4 9 2" xfId="5896"/>
    <cellStyle name="Saída 2 5" xfId="5897"/>
    <cellStyle name="Saída 2 5 10" xfId="5898"/>
    <cellStyle name="Saída 2 5 2" xfId="5899"/>
    <cellStyle name="Saída 2 5 2 2" xfId="5900"/>
    <cellStyle name="Saída 2 5 3" xfId="5901"/>
    <cellStyle name="Saída 2 5 3 2" xfId="5902"/>
    <cellStyle name="Saída 2 5 4" xfId="5903"/>
    <cellStyle name="Saída 2 5 4 2" xfId="5904"/>
    <cellStyle name="Saída 2 5 5" xfId="5905"/>
    <cellStyle name="Saída 2 5 5 2" xfId="5906"/>
    <cellStyle name="Saída 2 5 6" xfId="5907"/>
    <cellStyle name="Saída 2 5 6 2" xfId="5908"/>
    <cellStyle name="Saída 2 5 7" xfId="5909"/>
    <cellStyle name="Saída 2 5 7 2" xfId="5910"/>
    <cellStyle name="Saída 2 5 8" xfId="5911"/>
    <cellStyle name="Saída 2 5 8 2" xfId="5912"/>
    <cellStyle name="Saída 2 5 9" xfId="5913"/>
    <cellStyle name="Saída 2 5 9 2" xfId="5914"/>
    <cellStyle name="Saída 2 6" xfId="5915"/>
    <cellStyle name="Saída 2 6 10" xfId="5916"/>
    <cellStyle name="Saída 2 6 2" xfId="5917"/>
    <cellStyle name="Saída 2 6 2 2" xfId="5918"/>
    <cellStyle name="Saída 2 6 3" xfId="5919"/>
    <cellStyle name="Saída 2 6 3 2" xfId="5920"/>
    <cellStyle name="Saída 2 6 4" xfId="5921"/>
    <cellStyle name="Saída 2 6 4 2" xfId="5922"/>
    <cellStyle name="Saída 2 6 5" xfId="5923"/>
    <cellStyle name="Saída 2 6 5 2" xfId="5924"/>
    <cellStyle name="Saída 2 6 6" xfId="5925"/>
    <cellStyle name="Saída 2 6 6 2" xfId="5926"/>
    <cellStyle name="Saída 2 6 7" xfId="5927"/>
    <cellStyle name="Saída 2 6 7 2" xfId="5928"/>
    <cellStyle name="Saída 2 6 8" xfId="5929"/>
    <cellStyle name="Saída 2 6 8 2" xfId="5930"/>
    <cellStyle name="Saída 2 6 9" xfId="5931"/>
    <cellStyle name="Saída 2 6 9 2" xfId="5932"/>
    <cellStyle name="Saída 2 7" xfId="5933"/>
    <cellStyle name="Saída 2 7 2" xfId="5934"/>
    <cellStyle name="Saída 2 8" xfId="5935"/>
    <cellStyle name="Saída 2 8 2" xfId="5936"/>
    <cellStyle name="Saída 2 9" xfId="5937"/>
    <cellStyle name="Saída 2 9 2" xfId="5938"/>
    <cellStyle name="Salida" xfId="5939"/>
    <cellStyle name="Salida 2" xfId="5940"/>
    <cellStyle name="Salida 2 10" xfId="5941"/>
    <cellStyle name="Salida 2 2" xfId="5942"/>
    <cellStyle name="Salida 2 2 2" xfId="5943"/>
    <cellStyle name="Salida 2 3" xfId="5944"/>
    <cellStyle name="Salida 2 3 2" xfId="5945"/>
    <cellStyle name="Salida 2 4" xfId="5946"/>
    <cellStyle name="Salida 2 4 2" xfId="5947"/>
    <cellStyle name="Salida 2 5" xfId="5948"/>
    <cellStyle name="Salida 2 5 2" xfId="5949"/>
    <cellStyle name="Salida 2 6" xfId="5950"/>
    <cellStyle name="Salida 2 6 2" xfId="5951"/>
    <cellStyle name="Salida 2 7" xfId="5952"/>
    <cellStyle name="Salida 2 7 2" xfId="5953"/>
    <cellStyle name="Salida 2 8" xfId="5954"/>
    <cellStyle name="Salida 2 8 2" xfId="5955"/>
    <cellStyle name="Salida 2 9" xfId="5956"/>
    <cellStyle name="Salida 2 9 2" xfId="5957"/>
    <cellStyle name="Salida 3" xfId="5958"/>
    <cellStyle name="Salida 3 10" xfId="5959"/>
    <cellStyle name="Salida 3 2" xfId="5960"/>
    <cellStyle name="Salida 3 2 2" xfId="5961"/>
    <cellStyle name="Salida 3 3" xfId="5962"/>
    <cellStyle name="Salida 3 3 2" xfId="5963"/>
    <cellStyle name="Salida 3 4" xfId="5964"/>
    <cellStyle name="Salida 3 4 2" xfId="5965"/>
    <cellStyle name="Salida 3 5" xfId="5966"/>
    <cellStyle name="Salida 3 5 2" xfId="5967"/>
    <cellStyle name="Salida 3 6" xfId="5968"/>
    <cellStyle name="Salida 3 6 2" xfId="5969"/>
    <cellStyle name="Salida 3 7" xfId="5970"/>
    <cellStyle name="Salida 3 7 2" xfId="5971"/>
    <cellStyle name="Salida 3 8" xfId="5972"/>
    <cellStyle name="Salida 3 8 2" xfId="5973"/>
    <cellStyle name="Salida 3 9" xfId="5974"/>
    <cellStyle name="Salida 3 9 2" xfId="5975"/>
    <cellStyle name="Salida 4" xfId="5976"/>
    <cellStyle name="Salida 4 10" xfId="5977"/>
    <cellStyle name="Salida 4 2" xfId="5978"/>
    <cellStyle name="Salida 4 2 2" xfId="5979"/>
    <cellStyle name="Salida 4 3" xfId="5980"/>
    <cellStyle name="Salida 4 3 2" xfId="5981"/>
    <cellStyle name="Salida 4 4" xfId="5982"/>
    <cellStyle name="Salida 4 4 2" xfId="5983"/>
    <cellStyle name="Salida 4 5" xfId="5984"/>
    <cellStyle name="Salida 4 5 2" xfId="5985"/>
    <cellStyle name="Salida 4 6" xfId="5986"/>
    <cellStyle name="Salida 4 6 2" xfId="5987"/>
    <cellStyle name="Salida 4 7" xfId="5988"/>
    <cellStyle name="Salida 4 7 2" xfId="5989"/>
    <cellStyle name="Salida 4 8" xfId="5990"/>
    <cellStyle name="Salida 4 8 2" xfId="5991"/>
    <cellStyle name="Salida 4 9" xfId="5992"/>
    <cellStyle name="Salida 4 9 2" xfId="5993"/>
    <cellStyle name="Salida 5" xfId="5994"/>
    <cellStyle name="Salida 5 10" xfId="5995"/>
    <cellStyle name="Salida 5 2" xfId="5996"/>
    <cellStyle name="Salida 5 2 2" xfId="5997"/>
    <cellStyle name="Salida 5 3" xfId="5998"/>
    <cellStyle name="Salida 5 3 2" xfId="5999"/>
    <cellStyle name="Salida 5 4" xfId="6000"/>
    <cellStyle name="Salida 5 4 2" xfId="6001"/>
    <cellStyle name="Salida 5 5" xfId="6002"/>
    <cellStyle name="Salida 5 5 2" xfId="6003"/>
    <cellStyle name="Salida 5 6" xfId="6004"/>
    <cellStyle name="Salida 5 6 2" xfId="6005"/>
    <cellStyle name="Salida 5 7" xfId="6006"/>
    <cellStyle name="Salida 5 7 2" xfId="6007"/>
    <cellStyle name="Salida 5 8" xfId="6008"/>
    <cellStyle name="Salida 5 8 2" xfId="6009"/>
    <cellStyle name="Salida 5 9" xfId="6010"/>
    <cellStyle name="Salida 5 9 2" xfId="6011"/>
    <cellStyle name="Salida 6" xfId="6012"/>
    <cellStyle name="Salida 6 2" xfId="6013"/>
    <cellStyle name="Salida 7" xfId="6014"/>
    <cellStyle name="Salida 7 2" xfId="6015"/>
    <cellStyle name="Salida 8" xfId="6016"/>
    <cellStyle name="Salida 8 2" xfId="6017"/>
    <cellStyle name="Salida 9" xfId="6018"/>
    <cellStyle name="Sep. milhar [0]" xfId="6019"/>
    <cellStyle name="Separador de m" xfId="6020"/>
    <cellStyle name="Separador de milhares" xfId="119" builtinId="3"/>
    <cellStyle name="Separador de milhares 10" xfId="6021"/>
    <cellStyle name="Separador de milhares 10 2" xfId="6022"/>
    <cellStyle name="Separador de milhares 10 2 2" xfId="6023"/>
    <cellStyle name="Separador de milhares 10 2 2 2" xfId="6024"/>
    <cellStyle name="Separador de milhares 10 2 3" xfId="6025"/>
    <cellStyle name="Separador de milhares 10 3" xfId="6026"/>
    <cellStyle name="Separador de milhares 10 3 2" xfId="6027"/>
    <cellStyle name="Separador de milhares 10 3 2 2" xfId="6028"/>
    <cellStyle name="Separador de milhares 10 3 3" xfId="6029"/>
    <cellStyle name="Separador de milhares 10 3 3 2" xfId="6030"/>
    <cellStyle name="Separador de milhares 10 4" xfId="6031"/>
    <cellStyle name="Separador de milhares 10 4 2" xfId="6032"/>
    <cellStyle name="Separador de milhares 10 4 2 2" xfId="6033"/>
    <cellStyle name="Separador de milhares 10 4 2 2 2" xfId="6034"/>
    <cellStyle name="Separador de milhares 10 4 2 3" xfId="6035"/>
    <cellStyle name="Separador de milhares 10 4 3" xfId="6036"/>
    <cellStyle name="Separador de milhares 10 4 3 2" xfId="6037"/>
    <cellStyle name="Separador de milhares 10 4 3 2 2" xfId="6038"/>
    <cellStyle name="Separador de milhares 10 4 3 3" xfId="6039"/>
    <cellStyle name="Separador de milhares 10 4 4" xfId="6040"/>
    <cellStyle name="Separador de milhares 10 4 4 2" xfId="6041"/>
    <cellStyle name="Separador de milhares 10 4 5" xfId="6042"/>
    <cellStyle name="Separador de milhares 10 4 5 2" xfId="6043"/>
    <cellStyle name="Separador de milhares 10 4 6" xfId="6044"/>
    <cellStyle name="Separador de milhares 10 5" xfId="6045"/>
    <cellStyle name="Separador de milhares 10 5 2" xfId="6046"/>
    <cellStyle name="Separador de milhares 10 6" xfId="6047"/>
    <cellStyle name="Separador de milhares 10 6 2" xfId="6048"/>
    <cellStyle name="Separador de milhares 11" xfId="6049"/>
    <cellStyle name="Separador de milhares 11 2" xfId="6050"/>
    <cellStyle name="Separador de milhares 11 2 2" xfId="6051"/>
    <cellStyle name="Separador de milhares 11 2 3" xfId="6052"/>
    <cellStyle name="Separador de milhares 11 2 3 2" xfId="6053"/>
    <cellStyle name="Separador de milhares 11 2 4" xfId="6054"/>
    <cellStyle name="Separador de milhares 11 2 4 2" xfId="6055"/>
    <cellStyle name="Separador de milhares 11 3" xfId="6056"/>
    <cellStyle name="Separador de milhares 11 3 2" xfId="6057"/>
    <cellStyle name="Separador de milhares 11 3 2 2" xfId="6058"/>
    <cellStyle name="Separador de milhares 11 3 2 2 2" xfId="6059"/>
    <cellStyle name="Separador de milhares 11 3 2 3" xfId="6060"/>
    <cellStyle name="Separador de milhares 11 3 3" xfId="6061"/>
    <cellStyle name="Separador de milhares 11 3 3 2" xfId="6062"/>
    <cellStyle name="Separador de milhares 11 3 3 2 2" xfId="6063"/>
    <cellStyle name="Separador de milhares 11 3 3 3" xfId="6064"/>
    <cellStyle name="Separador de milhares 11 3 4" xfId="6065"/>
    <cellStyle name="Separador de milhares 11 3 4 2" xfId="6066"/>
    <cellStyle name="Separador de milhares 11 3 5" xfId="6067"/>
    <cellStyle name="Separador de milhares 11 3 5 2" xfId="6068"/>
    <cellStyle name="Separador de milhares 11 3 6" xfId="6069"/>
    <cellStyle name="Separador de milhares 11 4" xfId="6070"/>
    <cellStyle name="Separador de milhares 11 4 2" xfId="6071"/>
    <cellStyle name="Separador de milhares 11 5" xfId="6072"/>
    <cellStyle name="Separador de milhares 11 5 2" xfId="6073"/>
    <cellStyle name="Separador de milhares 12" xfId="6074"/>
    <cellStyle name="Separador de milhares 12 10 10" xfId="43"/>
    <cellStyle name="Separador de milhares 12 10 10 3" xfId="96"/>
    <cellStyle name="Separador de milhares 12 10 10 3 2" xfId="97"/>
    <cellStyle name="Separador de milhares 12 11" xfId="44"/>
    <cellStyle name="Separador de milhares 12 11 2" xfId="45"/>
    <cellStyle name="Separador de milhares 12 2" xfId="6075"/>
    <cellStyle name="Separador de milhares 12 2 2" xfId="6076"/>
    <cellStyle name="Separador de milhares 12 2 2 2" xfId="6077"/>
    <cellStyle name="Separador de milhares 12 3" xfId="6078"/>
    <cellStyle name="Separador de milhares 12 3 2" xfId="6079"/>
    <cellStyle name="Separador de milhares 12 3 2 2" xfId="6080"/>
    <cellStyle name="Separador de milhares 12 3 3" xfId="6081"/>
    <cellStyle name="Separador de milhares 12 4" xfId="6082"/>
    <cellStyle name="Separador de milhares 12 4 2" xfId="6083"/>
    <cellStyle name="Separador de milhares 12 4 2 2" xfId="6084"/>
    <cellStyle name="Separador de milhares 12 4 3" xfId="6085"/>
    <cellStyle name="Separador de milhares 12 5" xfId="6086"/>
    <cellStyle name="Separador de milhares 12 5 2" xfId="6087"/>
    <cellStyle name="Separador de milhares 12 6" xfId="6088"/>
    <cellStyle name="Separador de milhares 12 66" xfId="125"/>
    <cellStyle name="Separador de milhares 12 66 10" xfId="98"/>
    <cellStyle name="Separador de milhares 12 7" xfId="6089"/>
    <cellStyle name="Separador de milhares 13" xfId="6090"/>
    <cellStyle name="Separador de milhares 13 2" xfId="6091"/>
    <cellStyle name="Separador de milhares 13 2 2" xfId="6092"/>
    <cellStyle name="Separador de milhares 13 2 2 2" xfId="6093"/>
    <cellStyle name="Separador de milhares 13 2 3" xfId="6094"/>
    <cellStyle name="Separador de milhares 13 2 3 2" xfId="6095"/>
    <cellStyle name="Separador de milhares 13 3" xfId="6096"/>
    <cellStyle name="Separador de milhares 13 3 2" xfId="6097"/>
    <cellStyle name="Separador de milhares 13 3 2 2" xfId="6098"/>
    <cellStyle name="Separador de milhares 13 3 2 2 2" xfId="6099"/>
    <cellStyle name="Separador de milhares 13 3 2 3" xfId="6100"/>
    <cellStyle name="Separador de milhares 13 3 3" xfId="6101"/>
    <cellStyle name="Separador de milhares 13 3 3 2" xfId="6102"/>
    <cellStyle name="Separador de milhares 13 3 3 2 2" xfId="6103"/>
    <cellStyle name="Separador de milhares 13 3 3 3" xfId="6104"/>
    <cellStyle name="Separador de milhares 13 3 4" xfId="6105"/>
    <cellStyle name="Separador de milhares 13 3 4 2" xfId="6106"/>
    <cellStyle name="Separador de milhares 13 3 5" xfId="6107"/>
    <cellStyle name="Separador de milhares 13 3 5 2" xfId="6108"/>
    <cellStyle name="Separador de milhares 13 3 6" xfId="6109"/>
    <cellStyle name="Separador de milhares 13 4" xfId="6110"/>
    <cellStyle name="Separador de milhares 13 4 2" xfId="6111"/>
    <cellStyle name="Separador de milhares 13 5" xfId="6112"/>
    <cellStyle name="Separador de milhares 13 5 2" xfId="6113"/>
    <cellStyle name="Separador de milhares 14" xfId="6114"/>
    <cellStyle name="Separador de milhares 14 2" xfId="6115"/>
    <cellStyle name="Separador de milhares 14 2 2" xfId="6116"/>
    <cellStyle name="Separador de milhares 17" xfId="6117"/>
    <cellStyle name="Separador de milhares 17 2" xfId="6118"/>
    <cellStyle name="Separador de milhares 17 2 2" xfId="6119"/>
    <cellStyle name="Separador de milhares 18" xfId="6120"/>
    <cellStyle name="Separador de milhares 18 2" xfId="6121"/>
    <cellStyle name="Separador de milhares 18 2 2" xfId="6122"/>
    <cellStyle name="Separador de milhares 19" xfId="6123"/>
    <cellStyle name="Separador de milhares 19 2" xfId="6124"/>
    <cellStyle name="Separador de milhares 2" xfId="10"/>
    <cellStyle name="Separador de milhares 2 10" xfId="46"/>
    <cellStyle name="Separador de milhares 2 10 2" xfId="99"/>
    <cellStyle name="Separador de milhares 2 10 2 2" xfId="6125"/>
    <cellStyle name="Separador de milhares 2 10 2 2 2" xfId="6126"/>
    <cellStyle name="Separador de milhares 2 10 3" xfId="6127"/>
    <cellStyle name="Separador de milhares 2 10 4" xfId="6128"/>
    <cellStyle name="Separador de milhares 2 10 4 2" xfId="6129"/>
    <cellStyle name="Separador de milhares 2 11" xfId="6130"/>
    <cellStyle name="Separador de milhares 2 11 2" xfId="6131"/>
    <cellStyle name="Separador de milhares 2 11 2 2" xfId="6132"/>
    <cellStyle name="Separador de milhares 2 12" xfId="6133"/>
    <cellStyle name="Separador de milhares 2 12 2" xfId="6134"/>
    <cellStyle name="Separador de milhares 2 12 2 2" xfId="6135"/>
    <cellStyle name="Separador de milhares 2 13" xfId="6136"/>
    <cellStyle name="Separador de milhares 2 13 2" xfId="6137"/>
    <cellStyle name="Separador de milhares 2 13 2 2" xfId="6138"/>
    <cellStyle name="Separador de milhares 2 14" xfId="6139"/>
    <cellStyle name="Separador de milhares 2 14 2" xfId="6140"/>
    <cellStyle name="Separador de milhares 2 14 2 2" xfId="6141"/>
    <cellStyle name="Separador de milhares 2 15" xfId="6142"/>
    <cellStyle name="Separador de milhares 2 15 2" xfId="6143"/>
    <cellStyle name="Separador de milhares 2 15 2 2" xfId="6144"/>
    <cellStyle name="Separador de milhares 2 16" xfId="6145"/>
    <cellStyle name="Separador de milhares 2 16 2" xfId="6146"/>
    <cellStyle name="Separador de milhares 2 16 2 2" xfId="6147"/>
    <cellStyle name="Separador de milhares 2 17" xfId="6148"/>
    <cellStyle name="Separador de milhares 2 17 2" xfId="6149"/>
    <cellStyle name="Separador de milhares 2 17 2 2" xfId="6150"/>
    <cellStyle name="Separador de milhares 2 18" xfId="6151"/>
    <cellStyle name="Separador de milhares 2 18 2" xfId="6152"/>
    <cellStyle name="Separador de milhares 2 18 2 2" xfId="6153"/>
    <cellStyle name="Separador de milhares 2 19" xfId="6154"/>
    <cellStyle name="Separador de milhares 2 19 2" xfId="6155"/>
    <cellStyle name="Separador de milhares 2 19 2 2" xfId="6156"/>
    <cellStyle name="Separador de milhares 2 2" xfId="100"/>
    <cellStyle name="Separador de milhares 2 2 2" xfId="47"/>
    <cellStyle name="Separador de milhares 2 2 2 2" xfId="101"/>
    <cellStyle name="Separador de milhares 2 2 2 2 2" xfId="6157"/>
    <cellStyle name="Separador de milhares 2 2 2 2 2 2" xfId="6158"/>
    <cellStyle name="Separador de milhares 2 2 2 2 2 2 2" xfId="6159"/>
    <cellStyle name="Separador de milhares 2 2 2 2 2 2 2 2" xfId="6160"/>
    <cellStyle name="Separador de milhares 2 2 2 2 2 3" xfId="6161"/>
    <cellStyle name="Separador de milhares 2 2 2 2 2_MEMÓRIA DE CÁLCULO" xfId="6162"/>
    <cellStyle name="Separador de milhares 2 2 2 2 3" xfId="6163"/>
    <cellStyle name="Separador de milhares 2 2 2 2 3 2" xfId="6164"/>
    <cellStyle name="Separador de milhares 2 2 2 2 3 3" xfId="6165"/>
    <cellStyle name="Separador de milhares 2 2 2 2 3 3 2" xfId="6166"/>
    <cellStyle name="Separador de milhares 2 2 2 2 4" xfId="6167"/>
    <cellStyle name="Separador de milhares 2 2 2 2 5" xfId="6168"/>
    <cellStyle name="Separador de milhares 2 2 2 2 5 2" xfId="6169"/>
    <cellStyle name="Separador de milhares 2 2 2 2 6" xfId="6170"/>
    <cellStyle name="Separador de milhares 2 2 2 3" xfId="6171"/>
    <cellStyle name="Separador de milhares 2 2 2 3 2" xfId="6172"/>
    <cellStyle name="Separador de milhares 2 2 2 3 2 2" xfId="6173"/>
    <cellStyle name="Separador de milhares 2 2 2 4" xfId="6174"/>
    <cellStyle name="Separador de milhares 2 2 2 5" xfId="6175"/>
    <cellStyle name="Separador de milhares 2 2 2 5 2" xfId="6176"/>
    <cellStyle name="Separador de milhares 2 2 2 6" xfId="6177"/>
    <cellStyle name="Separador de milhares 2 2 2_MEMÓRIA DE CÁLCULO" xfId="6178"/>
    <cellStyle name="Separador de milhares 2 2 3" xfId="102"/>
    <cellStyle name="Separador de milhares 2 2 3 2" xfId="6179"/>
    <cellStyle name="Separador de milhares 2 2 3 2 2" xfId="6180"/>
    <cellStyle name="Separador de milhares 2 2 3 2 3" xfId="6181"/>
    <cellStyle name="Separador de milhares 2 2 3 2 3 2" xfId="6182"/>
    <cellStyle name="Separador de milhares 2 2 3 3" xfId="6183"/>
    <cellStyle name="Separador de milhares 2 2 3 3 2" xfId="6184"/>
    <cellStyle name="Separador de milhares 2 2 3 4" xfId="6185"/>
    <cellStyle name="Separador de milhares 2 2 3 5" xfId="6186"/>
    <cellStyle name="Separador de milhares 2 2 3 6" xfId="6187"/>
    <cellStyle name="Separador de milhares 2 2 3 6 2" xfId="6188"/>
    <cellStyle name="Separador de milhares 2 2 3_MEMÓRIA DE CÁLCULO" xfId="6189"/>
    <cellStyle name="Separador de milhares 2 2 4" xfId="6190"/>
    <cellStyle name="Separador de milhares 2 2 4 2" xfId="6191"/>
    <cellStyle name="Separador de milhares 2 2 4 2 2" xfId="6192"/>
    <cellStyle name="Separador de milhares 2 2 5" xfId="6193"/>
    <cellStyle name="Separador de milhares 2 2 5 2" xfId="6194"/>
    <cellStyle name="Separador de milhares 2 2 6" xfId="6195"/>
    <cellStyle name="Separador de milhares 2 2 6 2" xfId="6196"/>
    <cellStyle name="Separador de milhares 2 2 7" xfId="6197"/>
    <cellStyle name="Separador de milhares 2 20" xfId="48"/>
    <cellStyle name="Separador de milhares 2 20 2" xfId="6198"/>
    <cellStyle name="Separador de milhares 2 20 2 2" xfId="6199"/>
    <cellStyle name="Separador de milhares 2 20 3" xfId="103"/>
    <cellStyle name="Separador de milhares 2 21" xfId="6200"/>
    <cellStyle name="Separador de milhares 2 21 2" xfId="6201"/>
    <cellStyle name="Separador de milhares 2 21 2 2" xfId="6202"/>
    <cellStyle name="Separador de milhares 2 22" xfId="6203"/>
    <cellStyle name="Separador de milhares 2 22 2" xfId="6204"/>
    <cellStyle name="Separador de milhares 2 22 2 2" xfId="6205"/>
    <cellStyle name="Separador de milhares 2 23" xfId="6206"/>
    <cellStyle name="Separador de milhares 2 23 2" xfId="6207"/>
    <cellStyle name="Separador de milhares 2 23 2 2" xfId="6208"/>
    <cellStyle name="Separador de milhares 2 24" xfId="6209"/>
    <cellStyle name="Separador de milhares 2 24 2" xfId="6210"/>
    <cellStyle name="Separador de milhares 2 24 2 2" xfId="6211"/>
    <cellStyle name="Separador de milhares 2 25" xfId="6212"/>
    <cellStyle name="Separador de milhares 2 25 2" xfId="6213"/>
    <cellStyle name="Separador de milhares 2 25 2 2" xfId="6214"/>
    <cellStyle name="Separador de milhares 2 26" xfId="6215"/>
    <cellStyle name="Separador de milhares 2 26 2" xfId="6216"/>
    <cellStyle name="Separador de milhares 2 26 2 2" xfId="6217"/>
    <cellStyle name="Separador de milhares 2 27" xfId="6218"/>
    <cellStyle name="Separador de milhares 2 28" xfId="6219"/>
    <cellStyle name="Separador de milhares 2 29" xfId="6220"/>
    <cellStyle name="Separador de milhares 2 29 2" xfId="6221"/>
    <cellStyle name="Separador de milhares 2 3" xfId="104"/>
    <cellStyle name="Separador de milhares 2 3 10" xfId="6222"/>
    <cellStyle name="Separador de milhares 2 3 10 2" xfId="6223"/>
    <cellStyle name="Separador de milhares 2 3 10 2 2" xfId="6224"/>
    <cellStyle name="Separador de milhares 2 3 10 2 2 2" xfId="6225"/>
    <cellStyle name="Separador de milhares 2 3 10 3" xfId="6226"/>
    <cellStyle name="Separador de milhares 2 3 10 4" xfId="6227"/>
    <cellStyle name="Separador de milhares 2 3 10 4 2" xfId="6228"/>
    <cellStyle name="Separador de milhares 2 3 2" xfId="6229"/>
    <cellStyle name="Separador de milhares 2 3 2 2" xfId="6230"/>
    <cellStyle name="Separador de milhares 2 3 2 2 2" xfId="6231"/>
    <cellStyle name="Separador de milhares 2 3 2 2 2 2" xfId="6232"/>
    <cellStyle name="Separador de milhares 2 3 2 2 2 2 2" xfId="6233"/>
    <cellStyle name="Separador de milhares 2 3 2 2 2 3" xfId="6234"/>
    <cellStyle name="Separador de milhares 2 3 2 2 2 3 2" xfId="6235"/>
    <cellStyle name="Separador de milhares 2 3 2 2 3" xfId="6236"/>
    <cellStyle name="Separador de milhares 2 3 2 2 4" xfId="6237"/>
    <cellStyle name="Separador de milhares 2 3 2 2 4 2" xfId="6238"/>
    <cellStyle name="Separador de milhares 2 3 2 3" xfId="6239"/>
    <cellStyle name="Separador de milhares 2 3 2 3 2" xfId="6240"/>
    <cellStyle name="Separador de milhares 2 3 2 3 3" xfId="6241"/>
    <cellStyle name="Separador de milhares 2 3 2 3 3 2" xfId="6242"/>
    <cellStyle name="Separador de milhares 2 3 2 4" xfId="6243"/>
    <cellStyle name="Separador de milhares 2 3 2 4 2" xfId="6244"/>
    <cellStyle name="Separador de milhares 2 3 2 4 2 2" xfId="6245"/>
    <cellStyle name="Separador de milhares 2 3 2 4 3" xfId="6246"/>
    <cellStyle name="Separador de milhares 2 3 2 4 3 2" xfId="6247"/>
    <cellStyle name="Separador de milhares 2 3 2 5" xfId="6248"/>
    <cellStyle name="Separador de milhares 2 3 2 6" xfId="6249"/>
    <cellStyle name="Separador de milhares 2 3 2 6 2" xfId="6250"/>
    <cellStyle name="Separador de milhares 2 3 3" xfId="6251"/>
    <cellStyle name="Separador de milhares 2 3 3 2" xfId="6252"/>
    <cellStyle name="Separador de milhares 2 3 3 2 2" xfId="6253"/>
    <cellStyle name="Separador de milhares 2 3 4" xfId="6254"/>
    <cellStyle name="Separador de milhares 2 3 4 2" xfId="6255"/>
    <cellStyle name="Separador de milhares 2 3 4 2 2" xfId="6256"/>
    <cellStyle name="Separador de milhares 2 3 5" xfId="6257"/>
    <cellStyle name="Separador de milhares 2 3 6" xfId="6258"/>
    <cellStyle name="Separador de milhares 2 3 6 2" xfId="6259"/>
    <cellStyle name="Separador de milhares 2 30" xfId="6260"/>
    <cellStyle name="Separador de milhares 2 4" xfId="6261"/>
    <cellStyle name="Separador de milhares 2 4 2" xfId="6262"/>
    <cellStyle name="Separador de milhares 2 4 2 2" xfId="6263"/>
    <cellStyle name="Separador de milhares 2 4 2 2 2" xfId="6264"/>
    <cellStyle name="Separador de milhares 2 4 2 3" xfId="6265"/>
    <cellStyle name="Separador de milhares 2 4 2 3 2" xfId="6266"/>
    <cellStyle name="Separador de milhares 2 4 3" xfId="6267"/>
    <cellStyle name="Separador de milhares 2 4 4" xfId="6268"/>
    <cellStyle name="Separador de milhares 2 4 4 2" xfId="6269"/>
    <cellStyle name="Separador de milhares 2 5" xfId="6270"/>
    <cellStyle name="Separador de milhares 2 5 2" xfId="6271"/>
    <cellStyle name="Separador de milhares 2 5 2 2" xfId="6272"/>
    <cellStyle name="Separador de milhares 2 5 2 2 2" xfId="6273"/>
    <cellStyle name="Separador de milhares 2 5 2 3" xfId="6274"/>
    <cellStyle name="Separador de milhares 2 5 2 3 2" xfId="6275"/>
    <cellStyle name="Separador de milhares 2 5 2 4" xfId="6276"/>
    <cellStyle name="Separador de milhares 2 5 3" xfId="6277"/>
    <cellStyle name="Separador de milhares 2 5 3 2" xfId="6278"/>
    <cellStyle name="Separador de milhares 2 5 3 2 2" xfId="6279"/>
    <cellStyle name="Separador de milhares 2 5 3 3" xfId="6280"/>
    <cellStyle name="Separador de milhares 2 5 4" xfId="6281"/>
    <cellStyle name="Separador de milhares 2 5 4 2" xfId="6282"/>
    <cellStyle name="Separador de milhares 2 5 4 2 2" xfId="6283"/>
    <cellStyle name="Separador de milhares 2 5 4 3" xfId="6284"/>
    <cellStyle name="Separador de milhares 2 5 5" xfId="6285"/>
    <cellStyle name="Separador de milhares 2 5 5 2" xfId="6286"/>
    <cellStyle name="Separador de milhares 2 6" xfId="6287"/>
    <cellStyle name="Separador de milhares 2 6 2" xfId="6288"/>
    <cellStyle name="Separador de milhares 2 6 2 2" xfId="6289"/>
    <cellStyle name="Separador de milhares 2 6 2 2 2" xfId="6290"/>
    <cellStyle name="Separador de milhares 2 6 2 2 2 2" xfId="6291"/>
    <cellStyle name="Separador de milhares 2 6 2 2 3" xfId="6292"/>
    <cellStyle name="Separador de milhares 2 6 2 3" xfId="6293"/>
    <cellStyle name="Separador de milhares 2 6 2 3 2" xfId="6294"/>
    <cellStyle name="Separador de milhares 2 6 2 4" xfId="6295"/>
    <cellStyle name="Separador de milhares 2 6 2 4 2" xfId="6296"/>
    <cellStyle name="Separador de milhares 2 6 2 5" xfId="6297"/>
    <cellStyle name="Separador de milhares 2 6 3" xfId="6298"/>
    <cellStyle name="Separador de milhares 2 6 3 2" xfId="6299"/>
    <cellStyle name="Separador de milhares 2 6 3 2 2" xfId="6300"/>
    <cellStyle name="Separador de milhares 2 6 3 3" xfId="6301"/>
    <cellStyle name="Separador de milhares 2 6 4" xfId="6302"/>
    <cellStyle name="Separador de milhares 2 6 4 2" xfId="6303"/>
    <cellStyle name="Separador de milhares 2 7" xfId="6304"/>
    <cellStyle name="Separador de milhares 2 7 2" xfId="6305"/>
    <cellStyle name="Separador de milhares 2 7 2 2" xfId="6306"/>
    <cellStyle name="Separador de milhares 2 7 2 3" xfId="6307"/>
    <cellStyle name="Separador de milhares 2 8" xfId="6308"/>
    <cellStyle name="Separador de milhares 2 8 2" xfId="6309"/>
    <cellStyle name="Separador de milhares 2 8 2 2" xfId="6310"/>
    <cellStyle name="Separador de milhares 2 9" xfId="6311"/>
    <cellStyle name="Separador de milhares 2 9 2" xfId="6312"/>
    <cellStyle name="Separador de milhares 2 9 2 2" xfId="6313"/>
    <cellStyle name="Separador de milhares 2_Composições P Macaxeira" xfId="6314"/>
    <cellStyle name="Separador de milhares 21" xfId="6315"/>
    <cellStyle name="Separador de milhares 21 2" xfId="6316"/>
    <cellStyle name="Separador de milhares 22" xfId="6317"/>
    <cellStyle name="Separador de milhares 22 2" xfId="6318"/>
    <cellStyle name="Separador de milhares 22 2 2" xfId="6319"/>
    <cellStyle name="Separador de milhares 22 2 2 2" xfId="6320"/>
    <cellStyle name="Separador de milhares 22 2 2 2 2" xfId="6321"/>
    <cellStyle name="Separador de milhares 22 2 2 3" xfId="6322"/>
    <cellStyle name="Separador de milhares 22 2 3" xfId="6323"/>
    <cellStyle name="Separador de milhares 22 2 3 2" xfId="6324"/>
    <cellStyle name="Separador de milhares 22 2 3 2 2" xfId="6325"/>
    <cellStyle name="Separador de milhares 22 2 3 3" xfId="6326"/>
    <cellStyle name="Separador de milhares 22 2 4" xfId="6327"/>
    <cellStyle name="Separador de milhares 22 2 4 2" xfId="6328"/>
    <cellStyle name="Separador de milhares 22 2 5" xfId="6329"/>
    <cellStyle name="Separador de milhares 22 2 5 2" xfId="6330"/>
    <cellStyle name="Separador de milhares 22 2 6" xfId="6331"/>
    <cellStyle name="Separador de milhares 22 3" xfId="6332"/>
    <cellStyle name="Separador de milhares 22 3 2" xfId="6333"/>
    <cellStyle name="Separador de milhares 22 3 2 2" xfId="6334"/>
    <cellStyle name="Separador de milhares 22 3 3" xfId="6335"/>
    <cellStyle name="Separador de milhares 22 4" xfId="6336"/>
    <cellStyle name="Separador de milhares 22 4 2" xfId="6337"/>
    <cellStyle name="Separador de milhares 22 4 2 2" xfId="6338"/>
    <cellStyle name="Separador de milhares 22 4 3" xfId="6339"/>
    <cellStyle name="Separador de milhares 22 5" xfId="6340"/>
    <cellStyle name="Separador de milhares 22 5 2" xfId="6341"/>
    <cellStyle name="Separador de milhares 22 6" xfId="6342"/>
    <cellStyle name="Separador de milhares 22 6 2" xfId="6343"/>
    <cellStyle name="Separador de milhares 22 7" xfId="6344"/>
    <cellStyle name="Separador de milhares 24" xfId="6345"/>
    <cellStyle name="Separador de milhares 24 2" xfId="6346"/>
    <cellStyle name="Separador de milhares 24 2 2" xfId="6347"/>
    <cellStyle name="Separador de milhares 24 2 2 2" xfId="6348"/>
    <cellStyle name="Separador de milhares 24 2 2 2 2" xfId="6349"/>
    <cellStyle name="Separador de milhares 24 2 2 3" xfId="6350"/>
    <cellStyle name="Separador de milhares 24 2 3" xfId="6351"/>
    <cellStyle name="Separador de milhares 24 2 3 2" xfId="6352"/>
    <cellStyle name="Separador de milhares 24 2 3 2 2" xfId="6353"/>
    <cellStyle name="Separador de milhares 24 2 3 3" xfId="6354"/>
    <cellStyle name="Separador de milhares 24 2 4" xfId="6355"/>
    <cellStyle name="Separador de milhares 24 2 4 2" xfId="6356"/>
    <cellStyle name="Separador de milhares 24 2 5" xfId="6357"/>
    <cellStyle name="Separador de milhares 24 2 5 2" xfId="6358"/>
    <cellStyle name="Separador de milhares 24 2 6" xfId="6359"/>
    <cellStyle name="Separador de milhares 24 3" xfId="6360"/>
    <cellStyle name="Separador de milhares 24 3 2" xfId="6361"/>
    <cellStyle name="Separador de milhares 24 3 2 2" xfId="6362"/>
    <cellStyle name="Separador de milhares 24 3 3" xfId="6363"/>
    <cellStyle name="Separador de milhares 24 4" xfId="6364"/>
    <cellStyle name="Separador de milhares 24 4 2" xfId="6365"/>
    <cellStyle name="Separador de milhares 24 4 2 2" xfId="6366"/>
    <cellStyle name="Separador de milhares 24 4 3" xfId="6367"/>
    <cellStyle name="Separador de milhares 24 5" xfId="6368"/>
    <cellStyle name="Separador de milhares 24 5 2" xfId="6369"/>
    <cellStyle name="Separador de milhares 24 6" xfId="6370"/>
    <cellStyle name="Separador de milhares 24 6 2" xfId="6371"/>
    <cellStyle name="Separador de milhares 24 7" xfId="6372"/>
    <cellStyle name="Separador de milhares 25" xfId="6373"/>
    <cellStyle name="Separador de milhares 25 2" xfId="6374"/>
    <cellStyle name="Separador de milhares 25 2 2" xfId="6375"/>
    <cellStyle name="Separador de milhares 25 2 2 2" xfId="6376"/>
    <cellStyle name="Separador de milhares 25 3" xfId="6377"/>
    <cellStyle name="Separador de milhares 25 3 2" xfId="6378"/>
    <cellStyle name="Separador de milhares 26" xfId="6379"/>
    <cellStyle name="Separador de milhares 26 2" xfId="6380"/>
    <cellStyle name="Separador de milhares 26 2 2" xfId="6381"/>
    <cellStyle name="Separador de milhares 27" xfId="6382"/>
    <cellStyle name="Separador de milhares 27 2" xfId="6383"/>
    <cellStyle name="Separador de milhares 27 2 2" xfId="6384"/>
    <cellStyle name="Separador de milhares 27 2 2 2" xfId="6385"/>
    <cellStyle name="Separador de milhares 27 3" xfId="6386"/>
    <cellStyle name="Separador de milhares 27 3 2" xfId="6387"/>
    <cellStyle name="Separador de milhares 29" xfId="6388"/>
    <cellStyle name="Separador de milhares 29 2" xfId="6389"/>
    <cellStyle name="Separador de milhares 3" xfId="6390"/>
    <cellStyle name="Separador de milhares 3 10" xfId="126"/>
    <cellStyle name="Separador de milhares 3 10 2" xfId="6391"/>
    <cellStyle name="Separador de milhares 3 10 2 2" xfId="6392"/>
    <cellStyle name="Separador de milhares 3 10 2 2 2" xfId="6393"/>
    <cellStyle name="Separador de milhares 3 10 2 2 2 2" xfId="6394"/>
    <cellStyle name="Separador de milhares 3 10 2 2 3" xfId="6395"/>
    <cellStyle name="Separador de milhares 3 10 2 3" xfId="6396"/>
    <cellStyle name="Separador de milhares 3 10 2 3 2" xfId="6397"/>
    <cellStyle name="Separador de milhares 3 10 2 3 2 2" xfId="6398"/>
    <cellStyle name="Separador de milhares 3 10 2 3 3" xfId="6399"/>
    <cellStyle name="Separador de milhares 3 10 2 4" xfId="6400"/>
    <cellStyle name="Separador de milhares 3 10 2 4 2" xfId="6401"/>
    <cellStyle name="Separador de milhares 3 10 2 5" xfId="6402"/>
    <cellStyle name="Separador de milhares 3 10 2 5 2" xfId="6403"/>
    <cellStyle name="Separador de milhares 3 10 2 6" xfId="6404"/>
    <cellStyle name="Separador de milhares 3 10 3" xfId="6405"/>
    <cellStyle name="Separador de milhares 3 10 3 2" xfId="6406"/>
    <cellStyle name="Separador de milhares 3 10 3 2 2" xfId="6407"/>
    <cellStyle name="Separador de milhares 3 10 3 3" xfId="6408"/>
    <cellStyle name="Separador de milhares 3 10 4" xfId="6409"/>
    <cellStyle name="Separador de milhares 3 10 4 2" xfId="6410"/>
    <cellStyle name="Separador de milhares 3 10 4 2 2" xfId="6411"/>
    <cellStyle name="Separador de milhares 3 10 4 3" xfId="6412"/>
    <cellStyle name="Separador de milhares 3 10 5" xfId="6413"/>
    <cellStyle name="Separador de milhares 3 10 5 2" xfId="6414"/>
    <cellStyle name="Separador de milhares 3 10 6" xfId="6415"/>
    <cellStyle name="Separador de milhares 3 10 6 2" xfId="6416"/>
    <cellStyle name="Separador de milhares 3 10 7" xfId="6417"/>
    <cellStyle name="Separador de milhares 3 11" xfId="6418"/>
    <cellStyle name="Separador de milhares 3 12" xfId="6419"/>
    <cellStyle name="Separador de milhares 3 12 2" xfId="6420"/>
    <cellStyle name="Separador de milhares 3 12 2 2" xfId="6421"/>
    <cellStyle name="Separador de milhares 3 13" xfId="6422"/>
    <cellStyle name="Separador de milhares 3 13 2" xfId="6423"/>
    <cellStyle name="Separador de milhares 3 2" xfId="6424"/>
    <cellStyle name="Separador de milhares 3 2 2" xfId="49"/>
    <cellStyle name="Separador de milhares 3 2 2 2" xfId="105"/>
    <cellStyle name="Separador de milhares 3 2 2 2 2" xfId="6425"/>
    <cellStyle name="Separador de milhares 3 2 2 2 2 2" xfId="6426"/>
    <cellStyle name="Separador de milhares 3 2 2 2 2 2 2" xfId="6427"/>
    <cellStyle name="Separador de milhares 3 2 2 2 2 2 2 2" xfId="6428"/>
    <cellStyle name="Separador de milhares 3 2 2 2 2 2 2 2 2" xfId="6429"/>
    <cellStyle name="Separador de milhares 3 2 2 2 2 2 2 3" xfId="6430"/>
    <cellStyle name="Separador de milhares 3 2 2 2 2 2 3" xfId="6431"/>
    <cellStyle name="Separador de milhares 3 2 2 2 2 2 3 2" xfId="6432"/>
    <cellStyle name="Separador de milhares 3 2 2 2 2 2 3 2 2" xfId="6433"/>
    <cellStyle name="Separador de milhares 3 2 2 2 2 2 3 3" xfId="6434"/>
    <cellStyle name="Separador de milhares 3 2 2 2 2 2 4" xfId="6435"/>
    <cellStyle name="Separador de milhares 3 2 2 2 2 2 4 2" xfId="6436"/>
    <cellStyle name="Separador de milhares 3 2 2 2 2 2 5" xfId="6437"/>
    <cellStyle name="Separador de milhares 3 2 2 2 2 2 5 2" xfId="6438"/>
    <cellStyle name="Separador de milhares 3 2 2 2 2 2 6" xfId="6439"/>
    <cellStyle name="Separador de milhares 3 2 2 2 2 3" xfId="6440"/>
    <cellStyle name="Separador de milhares 3 2 2 2 2 3 2" xfId="6441"/>
    <cellStyle name="Separador de milhares 3 2 2 2 2 3 2 2" xfId="6442"/>
    <cellStyle name="Separador de milhares 3 2 2 2 2 3 3" xfId="6443"/>
    <cellStyle name="Separador de milhares 3 2 2 2 2 4" xfId="6444"/>
    <cellStyle name="Separador de milhares 3 2 2 2 2 4 2" xfId="6445"/>
    <cellStyle name="Separador de milhares 3 2 2 2 2 4 2 2" xfId="6446"/>
    <cellStyle name="Separador de milhares 3 2 2 2 2 4 3" xfId="6447"/>
    <cellStyle name="Separador de milhares 3 2 2 2 2 5" xfId="6448"/>
    <cellStyle name="Separador de milhares 3 2 2 2 2 5 2" xfId="6449"/>
    <cellStyle name="Separador de milhares 3 2 2 2 2 6" xfId="6450"/>
    <cellStyle name="Separador de milhares 3 2 2 2 2 6 2" xfId="6451"/>
    <cellStyle name="Separador de milhares 3 2 2 2 2 7" xfId="6452"/>
    <cellStyle name="Separador de milhares 3 2 2 2 3" xfId="50"/>
    <cellStyle name="Separador de milhares 3 2 2 2 3 2" xfId="106"/>
    <cellStyle name="Separador de milhares 3 2 2 2 3 2 2" xfId="6453"/>
    <cellStyle name="Separador de milhares 3 2 2 2 4" xfId="6454"/>
    <cellStyle name="Separador de milhares 3 2 2 2 4 2" xfId="6455"/>
    <cellStyle name="Separador de milhares 3 2 2 2_MEMÓRIA DE CÁLCULO" xfId="6456"/>
    <cellStyle name="Separador de milhares 3 2 2 3" xfId="132"/>
    <cellStyle name="Separador de milhares 3 2 2 3 2" xfId="6457"/>
    <cellStyle name="Separador de milhares 3 2 2 3 2 2" xfId="6458"/>
    <cellStyle name="Separador de milhares 3 2 2 3 2 2 2" xfId="6459"/>
    <cellStyle name="Separador de milhares 3 2 2 3 3" xfId="6460"/>
    <cellStyle name="Separador de milhares 3 2 2 3 3 2" xfId="6461"/>
    <cellStyle name="Separador de milhares 3 2 2 4" xfId="6462"/>
    <cellStyle name="Separador de milhares 3 2 2 4 2" xfId="6463"/>
    <cellStyle name="Separador de milhares 3 2 2 4 2 2" xfId="6464"/>
    <cellStyle name="Separador de milhares 3 2 2 5" xfId="6465"/>
    <cellStyle name="Separador de milhares 3 2 2 5 2" xfId="6466"/>
    <cellStyle name="Separador de milhares 3 2 3" xfId="6467"/>
    <cellStyle name="Separador de milhares 3 2 3 2" xfId="6468"/>
    <cellStyle name="Separador de milhares 3 2 3 2 2" xfId="6469"/>
    <cellStyle name="Separador de milhares 3 2 3 2 2 2" xfId="6470"/>
    <cellStyle name="Separador de milhares 3 2 3 3" xfId="6471"/>
    <cellStyle name="Separador de milhares 3 2 3 3 2" xfId="6472"/>
    <cellStyle name="Separador de milhares 3 2 3 3 2 2" xfId="6473"/>
    <cellStyle name="Separador de milhares 3 2 3 4" xfId="6474"/>
    <cellStyle name="Separador de milhares 3 2 3 4 2" xfId="6475"/>
    <cellStyle name="Separador de milhares 3 2 4" xfId="6476"/>
    <cellStyle name="Separador de milhares 3 2 4 2" xfId="6477"/>
    <cellStyle name="Separador de milhares 3 2 4 2 2" xfId="6478"/>
    <cellStyle name="Separador de milhares 3 2 4 2 2 2" xfId="6479"/>
    <cellStyle name="Separador de milhares 3 2 4 3" xfId="6480"/>
    <cellStyle name="Separador de milhares 3 2 4 3 2" xfId="6481"/>
    <cellStyle name="Separador de milhares 3 2 5" xfId="6482"/>
    <cellStyle name="Separador de milhares 3 2 5 2" xfId="6483"/>
    <cellStyle name="Separador de milhares 3 2 5 2 2" xfId="6484"/>
    <cellStyle name="Separador de milhares 3 2 6" xfId="6485"/>
    <cellStyle name="Separador de milhares 3 2 6 2" xfId="6486"/>
    <cellStyle name="Separador de milhares 3 2_MEMÓRIA DE CÁLCULO" xfId="6487"/>
    <cellStyle name="Separador de milhares 3 3" xfId="6488"/>
    <cellStyle name="Separador de milhares 3 3 2" xfId="6489"/>
    <cellStyle name="Separador de milhares 3 3 2 2" xfId="6490"/>
    <cellStyle name="Separador de milhares 3 3 2 2 2" xfId="6491"/>
    <cellStyle name="Separador de milhares 3 3 2 2 2 2" xfId="6492"/>
    <cellStyle name="Separador de milhares 3 3 2 2 2 2 2" xfId="6493"/>
    <cellStyle name="Separador de milhares 3 3 2 2 2 2 2 2" xfId="6494"/>
    <cellStyle name="Separador de milhares 3 3 2 2 2 2 3" xfId="6495"/>
    <cellStyle name="Separador de milhares 3 3 2 2 2 3" xfId="6496"/>
    <cellStyle name="Separador de milhares 3 3 2 2 2 3 2" xfId="6497"/>
    <cellStyle name="Separador de milhares 3 3 2 2 2 3 2 2" xfId="6498"/>
    <cellStyle name="Separador de milhares 3 3 2 2 2 3 3" xfId="6499"/>
    <cellStyle name="Separador de milhares 3 3 2 2 2 4" xfId="6500"/>
    <cellStyle name="Separador de milhares 3 3 2 2 2 4 2" xfId="6501"/>
    <cellStyle name="Separador de milhares 3 3 2 2 2 5" xfId="6502"/>
    <cellStyle name="Separador de milhares 3 3 2 2 2 5 2" xfId="6503"/>
    <cellStyle name="Separador de milhares 3 3 2 2 2 6" xfId="6504"/>
    <cellStyle name="Separador de milhares 3 3 2 2 3" xfId="6505"/>
    <cellStyle name="Separador de milhares 3 3 2 2 3 2" xfId="6506"/>
    <cellStyle name="Separador de milhares 3 3 2 2 3 2 2" xfId="6507"/>
    <cellStyle name="Separador de milhares 3 3 2 2 3 3" xfId="6508"/>
    <cellStyle name="Separador de milhares 3 3 2 2 4" xfId="6509"/>
    <cellStyle name="Separador de milhares 3 3 2 2 4 2" xfId="6510"/>
    <cellStyle name="Separador de milhares 3 3 2 2 4 2 2" xfId="6511"/>
    <cellStyle name="Separador de milhares 3 3 2 2 4 3" xfId="6512"/>
    <cellStyle name="Separador de milhares 3 3 2 2 5" xfId="6513"/>
    <cellStyle name="Separador de milhares 3 3 2 2 5 2" xfId="6514"/>
    <cellStyle name="Separador de milhares 3 3 2 2 6" xfId="6515"/>
    <cellStyle name="Separador de milhares 3 3 2 2 6 2" xfId="6516"/>
    <cellStyle name="Separador de milhares 3 3 2 2 7" xfId="6517"/>
    <cellStyle name="Separador de milhares 3 3 2 3" xfId="6518"/>
    <cellStyle name="Separador de milhares 3 3 2 3 2" xfId="6519"/>
    <cellStyle name="Separador de milhares 3 3 2 3 2 2" xfId="6520"/>
    <cellStyle name="Separador de milhares 3 3 2 4" xfId="6521"/>
    <cellStyle name="Separador de milhares 3 3 2 4 2" xfId="6522"/>
    <cellStyle name="Separador de milhares 3 3 3" xfId="6523"/>
    <cellStyle name="Separador de milhares 3 3 3 2" xfId="6524"/>
    <cellStyle name="Separador de milhares 3 4" xfId="6525"/>
    <cellStyle name="Separador de milhares 3 4 2" xfId="6526"/>
    <cellStyle name="Separador de milhares 3 4 2 2" xfId="6527"/>
    <cellStyle name="Separador de milhares 3 4 2 2 2" xfId="6528"/>
    <cellStyle name="Separador de milhares 3 4 2 2 2 2" xfId="6529"/>
    <cellStyle name="Separador de milhares 3 4 2 2 2 2 2" xfId="6530"/>
    <cellStyle name="Separador de milhares 3 4 2 2 2 3" xfId="6531"/>
    <cellStyle name="Separador de milhares 3 4 2 2 3" xfId="6532"/>
    <cellStyle name="Separador de milhares 3 4 2 2 3 2" xfId="6533"/>
    <cellStyle name="Separador de milhares 3 4 2 2 3 2 2" xfId="6534"/>
    <cellStyle name="Separador de milhares 3 4 2 2 3 3" xfId="6535"/>
    <cellStyle name="Separador de milhares 3 4 2 2 4" xfId="6536"/>
    <cellStyle name="Separador de milhares 3 4 2 2 4 2" xfId="6537"/>
    <cellStyle name="Separador de milhares 3 4 2 2 5" xfId="6538"/>
    <cellStyle name="Separador de milhares 3 4 2 2 5 2" xfId="6539"/>
    <cellStyle name="Separador de milhares 3 4 2 2 6" xfId="6540"/>
    <cellStyle name="Separador de milhares 3 4 2 3" xfId="6541"/>
    <cellStyle name="Separador de milhares 3 4 2 3 2" xfId="6542"/>
    <cellStyle name="Separador de milhares 3 4 2 3 2 2" xfId="6543"/>
    <cellStyle name="Separador de milhares 3 4 2 3 3" xfId="6544"/>
    <cellStyle name="Separador de milhares 3 4 2 4" xfId="6545"/>
    <cellStyle name="Separador de milhares 3 4 2 4 2" xfId="6546"/>
    <cellStyle name="Separador de milhares 3 4 2 4 2 2" xfId="6547"/>
    <cellStyle name="Separador de milhares 3 4 2 4 3" xfId="6548"/>
    <cellStyle name="Separador de milhares 3 4 2 5" xfId="6549"/>
    <cellStyle name="Separador de milhares 3 4 2 5 2" xfId="6550"/>
    <cellStyle name="Separador de milhares 3 4 2 6" xfId="6551"/>
    <cellStyle name="Separador de milhares 3 4 2 7" xfId="6552"/>
    <cellStyle name="Separador de milhares 3 4 3" xfId="6553"/>
    <cellStyle name="Separador de milhares 3 4 3 2" xfId="6554"/>
    <cellStyle name="Separador de milhares 3 5" xfId="6555"/>
    <cellStyle name="Separador de milhares 3 5 2" xfId="6556"/>
    <cellStyle name="Separador de milhares 3 5 2 2" xfId="6557"/>
    <cellStyle name="Separador de milhares 3 5 2 2 2" xfId="6558"/>
    <cellStyle name="Separador de milhares 3 5 2 2 2 2" xfId="6559"/>
    <cellStyle name="Separador de milhares 3 5 2 2 3" xfId="6560"/>
    <cellStyle name="Separador de milhares 3 5 2 3" xfId="6561"/>
    <cellStyle name="Separador de milhares 3 5 2 3 2" xfId="6562"/>
    <cellStyle name="Separador de milhares 3 5 2 3 2 2" xfId="6563"/>
    <cellStyle name="Separador de milhares 3 5 2 3 3" xfId="6564"/>
    <cellStyle name="Separador de milhares 3 5 2 4" xfId="6565"/>
    <cellStyle name="Separador de milhares 3 5 2 4 2" xfId="6566"/>
    <cellStyle name="Separador de milhares 3 5 2 5" xfId="6567"/>
    <cellStyle name="Separador de milhares 3 5 2 6" xfId="6568"/>
    <cellStyle name="Separador de milhares 3 5 3" xfId="6569"/>
    <cellStyle name="Separador de milhares 3 5 3 2" xfId="6570"/>
    <cellStyle name="Separador de milhares 3 5 3 2 2" xfId="6571"/>
    <cellStyle name="Separador de milhares 3 5 3 3" xfId="6572"/>
    <cellStyle name="Separador de milhares 3 5 4" xfId="6573"/>
    <cellStyle name="Separador de milhares 3 5 4 2" xfId="6574"/>
    <cellStyle name="Separador de milhares 3 5 4 2 2" xfId="6575"/>
    <cellStyle name="Separador de milhares 3 5 4 3" xfId="6576"/>
    <cellStyle name="Separador de milhares 3 5 5" xfId="6577"/>
    <cellStyle name="Separador de milhares 3 5 5 2" xfId="6578"/>
    <cellStyle name="Separador de milhares 3 5 6" xfId="6579"/>
    <cellStyle name="Separador de milhares 3 5 7" xfId="6580"/>
    <cellStyle name="Separador de milhares 3 6" xfId="6581"/>
    <cellStyle name="Separador de milhares 3 6 2" xfId="6582"/>
    <cellStyle name="Separador de milhares 3 6 2 2" xfId="6583"/>
    <cellStyle name="Separador de milhares 3 6 2 2 2" xfId="6584"/>
    <cellStyle name="Separador de milhares 3 6 2 2 2 2" xfId="6585"/>
    <cellStyle name="Separador de milhares 3 6 2 2 3" xfId="6586"/>
    <cellStyle name="Separador de milhares 3 6 2 3" xfId="6587"/>
    <cellStyle name="Separador de milhares 3 6 2 3 2" xfId="6588"/>
    <cellStyle name="Separador de milhares 3 6 2 3 2 2" xfId="6589"/>
    <cellStyle name="Separador de milhares 3 6 2 3 3" xfId="6590"/>
    <cellStyle name="Separador de milhares 3 6 2 4" xfId="6591"/>
    <cellStyle name="Separador de milhares 3 6 2 4 2" xfId="6592"/>
    <cellStyle name="Separador de milhares 3 6 2 5" xfId="6593"/>
    <cellStyle name="Separador de milhares 3 6 2 5 2" xfId="6594"/>
    <cellStyle name="Separador de milhares 3 6 2 6" xfId="6595"/>
    <cellStyle name="Separador de milhares 3 6 3" xfId="6596"/>
    <cellStyle name="Separador de milhares 3 6 3 2" xfId="6597"/>
    <cellStyle name="Separador de milhares 3 6 3 2 2" xfId="6598"/>
    <cellStyle name="Separador de milhares 3 6 3 3" xfId="6599"/>
    <cellStyle name="Separador de milhares 3 6 4" xfId="6600"/>
    <cellStyle name="Separador de milhares 3 6 4 2" xfId="6601"/>
    <cellStyle name="Separador de milhares 3 6 4 2 2" xfId="6602"/>
    <cellStyle name="Separador de milhares 3 6 4 3" xfId="6603"/>
    <cellStyle name="Separador de milhares 3 6 5" xfId="6604"/>
    <cellStyle name="Separador de milhares 3 6 5 2" xfId="6605"/>
    <cellStyle name="Separador de milhares 3 6 6" xfId="6606"/>
    <cellStyle name="Separador de milhares 3 6 6 2" xfId="6607"/>
    <cellStyle name="Separador de milhares 3 6 7" xfId="6608"/>
    <cellStyle name="Separador de milhares 3 66 3" xfId="51"/>
    <cellStyle name="Separador de milhares 3 7" xfId="6609"/>
    <cellStyle name="Separador de milhares 3 7 2" xfId="6610"/>
    <cellStyle name="Separador de milhares 3 7 2 2" xfId="6611"/>
    <cellStyle name="Separador de milhares 3 7 2 2 2" xfId="6612"/>
    <cellStyle name="Separador de milhares 3 7 2 2 2 2" xfId="6613"/>
    <cellStyle name="Separador de milhares 3 7 2 2 3" xfId="6614"/>
    <cellStyle name="Separador de milhares 3 7 2 3" xfId="6615"/>
    <cellStyle name="Separador de milhares 3 7 2 3 2" xfId="6616"/>
    <cellStyle name="Separador de milhares 3 7 2 3 2 2" xfId="6617"/>
    <cellStyle name="Separador de milhares 3 7 2 3 3" xfId="6618"/>
    <cellStyle name="Separador de milhares 3 7 2 4" xfId="6619"/>
    <cellStyle name="Separador de milhares 3 7 2 4 2" xfId="6620"/>
    <cellStyle name="Separador de milhares 3 7 2 5" xfId="6621"/>
    <cellStyle name="Separador de milhares 3 7 2 5 2" xfId="6622"/>
    <cellStyle name="Separador de milhares 3 7 2 6" xfId="6623"/>
    <cellStyle name="Separador de milhares 3 7 3" xfId="6624"/>
    <cellStyle name="Separador de milhares 3 7 3 2" xfId="6625"/>
    <cellStyle name="Separador de milhares 3 7 3 2 2" xfId="6626"/>
    <cellStyle name="Separador de milhares 3 7 3 3" xfId="6627"/>
    <cellStyle name="Separador de milhares 3 7 4" xfId="6628"/>
    <cellStyle name="Separador de milhares 3 7 4 2" xfId="6629"/>
    <cellStyle name="Separador de milhares 3 7 4 2 2" xfId="6630"/>
    <cellStyle name="Separador de milhares 3 7 4 3" xfId="6631"/>
    <cellStyle name="Separador de milhares 3 7 5" xfId="6632"/>
    <cellStyle name="Separador de milhares 3 7 5 2" xfId="6633"/>
    <cellStyle name="Separador de milhares 3 7 6" xfId="6634"/>
    <cellStyle name="Separador de milhares 3 7 6 2" xfId="6635"/>
    <cellStyle name="Separador de milhares 3 7 7" xfId="6636"/>
    <cellStyle name="Separador de milhares 3 8" xfId="6637"/>
    <cellStyle name="Separador de milhares 3 8 2" xfId="6638"/>
    <cellStyle name="Separador de milhares 3 8 2 2" xfId="6639"/>
    <cellStyle name="Separador de milhares 3 8 2 2 2" xfId="6640"/>
    <cellStyle name="Separador de milhares 3 8 2 2 2 2" xfId="6641"/>
    <cellStyle name="Separador de milhares 3 8 2 2 3" xfId="6642"/>
    <cellStyle name="Separador de milhares 3 8 2 3" xfId="6643"/>
    <cellStyle name="Separador de milhares 3 8 2 3 2" xfId="6644"/>
    <cellStyle name="Separador de milhares 3 8 2 3 2 2" xfId="6645"/>
    <cellStyle name="Separador de milhares 3 8 2 3 3" xfId="6646"/>
    <cellStyle name="Separador de milhares 3 8 2 4" xfId="6647"/>
    <cellStyle name="Separador de milhares 3 8 2 4 2" xfId="6648"/>
    <cellStyle name="Separador de milhares 3 8 2 5" xfId="6649"/>
    <cellStyle name="Separador de milhares 3 8 2 5 2" xfId="6650"/>
    <cellStyle name="Separador de milhares 3 8 2 6" xfId="6651"/>
    <cellStyle name="Separador de milhares 3 8 3" xfId="6652"/>
    <cellStyle name="Separador de milhares 3 8 3 2" xfId="6653"/>
    <cellStyle name="Separador de milhares 3 8 3 2 2" xfId="6654"/>
    <cellStyle name="Separador de milhares 3 8 3 3" xfId="6655"/>
    <cellStyle name="Separador de milhares 3 8 4" xfId="6656"/>
    <cellStyle name="Separador de milhares 3 8 4 2" xfId="6657"/>
    <cellStyle name="Separador de milhares 3 8 4 2 2" xfId="6658"/>
    <cellStyle name="Separador de milhares 3 8 4 3" xfId="6659"/>
    <cellStyle name="Separador de milhares 3 8 5" xfId="6660"/>
    <cellStyle name="Separador de milhares 3 8 5 2" xfId="6661"/>
    <cellStyle name="Separador de milhares 3 8 6" xfId="6662"/>
    <cellStyle name="Separador de milhares 3 8 6 2" xfId="6663"/>
    <cellStyle name="Separador de milhares 3 8 7" xfId="6664"/>
    <cellStyle name="Separador de milhares 3 9" xfId="6665"/>
    <cellStyle name="Separador de milhares 3 9 2" xfId="6666"/>
    <cellStyle name="Separador de milhares 3 9 2 2" xfId="6667"/>
    <cellStyle name="Separador de milhares 3 9 2 2 2" xfId="6668"/>
    <cellStyle name="Separador de milhares 3 9 2 2 2 2" xfId="6669"/>
    <cellStyle name="Separador de milhares 3 9 2 2 3" xfId="6670"/>
    <cellStyle name="Separador de milhares 3 9 2 3" xfId="6671"/>
    <cellStyle name="Separador de milhares 3 9 2 3 2" xfId="6672"/>
    <cellStyle name="Separador de milhares 3 9 2 3 2 2" xfId="6673"/>
    <cellStyle name="Separador de milhares 3 9 2 3 3" xfId="6674"/>
    <cellStyle name="Separador de milhares 3 9 2 4" xfId="6675"/>
    <cellStyle name="Separador de milhares 3 9 2 4 2" xfId="6676"/>
    <cellStyle name="Separador de milhares 3 9 2 5" xfId="6677"/>
    <cellStyle name="Separador de milhares 3 9 2 5 2" xfId="6678"/>
    <cellStyle name="Separador de milhares 3 9 2 6" xfId="6679"/>
    <cellStyle name="Separador de milhares 3 9 3" xfId="6680"/>
    <cellStyle name="Separador de milhares 3 9 3 2" xfId="6681"/>
    <cellStyle name="Separador de milhares 3 9 3 2 2" xfId="6682"/>
    <cellStyle name="Separador de milhares 3 9 3 3" xfId="6683"/>
    <cellStyle name="Separador de milhares 3 9 4" xfId="6684"/>
    <cellStyle name="Separador de milhares 3 9 4 2" xfId="6685"/>
    <cellStyle name="Separador de milhares 3 9 4 2 2" xfId="6686"/>
    <cellStyle name="Separador de milhares 3 9 4 3" xfId="6687"/>
    <cellStyle name="Separador de milhares 3 9 5" xfId="6688"/>
    <cellStyle name="Separador de milhares 3 9 5 2" xfId="6689"/>
    <cellStyle name="Separador de milhares 3 9 6" xfId="6690"/>
    <cellStyle name="Separador de milhares 3 9 6 2" xfId="6691"/>
    <cellStyle name="Separador de milhares 3 9 7" xfId="6692"/>
    <cellStyle name="Separador de milhares 31" xfId="6693"/>
    <cellStyle name="Separador de milhares 31 2" xfId="6694"/>
    <cellStyle name="Separador de milhares 35" xfId="6695"/>
    <cellStyle name="Separador de milhares 35 2" xfId="6696"/>
    <cellStyle name="Separador de milhares 4" xfId="127"/>
    <cellStyle name="Separador de milhares 4 10" xfId="6697"/>
    <cellStyle name="Separador de milhares 4 10 2" xfId="6698"/>
    <cellStyle name="Separador de milhares 4 10 2 2" xfId="6699"/>
    <cellStyle name="Separador de milhares 4 2" xfId="6700"/>
    <cellStyle name="Separador de milhares 4 2 2" xfId="6701"/>
    <cellStyle name="Separador de milhares 4 2 2 2" xfId="6702"/>
    <cellStyle name="Separador de milhares 4 2 2 2 2" xfId="6703"/>
    <cellStyle name="Separador de milhares 4 2 2 2 2 2" xfId="6704"/>
    <cellStyle name="Separador de milhares 4 2 2_MEMÓRIA DE CÁLCULO" xfId="6705"/>
    <cellStyle name="Separador de milhares 4 2 3" xfId="6706"/>
    <cellStyle name="Separador de milhares 4 2 3 2" xfId="6707"/>
    <cellStyle name="Separador de milhares 4 2 3 2 2" xfId="6708"/>
    <cellStyle name="Separador de milhares 4 2 4" xfId="6709"/>
    <cellStyle name="Separador de milhares 4 2 5" xfId="6710"/>
    <cellStyle name="Separador de milhares 4 2 6" xfId="6711"/>
    <cellStyle name="Separador de milhares 4 2 6 2" xfId="6712"/>
    <cellStyle name="Separador de milhares 4 2 7" xfId="6713"/>
    <cellStyle name="Separador de milhares 4 2_MEMÓRIA DE CÁLCULO" xfId="6714"/>
    <cellStyle name="Separador de milhares 4 3" xfId="6715"/>
    <cellStyle name="Separador de milhares 4 3 2" xfId="6716"/>
    <cellStyle name="Separador de milhares 4 3 2 2" xfId="6717"/>
    <cellStyle name="Separador de milhares 4 3 2 2 2" xfId="6718"/>
    <cellStyle name="Separador de milhares 4 3 2 2 2 2" xfId="6719"/>
    <cellStyle name="Separador de milhares 4 3 2 2 3" xfId="6720"/>
    <cellStyle name="Separador de milhares 4 3 2 3" xfId="6721"/>
    <cellStyle name="Separador de milhares 4 3 2 3 2" xfId="6722"/>
    <cellStyle name="Separador de milhares 4 3 2 4" xfId="6723"/>
    <cellStyle name="Separador de milhares 4 3 2 4 2" xfId="6724"/>
    <cellStyle name="Separador de milhares 4 3 2 5" xfId="6725"/>
    <cellStyle name="Separador de milhares 4 3 3" xfId="6726"/>
    <cellStyle name="Separador de milhares 4 3 3 2" xfId="6727"/>
    <cellStyle name="Separador de milhares 4 3 3 2 2" xfId="6728"/>
    <cellStyle name="Separador de milhares 4 3 3 3" xfId="6729"/>
    <cellStyle name="Separador de milhares 4 3 4" xfId="6730"/>
    <cellStyle name="Separador de milhares 4 3 4 2" xfId="6731"/>
    <cellStyle name="Separador de milhares 4 4" xfId="6732"/>
    <cellStyle name="Separador de milhares 4 4 2" xfId="6733"/>
    <cellStyle name="Separador de milhares 4 5" xfId="6734"/>
    <cellStyle name="Separador de milhares 4 5 2" xfId="6735"/>
    <cellStyle name="Separador de milhares 4 5 2 2" xfId="6736"/>
    <cellStyle name="Separador de milhares 4 5 2 2 2" xfId="6737"/>
    <cellStyle name="Separador de milhares 4 5 2 3" xfId="6738"/>
    <cellStyle name="Separador de milhares 4 5 3" xfId="6739"/>
    <cellStyle name="Separador de milhares 4 5 3 2" xfId="6740"/>
    <cellStyle name="Separador de milhares 4 5 4" xfId="6741"/>
    <cellStyle name="Separador de milhares 4 5 4 2" xfId="6742"/>
    <cellStyle name="Separador de milhares 4 6" xfId="6743"/>
    <cellStyle name="Separador de milhares 4 6 2" xfId="6744"/>
    <cellStyle name="Separador de milhares 4 6 2 2" xfId="6745"/>
    <cellStyle name="Separador de milhares 4 6 3" xfId="6746"/>
    <cellStyle name="Separador de milhares 4 6 3 2" xfId="6747"/>
    <cellStyle name="Separador de milhares 4 6 4" xfId="6748"/>
    <cellStyle name="Separador de milhares 4 7" xfId="6749"/>
    <cellStyle name="Separador de milhares 4 7 2" xfId="6750"/>
    <cellStyle name="Separador de milhares 4 8" xfId="6751"/>
    <cellStyle name="Separador de milhares 4 8 2" xfId="6752"/>
    <cellStyle name="Separador de milhares 4 9" xfId="6753"/>
    <cellStyle name="Separador de milhares 40" xfId="6754"/>
    <cellStyle name="Separador de milhares 40 2" xfId="6755"/>
    <cellStyle name="Separador de milhares 40 2 2" xfId="6756"/>
    <cellStyle name="Separador de milhares 40 2 2 2" xfId="6757"/>
    <cellStyle name="Separador de milhares 40 3" xfId="6758"/>
    <cellStyle name="Separador de milhares 40 3 2" xfId="6759"/>
    <cellStyle name="Separador de milhares 40 3 2 2" xfId="6760"/>
    <cellStyle name="Separador de milhares 40 4" xfId="6761"/>
    <cellStyle name="Separador de milhares 40 4 2" xfId="6762"/>
    <cellStyle name="Separador de milhares 48" xfId="6763"/>
    <cellStyle name="Separador de milhares 48 2" xfId="6764"/>
    <cellStyle name="Separador de milhares 5" xfId="6765"/>
    <cellStyle name="Separador de milhares 5 2" xfId="52"/>
    <cellStyle name="Separador de milhares 5 2 2" xfId="107"/>
    <cellStyle name="Separador de milhares 5 2 2 2" xfId="6766"/>
    <cellStyle name="Separador de milhares 5 2 2 2 2" xfId="6767"/>
    <cellStyle name="Separador de milhares 5 2 2 2 2 2" xfId="6768"/>
    <cellStyle name="Separador de milhares 5 2 2 2 3" xfId="6769"/>
    <cellStyle name="Separador de milhares 5 2 3" xfId="53"/>
    <cellStyle name="Separador de milhares 5 2 3 2" xfId="108"/>
    <cellStyle name="Separador de milhares 5 2 3 2 2" xfId="109"/>
    <cellStyle name="Separador de milhares 5 2 4" xfId="6770"/>
    <cellStyle name="Separador de milhares 5 2 4 2" xfId="6771"/>
    <cellStyle name="Separador de milhares 5 3" xfId="6772"/>
    <cellStyle name="Separador de milhares 5 3 2" xfId="6773"/>
    <cellStyle name="Separador de milhares 5 3 2 2" xfId="6774"/>
    <cellStyle name="Separador de milhares 5 3 2 2 2" xfId="6775"/>
    <cellStyle name="Separador de milhares 5 3 2 3" xfId="6776"/>
    <cellStyle name="Separador de milhares 5 3 2 3 2" xfId="6777"/>
    <cellStyle name="Separador de milhares 5 3 3" xfId="6778"/>
    <cellStyle name="Separador de milhares 5 3 3 2" xfId="6779"/>
    <cellStyle name="Separador de milhares 5 3 3 2 2" xfId="6780"/>
    <cellStyle name="Separador de milhares 5 3 3 3" xfId="6781"/>
    <cellStyle name="Separador de milhares 5 3_MEMÓRIA DE CÁLCULO" xfId="6782"/>
    <cellStyle name="Separador de milhares 5 4" xfId="6783"/>
    <cellStyle name="Separador de milhares 5 4 2" xfId="6784"/>
    <cellStyle name="Separador de milhares 5 4 2 2" xfId="6785"/>
    <cellStyle name="Separador de milhares 5 4 2 2 2" xfId="6786"/>
    <cellStyle name="Separador de milhares 5 4 3" xfId="6787"/>
    <cellStyle name="Separador de milhares 5 4 3 2" xfId="6788"/>
    <cellStyle name="Separador de milhares 5 4_MEMÓRIA DE CÁLCULO" xfId="6789"/>
    <cellStyle name="Separador de milhares 5 5" xfId="6790"/>
    <cellStyle name="Separador de milhares 5 5 10" xfId="6791"/>
    <cellStyle name="Separador de milhares 5 5 2" xfId="6792"/>
    <cellStyle name="Separador de milhares 5 5 2 2" xfId="6793"/>
    <cellStyle name="Separador de milhares 5 5 2 2 2" xfId="6794"/>
    <cellStyle name="Separador de milhares 5 5 2 2 2 2" xfId="6795"/>
    <cellStyle name="Separador de milhares 5 5 2 2 2 2 2" xfId="6796"/>
    <cellStyle name="Separador de milhares 5 5 2 2 2 3" xfId="6797"/>
    <cellStyle name="Separador de milhares 5 5 2 2 3" xfId="6798"/>
    <cellStyle name="Separador de milhares 5 5 2 2 3 2" xfId="6799"/>
    <cellStyle name="Separador de milhares 5 5 2 2 3 2 2" xfId="6800"/>
    <cellStyle name="Separador de milhares 5 5 2 2 3 3" xfId="6801"/>
    <cellStyle name="Separador de milhares 5 5 2 2 4" xfId="6802"/>
    <cellStyle name="Separador de milhares 5 5 2 2 4 2" xfId="6803"/>
    <cellStyle name="Separador de milhares 5 5 2 2 5" xfId="6804"/>
    <cellStyle name="Separador de milhares 5 5 2 2 5 2" xfId="6805"/>
    <cellStyle name="Separador de milhares 5 5 2 2 6" xfId="6806"/>
    <cellStyle name="Separador de milhares 5 5 2 3" xfId="6807"/>
    <cellStyle name="Separador de milhares 5 5 2 3 2" xfId="6808"/>
    <cellStyle name="Separador de milhares 5 5 2 3 2 2" xfId="6809"/>
    <cellStyle name="Separador de milhares 5 5 2 3 3" xfId="6810"/>
    <cellStyle name="Separador de milhares 5 5 2 4" xfId="6811"/>
    <cellStyle name="Separador de milhares 5 5 2 4 2" xfId="6812"/>
    <cellStyle name="Separador de milhares 5 5 2 4 2 2" xfId="6813"/>
    <cellStyle name="Separador de milhares 5 5 2 4 3" xfId="6814"/>
    <cellStyle name="Separador de milhares 5 5 2 5" xfId="6815"/>
    <cellStyle name="Separador de milhares 5 5 2 5 2" xfId="6816"/>
    <cellStyle name="Separador de milhares 5 5 2 6" xfId="6817"/>
    <cellStyle name="Separador de milhares 5 5 2 6 2" xfId="6818"/>
    <cellStyle name="Separador de milhares 5 5 2 7" xfId="6819"/>
    <cellStyle name="Separador de milhares 5 5 3" xfId="6820"/>
    <cellStyle name="Separador de milhares 5 5 4" xfId="6821"/>
    <cellStyle name="Separador de milhares 5 5 4 2" xfId="6822"/>
    <cellStyle name="Separador de milhares 5 5 4 2 2" xfId="6823"/>
    <cellStyle name="Separador de milhares 5 5 4 2 2 2" xfId="6824"/>
    <cellStyle name="Separador de milhares 5 5 4 2 3" xfId="6825"/>
    <cellStyle name="Separador de milhares 5 5 4 3" xfId="6826"/>
    <cellStyle name="Separador de milhares 5 5 4 3 2" xfId="6827"/>
    <cellStyle name="Separador de milhares 5 5 4 3 2 2" xfId="6828"/>
    <cellStyle name="Separador de milhares 5 5 4 3 3" xfId="6829"/>
    <cellStyle name="Separador de milhares 5 5 4 4" xfId="6830"/>
    <cellStyle name="Separador de milhares 5 5 4 4 2" xfId="6831"/>
    <cellStyle name="Separador de milhares 5 5 4 5" xfId="6832"/>
    <cellStyle name="Separador de milhares 5 5 4 5 2" xfId="6833"/>
    <cellStyle name="Separador de milhares 5 5 4 6" xfId="6834"/>
    <cellStyle name="Separador de milhares 5 5 5" xfId="6835"/>
    <cellStyle name="Separador de milhares 5 5 5 2" xfId="6836"/>
    <cellStyle name="Separador de milhares 5 5 5 2 2" xfId="6837"/>
    <cellStyle name="Separador de milhares 5 5 5 2 2 2" xfId="6838"/>
    <cellStyle name="Separador de milhares 5 5 5 2 3" xfId="6839"/>
    <cellStyle name="Separador de milhares 5 5 5 3" xfId="6840"/>
    <cellStyle name="Separador de milhares 5 5 5 3 2" xfId="6841"/>
    <cellStyle name="Separador de milhares 5 5 5 3 2 2" xfId="6842"/>
    <cellStyle name="Separador de milhares 5 5 5 3 3" xfId="6843"/>
    <cellStyle name="Separador de milhares 5 5 5 4" xfId="6844"/>
    <cellStyle name="Separador de milhares 5 5 5 4 2" xfId="6845"/>
    <cellStyle name="Separador de milhares 5 5 5 5" xfId="6846"/>
    <cellStyle name="Separador de milhares 5 5 5 5 2" xfId="6847"/>
    <cellStyle name="Separador de milhares 5 5 5 6" xfId="6848"/>
    <cellStyle name="Separador de milhares 5 5 6" xfId="6849"/>
    <cellStyle name="Separador de milhares 5 5 6 2" xfId="6850"/>
    <cellStyle name="Separador de milhares 5 5 6 2 2" xfId="6851"/>
    <cellStyle name="Separador de milhares 5 5 6 3" xfId="6852"/>
    <cellStyle name="Separador de milhares 5 5 7" xfId="6853"/>
    <cellStyle name="Separador de milhares 5 5 7 2" xfId="6854"/>
    <cellStyle name="Separador de milhares 5 5 7 2 2" xfId="6855"/>
    <cellStyle name="Separador de milhares 5 5 7 3" xfId="6856"/>
    <cellStyle name="Separador de milhares 5 5 8" xfId="6857"/>
    <cellStyle name="Separador de milhares 5 5 8 2" xfId="6858"/>
    <cellStyle name="Separador de milhares 5 5 9" xfId="6859"/>
    <cellStyle name="Separador de milhares 5 5 9 2" xfId="6860"/>
    <cellStyle name="Separador de milhares 5 5_MEMÓRIA DE CÁLCULO" xfId="6861"/>
    <cellStyle name="Separador de milhares 5 6" xfId="6862"/>
    <cellStyle name="Separador de milhares 5 6 2" xfId="6863"/>
    <cellStyle name="Separador de milhares 5 6 2 2" xfId="6864"/>
    <cellStyle name="Separador de milhares 5 6 3" xfId="6865"/>
    <cellStyle name="Separador de milhares 5 6 3 2" xfId="6866"/>
    <cellStyle name="Separador de milhares 5 7" xfId="6867"/>
    <cellStyle name="Separador de milhares 5 7 2" xfId="6868"/>
    <cellStyle name="Separador de milhares 5 7 2 2" xfId="6869"/>
    <cellStyle name="Separador de milhares 5 8" xfId="6870"/>
    <cellStyle name="Separador de milhares 5 8 2" xfId="6871"/>
    <cellStyle name="Separador de milhares 5_4ª e 5ª Subida do Corrego da Bica" xfId="6872"/>
    <cellStyle name="Separador de milhares 52" xfId="6873"/>
    <cellStyle name="Separador de milhares 52 2" xfId="6874"/>
    <cellStyle name="Separador de milhares 54" xfId="6875"/>
    <cellStyle name="Separador de milhares 54 2" xfId="6876"/>
    <cellStyle name="Separador de milhares 58" xfId="6877"/>
    <cellStyle name="Separador de milhares 58 2" xfId="6878"/>
    <cellStyle name="Separador de milhares 6" xfId="6879"/>
    <cellStyle name="Separador de milhares 6 2" xfId="6880"/>
    <cellStyle name="Separador de milhares 6 2 2" xfId="6881"/>
    <cellStyle name="Separador de milhares 6 2 2 2" xfId="6882"/>
    <cellStyle name="Separador de milhares 6 2 2 2 2" xfId="6883"/>
    <cellStyle name="Separador de milhares 6 2 3" xfId="6884"/>
    <cellStyle name="Separador de milhares 6 2 3 2" xfId="6885"/>
    <cellStyle name="Separador de milhares 6 3" xfId="6886"/>
    <cellStyle name="Separador de milhares 6 3 2" xfId="6887"/>
    <cellStyle name="Separador de milhares 6 3 2 2" xfId="6888"/>
    <cellStyle name="Separador de milhares 6 3 2 3" xfId="6889"/>
    <cellStyle name="Separador de milhares 6 4" xfId="6890"/>
    <cellStyle name="Separador de milhares 6 4 2" xfId="6891"/>
    <cellStyle name="Separador de milhares 6 4 2 2" xfId="6892"/>
    <cellStyle name="Separador de milhares 6 5" xfId="6893"/>
    <cellStyle name="Separador de milhares 6 5 2" xfId="6894"/>
    <cellStyle name="Separador de milhares 60" xfId="6895"/>
    <cellStyle name="Separador de milhares 60 2" xfId="6896"/>
    <cellStyle name="Separador de milhares 61" xfId="6897"/>
    <cellStyle name="Separador de milhares 61 2" xfId="6898"/>
    <cellStyle name="Separador de milhares 64" xfId="6899"/>
    <cellStyle name="Separador de milhares 64 2" xfId="6900"/>
    <cellStyle name="Separador de milhares 65" xfId="6901"/>
    <cellStyle name="Separador de milhares 65 2" xfId="6902"/>
    <cellStyle name="Separador de milhares 7" xfId="6903"/>
    <cellStyle name="Separador de milhares 7 2" xfId="6904"/>
    <cellStyle name="Separador de milhares 7 2 2" xfId="6905"/>
    <cellStyle name="Separador de milhares 7 2 2 2" xfId="6906"/>
    <cellStyle name="Separador de milhares 7 2 2 2 2" xfId="6907"/>
    <cellStyle name="Separador de milhares 7 2 3" xfId="6908"/>
    <cellStyle name="Separador de milhares 7 2 4" xfId="6909"/>
    <cellStyle name="Separador de milhares 7 2 4 2" xfId="6910"/>
    <cellStyle name="Separador de milhares 7 3" xfId="6911"/>
    <cellStyle name="Separador de milhares 7 3 2" xfId="6912"/>
    <cellStyle name="Separador de milhares 7 3 2 2" xfId="6913"/>
    <cellStyle name="Separador de milhares 7 3 2 3" xfId="6914"/>
    <cellStyle name="Separador de milhares 7 4" xfId="6915"/>
    <cellStyle name="Separador de milhares 7 4 2" xfId="6916"/>
    <cellStyle name="Separador de milhares 7 4 2 2" xfId="6917"/>
    <cellStyle name="Separador de milhares 7 5" xfId="6918"/>
    <cellStyle name="Separador de milhares 7 5 2" xfId="6919"/>
    <cellStyle name="Separador de milhares 8" xfId="6920"/>
    <cellStyle name="Separador de milhares 8 2" xfId="6921"/>
    <cellStyle name="Separador de milhares 8 2 2" xfId="6922"/>
    <cellStyle name="Separador de milhares 8 2 2 2" xfId="6923"/>
    <cellStyle name="Separador de milhares 8 2 2 2 2" xfId="6924"/>
    <cellStyle name="Separador de milhares 8 2 3" xfId="6925"/>
    <cellStyle name="Separador de milhares 8 2 4" xfId="6926"/>
    <cellStyle name="Separador de milhares 8 2 4 2" xfId="6927"/>
    <cellStyle name="Separador de milhares 8 2 4 2 2" xfId="6928"/>
    <cellStyle name="Separador de milhares 8 2_MEMÓRIA DE CÁLCULO" xfId="6929"/>
    <cellStyle name="Separador de milhares 8 3" xfId="6930"/>
    <cellStyle name="Separador de milhares 8 3 2" xfId="6931"/>
    <cellStyle name="Separador de milhares 8 4" xfId="6932"/>
    <cellStyle name="Separador de milhares 8 4 2" xfId="6933"/>
    <cellStyle name="Separador de milhares 9" xfId="6934"/>
    <cellStyle name="Separador de milhares 9 2" xfId="6935"/>
    <cellStyle name="Separador de milhares 9 2 2" xfId="6936"/>
    <cellStyle name="Separador de milhares 9 2 2 2" xfId="6937"/>
    <cellStyle name="Separador de milhares 9 2 2 2 2" xfId="6938"/>
    <cellStyle name="Separador de milhares 9 2 2 2 2 2" xfId="6939"/>
    <cellStyle name="Separador de milhares 9 2 2 2 3" xfId="6940"/>
    <cellStyle name="Separador de milhares 9 2 2 3" xfId="6941"/>
    <cellStyle name="Separador de milhares 9 2 2 3 2" xfId="6942"/>
    <cellStyle name="Separador de milhares 9 2 2 3 2 2" xfId="6943"/>
    <cellStyle name="Separador de milhares 9 2 2 3 3" xfId="6944"/>
    <cellStyle name="Separador de milhares 9 2 2 4" xfId="6945"/>
    <cellStyle name="Separador de milhares 9 2 2 4 2" xfId="6946"/>
    <cellStyle name="Separador de milhares 9 2 2 5" xfId="6947"/>
    <cellStyle name="Separador de milhares 9 2 2 5 2" xfId="6948"/>
    <cellStyle name="Separador de milhares 9 2 2 6" xfId="6949"/>
    <cellStyle name="Separador de milhares 9 2 3" xfId="6950"/>
    <cellStyle name="Separador de milhares 9 2 4" xfId="6951"/>
    <cellStyle name="Separador de milhares 9 2 4 2" xfId="6952"/>
    <cellStyle name="Separador de milhares 9 2 4 2 2" xfId="6953"/>
    <cellStyle name="Separador de milhares 9 2 4 3" xfId="6954"/>
    <cellStyle name="Separador de milhares 9 2 5" xfId="6955"/>
    <cellStyle name="Separador de milhares 9 2 5 2" xfId="6956"/>
    <cellStyle name="Separador de milhares 9 2 5 2 2" xfId="6957"/>
    <cellStyle name="Separador de milhares 9 2 5 3" xfId="6958"/>
    <cellStyle name="Separador de milhares 9 2 6" xfId="6959"/>
    <cellStyle name="Separador de milhares 9 2 6 2" xfId="6960"/>
    <cellStyle name="Separador de milhares 9 2 7" xfId="6961"/>
    <cellStyle name="Separador de milhares 9 2 7 2" xfId="6962"/>
    <cellStyle name="Separador de milhares 9 2 8" xfId="6963"/>
    <cellStyle name="Separador de milhares 9 3" xfId="6964"/>
    <cellStyle name="Separador de milhares 9 3 2" xfId="6965"/>
    <cellStyle name="Separador de milhares 9 3 2 2" xfId="6966"/>
    <cellStyle name="Separador de milhares 9 3 3" xfId="6967"/>
    <cellStyle name="Separador de milhares 9 4" xfId="6968"/>
    <cellStyle name="Separador de milhares 9 4 2" xfId="6969"/>
    <cellStyle name="Separador de milhares 9_MEMÓRIA DE CÁLCULO" xfId="6970"/>
    <cellStyle name="Sepavador de milhares [0]_Pasta2" xfId="6971"/>
    <cellStyle name="Standard_RP100_01 (metr.)" xfId="6972"/>
    <cellStyle name="subhead" xfId="6973"/>
    <cellStyle name="SUBTOTAIS" xfId="6974"/>
    <cellStyle name="sub-total" xfId="6975"/>
    <cellStyle name="SUMA PARCIAL" xfId="6976"/>
    <cellStyle name="Texto de advertencia" xfId="6977"/>
    <cellStyle name="Texto de Aviso 2" xfId="6978"/>
    <cellStyle name="Texto de Aviso 3" xfId="6979"/>
    <cellStyle name="Texto Explicativo 2" xfId="6980"/>
    <cellStyle name="þ_x001d_ð'_x000c_ïþ÷_x000c_âþU_x0001_o_x0014_x_x001c__x0007__x0001__x0001_" xfId="6981"/>
    <cellStyle name="Title" xfId="6982"/>
    <cellStyle name="Title 2" xfId="6983"/>
    <cellStyle name="Title 3" xfId="6984"/>
    <cellStyle name="Title_MEMÓRIA DE CÁLCULO" xfId="6985"/>
    <cellStyle name="Título 1 1" xfId="6986"/>
    <cellStyle name="Título 1 1 2" xfId="6987"/>
    <cellStyle name="Título 1 2" xfId="6988"/>
    <cellStyle name="Título 1 2 2" xfId="6989"/>
    <cellStyle name="Título 2 2" xfId="6990"/>
    <cellStyle name="Título 3 2" xfId="6991"/>
    <cellStyle name="Título 4 2" xfId="6992"/>
    <cellStyle name="Título 5" xfId="6993"/>
    <cellStyle name="Título 5 2" xfId="6994"/>
    <cellStyle name="Titulo1" xfId="6995"/>
    <cellStyle name="Titulo1 2" xfId="6996"/>
    <cellStyle name="Titulo2" xfId="6997"/>
    <cellStyle name="Titulo2 2" xfId="6998"/>
    <cellStyle name="TITULOS" xfId="6999"/>
    <cellStyle name="Total 2" xfId="7000"/>
    <cellStyle name="Total 2 10" xfId="7001"/>
    <cellStyle name="Total 2 2" xfId="7002"/>
    <cellStyle name="Total 2 2 10" xfId="7003"/>
    <cellStyle name="Total 2 2 2" xfId="7004"/>
    <cellStyle name="Total 2 2 2 2" xfId="7005"/>
    <cellStyle name="Total 2 2 3" xfId="7006"/>
    <cellStyle name="Total 2 2 3 2" xfId="7007"/>
    <cellStyle name="Total 2 2 4" xfId="7008"/>
    <cellStyle name="Total 2 2 4 2" xfId="7009"/>
    <cellStyle name="Total 2 2 5" xfId="7010"/>
    <cellStyle name="Total 2 2 5 2" xfId="7011"/>
    <cellStyle name="Total 2 2 6" xfId="7012"/>
    <cellStyle name="Total 2 2 6 2" xfId="7013"/>
    <cellStyle name="Total 2 2 7" xfId="7014"/>
    <cellStyle name="Total 2 2 7 2" xfId="7015"/>
    <cellStyle name="Total 2 2 8" xfId="7016"/>
    <cellStyle name="Total 2 2 8 2" xfId="7017"/>
    <cellStyle name="Total 2 2 9" xfId="7018"/>
    <cellStyle name="Total 2 2 9 2" xfId="7019"/>
    <cellStyle name="Total 2 3" xfId="7020"/>
    <cellStyle name="Total 2 3 10" xfId="7021"/>
    <cellStyle name="Total 2 3 2" xfId="7022"/>
    <cellStyle name="Total 2 3 2 2" xfId="7023"/>
    <cellStyle name="Total 2 3 3" xfId="7024"/>
    <cellStyle name="Total 2 3 3 2" xfId="7025"/>
    <cellStyle name="Total 2 3 4" xfId="7026"/>
    <cellStyle name="Total 2 3 4 2" xfId="7027"/>
    <cellStyle name="Total 2 3 5" xfId="7028"/>
    <cellStyle name="Total 2 3 5 2" xfId="7029"/>
    <cellStyle name="Total 2 3 6" xfId="7030"/>
    <cellStyle name="Total 2 3 6 2" xfId="7031"/>
    <cellStyle name="Total 2 3 7" xfId="7032"/>
    <cellStyle name="Total 2 3 7 2" xfId="7033"/>
    <cellStyle name="Total 2 3 8" xfId="7034"/>
    <cellStyle name="Total 2 3 8 2" xfId="7035"/>
    <cellStyle name="Total 2 3 9" xfId="7036"/>
    <cellStyle name="Total 2 3 9 2" xfId="7037"/>
    <cellStyle name="Total 2 4" xfId="7038"/>
    <cellStyle name="Total 2 4 10" xfId="7039"/>
    <cellStyle name="Total 2 4 2" xfId="7040"/>
    <cellStyle name="Total 2 4 2 2" xfId="7041"/>
    <cellStyle name="Total 2 4 3" xfId="7042"/>
    <cellStyle name="Total 2 4 3 2" xfId="7043"/>
    <cellStyle name="Total 2 4 4" xfId="7044"/>
    <cellStyle name="Total 2 4 4 2" xfId="7045"/>
    <cellStyle name="Total 2 4 5" xfId="7046"/>
    <cellStyle name="Total 2 4 5 2" xfId="7047"/>
    <cellStyle name="Total 2 4 6" xfId="7048"/>
    <cellStyle name="Total 2 4 6 2" xfId="7049"/>
    <cellStyle name="Total 2 4 7" xfId="7050"/>
    <cellStyle name="Total 2 4 7 2" xfId="7051"/>
    <cellStyle name="Total 2 4 8" xfId="7052"/>
    <cellStyle name="Total 2 4 8 2" xfId="7053"/>
    <cellStyle name="Total 2 4 9" xfId="7054"/>
    <cellStyle name="Total 2 4 9 2" xfId="7055"/>
    <cellStyle name="Total 2 5" xfId="7056"/>
    <cellStyle name="Total 2 5 10" xfId="7057"/>
    <cellStyle name="Total 2 5 2" xfId="7058"/>
    <cellStyle name="Total 2 5 2 2" xfId="7059"/>
    <cellStyle name="Total 2 5 3" xfId="7060"/>
    <cellStyle name="Total 2 5 3 2" xfId="7061"/>
    <cellStyle name="Total 2 5 4" xfId="7062"/>
    <cellStyle name="Total 2 5 4 2" xfId="7063"/>
    <cellStyle name="Total 2 5 5" xfId="7064"/>
    <cellStyle name="Total 2 5 5 2" xfId="7065"/>
    <cellStyle name="Total 2 5 6" xfId="7066"/>
    <cellStyle name="Total 2 5 6 2" xfId="7067"/>
    <cellStyle name="Total 2 5 7" xfId="7068"/>
    <cellStyle name="Total 2 5 7 2" xfId="7069"/>
    <cellStyle name="Total 2 5 8" xfId="7070"/>
    <cellStyle name="Total 2 5 8 2" xfId="7071"/>
    <cellStyle name="Total 2 5 9" xfId="7072"/>
    <cellStyle name="Total 2 5 9 2" xfId="7073"/>
    <cellStyle name="Total 2 6" xfId="7074"/>
    <cellStyle name="Total 2 6 2" xfId="7075"/>
    <cellStyle name="Total 2 7" xfId="7076"/>
    <cellStyle name="Total 2 7 2" xfId="7077"/>
    <cellStyle name="Total 2 8" xfId="7078"/>
    <cellStyle name="Total 2 8 2" xfId="7079"/>
    <cellStyle name="Total 2 9" xfId="7080"/>
    <cellStyle name="Total 2 9 2" xfId="7081"/>
    <cellStyle name="V¡rgula" xfId="7082"/>
    <cellStyle name="V¡rgula0" xfId="7083"/>
    <cellStyle name="Vírgula 10" xfId="110"/>
    <cellStyle name="Vírgula 10 2" xfId="111"/>
    <cellStyle name="Vírgula 10 2 2" xfId="7084"/>
    <cellStyle name="Vírgula 10 2 2 2" xfId="7085"/>
    <cellStyle name="Vírgula 10 2 2 3" xfId="7086"/>
    <cellStyle name="Vírgula 10 2 2 3 2" xfId="7087"/>
    <cellStyle name="Vírgula 10 2 3" xfId="7088"/>
    <cellStyle name="Vírgula 10 2 3 2" xfId="7089"/>
    <cellStyle name="Vírgula 10 3" xfId="7090"/>
    <cellStyle name="Vírgula 10 3 2" xfId="7091"/>
    <cellStyle name="Vírgula 10 3 2 2" xfId="7092"/>
    <cellStyle name="Vírgula 10 4" xfId="7093"/>
    <cellStyle name="Vírgula 10 4 2" xfId="7094"/>
    <cellStyle name="Vírgula 10 5" xfId="7095"/>
    <cellStyle name="Vírgula 10 5 2" xfId="7096"/>
    <cellStyle name="Vírgula 10 6" xfId="7097"/>
    <cellStyle name="Vírgula 10 6 2" xfId="7098"/>
    <cellStyle name="Vírgula 11" xfId="7099"/>
    <cellStyle name="Vírgula 11 2" xfId="7100"/>
    <cellStyle name="Vírgula 11 2 2" xfId="7101"/>
    <cellStyle name="Vírgula 12" xfId="7102"/>
    <cellStyle name="Vírgula 12 2" xfId="7103"/>
    <cellStyle name="Vírgula 12 2 2" xfId="7104"/>
    <cellStyle name="Vírgula 12 3" xfId="7105"/>
    <cellStyle name="Vírgula 13" xfId="7106"/>
    <cellStyle name="Vírgula 13 2" xfId="7107"/>
    <cellStyle name="Vírgula 13 2 2" xfId="7108"/>
    <cellStyle name="Vírgula 13 3" xfId="7109"/>
    <cellStyle name="Vírgula 14" xfId="7110"/>
    <cellStyle name="Vírgula 14 2" xfId="7111"/>
    <cellStyle name="Vírgula 14 2 2" xfId="7112"/>
    <cellStyle name="Vírgula 14 2 2 2" xfId="7113"/>
    <cellStyle name="Vírgula 14 2 2 2 2" xfId="7114"/>
    <cellStyle name="Vírgula 14 2 2 3" xfId="7115"/>
    <cellStyle name="Vírgula 14 2 3" xfId="7116"/>
    <cellStyle name="Vírgula 14 2 3 2" xfId="7117"/>
    <cellStyle name="Vírgula 14 2 3 2 2" xfId="7118"/>
    <cellStyle name="Vírgula 14 2 3 3" xfId="7119"/>
    <cellStyle name="Vírgula 14 2 4" xfId="7120"/>
    <cellStyle name="Vírgula 14 2 4 2" xfId="7121"/>
    <cellStyle name="Vírgula 14 2 5" xfId="7122"/>
    <cellStyle name="Vírgula 14 2 5 2" xfId="7123"/>
    <cellStyle name="Vírgula 14 2 6" xfId="7124"/>
    <cellStyle name="Vírgula 14 3" xfId="7125"/>
    <cellStyle name="Vírgula 14 3 2" xfId="7126"/>
    <cellStyle name="Vírgula 14 3 2 2" xfId="7127"/>
    <cellStyle name="Vírgula 14 3 3" xfId="7128"/>
    <cellStyle name="Vírgula 14 3 3 2" xfId="7129"/>
    <cellStyle name="Vírgula 14 3 4" xfId="7130"/>
    <cellStyle name="Vírgula 14 4" xfId="7131"/>
    <cellStyle name="Vírgula 14 4 2" xfId="7132"/>
    <cellStyle name="Vírgula 14 4 2 2" xfId="7133"/>
    <cellStyle name="Vírgula 14 4 3" xfId="7134"/>
    <cellStyle name="Vírgula 14 5" xfId="7135"/>
    <cellStyle name="Vírgula 14 5 2" xfId="7136"/>
    <cellStyle name="Vírgula 14 6" xfId="7137"/>
    <cellStyle name="Vírgula 14 6 2" xfId="7138"/>
    <cellStyle name="Vírgula 14 7" xfId="7139"/>
    <cellStyle name="Vírgula 15" xfId="7140"/>
    <cellStyle name="Vírgula 15 2" xfId="54"/>
    <cellStyle name="Vírgula 15 2 2" xfId="112"/>
    <cellStyle name="Vírgula 16" xfId="7141"/>
    <cellStyle name="Vírgula 16 2" xfId="7142"/>
    <cellStyle name="Vírgula 17" xfId="7143"/>
    <cellStyle name="Vírgula 18" xfId="113"/>
    <cellStyle name="Vírgula 18 2" xfId="114"/>
    <cellStyle name="Vírgula 19" xfId="7144"/>
    <cellStyle name="Vírgula 2" xfId="55"/>
    <cellStyle name="Vírgula 2 10" xfId="7145"/>
    <cellStyle name="Vírgula 2 11" xfId="7146"/>
    <cellStyle name="Vírgula 2 2" xfId="128"/>
    <cellStyle name="Vírgula 2 2 2" xfId="7147"/>
    <cellStyle name="Vírgula 2 2 2 2" xfId="129"/>
    <cellStyle name="Vírgula 2 2 2 2 2" xfId="56"/>
    <cellStyle name="Vírgula 2 2 2 2 2 2" xfId="7"/>
    <cellStyle name="Vírgula 2 2 2 2 2 2 2" xfId="11"/>
    <cellStyle name="Vírgula 2 2 2 2 2 3" xfId="7148"/>
    <cellStyle name="Vírgula 2 2 2 2 2 3 2" xfId="7149"/>
    <cellStyle name="Vírgula 2 2 2 2 3" xfId="7150"/>
    <cellStyle name="Vírgula 2 2 2 2 3 2" xfId="7151"/>
    <cellStyle name="Vírgula 2 2 2 3" xfId="133"/>
    <cellStyle name="Vírgula 2 2 2 3 2" xfId="7152"/>
    <cellStyle name="Vírgula 2 2 2 3 3" xfId="7153"/>
    <cellStyle name="Vírgula 2 2 3" xfId="7154"/>
    <cellStyle name="Vírgula 2 2 3 2" xfId="7155"/>
    <cellStyle name="Vírgula 2 2 3 3" xfId="7156"/>
    <cellStyle name="Vírgula 2 2 3 4" xfId="7157"/>
    <cellStyle name="Vírgula 2 2 4" xfId="7158"/>
    <cellStyle name="Vírgula 2 2 4 2" xfId="7159"/>
    <cellStyle name="Vírgula 2 2 4 2 2" xfId="7160"/>
    <cellStyle name="Vírgula 2 2 4 3" xfId="7161"/>
    <cellStyle name="Vírgula 2 2 5" xfId="7162"/>
    <cellStyle name="Vírgula 2 2 5 2" xfId="7163"/>
    <cellStyle name="Vírgula 2 2_CURVA ABC" xfId="7164"/>
    <cellStyle name="Vírgula 2 3" xfId="57"/>
    <cellStyle name="Vírgula 2 3 2" xfId="7165"/>
    <cellStyle name="Vírgula 2 3 2 2" xfId="7166"/>
    <cellStyle name="Vírgula 2 3 2 2 2" xfId="7167"/>
    <cellStyle name="Vírgula 2 3 2 3" xfId="7168"/>
    <cellStyle name="Vírgula 2 3 3" xfId="58"/>
    <cellStyle name="Vírgula 2 3 3 2" xfId="115"/>
    <cellStyle name="Vírgula 2 3 4" xfId="7169"/>
    <cellStyle name="Vírgula 2 3 4 2" xfId="7170"/>
    <cellStyle name="Vírgula 2 3_subida do japones_2003" xfId="7171"/>
    <cellStyle name="Vírgula 2 4" xfId="7172"/>
    <cellStyle name="Vírgula 2 4 2" xfId="7173"/>
    <cellStyle name="Vírgula 2 4 3" xfId="7174"/>
    <cellStyle name="Vírgula 2 4 3 2" xfId="7175"/>
    <cellStyle name="Vírgula 2 4 3 2 2" xfId="7176"/>
    <cellStyle name="Vírgula 2 4 4" xfId="7177"/>
    <cellStyle name="Vírgula 2 4 4 2" xfId="7178"/>
    <cellStyle name="Vírgula 2 5" xfId="59"/>
    <cellStyle name="Vírgula 2 5 2" xfId="116"/>
    <cellStyle name="Vírgula 2 5 2 2" xfId="117"/>
    <cellStyle name="Vírgula 2 5 2 2 2" xfId="7179"/>
    <cellStyle name="Vírgula 2 5 3" xfId="118"/>
    <cellStyle name="Vírgula 2 5 3 2" xfId="7180"/>
    <cellStyle name="Vírgula 2 5 3 2 2" xfId="7181"/>
    <cellStyle name="Vírgula 2 5 3 2 2 2" xfId="7182"/>
    <cellStyle name="Vírgula 2 5 3 2 3" xfId="7183"/>
    <cellStyle name="Vírgula 2 5 3 3" xfId="7184"/>
    <cellStyle name="Vírgula 2 5 3 3 2" xfId="7185"/>
    <cellStyle name="Vírgula 2 5 3 3 2 2" xfId="7186"/>
    <cellStyle name="Vírgula 2 5 3 3 3" xfId="7187"/>
    <cellStyle name="Vírgula 2 5 3 4" xfId="7188"/>
    <cellStyle name="Vírgula 2 5 3 4 2" xfId="7189"/>
    <cellStyle name="Vírgula 2 5 3 5" xfId="7190"/>
    <cellStyle name="Vírgula 2 5 3 5 2" xfId="7191"/>
    <cellStyle name="Vírgula 2 5 3 6" xfId="7192"/>
    <cellStyle name="Vírgula 2 5 4" xfId="7193"/>
    <cellStyle name="Vírgula 2 5 4 2" xfId="7194"/>
    <cellStyle name="Vírgula 2 6" xfId="7195"/>
    <cellStyle name="Vírgula 2 6 2" xfId="7196"/>
    <cellStyle name="Vírgula 2 6 2 2" xfId="7197"/>
    <cellStyle name="Vírgula 2 7" xfId="7198"/>
    <cellStyle name="Vírgula 2 7 2" xfId="7199"/>
    <cellStyle name="Vírgula 2 8" xfId="7200"/>
    <cellStyle name="Vírgula 2 9" xfId="7201"/>
    <cellStyle name="Vírgula 2_assembleia (1)" xfId="7202"/>
    <cellStyle name="Vírgula 20" xfId="7203"/>
    <cellStyle name="Vírgula 21" xfId="7204"/>
    <cellStyle name="Vírgula 22" xfId="7205"/>
    <cellStyle name="Vírgula 23" xfId="7206"/>
    <cellStyle name="Vírgula 24" xfId="7207"/>
    <cellStyle name="Vírgula 3" xfId="7208"/>
    <cellStyle name="Vírgula 3 2" xfId="7209"/>
    <cellStyle name="Vírgula 3 2 2" xfId="7210"/>
    <cellStyle name="Vírgula 3 2 2 2" xfId="7211"/>
    <cellStyle name="Vírgula 3 2 2 2 2" xfId="7212"/>
    <cellStyle name="Vírgula 3 2 2 2 2 2" xfId="7213"/>
    <cellStyle name="Vírgula 3 2 2 2 3" xfId="7214"/>
    <cellStyle name="Vírgula 3 2 2 3" xfId="7215"/>
    <cellStyle name="Vírgula 3 2 2 3 2" xfId="7216"/>
    <cellStyle name="Vírgula 3 2 3" xfId="7217"/>
    <cellStyle name="Vírgula 3 2 3 2" xfId="7218"/>
    <cellStyle name="Vírgula 3 2 3 3" xfId="7219"/>
    <cellStyle name="Vírgula 3 2 4" xfId="7220"/>
    <cellStyle name="Vírgula 3 2 4 2" xfId="7221"/>
    <cellStyle name="Vírgula 3 3" xfId="7222"/>
    <cellStyle name="Vírgula 3 3 2" xfId="7223"/>
    <cellStyle name="Vírgula 3 3 2 2" xfId="7224"/>
    <cellStyle name="Vírgula 3 3 2 3" xfId="7225"/>
    <cellStyle name="Vírgula 3 3 3" xfId="7226"/>
    <cellStyle name="Vírgula 3 3 3 2" xfId="7227"/>
    <cellStyle name="Vírgula 3 4" xfId="7228"/>
    <cellStyle name="Vírgula 3 4 2" xfId="7229"/>
    <cellStyle name="Vírgula 3 4 2 2" xfId="7230"/>
    <cellStyle name="Vírgula 3 4 2 2 2" xfId="7231"/>
    <cellStyle name="Vírgula 3 4 2 3" xfId="7232"/>
    <cellStyle name="Vírgula 3 4 2 3 2" xfId="7233"/>
    <cellStyle name="Vírgula 3 4 2 4" xfId="7234"/>
    <cellStyle name="Vírgula 3 4 3" xfId="7235"/>
    <cellStyle name="Vírgula 3 4 3 2" xfId="7236"/>
    <cellStyle name="Vírgula 3 4 3 2 2" xfId="7237"/>
    <cellStyle name="Vírgula 3 4 3 3" xfId="7238"/>
    <cellStyle name="Vírgula 3 4 4" xfId="7239"/>
    <cellStyle name="Vírgula 3 4 4 2" xfId="7240"/>
    <cellStyle name="Vírgula 3 4 5" xfId="7241"/>
    <cellStyle name="Vírgula 3 4 5 2" xfId="7242"/>
    <cellStyle name="Vírgula 3 4 6" xfId="7243"/>
    <cellStyle name="Vírgula 3 5" xfId="7244"/>
    <cellStyle name="Vírgula 3 5 2" xfId="7245"/>
    <cellStyle name="Vírgula 3 5 2 2" xfId="7246"/>
    <cellStyle name="Vírgula 3 5 3" xfId="7247"/>
    <cellStyle name="Vírgula 3 5 3 2" xfId="7248"/>
    <cellStyle name="Vírgula 3 5 3 2 2" xfId="7249"/>
    <cellStyle name="Vírgula 3 5 3 3" xfId="7250"/>
    <cellStyle name="Vírgula 3 5 4" xfId="7251"/>
    <cellStyle name="Vírgula 3 5 4 2" xfId="7252"/>
    <cellStyle name="Vírgula 3 5 5" xfId="7253"/>
    <cellStyle name="Vírgula 3 6" xfId="7254"/>
    <cellStyle name="Vírgula 3 6 2" xfId="7255"/>
    <cellStyle name="Vírgula 3 6 2 2" xfId="7256"/>
    <cellStyle name="Vírgula 3 6 3" xfId="7257"/>
    <cellStyle name="Vírgula 3_Rua Palmares 1" xfId="7258"/>
    <cellStyle name="Vírgula 38" xfId="7259"/>
    <cellStyle name="Vírgula 4" xfId="60"/>
    <cellStyle name="Vírgula 4 2" xfId="7260"/>
    <cellStyle name="Vírgula 4 2 2" xfId="7261"/>
    <cellStyle name="Vírgula 4 2 2 2" xfId="7262"/>
    <cellStyle name="Vírgula 4 2 2 2 2" xfId="7263"/>
    <cellStyle name="Vírgula 4 2 2 2 3" xfId="7264"/>
    <cellStyle name="Vírgula 4 2 2 3" xfId="7265"/>
    <cellStyle name="Vírgula 4 2 3" xfId="7266"/>
    <cellStyle name="Vírgula 4 2 3 2" xfId="7267"/>
    <cellStyle name="Vírgula 4 2 3 2 2" xfId="7268"/>
    <cellStyle name="Vírgula 4 2 3 2 2 2" xfId="7269"/>
    <cellStyle name="Vírgula 4 2 3 2 3" xfId="7270"/>
    <cellStyle name="Vírgula 4 2 3 2 4" xfId="7271"/>
    <cellStyle name="Vírgula 4 2 3 3" xfId="7272"/>
    <cellStyle name="Vírgula 4 2 3 3 2" xfId="7273"/>
    <cellStyle name="Vírgula 4 2 3 3 2 2" xfId="7274"/>
    <cellStyle name="Vírgula 4 2 3 3 3" xfId="7275"/>
    <cellStyle name="Vírgula 4 2 3 4" xfId="7276"/>
    <cellStyle name="Vírgula 4 2 3 4 2" xfId="7277"/>
    <cellStyle name="Vírgula 4 2 3 5" xfId="7278"/>
    <cellStyle name="Vírgula 4 2 3 6" xfId="7279"/>
    <cellStyle name="Vírgula 4 2 4" xfId="7280"/>
    <cellStyle name="Vírgula 4 2 4 2" xfId="7281"/>
    <cellStyle name="Vírgula 4 2 4 2 2" xfId="7282"/>
    <cellStyle name="Vírgula 4 2 4 3" xfId="7283"/>
    <cellStyle name="Vírgula 4 2 5" xfId="7284"/>
    <cellStyle name="Vírgula 4 2 6" xfId="7285"/>
    <cellStyle name="Vírgula 4 2 6 2" xfId="7286"/>
    <cellStyle name="Vírgula 4 3" xfId="7287"/>
    <cellStyle name="Vírgula 4 3 2" xfId="7288"/>
    <cellStyle name="Vírgula 4 3 2 2" xfId="7289"/>
    <cellStyle name="Vírgula 4 3 2 2 2" xfId="7290"/>
    <cellStyle name="Vírgula 4 3 2 2 2 2" xfId="7291"/>
    <cellStyle name="Vírgula 4 3 2 2 3" xfId="7292"/>
    <cellStyle name="Vírgula 4 3 2 3" xfId="7293"/>
    <cellStyle name="Vírgula 4 3 2 3 2" xfId="7294"/>
    <cellStyle name="Vírgula 4 3 2 3 2 2" xfId="7295"/>
    <cellStyle name="Vírgula 4 3 2 3 3" xfId="7296"/>
    <cellStyle name="Vírgula 4 3 2 4" xfId="7297"/>
    <cellStyle name="Vírgula 4 3 2 4 2" xfId="7298"/>
    <cellStyle name="Vírgula 4 3 2 5" xfId="7299"/>
    <cellStyle name="Vírgula 4 3 2 5 2" xfId="7300"/>
    <cellStyle name="Vírgula 4 3 2 6" xfId="7301"/>
    <cellStyle name="Vírgula 4 3 3" xfId="7302"/>
    <cellStyle name="Vírgula 4 3 3 2" xfId="7303"/>
    <cellStyle name="Vírgula 4 3 3 2 2" xfId="7304"/>
    <cellStyle name="Vírgula 4 3 3 3" xfId="7305"/>
    <cellStyle name="Vírgula 4 3 4" xfId="7306"/>
    <cellStyle name="Vírgula 4 3 4 2" xfId="7307"/>
    <cellStyle name="Vírgula 4 3 4 2 2" xfId="7308"/>
    <cellStyle name="Vírgula 4 3 4 3" xfId="7309"/>
    <cellStyle name="Vírgula 4 3 5" xfId="7310"/>
    <cellStyle name="Vírgula 4 3 5 2" xfId="7311"/>
    <cellStyle name="Vírgula 4 3 6" xfId="7312"/>
    <cellStyle name="Vírgula 4 3 6 2" xfId="7313"/>
    <cellStyle name="Vírgula 4 3 7" xfId="7314"/>
    <cellStyle name="Vírgula 4 4" xfId="7315"/>
    <cellStyle name="Vírgula 4 4 2" xfId="7316"/>
    <cellStyle name="Vírgula 4 4 2 2" xfId="7317"/>
    <cellStyle name="Vírgula 4 4 2 2 2" xfId="7318"/>
    <cellStyle name="Vírgula 4 4 2 3" xfId="7319"/>
    <cellStyle name="Vírgula 4 4 2 3 2" xfId="7320"/>
    <cellStyle name="Vírgula 4 4 2 4" xfId="7321"/>
    <cellStyle name="Vírgula 4 4 3" xfId="7322"/>
    <cellStyle name="Vírgula 4 4 3 2" xfId="7323"/>
    <cellStyle name="Vírgula 4 4 3 2 2" xfId="7324"/>
    <cellStyle name="Vírgula 4 4 3 3" xfId="7325"/>
    <cellStyle name="Vírgula 4 4 4" xfId="7326"/>
    <cellStyle name="Vírgula 4 4 4 2" xfId="7327"/>
    <cellStyle name="Vírgula 4 4 5" xfId="7328"/>
    <cellStyle name="Vírgula 4 4 5 2" xfId="7329"/>
    <cellStyle name="Vírgula 4 4 6" xfId="7330"/>
    <cellStyle name="Vírgula 4 5" xfId="7331"/>
    <cellStyle name="Vírgula 4 5 2" xfId="7332"/>
    <cellStyle name="Vírgula 4 5 2 2" xfId="7333"/>
    <cellStyle name="Vírgula 4 5 3" xfId="7334"/>
    <cellStyle name="Vírgula 4_MEMÓRIA DE CÁLCULO" xfId="7335"/>
    <cellStyle name="Vírgula 5" xfId="7336"/>
    <cellStyle name="Vírgula 5 2" xfId="7337"/>
    <cellStyle name="Vírgula 5 2 2" xfId="7338"/>
    <cellStyle name="Vírgula 5 2 3" xfId="7339"/>
    <cellStyle name="Vírgula 5 2 3 2" xfId="7340"/>
    <cellStyle name="Vírgula 5 3" xfId="7341"/>
    <cellStyle name="Vírgula 5 3 2" xfId="7342"/>
    <cellStyle name="Vírgula 5 3 2 2" xfId="7343"/>
    <cellStyle name="Vírgula 5 3 2 2 2" xfId="7344"/>
    <cellStyle name="Vírgula 5 3 2 3" xfId="7345"/>
    <cellStyle name="Vírgula 5 3 3" xfId="7346"/>
    <cellStyle name="Vírgula 5 3 3 2" xfId="7347"/>
    <cellStyle name="Vírgula 5 3 4" xfId="7348"/>
    <cellStyle name="Vírgula 5 3 4 2" xfId="7349"/>
    <cellStyle name="Vírgula 5 4" xfId="7350"/>
    <cellStyle name="Vírgula 5 4 2" xfId="7351"/>
    <cellStyle name="Vírgula 5 4 2 2" xfId="7352"/>
    <cellStyle name="Vírgula 5 4 2 2 2" xfId="7353"/>
    <cellStyle name="Vírgula 5 4 2 3" xfId="7354"/>
    <cellStyle name="Vírgula 5 4 2 3 2" xfId="7355"/>
    <cellStyle name="Vírgula 5 4 2 4" xfId="7356"/>
    <cellStyle name="Vírgula 5 4 3" xfId="7357"/>
    <cellStyle name="Vírgula 5 4 3 2" xfId="7358"/>
    <cellStyle name="Vírgula 5 4 3 2 2" xfId="7359"/>
    <cellStyle name="Vírgula 5 4 3 3" xfId="7360"/>
    <cellStyle name="Vírgula 5 4 4" xfId="7361"/>
    <cellStyle name="Vírgula 5 4 4 2" xfId="7362"/>
    <cellStyle name="Vírgula 5 4 5" xfId="7363"/>
    <cellStyle name="Vírgula 5 4 5 2" xfId="7364"/>
    <cellStyle name="Vírgula 5 4 6" xfId="7365"/>
    <cellStyle name="Vírgula 5 5" xfId="7366"/>
    <cellStyle name="Vírgula 5 5 2" xfId="7367"/>
    <cellStyle name="Vírgula 5 5 2 2" xfId="7368"/>
    <cellStyle name="Vírgula 5 5 3" xfId="7369"/>
    <cellStyle name="Vírgula 5 6" xfId="7370"/>
    <cellStyle name="Vírgula 5 6 2" xfId="7371"/>
    <cellStyle name="Vírgula 6" xfId="7372"/>
    <cellStyle name="Vírgula 6 2" xfId="7373"/>
    <cellStyle name="Vírgula 6 2 2" xfId="7374"/>
    <cellStyle name="Vírgula 6 2 2 2" xfId="7375"/>
    <cellStyle name="Vírgula 6 2 2 2 2" xfId="7376"/>
    <cellStyle name="Vírgula 6 2 2 2 2 2" xfId="7377"/>
    <cellStyle name="Vírgula 6 2 2 2 3" xfId="7378"/>
    <cellStyle name="Vírgula 6 2 2 3" xfId="7379"/>
    <cellStyle name="Vírgula 6 2 2 3 2" xfId="7380"/>
    <cellStyle name="Vírgula 6 2 2 3 2 2" xfId="7381"/>
    <cellStyle name="Vírgula 6 2 2 3 3" xfId="7382"/>
    <cellStyle name="Vírgula 6 2 2 4" xfId="7383"/>
    <cellStyle name="Vírgula 6 2 2 4 2" xfId="7384"/>
    <cellStyle name="Vírgula 6 2 2 5" xfId="7385"/>
    <cellStyle name="Vírgula 6 2 2 5 2" xfId="7386"/>
    <cellStyle name="Vírgula 6 2 2 6" xfId="7387"/>
    <cellStyle name="Vírgula 6 2 3" xfId="7388"/>
    <cellStyle name="Vírgula 6 2 3 2" xfId="7389"/>
    <cellStyle name="Vírgula 6 2 3 2 2" xfId="7390"/>
    <cellStyle name="Vírgula 6 2 4" xfId="7391"/>
    <cellStyle name="Vírgula 6 2 4 2" xfId="7392"/>
    <cellStyle name="Vírgula 6 2 4 2 2" xfId="7393"/>
    <cellStyle name="Vírgula 6 2 4 3" xfId="7394"/>
    <cellStyle name="Vírgula 6 2 5" xfId="7395"/>
    <cellStyle name="Vírgula 6 2 5 2" xfId="7396"/>
    <cellStyle name="Vírgula 6 2 5 2 2" xfId="7397"/>
    <cellStyle name="Vírgula 6 2 5 3" xfId="7398"/>
    <cellStyle name="Vírgula 6 2 6" xfId="7399"/>
    <cellStyle name="Vírgula 6 2 6 2" xfId="7400"/>
    <cellStyle name="Vírgula 6 2 7" xfId="7401"/>
    <cellStyle name="Vírgula 6 2 7 2" xfId="7402"/>
    <cellStyle name="Vírgula 6 2 8" xfId="7403"/>
    <cellStyle name="Vírgula 6 3" xfId="7404"/>
    <cellStyle name="Vírgula 6 3 2" xfId="7405"/>
    <cellStyle name="Vírgula 6 3 2 2" xfId="7406"/>
    <cellStyle name="Vírgula 6 3 2 2 2" xfId="7407"/>
    <cellStyle name="Vírgula 6 3 2 3" xfId="7408"/>
    <cellStyle name="Vírgula 6 3 2 3 2" xfId="7409"/>
    <cellStyle name="Vírgula 6 3 2 4" xfId="7410"/>
    <cellStyle name="Vírgula 6 3 3" xfId="7411"/>
    <cellStyle name="Vírgula 6 3 3 2" xfId="7412"/>
    <cellStyle name="Vírgula 6 3 3 2 2" xfId="7413"/>
    <cellStyle name="Vírgula 6 3 3 3" xfId="7414"/>
    <cellStyle name="Vírgula 6 3 4" xfId="7415"/>
    <cellStyle name="Vírgula 6 3 4 2" xfId="7416"/>
    <cellStyle name="Vírgula 6 3 5" xfId="7417"/>
    <cellStyle name="Vírgula 6 3 5 2" xfId="7418"/>
    <cellStyle name="Vírgula 6 3 6" xfId="7419"/>
    <cellStyle name="Vírgula 6 4" xfId="7420"/>
    <cellStyle name="Vírgula 6 4 2" xfId="7421"/>
    <cellStyle name="Vírgula 6 4 2 2" xfId="7422"/>
    <cellStyle name="Vírgula 6 4 2 2 2" xfId="7423"/>
    <cellStyle name="Vírgula 6 4 2 3" xfId="7424"/>
    <cellStyle name="Vírgula 6 4 3" xfId="7425"/>
    <cellStyle name="Vírgula 6 4 3 2" xfId="7426"/>
    <cellStyle name="Vírgula 6 4 3 2 2" xfId="7427"/>
    <cellStyle name="Vírgula 6 4 3 3" xfId="7428"/>
    <cellStyle name="Vírgula 6 4 4" xfId="7429"/>
    <cellStyle name="Vírgula 6 4 4 2" xfId="7430"/>
    <cellStyle name="Vírgula 6 4 5" xfId="7431"/>
    <cellStyle name="Vírgula 6 4 5 2" xfId="7432"/>
    <cellStyle name="Vírgula 6 4 6" xfId="7433"/>
    <cellStyle name="Vírgula 6 5" xfId="7434"/>
    <cellStyle name="Vírgula 6 5 2" xfId="7435"/>
    <cellStyle name="Vírgula 6 5 2 2" xfId="7436"/>
    <cellStyle name="Vírgula 6 5 3" xfId="7437"/>
    <cellStyle name="Vírgula 6 6" xfId="7438"/>
    <cellStyle name="Vírgula 6 6 2" xfId="7439"/>
    <cellStyle name="Vírgula 6 6 2 2" xfId="7440"/>
    <cellStyle name="Vírgula 6 6 3" xfId="7441"/>
    <cellStyle name="Vírgula 6 7" xfId="7442"/>
    <cellStyle name="Vírgula 6 7 2" xfId="7443"/>
    <cellStyle name="Vírgula 6 8" xfId="7444"/>
    <cellStyle name="Vírgula 6 8 2" xfId="7445"/>
    <cellStyle name="Vírgula 6 9" xfId="7446"/>
    <cellStyle name="Vírgula 6_MEMÓRIA DE CÁLCULO" xfId="7447"/>
    <cellStyle name="Vírgula 7" xfId="7448"/>
    <cellStyle name="Vírgula 7 2" xfId="7449"/>
    <cellStyle name="Vírgula 7 2 2" xfId="7450"/>
    <cellStyle name="Vírgula 7 2 2 2" xfId="7451"/>
    <cellStyle name="Vírgula 7 2 2 2 2" xfId="7452"/>
    <cellStyle name="Vírgula 7 2 2 3" xfId="7453"/>
    <cellStyle name="Vírgula 7 2 2 4" xfId="7454"/>
    <cellStyle name="Vírgula 7 2 3" xfId="7455"/>
    <cellStyle name="Vírgula 7 2 3 2" xfId="7456"/>
    <cellStyle name="Vírgula 7 2 3 2 2" xfId="7457"/>
    <cellStyle name="Vírgula 7 2 3 3" xfId="7458"/>
    <cellStyle name="Vírgula 7 2 4" xfId="7459"/>
    <cellStyle name="Vírgula 7 2 4 2" xfId="7460"/>
    <cellStyle name="Vírgula 7 2 5" xfId="7461"/>
    <cellStyle name="Vírgula 7 2 5 2" xfId="7462"/>
    <cellStyle name="Vírgula 7 2 6" xfId="7463"/>
    <cellStyle name="Vírgula 7 3" xfId="7464"/>
    <cellStyle name="Vírgula 7 3 2" xfId="7465"/>
    <cellStyle name="Vírgula 7 3 2 2" xfId="7466"/>
    <cellStyle name="Vírgula 7 3 3" xfId="7467"/>
    <cellStyle name="Vírgula 7 4" xfId="7468"/>
    <cellStyle name="Vírgula 7 4 2" xfId="7469"/>
    <cellStyle name="Vírgula 8" xfId="7470"/>
    <cellStyle name="Vírgula 8 2" xfId="7471"/>
    <cellStyle name="Vírgula 8 2 2" xfId="7472"/>
    <cellStyle name="Vírgula 8 2 2 2" xfId="7473"/>
    <cellStyle name="Vírgula 8 2 2 2 2" xfId="7474"/>
    <cellStyle name="Vírgula 8 2 2 3" xfId="7475"/>
    <cellStyle name="Vírgula 8 2 2 3 2" xfId="7476"/>
    <cellStyle name="Vírgula 8 2 2 4" xfId="7477"/>
    <cellStyle name="Vírgula 8 2 3" xfId="7478"/>
    <cellStyle name="Vírgula 8 2 3 2" xfId="7479"/>
    <cellStyle name="Vírgula 8 2 3 2 2" xfId="7480"/>
    <cellStyle name="Vírgula 8 2 3 3" xfId="7481"/>
    <cellStyle name="Vírgula 8 2 4" xfId="7482"/>
    <cellStyle name="Vírgula 8 2 4 2" xfId="7483"/>
    <cellStyle name="Vírgula 8 2 5" xfId="7484"/>
    <cellStyle name="Vírgula 8 2 5 2" xfId="7485"/>
    <cellStyle name="Vírgula 8 2 6" xfId="7486"/>
    <cellStyle name="Vírgula 8 3" xfId="7487"/>
    <cellStyle name="Vírgula 8 3 2" xfId="7488"/>
    <cellStyle name="Vírgula 8 3 2 2" xfId="7489"/>
    <cellStyle name="Vírgula 8 3 2 2 2" xfId="7490"/>
    <cellStyle name="Vírgula 8 3 2 3" xfId="7491"/>
    <cellStyle name="Vírgula 8 3 3" xfId="7492"/>
    <cellStyle name="Vírgula 8 3 3 2" xfId="7493"/>
    <cellStyle name="Vírgula 8 3 3 2 2" xfId="7494"/>
    <cellStyle name="Vírgula 8 3 3 3" xfId="7495"/>
    <cellStyle name="Vírgula 8 3 4" xfId="7496"/>
    <cellStyle name="Vírgula 8 3 4 2" xfId="7497"/>
    <cellStyle name="Vírgula 8 3 5" xfId="7498"/>
    <cellStyle name="Vírgula 8 3 5 2" xfId="7499"/>
    <cellStyle name="Vírgula 8 3 6" xfId="7500"/>
    <cellStyle name="Vírgula 8 4" xfId="7501"/>
    <cellStyle name="Vírgula 8 4 2" xfId="7502"/>
    <cellStyle name="Vírgula 8 4 2 2" xfId="7503"/>
    <cellStyle name="Vírgula 8 4 3" xfId="7504"/>
    <cellStyle name="Vírgula 8 5" xfId="7505"/>
    <cellStyle name="Vírgula 8 5 2" xfId="7506"/>
    <cellStyle name="Vírgula 8 5 2 2" xfId="7507"/>
    <cellStyle name="Vírgula 8 5 3" xfId="7508"/>
    <cellStyle name="Vírgula 8 6" xfId="7509"/>
    <cellStyle name="Vírgula 8 6 2" xfId="7510"/>
    <cellStyle name="Vírgula 8 7" xfId="7511"/>
    <cellStyle name="Vírgula 8 7 2" xfId="7512"/>
    <cellStyle name="Vírgula 8 8" xfId="7513"/>
    <cellStyle name="Vírgula 9" xfId="7514"/>
    <cellStyle name="Vírgula 9 2" xfId="7515"/>
    <cellStyle name="Vírgula 9 2 2" xfId="7516"/>
    <cellStyle name="Vírgula 9 2 2 2" xfId="7517"/>
    <cellStyle name="Vírgula 9 2 2 2 2" xfId="7518"/>
    <cellStyle name="Vírgula 9 2 2 3" xfId="7519"/>
    <cellStyle name="Vírgula 9 2 3" xfId="7520"/>
    <cellStyle name="Vírgula 9 2 3 2" xfId="7521"/>
    <cellStyle name="Vírgula 9 2 3 2 2" xfId="7522"/>
    <cellStyle name="Vírgula 9 2 3 3" xfId="7523"/>
    <cellStyle name="Vírgula 9 2 4" xfId="7524"/>
    <cellStyle name="Vírgula 9 2 4 2" xfId="7525"/>
    <cellStyle name="Vírgula 9 2 5" xfId="7526"/>
    <cellStyle name="Vírgula 9 2 5 2" xfId="7527"/>
    <cellStyle name="Vírgula 9 2 6" xfId="7528"/>
    <cellStyle name="Vírgula 9 3" xfId="7529"/>
    <cellStyle name="Vírgula 9 4" xfId="7530"/>
    <cellStyle name="Vírgula 9 4 2" xfId="7531"/>
    <cellStyle name="Vírgula 9 4 2 2" xfId="7532"/>
    <cellStyle name="Vírgula 9 4 3" xfId="7533"/>
    <cellStyle name="Vírgula 9 5" xfId="7534"/>
    <cellStyle name="Vírgula 9 5 2" xfId="7535"/>
    <cellStyle name="Vírgula 9 5 2 2" xfId="7536"/>
    <cellStyle name="Vírgula 9 5 3" xfId="7537"/>
    <cellStyle name="Vírgula 9 6" xfId="7538"/>
    <cellStyle name="Vírgula 9 6 2" xfId="7539"/>
    <cellStyle name="Vírgula 9 7" xfId="7540"/>
    <cellStyle name="Vírgula 9 7 2" xfId="7541"/>
    <cellStyle name="Vírgula 9 8" xfId="7542"/>
    <cellStyle name="Vírgula0" xfId="7543"/>
    <cellStyle name="Vírgula0 2" xfId="7544"/>
    <cellStyle name="Warning Text" xfId="75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externalLink" Target="externalLinks/externalLink14.xml"/><Relationship Id="rId39" Type="http://schemas.openxmlformats.org/officeDocument/2006/relationships/externalLink" Target="externalLinks/externalLink27.xml"/><Relationship Id="rId21" Type="http://schemas.openxmlformats.org/officeDocument/2006/relationships/externalLink" Target="externalLinks/externalLink9.xml"/><Relationship Id="rId34" Type="http://schemas.openxmlformats.org/officeDocument/2006/relationships/externalLink" Target="externalLinks/externalLink22.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63" Type="http://schemas.openxmlformats.org/officeDocument/2006/relationships/externalLink" Target="externalLinks/externalLink5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4.xml"/><Relationship Id="rId29"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2.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externalLink" Target="externalLinks/externalLink45.xml"/><Relationship Id="rId61" Type="http://schemas.openxmlformats.org/officeDocument/2006/relationships/externalLink" Target="externalLinks/externalLink49.xml"/><Relationship Id="rId10" Type="http://schemas.openxmlformats.org/officeDocument/2006/relationships/worksheet" Target="worksheets/sheet10.xml"/><Relationship Id="rId19" Type="http://schemas.openxmlformats.org/officeDocument/2006/relationships/externalLink" Target="externalLinks/externalLink7.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externalLink" Target="externalLinks/externalLink40.xml"/><Relationship Id="rId60" Type="http://schemas.openxmlformats.org/officeDocument/2006/relationships/externalLink" Target="externalLinks/externalLink48.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56" Type="http://schemas.openxmlformats.org/officeDocument/2006/relationships/externalLink" Target="externalLinks/externalLink44.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3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59" Type="http://schemas.openxmlformats.org/officeDocument/2006/relationships/externalLink" Target="externalLinks/externalLink47.xml"/><Relationship Id="rId67" Type="http://schemas.openxmlformats.org/officeDocument/2006/relationships/calcChain" Target="calcChain.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externalLink" Target="externalLinks/externalLink42.xml"/><Relationship Id="rId62" Type="http://schemas.openxmlformats.org/officeDocument/2006/relationships/externalLink" Target="externalLinks/externalLink5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0</xdr:col>
      <xdr:colOff>353608</xdr:colOff>
      <xdr:row>1</xdr:row>
      <xdr:rowOff>42334</xdr:rowOff>
    </xdr:from>
    <xdr:to>
      <xdr:col>2</xdr:col>
      <xdr:colOff>448858</xdr:colOff>
      <xdr:row>3</xdr:row>
      <xdr:rowOff>143938</xdr:rowOff>
    </xdr:to>
    <xdr:pic>
      <xdr:nvPicPr>
        <xdr:cNvPr id="2" name="Imagem 1" descr="19b1c669-e7b6-4d47-b4f2-d4151e2e30ba.jpg">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353608" y="154393"/>
          <a:ext cx="1137397" cy="5050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30</xdr:col>
      <xdr:colOff>0</xdr:colOff>
      <xdr:row>8</xdr:row>
      <xdr:rowOff>19050</xdr:rowOff>
    </xdr:from>
    <xdr:to>
      <xdr:col>30</xdr:col>
      <xdr:colOff>0</xdr:colOff>
      <xdr:row>10</xdr:row>
      <xdr:rowOff>0</xdr:rowOff>
    </xdr:to>
    <xdr:pic>
      <xdr:nvPicPr>
        <xdr:cNvPr id="2" name="Picture 735" descr="Logo_Vertical">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a:xfrm>
          <a:off x="18288000" y="1466850"/>
          <a:ext cx="0" cy="342900"/>
        </a:xfrm>
        <a:prstGeom prst="rect">
          <a:avLst/>
        </a:prstGeom>
        <a:noFill/>
        <a:ln w="9525">
          <a:noFill/>
          <a:miter lim="800000"/>
          <a:headEnd/>
          <a:tailEnd/>
        </a:ln>
      </xdr:spPr>
    </xdr:pic>
    <xdr:clientData/>
  </xdr:twoCellAnchor>
  <xdr:twoCellAnchor editAs="oneCell">
    <xdr:from>
      <xdr:col>1</xdr:col>
      <xdr:colOff>84667</xdr:colOff>
      <xdr:row>0</xdr:row>
      <xdr:rowOff>116417</xdr:rowOff>
    </xdr:from>
    <xdr:to>
      <xdr:col>4</xdr:col>
      <xdr:colOff>21167</xdr:colOff>
      <xdr:row>2</xdr:row>
      <xdr:rowOff>133354</xdr:rowOff>
    </xdr:to>
    <xdr:pic>
      <xdr:nvPicPr>
        <xdr:cNvPr id="3" name="Imagem 2" descr="19b1c669-e7b6-4d47-b4f2-d4151e2e30ba.jpg">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412750" y="116417"/>
          <a:ext cx="1143000" cy="5037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0</xdr:row>
      <xdr:rowOff>19050</xdr:rowOff>
    </xdr:from>
    <xdr:to>
      <xdr:col>7</xdr:col>
      <xdr:colOff>0</xdr:colOff>
      <xdr:row>3</xdr:row>
      <xdr:rowOff>19050</xdr:rowOff>
    </xdr:to>
    <xdr:pic>
      <xdr:nvPicPr>
        <xdr:cNvPr id="2" name="Picture 735" descr="Logo_Vertical">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124950" y="19050"/>
          <a:ext cx="0" cy="600075"/>
        </a:xfrm>
        <a:prstGeom prst="rect">
          <a:avLst/>
        </a:prstGeom>
        <a:noFill/>
        <a:ln w="9525">
          <a:noFill/>
          <a:miter lim="800000"/>
          <a:headEnd/>
          <a:tailEnd/>
        </a:ln>
      </xdr:spPr>
    </xdr:pic>
    <xdr:clientData/>
  </xdr:twoCellAnchor>
  <xdr:twoCellAnchor>
    <xdr:from>
      <xdr:col>7</xdr:col>
      <xdr:colOff>0</xdr:colOff>
      <xdr:row>0</xdr:row>
      <xdr:rowOff>19050</xdr:rowOff>
    </xdr:from>
    <xdr:to>
      <xdr:col>7</xdr:col>
      <xdr:colOff>0</xdr:colOff>
      <xdr:row>3</xdr:row>
      <xdr:rowOff>19050</xdr:rowOff>
    </xdr:to>
    <xdr:pic>
      <xdr:nvPicPr>
        <xdr:cNvPr id="3" name="Picture 735" descr="Logo_Vertical">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124950" y="19050"/>
          <a:ext cx="0" cy="600075"/>
        </a:xfrm>
        <a:prstGeom prst="rect">
          <a:avLst/>
        </a:prstGeom>
        <a:noFill/>
        <a:ln w="9525">
          <a:noFill/>
          <a:miter lim="800000"/>
          <a:headEnd/>
          <a:tailEnd/>
        </a:ln>
      </xdr:spPr>
    </xdr:pic>
    <xdr:clientData/>
  </xdr:twoCellAnchor>
  <xdr:twoCellAnchor>
    <xdr:from>
      <xdr:col>7</xdr:col>
      <xdr:colOff>0</xdr:colOff>
      <xdr:row>0</xdr:row>
      <xdr:rowOff>19050</xdr:rowOff>
    </xdr:from>
    <xdr:to>
      <xdr:col>7</xdr:col>
      <xdr:colOff>0</xdr:colOff>
      <xdr:row>3</xdr:row>
      <xdr:rowOff>19050</xdr:rowOff>
    </xdr:to>
    <xdr:pic>
      <xdr:nvPicPr>
        <xdr:cNvPr id="4" name="Picture 735" descr="Logo_Vertical">
          <a:extLst>
            <a:ext uri="{FF2B5EF4-FFF2-40B4-BE49-F238E27FC236}">
              <a16:creationId xmlns:a16="http://schemas.microsoft.com/office/drawing/2014/main" xmlns="" id="{00000000-0008-0000-03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124950" y="19050"/>
          <a:ext cx="0" cy="600075"/>
        </a:xfrm>
        <a:prstGeom prst="rect">
          <a:avLst/>
        </a:prstGeom>
        <a:noFill/>
        <a:ln w="9525">
          <a:noFill/>
          <a:miter lim="800000"/>
          <a:headEnd/>
          <a:tailEnd/>
        </a:ln>
      </xdr:spPr>
    </xdr:pic>
    <xdr:clientData/>
  </xdr:twoCellAnchor>
  <xdr:twoCellAnchor>
    <xdr:from>
      <xdr:col>7</xdr:col>
      <xdr:colOff>0</xdr:colOff>
      <xdr:row>0</xdr:row>
      <xdr:rowOff>19050</xdr:rowOff>
    </xdr:from>
    <xdr:to>
      <xdr:col>7</xdr:col>
      <xdr:colOff>0</xdr:colOff>
      <xdr:row>3</xdr:row>
      <xdr:rowOff>19050</xdr:rowOff>
    </xdr:to>
    <xdr:pic>
      <xdr:nvPicPr>
        <xdr:cNvPr id="5" name="Picture 735" descr="Logo_Vertical">
          <a:extLst>
            <a:ext uri="{FF2B5EF4-FFF2-40B4-BE49-F238E27FC236}">
              <a16:creationId xmlns:a16="http://schemas.microsoft.com/office/drawing/2014/main" xmlns="" id="{00000000-0008-0000-03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124950" y="19050"/>
          <a:ext cx="0" cy="600075"/>
        </a:xfrm>
        <a:prstGeom prst="rect">
          <a:avLst/>
        </a:prstGeom>
        <a:noFill/>
        <a:ln w="9525">
          <a:noFill/>
          <a:miter lim="800000"/>
          <a:headEnd/>
          <a:tailEnd/>
        </a:ln>
      </xdr:spPr>
    </xdr:pic>
    <xdr:clientData/>
  </xdr:twoCellAnchor>
  <xdr:twoCellAnchor editAs="oneCell">
    <xdr:from>
      <xdr:col>0</xdr:col>
      <xdr:colOff>400050</xdr:colOff>
      <xdr:row>0</xdr:row>
      <xdr:rowOff>66675</xdr:rowOff>
    </xdr:from>
    <xdr:to>
      <xdr:col>2</xdr:col>
      <xdr:colOff>38100</xdr:colOff>
      <xdr:row>2</xdr:row>
      <xdr:rowOff>170395</xdr:rowOff>
    </xdr:to>
    <xdr:pic>
      <xdr:nvPicPr>
        <xdr:cNvPr id="7" name="Imagem 6" descr="19b1c669-e7b6-4d47-b4f2-d4151e2e30ba.jpg">
          <a:extLst>
            <a:ext uri="{FF2B5EF4-FFF2-40B4-BE49-F238E27FC236}">
              <a16:creationId xmlns:a16="http://schemas.microsoft.com/office/drawing/2014/main" xmlns="" id="{00000000-0008-0000-0300-000007000000}"/>
            </a:ext>
          </a:extLst>
        </xdr:cNvPr>
        <xdr:cNvPicPr>
          <a:picLocks noChangeAspect="1"/>
        </xdr:cNvPicPr>
      </xdr:nvPicPr>
      <xdr:blipFill>
        <a:blip xmlns:r="http://schemas.openxmlformats.org/officeDocument/2006/relationships" r:embed="rId2" cstate="print"/>
        <a:stretch>
          <a:fillRect/>
        </a:stretch>
      </xdr:blipFill>
      <xdr:spPr>
        <a:xfrm>
          <a:off x="400050" y="66675"/>
          <a:ext cx="1143000" cy="50377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952500</xdr:colOff>
      <xdr:row>27</xdr:row>
      <xdr:rowOff>9525</xdr:rowOff>
    </xdr:from>
    <xdr:ext cx="3657600" cy="609600"/>
    <xdr:pic>
      <xdr:nvPicPr>
        <xdr:cNvPr id="2" name="Imagem 1" descr="WhatsApp Image 2021-07-23 at 13.57.24.jpeg">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srcRect/>
        <a:stretch>
          <a:fillRect/>
        </a:stretch>
      </xdr:blipFill>
      <xdr:spPr>
        <a:xfrm>
          <a:off x="952500" y="6029325"/>
          <a:ext cx="3657600" cy="609600"/>
        </a:xfrm>
        <a:prstGeom prst="rect">
          <a:avLst/>
        </a:prstGeom>
      </xdr:spPr>
    </xdr:pic>
    <xdr:clientData/>
  </xdr:oneCellAnchor>
  <xdr:twoCellAnchor editAs="oneCell">
    <xdr:from>
      <xdr:col>0</xdr:col>
      <xdr:colOff>0</xdr:colOff>
      <xdr:row>0</xdr:row>
      <xdr:rowOff>238126</xdr:rowOff>
    </xdr:from>
    <xdr:to>
      <xdr:col>0</xdr:col>
      <xdr:colOff>1143000</xdr:colOff>
      <xdr:row>0</xdr:row>
      <xdr:rowOff>741896</xdr:rowOff>
    </xdr:to>
    <xdr:pic>
      <xdr:nvPicPr>
        <xdr:cNvPr id="4" name="Imagem 3" descr="19b1c669-e7b6-4d47-b4f2-d4151e2e30ba.jpg">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2" cstate="print"/>
        <a:stretch>
          <a:fillRect/>
        </a:stretch>
      </xdr:blipFill>
      <xdr:spPr>
        <a:xfrm>
          <a:off x="0" y="238126"/>
          <a:ext cx="1143000" cy="50377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523876</xdr:colOff>
      <xdr:row>0</xdr:row>
      <xdr:rowOff>85725</xdr:rowOff>
    </xdr:from>
    <xdr:to>
      <xdr:col>1</xdr:col>
      <xdr:colOff>1666876</xdr:colOff>
      <xdr:row>3</xdr:row>
      <xdr:rowOff>17995</xdr:rowOff>
    </xdr:to>
    <xdr:pic>
      <xdr:nvPicPr>
        <xdr:cNvPr id="4" name="Imagem 3" descr="19b1c669-e7b6-4d47-b4f2-d4151e2e30ba.jpg">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1" cstate="print"/>
        <a:stretch>
          <a:fillRect/>
        </a:stretch>
      </xdr:blipFill>
      <xdr:spPr>
        <a:xfrm>
          <a:off x="838201" y="85725"/>
          <a:ext cx="1143000" cy="50377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3</xdr:col>
      <xdr:colOff>4190</xdr:colOff>
      <xdr:row>39</xdr:row>
      <xdr:rowOff>33019</xdr:rowOff>
    </xdr:from>
    <xdr:ext cx="22860" cy="21590"/>
    <xdr:grpSp>
      <xdr:nvGrpSpPr>
        <xdr:cNvPr id="2" name="Group 2">
          <a:extLst>
            <a:ext uri="{FF2B5EF4-FFF2-40B4-BE49-F238E27FC236}">
              <a16:creationId xmlns:a16="http://schemas.microsoft.com/office/drawing/2014/main" xmlns="" id="{2A11F34B-CBF6-40EE-889B-800ADFCC2873}"/>
            </a:ext>
          </a:extLst>
        </xdr:cNvPr>
        <xdr:cNvGrpSpPr/>
      </xdr:nvGrpSpPr>
      <xdr:grpSpPr>
        <a:xfrm>
          <a:off x="3847320" y="7851802"/>
          <a:ext cx="22860" cy="21590"/>
          <a:chOff x="0" y="0"/>
          <a:chExt cx="22860" cy="21590"/>
        </a:xfrm>
      </xdr:grpSpPr>
      <xdr:sp macro="" textlink="">
        <xdr:nvSpPr>
          <xdr:cNvPr id="3" name="Shape 3">
            <a:extLst>
              <a:ext uri="{FF2B5EF4-FFF2-40B4-BE49-F238E27FC236}">
                <a16:creationId xmlns:a16="http://schemas.microsoft.com/office/drawing/2014/main" xmlns="" id="{D02F1EF1-ECE9-752C-2821-22517C7FAC63}"/>
              </a:ext>
            </a:extLst>
          </xdr:cNvPr>
          <xdr:cNvSpPr/>
        </xdr:nvSpPr>
        <xdr:spPr>
          <a:xfrm>
            <a:off x="0" y="0"/>
            <a:ext cx="22860" cy="6350"/>
          </a:xfrm>
          <a:custGeom>
            <a:avLst/>
            <a:gdLst/>
            <a:ahLst/>
            <a:cxnLst/>
            <a:rect l="0" t="0" r="0" b="0"/>
            <a:pathLst>
              <a:path w="22860" h="6350">
                <a:moveTo>
                  <a:pt x="22860" y="0"/>
                </a:moveTo>
                <a:lnTo>
                  <a:pt x="0" y="0"/>
                </a:lnTo>
                <a:lnTo>
                  <a:pt x="0" y="6096"/>
                </a:lnTo>
                <a:lnTo>
                  <a:pt x="22860" y="6096"/>
                </a:lnTo>
                <a:lnTo>
                  <a:pt x="22860" y="0"/>
                </a:lnTo>
                <a:close/>
              </a:path>
            </a:pathLst>
          </a:custGeom>
          <a:solidFill>
            <a:srgbClr val="007F00"/>
          </a:solidFill>
        </xdr:spPr>
      </xdr:sp>
      <xdr:sp macro="" textlink="">
        <xdr:nvSpPr>
          <xdr:cNvPr id="4" name="Shape 4">
            <a:extLst>
              <a:ext uri="{FF2B5EF4-FFF2-40B4-BE49-F238E27FC236}">
                <a16:creationId xmlns:a16="http://schemas.microsoft.com/office/drawing/2014/main" xmlns="" id="{0F3AAA61-C926-187B-590C-C3FC4DB5CB72}"/>
              </a:ext>
            </a:extLst>
          </xdr:cNvPr>
          <xdr:cNvSpPr/>
        </xdr:nvSpPr>
        <xdr:spPr>
          <a:xfrm>
            <a:off x="0" y="6096"/>
            <a:ext cx="13970" cy="0"/>
          </a:xfrm>
          <a:custGeom>
            <a:avLst/>
            <a:gdLst/>
            <a:ahLst/>
            <a:cxnLst/>
            <a:rect l="0" t="0" r="0" b="0"/>
            <a:pathLst>
              <a:path w="13970">
                <a:moveTo>
                  <a:pt x="0" y="0"/>
                </a:moveTo>
                <a:lnTo>
                  <a:pt x="13716" y="0"/>
                </a:lnTo>
              </a:path>
            </a:pathLst>
          </a:custGeom>
          <a:ln w="3175">
            <a:solidFill>
              <a:srgbClr val="007F00"/>
            </a:solidFill>
          </a:ln>
        </xdr:spPr>
      </xdr:sp>
      <xdr:sp macro="" textlink="">
        <xdr:nvSpPr>
          <xdr:cNvPr id="5" name="Shape 5">
            <a:extLst>
              <a:ext uri="{FF2B5EF4-FFF2-40B4-BE49-F238E27FC236}">
                <a16:creationId xmlns:a16="http://schemas.microsoft.com/office/drawing/2014/main" xmlns="" id="{E75CB893-70D5-6EB0-4B09-8A627ACD2EB8}"/>
              </a:ext>
            </a:extLst>
          </xdr:cNvPr>
          <xdr:cNvSpPr/>
        </xdr:nvSpPr>
        <xdr:spPr>
          <a:xfrm>
            <a:off x="0" y="6096"/>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6" name="Shape 6">
            <a:extLst>
              <a:ext uri="{FF2B5EF4-FFF2-40B4-BE49-F238E27FC236}">
                <a16:creationId xmlns:a16="http://schemas.microsoft.com/office/drawing/2014/main" xmlns="" id="{F7AE3F82-62F0-858D-B6E4-9A716BC23919}"/>
              </a:ext>
            </a:extLst>
          </xdr:cNvPr>
          <xdr:cNvSpPr/>
        </xdr:nvSpPr>
        <xdr:spPr>
          <a:xfrm>
            <a:off x="0" y="13716"/>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7" name="Shape 7">
            <a:extLst>
              <a:ext uri="{FF2B5EF4-FFF2-40B4-BE49-F238E27FC236}">
                <a16:creationId xmlns:a16="http://schemas.microsoft.com/office/drawing/2014/main" xmlns="" id="{E4F47134-A1AF-438E-8D37-AD3DD34BC0B6}"/>
              </a:ext>
            </a:extLst>
          </xdr:cNvPr>
          <xdr:cNvSpPr/>
        </xdr:nvSpPr>
        <xdr:spPr>
          <a:xfrm>
            <a:off x="0" y="13716"/>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5</xdr:col>
      <xdr:colOff>4193</xdr:colOff>
      <xdr:row>39</xdr:row>
      <xdr:rowOff>46736</xdr:rowOff>
    </xdr:from>
    <xdr:ext cx="7620" cy="7620"/>
    <xdr:sp macro="" textlink="">
      <xdr:nvSpPr>
        <xdr:cNvPr id="8" name="Shape 8">
          <a:extLst>
            <a:ext uri="{FF2B5EF4-FFF2-40B4-BE49-F238E27FC236}">
              <a16:creationId xmlns:a16="http://schemas.microsoft.com/office/drawing/2014/main" xmlns="" id="{97E90BC4-8800-45A3-8B19-3F8283745A14}"/>
            </a:ext>
          </a:extLst>
        </xdr:cNvPr>
        <xdr:cNvSpPr/>
      </xdr:nvSpPr>
      <xdr:spPr>
        <a:xfrm>
          <a:off x="5538218" y="7523861"/>
          <a:ext cx="7620" cy="7620"/>
        </a:xfrm>
        <a:custGeom>
          <a:avLst/>
          <a:gdLst/>
          <a:ahLst/>
          <a:cxnLst/>
          <a:rect l="0" t="0" r="0" b="0"/>
          <a:pathLst>
            <a:path w="7620" h="7620">
              <a:moveTo>
                <a:pt x="7615" y="0"/>
              </a:moveTo>
              <a:lnTo>
                <a:pt x="0" y="0"/>
              </a:lnTo>
              <a:lnTo>
                <a:pt x="0" y="7620"/>
              </a:lnTo>
              <a:lnTo>
                <a:pt x="7615" y="7620"/>
              </a:lnTo>
              <a:lnTo>
                <a:pt x="7615" y="0"/>
              </a:lnTo>
              <a:close/>
            </a:path>
          </a:pathLst>
        </a:custGeom>
        <a:solidFill>
          <a:srgbClr val="007F00"/>
        </a:solidFill>
      </xdr:spPr>
    </xdr:sp>
    <xdr:clientData/>
  </xdr:oneCellAnchor>
  <xdr:oneCellAnchor>
    <xdr:from>
      <xdr:col>2</xdr:col>
      <xdr:colOff>4190</xdr:colOff>
      <xdr:row>44</xdr:row>
      <xdr:rowOff>35559</xdr:rowOff>
    </xdr:from>
    <xdr:ext cx="22860" cy="21590"/>
    <xdr:grpSp>
      <xdr:nvGrpSpPr>
        <xdr:cNvPr id="9" name="Group 9">
          <a:extLst>
            <a:ext uri="{FF2B5EF4-FFF2-40B4-BE49-F238E27FC236}">
              <a16:creationId xmlns:a16="http://schemas.microsoft.com/office/drawing/2014/main" xmlns="" id="{861123CB-EE6D-45BA-BB10-DF0D8DA73643}"/>
            </a:ext>
          </a:extLst>
        </xdr:cNvPr>
        <xdr:cNvGrpSpPr/>
      </xdr:nvGrpSpPr>
      <xdr:grpSpPr>
        <a:xfrm>
          <a:off x="3234407" y="9767624"/>
          <a:ext cx="22860" cy="21590"/>
          <a:chOff x="0" y="0"/>
          <a:chExt cx="22860" cy="21590"/>
        </a:xfrm>
      </xdr:grpSpPr>
      <xdr:sp macro="" textlink="">
        <xdr:nvSpPr>
          <xdr:cNvPr id="10" name="Shape 10">
            <a:extLst>
              <a:ext uri="{FF2B5EF4-FFF2-40B4-BE49-F238E27FC236}">
                <a16:creationId xmlns:a16="http://schemas.microsoft.com/office/drawing/2014/main" xmlns="" id="{0D3BE92B-A4B7-0B4A-728B-662F2A2818ED}"/>
              </a:ext>
            </a:extLst>
          </xdr:cNvPr>
          <xdr:cNvSpPr/>
        </xdr:nvSpPr>
        <xdr:spPr>
          <a:xfrm>
            <a:off x="0" y="0"/>
            <a:ext cx="22860" cy="7620"/>
          </a:xfrm>
          <a:custGeom>
            <a:avLst/>
            <a:gdLst/>
            <a:ahLst/>
            <a:cxnLst/>
            <a:rect l="0" t="0" r="0" b="0"/>
            <a:pathLst>
              <a:path w="22860" h="7620">
                <a:moveTo>
                  <a:pt x="22860" y="0"/>
                </a:moveTo>
                <a:lnTo>
                  <a:pt x="0" y="0"/>
                </a:lnTo>
                <a:lnTo>
                  <a:pt x="0" y="7620"/>
                </a:lnTo>
                <a:lnTo>
                  <a:pt x="22860" y="7620"/>
                </a:lnTo>
                <a:lnTo>
                  <a:pt x="22860" y="0"/>
                </a:lnTo>
                <a:close/>
              </a:path>
            </a:pathLst>
          </a:custGeom>
          <a:solidFill>
            <a:srgbClr val="007F00"/>
          </a:solidFill>
        </xdr:spPr>
      </xdr:sp>
      <xdr:sp macro="" textlink="">
        <xdr:nvSpPr>
          <xdr:cNvPr id="11" name="Shape 11">
            <a:extLst>
              <a:ext uri="{FF2B5EF4-FFF2-40B4-BE49-F238E27FC236}">
                <a16:creationId xmlns:a16="http://schemas.microsoft.com/office/drawing/2014/main" xmlns="" id="{348E6D97-6E00-CCFB-FABA-03743CD06534}"/>
              </a:ext>
            </a:extLst>
          </xdr:cNvPr>
          <xdr:cNvSpPr/>
        </xdr:nvSpPr>
        <xdr:spPr>
          <a:xfrm>
            <a:off x="0" y="6096"/>
            <a:ext cx="13970" cy="0"/>
          </a:xfrm>
          <a:custGeom>
            <a:avLst/>
            <a:gdLst/>
            <a:ahLst/>
            <a:cxnLst/>
            <a:rect l="0" t="0" r="0" b="0"/>
            <a:pathLst>
              <a:path w="13970">
                <a:moveTo>
                  <a:pt x="0" y="0"/>
                </a:moveTo>
                <a:lnTo>
                  <a:pt x="13716" y="0"/>
                </a:lnTo>
              </a:path>
            </a:pathLst>
          </a:custGeom>
          <a:ln w="3175">
            <a:solidFill>
              <a:srgbClr val="007F00"/>
            </a:solidFill>
          </a:ln>
        </xdr:spPr>
      </xdr:sp>
      <xdr:sp macro="" textlink="">
        <xdr:nvSpPr>
          <xdr:cNvPr id="12" name="Shape 12">
            <a:extLst>
              <a:ext uri="{FF2B5EF4-FFF2-40B4-BE49-F238E27FC236}">
                <a16:creationId xmlns:a16="http://schemas.microsoft.com/office/drawing/2014/main" xmlns="" id="{81E18098-8E22-DF02-55AF-587653B253EC}"/>
              </a:ext>
            </a:extLst>
          </xdr:cNvPr>
          <xdr:cNvSpPr/>
        </xdr:nvSpPr>
        <xdr:spPr>
          <a:xfrm>
            <a:off x="0" y="7623"/>
            <a:ext cx="15240" cy="6350"/>
          </a:xfrm>
          <a:custGeom>
            <a:avLst/>
            <a:gdLst/>
            <a:ahLst/>
            <a:cxnLst/>
            <a:rect l="0" t="0" r="0" b="0"/>
            <a:pathLst>
              <a:path w="15240" h="6350">
                <a:moveTo>
                  <a:pt x="15240" y="0"/>
                </a:moveTo>
                <a:lnTo>
                  <a:pt x="0" y="0"/>
                </a:lnTo>
                <a:lnTo>
                  <a:pt x="0" y="6092"/>
                </a:lnTo>
                <a:lnTo>
                  <a:pt x="15240" y="6092"/>
                </a:lnTo>
                <a:lnTo>
                  <a:pt x="15240" y="0"/>
                </a:lnTo>
                <a:close/>
              </a:path>
            </a:pathLst>
          </a:custGeom>
          <a:solidFill>
            <a:srgbClr val="007F00"/>
          </a:solidFill>
        </xdr:spPr>
      </xdr:sp>
      <xdr:sp macro="" textlink="">
        <xdr:nvSpPr>
          <xdr:cNvPr id="13" name="Shape 13">
            <a:extLst>
              <a:ext uri="{FF2B5EF4-FFF2-40B4-BE49-F238E27FC236}">
                <a16:creationId xmlns:a16="http://schemas.microsoft.com/office/drawing/2014/main" xmlns="" id="{08FC0A41-8F40-3E50-254F-9E0946695F7C}"/>
              </a:ext>
            </a:extLst>
          </xdr:cNvPr>
          <xdr:cNvSpPr/>
        </xdr:nvSpPr>
        <xdr:spPr>
          <a:xfrm>
            <a:off x="0" y="13716"/>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14" name="Shape 14">
            <a:extLst>
              <a:ext uri="{FF2B5EF4-FFF2-40B4-BE49-F238E27FC236}">
                <a16:creationId xmlns:a16="http://schemas.microsoft.com/office/drawing/2014/main" xmlns="" id="{38D6B077-5638-0A10-F18A-D3FF2C69A2A4}"/>
              </a:ext>
            </a:extLst>
          </xdr:cNvPr>
          <xdr:cNvSpPr/>
        </xdr:nvSpPr>
        <xdr:spPr>
          <a:xfrm>
            <a:off x="0" y="13716"/>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5</xdr:col>
      <xdr:colOff>2669</xdr:colOff>
      <xdr:row>38</xdr:row>
      <xdr:rowOff>38100</xdr:rowOff>
    </xdr:from>
    <xdr:ext cx="15240" cy="13970"/>
    <xdr:grpSp>
      <xdr:nvGrpSpPr>
        <xdr:cNvPr id="15" name="Group 15">
          <a:extLst>
            <a:ext uri="{FF2B5EF4-FFF2-40B4-BE49-F238E27FC236}">
              <a16:creationId xmlns:a16="http://schemas.microsoft.com/office/drawing/2014/main" xmlns="" id="{D989E1CD-3984-443B-BDDE-D13FEFFCBAA3}"/>
            </a:ext>
          </a:extLst>
        </xdr:cNvPr>
        <xdr:cNvGrpSpPr/>
      </xdr:nvGrpSpPr>
      <xdr:grpSpPr>
        <a:xfrm>
          <a:off x="5278691" y="7666383"/>
          <a:ext cx="15240" cy="13970"/>
          <a:chOff x="0" y="0"/>
          <a:chExt cx="15240" cy="13970"/>
        </a:xfrm>
      </xdr:grpSpPr>
      <xdr:sp macro="" textlink="">
        <xdr:nvSpPr>
          <xdr:cNvPr id="16" name="Shape 16">
            <a:extLst>
              <a:ext uri="{FF2B5EF4-FFF2-40B4-BE49-F238E27FC236}">
                <a16:creationId xmlns:a16="http://schemas.microsoft.com/office/drawing/2014/main" xmlns="" id="{8371C0D2-28C9-12AB-C33F-58AAA96BEDAF}"/>
              </a:ext>
            </a:extLst>
          </xdr:cNvPr>
          <xdr:cNvSpPr/>
        </xdr:nvSpPr>
        <xdr:spPr>
          <a:xfrm>
            <a:off x="1524" y="0"/>
            <a:ext cx="13970" cy="7620"/>
          </a:xfrm>
          <a:custGeom>
            <a:avLst/>
            <a:gdLst/>
            <a:ahLst/>
            <a:cxnLst/>
            <a:rect l="0" t="0" r="0" b="0"/>
            <a:pathLst>
              <a:path w="13970" h="7620">
                <a:moveTo>
                  <a:pt x="13712" y="0"/>
                </a:moveTo>
                <a:lnTo>
                  <a:pt x="0" y="0"/>
                </a:lnTo>
                <a:lnTo>
                  <a:pt x="0" y="7620"/>
                </a:lnTo>
                <a:lnTo>
                  <a:pt x="13712" y="7620"/>
                </a:lnTo>
                <a:lnTo>
                  <a:pt x="13712" y="0"/>
                </a:lnTo>
                <a:close/>
              </a:path>
            </a:pathLst>
          </a:custGeom>
          <a:solidFill>
            <a:srgbClr val="007F00"/>
          </a:solidFill>
        </xdr:spPr>
      </xdr:sp>
      <xdr:sp macro="" textlink="">
        <xdr:nvSpPr>
          <xdr:cNvPr id="17" name="Shape 17">
            <a:extLst>
              <a:ext uri="{FF2B5EF4-FFF2-40B4-BE49-F238E27FC236}">
                <a16:creationId xmlns:a16="http://schemas.microsoft.com/office/drawing/2014/main" xmlns="" id="{57BE7E22-678E-94C9-4AB0-48933E405AFB}"/>
              </a:ext>
            </a:extLst>
          </xdr:cNvPr>
          <xdr:cNvSpPr/>
        </xdr:nvSpPr>
        <xdr:spPr>
          <a:xfrm>
            <a:off x="0" y="6096"/>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18" name="Shape 18">
            <a:extLst>
              <a:ext uri="{FF2B5EF4-FFF2-40B4-BE49-F238E27FC236}">
                <a16:creationId xmlns:a16="http://schemas.microsoft.com/office/drawing/2014/main" xmlns="" id="{9A80ECBB-1E18-F2F8-E821-EA8C53EBA887}"/>
              </a:ext>
            </a:extLst>
          </xdr:cNvPr>
          <xdr:cNvSpPr/>
        </xdr:nvSpPr>
        <xdr:spPr>
          <a:xfrm>
            <a:off x="1524" y="7619"/>
            <a:ext cx="7620" cy="6350"/>
          </a:xfrm>
          <a:custGeom>
            <a:avLst/>
            <a:gdLst/>
            <a:ahLst/>
            <a:cxnLst/>
            <a:rect l="0" t="0" r="0" b="0"/>
            <a:pathLst>
              <a:path w="7620" h="6350">
                <a:moveTo>
                  <a:pt x="7615" y="0"/>
                </a:moveTo>
                <a:lnTo>
                  <a:pt x="0" y="0"/>
                </a:lnTo>
                <a:lnTo>
                  <a:pt x="0" y="6096"/>
                </a:lnTo>
                <a:lnTo>
                  <a:pt x="7615" y="6096"/>
                </a:lnTo>
                <a:lnTo>
                  <a:pt x="7615" y="0"/>
                </a:lnTo>
                <a:close/>
              </a:path>
            </a:pathLst>
          </a:custGeom>
          <a:solidFill>
            <a:srgbClr val="007F00"/>
          </a:solidFill>
        </xdr:spPr>
      </xdr:sp>
    </xdr:grpSp>
    <xdr:clientData/>
  </xdr:oneCellAnchor>
  <xdr:oneCellAnchor>
    <xdr:from>
      <xdr:col>3</xdr:col>
      <xdr:colOff>4190</xdr:colOff>
      <xdr:row>40</xdr:row>
      <xdr:rowOff>34036</xdr:rowOff>
    </xdr:from>
    <xdr:ext cx="22860" cy="21590"/>
    <xdr:grpSp>
      <xdr:nvGrpSpPr>
        <xdr:cNvPr id="19" name="Group 19">
          <a:extLst>
            <a:ext uri="{FF2B5EF4-FFF2-40B4-BE49-F238E27FC236}">
              <a16:creationId xmlns:a16="http://schemas.microsoft.com/office/drawing/2014/main" xmlns="" id="{0069747B-E363-4A8E-8180-491F24359E61}"/>
            </a:ext>
          </a:extLst>
        </xdr:cNvPr>
        <xdr:cNvGrpSpPr/>
      </xdr:nvGrpSpPr>
      <xdr:grpSpPr>
        <a:xfrm>
          <a:off x="3847320" y="8043319"/>
          <a:ext cx="22860" cy="21590"/>
          <a:chOff x="0" y="0"/>
          <a:chExt cx="22860" cy="21590"/>
        </a:xfrm>
      </xdr:grpSpPr>
      <xdr:sp macro="" textlink="">
        <xdr:nvSpPr>
          <xdr:cNvPr id="20" name="Shape 20">
            <a:extLst>
              <a:ext uri="{FF2B5EF4-FFF2-40B4-BE49-F238E27FC236}">
                <a16:creationId xmlns:a16="http://schemas.microsoft.com/office/drawing/2014/main" xmlns="" id="{36932253-FE19-0A24-4824-ECB5E410A8EE}"/>
              </a:ext>
            </a:extLst>
          </xdr:cNvPr>
          <xdr:cNvSpPr/>
        </xdr:nvSpPr>
        <xdr:spPr>
          <a:xfrm>
            <a:off x="0" y="0"/>
            <a:ext cx="22860" cy="7620"/>
          </a:xfrm>
          <a:custGeom>
            <a:avLst/>
            <a:gdLst/>
            <a:ahLst/>
            <a:cxnLst/>
            <a:rect l="0" t="0" r="0" b="0"/>
            <a:pathLst>
              <a:path w="22860" h="7620">
                <a:moveTo>
                  <a:pt x="22860" y="0"/>
                </a:moveTo>
                <a:lnTo>
                  <a:pt x="0" y="0"/>
                </a:lnTo>
                <a:lnTo>
                  <a:pt x="0" y="7620"/>
                </a:lnTo>
                <a:lnTo>
                  <a:pt x="22860" y="7620"/>
                </a:lnTo>
                <a:lnTo>
                  <a:pt x="22860" y="0"/>
                </a:lnTo>
                <a:close/>
              </a:path>
            </a:pathLst>
          </a:custGeom>
          <a:solidFill>
            <a:srgbClr val="007F00"/>
          </a:solidFill>
        </xdr:spPr>
      </xdr:sp>
      <xdr:sp macro="" textlink="">
        <xdr:nvSpPr>
          <xdr:cNvPr id="21" name="Shape 21">
            <a:extLst>
              <a:ext uri="{FF2B5EF4-FFF2-40B4-BE49-F238E27FC236}">
                <a16:creationId xmlns:a16="http://schemas.microsoft.com/office/drawing/2014/main" xmlns="" id="{C05E0DEB-949C-8011-AA0A-93489B196E2D}"/>
              </a:ext>
            </a:extLst>
          </xdr:cNvPr>
          <xdr:cNvSpPr/>
        </xdr:nvSpPr>
        <xdr:spPr>
          <a:xfrm>
            <a:off x="0" y="6096"/>
            <a:ext cx="13970" cy="0"/>
          </a:xfrm>
          <a:custGeom>
            <a:avLst/>
            <a:gdLst/>
            <a:ahLst/>
            <a:cxnLst/>
            <a:rect l="0" t="0" r="0" b="0"/>
            <a:pathLst>
              <a:path w="13970">
                <a:moveTo>
                  <a:pt x="0" y="0"/>
                </a:moveTo>
                <a:lnTo>
                  <a:pt x="13716" y="0"/>
                </a:lnTo>
              </a:path>
            </a:pathLst>
          </a:custGeom>
          <a:ln w="3175">
            <a:solidFill>
              <a:srgbClr val="007F00"/>
            </a:solidFill>
          </a:ln>
        </xdr:spPr>
      </xdr:sp>
      <xdr:sp macro="" textlink="">
        <xdr:nvSpPr>
          <xdr:cNvPr id="22" name="Shape 22">
            <a:extLst>
              <a:ext uri="{FF2B5EF4-FFF2-40B4-BE49-F238E27FC236}">
                <a16:creationId xmlns:a16="http://schemas.microsoft.com/office/drawing/2014/main" xmlns="" id="{FE59E6D1-8881-5C68-A571-AEE7EDAB2E73}"/>
              </a:ext>
            </a:extLst>
          </xdr:cNvPr>
          <xdr:cNvSpPr/>
        </xdr:nvSpPr>
        <xdr:spPr>
          <a:xfrm>
            <a:off x="0" y="7620"/>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23" name="Shape 23">
            <a:extLst>
              <a:ext uri="{FF2B5EF4-FFF2-40B4-BE49-F238E27FC236}">
                <a16:creationId xmlns:a16="http://schemas.microsoft.com/office/drawing/2014/main" xmlns="" id="{AA9A7028-B1C6-3D78-226D-1155A4602748}"/>
              </a:ext>
            </a:extLst>
          </xdr:cNvPr>
          <xdr:cNvSpPr/>
        </xdr:nvSpPr>
        <xdr:spPr>
          <a:xfrm>
            <a:off x="0" y="13716"/>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24" name="Shape 24">
            <a:extLst>
              <a:ext uri="{FF2B5EF4-FFF2-40B4-BE49-F238E27FC236}">
                <a16:creationId xmlns:a16="http://schemas.microsoft.com/office/drawing/2014/main" xmlns="" id="{F5F2DA28-F331-A180-9C3E-18E9585F0C1F}"/>
              </a:ext>
            </a:extLst>
          </xdr:cNvPr>
          <xdr:cNvSpPr/>
        </xdr:nvSpPr>
        <xdr:spPr>
          <a:xfrm>
            <a:off x="0" y="15239"/>
            <a:ext cx="7620" cy="6350"/>
          </a:xfrm>
          <a:custGeom>
            <a:avLst/>
            <a:gdLst/>
            <a:ahLst/>
            <a:cxnLst/>
            <a:rect l="0" t="0" r="0" b="0"/>
            <a:pathLst>
              <a:path w="7620" h="6350">
                <a:moveTo>
                  <a:pt x="7620" y="0"/>
                </a:moveTo>
                <a:lnTo>
                  <a:pt x="0" y="0"/>
                </a:lnTo>
                <a:lnTo>
                  <a:pt x="0" y="6096"/>
                </a:lnTo>
                <a:lnTo>
                  <a:pt x="7620" y="6096"/>
                </a:lnTo>
                <a:lnTo>
                  <a:pt x="7620" y="0"/>
                </a:lnTo>
                <a:close/>
              </a:path>
            </a:pathLst>
          </a:custGeom>
          <a:solidFill>
            <a:srgbClr val="007F00"/>
          </a:solidFill>
        </xdr:spPr>
      </xdr:sp>
    </xdr:grpSp>
    <xdr:clientData/>
  </xdr:oneCellAnchor>
  <xdr:oneCellAnchor>
    <xdr:from>
      <xdr:col>5</xdr:col>
      <xdr:colOff>2669</xdr:colOff>
      <xdr:row>40</xdr:row>
      <xdr:rowOff>41655</xdr:rowOff>
    </xdr:from>
    <xdr:ext cx="15240" cy="13970"/>
    <xdr:grpSp>
      <xdr:nvGrpSpPr>
        <xdr:cNvPr id="25" name="Group 25">
          <a:extLst>
            <a:ext uri="{FF2B5EF4-FFF2-40B4-BE49-F238E27FC236}">
              <a16:creationId xmlns:a16="http://schemas.microsoft.com/office/drawing/2014/main" xmlns="" id="{72764D46-ED3F-4658-AE2E-96969A530262}"/>
            </a:ext>
          </a:extLst>
        </xdr:cNvPr>
        <xdr:cNvGrpSpPr/>
      </xdr:nvGrpSpPr>
      <xdr:grpSpPr>
        <a:xfrm>
          <a:off x="5278691" y="8050938"/>
          <a:ext cx="15240" cy="13970"/>
          <a:chOff x="0" y="0"/>
          <a:chExt cx="15240" cy="13970"/>
        </a:xfrm>
      </xdr:grpSpPr>
      <xdr:sp macro="" textlink="">
        <xdr:nvSpPr>
          <xdr:cNvPr id="26" name="Shape 26">
            <a:extLst>
              <a:ext uri="{FF2B5EF4-FFF2-40B4-BE49-F238E27FC236}">
                <a16:creationId xmlns:a16="http://schemas.microsoft.com/office/drawing/2014/main" xmlns="" id="{2924BB16-459C-49D7-AEDE-CF6BB68E672D}"/>
              </a:ext>
            </a:extLst>
          </xdr:cNvPr>
          <xdr:cNvSpPr/>
        </xdr:nvSpPr>
        <xdr:spPr>
          <a:xfrm>
            <a:off x="1524" y="0"/>
            <a:ext cx="13970" cy="7620"/>
          </a:xfrm>
          <a:custGeom>
            <a:avLst/>
            <a:gdLst/>
            <a:ahLst/>
            <a:cxnLst/>
            <a:rect l="0" t="0" r="0" b="0"/>
            <a:pathLst>
              <a:path w="13970" h="7620">
                <a:moveTo>
                  <a:pt x="13712" y="0"/>
                </a:moveTo>
                <a:lnTo>
                  <a:pt x="0" y="0"/>
                </a:lnTo>
                <a:lnTo>
                  <a:pt x="0" y="7620"/>
                </a:lnTo>
                <a:lnTo>
                  <a:pt x="13712" y="7620"/>
                </a:lnTo>
                <a:lnTo>
                  <a:pt x="13712" y="0"/>
                </a:lnTo>
                <a:close/>
              </a:path>
            </a:pathLst>
          </a:custGeom>
          <a:solidFill>
            <a:srgbClr val="007F00"/>
          </a:solidFill>
        </xdr:spPr>
      </xdr:sp>
      <xdr:sp macro="" textlink="">
        <xdr:nvSpPr>
          <xdr:cNvPr id="27" name="Shape 27">
            <a:extLst>
              <a:ext uri="{FF2B5EF4-FFF2-40B4-BE49-F238E27FC236}">
                <a16:creationId xmlns:a16="http://schemas.microsoft.com/office/drawing/2014/main" xmlns="" id="{49B8C954-7C65-3023-5121-A54E16613A41}"/>
              </a:ext>
            </a:extLst>
          </xdr:cNvPr>
          <xdr:cNvSpPr/>
        </xdr:nvSpPr>
        <xdr:spPr>
          <a:xfrm>
            <a:off x="0" y="6096"/>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28" name="Shape 28">
            <a:extLst>
              <a:ext uri="{FF2B5EF4-FFF2-40B4-BE49-F238E27FC236}">
                <a16:creationId xmlns:a16="http://schemas.microsoft.com/office/drawing/2014/main" xmlns="" id="{A0207333-E3BE-8DF6-6A8C-72BAE206DC25}"/>
              </a:ext>
            </a:extLst>
          </xdr:cNvPr>
          <xdr:cNvSpPr/>
        </xdr:nvSpPr>
        <xdr:spPr>
          <a:xfrm>
            <a:off x="1524" y="7619"/>
            <a:ext cx="7620" cy="6350"/>
          </a:xfrm>
          <a:custGeom>
            <a:avLst/>
            <a:gdLst/>
            <a:ahLst/>
            <a:cxnLst/>
            <a:rect l="0" t="0" r="0" b="0"/>
            <a:pathLst>
              <a:path w="7620" h="6350">
                <a:moveTo>
                  <a:pt x="7615" y="0"/>
                </a:moveTo>
                <a:lnTo>
                  <a:pt x="0" y="0"/>
                </a:lnTo>
                <a:lnTo>
                  <a:pt x="0" y="6096"/>
                </a:lnTo>
                <a:lnTo>
                  <a:pt x="7615" y="6096"/>
                </a:lnTo>
                <a:lnTo>
                  <a:pt x="7615" y="0"/>
                </a:lnTo>
                <a:close/>
              </a:path>
            </a:pathLst>
          </a:custGeom>
          <a:solidFill>
            <a:srgbClr val="007F00"/>
          </a:solidFill>
        </xdr:spPr>
      </xdr:sp>
    </xdr:grpSp>
    <xdr:clientData/>
  </xdr:oneCellAnchor>
  <xdr:oneCellAnchor>
    <xdr:from>
      <xdr:col>2</xdr:col>
      <xdr:colOff>4190</xdr:colOff>
      <xdr:row>43</xdr:row>
      <xdr:rowOff>37083</xdr:rowOff>
    </xdr:from>
    <xdr:ext cx="15240" cy="15240"/>
    <xdr:grpSp>
      <xdr:nvGrpSpPr>
        <xdr:cNvPr id="29" name="Group 29">
          <a:extLst>
            <a:ext uri="{FF2B5EF4-FFF2-40B4-BE49-F238E27FC236}">
              <a16:creationId xmlns:a16="http://schemas.microsoft.com/office/drawing/2014/main" xmlns="" id="{760041E5-655B-4CC4-9F43-D7BE908B0427}"/>
            </a:ext>
          </a:extLst>
        </xdr:cNvPr>
        <xdr:cNvGrpSpPr/>
      </xdr:nvGrpSpPr>
      <xdr:grpSpPr>
        <a:xfrm>
          <a:off x="3234407" y="9098257"/>
          <a:ext cx="15240" cy="15240"/>
          <a:chOff x="0" y="0"/>
          <a:chExt cx="15240" cy="15240"/>
        </a:xfrm>
      </xdr:grpSpPr>
      <xdr:sp macro="" textlink="">
        <xdr:nvSpPr>
          <xdr:cNvPr id="30" name="Shape 30">
            <a:extLst>
              <a:ext uri="{FF2B5EF4-FFF2-40B4-BE49-F238E27FC236}">
                <a16:creationId xmlns:a16="http://schemas.microsoft.com/office/drawing/2014/main" xmlns="" id="{CCCBC68A-7051-E955-F2CA-61BDA98AAD94}"/>
              </a:ext>
            </a:extLst>
          </xdr:cNvPr>
          <xdr:cNvSpPr/>
        </xdr:nvSpPr>
        <xdr:spPr>
          <a:xfrm>
            <a:off x="0" y="0"/>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31" name="Shape 31">
            <a:extLst>
              <a:ext uri="{FF2B5EF4-FFF2-40B4-BE49-F238E27FC236}">
                <a16:creationId xmlns:a16="http://schemas.microsoft.com/office/drawing/2014/main" xmlns="" id="{FB844BE0-11AE-9310-7A68-02D32244C71F}"/>
              </a:ext>
            </a:extLst>
          </xdr:cNvPr>
          <xdr:cNvSpPr/>
        </xdr:nvSpPr>
        <xdr:spPr>
          <a:xfrm>
            <a:off x="0" y="7620"/>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32" name="Shape 32">
            <a:extLst>
              <a:ext uri="{FF2B5EF4-FFF2-40B4-BE49-F238E27FC236}">
                <a16:creationId xmlns:a16="http://schemas.microsoft.com/office/drawing/2014/main" xmlns="" id="{368DA566-12AE-634D-2331-A937878470A1}"/>
              </a:ext>
            </a:extLst>
          </xdr:cNvPr>
          <xdr:cNvSpPr/>
        </xdr:nvSpPr>
        <xdr:spPr>
          <a:xfrm>
            <a:off x="0" y="7620"/>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3</xdr:col>
      <xdr:colOff>4190</xdr:colOff>
      <xdr:row>43</xdr:row>
      <xdr:rowOff>37083</xdr:rowOff>
    </xdr:from>
    <xdr:ext cx="15240" cy="15240"/>
    <xdr:grpSp>
      <xdr:nvGrpSpPr>
        <xdr:cNvPr id="33" name="Group 33">
          <a:extLst>
            <a:ext uri="{FF2B5EF4-FFF2-40B4-BE49-F238E27FC236}">
              <a16:creationId xmlns:a16="http://schemas.microsoft.com/office/drawing/2014/main" xmlns="" id="{5027BF0C-7775-4F04-ABBF-09F498C74024}"/>
            </a:ext>
          </a:extLst>
        </xdr:cNvPr>
        <xdr:cNvGrpSpPr/>
      </xdr:nvGrpSpPr>
      <xdr:grpSpPr>
        <a:xfrm>
          <a:off x="3847320" y="9098257"/>
          <a:ext cx="15240" cy="15240"/>
          <a:chOff x="0" y="0"/>
          <a:chExt cx="15240" cy="15240"/>
        </a:xfrm>
      </xdr:grpSpPr>
      <xdr:sp macro="" textlink="">
        <xdr:nvSpPr>
          <xdr:cNvPr id="34" name="Shape 34">
            <a:extLst>
              <a:ext uri="{FF2B5EF4-FFF2-40B4-BE49-F238E27FC236}">
                <a16:creationId xmlns:a16="http://schemas.microsoft.com/office/drawing/2014/main" xmlns="" id="{597C82E0-A7C7-F0A2-CC39-200D70B0C5AE}"/>
              </a:ext>
            </a:extLst>
          </xdr:cNvPr>
          <xdr:cNvSpPr/>
        </xdr:nvSpPr>
        <xdr:spPr>
          <a:xfrm>
            <a:off x="0" y="0"/>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35" name="Shape 35">
            <a:extLst>
              <a:ext uri="{FF2B5EF4-FFF2-40B4-BE49-F238E27FC236}">
                <a16:creationId xmlns:a16="http://schemas.microsoft.com/office/drawing/2014/main" xmlns="" id="{3A9C4C00-4C0E-012F-8408-4438C0D60A04}"/>
              </a:ext>
            </a:extLst>
          </xdr:cNvPr>
          <xdr:cNvSpPr/>
        </xdr:nvSpPr>
        <xdr:spPr>
          <a:xfrm>
            <a:off x="0" y="7620"/>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36" name="Shape 36">
            <a:extLst>
              <a:ext uri="{FF2B5EF4-FFF2-40B4-BE49-F238E27FC236}">
                <a16:creationId xmlns:a16="http://schemas.microsoft.com/office/drawing/2014/main" xmlns="" id="{AD9CC783-65DB-C3BD-EF62-DB858C32AD57}"/>
              </a:ext>
            </a:extLst>
          </xdr:cNvPr>
          <xdr:cNvSpPr/>
        </xdr:nvSpPr>
        <xdr:spPr>
          <a:xfrm>
            <a:off x="0" y="7620"/>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oneCellAnchor>
    <xdr:from>
      <xdr:col>2</xdr:col>
      <xdr:colOff>4190</xdr:colOff>
      <xdr:row>45</xdr:row>
      <xdr:rowOff>30730</xdr:rowOff>
    </xdr:from>
    <xdr:ext cx="22860" cy="24130"/>
    <xdr:grpSp>
      <xdr:nvGrpSpPr>
        <xdr:cNvPr id="37" name="Group 37">
          <a:extLst>
            <a:ext uri="{FF2B5EF4-FFF2-40B4-BE49-F238E27FC236}">
              <a16:creationId xmlns:a16="http://schemas.microsoft.com/office/drawing/2014/main" xmlns="" id="{3881025D-0484-41CA-8664-B2887C6722AB}"/>
            </a:ext>
          </a:extLst>
        </xdr:cNvPr>
        <xdr:cNvGrpSpPr/>
      </xdr:nvGrpSpPr>
      <xdr:grpSpPr>
        <a:xfrm>
          <a:off x="3234407" y="9953295"/>
          <a:ext cx="22860" cy="24130"/>
          <a:chOff x="0" y="0"/>
          <a:chExt cx="22860" cy="24130"/>
        </a:xfrm>
      </xdr:grpSpPr>
      <xdr:sp macro="" textlink="">
        <xdr:nvSpPr>
          <xdr:cNvPr id="38" name="Shape 38">
            <a:extLst>
              <a:ext uri="{FF2B5EF4-FFF2-40B4-BE49-F238E27FC236}">
                <a16:creationId xmlns:a16="http://schemas.microsoft.com/office/drawing/2014/main" xmlns="" id="{EA72306E-7481-23E0-3E34-168E7474CA83}"/>
              </a:ext>
            </a:extLst>
          </xdr:cNvPr>
          <xdr:cNvSpPr/>
        </xdr:nvSpPr>
        <xdr:spPr>
          <a:xfrm>
            <a:off x="0" y="762"/>
            <a:ext cx="21590" cy="0"/>
          </a:xfrm>
          <a:custGeom>
            <a:avLst/>
            <a:gdLst/>
            <a:ahLst/>
            <a:cxnLst/>
            <a:rect l="0" t="0" r="0" b="0"/>
            <a:pathLst>
              <a:path w="21590">
                <a:moveTo>
                  <a:pt x="0" y="0"/>
                </a:moveTo>
                <a:lnTo>
                  <a:pt x="21336" y="0"/>
                </a:lnTo>
              </a:path>
            </a:pathLst>
          </a:custGeom>
          <a:ln w="3175">
            <a:solidFill>
              <a:srgbClr val="007F00"/>
            </a:solidFill>
          </a:ln>
        </xdr:spPr>
      </xdr:sp>
      <xdr:sp macro="" textlink="">
        <xdr:nvSpPr>
          <xdr:cNvPr id="39" name="Shape 39">
            <a:extLst>
              <a:ext uri="{FF2B5EF4-FFF2-40B4-BE49-F238E27FC236}">
                <a16:creationId xmlns:a16="http://schemas.microsoft.com/office/drawing/2014/main" xmlns="" id="{301B3A63-40CC-4F9A-3FC5-3E1BF6AD61D5}"/>
              </a:ext>
            </a:extLst>
          </xdr:cNvPr>
          <xdr:cNvSpPr/>
        </xdr:nvSpPr>
        <xdr:spPr>
          <a:xfrm>
            <a:off x="0" y="762"/>
            <a:ext cx="22860" cy="7620"/>
          </a:xfrm>
          <a:custGeom>
            <a:avLst/>
            <a:gdLst/>
            <a:ahLst/>
            <a:cxnLst/>
            <a:rect l="0" t="0" r="0" b="0"/>
            <a:pathLst>
              <a:path w="22860" h="7620">
                <a:moveTo>
                  <a:pt x="22860" y="0"/>
                </a:moveTo>
                <a:lnTo>
                  <a:pt x="0" y="0"/>
                </a:lnTo>
                <a:lnTo>
                  <a:pt x="0" y="7620"/>
                </a:lnTo>
                <a:lnTo>
                  <a:pt x="22860" y="7620"/>
                </a:lnTo>
                <a:lnTo>
                  <a:pt x="22860" y="0"/>
                </a:lnTo>
                <a:close/>
              </a:path>
            </a:pathLst>
          </a:custGeom>
          <a:solidFill>
            <a:srgbClr val="007F00"/>
          </a:solidFill>
        </xdr:spPr>
      </xdr:sp>
      <xdr:sp macro="" textlink="">
        <xdr:nvSpPr>
          <xdr:cNvPr id="40" name="Shape 40">
            <a:extLst>
              <a:ext uri="{FF2B5EF4-FFF2-40B4-BE49-F238E27FC236}">
                <a16:creationId xmlns:a16="http://schemas.microsoft.com/office/drawing/2014/main" xmlns="" id="{C666EFA3-10F5-ABE3-1FEA-6180CD877B0E}"/>
              </a:ext>
            </a:extLst>
          </xdr:cNvPr>
          <xdr:cNvSpPr/>
        </xdr:nvSpPr>
        <xdr:spPr>
          <a:xfrm>
            <a:off x="0" y="6859"/>
            <a:ext cx="13970" cy="0"/>
          </a:xfrm>
          <a:custGeom>
            <a:avLst/>
            <a:gdLst/>
            <a:ahLst/>
            <a:cxnLst/>
            <a:rect l="0" t="0" r="0" b="0"/>
            <a:pathLst>
              <a:path w="13970">
                <a:moveTo>
                  <a:pt x="0" y="0"/>
                </a:moveTo>
                <a:lnTo>
                  <a:pt x="13716" y="0"/>
                </a:lnTo>
              </a:path>
            </a:pathLst>
          </a:custGeom>
          <a:ln w="3175">
            <a:solidFill>
              <a:srgbClr val="007F00"/>
            </a:solidFill>
          </a:ln>
        </xdr:spPr>
      </xdr:sp>
      <xdr:sp macro="" textlink="">
        <xdr:nvSpPr>
          <xdr:cNvPr id="41" name="Shape 41">
            <a:extLst>
              <a:ext uri="{FF2B5EF4-FFF2-40B4-BE49-F238E27FC236}">
                <a16:creationId xmlns:a16="http://schemas.microsoft.com/office/drawing/2014/main" xmlns="" id="{333C6FF5-120F-509B-A785-FEABD7E6698E}"/>
              </a:ext>
            </a:extLst>
          </xdr:cNvPr>
          <xdr:cNvSpPr/>
        </xdr:nvSpPr>
        <xdr:spPr>
          <a:xfrm>
            <a:off x="0" y="8382"/>
            <a:ext cx="15240" cy="7620"/>
          </a:xfrm>
          <a:custGeom>
            <a:avLst/>
            <a:gdLst/>
            <a:ahLst/>
            <a:cxnLst/>
            <a:rect l="0" t="0" r="0" b="0"/>
            <a:pathLst>
              <a:path w="15240" h="7620">
                <a:moveTo>
                  <a:pt x="15240" y="0"/>
                </a:moveTo>
                <a:lnTo>
                  <a:pt x="0" y="0"/>
                </a:lnTo>
                <a:lnTo>
                  <a:pt x="0" y="7620"/>
                </a:lnTo>
                <a:lnTo>
                  <a:pt x="15240" y="7620"/>
                </a:lnTo>
                <a:lnTo>
                  <a:pt x="15240" y="0"/>
                </a:lnTo>
                <a:close/>
              </a:path>
            </a:pathLst>
          </a:custGeom>
          <a:solidFill>
            <a:srgbClr val="007F00"/>
          </a:solidFill>
        </xdr:spPr>
      </xdr:sp>
      <xdr:sp macro="" textlink="">
        <xdr:nvSpPr>
          <xdr:cNvPr id="42" name="Shape 42">
            <a:extLst>
              <a:ext uri="{FF2B5EF4-FFF2-40B4-BE49-F238E27FC236}">
                <a16:creationId xmlns:a16="http://schemas.microsoft.com/office/drawing/2014/main" xmlns="" id="{EA34B70D-DCB9-06D2-9D18-7AA1F64667B9}"/>
              </a:ext>
            </a:extLst>
          </xdr:cNvPr>
          <xdr:cNvSpPr/>
        </xdr:nvSpPr>
        <xdr:spPr>
          <a:xfrm>
            <a:off x="0" y="14479"/>
            <a:ext cx="7620" cy="0"/>
          </a:xfrm>
          <a:custGeom>
            <a:avLst/>
            <a:gdLst/>
            <a:ahLst/>
            <a:cxnLst/>
            <a:rect l="0" t="0" r="0" b="0"/>
            <a:pathLst>
              <a:path w="7620">
                <a:moveTo>
                  <a:pt x="0" y="0"/>
                </a:moveTo>
                <a:lnTo>
                  <a:pt x="7620" y="0"/>
                </a:lnTo>
              </a:path>
            </a:pathLst>
          </a:custGeom>
          <a:ln w="3175">
            <a:solidFill>
              <a:srgbClr val="007F00"/>
            </a:solidFill>
          </a:ln>
        </xdr:spPr>
      </xdr:sp>
      <xdr:sp macro="" textlink="">
        <xdr:nvSpPr>
          <xdr:cNvPr id="43" name="Shape 43">
            <a:extLst>
              <a:ext uri="{FF2B5EF4-FFF2-40B4-BE49-F238E27FC236}">
                <a16:creationId xmlns:a16="http://schemas.microsoft.com/office/drawing/2014/main" xmlns="" id="{92CB676A-376A-04BA-2D7A-36BFAA642E44}"/>
              </a:ext>
            </a:extLst>
          </xdr:cNvPr>
          <xdr:cNvSpPr/>
        </xdr:nvSpPr>
        <xdr:spPr>
          <a:xfrm>
            <a:off x="0" y="16001"/>
            <a:ext cx="7620" cy="7620"/>
          </a:xfrm>
          <a:custGeom>
            <a:avLst/>
            <a:gdLst/>
            <a:ahLst/>
            <a:cxnLst/>
            <a:rect l="0" t="0" r="0" b="0"/>
            <a:pathLst>
              <a:path w="7620" h="7620">
                <a:moveTo>
                  <a:pt x="7620" y="0"/>
                </a:moveTo>
                <a:lnTo>
                  <a:pt x="0" y="0"/>
                </a:lnTo>
                <a:lnTo>
                  <a:pt x="0" y="7620"/>
                </a:lnTo>
                <a:lnTo>
                  <a:pt x="7620" y="7620"/>
                </a:lnTo>
                <a:lnTo>
                  <a:pt x="7620" y="0"/>
                </a:lnTo>
                <a:close/>
              </a:path>
            </a:pathLst>
          </a:custGeom>
          <a:solidFill>
            <a:srgbClr val="007F00"/>
          </a:solidFill>
        </xdr:spPr>
      </xdr:sp>
    </xdr:grpSp>
    <xdr:clientData/>
  </xdr:oneCellAnchor>
  <xdr:twoCellAnchor editAs="oneCell">
    <xdr:from>
      <xdr:col>0</xdr:col>
      <xdr:colOff>207066</xdr:colOff>
      <xdr:row>1</xdr:row>
      <xdr:rowOff>33130</xdr:rowOff>
    </xdr:from>
    <xdr:to>
      <xdr:col>1</xdr:col>
      <xdr:colOff>969822</xdr:colOff>
      <xdr:row>3</xdr:row>
      <xdr:rowOff>140804</xdr:rowOff>
    </xdr:to>
    <xdr:pic>
      <xdr:nvPicPr>
        <xdr:cNvPr id="44" name="Imagem 43" descr="19b1c669-e7b6-4d47-b4f2-d4151e2e30ba.jpg">
          <a:extLst>
            <a:ext uri="{FF2B5EF4-FFF2-40B4-BE49-F238E27FC236}">
              <a16:creationId xmlns:a16="http://schemas.microsoft.com/office/drawing/2014/main" xmlns="" id="{FD0DB011-55FD-43DD-8DF4-BD965F5BABDC}"/>
            </a:ext>
          </a:extLst>
        </xdr:cNvPr>
        <xdr:cNvPicPr>
          <a:picLocks noChangeAspect="1"/>
        </xdr:cNvPicPr>
      </xdr:nvPicPr>
      <xdr:blipFill>
        <a:blip xmlns:r="http://schemas.openxmlformats.org/officeDocument/2006/relationships" r:embed="rId1" cstate="print"/>
        <a:stretch>
          <a:fillRect/>
        </a:stretch>
      </xdr:blipFill>
      <xdr:spPr>
        <a:xfrm>
          <a:off x="207066" y="223630"/>
          <a:ext cx="1334256" cy="58806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354541</xdr:colOff>
      <xdr:row>0</xdr:row>
      <xdr:rowOff>121709</xdr:rowOff>
    </xdr:from>
    <xdr:to>
      <xdr:col>1</xdr:col>
      <xdr:colOff>503766</xdr:colOff>
      <xdr:row>2</xdr:row>
      <xdr:rowOff>206379</xdr:rowOff>
    </xdr:to>
    <xdr:pic>
      <xdr:nvPicPr>
        <xdr:cNvPr id="2" name="Imagem 1" descr="19b1c669-e7b6-4d47-b4f2-d4151e2e30ba.jpg">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cstate="print"/>
        <a:stretch>
          <a:fillRect/>
        </a:stretch>
      </xdr:blipFill>
      <xdr:spPr>
        <a:xfrm>
          <a:off x="1412874" y="121709"/>
          <a:ext cx="1144058" cy="50800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105833</xdr:colOff>
      <xdr:row>1</xdr:row>
      <xdr:rowOff>63499</xdr:rowOff>
    </xdr:from>
    <xdr:to>
      <xdr:col>2</xdr:col>
      <xdr:colOff>571500</xdr:colOff>
      <xdr:row>3</xdr:row>
      <xdr:rowOff>167748</xdr:rowOff>
    </xdr:to>
    <xdr:pic>
      <xdr:nvPicPr>
        <xdr:cNvPr id="3" name="Imagem 2" descr="19b1c669-e7b6-4d47-b4f2-d4151e2e30ba.jpg">
          <a:extLst>
            <a:ext uri="{FF2B5EF4-FFF2-40B4-BE49-F238E27FC236}">
              <a16:creationId xmlns:a16="http://schemas.microsoft.com/office/drawing/2014/main" xmlns="" id="{00000000-0008-0000-0700-000003000000}"/>
            </a:ext>
          </a:extLst>
        </xdr:cNvPr>
        <xdr:cNvPicPr>
          <a:picLocks noChangeAspect="1"/>
        </xdr:cNvPicPr>
      </xdr:nvPicPr>
      <xdr:blipFill>
        <a:blip xmlns:r="http://schemas.openxmlformats.org/officeDocument/2006/relationships" r:embed="rId1" cstate="print"/>
        <a:stretch>
          <a:fillRect/>
        </a:stretch>
      </xdr:blipFill>
      <xdr:spPr>
        <a:xfrm>
          <a:off x="476250" y="126999"/>
          <a:ext cx="1143000" cy="50641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7</xdr:col>
      <xdr:colOff>0</xdr:colOff>
      <xdr:row>0</xdr:row>
      <xdr:rowOff>19050</xdr:rowOff>
    </xdr:from>
    <xdr:to>
      <xdr:col>7</xdr:col>
      <xdr:colOff>0</xdr:colOff>
      <xdr:row>3</xdr:row>
      <xdr:rowOff>19050</xdr:rowOff>
    </xdr:to>
    <xdr:pic>
      <xdr:nvPicPr>
        <xdr:cNvPr id="2" name="Picture 735" descr="Logo_Vertical">
          <a:extLst>
            <a:ext uri="{FF2B5EF4-FFF2-40B4-BE49-F238E27FC236}">
              <a16:creationId xmlns:a16="http://schemas.microsoft.com/office/drawing/2014/main" xmlns="" id="{00000000-0008-0000-08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296400" y="19050"/>
          <a:ext cx="0" cy="600075"/>
        </a:xfrm>
        <a:prstGeom prst="rect">
          <a:avLst/>
        </a:prstGeom>
        <a:noFill/>
        <a:ln w="9525">
          <a:noFill/>
          <a:miter lim="800000"/>
          <a:headEnd/>
          <a:tailEnd/>
        </a:ln>
      </xdr:spPr>
    </xdr:pic>
    <xdr:clientData/>
  </xdr:twoCellAnchor>
  <xdr:twoCellAnchor>
    <xdr:from>
      <xdr:col>7</xdr:col>
      <xdr:colOff>0</xdr:colOff>
      <xdr:row>0</xdr:row>
      <xdr:rowOff>19050</xdr:rowOff>
    </xdr:from>
    <xdr:to>
      <xdr:col>7</xdr:col>
      <xdr:colOff>0</xdr:colOff>
      <xdr:row>3</xdr:row>
      <xdr:rowOff>19050</xdr:rowOff>
    </xdr:to>
    <xdr:pic>
      <xdr:nvPicPr>
        <xdr:cNvPr id="3" name="Picture 735" descr="Logo_Vertical">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296400" y="19050"/>
          <a:ext cx="0" cy="600075"/>
        </a:xfrm>
        <a:prstGeom prst="rect">
          <a:avLst/>
        </a:prstGeom>
        <a:noFill/>
        <a:ln w="9525">
          <a:noFill/>
          <a:miter lim="800000"/>
          <a:headEnd/>
          <a:tailEnd/>
        </a:ln>
      </xdr:spPr>
    </xdr:pic>
    <xdr:clientData/>
  </xdr:twoCellAnchor>
  <xdr:twoCellAnchor>
    <xdr:from>
      <xdr:col>7</xdr:col>
      <xdr:colOff>0</xdr:colOff>
      <xdr:row>0</xdr:row>
      <xdr:rowOff>19050</xdr:rowOff>
    </xdr:from>
    <xdr:to>
      <xdr:col>7</xdr:col>
      <xdr:colOff>0</xdr:colOff>
      <xdr:row>3</xdr:row>
      <xdr:rowOff>19050</xdr:rowOff>
    </xdr:to>
    <xdr:pic>
      <xdr:nvPicPr>
        <xdr:cNvPr id="4" name="Picture 735" descr="Logo_Vertical">
          <a:extLst>
            <a:ext uri="{FF2B5EF4-FFF2-40B4-BE49-F238E27FC236}">
              <a16:creationId xmlns:a16="http://schemas.microsoft.com/office/drawing/2014/main" xmlns="" id="{00000000-0008-0000-08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296400" y="19050"/>
          <a:ext cx="0" cy="600075"/>
        </a:xfrm>
        <a:prstGeom prst="rect">
          <a:avLst/>
        </a:prstGeom>
        <a:noFill/>
        <a:ln w="9525">
          <a:noFill/>
          <a:miter lim="800000"/>
          <a:headEnd/>
          <a:tailEnd/>
        </a:ln>
      </xdr:spPr>
    </xdr:pic>
    <xdr:clientData/>
  </xdr:twoCellAnchor>
  <xdr:twoCellAnchor>
    <xdr:from>
      <xdr:col>7</xdr:col>
      <xdr:colOff>0</xdr:colOff>
      <xdr:row>0</xdr:row>
      <xdr:rowOff>19050</xdr:rowOff>
    </xdr:from>
    <xdr:to>
      <xdr:col>7</xdr:col>
      <xdr:colOff>0</xdr:colOff>
      <xdr:row>3</xdr:row>
      <xdr:rowOff>19050</xdr:rowOff>
    </xdr:to>
    <xdr:pic>
      <xdr:nvPicPr>
        <xdr:cNvPr id="5" name="Picture 735" descr="Logo_Vertical">
          <a:extLst>
            <a:ext uri="{FF2B5EF4-FFF2-40B4-BE49-F238E27FC236}">
              <a16:creationId xmlns:a16="http://schemas.microsoft.com/office/drawing/2014/main" xmlns="" id="{00000000-0008-0000-08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296400" y="19050"/>
          <a:ext cx="0" cy="600075"/>
        </a:xfrm>
        <a:prstGeom prst="rect">
          <a:avLst/>
        </a:prstGeom>
        <a:noFill/>
        <a:ln w="9525">
          <a:noFill/>
          <a:miter lim="800000"/>
          <a:headEnd/>
          <a:tailEnd/>
        </a:ln>
      </xdr:spPr>
    </xdr:pic>
    <xdr:clientData/>
  </xdr:twoCellAnchor>
  <xdr:twoCellAnchor editAs="oneCell">
    <xdr:from>
      <xdr:col>0</xdr:col>
      <xdr:colOff>247650</xdr:colOff>
      <xdr:row>0</xdr:row>
      <xdr:rowOff>47625</xdr:rowOff>
    </xdr:from>
    <xdr:to>
      <xdr:col>1</xdr:col>
      <xdr:colOff>742950</xdr:colOff>
      <xdr:row>2</xdr:row>
      <xdr:rowOff>151345</xdr:rowOff>
    </xdr:to>
    <xdr:pic>
      <xdr:nvPicPr>
        <xdr:cNvPr id="7" name="Imagem 6" descr="19b1c669-e7b6-4d47-b4f2-d4151e2e30ba.jpg">
          <a:extLst>
            <a:ext uri="{FF2B5EF4-FFF2-40B4-BE49-F238E27FC236}">
              <a16:creationId xmlns:a16="http://schemas.microsoft.com/office/drawing/2014/main" xmlns="" id="{00000000-0008-0000-0800-000007000000}"/>
            </a:ext>
          </a:extLst>
        </xdr:cNvPr>
        <xdr:cNvPicPr>
          <a:picLocks noChangeAspect="1"/>
        </xdr:cNvPicPr>
      </xdr:nvPicPr>
      <xdr:blipFill>
        <a:blip xmlns:r="http://schemas.openxmlformats.org/officeDocument/2006/relationships" r:embed="rId2" cstate="print"/>
        <a:stretch>
          <a:fillRect/>
        </a:stretch>
      </xdr:blipFill>
      <xdr:spPr>
        <a:xfrm>
          <a:off x="247650" y="47625"/>
          <a:ext cx="1143000" cy="50377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105834</xdr:colOff>
      <xdr:row>0</xdr:row>
      <xdr:rowOff>268813</xdr:rowOff>
    </xdr:from>
    <xdr:to>
      <xdr:col>0</xdr:col>
      <xdr:colOff>1301750</xdr:colOff>
      <xdr:row>0</xdr:row>
      <xdr:rowOff>745064</xdr:rowOff>
    </xdr:to>
    <xdr:pic>
      <xdr:nvPicPr>
        <xdr:cNvPr id="7" name="Imagem 6">
          <a:extLst>
            <a:ext uri="{FF2B5EF4-FFF2-40B4-BE49-F238E27FC236}">
              <a16:creationId xmlns:a16="http://schemas.microsoft.com/office/drawing/2014/main" xmlns="" id="{00000000-0008-0000-06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05834" y="268813"/>
          <a:ext cx="1195916" cy="476251"/>
        </a:xfrm>
        <a:prstGeom prst="rect">
          <a:avLst/>
        </a:prstGeom>
      </xdr:spPr>
    </xdr:pic>
    <xdr:clientData/>
  </xdr:twoCellAnchor>
  <xdr:twoCellAnchor editAs="oneCell">
    <xdr:from>
      <xdr:col>0</xdr:col>
      <xdr:colOff>1038225</xdr:colOff>
      <xdr:row>27</xdr:row>
      <xdr:rowOff>38100</xdr:rowOff>
    </xdr:from>
    <xdr:to>
      <xdr:col>1</xdr:col>
      <xdr:colOff>676275</xdr:colOff>
      <xdr:row>27</xdr:row>
      <xdr:rowOff>647700</xdr:rowOff>
    </xdr:to>
    <xdr:pic>
      <xdr:nvPicPr>
        <xdr:cNvPr id="2" name="Imagem 1">
          <a:extLst>
            <a:ext uri="{FF2B5EF4-FFF2-40B4-BE49-F238E27FC236}">
              <a16:creationId xmlns:a16="http://schemas.microsoft.com/office/drawing/2014/main" xmlns="" id="{00000000-0008-0000-0600-000002000000}"/>
            </a:ext>
            <a:ext uri="{147F2762-F138-4A5C-976F-8EAC2B608ADB}">
              <a16:predDERef xmlns:a16="http://schemas.microsoft.com/office/drawing/2014/main" xmlns="" pred="{00000000-0008-0000-0400-000007000000}"/>
            </a:ext>
          </a:extLst>
        </xdr:cNvPr>
        <xdr:cNvPicPr>
          <a:picLocks noChangeAspect="1"/>
        </xdr:cNvPicPr>
      </xdr:nvPicPr>
      <xdr:blipFill>
        <a:blip xmlns:r="http://schemas.openxmlformats.org/officeDocument/2006/relationships" r:embed="rId2"/>
        <a:srcRect/>
        <a:stretch>
          <a:fillRect/>
        </a:stretch>
      </xdr:blipFill>
      <xdr:spPr>
        <a:xfrm>
          <a:off x="1038225" y="6057900"/>
          <a:ext cx="3657600" cy="6096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p\programas\PATO%20-%20BR%20-%20425%20aditiv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ugusta\Atp\Documents%20and%20Settings\Renato\Desktop\Pre&#231;os%20Revisados-OAE-SEPLANE-(25-11-04)-fi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att2.uol.com.br/cgi-bin/webmail.exe/TRECHO%20-%20B%20APIAI%20-%20RIBEIRA/Controle%20de%20produ&#231;&#227;o%20%20RB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eonardo\ANDR&#201;%20FERREIRA\Bahia%20sul\or&#231;amento%20apresentado\C&#243;pia%20de%20Suzano-A-Operacional%20230805eric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U:\Prefeitura%20de%20Olinda\21.033%2073%20RUAS\PRODUTOS\REVIS&#195;O%20NOV2022\RUA%20LEBLON-REV.11NOV22\1.RUA%20LEBLON-%20Ajustes\3.OR&#199;AMENTO%20NOVO\RUA%20LEBLON%20PLE-FINALIZADO%20-%20Cop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41.251\Dir-Proj-Or&#231;entos-SEO\Delta%20fortaleza\Meus%20Documentos\Ger&#234;ncia\Sobral\Sobral.xls\7&#170;%20ALT.contrato%20PD-3%20-%20001-98%20com%20destaque%20III-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oprojetos\seo2018\DOCUME~1\RValle\CONFIG~1\Temp\Diret&#243;rio%20tempor&#225;rio%202%20para%20Obra%20582-Sem%2067%20-%2012-06-2006%20a%2018-06-2006.zip\Obra%20582-Sem%2067%20-%2012-06-2006%20a%2018-06-200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Obra582\OBRA%20582\OBRA%20582\Programa&#231;&#245;es\Programa&#231;&#227;o%2023-09-200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servidor\Meus%20Documentos\FV-DNER.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servidor\0798\TECNICO\TEACOMP\LOTE06\P09\P10\RELAT610.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asta2"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aguaribe\c\TEMP\Fabio\Campanario_agua\Campanario\Agua\Volume4e5\Memorial-Orcamneto\Orc_Automacao%20agu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dros\Orca_Esgoto_Col&#244;nia%202a%20ETAP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secretaria%20de%20obras\Users\Eduarda%20Cavalcanti\Desktop\Secretaria\CONVENIOS\ENCAL%20E%20ANCAR\PTM%20FINALIZADO\OR&#199;AMENTO%20RUA%20SURUBIM%20(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8437502C\OR&#199;AMENTO%20RUA%20SURUBIM%20(1).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eonardo\ANDR&#201;%20FERREIRA\Bahia%20sul\C&#243;pia%20de%20Suzano-A-Operacional%20230805anejot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obra582\OBRA%20582\Documents%20and%20Settings\Administrador\Desktop\Acompanhamento%20Obra%20582-Rev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MO4041OBR043\Users\Public\COORD.%20PROJETOS%20ESPECIAIS\LICITA&#199;&#195;O%20RUAS\PROCESSO%20LICITAT&#211;RIO%20RUAS%20NOV19\OR&#199;AMENTO%20RUAS%20PARALELO.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BLACK_ICE\Gerencia%20de%20Projetos\Ger&#234;ncia%20de%20Projetos\URB-Recife\PAC%2002\49%20un%20de%20Conten&#231;&#245;es\LOTE%2001\Rua%20Edgar%20Moraes\Apoio\Furukawa\Infovias%202001\Ra\USU\RAS\VSI\TVA-98\cota&#231;&#227;o\Pre&#231;o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BACKUP%20ENGENHARIA\CONCORR&#202;NCIAS%20-%202009\AGESPISA\1a%20Etapa%20SES%20Agespisa%20PI\CUSTO%20DA%20OBRA\CUSTO%20DA%20OBRA%20-%20AGESPISA%20ECP%2001-2009%20-%20GE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DOCUME~1\jhercos\CONFIG~1\Temp\notesE1EF34\Vilma\OR&#199;AMENTOS\CUSTO%20DA%20OBRA\Efetivo%20RDO.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C.U.%20LOT"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92.168.41.251\Dir-Proj-Or&#231;entos-SEO\Meus%20documentos\04)INF.EXERC.2009\INF.MENSAI%20BASE%20RECIFE-2009\04)INF.MENSAIS%20ABR-09\INFORMA&#199;&#213;ES%20MENSAIS%20REG%20RECIFE%20O%20RODOV%20-ABR%2020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Recifegalvaoeng\concorrencia\&#211;rg&#227;os%20&amp;%20Concorr&#234;ncias\Dnit\Editais\CC%20181%2003%2003\Projeto%20BR222%20CE%20Ed.%20181%2003%200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ntitativos\Or&#231;amento%20&#193;gua%20Croat&#225;.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ngenharia\Planilha%20Vicente\marcelo\cronogramas\571\marcelo\C&#243;pia%20de%20Cronograma%20Obra%20571-Rev%2003%2014-abril-20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V:\A.Dlo%202009\Paezdelima\Unifesp\Proposta%20Comercial\Planilha%20Analitica%20-%20CUSTO%20FI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BLACK_ICE\Arquivos_ARQ_NuvebsA1_Atulizados\02.%20PROJETOS\2014\PJ%2037-2014_IPOJUCA%2003\PJ\02.PE\OS-01\3.%20Alto%20Bela%20Vista\07.OC\XLS\OBSOLETO\Apoio\Furukawa\Infovias%202001\Ra\USU\RAS\VSI\TVA-98\cota&#231;&#227;o\Pre&#231;os.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C.B"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InCiti%20-%20ETAPA%2002\PARQUE%20CAPIBARIBE\ARQUITETURA\GRA&#199;AS\04.%20PROJETO%20B&#193;SICO\COMPLEMENTARES\OR&#199;AMENTO%20GRA&#199;AS\Or&#231;amento_Gra&#231;as%20Vers&#227;o%20Final\CD\LinkExternoRecuperado1"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ngenharia\WMagri\S.Mateus%20Fina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BLACK_ICE\Gerencia%20de%20Projetos\Ger&#234;ncia%20de%20Projetos\URB-Recife\PAC%2002\49%20un%20de%20Conten&#231;&#245;es\LOTE%2001\Rua%20Edgar%20Moraes\Apoio\F%20L%20&#193;%20V%20I%20O\OR&#199;AMENTOS\ANEL%20RIO%20-%20CONS&#211;RCIO\PROPOSTA%206%200409\ANEL%20RIO\CUSTO%20ZONA%20SU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Rede%20JBR_1\Meus%20documentos\Reflexo%20Aditivo%20%20Duplicaca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Prefeitura%20de%20Olinda\21.033%2073%20RUAS\OR&#199;AMENTOS%20NOVOS%20-%20AMONA\BASE%20OLINDA%20-%20JAN2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Obra582\OBRA%20582\Documents%20and%20Settings\Administrador\Desktop\DIARIO%20DE%20OBR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elipe\TRANSP_M1\Meus%20documentos\MATADOURO%20DE%20PEIXINHOS\ORCA\OR0212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FBSA00535\dyna01\ClaudioFerreira\Excel\OR96088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ERT\SYS\WINDOWS\CARMA1~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p\programas\Documents%20and%20Settings\C%20arlos%20%20Machado\My%20Documents\Disco%201\BR-262-MS(3)\Anexos%20PGQ.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mo4041obr039\SECRETARIA%20DE%20OBRAS\Users\IATR\Desktop\Emanuel\Users\SEUI\Desktop\Pedro%20Alvares%20Cabral\BM07\BM%2007%20AV%20PEDRO%20&#193;LVARES%20CABRAL.xlsx"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TP57.00-DOCPL-CPSA-IMPL.EMISS-REC.ETE-R.FOGO(D.IND).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eoprojetos\seo2018\marcelo\Oficial\Horas%20apropriadas%20at&#233;%20novembr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bs2001\SIMG-DF\DNIT\08.%20PNCV\6.%20DESENVOLVIMENTO\Ficha%20de%20Insumo\EQUIPAMENTO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ones\SEO2018\Users\SECOB\Downloads\file:\ENGE9\Gerencia%20de%20Projetos\Descad%202005\Urb\Radial%204-Beira%20Rio\Orca%20eletrico%20beira%20rio-operari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nge8\gerencia%20de%20projetos\Ger&#234;ncia%20de%20Projetos\UFRPE\44.003%20-%20Pr&#233;dio%20de%206%20pavimentos\CD%20-%20VERS&#195;O%20FINAL25-09-07\PR&#201;DIO%20DE%206%20PAVIMENTOS\OR&#199;AMENTOS\orca-elet-refinaria%20por%20bloc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oprojetos\seo2018\Users\SECOB\Desktop\olinda\PROCESSO%20-%20ANCAR\Av.%20Castro%20Alves\BM\BM01\file:\ENGE9\Gerencia%20de%20Projetos\Descad%202005\Urb\Radial%204-Beira%20Rio\Orca%20eletrico%20beira%20rio-operari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SO\Downloads\JOAQUIM%20A.%20DE%20MEDEIROS-%20GALERIA.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sumo OAE"/>
      <sheetName val="OAE"/>
      <sheetName val="NOVAS "/>
      <sheetName val="RESTAURAÇÃO "/>
      <sheetName val="Transp"/>
      <sheetName val="F.Transporte (2)"/>
      <sheetName val="F.Transporte"/>
      <sheetName val="REP 01"/>
      <sheetName val="MC REP 01"/>
      <sheetName val="COMPOSIÇÃO"/>
      <sheetName val="FATOR K"/>
      <sheetName val="BDI "/>
      <sheetName val="ENCARGOS"/>
      <sheetName val="CPUs"/>
      <sheetName val="CFF"/>
      <sheetName val="CPU"/>
      <sheetName val="COTAÇÃO DE PREÇO"/>
      <sheetName val="PRO-08"/>
      <sheetName val="BASE DE BUSCA"/>
      <sheetName val="FRETE"/>
      <sheetName val="Status"/>
      <sheetName val="BR-230 POMBAL-S.GONÇALO"/>
      <sheetName val="TrafContExpan-NoPrint"/>
      <sheetName val="TodasTraf-2000-NoPrint"/>
      <sheetName val="PAVIMENTOS"/>
      <sheetName val="SERVIÇOS SINAPI ABR2021"/>
      <sheetName val="INSUMOS SINAPI ABR202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lan1"/>
      <sheetName val="Semanas"/>
      <sheetName val="Gráfico"/>
      <sheetName val="Andamento"/>
      <sheetName val="Andamento Vertice"/>
      <sheetName val="PROG SEMANAL - furnas"/>
      <sheetName val="Módulo1"/>
      <sheetName val="di"/>
      <sheetName val="meio fio"/>
    </sheetNames>
    <sheetDataSet>
      <sheetData sheetId="0" refreshError="1">
        <row r="1">
          <cell r="X1">
            <v>1</v>
          </cell>
          <cell r="Y1" t="str">
            <v>LIMPEZA DE FAIXA</v>
          </cell>
        </row>
        <row r="2">
          <cell r="X2">
            <v>2</v>
          </cell>
          <cell r="Y2" t="str">
            <v>ESTRADA DE ACESSO</v>
          </cell>
        </row>
        <row r="3">
          <cell r="X3">
            <v>3</v>
          </cell>
          <cell r="Y3" t="str">
            <v>TOPOGRAFIA - CONFERENCIA DE PERFIL</v>
          </cell>
        </row>
        <row r="4">
          <cell r="X4">
            <v>4</v>
          </cell>
          <cell r="Y4" t="str">
            <v>TOPOGRAFIA - LOCAÇÃO CAVAS</v>
          </cell>
        </row>
        <row r="5">
          <cell r="X5">
            <v>5</v>
          </cell>
          <cell r="Y5" t="str">
            <v>CORTE DE FERRAGENS</v>
          </cell>
        </row>
        <row r="6">
          <cell r="X6">
            <v>6</v>
          </cell>
          <cell r="Y6" t="str">
            <v>ESCAVAÇÃO</v>
          </cell>
        </row>
        <row r="7">
          <cell r="X7">
            <v>7</v>
          </cell>
          <cell r="Y7" t="str">
            <v>MONTAGEM E NIVELAMENTO</v>
          </cell>
        </row>
        <row r="8">
          <cell r="X8">
            <v>8</v>
          </cell>
          <cell r="Y8" t="str">
            <v>CONCRETAGEM</v>
          </cell>
        </row>
        <row r="9">
          <cell r="X9">
            <v>9</v>
          </cell>
          <cell r="Y9" t="str">
            <v>CONTRAPESO</v>
          </cell>
        </row>
        <row r="10">
          <cell r="X10">
            <v>10</v>
          </cell>
          <cell r="Y10" t="str">
            <v>REATERRO</v>
          </cell>
        </row>
        <row r="11">
          <cell r="X11">
            <v>11</v>
          </cell>
          <cell r="Y11" t="str">
            <v>ESCALAÇÃO DE TORRES</v>
          </cell>
        </row>
        <row r="12">
          <cell r="X12">
            <v>12</v>
          </cell>
          <cell r="Y12" t="str">
            <v>DISTRIBUIÇÃO DE FUNDAÇÕES</v>
          </cell>
        </row>
        <row r="13">
          <cell r="X13">
            <v>13</v>
          </cell>
          <cell r="Y13" t="str">
            <v>DISTRIBUIÇÃO DE TORRES</v>
          </cell>
        </row>
        <row r="14">
          <cell r="X14">
            <v>14</v>
          </cell>
          <cell r="Y14" t="str">
            <v>MONTAGEM DE TORRES</v>
          </cell>
        </row>
        <row r="15">
          <cell r="X15">
            <v>15</v>
          </cell>
          <cell r="Y15" t="str">
            <v xml:space="preserve">INSTALAÇÃO DE CADEIAS </v>
          </cell>
        </row>
        <row r="16">
          <cell r="X16">
            <v>16</v>
          </cell>
          <cell r="Y16" t="str">
            <v>LANÇ. CONDUTOR CD</v>
          </cell>
        </row>
        <row r="17">
          <cell r="X17">
            <v>17</v>
          </cell>
          <cell r="Y17" t="str">
            <v xml:space="preserve">EMENDA DE CONDUTOR </v>
          </cell>
        </row>
        <row r="18">
          <cell r="X18">
            <v>18</v>
          </cell>
          <cell r="Y18" t="str">
            <v>NIVEL.GRAMP. CONDUTOR / ANCORAG.</v>
          </cell>
        </row>
        <row r="19">
          <cell r="X19">
            <v>19</v>
          </cell>
          <cell r="Y19" t="str">
            <v>SECCION. ATERRAM. CERCAS</v>
          </cell>
        </row>
        <row r="20">
          <cell r="X20">
            <v>20</v>
          </cell>
          <cell r="Y20" t="str">
            <v>PINTURA DE SINALIZAÇÃO</v>
          </cell>
        </row>
        <row r="21">
          <cell r="X21">
            <v>21</v>
          </cell>
          <cell r="Y21" t="str">
            <v>REVISÃO FINAL (ENTREGA)</v>
          </cell>
        </row>
        <row r="22">
          <cell r="X22">
            <v>22</v>
          </cell>
        </row>
        <row r="23">
          <cell r="X23">
            <v>23</v>
          </cell>
          <cell r="Y23">
            <v>0</v>
          </cell>
        </row>
        <row r="24">
          <cell r="X24">
            <v>24</v>
          </cell>
          <cell r="Y24">
            <v>0</v>
          </cell>
        </row>
        <row r="25">
          <cell r="X25">
            <v>25</v>
          </cell>
          <cell r="Y25">
            <v>0</v>
          </cell>
        </row>
        <row r="26">
          <cell r="X26">
            <v>26</v>
          </cell>
          <cell r="Y26">
            <v>0</v>
          </cell>
        </row>
        <row r="27">
          <cell r="X27">
            <v>27</v>
          </cell>
          <cell r="Y27">
            <v>0</v>
          </cell>
        </row>
      </sheetData>
      <sheetData sheetId="1" refreshError="1">
        <row r="9">
          <cell r="A9">
            <v>1</v>
          </cell>
          <cell r="B9">
            <v>37228</v>
          </cell>
          <cell r="C9">
            <v>37234</v>
          </cell>
        </row>
        <row r="10">
          <cell r="A10">
            <v>2</v>
          </cell>
          <cell r="B10">
            <v>37235</v>
          </cell>
          <cell r="C10">
            <v>37241</v>
          </cell>
        </row>
        <row r="11">
          <cell r="A11">
            <v>3</v>
          </cell>
          <cell r="B11">
            <v>37242</v>
          </cell>
          <cell r="C11">
            <v>37248</v>
          </cell>
        </row>
        <row r="12">
          <cell r="A12">
            <v>4</v>
          </cell>
          <cell r="B12">
            <v>37249</v>
          </cell>
          <cell r="C12">
            <v>37255</v>
          </cell>
        </row>
        <row r="13">
          <cell r="A13">
            <v>5</v>
          </cell>
          <cell r="B13">
            <v>37256</v>
          </cell>
          <cell r="C13">
            <v>37262</v>
          </cell>
        </row>
        <row r="14">
          <cell r="A14">
            <v>6</v>
          </cell>
          <cell r="B14">
            <v>37263</v>
          </cell>
          <cell r="C14">
            <v>37269</v>
          </cell>
        </row>
        <row r="15">
          <cell r="A15">
            <v>7</v>
          </cell>
          <cell r="B15">
            <v>37270</v>
          </cell>
          <cell r="C15">
            <v>37276</v>
          </cell>
        </row>
        <row r="16">
          <cell r="A16">
            <v>8</v>
          </cell>
          <cell r="B16">
            <v>37277</v>
          </cell>
          <cell r="C16">
            <v>37283</v>
          </cell>
        </row>
        <row r="17">
          <cell r="A17">
            <v>9</v>
          </cell>
          <cell r="B17">
            <v>37284</v>
          </cell>
          <cell r="C17">
            <v>37290</v>
          </cell>
        </row>
        <row r="18">
          <cell r="A18">
            <v>10</v>
          </cell>
          <cell r="B18">
            <v>37291</v>
          </cell>
          <cell r="C18">
            <v>37297</v>
          </cell>
        </row>
        <row r="19">
          <cell r="A19">
            <v>11</v>
          </cell>
          <cell r="B19">
            <v>37298</v>
          </cell>
          <cell r="C19">
            <v>37304</v>
          </cell>
        </row>
        <row r="20">
          <cell r="A20">
            <v>12</v>
          </cell>
          <cell r="B20">
            <v>37305</v>
          </cell>
          <cell r="C20">
            <v>37311</v>
          </cell>
        </row>
        <row r="21">
          <cell r="A21">
            <v>13</v>
          </cell>
          <cell r="B21">
            <v>37312</v>
          </cell>
          <cell r="C21">
            <v>37318</v>
          </cell>
        </row>
        <row r="22">
          <cell r="A22">
            <v>14</v>
          </cell>
          <cell r="B22">
            <v>37319</v>
          </cell>
          <cell r="C22">
            <v>37325</v>
          </cell>
        </row>
        <row r="23">
          <cell r="A23">
            <v>15</v>
          </cell>
          <cell r="B23">
            <v>37326</v>
          </cell>
          <cell r="C23">
            <v>37332</v>
          </cell>
        </row>
        <row r="24">
          <cell r="A24">
            <v>16</v>
          </cell>
          <cell r="B24">
            <v>37333</v>
          </cell>
          <cell r="C24">
            <v>37339</v>
          </cell>
        </row>
        <row r="25">
          <cell r="A25">
            <v>17</v>
          </cell>
          <cell r="B25">
            <v>37340</v>
          </cell>
          <cell r="C25">
            <v>37346</v>
          </cell>
        </row>
        <row r="26">
          <cell r="A26">
            <v>18</v>
          </cell>
          <cell r="B26">
            <v>37347</v>
          </cell>
          <cell r="C26">
            <v>37353</v>
          </cell>
        </row>
        <row r="27">
          <cell r="A27">
            <v>19</v>
          </cell>
          <cell r="B27">
            <v>37354</v>
          </cell>
          <cell r="C27">
            <v>37360</v>
          </cell>
        </row>
        <row r="28">
          <cell r="A28">
            <v>20</v>
          </cell>
          <cell r="B28">
            <v>37361</v>
          </cell>
          <cell r="C28">
            <v>37367</v>
          </cell>
        </row>
        <row r="29">
          <cell r="A29">
            <v>21</v>
          </cell>
          <cell r="B29">
            <v>37368</v>
          </cell>
          <cell r="C29">
            <v>37374</v>
          </cell>
        </row>
        <row r="30">
          <cell r="A30">
            <v>22</v>
          </cell>
          <cell r="B30">
            <v>37375</v>
          </cell>
          <cell r="C30">
            <v>37381</v>
          </cell>
        </row>
        <row r="31">
          <cell r="A31">
            <v>23</v>
          </cell>
          <cell r="B31">
            <v>37382</v>
          </cell>
          <cell r="C31">
            <v>37388</v>
          </cell>
        </row>
        <row r="32">
          <cell r="A32">
            <v>24</v>
          </cell>
          <cell r="B32">
            <v>37389</v>
          </cell>
          <cell r="C32">
            <v>37395</v>
          </cell>
        </row>
        <row r="33">
          <cell r="A33">
            <v>25</v>
          </cell>
          <cell r="B33">
            <v>37396</v>
          </cell>
          <cell r="C33">
            <v>37402</v>
          </cell>
        </row>
        <row r="34">
          <cell r="A34">
            <v>26</v>
          </cell>
          <cell r="B34">
            <v>37403</v>
          </cell>
          <cell r="C34">
            <v>37409</v>
          </cell>
        </row>
        <row r="35">
          <cell r="A35">
            <v>27</v>
          </cell>
          <cell r="B35">
            <v>37410</v>
          </cell>
          <cell r="C35">
            <v>37416</v>
          </cell>
        </row>
        <row r="36">
          <cell r="A36">
            <v>28</v>
          </cell>
          <cell r="B36">
            <v>37417</v>
          </cell>
          <cell r="C36">
            <v>37423</v>
          </cell>
        </row>
        <row r="37">
          <cell r="A37">
            <v>29</v>
          </cell>
          <cell r="B37">
            <v>37424</v>
          </cell>
          <cell r="C37">
            <v>37430</v>
          </cell>
        </row>
        <row r="38">
          <cell r="A38">
            <v>30</v>
          </cell>
          <cell r="B38">
            <v>37431</v>
          </cell>
          <cell r="C38">
            <v>37437</v>
          </cell>
        </row>
        <row r="39">
          <cell r="A39">
            <v>31</v>
          </cell>
          <cell r="B39">
            <v>37438</v>
          </cell>
          <cell r="C39">
            <v>37444</v>
          </cell>
        </row>
        <row r="40">
          <cell r="A40">
            <v>32</v>
          </cell>
          <cell r="B40">
            <v>37445</v>
          </cell>
          <cell r="C40">
            <v>37451</v>
          </cell>
        </row>
        <row r="41">
          <cell r="A41">
            <v>33</v>
          </cell>
          <cell r="B41">
            <v>37452</v>
          </cell>
          <cell r="C41">
            <v>37458</v>
          </cell>
        </row>
        <row r="42">
          <cell r="A42">
            <v>34</v>
          </cell>
          <cell r="B42">
            <v>37459</v>
          </cell>
          <cell r="C42">
            <v>37465</v>
          </cell>
        </row>
        <row r="43">
          <cell r="A43">
            <v>35</v>
          </cell>
          <cell r="B43">
            <v>37466</v>
          </cell>
          <cell r="C43">
            <v>37472</v>
          </cell>
        </row>
        <row r="44">
          <cell r="A44">
            <v>36</v>
          </cell>
          <cell r="B44">
            <v>37473</v>
          </cell>
          <cell r="C44">
            <v>37479</v>
          </cell>
        </row>
        <row r="45">
          <cell r="A45">
            <v>37</v>
          </cell>
          <cell r="B45">
            <v>37480</v>
          </cell>
          <cell r="C45">
            <v>37486</v>
          </cell>
        </row>
        <row r="46">
          <cell r="A46">
            <v>38</v>
          </cell>
          <cell r="B46">
            <v>37487</v>
          </cell>
          <cell r="C46">
            <v>37493</v>
          </cell>
        </row>
        <row r="47">
          <cell r="A47">
            <v>39</v>
          </cell>
          <cell r="B47">
            <v>37494</v>
          </cell>
          <cell r="C47">
            <v>37500</v>
          </cell>
        </row>
        <row r="48">
          <cell r="A48">
            <v>40</v>
          </cell>
          <cell r="B48">
            <v>37501</v>
          </cell>
          <cell r="C48">
            <v>37507</v>
          </cell>
        </row>
        <row r="49">
          <cell r="A49">
            <v>41</v>
          </cell>
          <cell r="B49">
            <v>37508</v>
          </cell>
          <cell r="C49">
            <v>37514</v>
          </cell>
        </row>
        <row r="50">
          <cell r="A50">
            <v>42</v>
          </cell>
          <cell r="B50">
            <v>37515</v>
          </cell>
          <cell r="C50">
            <v>37521</v>
          </cell>
        </row>
        <row r="51">
          <cell r="A51">
            <v>43</v>
          </cell>
          <cell r="B51">
            <v>37522</v>
          </cell>
          <cell r="C51">
            <v>37528</v>
          </cell>
        </row>
        <row r="52">
          <cell r="A52">
            <v>44</v>
          </cell>
          <cell r="B52">
            <v>37529</v>
          </cell>
          <cell r="C52">
            <v>37535</v>
          </cell>
        </row>
        <row r="53">
          <cell r="A53">
            <v>45</v>
          </cell>
          <cell r="B53">
            <v>37536</v>
          </cell>
          <cell r="C53">
            <v>37542</v>
          </cell>
        </row>
        <row r="54">
          <cell r="A54">
            <v>46</v>
          </cell>
          <cell r="B54">
            <v>37543</v>
          </cell>
          <cell r="C54">
            <v>37549</v>
          </cell>
        </row>
        <row r="55">
          <cell r="A55">
            <v>47</v>
          </cell>
          <cell r="B55">
            <v>37550</v>
          </cell>
          <cell r="C55">
            <v>37556</v>
          </cell>
        </row>
        <row r="56">
          <cell r="A56">
            <v>48</v>
          </cell>
          <cell r="B56">
            <v>37557</v>
          </cell>
          <cell r="C56">
            <v>37563</v>
          </cell>
        </row>
        <row r="57">
          <cell r="A57">
            <v>49</v>
          </cell>
          <cell r="B57">
            <v>37564</v>
          </cell>
          <cell r="C57">
            <v>37570</v>
          </cell>
        </row>
        <row r="58">
          <cell r="A58">
            <v>50</v>
          </cell>
          <cell r="B58">
            <v>37571</v>
          </cell>
          <cell r="C58">
            <v>37577</v>
          </cell>
        </row>
        <row r="59">
          <cell r="A59">
            <v>51</v>
          </cell>
          <cell r="B59">
            <v>37578</v>
          </cell>
          <cell r="C59">
            <v>37584</v>
          </cell>
        </row>
        <row r="60">
          <cell r="A60">
            <v>52</v>
          </cell>
          <cell r="B60">
            <v>37585</v>
          </cell>
          <cell r="C60">
            <v>37591</v>
          </cell>
        </row>
        <row r="61">
          <cell r="A61">
            <v>53</v>
          </cell>
          <cell r="B61">
            <v>37592</v>
          </cell>
          <cell r="C61">
            <v>37598</v>
          </cell>
        </row>
        <row r="62">
          <cell r="A62">
            <v>54</v>
          </cell>
          <cell r="B62">
            <v>37599</v>
          </cell>
          <cell r="C62">
            <v>37605</v>
          </cell>
        </row>
        <row r="63">
          <cell r="A63">
            <v>55</v>
          </cell>
          <cell r="B63">
            <v>37606</v>
          </cell>
          <cell r="C63">
            <v>37612</v>
          </cell>
        </row>
        <row r="64">
          <cell r="A64">
            <v>56</v>
          </cell>
          <cell r="B64">
            <v>37613</v>
          </cell>
          <cell r="C64">
            <v>37619</v>
          </cell>
        </row>
        <row r="65">
          <cell r="A65">
            <v>57</v>
          </cell>
          <cell r="B65">
            <v>37620</v>
          </cell>
          <cell r="C65">
            <v>37626</v>
          </cell>
        </row>
        <row r="66">
          <cell r="A66">
            <v>58</v>
          </cell>
          <cell r="B66">
            <v>37627</v>
          </cell>
          <cell r="C66">
            <v>37633</v>
          </cell>
        </row>
        <row r="67">
          <cell r="A67">
            <v>59</v>
          </cell>
          <cell r="B67">
            <v>37634</v>
          </cell>
          <cell r="C67">
            <v>37640</v>
          </cell>
        </row>
        <row r="68">
          <cell r="A68">
            <v>60</v>
          </cell>
          <cell r="B68">
            <v>37641</v>
          </cell>
          <cell r="C68">
            <v>37647</v>
          </cell>
        </row>
        <row r="69">
          <cell r="A69">
            <v>61</v>
          </cell>
          <cell r="B69">
            <v>37648</v>
          </cell>
          <cell r="C69">
            <v>37654</v>
          </cell>
        </row>
        <row r="70">
          <cell r="A70">
            <v>62</v>
          </cell>
          <cell r="B70">
            <v>37655</v>
          </cell>
          <cell r="C70">
            <v>37661</v>
          </cell>
        </row>
        <row r="71">
          <cell r="A71">
            <v>63</v>
          </cell>
          <cell r="B71">
            <v>37662</v>
          </cell>
          <cell r="C71">
            <v>37668</v>
          </cell>
        </row>
        <row r="72">
          <cell r="A72">
            <v>64</v>
          </cell>
          <cell r="B72">
            <v>37669</v>
          </cell>
          <cell r="C72">
            <v>37675</v>
          </cell>
        </row>
        <row r="73">
          <cell r="A73">
            <v>65</v>
          </cell>
          <cell r="B73">
            <v>37676</v>
          </cell>
          <cell r="C73">
            <v>37682</v>
          </cell>
        </row>
        <row r="74">
          <cell r="A74">
            <v>66</v>
          </cell>
          <cell r="B74">
            <v>37683</v>
          </cell>
          <cell r="C74">
            <v>37689</v>
          </cell>
        </row>
        <row r="75">
          <cell r="A75">
            <v>67</v>
          </cell>
          <cell r="B75">
            <v>37690</v>
          </cell>
          <cell r="C75">
            <v>37696</v>
          </cell>
        </row>
        <row r="76">
          <cell r="A76">
            <v>68</v>
          </cell>
          <cell r="B76">
            <v>37697</v>
          </cell>
          <cell r="C76">
            <v>37703</v>
          </cell>
        </row>
        <row r="77">
          <cell r="A77">
            <v>69</v>
          </cell>
          <cell r="B77">
            <v>37704</v>
          </cell>
          <cell r="C77">
            <v>37710</v>
          </cell>
        </row>
        <row r="78">
          <cell r="A78">
            <v>70</v>
          </cell>
          <cell r="B78">
            <v>37711</v>
          </cell>
          <cell r="C78">
            <v>37717</v>
          </cell>
        </row>
        <row r="79">
          <cell r="A79">
            <v>71</v>
          </cell>
          <cell r="B79">
            <v>37718</v>
          </cell>
          <cell r="C79">
            <v>37724</v>
          </cell>
        </row>
        <row r="80">
          <cell r="A80">
            <v>72</v>
          </cell>
          <cell r="B80">
            <v>37725</v>
          </cell>
          <cell r="C80">
            <v>37731</v>
          </cell>
        </row>
        <row r="81">
          <cell r="A81">
            <v>73</v>
          </cell>
          <cell r="B81">
            <v>37732</v>
          </cell>
          <cell r="C81">
            <v>37738</v>
          </cell>
        </row>
        <row r="82">
          <cell r="A82">
            <v>74</v>
          </cell>
          <cell r="B82">
            <v>37739</v>
          </cell>
          <cell r="C82">
            <v>37745</v>
          </cell>
        </row>
        <row r="83">
          <cell r="A83">
            <v>75</v>
          </cell>
          <cell r="B83">
            <v>37746</v>
          </cell>
          <cell r="C83">
            <v>37752</v>
          </cell>
        </row>
        <row r="84">
          <cell r="A84">
            <v>76</v>
          </cell>
          <cell r="B84">
            <v>37753</v>
          </cell>
          <cell r="C84">
            <v>37759</v>
          </cell>
        </row>
        <row r="85">
          <cell r="A85">
            <v>77</v>
          </cell>
          <cell r="B85">
            <v>37760</v>
          </cell>
          <cell r="C85">
            <v>37766</v>
          </cell>
        </row>
        <row r="86">
          <cell r="A86">
            <v>78</v>
          </cell>
          <cell r="B86">
            <v>37767</v>
          </cell>
          <cell r="C86">
            <v>37773</v>
          </cell>
        </row>
        <row r="87">
          <cell r="A87">
            <v>79</v>
          </cell>
          <cell r="B87">
            <v>37774</v>
          </cell>
          <cell r="C87">
            <v>37780</v>
          </cell>
        </row>
        <row r="88">
          <cell r="A88">
            <v>80</v>
          </cell>
          <cell r="B88">
            <v>37781</v>
          </cell>
          <cell r="C88">
            <v>37787</v>
          </cell>
        </row>
        <row r="89">
          <cell r="A89">
            <v>81</v>
          </cell>
          <cell r="B89">
            <v>37788</v>
          </cell>
          <cell r="C89">
            <v>37794</v>
          </cell>
        </row>
        <row r="90">
          <cell r="A90">
            <v>82</v>
          </cell>
          <cell r="B90">
            <v>37795</v>
          </cell>
          <cell r="C90">
            <v>37801</v>
          </cell>
        </row>
        <row r="91">
          <cell r="A91">
            <v>83</v>
          </cell>
          <cell r="B91">
            <v>37802</v>
          </cell>
          <cell r="C91">
            <v>37808</v>
          </cell>
        </row>
        <row r="92">
          <cell r="A92">
            <v>84</v>
          </cell>
          <cell r="B92">
            <v>37809</v>
          </cell>
          <cell r="C92">
            <v>37815</v>
          </cell>
        </row>
        <row r="93">
          <cell r="A93">
            <v>85</v>
          </cell>
          <cell r="B93">
            <v>37816</v>
          </cell>
          <cell r="C93">
            <v>37822</v>
          </cell>
        </row>
        <row r="94">
          <cell r="A94">
            <v>86</v>
          </cell>
          <cell r="B94">
            <v>37823</v>
          </cell>
          <cell r="C94">
            <v>37829</v>
          </cell>
        </row>
        <row r="95">
          <cell r="A95">
            <v>87</v>
          </cell>
          <cell r="B95">
            <v>37830</v>
          </cell>
          <cell r="C95">
            <v>37836</v>
          </cell>
        </row>
        <row r="96">
          <cell r="A96">
            <v>88</v>
          </cell>
          <cell r="B96">
            <v>37837</v>
          </cell>
          <cell r="C96">
            <v>37843</v>
          </cell>
        </row>
        <row r="97">
          <cell r="A97">
            <v>89</v>
          </cell>
          <cell r="B97">
            <v>37844</v>
          </cell>
          <cell r="C97">
            <v>37850</v>
          </cell>
        </row>
        <row r="98">
          <cell r="A98">
            <v>90</v>
          </cell>
          <cell r="B98">
            <v>37851</v>
          </cell>
          <cell r="C98">
            <v>37857</v>
          </cell>
        </row>
        <row r="99">
          <cell r="A99">
            <v>91</v>
          </cell>
          <cell r="B99">
            <v>37858</v>
          </cell>
          <cell r="C99">
            <v>37864</v>
          </cell>
        </row>
        <row r="100">
          <cell r="A100">
            <v>92</v>
          </cell>
          <cell r="B100">
            <v>37865</v>
          </cell>
          <cell r="C100">
            <v>37871</v>
          </cell>
        </row>
        <row r="101">
          <cell r="A101">
            <v>93</v>
          </cell>
          <cell r="B101">
            <v>37872</v>
          </cell>
          <cell r="C101">
            <v>37878</v>
          </cell>
        </row>
        <row r="102">
          <cell r="A102">
            <v>94</v>
          </cell>
          <cell r="B102">
            <v>37879</v>
          </cell>
          <cell r="C102">
            <v>37885</v>
          </cell>
        </row>
        <row r="103">
          <cell r="A103">
            <v>95</v>
          </cell>
          <cell r="B103">
            <v>37886</v>
          </cell>
          <cell r="C103">
            <v>37892</v>
          </cell>
        </row>
        <row r="104">
          <cell r="A104">
            <v>96</v>
          </cell>
          <cell r="B104">
            <v>37893</v>
          </cell>
          <cell r="C104">
            <v>37899</v>
          </cell>
        </row>
        <row r="105">
          <cell r="A105">
            <v>97</v>
          </cell>
          <cell r="B105">
            <v>37900</v>
          </cell>
          <cell r="C105">
            <v>37906</v>
          </cell>
        </row>
        <row r="106">
          <cell r="A106">
            <v>98</v>
          </cell>
          <cell r="B106">
            <v>37907</v>
          </cell>
          <cell r="C106">
            <v>37913</v>
          </cell>
        </row>
        <row r="107">
          <cell r="A107">
            <v>99</v>
          </cell>
          <cell r="B107">
            <v>37914</v>
          </cell>
          <cell r="C107">
            <v>37920</v>
          </cell>
        </row>
        <row r="108">
          <cell r="A108">
            <v>100</v>
          </cell>
          <cell r="B108">
            <v>37921</v>
          </cell>
          <cell r="C108">
            <v>37927</v>
          </cell>
        </row>
      </sheetData>
      <sheetData sheetId="2" refreshError="1">
        <row r="7">
          <cell r="B7">
            <v>168</v>
          </cell>
          <cell r="AT7" t="str">
            <v>ok</v>
          </cell>
          <cell r="AU7" t="str">
            <v>ok</v>
          </cell>
          <cell r="AV7" t="str">
            <v>ok</v>
          </cell>
          <cell r="AW7" t="str">
            <v>ok</v>
          </cell>
          <cell r="AX7" t="str">
            <v>ok</v>
          </cell>
        </row>
        <row r="8">
          <cell r="B8">
            <v>169</v>
          </cell>
          <cell r="AU8" t="e">
            <v>#N/A</v>
          </cell>
          <cell r="AV8" t="e">
            <v>#N/A</v>
          </cell>
          <cell r="AW8">
            <v>23.744179999999997</v>
          </cell>
          <cell r="AX8" t="e">
            <v>#N/A</v>
          </cell>
        </row>
        <row r="9">
          <cell r="B9">
            <v>170</v>
          </cell>
          <cell r="AS9" t="str">
            <v>A1,102</v>
          </cell>
          <cell r="AT9" t="e">
            <v>#N/A</v>
          </cell>
          <cell r="AU9" t="e">
            <v>#N/A</v>
          </cell>
          <cell r="AV9" t="e">
            <v>#N/A</v>
          </cell>
          <cell r="AW9">
            <v>39.052750000000003</v>
          </cell>
          <cell r="AX9" t="e">
            <v>#N/A</v>
          </cell>
        </row>
        <row r="10">
          <cell r="B10">
            <v>171</v>
          </cell>
          <cell r="AS10" t="str">
            <v>A1,102</v>
          </cell>
          <cell r="AT10" t="e">
            <v>#N/A</v>
          </cell>
          <cell r="AU10" t="e">
            <v>#N/A</v>
          </cell>
          <cell r="AV10" t="e">
            <v>#N/A</v>
          </cell>
          <cell r="AW10">
            <v>39.246679999999998</v>
          </cell>
          <cell r="AX10" t="e">
            <v>#N/A</v>
          </cell>
        </row>
        <row r="11">
          <cell r="B11">
            <v>172</v>
          </cell>
          <cell r="AT11" t="e">
            <v>#N/A</v>
          </cell>
          <cell r="AU11" t="e">
            <v>#N/A</v>
          </cell>
          <cell r="AV11" t="e">
            <v>#N/A</v>
          </cell>
          <cell r="AW11">
            <v>27.990469999999998</v>
          </cell>
          <cell r="AX11" t="e">
            <v>#N/A</v>
          </cell>
        </row>
        <row r="12">
          <cell r="B12">
            <v>173</v>
          </cell>
          <cell r="AT12" t="e">
            <v>#N/A</v>
          </cell>
          <cell r="AU12" t="e">
            <v>#N/A</v>
          </cell>
          <cell r="AV12" t="e">
            <v>#N/A</v>
          </cell>
          <cell r="AW12">
            <v>29.629399999999997</v>
          </cell>
          <cell r="AX12" t="e">
            <v>#N/A</v>
          </cell>
        </row>
        <row r="13">
          <cell r="B13">
            <v>174</v>
          </cell>
          <cell r="AT13" t="e">
            <v>#N/A</v>
          </cell>
          <cell r="AU13" t="e">
            <v>#N/A</v>
          </cell>
          <cell r="AV13" t="e">
            <v>#N/A</v>
          </cell>
          <cell r="AW13">
            <v>39.01437</v>
          </cell>
          <cell r="AX13" t="e">
            <v>#N/A</v>
          </cell>
        </row>
        <row r="14">
          <cell r="B14">
            <v>175</v>
          </cell>
          <cell r="AT14" t="e">
            <v>#N/A</v>
          </cell>
          <cell r="AU14" t="e">
            <v>#N/A</v>
          </cell>
          <cell r="AV14" t="e">
            <v>#N/A</v>
          </cell>
          <cell r="AW14">
            <v>38.753510000000013</v>
          </cell>
          <cell r="AX14" t="e">
            <v>#N/A</v>
          </cell>
        </row>
        <row r="15">
          <cell r="B15">
            <v>176</v>
          </cell>
          <cell r="AT15" t="e">
            <v>#N/A</v>
          </cell>
          <cell r="AU15" t="e">
            <v>#N/A</v>
          </cell>
          <cell r="AV15" t="e">
            <v>#N/A</v>
          </cell>
          <cell r="AW15">
            <v>37.98516</v>
          </cell>
          <cell r="AX15" t="e">
            <v>#N/A</v>
          </cell>
        </row>
        <row r="16">
          <cell r="B16">
            <v>177</v>
          </cell>
          <cell r="K16">
            <v>14.901999999999999</v>
          </cell>
          <cell r="AT16" t="e">
            <v>#N/A</v>
          </cell>
          <cell r="AU16" t="e">
            <v>#N/A</v>
          </cell>
          <cell r="AV16" t="e">
            <v>#N/A</v>
          </cell>
          <cell r="AW16">
            <v>21.837760000000003</v>
          </cell>
          <cell r="AX16" t="e">
            <v>#N/A</v>
          </cell>
        </row>
        <row r="17">
          <cell r="B17">
            <v>178</v>
          </cell>
          <cell r="H17">
            <v>24.702000000000002</v>
          </cell>
          <cell r="I17">
            <v>24.702000000000002</v>
          </cell>
          <cell r="J17">
            <v>18.702000000000002</v>
          </cell>
          <cell r="K17">
            <v>9.9019999999999992</v>
          </cell>
          <cell r="O17">
            <v>31.802</v>
          </cell>
          <cell r="P17">
            <v>10.901999999999999</v>
          </cell>
          <cell r="Q17">
            <v>10.901999999999999</v>
          </cell>
          <cell r="R17">
            <v>24.902000000000001</v>
          </cell>
          <cell r="S17">
            <v>9.9019999999999992</v>
          </cell>
          <cell r="AT17">
            <v>80.44</v>
          </cell>
          <cell r="AU17">
            <v>2252</v>
          </cell>
          <cell r="AV17">
            <v>91.44</v>
          </cell>
          <cell r="AW17">
            <v>38.394200000000005</v>
          </cell>
          <cell r="AX17">
            <v>100</v>
          </cell>
        </row>
        <row r="18">
          <cell r="B18">
            <v>179</v>
          </cell>
          <cell r="H18">
            <v>24.702000000000002</v>
          </cell>
          <cell r="I18">
            <v>19.702000000000002</v>
          </cell>
          <cell r="J18">
            <v>18.702000000000002</v>
          </cell>
          <cell r="K18">
            <v>21.802</v>
          </cell>
          <cell r="O18">
            <v>27.802</v>
          </cell>
          <cell r="P18">
            <v>27.802</v>
          </cell>
          <cell r="Q18">
            <v>27.802</v>
          </cell>
          <cell r="R18">
            <v>29.802</v>
          </cell>
          <cell r="S18">
            <v>26.802</v>
          </cell>
          <cell r="AT18">
            <v>80.44</v>
          </cell>
          <cell r="AU18">
            <v>2252</v>
          </cell>
          <cell r="AV18">
            <v>91.44</v>
          </cell>
          <cell r="AW18">
            <v>37.846110000000003</v>
          </cell>
          <cell r="AX18">
            <v>100</v>
          </cell>
        </row>
        <row r="19">
          <cell r="B19">
            <v>180</v>
          </cell>
          <cell r="F19">
            <v>19.702000000000002</v>
          </cell>
          <cell r="H19">
            <v>24.702000000000002</v>
          </cell>
          <cell r="I19">
            <v>19.702000000000002</v>
          </cell>
          <cell r="J19">
            <v>18.702000000000002</v>
          </cell>
          <cell r="K19">
            <v>21.802</v>
          </cell>
          <cell r="O19">
            <v>3.9020000000000001</v>
          </cell>
          <cell r="P19">
            <v>4.9020000000000001</v>
          </cell>
          <cell r="Q19">
            <v>4.9020000000000001</v>
          </cell>
          <cell r="R19">
            <v>11.901999999999999</v>
          </cell>
          <cell r="S19">
            <v>3.9020000000000001</v>
          </cell>
          <cell r="AT19">
            <v>80.44</v>
          </cell>
          <cell r="AU19">
            <v>2252</v>
          </cell>
          <cell r="AV19">
            <v>91.44</v>
          </cell>
          <cell r="AW19">
            <v>34.81832</v>
          </cell>
          <cell r="AX19">
            <v>100</v>
          </cell>
        </row>
        <row r="20">
          <cell r="B20">
            <v>181</v>
          </cell>
          <cell r="H20">
            <v>24.702000000000002</v>
          </cell>
          <cell r="I20">
            <v>24.702000000000002</v>
          </cell>
          <cell r="J20">
            <v>18.702000000000002</v>
          </cell>
          <cell r="K20">
            <v>21.802</v>
          </cell>
          <cell r="O20">
            <v>22.802</v>
          </cell>
          <cell r="P20">
            <v>2.802</v>
          </cell>
          <cell r="Q20">
            <v>2.802</v>
          </cell>
          <cell r="R20">
            <v>2.9020000000000001</v>
          </cell>
          <cell r="S20">
            <v>2.802</v>
          </cell>
          <cell r="AT20">
            <v>29.72</v>
          </cell>
          <cell r="AU20">
            <v>1344</v>
          </cell>
          <cell r="AV20">
            <v>33.68</v>
          </cell>
          <cell r="AW20">
            <v>37.173569999999998</v>
          </cell>
          <cell r="AX20">
            <v>100</v>
          </cell>
        </row>
        <row r="21">
          <cell r="B21">
            <v>182</v>
          </cell>
          <cell r="I21">
            <v>12.901999999999999</v>
          </cell>
          <cell r="J21" t="str">
            <v>x</v>
          </cell>
          <cell r="K21">
            <v>6.9020000000000001</v>
          </cell>
          <cell r="O21">
            <v>9.9019999999999992</v>
          </cell>
          <cell r="P21">
            <v>18.902000000000001</v>
          </cell>
          <cell r="Q21">
            <v>18.902000000000001</v>
          </cell>
          <cell r="R21">
            <v>23.902000000000001</v>
          </cell>
          <cell r="S21">
            <v>9.9019999999999992</v>
          </cell>
          <cell r="AT21">
            <v>80.44</v>
          </cell>
          <cell r="AU21">
            <v>2252</v>
          </cell>
          <cell r="AV21">
            <v>91.44</v>
          </cell>
          <cell r="AW21">
            <v>39.246679999999998</v>
          </cell>
          <cell r="AX21">
            <v>100</v>
          </cell>
        </row>
        <row r="22">
          <cell r="B22">
            <v>183</v>
          </cell>
          <cell r="I22">
            <v>12.901999999999999</v>
          </cell>
          <cell r="J22" t="str">
            <v>x</v>
          </cell>
          <cell r="K22">
            <v>24.902000000000001</v>
          </cell>
          <cell r="O22">
            <v>16.902000000000001</v>
          </cell>
          <cell r="P22">
            <v>25.902000000000001</v>
          </cell>
          <cell r="Q22">
            <v>25.902000000000001</v>
          </cell>
          <cell r="S22">
            <v>24.902000000000001</v>
          </cell>
          <cell r="AT22">
            <v>80.44</v>
          </cell>
          <cell r="AU22">
            <v>2252</v>
          </cell>
          <cell r="AV22">
            <v>91.44</v>
          </cell>
          <cell r="AW22">
            <v>38.012620000000013</v>
          </cell>
          <cell r="AX22">
            <v>100</v>
          </cell>
        </row>
        <row r="23">
          <cell r="B23">
            <v>184</v>
          </cell>
          <cell r="F23">
            <v>30.802</v>
          </cell>
          <cell r="I23">
            <v>12.901999999999999</v>
          </cell>
          <cell r="J23">
            <v>15.702</v>
          </cell>
          <cell r="O23">
            <v>4.9020000000000001</v>
          </cell>
          <cell r="AT23">
            <v>80.44</v>
          </cell>
          <cell r="AU23">
            <v>2252</v>
          </cell>
          <cell r="AV23">
            <v>91.44</v>
          </cell>
          <cell r="AW23">
            <v>39.275229999999993</v>
          </cell>
          <cell r="AX23">
            <v>100</v>
          </cell>
        </row>
        <row r="24">
          <cell r="B24">
            <v>185</v>
          </cell>
          <cell r="F24">
            <v>10.702</v>
          </cell>
          <cell r="H24">
            <v>21.501999999999999</v>
          </cell>
          <cell r="I24">
            <v>27.501999999999999</v>
          </cell>
          <cell r="J24">
            <v>15.702</v>
          </cell>
          <cell r="K24">
            <v>2.9020000000000001</v>
          </cell>
          <cell r="O24">
            <v>28.802</v>
          </cell>
          <cell r="P24">
            <v>31.802</v>
          </cell>
          <cell r="Q24">
            <v>31.802</v>
          </cell>
          <cell r="R24">
            <v>3.9020000000000001</v>
          </cell>
          <cell r="S24">
            <v>26.802</v>
          </cell>
          <cell r="AT24">
            <v>29.72</v>
          </cell>
          <cell r="AU24">
            <v>1344</v>
          </cell>
          <cell r="AV24">
            <v>33.68</v>
          </cell>
          <cell r="AW24">
            <v>37.846110000000003</v>
          </cell>
          <cell r="AX24">
            <v>100</v>
          </cell>
        </row>
        <row r="25">
          <cell r="B25">
            <v>186</v>
          </cell>
          <cell r="F25">
            <v>10.702</v>
          </cell>
          <cell r="H25">
            <v>21.501999999999999</v>
          </cell>
          <cell r="I25">
            <v>22.802</v>
          </cell>
          <cell r="J25">
            <v>15.702</v>
          </cell>
          <cell r="K25">
            <v>10.901999999999999</v>
          </cell>
          <cell r="O25">
            <v>10.901999999999999</v>
          </cell>
          <cell r="P25">
            <v>24.902000000000001</v>
          </cell>
          <cell r="Q25">
            <v>24.902000000000001</v>
          </cell>
          <cell r="R25">
            <v>25.902000000000001</v>
          </cell>
          <cell r="S25">
            <v>2.9020000000000001</v>
          </cell>
          <cell r="AT25">
            <v>18.8</v>
          </cell>
          <cell r="AU25">
            <v>1052</v>
          </cell>
          <cell r="AV25">
            <v>21.56</v>
          </cell>
          <cell r="AW25">
            <v>31.057390000000002</v>
          </cell>
          <cell r="AX25">
            <v>100</v>
          </cell>
        </row>
        <row r="26">
          <cell r="B26">
            <v>187</v>
          </cell>
          <cell r="F26">
            <v>13.702</v>
          </cell>
          <cell r="H26">
            <v>16.702000000000002</v>
          </cell>
          <cell r="I26">
            <v>22.802</v>
          </cell>
          <cell r="J26">
            <v>15.702</v>
          </cell>
          <cell r="O26">
            <v>11.901999999999999</v>
          </cell>
          <cell r="AT26">
            <v>18.8</v>
          </cell>
          <cell r="AU26">
            <v>1052</v>
          </cell>
          <cell r="AV26">
            <v>21.56</v>
          </cell>
          <cell r="AW26">
            <v>21.527320000000003</v>
          </cell>
          <cell r="AX26">
            <v>100</v>
          </cell>
        </row>
        <row r="27">
          <cell r="B27">
            <v>188</v>
          </cell>
          <cell r="E27">
            <v>26.902000000000001</v>
          </cell>
          <cell r="F27">
            <v>16.702000000000002</v>
          </cell>
          <cell r="H27">
            <v>15.702</v>
          </cell>
          <cell r="I27">
            <v>16.702000000000002</v>
          </cell>
          <cell r="J27">
            <v>15.702</v>
          </cell>
          <cell r="AT27">
            <v>18.8</v>
          </cell>
          <cell r="AU27">
            <v>1052</v>
          </cell>
          <cell r="AV27">
            <v>21.56</v>
          </cell>
          <cell r="AW27">
            <v>21.652200000000004</v>
          </cell>
          <cell r="AX27">
            <v>100</v>
          </cell>
        </row>
        <row r="28">
          <cell r="B28">
            <v>189</v>
          </cell>
          <cell r="E28">
            <v>26.902000000000001</v>
          </cell>
          <cell r="F28">
            <v>16.702000000000002</v>
          </cell>
          <cell r="H28">
            <v>21.501999999999999</v>
          </cell>
          <cell r="I28">
            <v>16.702000000000002</v>
          </cell>
          <cell r="J28">
            <v>15.702</v>
          </cell>
          <cell r="K28" t="str">
            <v>a14,1102</v>
          </cell>
          <cell r="O28">
            <v>12.901999999999999</v>
          </cell>
          <cell r="AT28">
            <v>29.72</v>
          </cell>
          <cell r="AU28">
            <v>1344</v>
          </cell>
          <cell r="AV28">
            <v>33.68</v>
          </cell>
          <cell r="AW28">
            <v>27.990469999999998</v>
          </cell>
          <cell r="AX28">
            <v>100</v>
          </cell>
        </row>
        <row r="29">
          <cell r="B29">
            <v>190</v>
          </cell>
          <cell r="C29" t="str">
            <v>d54d</v>
          </cell>
          <cell r="D29">
            <v>307.5</v>
          </cell>
          <cell r="E29">
            <v>25.902000000000001</v>
          </cell>
          <cell r="F29">
            <v>1</v>
          </cell>
          <cell r="G29">
            <v>20.302</v>
          </cell>
          <cell r="H29">
            <v>4.9020000000000001</v>
          </cell>
          <cell r="I29">
            <v>21.802</v>
          </cell>
          <cell r="J29">
            <v>8.6020000000000003</v>
          </cell>
          <cell r="K29">
            <v>5.1002000000000001</v>
          </cell>
          <cell r="O29">
            <v>7.1002000000000001</v>
          </cell>
          <cell r="P29">
            <v>7.1002000000000001</v>
          </cell>
          <cell r="Q29">
            <v>9.1001999999999992</v>
          </cell>
          <cell r="R29">
            <v>17.100200000000001</v>
          </cell>
          <cell r="S29">
            <v>7.1002000000000001</v>
          </cell>
          <cell r="U29">
            <v>11.100199999999999</v>
          </cell>
          <cell r="AT29">
            <v>80.44</v>
          </cell>
          <cell r="AU29">
            <v>2252</v>
          </cell>
          <cell r="AV29">
            <v>91.44</v>
          </cell>
          <cell r="AW29">
            <v>15.879839999999998</v>
          </cell>
          <cell r="AX29">
            <v>100</v>
          </cell>
        </row>
        <row r="30">
          <cell r="B30">
            <v>191</v>
          </cell>
          <cell r="C30" t="str">
            <v>a54d</v>
          </cell>
          <cell r="D30">
            <v>359.61</v>
          </cell>
          <cell r="E30">
            <v>25.902000000000001</v>
          </cell>
          <cell r="F30">
            <v>25.501999999999999</v>
          </cell>
          <cell r="G30">
            <v>20.302</v>
          </cell>
          <cell r="H30">
            <v>16.702000000000002</v>
          </cell>
          <cell r="I30">
            <v>21.602</v>
          </cell>
          <cell r="J30">
            <v>8.6020000000000003</v>
          </cell>
          <cell r="K30">
            <v>5.1101999999999999</v>
          </cell>
          <cell r="O30">
            <v>14.802</v>
          </cell>
          <cell r="P30">
            <v>4.1101999999999999</v>
          </cell>
          <cell r="Q30">
            <v>7.1101999999999999</v>
          </cell>
          <cell r="R30" t="str">
            <v>a16,1102</v>
          </cell>
          <cell r="S30">
            <v>5.1101999999999999</v>
          </cell>
          <cell r="U30">
            <v>9.9019999999999992</v>
          </cell>
          <cell r="AS30" t="str">
            <v>A1,102</v>
          </cell>
          <cell r="AT30">
            <v>18.8</v>
          </cell>
          <cell r="AU30">
            <v>1052</v>
          </cell>
          <cell r="AV30">
            <v>21.56</v>
          </cell>
          <cell r="AW30">
            <v>18.894970000000004</v>
          </cell>
          <cell r="AX30">
            <v>100</v>
          </cell>
        </row>
        <row r="31">
          <cell r="B31">
            <v>192</v>
          </cell>
          <cell r="C31" t="str">
            <v>d54d</v>
          </cell>
          <cell r="D31">
            <v>693.85</v>
          </cell>
          <cell r="E31">
            <v>25.902000000000001</v>
          </cell>
          <cell r="F31">
            <v>7.5019999999999998</v>
          </cell>
          <cell r="G31">
            <v>20.302</v>
          </cell>
          <cell r="H31">
            <v>14.502000000000001</v>
          </cell>
          <cell r="I31">
            <v>11.602</v>
          </cell>
          <cell r="J31">
            <v>22.602</v>
          </cell>
          <cell r="K31">
            <v>29.100200000000001</v>
          </cell>
          <cell r="O31">
            <v>20.802</v>
          </cell>
          <cell r="P31">
            <v>2.1101999999999999</v>
          </cell>
          <cell r="Q31">
            <v>7.1101999999999999</v>
          </cell>
          <cell r="R31">
            <v>8.1102000000000007</v>
          </cell>
          <cell r="S31">
            <v>26.902000000000001</v>
          </cell>
          <cell r="U31">
            <v>7.1002000000000001</v>
          </cell>
          <cell r="AS31" t="str">
            <v>A1,102</v>
          </cell>
          <cell r="AT31">
            <v>80.44</v>
          </cell>
          <cell r="AU31">
            <v>2252</v>
          </cell>
          <cell r="AV31">
            <v>91.44</v>
          </cell>
          <cell r="AW31">
            <v>27.391230000000004</v>
          </cell>
          <cell r="AX31">
            <v>100</v>
          </cell>
        </row>
        <row r="32">
          <cell r="B32">
            <v>193</v>
          </cell>
          <cell r="C32" t="str">
            <v>a55d</v>
          </cell>
          <cell r="D32">
            <v>511</v>
          </cell>
          <cell r="E32">
            <v>31.602</v>
          </cell>
          <cell r="F32">
            <v>9.5020000000000007</v>
          </cell>
          <cell r="G32">
            <v>20.302</v>
          </cell>
          <cell r="H32">
            <v>24.602</v>
          </cell>
          <cell r="I32">
            <v>9.5020000000000007</v>
          </cell>
          <cell r="J32">
            <v>22.602</v>
          </cell>
          <cell r="K32">
            <v>2.702</v>
          </cell>
          <cell r="O32">
            <v>11.702</v>
          </cell>
          <cell r="P32">
            <v>13.802</v>
          </cell>
          <cell r="Q32">
            <v>13.802</v>
          </cell>
          <cell r="R32">
            <v>19.802</v>
          </cell>
          <cell r="S32">
            <v>2.702</v>
          </cell>
          <cell r="U32">
            <v>3.1002000000000001</v>
          </cell>
          <cell r="AT32">
            <v>21.84</v>
          </cell>
          <cell r="AU32">
            <v>1068</v>
          </cell>
          <cell r="AV32">
            <v>24.6</v>
          </cell>
          <cell r="AW32">
            <v>20.514650000000003</v>
          </cell>
          <cell r="AX32">
            <v>100</v>
          </cell>
        </row>
        <row r="33">
          <cell r="B33">
            <v>194</v>
          </cell>
          <cell r="C33" t="str">
            <v>a55d</v>
          </cell>
          <cell r="D33">
            <v>325</v>
          </cell>
          <cell r="E33">
            <v>31.602</v>
          </cell>
          <cell r="F33">
            <v>9.5020000000000007</v>
          </cell>
          <cell r="G33">
            <v>20.302</v>
          </cell>
          <cell r="H33">
            <v>24.602</v>
          </cell>
          <cell r="I33">
            <v>9.5020000000000007</v>
          </cell>
          <cell r="J33">
            <v>22.602</v>
          </cell>
          <cell r="K33">
            <v>4.702</v>
          </cell>
          <cell r="O33">
            <v>11.702</v>
          </cell>
          <cell r="P33">
            <v>14.802</v>
          </cell>
          <cell r="Q33">
            <v>14.802</v>
          </cell>
          <cell r="R33">
            <v>16.802</v>
          </cell>
          <cell r="S33">
            <v>8.8019999999999996</v>
          </cell>
          <cell r="U33">
            <v>3.1002000000000001</v>
          </cell>
          <cell r="AT33">
            <v>21.84</v>
          </cell>
          <cell r="AU33">
            <v>1068</v>
          </cell>
          <cell r="AV33">
            <v>24.6</v>
          </cell>
          <cell r="AW33">
            <v>21.291570000000004</v>
          </cell>
          <cell r="AX33">
            <v>100</v>
          </cell>
        </row>
        <row r="34">
          <cell r="B34">
            <v>195</v>
          </cell>
          <cell r="C34" t="str">
            <v>b54d</v>
          </cell>
          <cell r="D34">
            <v>413.93</v>
          </cell>
          <cell r="E34">
            <v>31.602</v>
          </cell>
          <cell r="F34">
            <v>10.502000000000001</v>
          </cell>
          <cell r="G34">
            <v>20.302</v>
          </cell>
          <cell r="H34">
            <v>24.602</v>
          </cell>
          <cell r="I34">
            <v>10.502000000000001</v>
          </cell>
          <cell r="J34">
            <v>22.602</v>
          </cell>
          <cell r="K34">
            <v>3.702</v>
          </cell>
          <cell r="O34">
            <v>10.702</v>
          </cell>
          <cell r="P34">
            <v>12.802</v>
          </cell>
          <cell r="Q34">
            <v>12.802</v>
          </cell>
          <cell r="R34">
            <v>15.802</v>
          </cell>
          <cell r="S34">
            <v>10.702</v>
          </cell>
          <cell r="U34">
            <v>11.901999999999999</v>
          </cell>
          <cell r="AT34">
            <v>29.72</v>
          </cell>
          <cell r="AU34">
            <v>1344</v>
          </cell>
          <cell r="AV34">
            <v>33.68</v>
          </cell>
          <cell r="AW34">
            <v>37.97325</v>
          </cell>
          <cell r="AX34">
            <v>100</v>
          </cell>
        </row>
        <row r="35">
          <cell r="B35">
            <v>196</v>
          </cell>
          <cell r="C35" t="str">
            <v>d54d</v>
          </cell>
          <cell r="D35">
            <v>1142.68</v>
          </cell>
          <cell r="E35">
            <v>29.501999999999999</v>
          </cell>
          <cell r="F35">
            <v>9.5020000000000007</v>
          </cell>
          <cell r="G35">
            <v>20.302</v>
          </cell>
          <cell r="H35">
            <v>24.602</v>
          </cell>
          <cell r="I35">
            <v>10.502000000000001</v>
          </cell>
          <cell r="J35">
            <v>22.602</v>
          </cell>
          <cell r="K35">
            <v>14.110200000000001</v>
          </cell>
          <cell r="O35">
            <v>20.802</v>
          </cell>
          <cell r="P35" t="str">
            <v>a15,1102</v>
          </cell>
          <cell r="Q35" t="str">
            <v>a15,1102</v>
          </cell>
          <cell r="S35">
            <v>20.702000000000002</v>
          </cell>
          <cell r="U35">
            <v>8.1001999999999992</v>
          </cell>
          <cell r="AT35">
            <v>80.44</v>
          </cell>
          <cell r="AU35">
            <v>2252</v>
          </cell>
          <cell r="AV35">
            <v>91.44</v>
          </cell>
          <cell r="AW35">
            <v>27.990469999999998</v>
          </cell>
          <cell r="AX35">
            <v>100</v>
          </cell>
        </row>
        <row r="36">
          <cell r="B36">
            <v>197</v>
          </cell>
          <cell r="C36" t="str">
            <v>b54d</v>
          </cell>
          <cell r="D36">
            <v>145.51</v>
          </cell>
          <cell r="E36">
            <v>31.602</v>
          </cell>
          <cell r="F36">
            <v>27.501999999999999</v>
          </cell>
          <cell r="G36">
            <v>20.302</v>
          </cell>
          <cell r="H36">
            <v>25.501999999999999</v>
          </cell>
          <cell r="I36">
            <v>25.501999999999999</v>
          </cell>
          <cell r="J36">
            <v>7.6020000000000003</v>
          </cell>
          <cell r="K36">
            <v>10.802</v>
          </cell>
          <cell r="O36">
            <v>15.702</v>
          </cell>
          <cell r="P36">
            <v>7.8019999999999996</v>
          </cell>
          <cell r="Q36">
            <v>7.8019999999999996</v>
          </cell>
          <cell r="R36">
            <v>12.802</v>
          </cell>
          <cell r="S36">
            <v>9.8019999999999996</v>
          </cell>
          <cell r="U36">
            <v>11.901999999999999</v>
          </cell>
          <cell r="AT36">
            <v>29.72</v>
          </cell>
          <cell r="AU36">
            <v>1344</v>
          </cell>
          <cell r="AV36">
            <v>33.68</v>
          </cell>
          <cell r="AW36">
            <v>18.766089999999998</v>
          </cell>
          <cell r="AX36">
            <v>100</v>
          </cell>
        </row>
        <row r="37">
          <cell r="B37">
            <v>198</v>
          </cell>
          <cell r="C37" t="str">
            <v>b54d</v>
          </cell>
          <cell r="D37">
            <v>459.49</v>
          </cell>
          <cell r="E37">
            <v>31.602</v>
          </cell>
          <cell r="F37">
            <v>27.501999999999999</v>
          </cell>
          <cell r="G37">
            <v>20.302</v>
          </cell>
          <cell r="H37">
            <v>31.602</v>
          </cell>
          <cell r="I37">
            <v>23.501999999999999</v>
          </cell>
          <cell r="J37">
            <v>7.6020000000000003</v>
          </cell>
          <cell r="K37">
            <v>15.802</v>
          </cell>
          <cell r="O37">
            <v>17.802</v>
          </cell>
          <cell r="P37">
            <v>17.802</v>
          </cell>
          <cell r="Q37">
            <v>17.802</v>
          </cell>
          <cell r="R37">
            <v>24.802</v>
          </cell>
          <cell r="S37">
            <v>17.802</v>
          </cell>
          <cell r="U37">
            <v>11.901999999999999</v>
          </cell>
          <cell r="AT37">
            <v>29.72</v>
          </cell>
          <cell r="AU37">
            <v>1344</v>
          </cell>
          <cell r="AV37">
            <v>33.68</v>
          </cell>
          <cell r="AW37">
            <v>27.990469999999998</v>
          </cell>
          <cell r="AX37">
            <v>100</v>
          </cell>
        </row>
        <row r="38">
          <cell r="B38">
            <v>199</v>
          </cell>
          <cell r="C38" t="str">
            <v>d54d</v>
          </cell>
          <cell r="D38">
            <v>789.72</v>
          </cell>
          <cell r="E38">
            <v>31.602</v>
          </cell>
          <cell r="F38">
            <v>4.5019999999999998</v>
          </cell>
          <cell r="G38">
            <v>20.302</v>
          </cell>
          <cell r="H38">
            <v>14.602</v>
          </cell>
          <cell r="I38">
            <v>11.602</v>
          </cell>
          <cell r="J38">
            <v>7.6020000000000003</v>
          </cell>
          <cell r="K38">
            <v>11.901999999999999</v>
          </cell>
          <cell r="O38">
            <v>24.802</v>
          </cell>
          <cell r="P38">
            <v>2.1002000000000001</v>
          </cell>
          <cell r="Q38">
            <v>3.1002000000000001</v>
          </cell>
          <cell r="R38">
            <v>9.1001999999999992</v>
          </cell>
          <cell r="S38">
            <v>2.1002000000000001</v>
          </cell>
          <cell r="U38">
            <v>17.100200000000001</v>
          </cell>
          <cell r="AC38" t="str">
            <v>a16,1102</v>
          </cell>
          <cell r="AT38">
            <v>80.44</v>
          </cell>
          <cell r="AU38">
            <v>2252</v>
          </cell>
          <cell r="AV38">
            <v>91.44</v>
          </cell>
          <cell r="AW38">
            <v>17.28068</v>
          </cell>
          <cell r="AX38">
            <v>100</v>
          </cell>
        </row>
        <row r="39">
          <cell r="B39">
            <v>200</v>
          </cell>
          <cell r="C39" t="str">
            <v>b54d</v>
          </cell>
          <cell r="D39">
            <v>319.14999999999998</v>
          </cell>
          <cell r="E39">
            <v>1.6020000000000001</v>
          </cell>
          <cell r="F39">
            <v>9.4019999999999992</v>
          </cell>
          <cell r="G39">
            <v>20.302</v>
          </cell>
          <cell r="H39">
            <v>12.401999999999999</v>
          </cell>
          <cell r="I39">
            <v>12.401999999999999</v>
          </cell>
          <cell r="J39">
            <v>17.402000000000001</v>
          </cell>
          <cell r="K39">
            <v>21.602</v>
          </cell>
          <cell r="O39">
            <v>21.501999999999999</v>
          </cell>
          <cell r="P39">
            <v>20.602</v>
          </cell>
          <cell r="Q39">
            <v>20.602</v>
          </cell>
          <cell r="R39">
            <v>22.602</v>
          </cell>
          <cell r="S39">
            <v>13.602</v>
          </cell>
          <cell r="T39">
            <v>29.100200000000001</v>
          </cell>
          <cell r="U39">
            <v>9.8019999999999996</v>
          </cell>
          <cell r="V39">
            <v>9.8019999999999996</v>
          </cell>
          <cell r="W39">
            <v>19.802</v>
          </cell>
          <cell r="X39">
            <v>19.802</v>
          </cell>
          <cell r="Y39">
            <v>30.802</v>
          </cell>
          <cell r="AB39">
            <v>12.110200000000001</v>
          </cell>
          <cell r="AC39" t="str">
            <v>a16,1102</v>
          </cell>
          <cell r="AT39">
            <v>29.72</v>
          </cell>
          <cell r="AU39">
            <v>1344</v>
          </cell>
          <cell r="AV39">
            <v>33.68</v>
          </cell>
          <cell r="AW39">
            <v>17.28068</v>
          </cell>
          <cell r="AX39">
            <v>100</v>
          </cell>
        </row>
        <row r="40">
          <cell r="B40">
            <v>201</v>
          </cell>
          <cell r="C40" t="str">
            <v>b54d</v>
          </cell>
          <cell r="D40">
            <v>829.21</v>
          </cell>
          <cell r="E40">
            <v>1.6020000000000001</v>
          </cell>
          <cell r="F40">
            <v>9.4019999999999992</v>
          </cell>
          <cell r="G40">
            <v>20.302</v>
          </cell>
          <cell r="H40">
            <v>18.402000000000001</v>
          </cell>
          <cell r="I40">
            <v>18.402000000000001</v>
          </cell>
          <cell r="J40">
            <v>17.402000000000001</v>
          </cell>
          <cell r="K40">
            <v>11.602</v>
          </cell>
          <cell r="O40">
            <v>22.501999999999999</v>
          </cell>
          <cell r="P40">
            <v>4.6020000000000003</v>
          </cell>
          <cell r="Q40">
            <v>4.6020000000000003</v>
          </cell>
          <cell r="R40">
            <v>13.602</v>
          </cell>
          <cell r="S40">
            <v>21.602</v>
          </cell>
          <cell r="T40">
            <v>29.100200000000001</v>
          </cell>
          <cell r="U40">
            <v>9.8019999999999996</v>
          </cell>
          <cell r="V40">
            <v>20.802</v>
          </cell>
          <cell r="W40">
            <v>26.802</v>
          </cell>
          <cell r="X40">
            <v>26.802</v>
          </cell>
          <cell r="Y40">
            <v>4.9020000000000001</v>
          </cell>
          <cell r="AA40">
            <v>9.1102000000000007</v>
          </cell>
          <cell r="AB40">
            <v>12.110200000000001</v>
          </cell>
          <cell r="AC40" t="str">
            <v>a16,1102</v>
          </cell>
          <cell r="AT40">
            <v>29.72</v>
          </cell>
          <cell r="AU40">
            <v>1344</v>
          </cell>
          <cell r="AV40">
            <v>33.68</v>
          </cell>
          <cell r="AW40">
            <v>21.932729999999996</v>
          </cell>
          <cell r="AX40">
            <v>100</v>
          </cell>
        </row>
        <row r="41">
          <cell r="B41">
            <v>202</v>
          </cell>
          <cell r="C41" t="str">
            <v>b54d</v>
          </cell>
          <cell r="D41">
            <v>340.27</v>
          </cell>
          <cell r="E41">
            <v>1.6020000000000001</v>
          </cell>
          <cell r="F41">
            <v>9.4019999999999992</v>
          </cell>
          <cell r="G41">
            <v>20.302</v>
          </cell>
          <cell r="H41">
            <v>19.402000000000001</v>
          </cell>
          <cell r="I41">
            <v>19.402000000000001</v>
          </cell>
          <cell r="J41">
            <v>18.402000000000001</v>
          </cell>
          <cell r="K41">
            <v>2.702</v>
          </cell>
          <cell r="O41">
            <v>25.602</v>
          </cell>
          <cell r="P41">
            <v>29.602</v>
          </cell>
          <cell r="Q41">
            <v>29.602</v>
          </cell>
          <cell r="R41">
            <v>16.702000000000002</v>
          </cell>
          <cell r="S41">
            <v>23.501999999999999</v>
          </cell>
          <cell r="T41">
            <v>29.100200000000001</v>
          </cell>
          <cell r="U41">
            <v>17.802</v>
          </cell>
          <cell r="V41">
            <v>23.802</v>
          </cell>
          <cell r="W41">
            <v>3.9020000000000001</v>
          </cell>
          <cell r="X41">
            <v>3.9020000000000001</v>
          </cell>
          <cell r="Y41">
            <v>11.901999999999999</v>
          </cell>
          <cell r="Z41">
            <v>16.110199999999999</v>
          </cell>
          <cell r="AA41">
            <v>9.1102000000000007</v>
          </cell>
          <cell r="AB41">
            <v>14.110200000000001</v>
          </cell>
          <cell r="AC41" t="str">
            <v>a16,1102</v>
          </cell>
          <cell r="AD41">
            <v>14.110200000000001</v>
          </cell>
          <cell r="AT41">
            <v>42.64</v>
          </cell>
          <cell r="AU41">
            <v>1344</v>
          </cell>
          <cell r="AV41">
            <v>33.68</v>
          </cell>
          <cell r="AW41">
            <v>18.698010000000007</v>
          </cell>
          <cell r="AX41">
            <v>100</v>
          </cell>
        </row>
        <row r="42">
          <cell r="B42">
            <v>203</v>
          </cell>
          <cell r="C42" t="str">
            <v>b54d</v>
          </cell>
          <cell r="D42">
            <v>870.84</v>
          </cell>
          <cell r="E42">
            <v>1.6020000000000001</v>
          </cell>
          <cell r="F42">
            <v>9.4019999999999992</v>
          </cell>
          <cell r="G42">
            <v>20.302</v>
          </cell>
          <cell r="H42">
            <v>19.402000000000001</v>
          </cell>
          <cell r="I42">
            <v>19.402000000000001</v>
          </cell>
          <cell r="J42">
            <v>17.402000000000001</v>
          </cell>
          <cell r="K42">
            <v>10.802</v>
          </cell>
          <cell r="O42">
            <v>30.702000000000002</v>
          </cell>
          <cell r="P42">
            <v>10.802</v>
          </cell>
          <cell r="Q42">
            <v>10.802</v>
          </cell>
          <cell r="R42">
            <v>13.802</v>
          </cell>
          <cell r="S42">
            <v>10.802</v>
          </cell>
          <cell r="T42">
            <v>29.100200000000001</v>
          </cell>
          <cell r="U42">
            <v>16.802</v>
          </cell>
          <cell r="V42">
            <v>24.802</v>
          </cell>
          <cell r="W42">
            <v>28.802</v>
          </cell>
          <cell r="X42">
            <v>28.802</v>
          </cell>
          <cell r="Y42">
            <v>3.9020000000000001</v>
          </cell>
          <cell r="Z42">
            <v>16.110199999999999</v>
          </cell>
          <cell r="AA42">
            <v>8.1102000000000007</v>
          </cell>
          <cell r="AB42">
            <v>14.110200000000001</v>
          </cell>
          <cell r="AC42" t="str">
            <v>a16,1102</v>
          </cell>
          <cell r="AD42">
            <v>14.110200000000001</v>
          </cell>
          <cell r="AT42">
            <v>29.72</v>
          </cell>
          <cell r="AU42">
            <v>1344</v>
          </cell>
          <cell r="AV42">
            <v>33.68</v>
          </cell>
          <cell r="AW42">
            <v>18.688870000000001</v>
          </cell>
          <cell r="AX42">
            <v>100</v>
          </cell>
        </row>
        <row r="43">
          <cell r="B43">
            <v>204</v>
          </cell>
          <cell r="C43" t="str">
            <v>a55d</v>
          </cell>
          <cell r="D43">
            <v>177.5</v>
          </cell>
          <cell r="E43">
            <v>3.6019999999999999</v>
          </cell>
          <cell r="F43">
            <v>9.4019999999999992</v>
          </cell>
          <cell r="G43">
            <v>20.302</v>
          </cell>
          <cell r="H43">
            <v>22.402000000000001</v>
          </cell>
          <cell r="I43">
            <v>22.402000000000001</v>
          </cell>
          <cell r="J43">
            <v>20.402000000000001</v>
          </cell>
          <cell r="K43">
            <v>11.602</v>
          </cell>
          <cell r="O43">
            <v>28.501999999999999</v>
          </cell>
          <cell r="P43">
            <v>7.6020000000000003</v>
          </cell>
          <cell r="Q43">
            <v>14.602</v>
          </cell>
          <cell r="R43">
            <v>21.602</v>
          </cell>
          <cell r="S43">
            <v>3.6019999999999999</v>
          </cell>
          <cell r="T43">
            <v>29.100200000000001</v>
          </cell>
          <cell r="U43">
            <v>20.702000000000002</v>
          </cell>
          <cell r="V43">
            <v>25.702000000000002</v>
          </cell>
          <cell r="W43">
            <v>16.802</v>
          </cell>
          <cell r="X43">
            <v>16.802</v>
          </cell>
          <cell r="Y43">
            <v>28.802</v>
          </cell>
          <cell r="Z43">
            <v>16.110199999999999</v>
          </cell>
          <cell r="AA43">
            <v>8.1102000000000007</v>
          </cell>
          <cell r="AB43">
            <v>14.110200000000001</v>
          </cell>
          <cell r="AC43" t="str">
            <v>a16,1102</v>
          </cell>
          <cell r="AD43">
            <v>15.110200000000001</v>
          </cell>
          <cell r="AT43">
            <v>26.88</v>
          </cell>
          <cell r="AU43">
            <v>1068</v>
          </cell>
          <cell r="AV43">
            <v>24.6</v>
          </cell>
          <cell r="AW43">
            <v>23.969320000000003</v>
          </cell>
          <cell r="AX43">
            <v>100</v>
          </cell>
        </row>
        <row r="44">
          <cell r="B44">
            <v>205</v>
          </cell>
          <cell r="C44" t="str">
            <v>a54d</v>
          </cell>
          <cell r="D44">
            <v>787.9</v>
          </cell>
          <cell r="E44">
            <v>3.6019999999999999</v>
          </cell>
          <cell r="F44">
            <v>9.4019999999999992</v>
          </cell>
          <cell r="G44">
            <v>20.302</v>
          </cell>
          <cell r="H44">
            <v>22.402000000000001</v>
          </cell>
          <cell r="I44">
            <v>22.402000000000001</v>
          </cell>
          <cell r="J44">
            <v>20.402000000000001</v>
          </cell>
          <cell r="K44">
            <v>27.501999999999999</v>
          </cell>
          <cell r="O44">
            <v>6.6020000000000003</v>
          </cell>
          <cell r="P44">
            <v>28.501999999999999</v>
          </cell>
          <cell r="Q44">
            <v>29.501999999999999</v>
          </cell>
          <cell r="R44">
            <v>11.602</v>
          </cell>
          <cell r="S44">
            <v>24.501999999999999</v>
          </cell>
          <cell r="T44">
            <v>29.100200000000001</v>
          </cell>
          <cell r="U44">
            <v>16.702000000000002</v>
          </cell>
          <cell r="V44">
            <v>23.702000000000002</v>
          </cell>
          <cell r="W44">
            <v>13.802</v>
          </cell>
          <cell r="X44">
            <v>13.802</v>
          </cell>
          <cell r="Y44">
            <v>2.9020000000000001</v>
          </cell>
          <cell r="Z44">
            <v>16.110199999999999</v>
          </cell>
          <cell r="AA44">
            <v>9.1102000000000007</v>
          </cell>
          <cell r="AB44">
            <v>14.110200000000001</v>
          </cell>
          <cell r="AC44" t="str">
            <v>a16,1102</v>
          </cell>
          <cell r="AD44">
            <v>15.110200000000001</v>
          </cell>
          <cell r="AT44">
            <v>18.8</v>
          </cell>
          <cell r="AU44">
            <v>1052</v>
          </cell>
          <cell r="AV44">
            <v>21.56</v>
          </cell>
          <cell r="AW44">
            <v>37.292869999999994</v>
          </cell>
          <cell r="AX44">
            <v>100</v>
          </cell>
        </row>
        <row r="45">
          <cell r="B45">
            <v>206</v>
          </cell>
          <cell r="C45" t="str">
            <v>d54d</v>
          </cell>
          <cell r="D45">
            <v>964.68</v>
          </cell>
          <cell r="E45">
            <v>3.6019999999999999</v>
          </cell>
          <cell r="F45">
            <v>9.4019999999999992</v>
          </cell>
          <cell r="G45">
            <v>22.302</v>
          </cell>
          <cell r="H45">
            <v>24.402000000000001</v>
          </cell>
          <cell r="I45">
            <v>24.402000000000001</v>
          </cell>
          <cell r="J45">
            <v>20.402000000000001</v>
          </cell>
          <cell r="K45">
            <v>11.901999999999999</v>
          </cell>
          <cell r="O45">
            <v>27.602</v>
          </cell>
          <cell r="P45">
            <v>8.1001999999999992</v>
          </cell>
          <cell r="Q45">
            <v>8.1001999999999992</v>
          </cell>
          <cell r="R45">
            <v>11.100199999999999</v>
          </cell>
          <cell r="S45">
            <v>25.602</v>
          </cell>
          <cell r="T45">
            <v>29.100200000000001</v>
          </cell>
          <cell r="U45">
            <v>17.100200000000001</v>
          </cell>
          <cell r="V45">
            <v>2.1101999999999999</v>
          </cell>
          <cell r="W45">
            <v>8.1102000000000007</v>
          </cell>
          <cell r="X45">
            <v>8.1102000000000007</v>
          </cell>
          <cell r="Y45" t="str">
            <v>a16,1102</v>
          </cell>
          <cell r="AA45">
            <v>9.1102000000000007</v>
          </cell>
          <cell r="AB45">
            <v>16.110199999999999</v>
          </cell>
          <cell r="AC45" t="str">
            <v>a16,1102</v>
          </cell>
          <cell r="AD45">
            <v>16.110199999999999</v>
          </cell>
          <cell r="AT45">
            <v>80.44</v>
          </cell>
          <cell r="AU45">
            <v>2252</v>
          </cell>
          <cell r="AV45">
            <v>91.44</v>
          </cell>
          <cell r="AW45">
            <v>28.768079999999998</v>
          </cell>
          <cell r="AX45">
            <v>100</v>
          </cell>
        </row>
        <row r="46">
          <cell r="B46">
            <v>207</v>
          </cell>
          <cell r="C46" t="str">
            <v>b54d</v>
          </cell>
          <cell r="D46">
            <v>285.95999999999998</v>
          </cell>
          <cell r="E46">
            <v>1.6020000000000001</v>
          </cell>
          <cell r="F46">
            <v>9.4019999999999992</v>
          </cell>
          <cell r="G46">
            <v>22.302</v>
          </cell>
          <cell r="H46">
            <v>27.402000000000001</v>
          </cell>
          <cell r="I46">
            <v>16.402000000000001</v>
          </cell>
          <cell r="J46">
            <v>19.402000000000001</v>
          </cell>
          <cell r="K46">
            <v>17.602</v>
          </cell>
          <cell r="O46">
            <v>1.6020000000000001</v>
          </cell>
          <cell r="P46">
            <v>17.802</v>
          </cell>
          <cell r="Q46">
            <v>17.802</v>
          </cell>
          <cell r="R46">
            <v>2.9020000000000001</v>
          </cell>
          <cell r="S46">
            <v>1.6020000000000001</v>
          </cell>
          <cell r="U46">
            <v>4.9020000000000001</v>
          </cell>
          <cell r="V46">
            <v>14.901999999999999</v>
          </cell>
          <cell r="W46">
            <v>23.902000000000001</v>
          </cell>
          <cell r="X46">
            <v>23.902000000000001</v>
          </cell>
          <cell r="Y46">
            <v>9.1001999999999992</v>
          </cell>
          <cell r="Z46">
            <v>16.110199999999999</v>
          </cell>
          <cell r="AA46">
            <v>9.1102000000000007</v>
          </cell>
          <cell r="AB46">
            <v>16.110199999999999</v>
          </cell>
          <cell r="AD46">
            <v>16.110199999999999</v>
          </cell>
          <cell r="AT46">
            <v>42.64</v>
          </cell>
          <cell r="AU46">
            <v>1344</v>
          </cell>
          <cell r="AV46">
            <v>33.68</v>
          </cell>
          <cell r="AW46">
            <v>20.898250000000004</v>
          </cell>
          <cell r="AX46">
            <v>100</v>
          </cell>
        </row>
        <row r="47">
          <cell r="B47">
            <v>208</v>
          </cell>
          <cell r="C47" t="str">
            <v>a55d</v>
          </cell>
          <cell r="D47">
            <v>912.92</v>
          </cell>
          <cell r="E47">
            <v>3.6019999999999999</v>
          </cell>
          <cell r="F47">
            <v>12.401999999999999</v>
          </cell>
          <cell r="G47">
            <v>22.302</v>
          </cell>
          <cell r="H47">
            <v>1.502</v>
          </cell>
          <cell r="I47">
            <v>17.402000000000001</v>
          </cell>
          <cell r="J47">
            <v>19.402000000000001</v>
          </cell>
          <cell r="K47">
            <v>16.802</v>
          </cell>
          <cell r="O47">
            <v>12.602</v>
          </cell>
          <cell r="P47">
            <v>19.802</v>
          </cell>
          <cell r="Q47">
            <v>19.802</v>
          </cell>
          <cell r="R47">
            <v>22.802</v>
          </cell>
          <cell r="S47">
            <v>19.802</v>
          </cell>
          <cell r="U47">
            <v>4.9020000000000001</v>
          </cell>
          <cell r="V47">
            <v>17.902000000000001</v>
          </cell>
          <cell r="W47">
            <v>27.902000000000001</v>
          </cell>
          <cell r="X47">
            <v>27.902000000000001</v>
          </cell>
          <cell r="Y47">
            <v>14.100199999999999</v>
          </cell>
          <cell r="Z47">
            <v>16.110199999999999</v>
          </cell>
          <cell r="AA47">
            <v>9.1102000000000007</v>
          </cell>
          <cell r="AB47">
            <v>16.110199999999999</v>
          </cell>
          <cell r="AD47">
            <v>16.110199999999999</v>
          </cell>
          <cell r="AT47">
            <v>21.84</v>
          </cell>
          <cell r="AU47">
            <v>1068</v>
          </cell>
          <cell r="AV47">
            <v>24.6</v>
          </cell>
          <cell r="AW47">
            <v>19.350320000000004</v>
          </cell>
          <cell r="AX47">
            <v>100</v>
          </cell>
        </row>
        <row r="48">
          <cell r="B48">
            <v>209</v>
          </cell>
          <cell r="C48" t="str">
            <v>b54d</v>
          </cell>
          <cell r="D48">
            <v>464.16</v>
          </cell>
          <cell r="E48">
            <v>4.6020000000000003</v>
          </cell>
          <cell r="F48">
            <v>12.401999999999999</v>
          </cell>
          <cell r="G48">
            <v>22.302</v>
          </cell>
          <cell r="H48">
            <v>29.402000000000001</v>
          </cell>
          <cell r="I48">
            <v>11.401999999999999</v>
          </cell>
          <cell r="J48">
            <v>20.402000000000001</v>
          </cell>
          <cell r="K48">
            <v>26.602</v>
          </cell>
          <cell r="O48">
            <v>4.6020000000000003</v>
          </cell>
          <cell r="P48">
            <v>7.1002000000000001</v>
          </cell>
          <cell r="Q48">
            <v>7.1002000000000001</v>
          </cell>
          <cell r="R48">
            <v>14.100199999999999</v>
          </cell>
          <cell r="S48">
            <v>1.6020000000000001</v>
          </cell>
          <cell r="U48">
            <v>11.901999999999999</v>
          </cell>
          <cell r="V48">
            <v>21.100200000000001</v>
          </cell>
          <cell r="W48">
            <v>24.100200000000001</v>
          </cell>
          <cell r="X48">
            <v>24.100200000000001</v>
          </cell>
          <cell r="Y48">
            <v>24.100200000000001</v>
          </cell>
          <cell r="Z48">
            <v>16.110199999999999</v>
          </cell>
          <cell r="AA48">
            <v>9.1102000000000007</v>
          </cell>
          <cell r="AB48">
            <v>16.110199999999999</v>
          </cell>
          <cell r="AD48" t="str">
            <v>a16,1102</v>
          </cell>
          <cell r="AT48">
            <v>42.64</v>
          </cell>
          <cell r="AU48">
            <v>1344</v>
          </cell>
          <cell r="AV48">
            <v>33.68</v>
          </cell>
          <cell r="AW48">
            <v>33.017979999999994</v>
          </cell>
          <cell r="AX48">
            <v>100</v>
          </cell>
        </row>
        <row r="49">
          <cell r="B49">
            <v>210</v>
          </cell>
          <cell r="C49" t="str">
            <v>b54d</v>
          </cell>
          <cell r="D49">
            <v>342.13</v>
          </cell>
          <cell r="E49">
            <v>4.6020000000000003</v>
          </cell>
          <cell r="F49">
            <v>10.401999999999999</v>
          </cell>
          <cell r="G49">
            <v>22.302</v>
          </cell>
          <cell r="H49">
            <v>29.402000000000001</v>
          </cell>
          <cell r="I49">
            <v>11.401999999999999</v>
          </cell>
          <cell r="J49">
            <v>22.402000000000001</v>
          </cell>
          <cell r="K49">
            <v>19.602</v>
          </cell>
          <cell r="O49">
            <v>8.6020000000000003</v>
          </cell>
          <cell r="P49">
            <v>14.602</v>
          </cell>
          <cell r="Q49">
            <v>14.602</v>
          </cell>
          <cell r="R49">
            <v>18.602</v>
          </cell>
          <cell r="S49">
            <v>5.6020000000000003</v>
          </cell>
          <cell r="U49">
            <v>9.8019999999999996</v>
          </cell>
          <cell r="V49">
            <v>15.802</v>
          </cell>
          <cell r="W49">
            <v>2.9020000000000001</v>
          </cell>
          <cell r="X49">
            <v>2.9020000000000001</v>
          </cell>
          <cell r="Y49">
            <v>5.1002000000000001</v>
          </cell>
          <cell r="Z49">
            <v>16.110199999999999</v>
          </cell>
          <cell r="AA49">
            <v>9.1102000000000007</v>
          </cell>
          <cell r="AB49">
            <v>16.110199999999999</v>
          </cell>
          <cell r="AD49" t="str">
            <v>a16,1102</v>
          </cell>
          <cell r="AT49">
            <v>29.72</v>
          </cell>
          <cell r="AU49">
            <v>1344</v>
          </cell>
          <cell r="AV49">
            <v>33.68</v>
          </cell>
          <cell r="AW49">
            <v>30.43722</v>
          </cell>
          <cell r="AX49">
            <v>100</v>
          </cell>
        </row>
        <row r="50">
          <cell r="B50">
            <v>211</v>
          </cell>
          <cell r="C50" t="str">
            <v>b54d</v>
          </cell>
          <cell r="D50">
            <v>448.64</v>
          </cell>
          <cell r="E50">
            <v>4.6020000000000003</v>
          </cell>
          <cell r="F50">
            <v>10.401999999999999</v>
          </cell>
          <cell r="G50">
            <v>22.302</v>
          </cell>
          <cell r="H50">
            <v>27.402000000000001</v>
          </cell>
          <cell r="I50">
            <v>10.401999999999999</v>
          </cell>
          <cell r="J50">
            <v>22.402000000000001</v>
          </cell>
          <cell r="K50">
            <v>21.602</v>
          </cell>
          <cell r="O50">
            <v>20.602</v>
          </cell>
          <cell r="P50">
            <v>24.602</v>
          </cell>
          <cell r="Q50">
            <v>24.602</v>
          </cell>
          <cell r="R50">
            <v>26.602</v>
          </cell>
          <cell r="S50">
            <v>13.602</v>
          </cell>
          <cell r="U50">
            <v>10.802</v>
          </cell>
          <cell r="V50">
            <v>24.802</v>
          </cell>
          <cell r="W50">
            <v>28.802</v>
          </cell>
          <cell r="X50">
            <v>11.901999999999999</v>
          </cell>
          <cell r="Y50">
            <v>10.100199999999999</v>
          </cell>
          <cell r="Z50">
            <v>16.110199999999999</v>
          </cell>
          <cell r="AA50">
            <v>9.1102000000000007</v>
          </cell>
          <cell r="AB50">
            <v>16.110199999999999</v>
          </cell>
          <cell r="AD50" t="str">
            <v>a16,1102</v>
          </cell>
          <cell r="AT50">
            <v>29.72</v>
          </cell>
          <cell r="AU50">
            <v>1344</v>
          </cell>
          <cell r="AV50">
            <v>33.68</v>
          </cell>
          <cell r="AW50">
            <v>25.648589999999995</v>
          </cell>
          <cell r="AX50">
            <v>100</v>
          </cell>
        </row>
        <row r="51">
          <cell r="B51">
            <v>212</v>
          </cell>
          <cell r="C51" t="str">
            <v>b54d</v>
          </cell>
          <cell r="D51">
            <v>662.98</v>
          </cell>
          <cell r="E51">
            <v>4.6020000000000003</v>
          </cell>
          <cell r="F51">
            <v>9.4019999999999992</v>
          </cell>
          <cell r="G51">
            <v>22.302</v>
          </cell>
          <cell r="H51">
            <v>27.402000000000001</v>
          </cell>
          <cell r="I51">
            <v>10.401999999999999</v>
          </cell>
          <cell r="J51">
            <v>30.402000000000001</v>
          </cell>
          <cell r="K51">
            <v>13.602</v>
          </cell>
          <cell r="O51">
            <v>10.602</v>
          </cell>
          <cell r="P51">
            <v>29.702000000000002</v>
          </cell>
          <cell r="Q51">
            <v>29.702000000000002</v>
          </cell>
          <cell r="R51">
            <v>19.602</v>
          </cell>
          <cell r="S51">
            <v>6.6020000000000003</v>
          </cell>
          <cell r="U51">
            <v>15.802</v>
          </cell>
          <cell r="V51">
            <v>22.802</v>
          </cell>
          <cell r="W51">
            <v>27.902000000000001</v>
          </cell>
          <cell r="X51">
            <v>27.902000000000001</v>
          </cell>
          <cell r="Y51">
            <v>28.100200000000001</v>
          </cell>
          <cell r="Z51">
            <v>16.110199999999999</v>
          </cell>
          <cell r="AA51">
            <v>11.110200000000001</v>
          </cell>
          <cell r="AB51">
            <v>16.110199999999999</v>
          </cell>
          <cell r="AD51" t="str">
            <v>a16,1102</v>
          </cell>
          <cell r="AT51">
            <v>29.72</v>
          </cell>
          <cell r="AU51">
            <v>1344</v>
          </cell>
          <cell r="AV51">
            <v>33.68</v>
          </cell>
          <cell r="AW51">
            <v>17.106739999999999</v>
          </cell>
          <cell r="AX51">
            <v>100</v>
          </cell>
        </row>
        <row r="52">
          <cell r="B52">
            <v>213</v>
          </cell>
          <cell r="C52" t="str">
            <v>d54d</v>
          </cell>
          <cell r="D52">
            <v>966.53</v>
          </cell>
          <cell r="E52">
            <v>4.6020000000000003</v>
          </cell>
          <cell r="F52">
            <v>9.4019999999999992</v>
          </cell>
          <cell r="G52">
            <v>22.302</v>
          </cell>
          <cell r="H52">
            <v>26.402000000000001</v>
          </cell>
          <cell r="I52">
            <v>10.401999999999999</v>
          </cell>
          <cell r="J52">
            <v>22.402000000000001</v>
          </cell>
          <cell r="K52">
            <v>9.702</v>
          </cell>
          <cell r="O52">
            <v>8.8019999999999996</v>
          </cell>
          <cell r="P52">
            <v>17.802</v>
          </cell>
          <cell r="Q52">
            <v>19.802</v>
          </cell>
          <cell r="R52">
            <v>19.802</v>
          </cell>
          <cell r="S52">
            <v>14.802</v>
          </cell>
          <cell r="U52">
            <v>2.802</v>
          </cell>
          <cell r="V52">
            <v>23.100200000000001</v>
          </cell>
          <cell r="W52">
            <v>29.100200000000001</v>
          </cell>
          <cell r="X52">
            <v>29.100200000000001</v>
          </cell>
          <cell r="Y52">
            <v>7.1101999999999999</v>
          </cell>
          <cell r="Z52">
            <v>16.110199999999999</v>
          </cell>
          <cell r="AA52">
            <v>11.110200000000001</v>
          </cell>
          <cell r="AB52">
            <v>16.110199999999999</v>
          </cell>
          <cell r="AD52" t="str">
            <v>a16,1102</v>
          </cell>
          <cell r="AT52">
            <v>114.2</v>
          </cell>
          <cell r="AU52">
            <v>2252</v>
          </cell>
          <cell r="AV52">
            <v>91.44</v>
          </cell>
          <cell r="AW52">
            <v>38.632790000000007</v>
          </cell>
          <cell r="AX52">
            <v>100</v>
          </cell>
        </row>
        <row r="53">
          <cell r="B53">
            <v>214</v>
          </cell>
          <cell r="C53" t="str">
            <v>b54d</v>
          </cell>
          <cell r="D53">
            <v>259.88</v>
          </cell>
          <cell r="E53">
            <v>4.6020000000000003</v>
          </cell>
          <cell r="F53">
            <v>16.402000000000001</v>
          </cell>
          <cell r="G53">
            <v>22.302</v>
          </cell>
          <cell r="H53">
            <v>27.402000000000001</v>
          </cell>
          <cell r="I53">
            <v>20.402000000000001</v>
          </cell>
          <cell r="J53">
            <v>22.402000000000001</v>
          </cell>
          <cell r="K53">
            <v>20.602</v>
          </cell>
          <cell r="O53">
            <v>11.602</v>
          </cell>
          <cell r="P53">
            <v>26.602</v>
          </cell>
          <cell r="Q53">
            <v>26.602</v>
          </cell>
          <cell r="R53">
            <v>28.602</v>
          </cell>
          <cell r="S53">
            <v>15.602</v>
          </cell>
          <cell r="U53">
            <v>21.802</v>
          </cell>
          <cell r="V53">
            <v>2.9020000000000001</v>
          </cell>
          <cell r="W53">
            <v>25.100200000000001</v>
          </cell>
          <cell r="X53">
            <v>25.100200000000001</v>
          </cell>
          <cell r="Y53" t="str">
            <v>a16,1102</v>
          </cell>
          <cell r="Z53">
            <v>16.110199999999999</v>
          </cell>
          <cell r="AA53">
            <v>11.110200000000001</v>
          </cell>
          <cell r="AB53" t="str">
            <v>a16,1102</v>
          </cell>
          <cell r="AT53">
            <v>29.72</v>
          </cell>
          <cell r="AU53">
            <v>1344</v>
          </cell>
          <cell r="AV53">
            <v>33.68</v>
          </cell>
          <cell r="AW53">
            <v>37.833110000000005</v>
          </cell>
          <cell r="AX53">
            <v>100</v>
          </cell>
        </row>
        <row r="54">
          <cell r="B54">
            <v>215</v>
          </cell>
          <cell r="C54" t="str">
            <v>a54d</v>
          </cell>
          <cell r="D54">
            <v>399.89</v>
          </cell>
          <cell r="E54">
            <v>4.6020000000000003</v>
          </cell>
          <cell r="F54">
            <v>17.402000000000001</v>
          </cell>
          <cell r="G54">
            <v>22.302</v>
          </cell>
          <cell r="H54">
            <v>29.405999999999999</v>
          </cell>
          <cell r="I54">
            <v>20.402000000000001</v>
          </cell>
          <cell r="J54">
            <v>30.402000000000001</v>
          </cell>
          <cell r="K54">
            <v>14.602</v>
          </cell>
          <cell r="O54">
            <v>26.602</v>
          </cell>
          <cell r="P54">
            <v>27.602</v>
          </cell>
          <cell r="Q54">
            <v>28.602</v>
          </cell>
          <cell r="R54">
            <v>29.602</v>
          </cell>
          <cell r="S54">
            <v>24.602</v>
          </cell>
          <cell r="U54">
            <v>18.702000000000002</v>
          </cell>
          <cell r="V54">
            <v>29.702000000000002</v>
          </cell>
          <cell r="W54">
            <v>27.802</v>
          </cell>
          <cell r="X54">
            <v>27.802</v>
          </cell>
          <cell r="Y54">
            <v>2.1101999999999999</v>
          </cell>
          <cell r="AA54">
            <v>11.110200000000001</v>
          </cell>
          <cell r="AT54">
            <v>18.8</v>
          </cell>
          <cell r="AU54">
            <v>1052</v>
          </cell>
          <cell r="AV54">
            <v>21.56</v>
          </cell>
          <cell r="AW54">
            <v>37.486799999999995</v>
          </cell>
          <cell r="AX54">
            <v>100</v>
          </cell>
        </row>
        <row r="55">
          <cell r="B55">
            <v>216</v>
          </cell>
          <cell r="C55" t="str">
            <v>a55d</v>
          </cell>
          <cell r="D55">
            <v>632.70000000000005</v>
          </cell>
          <cell r="E55">
            <v>4.6020000000000003</v>
          </cell>
          <cell r="F55">
            <v>18.402000000000001</v>
          </cell>
          <cell r="G55">
            <v>22.302</v>
          </cell>
          <cell r="H55">
            <v>30.402000000000001</v>
          </cell>
          <cell r="I55">
            <v>20.402000000000001</v>
          </cell>
          <cell r="J55">
            <v>23.402000000000001</v>
          </cell>
          <cell r="K55">
            <v>21.602</v>
          </cell>
          <cell r="O55">
            <v>26.602</v>
          </cell>
          <cell r="P55">
            <v>28.602</v>
          </cell>
          <cell r="Q55">
            <v>28.602</v>
          </cell>
          <cell r="R55">
            <v>2.702</v>
          </cell>
          <cell r="S55">
            <v>24.602</v>
          </cell>
          <cell r="U55">
            <v>22.802</v>
          </cell>
          <cell r="V55">
            <v>3.9020000000000001</v>
          </cell>
          <cell r="W55">
            <v>12.901999999999999</v>
          </cell>
          <cell r="X55">
            <v>12.901999999999999</v>
          </cell>
          <cell r="Y55">
            <v>30.902000000000001</v>
          </cell>
          <cell r="AA55">
            <v>11.110200000000001</v>
          </cell>
          <cell r="AT55">
            <v>21.84</v>
          </cell>
          <cell r="AU55">
            <v>1068</v>
          </cell>
          <cell r="AV55">
            <v>24.6</v>
          </cell>
          <cell r="AW55">
            <v>21.407130000000006</v>
          </cell>
          <cell r="AX55">
            <v>100</v>
          </cell>
        </row>
        <row r="56">
          <cell r="B56">
            <v>217</v>
          </cell>
          <cell r="C56" t="str">
            <v>b54d</v>
          </cell>
          <cell r="D56">
            <v>867.69</v>
          </cell>
          <cell r="E56">
            <v>5.6020000000000003</v>
          </cell>
          <cell r="F56">
            <v>18.402000000000001</v>
          </cell>
          <cell r="G56">
            <v>25.302</v>
          </cell>
          <cell r="H56">
            <v>10.502000000000001</v>
          </cell>
          <cell r="I56">
            <v>22.402000000000001</v>
          </cell>
          <cell r="J56">
            <v>23.402000000000001</v>
          </cell>
          <cell r="K56">
            <v>29.602</v>
          </cell>
          <cell r="O56">
            <v>24.602</v>
          </cell>
          <cell r="P56">
            <v>1.702</v>
          </cell>
          <cell r="Q56">
            <v>2.702</v>
          </cell>
          <cell r="R56">
            <v>3.702</v>
          </cell>
          <cell r="S56">
            <v>29.602</v>
          </cell>
          <cell r="U56">
            <v>28.802</v>
          </cell>
          <cell r="V56">
            <v>18.902000000000001</v>
          </cell>
          <cell r="W56">
            <v>28.902000000000001</v>
          </cell>
          <cell r="X56">
            <v>28.902000000000001</v>
          </cell>
          <cell r="Y56">
            <v>2.1101999999999999</v>
          </cell>
          <cell r="AA56">
            <v>11.110200000000001</v>
          </cell>
          <cell r="AT56">
            <v>29.72</v>
          </cell>
          <cell r="AU56">
            <v>1344</v>
          </cell>
          <cell r="AV56">
            <v>33.68</v>
          </cell>
          <cell r="AW56">
            <v>19.798770000000001</v>
          </cell>
          <cell r="AX56">
            <v>100</v>
          </cell>
        </row>
        <row r="57">
          <cell r="B57">
            <v>218</v>
          </cell>
          <cell r="C57" t="str">
            <v>b54d</v>
          </cell>
          <cell r="D57">
            <v>398.84</v>
          </cell>
          <cell r="E57">
            <v>6.6020000000000003</v>
          </cell>
          <cell r="F57">
            <v>19.402000000000001</v>
          </cell>
          <cell r="G57">
            <v>25.302</v>
          </cell>
          <cell r="H57">
            <v>11.602</v>
          </cell>
          <cell r="I57">
            <v>22.402000000000001</v>
          </cell>
          <cell r="J57">
            <v>22.402000000000001</v>
          </cell>
          <cell r="K57">
            <v>22.602</v>
          </cell>
          <cell r="O57">
            <v>5.702</v>
          </cell>
          <cell r="P57">
            <v>6.702</v>
          </cell>
          <cell r="Q57">
            <v>10.702</v>
          </cell>
          <cell r="R57">
            <v>11.702</v>
          </cell>
          <cell r="S57">
            <v>10.702</v>
          </cell>
          <cell r="U57">
            <v>22.802</v>
          </cell>
          <cell r="V57">
            <v>28.802</v>
          </cell>
          <cell r="W57" t="str">
            <v>a13,1102</v>
          </cell>
          <cell r="X57" t="str">
            <v>a13,1102</v>
          </cell>
          <cell r="AA57">
            <v>11.110200000000001</v>
          </cell>
          <cell r="AT57">
            <v>29.72</v>
          </cell>
          <cell r="AU57">
            <v>1344</v>
          </cell>
          <cell r="AV57">
            <v>33.68</v>
          </cell>
          <cell r="AW57">
            <v>29.750119999999999</v>
          </cell>
          <cell r="AX57">
            <v>100</v>
          </cell>
        </row>
        <row r="58">
          <cell r="B58">
            <v>219</v>
          </cell>
          <cell r="C58" t="str">
            <v>b54d</v>
          </cell>
          <cell r="D58">
            <v>788.17</v>
          </cell>
          <cell r="E58">
            <v>5.6020000000000003</v>
          </cell>
          <cell r="F58">
            <v>20.402000000000001</v>
          </cell>
          <cell r="G58">
            <v>25.302</v>
          </cell>
          <cell r="H58">
            <v>11.602</v>
          </cell>
          <cell r="I58">
            <v>23.402000000000001</v>
          </cell>
          <cell r="J58">
            <v>22.402000000000001</v>
          </cell>
          <cell r="K58">
            <v>21.602</v>
          </cell>
          <cell r="O58">
            <v>2.702</v>
          </cell>
          <cell r="P58">
            <v>4.702</v>
          </cell>
          <cell r="Q58">
            <v>4.702</v>
          </cell>
          <cell r="R58">
            <v>10.702</v>
          </cell>
          <cell r="S58">
            <v>17.602</v>
          </cell>
          <cell r="U58">
            <v>23.802</v>
          </cell>
          <cell r="V58">
            <v>5.1002000000000001</v>
          </cell>
          <cell r="W58">
            <v>25.100200000000001</v>
          </cell>
          <cell r="X58">
            <v>25.100200000000001</v>
          </cell>
          <cell r="Y58">
            <v>15.110200000000001</v>
          </cell>
          <cell r="AA58" t="str">
            <v>a16,1102</v>
          </cell>
          <cell r="AT58">
            <v>29.72</v>
          </cell>
          <cell r="AU58">
            <v>1344</v>
          </cell>
          <cell r="AV58">
            <v>33.68</v>
          </cell>
          <cell r="AW58">
            <v>37.37941</v>
          </cell>
          <cell r="AX58">
            <v>100</v>
          </cell>
        </row>
        <row r="59">
          <cell r="B59">
            <v>220</v>
          </cell>
          <cell r="C59" t="str">
            <v>b54d</v>
          </cell>
          <cell r="D59">
            <v>725.67</v>
          </cell>
          <cell r="E59">
            <v>5.6020000000000003</v>
          </cell>
          <cell r="F59">
            <v>22.402000000000001</v>
          </cell>
          <cell r="G59">
            <v>25.302</v>
          </cell>
          <cell r="H59">
            <v>1.502</v>
          </cell>
          <cell r="I59">
            <v>23.402000000000001</v>
          </cell>
          <cell r="J59">
            <v>22.402000000000001</v>
          </cell>
          <cell r="K59">
            <v>19.602</v>
          </cell>
          <cell r="O59">
            <v>20.602</v>
          </cell>
          <cell r="P59">
            <v>3.702</v>
          </cell>
          <cell r="Q59">
            <v>3.702</v>
          </cell>
          <cell r="R59">
            <v>4.702</v>
          </cell>
          <cell r="S59">
            <v>17.602</v>
          </cell>
          <cell r="U59">
            <v>14.802</v>
          </cell>
          <cell r="V59">
            <v>17.802</v>
          </cell>
          <cell r="W59">
            <v>21.802</v>
          </cell>
          <cell r="X59">
            <v>21.802</v>
          </cell>
          <cell r="Y59">
            <v>19.902000000000001</v>
          </cell>
          <cell r="AA59" t="str">
            <v>a16,1102</v>
          </cell>
          <cell r="AT59">
            <v>29.72</v>
          </cell>
          <cell r="AU59">
            <v>1344</v>
          </cell>
          <cell r="AV59">
            <v>33.68</v>
          </cell>
          <cell r="AW59">
            <v>38.332560000000008</v>
          </cell>
          <cell r="AX59">
            <v>100</v>
          </cell>
        </row>
        <row r="60">
          <cell r="B60">
            <v>221</v>
          </cell>
          <cell r="C60" t="str">
            <v>b54d</v>
          </cell>
          <cell r="D60">
            <v>300.39</v>
          </cell>
          <cell r="E60">
            <v>5.6020000000000003</v>
          </cell>
          <cell r="F60">
            <v>22.402000000000001</v>
          </cell>
          <cell r="G60">
            <v>25.302</v>
          </cell>
          <cell r="H60">
            <v>1.502</v>
          </cell>
          <cell r="I60">
            <v>27.402000000000001</v>
          </cell>
          <cell r="J60">
            <v>3.5019999999999998</v>
          </cell>
          <cell r="K60">
            <v>12.602</v>
          </cell>
          <cell r="O60">
            <v>28.602</v>
          </cell>
          <cell r="P60">
            <v>29.602</v>
          </cell>
          <cell r="Q60">
            <v>29.602</v>
          </cell>
          <cell r="R60">
            <v>6.702</v>
          </cell>
          <cell r="S60">
            <v>5.6020000000000003</v>
          </cell>
          <cell r="U60">
            <v>28.802</v>
          </cell>
          <cell r="V60">
            <v>10.901999999999999</v>
          </cell>
          <cell r="W60">
            <v>17.902000000000001</v>
          </cell>
          <cell r="X60">
            <v>23.902000000000001</v>
          </cell>
          <cell r="Y60">
            <v>10.100199999999999</v>
          </cell>
          <cell r="AA60" t="str">
            <v>a16,1102</v>
          </cell>
          <cell r="AT60">
            <v>29.72</v>
          </cell>
          <cell r="AU60">
            <v>1344</v>
          </cell>
          <cell r="AV60">
            <v>33.68</v>
          </cell>
          <cell r="AW60">
            <v>23.251560000000005</v>
          </cell>
          <cell r="AX60">
            <v>100</v>
          </cell>
        </row>
        <row r="61">
          <cell r="B61">
            <v>222</v>
          </cell>
          <cell r="C61" t="str">
            <v>a54d</v>
          </cell>
          <cell r="D61">
            <v>495.58</v>
          </cell>
          <cell r="E61">
            <v>24.702000000000002</v>
          </cell>
          <cell r="F61">
            <v>23.402000000000001</v>
          </cell>
          <cell r="G61">
            <v>9.4019999999999992</v>
          </cell>
          <cell r="H61">
            <v>25.702000000000002</v>
          </cell>
          <cell r="I61">
            <v>27.402000000000001</v>
          </cell>
          <cell r="J61">
            <v>3.5019999999999998</v>
          </cell>
          <cell r="K61">
            <v>19.702000000000002</v>
          </cell>
          <cell r="O61">
            <v>27.702000000000002</v>
          </cell>
          <cell r="P61">
            <v>30.702000000000002</v>
          </cell>
          <cell r="Q61">
            <v>30.702000000000002</v>
          </cell>
          <cell r="R61">
            <v>5.8019999999999996</v>
          </cell>
          <cell r="S61">
            <v>1.802</v>
          </cell>
          <cell r="U61">
            <v>13.802</v>
          </cell>
          <cell r="V61">
            <v>15.802</v>
          </cell>
          <cell r="W61">
            <v>17.802</v>
          </cell>
          <cell r="X61">
            <v>17.802</v>
          </cell>
          <cell r="Y61">
            <v>10.901999999999999</v>
          </cell>
          <cell r="AA61" t="str">
            <v>a16,1102</v>
          </cell>
          <cell r="AT61">
            <v>18.8</v>
          </cell>
          <cell r="AU61">
            <v>1052</v>
          </cell>
          <cell r="AV61">
            <v>21.56</v>
          </cell>
          <cell r="AW61">
            <v>23.643270000000005</v>
          </cell>
          <cell r="AX61">
            <v>100</v>
          </cell>
        </row>
        <row r="62">
          <cell r="B62">
            <v>223</v>
          </cell>
          <cell r="C62" t="str">
            <v>b54d</v>
          </cell>
          <cell r="D62">
            <v>500.7</v>
          </cell>
          <cell r="E62">
            <v>20.702000000000002</v>
          </cell>
          <cell r="F62">
            <v>24.402000000000001</v>
          </cell>
          <cell r="G62">
            <v>9.4019999999999992</v>
          </cell>
          <cell r="H62">
            <v>25.702000000000002</v>
          </cell>
          <cell r="I62">
            <v>25.702000000000002</v>
          </cell>
          <cell r="J62">
            <v>18.702000000000002</v>
          </cell>
          <cell r="K62">
            <v>6.8019999999999996</v>
          </cell>
          <cell r="O62">
            <v>7.8019999999999996</v>
          </cell>
          <cell r="P62">
            <v>8.8019999999999996</v>
          </cell>
          <cell r="Q62">
            <v>8.8019999999999996</v>
          </cell>
          <cell r="R62">
            <v>9.8019999999999996</v>
          </cell>
          <cell r="S62">
            <v>8.8019999999999996</v>
          </cell>
          <cell r="U62">
            <v>2.9020000000000001</v>
          </cell>
          <cell r="V62">
            <v>27.902000000000001</v>
          </cell>
          <cell r="W62">
            <v>16.100200000000001</v>
          </cell>
          <cell r="X62">
            <v>16.100200000000001</v>
          </cell>
          <cell r="Y62">
            <v>21.100200000000001</v>
          </cell>
          <cell r="AA62" t="str">
            <v>a16,1102</v>
          </cell>
          <cell r="AT62">
            <v>29.72</v>
          </cell>
          <cell r="AU62">
            <v>1344</v>
          </cell>
          <cell r="AV62">
            <v>33.68</v>
          </cell>
          <cell r="AW62">
            <v>34.436740000000007</v>
          </cell>
          <cell r="AX62">
            <v>100</v>
          </cell>
        </row>
        <row r="63">
          <cell r="B63">
            <v>224</v>
          </cell>
          <cell r="C63" t="str">
            <v>b54d</v>
          </cell>
          <cell r="D63">
            <v>696.45</v>
          </cell>
          <cell r="E63">
            <v>29.602</v>
          </cell>
          <cell r="F63">
            <v>25.402000000000001</v>
          </cell>
          <cell r="G63">
            <v>8.4019999999999992</v>
          </cell>
          <cell r="H63">
            <v>18.702000000000002</v>
          </cell>
          <cell r="I63">
            <v>18.702000000000002</v>
          </cell>
          <cell r="J63">
            <v>18.702000000000002</v>
          </cell>
          <cell r="K63">
            <v>30.702000000000002</v>
          </cell>
          <cell r="O63">
            <v>1.802</v>
          </cell>
          <cell r="P63">
            <v>5.8019999999999996</v>
          </cell>
          <cell r="Q63">
            <v>5.8019999999999996</v>
          </cell>
          <cell r="R63">
            <v>7.8019999999999996</v>
          </cell>
          <cell r="S63">
            <v>7.8019999999999996</v>
          </cell>
          <cell r="U63">
            <v>15.802</v>
          </cell>
          <cell r="V63">
            <v>17.802</v>
          </cell>
          <cell r="W63">
            <v>27.902000000000001</v>
          </cell>
          <cell r="X63">
            <v>27.902000000000001</v>
          </cell>
          <cell r="Y63">
            <v>29.100200000000001</v>
          </cell>
          <cell r="AA63" t="str">
            <v>a16,1102</v>
          </cell>
          <cell r="AT63">
            <v>29.72</v>
          </cell>
          <cell r="AU63">
            <v>1344</v>
          </cell>
          <cell r="AV63">
            <v>33.68</v>
          </cell>
          <cell r="AW63">
            <v>21.652200000000004</v>
          </cell>
          <cell r="AX63">
            <v>100</v>
          </cell>
        </row>
        <row r="64">
          <cell r="B64">
            <v>225</v>
          </cell>
          <cell r="C64" t="str">
            <v>b54d</v>
          </cell>
          <cell r="D64">
            <v>787.86</v>
          </cell>
          <cell r="E64">
            <v>6.6020000000000003</v>
          </cell>
          <cell r="F64">
            <v>25.402000000000001</v>
          </cell>
          <cell r="G64">
            <v>8.4019999999999992</v>
          </cell>
          <cell r="H64">
            <v>3.5019999999999998</v>
          </cell>
          <cell r="I64">
            <v>3.5019999999999998</v>
          </cell>
          <cell r="J64">
            <v>30.402000000000001</v>
          </cell>
          <cell r="K64">
            <v>13.602</v>
          </cell>
          <cell r="O64">
            <v>18.602</v>
          </cell>
          <cell r="P64">
            <v>19.602</v>
          </cell>
          <cell r="Q64">
            <v>19.602</v>
          </cell>
          <cell r="R64">
            <v>25.602</v>
          </cell>
          <cell r="S64">
            <v>10.602</v>
          </cell>
          <cell r="U64">
            <v>15.802</v>
          </cell>
          <cell r="V64">
            <v>16.802</v>
          </cell>
          <cell r="W64">
            <v>25.902000000000001</v>
          </cell>
          <cell r="X64">
            <v>25.902000000000001</v>
          </cell>
          <cell r="Y64">
            <v>2.1002000000000001</v>
          </cell>
          <cell r="AA64">
            <v>12.110200000000001</v>
          </cell>
          <cell r="AT64">
            <v>29.72</v>
          </cell>
          <cell r="AU64">
            <v>1344</v>
          </cell>
          <cell r="AV64">
            <v>33.68</v>
          </cell>
          <cell r="AW64">
            <v>20.911380000000001</v>
          </cell>
          <cell r="AX64">
            <v>100</v>
          </cell>
        </row>
        <row r="65">
          <cell r="B65">
            <v>226</v>
          </cell>
          <cell r="C65" t="str">
            <v>b54d</v>
          </cell>
          <cell r="D65">
            <v>611.69000000000005</v>
          </cell>
          <cell r="E65">
            <v>7.6020000000000003</v>
          </cell>
          <cell r="F65">
            <v>25.402000000000001</v>
          </cell>
          <cell r="G65">
            <v>8.4019999999999992</v>
          </cell>
          <cell r="H65">
            <v>6.5019999999999998</v>
          </cell>
          <cell r="I65">
            <v>27.402000000000001</v>
          </cell>
          <cell r="J65">
            <v>3.5019999999999998</v>
          </cell>
          <cell r="K65">
            <v>24.602</v>
          </cell>
          <cell r="O65">
            <v>18.602</v>
          </cell>
          <cell r="P65">
            <v>3.702</v>
          </cell>
          <cell r="Q65">
            <v>3.702</v>
          </cell>
          <cell r="R65">
            <v>10.702</v>
          </cell>
          <cell r="S65">
            <v>14.602</v>
          </cell>
          <cell r="U65">
            <v>17.802</v>
          </cell>
          <cell r="V65">
            <v>21.802</v>
          </cell>
          <cell r="W65">
            <v>24.802</v>
          </cell>
          <cell r="X65">
            <v>24.802</v>
          </cell>
          <cell r="Y65">
            <v>23.902000000000001</v>
          </cell>
          <cell r="AA65">
            <v>12.110200000000001</v>
          </cell>
          <cell r="AT65">
            <v>29.72</v>
          </cell>
          <cell r="AU65">
            <v>1344</v>
          </cell>
          <cell r="AV65">
            <v>33.68</v>
          </cell>
          <cell r="AW65">
            <v>33.306299999999993</v>
          </cell>
          <cell r="AX65">
            <v>100</v>
          </cell>
        </row>
        <row r="66">
          <cell r="B66">
            <v>227</v>
          </cell>
          <cell r="C66" t="str">
            <v>a55d</v>
          </cell>
          <cell r="D66">
            <v>584.39</v>
          </cell>
          <cell r="E66">
            <v>8.6020000000000003</v>
          </cell>
          <cell r="F66">
            <v>27.402000000000001</v>
          </cell>
          <cell r="G66">
            <v>9.4019999999999992</v>
          </cell>
          <cell r="H66">
            <v>12.502000000000001</v>
          </cell>
          <cell r="I66">
            <v>1.502</v>
          </cell>
          <cell r="J66">
            <v>3.5019999999999998</v>
          </cell>
          <cell r="K66">
            <v>2.702</v>
          </cell>
          <cell r="O66">
            <v>29.602</v>
          </cell>
          <cell r="P66">
            <v>3.702</v>
          </cell>
          <cell r="Q66">
            <v>5.702</v>
          </cell>
          <cell r="R66">
            <v>9.702</v>
          </cell>
          <cell r="S66">
            <v>21.602</v>
          </cell>
          <cell r="U66">
            <v>28.802</v>
          </cell>
          <cell r="V66">
            <v>5.1002000000000001</v>
          </cell>
          <cell r="W66">
            <v>9.1001999999999992</v>
          </cell>
          <cell r="X66">
            <v>9.1001999999999992</v>
          </cell>
          <cell r="AA66">
            <v>12.110200000000001</v>
          </cell>
          <cell r="AT66">
            <v>21.84</v>
          </cell>
          <cell r="AU66">
            <v>1068</v>
          </cell>
          <cell r="AV66">
            <v>24.6</v>
          </cell>
          <cell r="AW66">
            <v>36.605770000000007</v>
          </cell>
          <cell r="AX66">
            <v>100</v>
          </cell>
        </row>
        <row r="67">
          <cell r="B67">
            <v>228</v>
          </cell>
          <cell r="C67" t="str">
            <v>d54d</v>
          </cell>
          <cell r="D67">
            <v>1106.54</v>
          </cell>
          <cell r="E67">
            <v>10.602</v>
          </cell>
          <cell r="F67">
            <v>26.402000000000001</v>
          </cell>
          <cell r="G67">
            <v>9.4019999999999992</v>
          </cell>
          <cell r="H67">
            <v>12.502000000000001</v>
          </cell>
          <cell r="I67">
            <v>1.502</v>
          </cell>
          <cell r="J67">
            <v>3.5019999999999998</v>
          </cell>
          <cell r="K67">
            <v>21.802</v>
          </cell>
          <cell r="L67">
            <v>0</v>
          </cell>
          <cell r="O67">
            <v>8.8019999999999996</v>
          </cell>
          <cell r="P67">
            <v>24.802</v>
          </cell>
          <cell r="Q67">
            <v>24.802</v>
          </cell>
          <cell r="R67">
            <v>28.802</v>
          </cell>
          <cell r="S67">
            <v>22.602</v>
          </cell>
          <cell r="U67">
            <v>26.902000000000001</v>
          </cell>
          <cell r="V67">
            <v>2.1101999999999999</v>
          </cell>
          <cell r="W67">
            <v>14.110200000000001</v>
          </cell>
          <cell r="X67">
            <v>14.110200000000001</v>
          </cell>
          <cell r="Y67" t="str">
            <v>a16,1102</v>
          </cell>
          <cell r="AA67">
            <v>12.110200000000001</v>
          </cell>
          <cell r="AT67">
            <v>80.44</v>
          </cell>
          <cell r="AU67">
            <v>2252</v>
          </cell>
          <cell r="AV67">
            <v>91.44</v>
          </cell>
          <cell r="AW67">
            <v>29.53501</v>
          </cell>
          <cell r="AX67">
            <v>100</v>
          </cell>
        </row>
        <row r="68">
          <cell r="B68">
            <v>229</v>
          </cell>
          <cell r="C68" t="str">
            <v>b54d</v>
          </cell>
          <cell r="D68">
            <v>193.87</v>
          </cell>
          <cell r="E68">
            <v>11.602</v>
          </cell>
          <cell r="F68">
            <v>8.5020000000000007</v>
          </cell>
          <cell r="G68">
            <v>10.401999999999999</v>
          </cell>
          <cell r="H68">
            <v>10.502000000000001</v>
          </cell>
          <cell r="I68">
            <v>1.502</v>
          </cell>
          <cell r="J68">
            <v>4.5019999999999998</v>
          </cell>
          <cell r="K68">
            <v>14.602</v>
          </cell>
          <cell r="O68">
            <v>2.702</v>
          </cell>
          <cell r="P68">
            <v>28.602</v>
          </cell>
          <cell r="Q68">
            <v>2.702</v>
          </cell>
          <cell r="R68">
            <v>9.702</v>
          </cell>
          <cell r="S68">
            <v>11.602</v>
          </cell>
          <cell r="U68">
            <v>20.802</v>
          </cell>
          <cell r="V68">
            <v>23.802</v>
          </cell>
          <cell r="W68">
            <v>3.1002000000000001</v>
          </cell>
          <cell r="X68">
            <v>3.1002000000000001</v>
          </cell>
          <cell r="AA68">
            <v>12.110200000000001</v>
          </cell>
          <cell r="AT68">
            <v>42.64</v>
          </cell>
          <cell r="AU68">
            <v>1344</v>
          </cell>
          <cell r="AV68">
            <v>33.68</v>
          </cell>
          <cell r="AW68">
            <v>21.075870000000002</v>
          </cell>
          <cell r="AX68">
            <v>100</v>
          </cell>
        </row>
        <row r="69">
          <cell r="B69">
            <v>230</v>
          </cell>
          <cell r="C69" t="str">
            <v>a55d</v>
          </cell>
          <cell r="D69">
            <v>270.52999999999997</v>
          </cell>
          <cell r="E69">
            <v>17.602</v>
          </cell>
          <cell r="F69">
            <v>9.5020000000000007</v>
          </cell>
          <cell r="G69">
            <v>10.401999999999999</v>
          </cell>
          <cell r="H69">
            <v>9.5020000000000007</v>
          </cell>
          <cell r="I69">
            <v>7.5019999999999998</v>
          </cell>
          <cell r="J69">
            <v>4.5019999999999998</v>
          </cell>
          <cell r="K69">
            <v>7.6020000000000003</v>
          </cell>
          <cell r="L69">
            <v>7.6020000000000003</v>
          </cell>
          <cell r="O69">
            <v>24.602</v>
          </cell>
          <cell r="P69">
            <v>25.602</v>
          </cell>
          <cell r="Q69">
            <v>25.602</v>
          </cell>
          <cell r="R69">
            <v>1.702</v>
          </cell>
          <cell r="S69">
            <v>6.6020000000000003</v>
          </cell>
          <cell r="U69">
            <v>17.702000000000002</v>
          </cell>
          <cell r="V69">
            <v>20.702000000000002</v>
          </cell>
          <cell r="W69">
            <v>27.902000000000001</v>
          </cell>
          <cell r="X69">
            <v>27.902000000000001</v>
          </cell>
          <cell r="Y69">
            <v>30.902000000000001</v>
          </cell>
          <cell r="AT69">
            <v>21.84</v>
          </cell>
          <cell r="AU69">
            <v>1068</v>
          </cell>
          <cell r="AV69">
            <v>24.6</v>
          </cell>
          <cell r="AW69">
            <v>30.070060000000002</v>
          </cell>
          <cell r="AX69">
            <v>100</v>
          </cell>
        </row>
        <row r="70">
          <cell r="B70">
            <v>231</v>
          </cell>
          <cell r="C70" t="str">
            <v>a55d</v>
          </cell>
          <cell r="D70">
            <v>860.68</v>
          </cell>
          <cell r="E70">
            <v>17.602</v>
          </cell>
          <cell r="F70">
            <v>9.5020000000000007</v>
          </cell>
          <cell r="G70">
            <v>10.401999999999999</v>
          </cell>
          <cell r="H70">
            <v>10.502000000000001</v>
          </cell>
          <cell r="I70">
            <v>9.5020000000000007</v>
          </cell>
          <cell r="J70">
            <v>4.5019999999999998</v>
          </cell>
          <cell r="K70">
            <v>5.6020000000000003</v>
          </cell>
          <cell r="L70">
            <v>5.6020000000000003</v>
          </cell>
          <cell r="O70">
            <v>14.602</v>
          </cell>
          <cell r="P70">
            <v>27.602</v>
          </cell>
          <cell r="Q70">
            <v>28.602</v>
          </cell>
          <cell r="R70">
            <v>29.602</v>
          </cell>
          <cell r="S70">
            <v>4.6020000000000003</v>
          </cell>
          <cell r="U70">
            <v>8.702</v>
          </cell>
          <cell r="V70">
            <v>16.702000000000002</v>
          </cell>
          <cell r="W70">
            <v>4.9020000000000001</v>
          </cell>
          <cell r="X70">
            <v>4.9020000000000001</v>
          </cell>
          <cell r="Y70">
            <v>3.1002000000000001</v>
          </cell>
          <cell r="AT70">
            <v>26.88</v>
          </cell>
          <cell r="AU70">
            <v>1068</v>
          </cell>
          <cell r="AV70">
            <v>24.6</v>
          </cell>
          <cell r="AW70">
            <v>22.900030000000001</v>
          </cell>
          <cell r="AX70">
            <v>100</v>
          </cell>
        </row>
        <row r="71">
          <cell r="B71">
            <v>232</v>
          </cell>
          <cell r="C71" t="str">
            <v>b54d</v>
          </cell>
          <cell r="D71">
            <v>472.25</v>
          </cell>
          <cell r="E71">
            <v>17.602</v>
          </cell>
          <cell r="F71">
            <v>8.5020000000000007</v>
          </cell>
          <cell r="G71">
            <v>10.401999999999999</v>
          </cell>
          <cell r="H71">
            <v>12.502000000000001</v>
          </cell>
          <cell r="I71">
            <v>9.5020000000000007</v>
          </cell>
          <cell r="J71">
            <v>3.5019999999999998</v>
          </cell>
          <cell r="K71">
            <v>20.602</v>
          </cell>
          <cell r="O71">
            <v>6.702</v>
          </cell>
          <cell r="P71">
            <v>8.702</v>
          </cell>
          <cell r="Q71">
            <v>9.702</v>
          </cell>
          <cell r="R71">
            <v>10.702</v>
          </cell>
          <cell r="S71">
            <v>7.6020000000000003</v>
          </cell>
          <cell r="U71">
            <v>22.802</v>
          </cell>
          <cell r="V71">
            <v>24.802</v>
          </cell>
          <cell r="W71">
            <v>24.802</v>
          </cell>
          <cell r="X71">
            <v>28.802</v>
          </cell>
          <cell r="Y71">
            <v>6.9020000000000001</v>
          </cell>
          <cell r="AT71">
            <v>29.72</v>
          </cell>
          <cell r="AU71">
            <v>1344</v>
          </cell>
          <cell r="AV71">
            <v>33.68</v>
          </cell>
          <cell r="AW71">
            <v>19.983880000000006</v>
          </cell>
          <cell r="AX71">
            <v>100</v>
          </cell>
        </row>
        <row r="72">
          <cell r="B72">
            <v>233</v>
          </cell>
          <cell r="C72" t="str">
            <v>a55d</v>
          </cell>
          <cell r="D72">
            <v>575.87</v>
          </cell>
          <cell r="E72">
            <v>17.602</v>
          </cell>
          <cell r="F72">
            <v>7.5019999999999998</v>
          </cell>
          <cell r="G72">
            <v>11.401999999999999</v>
          </cell>
          <cell r="H72">
            <v>13.502000000000001</v>
          </cell>
          <cell r="I72">
            <v>7.5019999999999998</v>
          </cell>
          <cell r="J72">
            <v>6.5019999999999998</v>
          </cell>
          <cell r="K72">
            <v>1.6020000000000001</v>
          </cell>
          <cell r="L72">
            <v>1.6020000000000001</v>
          </cell>
          <cell r="O72">
            <v>17.702000000000002</v>
          </cell>
          <cell r="P72">
            <v>17.602</v>
          </cell>
          <cell r="Q72">
            <v>17.602</v>
          </cell>
          <cell r="R72">
            <v>21.602</v>
          </cell>
          <cell r="S72">
            <v>11.602</v>
          </cell>
          <cell r="U72">
            <v>4.702</v>
          </cell>
          <cell r="V72">
            <v>11.702</v>
          </cell>
          <cell r="W72">
            <v>29.702000000000002</v>
          </cell>
          <cell r="X72">
            <v>29.702000000000002</v>
          </cell>
          <cell r="Y72">
            <v>17.802</v>
          </cell>
          <cell r="AT72">
            <v>21.84</v>
          </cell>
          <cell r="AU72">
            <v>1068</v>
          </cell>
          <cell r="AV72">
            <v>24.6</v>
          </cell>
          <cell r="AW72">
            <v>22.996119999999998</v>
          </cell>
          <cell r="AX72">
            <v>100</v>
          </cell>
        </row>
        <row r="73">
          <cell r="B73">
            <v>234</v>
          </cell>
          <cell r="C73" t="str">
            <v>b54d</v>
          </cell>
          <cell r="D73">
            <v>901.58</v>
          </cell>
          <cell r="E73">
            <v>17.602</v>
          </cell>
          <cell r="F73">
            <v>8.5020000000000007</v>
          </cell>
          <cell r="G73">
            <v>11.401999999999999</v>
          </cell>
          <cell r="H73">
            <v>12.502000000000001</v>
          </cell>
          <cell r="I73">
            <v>12.502000000000001</v>
          </cell>
          <cell r="J73">
            <v>6.5019999999999998</v>
          </cell>
          <cell r="K73">
            <v>18.602</v>
          </cell>
          <cell r="O73">
            <v>18.602</v>
          </cell>
          <cell r="P73">
            <v>22.602</v>
          </cell>
          <cell r="Q73">
            <v>22.602</v>
          </cell>
          <cell r="R73">
            <v>25.602</v>
          </cell>
          <cell r="S73">
            <v>15.602</v>
          </cell>
          <cell r="U73">
            <v>28.802</v>
          </cell>
          <cell r="V73">
            <v>10.901999999999999</v>
          </cell>
          <cell r="W73">
            <v>3.1002000000000001</v>
          </cell>
          <cell r="X73">
            <v>3.1002000000000001</v>
          </cell>
          <cell r="Y73">
            <v>29.100200000000001</v>
          </cell>
          <cell r="AT73">
            <v>42.64</v>
          </cell>
          <cell r="AU73">
            <v>1344</v>
          </cell>
          <cell r="AV73">
            <v>33.68</v>
          </cell>
          <cell r="AW73">
            <v>27.990469999999998</v>
          </cell>
          <cell r="AX73">
            <v>100</v>
          </cell>
        </row>
        <row r="74">
          <cell r="B74">
            <v>235</v>
          </cell>
          <cell r="C74" t="str">
            <v>b54d</v>
          </cell>
          <cell r="D74">
            <v>573.6</v>
          </cell>
          <cell r="E74">
            <v>7.6020000000000003</v>
          </cell>
          <cell r="F74">
            <v>6.5019999999999998</v>
          </cell>
          <cell r="G74">
            <v>11.401999999999999</v>
          </cell>
          <cell r="H74">
            <v>12.502000000000001</v>
          </cell>
          <cell r="I74">
            <v>6.5019999999999998</v>
          </cell>
          <cell r="J74">
            <v>6.5019999999999998</v>
          </cell>
          <cell r="K74">
            <v>20.602</v>
          </cell>
          <cell r="O74">
            <v>19.602</v>
          </cell>
          <cell r="P74">
            <v>5.702</v>
          </cell>
          <cell r="Q74">
            <v>8.702</v>
          </cell>
          <cell r="R74">
            <v>8.702</v>
          </cell>
          <cell r="S74">
            <v>17.602</v>
          </cell>
          <cell r="U74">
            <v>9.702</v>
          </cell>
          <cell r="V74">
            <v>12.901999999999999</v>
          </cell>
          <cell r="W74">
            <v>23.902000000000001</v>
          </cell>
          <cell r="X74">
            <v>23.902000000000001</v>
          </cell>
          <cell r="Y74">
            <v>27.902000000000001</v>
          </cell>
          <cell r="AT74">
            <v>29.72</v>
          </cell>
          <cell r="AU74">
            <v>1344</v>
          </cell>
          <cell r="AV74">
            <v>33.68</v>
          </cell>
          <cell r="AW74">
            <v>26.936440000000001</v>
          </cell>
          <cell r="AX74">
            <v>100</v>
          </cell>
        </row>
        <row r="75">
          <cell r="B75">
            <v>236</v>
          </cell>
          <cell r="C75" t="str">
            <v>a54d</v>
          </cell>
          <cell r="D75">
            <v>347.28</v>
          </cell>
          <cell r="E75">
            <v>19.602</v>
          </cell>
          <cell r="F75">
            <v>4.5019999999999998</v>
          </cell>
          <cell r="G75">
            <v>12.401999999999999</v>
          </cell>
          <cell r="H75">
            <v>3.702</v>
          </cell>
          <cell r="I75">
            <v>4.5019999999999998</v>
          </cell>
          <cell r="J75">
            <v>6.5019999999999998</v>
          </cell>
          <cell r="K75">
            <v>10.702</v>
          </cell>
          <cell r="O75">
            <v>15.702</v>
          </cell>
          <cell r="P75">
            <v>17.702000000000002</v>
          </cell>
          <cell r="Q75">
            <v>18.702000000000002</v>
          </cell>
          <cell r="R75">
            <v>18.702000000000002</v>
          </cell>
          <cell r="S75">
            <v>15.702</v>
          </cell>
          <cell r="U75">
            <v>27.702000000000002</v>
          </cell>
          <cell r="V75">
            <v>5.8019999999999996</v>
          </cell>
          <cell r="W75">
            <v>9.8019999999999996</v>
          </cell>
          <cell r="X75">
            <v>9.8019999999999996</v>
          </cell>
          <cell r="Y75">
            <v>21.802</v>
          </cell>
          <cell r="AT75">
            <v>18.8</v>
          </cell>
          <cell r="AU75">
            <v>1052</v>
          </cell>
          <cell r="AV75">
            <v>21.56</v>
          </cell>
          <cell r="AW75">
            <v>21.394850000000002</v>
          </cell>
          <cell r="AX75">
            <v>100</v>
          </cell>
        </row>
        <row r="76">
          <cell r="B76">
            <v>237</v>
          </cell>
          <cell r="C76" t="str">
            <v>b54d</v>
          </cell>
          <cell r="D76">
            <v>532.49</v>
          </cell>
          <cell r="E76">
            <v>19.602</v>
          </cell>
          <cell r="F76">
            <v>4.5019999999999998</v>
          </cell>
          <cell r="G76">
            <v>12.401999999999999</v>
          </cell>
          <cell r="H76">
            <v>3.702</v>
          </cell>
          <cell r="I76">
            <v>7.5019999999999998</v>
          </cell>
          <cell r="J76">
            <v>17.501999999999999</v>
          </cell>
          <cell r="K76">
            <v>6.702</v>
          </cell>
          <cell r="O76">
            <v>10.702</v>
          </cell>
          <cell r="P76">
            <v>13.702</v>
          </cell>
          <cell r="Q76">
            <v>13.702</v>
          </cell>
          <cell r="R76">
            <v>15.702</v>
          </cell>
          <cell r="S76">
            <v>11.702</v>
          </cell>
          <cell r="U76">
            <v>29.802</v>
          </cell>
          <cell r="V76">
            <v>5.9020000000000001</v>
          </cell>
          <cell r="W76">
            <v>17.902000000000001</v>
          </cell>
          <cell r="X76">
            <v>17.902000000000001</v>
          </cell>
          <cell r="Y76">
            <v>19.902000000000001</v>
          </cell>
          <cell r="AT76">
            <v>29.72</v>
          </cell>
          <cell r="AU76">
            <v>1344</v>
          </cell>
          <cell r="AV76">
            <v>33.68</v>
          </cell>
          <cell r="AW76">
            <v>17.006799999999998</v>
          </cell>
          <cell r="AX76">
            <v>100</v>
          </cell>
        </row>
        <row r="77">
          <cell r="B77">
            <v>238</v>
          </cell>
          <cell r="C77" t="str">
            <v>a54d</v>
          </cell>
          <cell r="D77">
            <v>428.59</v>
          </cell>
          <cell r="E77">
            <v>14.602</v>
          </cell>
          <cell r="F77">
            <v>6.5019999999999998</v>
          </cell>
          <cell r="G77">
            <v>12.401999999999999</v>
          </cell>
          <cell r="H77">
            <v>5.702</v>
          </cell>
          <cell r="I77">
            <v>10.502000000000001</v>
          </cell>
          <cell r="J77">
            <v>7.5019999999999998</v>
          </cell>
          <cell r="K77">
            <v>24.702000000000002</v>
          </cell>
          <cell r="O77">
            <v>27.702000000000002</v>
          </cell>
          <cell r="P77">
            <v>27.702000000000002</v>
          </cell>
          <cell r="Q77">
            <v>27.702000000000002</v>
          </cell>
          <cell r="R77">
            <v>29.702000000000002</v>
          </cell>
          <cell r="S77">
            <v>16.702000000000002</v>
          </cell>
          <cell r="T77">
            <v>29.100200000000001</v>
          </cell>
          <cell r="U77">
            <v>8.8019999999999996</v>
          </cell>
          <cell r="V77">
            <v>26.100200000000001</v>
          </cell>
          <cell r="W77" t="str">
            <v>a16,1102</v>
          </cell>
          <cell r="X77" t="str">
            <v>a16,1102</v>
          </cell>
          <cell r="AT77">
            <v>18.8</v>
          </cell>
          <cell r="AU77">
            <v>1052</v>
          </cell>
          <cell r="AV77">
            <v>21.56</v>
          </cell>
          <cell r="AW77">
            <v>19.80725</v>
          </cell>
          <cell r="AX77">
            <v>100</v>
          </cell>
        </row>
        <row r="78">
          <cell r="B78">
            <v>239</v>
          </cell>
          <cell r="C78" t="str">
            <v>a54d</v>
          </cell>
          <cell r="D78">
            <v>535.69000000000005</v>
          </cell>
          <cell r="E78">
            <v>13.602</v>
          </cell>
          <cell r="F78">
            <v>10.502000000000001</v>
          </cell>
          <cell r="G78">
            <v>12.401999999999999</v>
          </cell>
          <cell r="H78">
            <v>14.502000000000001</v>
          </cell>
          <cell r="I78">
            <v>10.502000000000001</v>
          </cell>
          <cell r="J78">
            <v>7.5019999999999998</v>
          </cell>
          <cell r="K78">
            <v>22.602</v>
          </cell>
          <cell r="O78">
            <v>2.702</v>
          </cell>
          <cell r="P78">
            <v>10.802</v>
          </cell>
          <cell r="Q78">
            <v>10.802</v>
          </cell>
          <cell r="R78">
            <v>13.802</v>
          </cell>
          <cell r="S78">
            <v>24.602</v>
          </cell>
          <cell r="T78">
            <v>29.100200000000001</v>
          </cell>
          <cell r="U78">
            <v>27.702000000000002</v>
          </cell>
          <cell r="V78">
            <v>2.9020000000000001</v>
          </cell>
          <cell r="W78">
            <v>11.901999999999999</v>
          </cell>
          <cell r="X78">
            <v>11.901999999999999</v>
          </cell>
          <cell r="Y78">
            <v>11.100199999999999</v>
          </cell>
          <cell r="AT78">
            <v>18.8</v>
          </cell>
          <cell r="AU78">
            <v>1052</v>
          </cell>
          <cell r="AV78">
            <v>21.56</v>
          </cell>
          <cell r="AW78">
            <v>18.592609999999993</v>
          </cell>
          <cell r="AX78">
            <v>100</v>
          </cell>
        </row>
        <row r="79">
          <cell r="B79">
            <v>240</v>
          </cell>
          <cell r="C79" t="str">
            <v>a55d</v>
          </cell>
          <cell r="D79">
            <v>621.23</v>
          </cell>
          <cell r="E79">
            <v>13.602</v>
          </cell>
          <cell r="F79">
            <v>11.602</v>
          </cell>
          <cell r="G79">
            <v>12.401999999999999</v>
          </cell>
          <cell r="H79">
            <v>11.602</v>
          </cell>
          <cell r="I79">
            <v>11.602</v>
          </cell>
          <cell r="J79">
            <v>17.501999999999999</v>
          </cell>
          <cell r="K79">
            <v>24.602</v>
          </cell>
          <cell r="O79">
            <v>2.702</v>
          </cell>
          <cell r="P79">
            <v>10.702</v>
          </cell>
          <cell r="Q79">
            <v>13.702</v>
          </cell>
          <cell r="R79">
            <v>16.702000000000002</v>
          </cell>
          <cell r="S79">
            <v>25.602</v>
          </cell>
          <cell r="T79">
            <v>29.100200000000001</v>
          </cell>
          <cell r="U79">
            <v>26.702000000000002</v>
          </cell>
          <cell r="V79">
            <v>27.702000000000002</v>
          </cell>
          <cell r="W79">
            <v>25.902000000000001</v>
          </cell>
          <cell r="X79">
            <v>25.902000000000001</v>
          </cell>
          <cell r="Y79">
            <v>8.1001999999999992</v>
          </cell>
          <cell r="AT79">
            <v>21.84</v>
          </cell>
          <cell r="AU79">
            <v>1068</v>
          </cell>
          <cell r="AV79">
            <v>24.6</v>
          </cell>
          <cell r="AW79">
            <v>18.834049999999994</v>
          </cell>
          <cell r="AX79">
            <v>100</v>
          </cell>
        </row>
        <row r="80">
          <cell r="B80">
            <v>241</v>
          </cell>
          <cell r="C80" t="str">
            <v>a55d</v>
          </cell>
          <cell r="D80">
            <v>522.44000000000005</v>
          </cell>
          <cell r="E80">
            <v>12.602</v>
          </cell>
          <cell r="F80">
            <v>10.502000000000001</v>
          </cell>
          <cell r="G80">
            <v>11.401999999999999</v>
          </cell>
          <cell r="H80">
            <v>11.602</v>
          </cell>
          <cell r="I80">
            <v>10.502000000000001</v>
          </cell>
          <cell r="J80">
            <v>7.5019999999999998</v>
          </cell>
          <cell r="K80">
            <v>25.602</v>
          </cell>
          <cell r="O80">
            <v>13.702</v>
          </cell>
          <cell r="P80">
            <v>13.702</v>
          </cell>
          <cell r="Q80">
            <v>13.702</v>
          </cell>
          <cell r="R80">
            <v>16.702000000000002</v>
          </cell>
          <cell r="S80">
            <v>25.602</v>
          </cell>
          <cell r="T80">
            <v>29.100200000000001</v>
          </cell>
          <cell r="U80">
            <v>25.702000000000002</v>
          </cell>
          <cell r="V80">
            <v>26.702000000000002</v>
          </cell>
          <cell r="W80">
            <v>6.8019999999999996</v>
          </cell>
          <cell r="X80">
            <v>6.8019999999999996</v>
          </cell>
          <cell r="Y80">
            <v>24.802</v>
          </cell>
          <cell r="AT80">
            <v>21.84</v>
          </cell>
          <cell r="AU80">
            <v>1068</v>
          </cell>
          <cell r="AV80">
            <v>24.6</v>
          </cell>
          <cell r="AW80">
            <v>21.595960000000002</v>
          </cell>
          <cell r="AX80">
            <v>100</v>
          </cell>
        </row>
        <row r="81">
          <cell r="B81">
            <v>242</v>
          </cell>
          <cell r="C81" t="str">
            <v>b54d</v>
          </cell>
          <cell r="D81">
            <v>812.97</v>
          </cell>
          <cell r="E81">
            <v>11.602</v>
          </cell>
          <cell r="F81">
            <v>23.501999999999999</v>
          </cell>
          <cell r="G81">
            <v>11.401999999999999</v>
          </cell>
          <cell r="H81">
            <v>14.502000000000001</v>
          </cell>
          <cell r="I81">
            <v>12.502000000000001</v>
          </cell>
          <cell r="J81">
            <v>17.501999999999999</v>
          </cell>
          <cell r="K81">
            <v>26.602</v>
          </cell>
          <cell r="O81">
            <v>4.702</v>
          </cell>
          <cell r="P81">
            <v>19.702000000000002</v>
          </cell>
          <cell r="Q81">
            <v>19.702000000000002</v>
          </cell>
          <cell r="R81">
            <v>20.702000000000002</v>
          </cell>
          <cell r="S81">
            <v>26.602</v>
          </cell>
          <cell r="T81">
            <v>29.100200000000001</v>
          </cell>
          <cell r="U81">
            <v>20.802</v>
          </cell>
          <cell r="V81">
            <v>23.802</v>
          </cell>
          <cell r="W81">
            <v>18.902000000000001</v>
          </cell>
          <cell r="X81">
            <v>18.902000000000001</v>
          </cell>
          <cell r="Y81">
            <v>26.100200000000001</v>
          </cell>
          <cell r="AT81">
            <v>29.72</v>
          </cell>
          <cell r="AU81">
            <v>1344</v>
          </cell>
          <cell r="AV81">
            <v>33.68</v>
          </cell>
          <cell r="AW81">
            <v>19.798770000000001</v>
          </cell>
          <cell r="AX81">
            <v>100</v>
          </cell>
        </row>
        <row r="82">
          <cell r="B82">
            <v>243</v>
          </cell>
          <cell r="C82" t="str">
            <v>b54d</v>
          </cell>
          <cell r="D82">
            <v>646.73</v>
          </cell>
          <cell r="E82">
            <v>18.602</v>
          </cell>
          <cell r="F82">
            <v>25.501999999999999</v>
          </cell>
          <cell r="G82">
            <v>13.401999999999999</v>
          </cell>
          <cell r="H82">
            <v>15.502000000000001</v>
          </cell>
          <cell r="I82">
            <v>12.502000000000001</v>
          </cell>
          <cell r="J82">
            <v>17.501999999999999</v>
          </cell>
          <cell r="K82">
            <v>27.602</v>
          </cell>
          <cell r="O82">
            <v>4.702</v>
          </cell>
          <cell r="P82">
            <v>16.702000000000002</v>
          </cell>
          <cell r="Q82">
            <v>16.702000000000002</v>
          </cell>
          <cell r="R82">
            <v>17.702000000000002</v>
          </cell>
          <cell r="S82">
            <v>29.602</v>
          </cell>
          <cell r="U82">
            <v>27.802</v>
          </cell>
          <cell r="V82">
            <v>26.902000000000001</v>
          </cell>
          <cell r="W82">
            <v>9.1001999999999992</v>
          </cell>
          <cell r="X82">
            <v>9.1001999999999992</v>
          </cell>
          <cell r="Y82">
            <v>14.100199999999999</v>
          </cell>
          <cell r="AT82">
            <v>29.72</v>
          </cell>
          <cell r="AU82">
            <v>1344</v>
          </cell>
          <cell r="AV82">
            <v>33.68</v>
          </cell>
          <cell r="AW82">
            <v>27.556610000000003</v>
          </cell>
          <cell r="AX82">
            <v>100</v>
          </cell>
        </row>
        <row r="83">
          <cell r="B83">
            <v>244</v>
          </cell>
          <cell r="C83" t="str">
            <v>b54d</v>
          </cell>
          <cell r="D83">
            <v>758.69</v>
          </cell>
          <cell r="E83">
            <v>18.602</v>
          </cell>
          <cell r="F83">
            <v>27.501999999999999</v>
          </cell>
          <cell r="G83">
            <v>13.401999999999999</v>
          </cell>
          <cell r="H83">
            <v>15.502000000000001</v>
          </cell>
          <cell r="I83">
            <v>12.502000000000001</v>
          </cell>
          <cell r="J83">
            <v>17.501999999999999</v>
          </cell>
          <cell r="K83">
            <v>27.602</v>
          </cell>
          <cell r="O83">
            <v>3.702</v>
          </cell>
          <cell r="P83">
            <v>16.702000000000002</v>
          </cell>
          <cell r="Q83">
            <v>17.702000000000002</v>
          </cell>
          <cell r="R83">
            <v>17.702000000000002</v>
          </cell>
          <cell r="S83">
            <v>28.602</v>
          </cell>
          <cell r="U83">
            <v>28.802</v>
          </cell>
          <cell r="V83">
            <v>10.901999999999999</v>
          </cell>
          <cell r="W83">
            <v>9.1001999999999992</v>
          </cell>
          <cell r="X83">
            <v>9.1001999999999992</v>
          </cell>
          <cell r="Y83">
            <v>26.100200000000001</v>
          </cell>
          <cell r="AT83">
            <v>29.72</v>
          </cell>
          <cell r="AU83">
            <v>1344</v>
          </cell>
          <cell r="AV83">
            <v>33.68</v>
          </cell>
          <cell r="AW83">
            <v>16.740410000000001</v>
          </cell>
          <cell r="AX83">
            <v>100</v>
          </cell>
        </row>
        <row r="84">
          <cell r="B84">
            <v>245</v>
          </cell>
          <cell r="C84" t="str">
            <v>b54d</v>
          </cell>
          <cell r="D84">
            <v>695.05</v>
          </cell>
          <cell r="E84">
            <v>19.602</v>
          </cell>
          <cell r="F84">
            <v>5.6020000000000003</v>
          </cell>
          <cell r="G84">
            <v>19.402000000000001</v>
          </cell>
          <cell r="H84">
            <v>15.502000000000001</v>
          </cell>
          <cell r="I84">
            <v>12.502000000000001</v>
          </cell>
          <cell r="J84">
            <v>17.501999999999999</v>
          </cell>
          <cell r="K84">
            <v>29.602</v>
          </cell>
          <cell r="O84">
            <v>15.702</v>
          </cell>
          <cell r="P84">
            <v>22.702000000000002</v>
          </cell>
          <cell r="Q84">
            <v>22.702000000000002</v>
          </cell>
          <cell r="R84">
            <v>27.702000000000002</v>
          </cell>
          <cell r="S84">
            <v>29.602</v>
          </cell>
          <cell r="U84">
            <v>12.901999999999999</v>
          </cell>
          <cell r="V84">
            <v>25.902000000000001</v>
          </cell>
          <cell r="W84">
            <v>2.1002000000000001</v>
          </cell>
          <cell r="X84">
            <v>2.1002000000000001</v>
          </cell>
          <cell r="Y84">
            <v>2.1101999999999999</v>
          </cell>
          <cell r="AT84">
            <v>29.72</v>
          </cell>
          <cell r="AU84">
            <v>1344</v>
          </cell>
          <cell r="AV84">
            <v>33.68</v>
          </cell>
          <cell r="AW84">
            <v>22.353679999999997</v>
          </cell>
          <cell r="AX84">
            <v>100</v>
          </cell>
        </row>
        <row r="85">
          <cell r="B85">
            <v>246</v>
          </cell>
          <cell r="C85" t="str">
            <v>a54d</v>
          </cell>
          <cell r="D85">
            <v>224.08</v>
          </cell>
          <cell r="E85">
            <v>19.602</v>
          </cell>
          <cell r="F85">
            <v>5.6020000000000003</v>
          </cell>
          <cell r="G85">
            <v>19.402000000000001</v>
          </cell>
          <cell r="H85">
            <v>14.502000000000001</v>
          </cell>
          <cell r="I85">
            <v>13.502000000000001</v>
          </cell>
          <cell r="J85">
            <v>20.501999999999999</v>
          </cell>
          <cell r="K85">
            <v>29.602</v>
          </cell>
          <cell r="O85">
            <v>16.702000000000002</v>
          </cell>
          <cell r="P85">
            <v>18.702000000000002</v>
          </cell>
          <cell r="Q85">
            <v>19.702000000000002</v>
          </cell>
          <cell r="R85">
            <v>19.702000000000002</v>
          </cell>
          <cell r="S85">
            <v>1.702</v>
          </cell>
          <cell r="U85">
            <v>2.1002000000000001</v>
          </cell>
          <cell r="V85">
            <v>4.1002000000000001</v>
          </cell>
          <cell r="W85">
            <v>4.1002000000000001</v>
          </cell>
          <cell r="X85">
            <v>4.1002000000000001</v>
          </cell>
          <cell r="Y85">
            <v>19.100200000000001</v>
          </cell>
          <cell r="AT85">
            <v>18.8</v>
          </cell>
          <cell r="AU85">
            <v>1052</v>
          </cell>
          <cell r="AV85">
            <v>21.56</v>
          </cell>
          <cell r="AW85">
            <v>29.975670000000001</v>
          </cell>
          <cell r="AX85">
            <v>100</v>
          </cell>
        </row>
        <row r="86">
          <cell r="B86">
            <v>247</v>
          </cell>
          <cell r="C86" t="str">
            <v>d54d</v>
          </cell>
          <cell r="D86">
            <v>685.82</v>
          </cell>
          <cell r="E86">
            <v>19.602</v>
          </cell>
          <cell r="F86">
            <v>5.6020000000000003</v>
          </cell>
          <cell r="G86">
            <v>19.402000000000001</v>
          </cell>
          <cell r="H86">
            <v>14.502000000000001</v>
          </cell>
          <cell r="I86">
            <v>13.502000000000001</v>
          </cell>
          <cell r="J86">
            <v>20.501999999999999</v>
          </cell>
          <cell r="K86">
            <v>22.702000000000002</v>
          </cell>
          <cell r="O86">
            <v>6.8019999999999996</v>
          </cell>
          <cell r="P86">
            <v>9.8019999999999996</v>
          </cell>
          <cell r="Q86">
            <v>9.8019999999999996</v>
          </cell>
          <cell r="R86">
            <v>12.802</v>
          </cell>
          <cell r="S86">
            <v>20.702000000000002</v>
          </cell>
          <cell r="U86">
            <v>17.100200000000001</v>
          </cell>
          <cell r="V86">
            <v>2.1101999999999999</v>
          </cell>
          <cell r="W86" t="str">
            <v>a16,1102</v>
          </cell>
          <cell r="X86" t="str">
            <v>a16,1102</v>
          </cell>
          <cell r="AT86">
            <v>80.44</v>
          </cell>
          <cell r="AU86">
            <v>2252</v>
          </cell>
          <cell r="AV86">
            <v>91.44</v>
          </cell>
          <cell r="AW86">
            <v>17.752560000000003</v>
          </cell>
          <cell r="AX86">
            <v>100</v>
          </cell>
        </row>
        <row r="87">
          <cell r="B87">
            <v>248</v>
          </cell>
          <cell r="C87" t="str">
            <v>a54d</v>
          </cell>
          <cell r="D87">
            <v>315.79000000000002</v>
          </cell>
          <cell r="E87">
            <v>19.602</v>
          </cell>
          <cell r="F87">
            <v>5.6020000000000003</v>
          </cell>
          <cell r="G87">
            <v>19.402000000000001</v>
          </cell>
          <cell r="H87">
            <v>14.502000000000001</v>
          </cell>
          <cell r="I87">
            <v>14.502000000000001</v>
          </cell>
          <cell r="J87">
            <v>20.501999999999999</v>
          </cell>
          <cell r="K87">
            <v>2.702</v>
          </cell>
          <cell r="O87">
            <v>15.702</v>
          </cell>
          <cell r="P87">
            <v>17.702000000000002</v>
          </cell>
          <cell r="Q87">
            <v>17.702000000000002</v>
          </cell>
          <cell r="R87">
            <v>19.702000000000002</v>
          </cell>
          <cell r="S87">
            <v>1.702</v>
          </cell>
          <cell r="U87">
            <v>29.702000000000002</v>
          </cell>
          <cell r="V87">
            <v>5.8019999999999996</v>
          </cell>
          <cell r="W87">
            <v>13.802</v>
          </cell>
          <cell r="X87">
            <v>13.802</v>
          </cell>
          <cell r="Y87">
            <v>2.9020000000000001</v>
          </cell>
          <cell r="AT87">
            <v>26.32</v>
          </cell>
          <cell r="AU87">
            <v>1052</v>
          </cell>
          <cell r="AV87">
            <v>21.56</v>
          </cell>
          <cell r="AW87">
            <v>18.924850000000003</v>
          </cell>
          <cell r="AX87">
            <v>100</v>
          </cell>
        </row>
        <row r="88">
          <cell r="B88">
            <v>249</v>
          </cell>
          <cell r="C88" t="str">
            <v>a54d</v>
          </cell>
          <cell r="D88">
            <v>332.51</v>
          </cell>
          <cell r="E88">
            <v>19.602</v>
          </cell>
          <cell r="F88">
            <v>5.6020000000000003</v>
          </cell>
          <cell r="G88">
            <v>20.402000000000001</v>
          </cell>
          <cell r="H88">
            <v>15.502000000000001</v>
          </cell>
          <cell r="I88">
            <v>15.502000000000001</v>
          </cell>
          <cell r="J88">
            <v>20.501999999999999</v>
          </cell>
          <cell r="K88">
            <v>2.702</v>
          </cell>
          <cell r="O88">
            <v>17.702000000000002</v>
          </cell>
          <cell r="P88">
            <v>18.702000000000002</v>
          </cell>
          <cell r="Q88">
            <v>18.702000000000002</v>
          </cell>
          <cell r="R88">
            <v>19.702000000000002</v>
          </cell>
          <cell r="S88">
            <v>2.702</v>
          </cell>
          <cell r="U88">
            <v>29.702000000000002</v>
          </cell>
          <cell r="V88">
            <v>5.8019999999999996</v>
          </cell>
          <cell r="W88">
            <v>17.802</v>
          </cell>
          <cell r="X88">
            <v>17.802</v>
          </cell>
          <cell r="Y88">
            <v>5.9020000000000001</v>
          </cell>
          <cell r="AT88">
            <v>18.8</v>
          </cell>
          <cell r="AU88">
            <v>1052</v>
          </cell>
          <cell r="AV88">
            <v>21.56</v>
          </cell>
          <cell r="AW88">
            <v>23.081300000000002</v>
          </cell>
          <cell r="AX88">
            <v>100</v>
          </cell>
        </row>
        <row r="89">
          <cell r="B89">
            <v>250</v>
          </cell>
          <cell r="C89" t="str">
            <v>a54d</v>
          </cell>
          <cell r="D89">
            <v>333.08</v>
          </cell>
          <cell r="E89">
            <v>19.602</v>
          </cell>
          <cell r="F89">
            <v>1.6020000000000001</v>
          </cell>
          <cell r="G89">
            <v>20.402000000000001</v>
          </cell>
          <cell r="H89">
            <v>15.502000000000001</v>
          </cell>
          <cell r="I89">
            <v>15.502000000000001</v>
          </cell>
          <cell r="J89">
            <v>20.501999999999999</v>
          </cell>
          <cell r="K89">
            <v>3.702</v>
          </cell>
          <cell r="O89">
            <v>17.702000000000002</v>
          </cell>
          <cell r="P89">
            <v>19.702000000000002</v>
          </cell>
          <cell r="Q89">
            <v>19.702000000000002</v>
          </cell>
          <cell r="R89">
            <v>20.702000000000002</v>
          </cell>
          <cell r="S89">
            <v>3.702</v>
          </cell>
          <cell r="U89">
            <v>29.702000000000002</v>
          </cell>
          <cell r="V89">
            <v>8.8019999999999996</v>
          </cell>
          <cell r="W89">
            <v>17.802</v>
          </cell>
          <cell r="X89">
            <v>17.802</v>
          </cell>
          <cell r="Y89">
            <v>2.1101999999999999</v>
          </cell>
          <cell r="AT89">
            <v>18.8</v>
          </cell>
          <cell r="AU89">
            <v>1052</v>
          </cell>
          <cell r="AV89">
            <v>21.56</v>
          </cell>
          <cell r="AW89">
            <v>22.053449999999998</v>
          </cell>
          <cell r="AX89">
            <v>100</v>
          </cell>
        </row>
        <row r="90">
          <cell r="B90">
            <v>251</v>
          </cell>
          <cell r="C90" t="str">
            <v>a54d</v>
          </cell>
          <cell r="D90">
            <v>626.34</v>
          </cell>
          <cell r="E90">
            <v>19.602</v>
          </cell>
          <cell r="F90">
            <v>1.6020000000000001</v>
          </cell>
          <cell r="G90">
            <v>20.402000000000001</v>
          </cell>
          <cell r="H90">
            <v>15.502000000000001</v>
          </cell>
          <cell r="I90">
            <v>20.501999999999999</v>
          </cell>
          <cell r="J90">
            <v>20.501999999999999</v>
          </cell>
          <cell r="K90">
            <v>3.702</v>
          </cell>
          <cell r="O90">
            <v>18.702000000000002</v>
          </cell>
          <cell r="P90">
            <v>22.702000000000002</v>
          </cell>
          <cell r="Q90">
            <v>22.702000000000002</v>
          </cell>
          <cell r="R90">
            <v>26.702000000000002</v>
          </cell>
          <cell r="S90">
            <v>4.702</v>
          </cell>
          <cell r="U90">
            <v>20.802</v>
          </cell>
          <cell r="V90">
            <v>26.802</v>
          </cell>
          <cell r="W90">
            <v>3.9020000000000001</v>
          </cell>
          <cell r="X90">
            <v>3.9020000000000001</v>
          </cell>
          <cell r="AT90">
            <v>18.8</v>
          </cell>
          <cell r="AU90">
            <v>1052</v>
          </cell>
          <cell r="AV90">
            <v>21.56</v>
          </cell>
          <cell r="AW90">
            <v>19.085220000000003</v>
          </cell>
          <cell r="AX90">
            <v>100</v>
          </cell>
        </row>
        <row r="91">
          <cell r="B91">
            <v>252</v>
          </cell>
          <cell r="C91" t="str">
            <v>b54d</v>
          </cell>
          <cell r="D91">
            <v>788.9</v>
          </cell>
          <cell r="E91">
            <v>19.602</v>
          </cell>
          <cell r="F91">
            <v>1.6020000000000001</v>
          </cell>
          <cell r="G91">
            <v>20.402000000000001</v>
          </cell>
          <cell r="H91">
            <v>15.502000000000001</v>
          </cell>
          <cell r="I91">
            <v>20.501999999999999</v>
          </cell>
          <cell r="J91">
            <v>20.501999999999999</v>
          </cell>
          <cell r="K91">
            <v>6.702</v>
          </cell>
          <cell r="O91">
            <v>19.702000000000002</v>
          </cell>
          <cell r="P91">
            <v>20.702000000000002</v>
          </cell>
          <cell r="Q91">
            <v>20.702000000000002</v>
          </cell>
          <cell r="R91">
            <v>24.702000000000002</v>
          </cell>
          <cell r="S91">
            <v>4.702</v>
          </cell>
          <cell r="U91">
            <v>10.901999999999999</v>
          </cell>
          <cell r="V91">
            <v>26.902000000000001</v>
          </cell>
          <cell r="W91">
            <v>5.1002000000000001</v>
          </cell>
          <cell r="X91">
            <v>5.1002000000000001</v>
          </cell>
          <cell r="Y91" t="str">
            <v>a13,1102</v>
          </cell>
          <cell r="AT91">
            <v>42.64</v>
          </cell>
          <cell r="AU91">
            <v>1344</v>
          </cell>
          <cell r="AV91">
            <v>33.68</v>
          </cell>
          <cell r="AW91">
            <v>20.204210000000003</v>
          </cell>
          <cell r="AX91">
            <v>100</v>
          </cell>
        </row>
        <row r="92">
          <cell r="B92">
            <v>253</v>
          </cell>
          <cell r="C92" t="str">
            <v>a55d</v>
          </cell>
          <cell r="D92">
            <v>320.66000000000003</v>
          </cell>
          <cell r="E92">
            <v>21.602</v>
          </cell>
          <cell r="F92">
            <v>3.6019999999999999</v>
          </cell>
          <cell r="G92">
            <v>20.402000000000001</v>
          </cell>
          <cell r="H92">
            <v>17.501999999999999</v>
          </cell>
          <cell r="I92">
            <v>20.501999999999999</v>
          </cell>
          <cell r="J92">
            <v>1.6020000000000001</v>
          </cell>
          <cell r="K92">
            <v>7.702</v>
          </cell>
          <cell r="O92">
            <v>20.702000000000002</v>
          </cell>
          <cell r="P92">
            <v>22.702000000000002</v>
          </cell>
          <cell r="Q92">
            <v>23.702000000000002</v>
          </cell>
          <cell r="R92">
            <v>24.702000000000002</v>
          </cell>
          <cell r="S92">
            <v>6.702</v>
          </cell>
          <cell r="U92">
            <v>26.802</v>
          </cell>
          <cell r="V92">
            <v>16.100200000000001</v>
          </cell>
          <cell r="W92">
            <v>30.100200000000001</v>
          </cell>
          <cell r="X92">
            <v>30.100200000000001</v>
          </cell>
          <cell r="Y92" t="str">
            <v>a12,1102</v>
          </cell>
          <cell r="AT92">
            <v>21.84</v>
          </cell>
          <cell r="AU92">
            <v>1068</v>
          </cell>
          <cell r="AV92">
            <v>24.6</v>
          </cell>
          <cell r="AW92">
            <v>18.13306</v>
          </cell>
          <cell r="AX92">
            <v>100</v>
          </cell>
        </row>
        <row r="93">
          <cell r="B93">
            <v>254</v>
          </cell>
          <cell r="C93" t="str">
            <v>b54d</v>
          </cell>
          <cell r="D93">
            <v>693.83</v>
          </cell>
          <cell r="E93">
            <v>22.602</v>
          </cell>
          <cell r="F93">
            <v>4.6020000000000003</v>
          </cell>
          <cell r="G93">
            <v>20.402000000000001</v>
          </cell>
          <cell r="H93">
            <v>17.501999999999999</v>
          </cell>
          <cell r="I93">
            <v>17.501999999999999</v>
          </cell>
          <cell r="J93">
            <v>1.6020000000000001</v>
          </cell>
          <cell r="K93">
            <v>4.702</v>
          </cell>
          <cell r="O93">
            <v>20.702000000000002</v>
          </cell>
          <cell r="P93">
            <v>22.702000000000002</v>
          </cell>
          <cell r="Q93">
            <v>23.702000000000002</v>
          </cell>
          <cell r="R93">
            <v>25.702000000000002</v>
          </cell>
          <cell r="S93">
            <v>8.702</v>
          </cell>
          <cell r="U93">
            <v>9.9019999999999992</v>
          </cell>
          <cell r="V93">
            <v>24.902000000000001</v>
          </cell>
          <cell r="W93">
            <v>16.100200000000001</v>
          </cell>
          <cell r="X93">
            <v>16.100200000000001</v>
          </cell>
          <cell r="Y93">
            <v>9.1102000000000007</v>
          </cell>
          <cell r="AT93">
            <v>29.72</v>
          </cell>
          <cell r="AU93">
            <v>1344</v>
          </cell>
          <cell r="AV93">
            <v>33.68</v>
          </cell>
          <cell r="AW93">
            <v>26.869510000000002</v>
          </cell>
          <cell r="AX93">
            <v>100</v>
          </cell>
        </row>
        <row r="94">
          <cell r="B94">
            <v>255</v>
          </cell>
          <cell r="C94" t="str">
            <v>b54d</v>
          </cell>
          <cell r="D94">
            <v>489.38</v>
          </cell>
          <cell r="E94">
            <v>24.602</v>
          </cell>
          <cell r="F94">
            <v>4.6020000000000003</v>
          </cell>
          <cell r="G94">
            <v>23.402000000000001</v>
          </cell>
          <cell r="H94">
            <v>13.502000000000001</v>
          </cell>
          <cell r="I94">
            <v>13.502000000000001</v>
          </cell>
          <cell r="J94">
            <v>1.6020000000000001</v>
          </cell>
          <cell r="K94">
            <v>6.702</v>
          </cell>
          <cell r="O94">
            <v>23.702000000000002</v>
          </cell>
          <cell r="P94">
            <v>23.702000000000002</v>
          </cell>
          <cell r="Q94">
            <v>24.702000000000002</v>
          </cell>
          <cell r="R94">
            <v>26.702000000000002</v>
          </cell>
          <cell r="S94">
            <v>8.702</v>
          </cell>
          <cell r="U94">
            <v>8.1001999999999992</v>
          </cell>
          <cell r="V94">
            <v>9.1001999999999992</v>
          </cell>
          <cell r="W94">
            <v>28.100200000000001</v>
          </cell>
          <cell r="X94">
            <v>28.100200000000001</v>
          </cell>
          <cell r="Y94" t="str">
            <v>a16,1102</v>
          </cell>
          <cell r="AT94">
            <v>42.64</v>
          </cell>
          <cell r="AU94">
            <v>1344</v>
          </cell>
          <cell r="AV94">
            <v>33.68</v>
          </cell>
          <cell r="AW94">
            <v>33.937290000000004</v>
          </cell>
          <cell r="AX94">
            <v>100</v>
          </cell>
        </row>
        <row r="95">
          <cell r="B95">
            <v>256</v>
          </cell>
          <cell r="C95" t="str">
            <v>a55d</v>
          </cell>
          <cell r="D95">
            <v>673.22</v>
          </cell>
          <cell r="E95">
            <v>25.602</v>
          </cell>
          <cell r="F95">
            <v>5.6020000000000003</v>
          </cell>
          <cell r="G95">
            <v>23.402000000000001</v>
          </cell>
          <cell r="H95">
            <v>16.501999999999999</v>
          </cell>
          <cell r="I95">
            <v>14.502000000000001</v>
          </cell>
          <cell r="J95">
            <v>1.6020000000000001</v>
          </cell>
          <cell r="K95">
            <v>9.702</v>
          </cell>
          <cell r="O95">
            <v>22.702000000000002</v>
          </cell>
          <cell r="P95">
            <v>23.702000000000002</v>
          </cell>
          <cell r="Q95">
            <v>24.702000000000002</v>
          </cell>
          <cell r="R95">
            <v>25.702000000000002</v>
          </cell>
          <cell r="S95">
            <v>9.702</v>
          </cell>
          <cell r="U95">
            <v>2.9020000000000001</v>
          </cell>
          <cell r="V95">
            <v>18.902000000000001</v>
          </cell>
          <cell r="W95">
            <v>21.100200000000001</v>
          </cell>
          <cell r="X95">
            <v>21.100200000000001</v>
          </cell>
          <cell r="AT95">
            <v>26.88</v>
          </cell>
          <cell r="AU95">
            <v>1068</v>
          </cell>
          <cell r="AV95">
            <v>24.6</v>
          </cell>
          <cell r="AW95">
            <v>33.665610000000001</v>
          </cell>
          <cell r="AX95">
            <v>100</v>
          </cell>
        </row>
        <row r="96">
          <cell r="B96">
            <v>257</v>
          </cell>
          <cell r="C96" t="str">
            <v>a54d</v>
          </cell>
          <cell r="D96">
            <v>296.45999999999998</v>
          </cell>
          <cell r="E96">
            <v>25.602</v>
          </cell>
          <cell r="F96">
            <v>6.6020000000000003</v>
          </cell>
          <cell r="G96">
            <v>23.402000000000001</v>
          </cell>
          <cell r="H96">
            <v>17.501999999999999</v>
          </cell>
          <cell r="I96">
            <v>14.502000000000001</v>
          </cell>
          <cell r="J96">
            <v>1.6020000000000001</v>
          </cell>
          <cell r="K96">
            <v>3.702</v>
          </cell>
          <cell r="O96">
            <v>24.702000000000002</v>
          </cell>
          <cell r="P96">
            <v>26.702000000000002</v>
          </cell>
          <cell r="Q96">
            <v>26.702000000000002</v>
          </cell>
          <cell r="R96">
            <v>30.702000000000002</v>
          </cell>
          <cell r="S96">
            <v>3.702</v>
          </cell>
          <cell r="U96">
            <v>11.901999999999999</v>
          </cell>
          <cell r="V96">
            <v>5.1002000000000001</v>
          </cell>
          <cell r="W96">
            <v>5.1002000000000001</v>
          </cell>
          <cell r="X96">
            <v>5.1002000000000001</v>
          </cell>
          <cell r="AT96">
            <v>18.8</v>
          </cell>
          <cell r="AU96">
            <v>1052</v>
          </cell>
          <cell r="AV96">
            <v>21.56</v>
          </cell>
          <cell r="AW96">
            <v>20.437050000000003</v>
          </cell>
          <cell r="AX96">
            <v>100</v>
          </cell>
        </row>
        <row r="97">
          <cell r="B97">
            <v>258</v>
          </cell>
          <cell r="C97" t="str">
            <v>a54d</v>
          </cell>
          <cell r="D97">
            <v>410.95</v>
          </cell>
          <cell r="E97">
            <v>20.602</v>
          </cell>
          <cell r="F97">
            <v>10.602</v>
          </cell>
          <cell r="G97">
            <v>23.402000000000001</v>
          </cell>
          <cell r="H97">
            <v>20.501999999999999</v>
          </cell>
          <cell r="I97">
            <v>14.502000000000001</v>
          </cell>
          <cell r="J97">
            <v>1.6020000000000001</v>
          </cell>
          <cell r="K97">
            <v>5.702</v>
          </cell>
          <cell r="O97">
            <v>20.702000000000002</v>
          </cell>
          <cell r="P97">
            <v>26.702000000000002</v>
          </cell>
          <cell r="Q97">
            <v>26.702000000000002</v>
          </cell>
          <cell r="R97">
            <v>29.702000000000002</v>
          </cell>
          <cell r="S97">
            <v>5.702</v>
          </cell>
          <cell r="U97">
            <v>5.8019999999999996</v>
          </cell>
          <cell r="V97">
            <v>10.802</v>
          </cell>
          <cell r="W97">
            <v>20.802</v>
          </cell>
          <cell r="X97">
            <v>20.802</v>
          </cell>
          <cell r="AT97">
            <v>26.32</v>
          </cell>
          <cell r="AU97">
            <v>1052</v>
          </cell>
          <cell r="AV97">
            <v>21.56</v>
          </cell>
          <cell r="AW97">
            <v>15.649140000000001</v>
          </cell>
          <cell r="AX97">
            <v>100</v>
          </cell>
        </row>
        <row r="98">
          <cell r="B98">
            <v>259</v>
          </cell>
          <cell r="C98" t="str">
            <v>a54d</v>
          </cell>
          <cell r="D98">
            <v>619.98</v>
          </cell>
          <cell r="E98">
            <v>20.602</v>
          </cell>
          <cell r="F98">
            <v>11.602</v>
          </cell>
          <cell r="G98">
            <v>23.402000000000001</v>
          </cell>
          <cell r="H98">
            <v>20.501999999999999</v>
          </cell>
          <cell r="I98">
            <v>15.502000000000001</v>
          </cell>
          <cell r="J98">
            <v>1.6020000000000001</v>
          </cell>
          <cell r="K98">
            <v>9.702</v>
          </cell>
          <cell r="O98">
            <v>22.702000000000002</v>
          </cell>
          <cell r="P98">
            <v>23.702000000000002</v>
          </cell>
          <cell r="Q98">
            <v>23.702000000000002</v>
          </cell>
          <cell r="R98">
            <v>24.702000000000002</v>
          </cell>
          <cell r="S98">
            <v>10.702</v>
          </cell>
          <cell r="U98">
            <v>11.901999999999999</v>
          </cell>
          <cell r="V98">
            <v>5.1002000000000001</v>
          </cell>
          <cell r="W98">
            <v>9.1001999999999992</v>
          </cell>
          <cell r="X98">
            <v>9.1001999999999992</v>
          </cell>
          <cell r="AT98">
            <v>26.32</v>
          </cell>
          <cell r="AU98">
            <v>1052</v>
          </cell>
          <cell r="AV98">
            <v>21.56</v>
          </cell>
          <cell r="AW98">
            <v>20.458210000000001</v>
          </cell>
          <cell r="AX98">
            <v>100</v>
          </cell>
        </row>
        <row r="99">
          <cell r="B99">
            <v>260</v>
          </cell>
          <cell r="C99" t="str">
            <v>a55d</v>
          </cell>
          <cell r="D99">
            <v>343.5</v>
          </cell>
          <cell r="E99">
            <v>20.602</v>
          </cell>
          <cell r="F99">
            <v>11.602</v>
          </cell>
          <cell r="G99">
            <v>23.402000000000001</v>
          </cell>
          <cell r="H99">
            <v>20.501999999999999</v>
          </cell>
          <cell r="I99">
            <v>20.501999999999999</v>
          </cell>
          <cell r="J99">
            <v>1.6020000000000001</v>
          </cell>
          <cell r="K99">
            <v>8.702</v>
          </cell>
          <cell r="O99">
            <v>23.702000000000002</v>
          </cell>
          <cell r="P99">
            <v>24.702000000000002</v>
          </cell>
          <cell r="Q99">
            <v>24.702000000000002</v>
          </cell>
          <cell r="R99">
            <v>26.702000000000002</v>
          </cell>
          <cell r="S99">
            <v>10.702</v>
          </cell>
          <cell r="U99">
            <v>12.901999999999999</v>
          </cell>
          <cell r="V99">
            <v>10.100199999999999</v>
          </cell>
          <cell r="W99">
            <v>16.100200000000001</v>
          </cell>
          <cell r="X99">
            <v>16.100200000000001</v>
          </cell>
          <cell r="AT99">
            <v>21.84</v>
          </cell>
          <cell r="AU99">
            <v>1068</v>
          </cell>
          <cell r="AV99">
            <v>24.6</v>
          </cell>
          <cell r="AW99">
            <v>18.060050000000007</v>
          </cell>
          <cell r="AX99">
            <v>100</v>
          </cell>
        </row>
        <row r="100">
          <cell r="B100">
            <v>261</v>
          </cell>
          <cell r="C100" t="str">
            <v>a54d</v>
          </cell>
          <cell r="D100">
            <v>498.41</v>
          </cell>
          <cell r="E100">
            <v>12.602</v>
          </cell>
          <cell r="F100">
            <v>12.602</v>
          </cell>
          <cell r="G100">
            <v>24.402000000000001</v>
          </cell>
          <cell r="H100">
            <v>20.501999999999999</v>
          </cell>
          <cell r="I100">
            <v>20.501999999999999</v>
          </cell>
          <cell r="J100">
            <v>1.6020000000000001</v>
          </cell>
          <cell r="K100">
            <v>6.702</v>
          </cell>
          <cell r="O100">
            <v>24.702000000000002</v>
          </cell>
          <cell r="P100">
            <v>25.702000000000002</v>
          </cell>
          <cell r="Q100">
            <v>25.702000000000002</v>
          </cell>
          <cell r="R100">
            <v>27.702000000000002</v>
          </cell>
          <cell r="S100">
            <v>10.702</v>
          </cell>
          <cell r="U100">
            <v>12.901999999999999</v>
          </cell>
          <cell r="V100">
            <v>15.100199999999999</v>
          </cell>
          <cell r="W100">
            <v>18.100200000000001</v>
          </cell>
          <cell r="X100">
            <v>18.100200000000001</v>
          </cell>
          <cell r="AT100">
            <v>18.8</v>
          </cell>
          <cell r="AU100">
            <v>1052</v>
          </cell>
          <cell r="AV100">
            <v>21.56</v>
          </cell>
          <cell r="AW100">
            <v>20.269580000000001</v>
          </cell>
          <cell r="AX100">
            <v>100</v>
          </cell>
        </row>
        <row r="101">
          <cell r="B101">
            <v>262</v>
          </cell>
          <cell r="C101" t="str">
            <v>b54d</v>
          </cell>
          <cell r="D101">
            <v>538.36</v>
          </cell>
          <cell r="E101">
            <v>1.702</v>
          </cell>
          <cell r="F101">
            <v>13.602</v>
          </cell>
          <cell r="G101">
            <v>24.402000000000001</v>
          </cell>
          <cell r="H101">
            <v>20.16</v>
          </cell>
          <cell r="I101">
            <v>15.502000000000001</v>
          </cell>
          <cell r="J101">
            <v>1.6020000000000001</v>
          </cell>
          <cell r="K101">
            <v>13.802</v>
          </cell>
          <cell r="O101">
            <v>8.8019999999999996</v>
          </cell>
          <cell r="P101">
            <v>19.802</v>
          </cell>
          <cell r="Q101">
            <v>19.802</v>
          </cell>
          <cell r="R101">
            <v>21.802</v>
          </cell>
          <cell r="S101">
            <v>8.8019999999999996</v>
          </cell>
          <cell r="U101">
            <v>23.902000000000001</v>
          </cell>
          <cell r="V101">
            <v>21.100200000000001</v>
          </cell>
          <cell r="W101">
            <v>26.100200000000001</v>
          </cell>
          <cell r="X101">
            <v>26.100200000000001</v>
          </cell>
          <cell r="AT101">
            <v>42.64</v>
          </cell>
          <cell r="AU101">
            <v>1344</v>
          </cell>
          <cell r="AV101">
            <v>33.68</v>
          </cell>
          <cell r="AW101">
            <v>13.796379999999999</v>
          </cell>
          <cell r="AX101">
            <v>100</v>
          </cell>
        </row>
        <row r="102">
          <cell r="B102">
            <v>263</v>
          </cell>
          <cell r="C102" t="str">
            <v>b54d</v>
          </cell>
          <cell r="D102">
            <v>578.32000000000005</v>
          </cell>
          <cell r="E102">
            <v>1.702</v>
          </cell>
          <cell r="F102">
            <v>15.602</v>
          </cell>
          <cell r="G102">
            <v>2.4020000000000001</v>
          </cell>
          <cell r="H102">
            <v>20.501999999999999</v>
          </cell>
          <cell r="I102">
            <v>15.502000000000001</v>
          </cell>
          <cell r="J102">
            <v>5.6020000000000003</v>
          </cell>
          <cell r="K102">
            <v>11.702</v>
          </cell>
          <cell r="O102">
            <v>24.702000000000002</v>
          </cell>
          <cell r="P102">
            <v>29.702000000000002</v>
          </cell>
          <cell r="Q102">
            <v>29.702000000000002</v>
          </cell>
          <cell r="R102">
            <v>30.702000000000002</v>
          </cell>
          <cell r="S102">
            <v>30.702000000000002</v>
          </cell>
          <cell r="U102">
            <v>24.902000000000001</v>
          </cell>
          <cell r="V102">
            <v>26.100200000000001</v>
          </cell>
          <cell r="W102">
            <v>2.1101999999999999</v>
          </cell>
          <cell r="X102">
            <v>2.1101999999999999</v>
          </cell>
          <cell r="AT102">
            <v>29.72</v>
          </cell>
          <cell r="AU102">
            <v>1344</v>
          </cell>
          <cell r="AV102">
            <v>33.68</v>
          </cell>
          <cell r="AW102">
            <v>22.698110000000003</v>
          </cell>
          <cell r="AX102">
            <v>100</v>
          </cell>
        </row>
        <row r="103">
          <cell r="B103">
            <v>264</v>
          </cell>
          <cell r="C103" t="str">
            <v>a54d</v>
          </cell>
          <cell r="D103">
            <v>426.23</v>
          </cell>
          <cell r="E103">
            <v>1.702</v>
          </cell>
          <cell r="F103">
            <v>15.602</v>
          </cell>
          <cell r="G103">
            <v>2.4020000000000001</v>
          </cell>
          <cell r="H103">
            <v>20.501999999999999</v>
          </cell>
          <cell r="I103">
            <v>15.502000000000001</v>
          </cell>
          <cell r="J103">
            <v>5.6020000000000003</v>
          </cell>
          <cell r="K103">
            <v>15.702</v>
          </cell>
          <cell r="O103">
            <v>26.702000000000002</v>
          </cell>
          <cell r="P103">
            <v>30.702000000000002</v>
          </cell>
          <cell r="Q103">
            <v>30.702000000000002</v>
          </cell>
          <cell r="R103">
            <v>6.8019999999999996</v>
          </cell>
          <cell r="S103">
            <v>18.702000000000002</v>
          </cell>
          <cell r="U103">
            <v>26.902000000000001</v>
          </cell>
          <cell r="V103">
            <v>26.100200000000001</v>
          </cell>
          <cell r="W103">
            <v>8.1102000000000007</v>
          </cell>
          <cell r="X103">
            <v>8.1102000000000007</v>
          </cell>
          <cell r="AT103">
            <v>18.8</v>
          </cell>
          <cell r="AU103">
            <v>1052</v>
          </cell>
          <cell r="AV103">
            <v>21.56</v>
          </cell>
          <cell r="AW103">
            <v>17.967930000000003</v>
          </cell>
          <cell r="AX103">
            <v>100</v>
          </cell>
        </row>
        <row r="104">
          <cell r="B104">
            <v>265</v>
          </cell>
          <cell r="C104" t="str">
            <v>a54d</v>
          </cell>
          <cell r="D104">
            <v>600.63</v>
          </cell>
          <cell r="E104">
            <v>1.702</v>
          </cell>
          <cell r="F104">
            <v>17.602</v>
          </cell>
          <cell r="G104">
            <v>2.4020000000000001</v>
          </cell>
          <cell r="H104">
            <v>20.501999999999999</v>
          </cell>
          <cell r="I104">
            <v>15.502000000000001</v>
          </cell>
          <cell r="J104">
            <v>5.6020000000000003</v>
          </cell>
          <cell r="K104">
            <v>10.702</v>
          </cell>
          <cell r="O104">
            <v>25.702000000000002</v>
          </cell>
          <cell r="P104">
            <v>30.702000000000002</v>
          </cell>
          <cell r="Q104">
            <v>30.702000000000002</v>
          </cell>
          <cell r="R104">
            <v>31.702000000000002</v>
          </cell>
          <cell r="S104">
            <v>18.702000000000002</v>
          </cell>
          <cell r="U104">
            <v>9.1001999999999992</v>
          </cell>
          <cell r="V104">
            <v>28.100200000000001</v>
          </cell>
          <cell r="W104">
            <v>2.1101999999999999</v>
          </cell>
          <cell r="X104">
            <v>2.1101999999999999</v>
          </cell>
          <cell r="Y104" t="str">
            <v>a16,1102</v>
          </cell>
          <cell r="AT104">
            <v>26.32</v>
          </cell>
          <cell r="AU104">
            <v>1052</v>
          </cell>
          <cell r="AV104">
            <v>21.56</v>
          </cell>
          <cell r="AW104">
            <v>22.164750000000002</v>
          </cell>
          <cell r="AX104">
            <v>100</v>
          </cell>
        </row>
        <row r="105">
          <cell r="B105">
            <v>266</v>
          </cell>
          <cell r="C105" t="str">
            <v>a55d</v>
          </cell>
          <cell r="D105">
            <v>497.44</v>
          </cell>
          <cell r="E105">
            <v>1.702</v>
          </cell>
          <cell r="F105">
            <v>17.602</v>
          </cell>
          <cell r="G105">
            <v>2.4020000000000001</v>
          </cell>
          <cell r="H105">
            <v>21.501999999999999</v>
          </cell>
          <cell r="I105">
            <v>21.501999999999999</v>
          </cell>
          <cell r="J105">
            <v>5.6020000000000003</v>
          </cell>
          <cell r="K105">
            <v>8.8019999999999996</v>
          </cell>
          <cell r="O105">
            <v>26.702000000000002</v>
          </cell>
          <cell r="P105">
            <v>5.8019999999999996</v>
          </cell>
          <cell r="Q105">
            <v>5.8019999999999996</v>
          </cell>
          <cell r="R105">
            <v>5.8019999999999996</v>
          </cell>
          <cell r="S105">
            <v>19.702000000000002</v>
          </cell>
          <cell r="U105">
            <v>9.1001999999999992</v>
          </cell>
          <cell r="V105">
            <v>1.1102000000000001</v>
          </cell>
          <cell r="W105">
            <v>7.1101999999999999</v>
          </cell>
          <cell r="X105">
            <v>7.1101999999999999</v>
          </cell>
          <cell r="AT105">
            <v>21.84</v>
          </cell>
          <cell r="AU105">
            <v>1068</v>
          </cell>
          <cell r="AV105">
            <v>24.6</v>
          </cell>
          <cell r="AW105">
            <v>26.195550000000001</v>
          </cell>
          <cell r="AX105">
            <v>100</v>
          </cell>
        </row>
        <row r="106">
          <cell r="B106">
            <v>267</v>
          </cell>
          <cell r="C106" t="str">
            <v>a54d</v>
          </cell>
          <cell r="D106">
            <v>487.99</v>
          </cell>
          <cell r="E106">
            <v>1.702</v>
          </cell>
          <cell r="F106">
            <v>18.602</v>
          </cell>
          <cell r="G106">
            <v>2.4020000000000001</v>
          </cell>
          <cell r="H106">
            <v>21.501999999999999</v>
          </cell>
          <cell r="I106">
            <v>21.501999999999999</v>
          </cell>
          <cell r="J106">
            <v>5.6020000000000003</v>
          </cell>
          <cell r="K106">
            <v>15.702</v>
          </cell>
          <cell r="O106">
            <v>27.702000000000002</v>
          </cell>
          <cell r="P106">
            <v>5.8019999999999996</v>
          </cell>
          <cell r="Q106">
            <v>5.8019999999999996</v>
          </cell>
          <cell r="R106">
            <v>5.8019999999999996</v>
          </cell>
          <cell r="S106">
            <v>19.702000000000002</v>
          </cell>
          <cell r="U106">
            <v>9.1001999999999992</v>
          </cell>
          <cell r="V106">
            <v>1.1102000000000001</v>
          </cell>
          <cell r="W106">
            <v>8.1102000000000007</v>
          </cell>
          <cell r="X106">
            <v>8.1102000000000007</v>
          </cell>
          <cell r="AT106">
            <v>18.8</v>
          </cell>
          <cell r="AU106">
            <v>1052</v>
          </cell>
          <cell r="AV106">
            <v>21.56</v>
          </cell>
          <cell r="AW106">
            <v>20.048530000000003</v>
          </cell>
          <cell r="AX106">
            <v>100</v>
          </cell>
        </row>
        <row r="107">
          <cell r="B107">
            <v>268</v>
          </cell>
          <cell r="C107" t="str">
            <v>a54d</v>
          </cell>
          <cell r="D107">
            <v>364.69</v>
          </cell>
          <cell r="E107">
            <v>1.702</v>
          </cell>
          <cell r="F107">
            <v>18.602</v>
          </cell>
          <cell r="G107">
            <v>2.4020000000000001</v>
          </cell>
          <cell r="H107">
            <v>21.501999999999999</v>
          </cell>
          <cell r="I107">
            <v>21.501999999999999</v>
          </cell>
          <cell r="J107">
            <v>24.602</v>
          </cell>
          <cell r="K107">
            <v>15.702</v>
          </cell>
          <cell r="O107">
            <v>27.702000000000002</v>
          </cell>
          <cell r="P107">
            <v>5.8019999999999996</v>
          </cell>
          <cell r="Q107">
            <v>6.8019999999999996</v>
          </cell>
          <cell r="R107">
            <v>6.8019999999999996</v>
          </cell>
          <cell r="S107">
            <v>20.702000000000002</v>
          </cell>
          <cell r="U107">
            <v>23.100200000000001</v>
          </cell>
          <cell r="V107">
            <v>7.1101999999999999</v>
          </cell>
          <cell r="W107">
            <v>12.110200000000001</v>
          </cell>
          <cell r="X107">
            <v>12.110200000000001</v>
          </cell>
          <cell r="AT107">
            <v>18.8</v>
          </cell>
          <cell r="AU107">
            <v>1052</v>
          </cell>
          <cell r="AV107">
            <v>21.56</v>
          </cell>
          <cell r="AW107">
            <v>16.633569999999999</v>
          </cell>
          <cell r="AX107">
            <v>100</v>
          </cell>
        </row>
        <row r="108">
          <cell r="B108">
            <v>269</v>
          </cell>
          <cell r="C108" t="str">
            <v>a54d</v>
          </cell>
          <cell r="D108">
            <v>473.19</v>
          </cell>
          <cell r="E108">
            <v>1.702</v>
          </cell>
          <cell r="F108">
            <v>18.602</v>
          </cell>
          <cell r="G108">
            <v>2.4020000000000001</v>
          </cell>
          <cell r="H108">
            <v>21.501999999999999</v>
          </cell>
          <cell r="I108">
            <v>21.501999999999999</v>
          </cell>
          <cell r="J108">
            <v>24.602</v>
          </cell>
          <cell r="K108">
            <v>8.8019999999999996</v>
          </cell>
          <cell r="O108">
            <v>30.702000000000002</v>
          </cell>
          <cell r="P108">
            <v>6.8019999999999996</v>
          </cell>
          <cell r="Q108">
            <v>6.8019999999999996</v>
          </cell>
          <cell r="R108">
            <v>8.8019999999999996</v>
          </cell>
          <cell r="S108">
            <v>22.702000000000002</v>
          </cell>
          <cell r="U108">
            <v>23.100200000000001</v>
          </cell>
          <cell r="V108">
            <v>1.1102000000000001</v>
          </cell>
          <cell r="W108">
            <v>12.110200000000001</v>
          </cell>
          <cell r="X108">
            <v>12.110200000000001</v>
          </cell>
          <cell r="AT108">
            <v>18.8</v>
          </cell>
          <cell r="AU108">
            <v>1052</v>
          </cell>
          <cell r="AV108">
            <v>21.56</v>
          </cell>
          <cell r="AW108">
            <v>33.926470000000002</v>
          </cell>
          <cell r="AX108">
            <v>100</v>
          </cell>
        </row>
        <row r="109">
          <cell r="B109">
            <v>270</v>
          </cell>
          <cell r="C109" t="str">
            <v>b54d</v>
          </cell>
          <cell r="D109">
            <v>392.5</v>
          </cell>
          <cell r="E109">
            <v>1.702</v>
          </cell>
          <cell r="F109">
            <v>19.602</v>
          </cell>
          <cell r="G109">
            <v>2.4020000000000001</v>
          </cell>
          <cell r="H109">
            <v>21.501999999999999</v>
          </cell>
          <cell r="I109">
            <v>21.501999999999999</v>
          </cell>
          <cell r="J109">
            <v>24.602</v>
          </cell>
          <cell r="K109">
            <v>17.702000000000002</v>
          </cell>
          <cell r="O109">
            <v>20.702000000000002</v>
          </cell>
          <cell r="P109">
            <v>5.8019999999999996</v>
          </cell>
          <cell r="Q109">
            <v>5.8019999999999996</v>
          </cell>
          <cell r="R109">
            <v>7.8019999999999996</v>
          </cell>
          <cell r="S109">
            <v>22.702000000000002</v>
          </cell>
          <cell r="U109">
            <v>30.100200000000001</v>
          </cell>
          <cell r="V109">
            <v>4.1101999999999999</v>
          </cell>
          <cell r="W109">
            <v>12.110200000000001</v>
          </cell>
          <cell r="X109">
            <v>12.110200000000001</v>
          </cell>
          <cell r="AT109">
            <v>29.72</v>
          </cell>
          <cell r="AU109">
            <v>1344</v>
          </cell>
          <cell r="AV109">
            <v>33.68</v>
          </cell>
          <cell r="AW109">
            <v>33.677519999999994</v>
          </cell>
          <cell r="AX109">
            <v>100</v>
          </cell>
        </row>
        <row r="110">
          <cell r="B110">
            <v>271</v>
          </cell>
          <cell r="C110" t="str">
            <v>a55d</v>
          </cell>
          <cell r="D110">
            <v>450.32</v>
          </cell>
          <cell r="E110">
            <v>1.702</v>
          </cell>
          <cell r="F110">
            <v>20.602</v>
          </cell>
          <cell r="G110">
            <v>2.4020000000000001</v>
          </cell>
          <cell r="H110">
            <v>21.501999999999999</v>
          </cell>
          <cell r="I110">
            <v>21.501999999999999</v>
          </cell>
          <cell r="J110">
            <v>24.602</v>
          </cell>
          <cell r="K110">
            <v>16.702000000000002</v>
          </cell>
          <cell r="O110">
            <v>5.8019999999999996</v>
          </cell>
          <cell r="P110">
            <v>7.8019999999999996</v>
          </cell>
          <cell r="Q110">
            <v>8.8019999999999996</v>
          </cell>
          <cell r="R110">
            <v>8.8019999999999996</v>
          </cell>
          <cell r="S110">
            <v>23.702000000000002</v>
          </cell>
          <cell r="U110">
            <v>29.100200000000001</v>
          </cell>
          <cell r="V110">
            <v>29.100200000000001</v>
          </cell>
          <cell r="W110">
            <v>15.110200000000001</v>
          </cell>
          <cell r="X110">
            <v>15.110200000000001</v>
          </cell>
          <cell r="AT110">
            <v>21.84</v>
          </cell>
          <cell r="AU110">
            <v>1068</v>
          </cell>
          <cell r="AV110">
            <v>24.6</v>
          </cell>
          <cell r="AW110">
            <v>19.105680000000003</v>
          </cell>
          <cell r="AX110">
            <v>100</v>
          </cell>
        </row>
        <row r="111">
          <cell r="B111">
            <v>272</v>
          </cell>
          <cell r="C111" t="str">
            <v>a54d</v>
          </cell>
          <cell r="D111">
            <v>478.11</v>
          </cell>
          <cell r="E111">
            <v>1.702</v>
          </cell>
          <cell r="F111">
            <v>20.602</v>
          </cell>
          <cell r="G111">
            <v>2.4020000000000001</v>
          </cell>
          <cell r="H111">
            <v>21.501999999999999</v>
          </cell>
          <cell r="I111">
            <v>21.501999999999999</v>
          </cell>
          <cell r="J111">
            <v>24.602</v>
          </cell>
          <cell r="K111">
            <v>16.702000000000002</v>
          </cell>
          <cell r="O111">
            <v>5.8019999999999996</v>
          </cell>
          <cell r="P111">
            <v>8.8019999999999996</v>
          </cell>
          <cell r="Q111">
            <v>8.8019999999999996</v>
          </cell>
          <cell r="R111">
            <v>9.8019999999999996</v>
          </cell>
          <cell r="S111">
            <v>23.702000000000002</v>
          </cell>
          <cell r="U111">
            <v>29.100200000000001</v>
          </cell>
          <cell r="V111">
            <v>29.100200000000001</v>
          </cell>
          <cell r="W111">
            <v>15.110200000000001</v>
          </cell>
          <cell r="X111">
            <v>15.110200000000001</v>
          </cell>
          <cell r="AT111">
            <v>26.32</v>
          </cell>
          <cell r="AU111">
            <v>1052</v>
          </cell>
          <cell r="AV111">
            <v>21.56</v>
          </cell>
          <cell r="AW111">
            <v>18.253250000000001</v>
          </cell>
          <cell r="AX111">
            <v>100</v>
          </cell>
        </row>
        <row r="112">
          <cell r="B112">
            <v>273</v>
          </cell>
          <cell r="C112" t="str">
            <v>a54d</v>
          </cell>
          <cell r="D112">
            <v>238.91</v>
          </cell>
          <cell r="E112">
            <v>17.802</v>
          </cell>
          <cell r="F112">
            <v>21.602</v>
          </cell>
          <cell r="G112">
            <v>2.4020000000000001</v>
          </cell>
          <cell r="H112">
            <v>21.501999999999999</v>
          </cell>
          <cell r="I112">
            <v>20.501999999999999</v>
          </cell>
          <cell r="J112">
            <v>24.602</v>
          </cell>
          <cell r="K112">
            <v>18.702000000000002</v>
          </cell>
          <cell r="O112">
            <v>5.8019999999999996</v>
          </cell>
          <cell r="P112">
            <v>8.8019999999999996</v>
          </cell>
          <cell r="Q112">
            <v>8.8019999999999996</v>
          </cell>
          <cell r="R112">
            <v>9.8019999999999996</v>
          </cell>
          <cell r="S112">
            <v>24.702000000000002</v>
          </cell>
          <cell r="U112">
            <v>28.100200000000001</v>
          </cell>
          <cell r="V112">
            <v>9.1102000000000007</v>
          </cell>
          <cell r="W112">
            <v>15.110200000000001</v>
          </cell>
          <cell r="X112">
            <v>15.110200000000001</v>
          </cell>
          <cell r="AT112">
            <v>18.8</v>
          </cell>
          <cell r="AU112">
            <v>1052</v>
          </cell>
          <cell r="AV112">
            <v>21.56</v>
          </cell>
          <cell r="AW112">
            <v>17.787130000000001</v>
          </cell>
          <cell r="AX112">
            <v>100</v>
          </cell>
        </row>
        <row r="113">
          <cell r="B113">
            <v>274</v>
          </cell>
          <cell r="C113" t="str">
            <v>a54d</v>
          </cell>
          <cell r="D113">
            <v>448.93</v>
          </cell>
          <cell r="E113">
            <v>17.802</v>
          </cell>
          <cell r="F113">
            <v>24.602</v>
          </cell>
          <cell r="G113">
            <v>2.4020000000000001</v>
          </cell>
          <cell r="H113">
            <v>21.501999999999999</v>
          </cell>
          <cell r="I113">
            <v>16.501999999999999</v>
          </cell>
          <cell r="J113">
            <v>24.602</v>
          </cell>
          <cell r="K113">
            <v>18.702000000000002</v>
          </cell>
          <cell r="O113">
            <v>8.8019999999999996</v>
          </cell>
          <cell r="P113">
            <v>10.802</v>
          </cell>
          <cell r="Q113">
            <v>10.802</v>
          </cell>
          <cell r="R113">
            <v>14.802</v>
          </cell>
          <cell r="S113">
            <v>24.702000000000002</v>
          </cell>
          <cell r="U113">
            <v>28.100200000000001</v>
          </cell>
          <cell r="V113">
            <v>14.110200000000001</v>
          </cell>
          <cell r="W113" t="str">
            <v>a16,1102</v>
          </cell>
          <cell r="X113" t="str">
            <v>a16,1102</v>
          </cell>
          <cell r="AT113">
            <v>18.8</v>
          </cell>
          <cell r="AU113">
            <v>1052</v>
          </cell>
          <cell r="AV113">
            <v>21.56</v>
          </cell>
          <cell r="AW113">
            <v>21.143320000000003</v>
          </cell>
          <cell r="AX113">
            <v>100</v>
          </cell>
        </row>
        <row r="114">
          <cell r="B114">
            <v>275</v>
          </cell>
          <cell r="C114" t="str">
            <v>b54d</v>
          </cell>
          <cell r="D114">
            <v>766.82</v>
          </cell>
          <cell r="E114">
            <v>28.802</v>
          </cell>
          <cell r="F114">
            <v>25.602</v>
          </cell>
          <cell r="G114">
            <v>2.4020000000000001</v>
          </cell>
          <cell r="H114">
            <v>27.501999999999999</v>
          </cell>
          <cell r="I114">
            <v>27.501999999999999</v>
          </cell>
          <cell r="J114">
            <v>24.602</v>
          </cell>
          <cell r="K114">
            <v>9.702</v>
          </cell>
          <cell r="O114">
            <v>13.802</v>
          </cell>
          <cell r="P114">
            <v>13.802</v>
          </cell>
          <cell r="Q114">
            <v>14.802</v>
          </cell>
          <cell r="R114">
            <v>15.802</v>
          </cell>
          <cell r="S114">
            <v>8.8019999999999996</v>
          </cell>
          <cell r="U114">
            <v>30.100200000000001</v>
          </cell>
          <cell r="V114">
            <v>14.110200000000001</v>
          </cell>
          <cell r="W114" t="str">
            <v>a16,1102</v>
          </cell>
          <cell r="X114" t="str">
            <v>a16,1102</v>
          </cell>
          <cell r="AT114">
            <v>42.64</v>
          </cell>
          <cell r="AU114">
            <v>1344</v>
          </cell>
          <cell r="AV114">
            <v>33.68</v>
          </cell>
          <cell r="AW114">
            <v>37.292869999999994</v>
          </cell>
          <cell r="AX114">
            <v>100</v>
          </cell>
        </row>
        <row r="115">
          <cell r="B115">
            <v>276</v>
          </cell>
          <cell r="C115" t="str">
            <v>d54d</v>
          </cell>
          <cell r="D115">
            <v>467.8</v>
          </cell>
          <cell r="E115">
            <v>28.802</v>
          </cell>
          <cell r="F115">
            <v>25.602</v>
          </cell>
          <cell r="G115">
            <v>2.4020000000000001</v>
          </cell>
          <cell r="H115">
            <v>22.501999999999999</v>
          </cell>
          <cell r="I115">
            <v>22.501999999999999</v>
          </cell>
          <cell r="J115">
            <v>24.602</v>
          </cell>
          <cell r="K115">
            <v>8.8019999999999996</v>
          </cell>
          <cell r="O115">
            <v>28.802</v>
          </cell>
          <cell r="P115">
            <v>3.9020000000000001</v>
          </cell>
          <cell r="Q115">
            <v>3.9020000000000001</v>
          </cell>
          <cell r="R115">
            <v>11.901999999999999</v>
          </cell>
          <cell r="S115">
            <v>8.8019999999999996</v>
          </cell>
          <cell r="U115">
            <v>1.1102000000000001</v>
          </cell>
          <cell r="V115">
            <v>14.110200000000001</v>
          </cell>
          <cell r="W115" t="str">
            <v>a16,1102</v>
          </cell>
          <cell r="X115" t="str">
            <v>a16,1102</v>
          </cell>
          <cell r="AT115">
            <v>80.44</v>
          </cell>
          <cell r="AU115">
            <v>2252</v>
          </cell>
          <cell r="AV115">
            <v>91.44</v>
          </cell>
          <cell r="AW115">
            <v>22.869120000000002</v>
          </cell>
          <cell r="AX115">
            <v>100</v>
          </cell>
        </row>
        <row r="116">
          <cell r="B116">
            <v>277</v>
          </cell>
          <cell r="C116" t="str">
            <v>a54d</v>
          </cell>
          <cell r="D116">
            <v>523.51</v>
          </cell>
          <cell r="E116">
            <v>28.802</v>
          </cell>
          <cell r="F116">
            <v>26.602</v>
          </cell>
          <cell r="G116">
            <v>2.4020000000000001</v>
          </cell>
          <cell r="H116">
            <v>22.501999999999999</v>
          </cell>
          <cell r="I116">
            <v>22.501999999999999</v>
          </cell>
          <cell r="J116">
            <v>25.602</v>
          </cell>
          <cell r="K116">
            <v>17.702000000000002</v>
          </cell>
          <cell r="O116">
            <v>10.802</v>
          </cell>
          <cell r="P116">
            <v>15.802</v>
          </cell>
          <cell r="Q116">
            <v>15.802</v>
          </cell>
          <cell r="R116">
            <v>16.802</v>
          </cell>
          <cell r="S116">
            <v>25.702000000000002</v>
          </cell>
          <cell r="U116">
            <v>7.1101999999999999</v>
          </cell>
          <cell r="V116">
            <v>14.110200000000001</v>
          </cell>
          <cell r="W116" t="str">
            <v>a15,1102</v>
          </cell>
          <cell r="X116" t="str">
            <v>a14,1102</v>
          </cell>
          <cell r="AT116">
            <v>26.32</v>
          </cell>
          <cell r="AU116">
            <v>1052</v>
          </cell>
          <cell r="AV116">
            <v>21.56</v>
          </cell>
          <cell r="AW116">
            <v>21.717570000000002</v>
          </cell>
          <cell r="AX116">
            <v>100</v>
          </cell>
        </row>
        <row r="117">
          <cell r="B117">
            <v>278</v>
          </cell>
          <cell r="C117" t="str">
            <v>b54d</v>
          </cell>
          <cell r="D117">
            <v>435.84</v>
          </cell>
          <cell r="E117">
            <v>28.802</v>
          </cell>
          <cell r="F117">
            <v>27.602</v>
          </cell>
          <cell r="G117">
            <v>2.4020000000000001</v>
          </cell>
          <cell r="H117">
            <v>24.501999999999999</v>
          </cell>
          <cell r="I117">
            <v>16.501999999999999</v>
          </cell>
          <cell r="J117">
            <v>25.602</v>
          </cell>
          <cell r="K117">
            <v>17.702000000000002</v>
          </cell>
          <cell r="O117">
            <v>15.802</v>
          </cell>
          <cell r="P117">
            <v>16.802</v>
          </cell>
          <cell r="Q117">
            <v>19.802</v>
          </cell>
          <cell r="R117">
            <v>20.802</v>
          </cell>
          <cell r="S117">
            <v>26.702000000000002</v>
          </cell>
          <cell r="U117">
            <v>8.1102000000000007</v>
          </cell>
          <cell r="V117">
            <v>15.110200000000001</v>
          </cell>
          <cell r="W117" t="str">
            <v>a16,1102</v>
          </cell>
          <cell r="AT117">
            <v>29.72</v>
          </cell>
          <cell r="AU117">
            <v>1344</v>
          </cell>
          <cell r="AV117">
            <v>33.68</v>
          </cell>
          <cell r="AW117">
            <v>17.571940000000001</v>
          </cell>
          <cell r="AX117">
            <v>100</v>
          </cell>
        </row>
        <row r="118">
          <cell r="B118">
            <v>279</v>
          </cell>
          <cell r="C118" t="str">
            <v>b54d</v>
          </cell>
          <cell r="D118">
            <v>598.48</v>
          </cell>
          <cell r="E118">
            <v>28.602</v>
          </cell>
          <cell r="F118">
            <v>28.602</v>
          </cell>
          <cell r="G118">
            <v>23.302</v>
          </cell>
          <cell r="H118">
            <v>24.501999999999999</v>
          </cell>
          <cell r="I118">
            <v>17.501999999999999</v>
          </cell>
          <cell r="J118">
            <v>25.602</v>
          </cell>
          <cell r="K118">
            <v>19.702000000000002</v>
          </cell>
          <cell r="O118">
            <v>16.802</v>
          </cell>
          <cell r="P118">
            <v>17.802</v>
          </cell>
          <cell r="Q118">
            <v>19.802</v>
          </cell>
          <cell r="R118">
            <v>20.802</v>
          </cell>
          <cell r="S118">
            <v>26.702000000000002</v>
          </cell>
          <cell r="U118">
            <v>6.1101999999999999</v>
          </cell>
          <cell r="V118">
            <v>6.1101999999999999</v>
          </cell>
          <cell r="W118" t="str">
            <v>a16,1102</v>
          </cell>
          <cell r="AT118">
            <v>29.72</v>
          </cell>
          <cell r="AU118">
            <v>1344</v>
          </cell>
          <cell r="AV118">
            <v>33.68</v>
          </cell>
          <cell r="AW118">
            <v>33.710269999999994</v>
          </cell>
          <cell r="AX118">
            <v>100</v>
          </cell>
        </row>
        <row r="119">
          <cell r="B119">
            <v>280</v>
          </cell>
          <cell r="C119" t="str">
            <v>b54d</v>
          </cell>
          <cell r="D119">
            <v>719.67</v>
          </cell>
          <cell r="E119">
            <v>28.802</v>
          </cell>
          <cell r="F119">
            <v>29.602</v>
          </cell>
          <cell r="G119">
            <v>23.302</v>
          </cell>
          <cell r="H119">
            <v>25.501999999999999</v>
          </cell>
          <cell r="I119">
            <v>20.501999999999999</v>
          </cell>
          <cell r="J119">
            <v>25.602</v>
          </cell>
          <cell r="K119">
            <v>8.8019999999999996</v>
          </cell>
          <cell r="O119">
            <v>19.802</v>
          </cell>
          <cell r="P119">
            <v>19.802</v>
          </cell>
          <cell r="Q119">
            <v>19.802</v>
          </cell>
          <cell r="R119">
            <v>22.802</v>
          </cell>
          <cell r="S119">
            <v>27.702000000000002</v>
          </cell>
          <cell r="U119">
            <v>8.1102000000000007</v>
          </cell>
          <cell r="V119">
            <v>16.110199999999999</v>
          </cell>
          <cell r="AT119">
            <v>29.72</v>
          </cell>
          <cell r="AU119">
            <v>1344</v>
          </cell>
          <cell r="AV119">
            <v>33.68</v>
          </cell>
          <cell r="AW119">
            <v>18.054079999999999</v>
          </cell>
          <cell r="AX119">
            <v>100</v>
          </cell>
        </row>
        <row r="120">
          <cell r="B120">
            <v>281</v>
          </cell>
          <cell r="C120" t="str">
            <v>b54d</v>
          </cell>
          <cell r="D120">
            <v>786.52</v>
          </cell>
          <cell r="E120">
            <v>28.802</v>
          </cell>
          <cell r="F120">
            <v>1.702</v>
          </cell>
          <cell r="G120">
            <v>23.302</v>
          </cell>
          <cell r="H120">
            <v>22.501999999999999</v>
          </cell>
          <cell r="I120">
            <v>22.501999999999999</v>
          </cell>
          <cell r="J120">
            <v>25.602</v>
          </cell>
          <cell r="K120">
            <v>25.702000000000002</v>
          </cell>
          <cell r="O120">
            <v>17.802</v>
          </cell>
          <cell r="P120">
            <v>22.802</v>
          </cell>
          <cell r="Q120">
            <v>22.802</v>
          </cell>
          <cell r="R120">
            <v>23.802</v>
          </cell>
          <cell r="S120">
            <v>27.702000000000002</v>
          </cell>
          <cell r="U120" t="str">
            <v>a13,1102</v>
          </cell>
          <cell r="AT120">
            <v>29.72</v>
          </cell>
          <cell r="AU120">
            <v>1344</v>
          </cell>
          <cell r="AV120">
            <v>33.68</v>
          </cell>
          <cell r="AW120">
            <v>20.732110000000006</v>
          </cell>
          <cell r="AX120">
            <v>100</v>
          </cell>
        </row>
        <row r="121">
          <cell r="B121">
            <v>282</v>
          </cell>
          <cell r="C121" t="str">
            <v>a54d</v>
          </cell>
          <cell r="D121">
            <v>156.25</v>
          </cell>
          <cell r="E121">
            <v>28.802</v>
          </cell>
          <cell r="F121">
            <v>3.702</v>
          </cell>
          <cell r="G121">
            <v>23.302</v>
          </cell>
          <cell r="H121">
            <v>22.501999999999999</v>
          </cell>
          <cell r="I121">
            <v>22.501999999999999</v>
          </cell>
          <cell r="J121">
            <v>25.602</v>
          </cell>
          <cell r="K121">
            <v>23.702000000000002</v>
          </cell>
          <cell r="O121">
            <v>17.802</v>
          </cell>
          <cell r="P121">
            <v>20.802</v>
          </cell>
          <cell r="Q121">
            <v>20.802</v>
          </cell>
          <cell r="R121">
            <v>23.802</v>
          </cell>
          <cell r="S121">
            <v>31.702000000000002</v>
          </cell>
          <cell r="U121" t="str">
            <v>a13,1102</v>
          </cell>
          <cell r="AT121">
            <v>18.8</v>
          </cell>
          <cell r="AU121">
            <v>1052</v>
          </cell>
          <cell r="AV121">
            <v>21.56</v>
          </cell>
          <cell r="AW121">
            <v>28.887379999999997</v>
          </cell>
          <cell r="AX121">
            <v>100</v>
          </cell>
        </row>
        <row r="122">
          <cell r="B122">
            <v>283</v>
          </cell>
          <cell r="C122" t="str">
            <v>a54d</v>
          </cell>
          <cell r="D122">
            <v>764.52</v>
          </cell>
          <cell r="E122">
            <v>28.802</v>
          </cell>
          <cell r="F122">
            <v>3.702</v>
          </cell>
          <cell r="G122">
            <v>22.302</v>
          </cell>
          <cell r="H122">
            <v>27.501999999999999</v>
          </cell>
          <cell r="I122">
            <v>27.501999999999999</v>
          </cell>
          <cell r="J122">
            <v>26.602</v>
          </cell>
          <cell r="K122">
            <v>8.8019999999999996</v>
          </cell>
          <cell r="O122">
            <v>19.802</v>
          </cell>
          <cell r="P122">
            <v>21.802</v>
          </cell>
          <cell r="Q122">
            <v>21.802</v>
          </cell>
          <cell r="R122">
            <v>24.802</v>
          </cell>
          <cell r="S122">
            <v>31.702000000000002</v>
          </cell>
          <cell r="U122" t="str">
            <v>a13,1102</v>
          </cell>
          <cell r="AT122">
            <v>18.8</v>
          </cell>
          <cell r="AU122">
            <v>1052</v>
          </cell>
          <cell r="AV122">
            <v>21.56</v>
          </cell>
          <cell r="AW122">
            <v>19.215629999999997</v>
          </cell>
          <cell r="AX122">
            <v>100</v>
          </cell>
        </row>
        <row r="123">
          <cell r="B123">
            <v>284</v>
          </cell>
          <cell r="C123" t="str">
            <v>b54d</v>
          </cell>
          <cell r="D123">
            <v>538.83000000000004</v>
          </cell>
          <cell r="E123">
            <v>11.901999999999999</v>
          </cell>
          <cell r="F123">
            <v>3.702</v>
          </cell>
          <cell r="G123">
            <v>22.302</v>
          </cell>
          <cell r="H123">
            <v>2.6019999999999999</v>
          </cell>
          <cell r="I123">
            <v>2.6019999999999999</v>
          </cell>
          <cell r="J123">
            <v>26.602</v>
          </cell>
          <cell r="K123">
            <v>27.702000000000002</v>
          </cell>
          <cell r="O123">
            <v>21.802</v>
          </cell>
          <cell r="P123">
            <v>24.802</v>
          </cell>
          <cell r="Q123">
            <v>24.802</v>
          </cell>
          <cell r="R123">
            <v>26.802</v>
          </cell>
          <cell r="S123">
            <v>31.702000000000002</v>
          </cell>
          <cell r="U123" t="str">
            <v>a13,1102</v>
          </cell>
          <cell r="AT123">
            <v>42.64</v>
          </cell>
          <cell r="AU123">
            <v>1344</v>
          </cell>
          <cell r="AV123">
            <v>33.68</v>
          </cell>
          <cell r="AW123">
            <v>20.382760000000001</v>
          </cell>
          <cell r="AX123">
            <v>100</v>
          </cell>
        </row>
        <row r="124">
          <cell r="B124">
            <v>285</v>
          </cell>
          <cell r="C124" t="str">
            <v>b54d</v>
          </cell>
          <cell r="D124">
            <v>749.92</v>
          </cell>
          <cell r="E124">
            <v>11.901999999999999</v>
          </cell>
          <cell r="F124">
            <v>3.702</v>
          </cell>
          <cell r="G124">
            <v>22.302</v>
          </cell>
          <cell r="H124">
            <v>27.501999999999999</v>
          </cell>
          <cell r="I124">
            <v>27.501999999999999</v>
          </cell>
          <cell r="J124">
            <v>26.602</v>
          </cell>
          <cell r="K124">
            <v>26.702000000000002</v>
          </cell>
          <cell r="O124">
            <v>20.802</v>
          </cell>
          <cell r="P124">
            <v>26.802</v>
          </cell>
          <cell r="Q124">
            <v>26.802</v>
          </cell>
          <cell r="R124">
            <v>28.802</v>
          </cell>
          <cell r="S124">
            <v>31.702000000000002</v>
          </cell>
          <cell r="AT124">
            <v>29.72</v>
          </cell>
          <cell r="AU124">
            <v>1344</v>
          </cell>
          <cell r="AV124">
            <v>33.68</v>
          </cell>
          <cell r="AW124">
            <v>26.36093</v>
          </cell>
          <cell r="AX124">
            <v>100</v>
          </cell>
        </row>
        <row r="125">
          <cell r="B125">
            <v>286</v>
          </cell>
          <cell r="C125" t="str">
            <v>b54d</v>
          </cell>
          <cell r="D125">
            <v>581.12</v>
          </cell>
          <cell r="E125">
            <v>11.901999999999999</v>
          </cell>
          <cell r="F125">
            <v>3.702</v>
          </cell>
          <cell r="G125">
            <v>22.302</v>
          </cell>
          <cell r="H125">
            <v>27.501999999999999</v>
          </cell>
          <cell r="I125">
            <v>27.501999999999999</v>
          </cell>
          <cell r="J125">
            <v>26.602</v>
          </cell>
          <cell r="K125">
            <v>1.802</v>
          </cell>
          <cell r="O125">
            <v>21.802</v>
          </cell>
          <cell r="P125">
            <v>27.802</v>
          </cell>
          <cell r="Q125">
            <v>27.802</v>
          </cell>
          <cell r="R125">
            <v>29.802</v>
          </cell>
          <cell r="S125">
            <v>31.702000000000002</v>
          </cell>
          <cell r="AT125">
            <v>29.72</v>
          </cell>
          <cell r="AU125">
            <v>1344</v>
          </cell>
          <cell r="AV125">
            <v>33.68</v>
          </cell>
          <cell r="AW125">
            <v>0</v>
          </cell>
          <cell r="AX125">
            <v>100</v>
          </cell>
        </row>
        <row r="126">
          <cell r="B126">
            <v>287</v>
          </cell>
          <cell r="C126" t="str">
            <v>a54d</v>
          </cell>
          <cell r="D126">
            <v>343.49</v>
          </cell>
          <cell r="E126">
            <v>11.100199999999999</v>
          </cell>
          <cell r="F126">
            <v>3.702</v>
          </cell>
          <cell r="G126">
            <v>20.302</v>
          </cell>
          <cell r="H126">
            <v>29.501999999999999</v>
          </cell>
          <cell r="I126">
            <v>22.501999999999999</v>
          </cell>
          <cell r="J126">
            <v>27.602</v>
          </cell>
          <cell r="K126">
            <v>27.702000000000002</v>
          </cell>
          <cell r="O126">
            <v>14.802</v>
          </cell>
          <cell r="P126">
            <v>26.802</v>
          </cell>
          <cell r="Q126">
            <v>26.802</v>
          </cell>
          <cell r="R126">
            <v>2.9020000000000001</v>
          </cell>
          <cell r="S126">
            <v>9.8019999999999996</v>
          </cell>
          <cell r="AT126">
            <v>18.8</v>
          </cell>
          <cell r="AU126">
            <v>1052</v>
          </cell>
          <cell r="AV126">
            <v>21.56</v>
          </cell>
          <cell r="AW126">
            <v>0</v>
          </cell>
          <cell r="AX126">
            <v>100</v>
          </cell>
        </row>
        <row r="127">
          <cell r="B127">
            <v>288</v>
          </cell>
          <cell r="C127" t="str">
            <v>a54d</v>
          </cell>
          <cell r="D127">
            <v>533.52</v>
          </cell>
          <cell r="E127">
            <v>11.100199999999999</v>
          </cell>
          <cell r="F127">
            <v>3.702</v>
          </cell>
          <cell r="G127">
            <v>20.302</v>
          </cell>
          <cell r="H127">
            <v>29.501999999999999</v>
          </cell>
          <cell r="I127">
            <v>22.501999999999999</v>
          </cell>
          <cell r="J127">
            <v>27.602</v>
          </cell>
          <cell r="K127">
            <v>27.702000000000002</v>
          </cell>
          <cell r="O127">
            <v>14.802</v>
          </cell>
          <cell r="P127">
            <v>27.802</v>
          </cell>
          <cell r="Q127">
            <v>27.802</v>
          </cell>
          <cell r="R127">
            <v>4.9020000000000001</v>
          </cell>
          <cell r="S127">
            <v>6.8019999999999996</v>
          </cell>
          <cell r="AT127">
            <v>18.8</v>
          </cell>
          <cell r="AU127">
            <v>1052</v>
          </cell>
          <cell r="AV127">
            <v>21.56</v>
          </cell>
          <cell r="AW127">
            <v>29.795870000000001</v>
          </cell>
          <cell r="AX127">
            <v>100</v>
          </cell>
        </row>
        <row r="128">
          <cell r="B128">
            <v>289</v>
          </cell>
          <cell r="C128" t="str">
            <v>a55d</v>
          </cell>
          <cell r="D128">
            <v>452.75</v>
          </cell>
          <cell r="E128">
            <v>11.100199999999999</v>
          </cell>
          <cell r="F128">
            <v>3.702</v>
          </cell>
          <cell r="G128">
            <v>20.302</v>
          </cell>
          <cell r="H128">
            <v>25.501999999999999</v>
          </cell>
          <cell r="I128">
            <v>22.501999999999999</v>
          </cell>
          <cell r="J128">
            <v>27.602</v>
          </cell>
          <cell r="K128">
            <v>24.702000000000002</v>
          </cell>
          <cell r="O128">
            <v>24.802</v>
          </cell>
          <cell r="P128">
            <v>28.802</v>
          </cell>
          <cell r="Q128">
            <v>28.802</v>
          </cell>
          <cell r="R128">
            <v>5.9020000000000001</v>
          </cell>
          <cell r="S128">
            <v>6.8019999999999996</v>
          </cell>
          <cell r="AT128">
            <v>21.84</v>
          </cell>
          <cell r="AU128">
            <v>1068</v>
          </cell>
          <cell r="AV128">
            <v>24.6</v>
          </cell>
          <cell r="AW128">
            <v>33.223819999999996</v>
          </cell>
          <cell r="AX128">
            <v>100</v>
          </cell>
        </row>
        <row r="129">
          <cell r="B129">
            <v>290</v>
          </cell>
          <cell r="C129" t="str">
            <v>a54d</v>
          </cell>
          <cell r="D129">
            <v>510.07</v>
          </cell>
          <cell r="E129">
            <v>11.100199999999999</v>
          </cell>
          <cell r="F129">
            <v>4.702</v>
          </cell>
          <cell r="G129">
            <v>20.302</v>
          </cell>
          <cell r="H129">
            <v>2.6019999999999999</v>
          </cell>
          <cell r="I129">
            <v>24.501999999999999</v>
          </cell>
          <cell r="J129">
            <v>27.602</v>
          </cell>
          <cell r="K129">
            <v>5.8019999999999996</v>
          </cell>
          <cell r="O129">
            <v>26.802</v>
          </cell>
          <cell r="P129">
            <v>29.802</v>
          </cell>
          <cell r="Q129">
            <v>29.802</v>
          </cell>
          <cell r="R129">
            <v>23.902000000000001</v>
          </cell>
          <cell r="S129">
            <v>14.802</v>
          </cell>
          <cell r="U129" t="str">
            <v>a14,1102</v>
          </cell>
          <cell r="AT129">
            <v>18.8</v>
          </cell>
          <cell r="AU129">
            <v>1052</v>
          </cell>
          <cell r="AV129">
            <v>21.56</v>
          </cell>
          <cell r="AW129">
            <v>33.223819999999996</v>
          </cell>
          <cell r="AX129">
            <v>100</v>
          </cell>
        </row>
        <row r="130">
          <cell r="B130">
            <v>291</v>
          </cell>
          <cell r="C130" t="str">
            <v>a54d</v>
          </cell>
          <cell r="D130">
            <v>300.8</v>
          </cell>
          <cell r="E130">
            <v>11.100199999999999</v>
          </cell>
          <cell r="F130">
            <v>4.702</v>
          </cell>
          <cell r="G130">
            <v>20.302</v>
          </cell>
          <cell r="H130">
            <v>2.6019999999999999</v>
          </cell>
          <cell r="I130">
            <v>24.501999999999999</v>
          </cell>
          <cell r="J130">
            <v>27.602</v>
          </cell>
          <cell r="K130">
            <v>29.702000000000002</v>
          </cell>
          <cell r="O130">
            <v>15.802</v>
          </cell>
          <cell r="P130">
            <v>2.9020000000000001</v>
          </cell>
          <cell r="Q130">
            <v>2.9020000000000001</v>
          </cell>
          <cell r="R130">
            <v>25.902000000000001</v>
          </cell>
          <cell r="S130">
            <v>8.8019999999999996</v>
          </cell>
          <cell r="U130">
            <v>14.110200000000001</v>
          </cell>
          <cell r="AT130">
            <v>18.8</v>
          </cell>
          <cell r="AU130">
            <v>1052</v>
          </cell>
          <cell r="AV130">
            <v>21.56</v>
          </cell>
          <cell r="AW130">
            <v>24.754519999999996</v>
          </cell>
          <cell r="AX130">
            <v>100</v>
          </cell>
        </row>
        <row r="131">
          <cell r="B131">
            <v>292</v>
          </cell>
          <cell r="C131" t="str">
            <v>a54d</v>
          </cell>
          <cell r="D131">
            <v>450.13</v>
          </cell>
          <cell r="E131">
            <v>19.100200000000001</v>
          </cell>
          <cell r="F131">
            <v>24.501999999999999</v>
          </cell>
          <cell r="G131">
            <v>20.302</v>
          </cell>
          <cell r="H131">
            <v>2.6019999999999999</v>
          </cell>
          <cell r="I131">
            <v>24.501999999999999</v>
          </cell>
          <cell r="J131">
            <v>27.602</v>
          </cell>
          <cell r="K131">
            <v>30.702000000000002</v>
          </cell>
          <cell r="O131">
            <v>27.802</v>
          </cell>
          <cell r="P131">
            <v>3.9020000000000001</v>
          </cell>
          <cell r="Q131">
            <v>3.9020000000000001</v>
          </cell>
          <cell r="R131">
            <v>2.1002000000000001</v>
          </cell>
          <cell r="S131">
            <v>10.802</v>
          </cell>
          <cell r="U131">
            <v>14.110200000000001</v>
          </cell>
          <cell r="AT131">
            <v>18.8</v>
          </cell>
          <cell r="AU131">
            <v>1052</v>
          </cell>
          <cell r="AV131">
            <v>21.56</v>
          </cell>
          <cell r="AW131">
            <v>29.822200000000002</v>
          </cell>
          <cell r="AX131">
            <v>100</v>
          </cell>
        </row>
        <row r="132">
          <cell r="B132">
            <v>293</v>
          </cell>
          <cell r="C132" t="str">
            <v>a55d</v>
          </cell>
          <cell r="D132">
            <v>475.68</v>
          </cell>
          <cell r="E132">
            <v>19.100200000000001</v>
          </cell>
          <cell r="F132">
            <v>4.702</v>
          </cell>
          <cell r="G132">
            <v>20.302</v>
          </cell>
          <cell r="H132">
            <v>29.501999999999999</v>
          </cell>
          <cell r="I132">
            <v>24.501999999999999</v>
          </cell>
          <cell r="J132">
            <v>27.602</v>
          </cell>
          <cell r="K132">
            <v>8.8019999999999996</v>
          </cell>
          <cell r="O132">
            <v>29.802</v>
          </cell>
          <cell r="P132">
            <v>30.902000000000001</v>
          </cell>
          <cell r="Q132">
            <v>30.902000000000001</v>
          </cell>
          <cell r="R132">
            <v>7.1002000000000001</v>
          </cell>
          <cell r="S132">
            <v>12.802</v>
          </cell>
          <cell r="U132">
            <v>15.110200000000001</v>
          </cell>
          <cell r="AT132">
            <v>21.84</v>
          </cell>
          <cell r="AU132">
            <v>1068</v>
          </cell>
          <cell r="AV132">
            <v>24.6</v>
          </cell>
          <cell r="AW132">
            <v>16.148870000000006</v>
          </cell>
          <cell r="AX132">
            <v>100</v>
          </cell>
        </row>
        <row r="133">
          <cell r="B133">
            <v>294</v>
          </cell>
          <cell r="C133" t="str">
            <v>a55d</v>
          </cell>
          <cell r="D133">
            <v>763.51</v>
          </cell>
          <cell r="E133">
            <v>19.100200000000001</v>
          </cell>
          <cell r="F133">
            <v>4.702</v>
          </cell>
          <cell r="G133">
            <v>20.302</v>
          </cell>
          <cell r="H133">
            <v>29.501999999999999</v>
          </cell>
          <cell r="I133">
            <v>24.501999999999999</v>
          </cell>
          <cell r="J133">
            <v>27.602</v>
          </cell>
          <cell r="K133">
            <v>9.8019999999999996</v>
          </cell>
          <cell r="O133">
            <v>28.802</v>
          </cell>
          <cell r="P133">
            <v>4.1002000000000001</v>
          </cell>
          <cell r="Q133">
            <v>4.1002000000000001</v>
          </cell>
          <cell r="R133">
            <v>8.1001999999999992</v>
          </cell>
          <cell r="S133">
            <v>12.802</v>
          </cell>
          <cell r="U133">
            <v>25.100200000000001</v>
          </cell>
          <cell r="AT133">
            <v>26.88</v>
          </cell>
          <cell r="AU133">
            <v>1068</v>
          </cell>
          <cell r="AV133">
            <v>24.6</v>
          </cell>
          <cell r="AW133">
            <v>25.387729999999998</v>
          </cell>
          <cell r="AX133">
            <v>100</v>
          </cell>
        </row>
        <row r="134">
          <cell r="B134">
            <v>295</v>
          </cell>
          <cell r="C134" t="str">
            <v>a55d</v>
          </cell>
          <cell r="D134">
            <v>306.02</v>
          </cell>
          <cell r="E134">
            <v>11.901999999999999</v>
          </cell>
          <cell r="F134">
            <v>11.702</v>
          </cell>
          <cell r="G134">
            <v>20.302</v>
          </cell>
          <cell r="H134">
            <v>20.802</v>
          </cell>
          <cell r="I134">
            <v>20.802</v>
          </cell>
          <cell r="J134">
            <v>1.802</v>
          </cell>
          <cell r="K134">
            <v>20.802</v>
          </cell>
          <cell r="O134">
            <v>2.9020000000000001</v>
          </cell>
          <cell r="P134">
            <v>8.1001999999999992</v>
          </cell>
          <cell r="Q134">
            <v>9.1001999999999992</v>
          </cell>
          <cell r="R134">
            <v>11.100199999999999</v>
          </cell>
          <cell r="S134">
            <v>26.802</v>
          </cell>
          <cell r="U134">
            <v>8.1102000000000007</v>
          </cell>
          <cell r="AT134">
            <v>26.88</v>
          </cell>
          <cell r="AU134">
            <v>1068</v>
          </cell>
          <cell r="AV134">
            <v>24.6</v>
          </cell>
          <cell r="AW134">
            <v>14.80874</v>
          </cell>
          <cell r="AX134">
            <v>100</v>
          </cell>
        </row>
        <row r="135">
          <cell r="B135">
            <v>296</v>
          </cell>
          <cell r="C135" t="str">
            <v>d54d</v>
          </cell>
          <cell r="D135">
            <v>381.96</v>
          </cell>
          <cell r="E135">
            <v>11.901999999999999</v>
          </cell>
          <cell r="F135">
            <v>14.802</v>
          </cell>
          <cell r="G135">
            <v>20.302</v>
          </cell>
          <cell r="H135">
            <v>14.802</v>
          </cell>
          <cell r="I135">
            <v>14.802</v>
          </cell>
          <cell r="J135">
            <v>1.802</v>
          </cell>
          <cell r="K135">
            <v>14.802</v>
          </cell>
          <cell r="O135">
            <v>3.9020000000000001</v>
          </cell>
          <cell r="P135">
            <v>17.902000000000001</v>
          </cell>
          <cell r="Q135">
            <v>17.902000000000001</v>
          </cell>
          <cell r="R135">
            <v>26.902000000000001</v>
          </cell>
          <cell r="S135">
            <v>8.8019999999999996</v>
          </cell>
          <cell r="U135">
            <v>14.110200000000001</v>
          </cell>
          <cell r="V135" t="str">
            <v>a16,1102</v>
          </cell>
          <cell r="AT135">
            <v>114.2</v>
          </cell>
          <cell r="AU135">
            <v>2252</v>
          </cell>
          <cell r="AV135">
            <v>91.44</v>
          </cell>
          <cell r="AW135">
            <v>20.634840000000001</v>
          </cell>
          <cell r="AX135">
            <v>100</v>
          </cell>
        </row>
        <row r="136">
          <cell r="B136">
            <v>297</v>
          </cell>
          <cell r="C136" t="str">
            <v>a54d</v>
          </cell>
          <cell r="D136">
            <v>597.65</v>
          </cell>
          <cell r="E136">
            <v>11.901999999999999</v>
          </cell>
          <cell r="F136">
            <v>16.802</v>
          </cell>
          <cell r="G136">
            <v>20.302</v>
          </cell>
          <cell r="H136">
            <v>16.802</v>
          </cell>
          <cell r="I136">
            <v>16.802</v>
          </cell>
          <cell r="J136">
            <v>1.802</v>
          </cell>
          <cell r="K136">
            <v>16.802</v>
          </cell>
          <cell r="O136">
            <v>30.902000000000001</v>
          </cell>
          <cell r="P136">
            <v>9.1001999999999992</v>
          </cell>
          <cell r="Q136">
            <v>9.1001999999999992</v>
          </cell>
          <cell r="R136">
            <v>21.100200000000001</v>
          </cell>
          <cell r="S136">
            <v>26.802</v>
          </cell>
          <cell r="U136" t="str">
            <v>a16,1102</v>
          </cell>
          <cell r="AT136">
            <v>26.32</v>
          </cell>
          <cell r="AU136">
            <v>1052</v>
          </cell>
          <cell r="AV136">
            <v>21.56</v>
          </cell>
          <cell r="AW136">
            <v>22.735259999999997</v>
          </cell>
          <cell r="AX136">
            <v>100</v>
          </cell>
        </row>
        <row r="137">
          <cell r="B137">
            <v>298</v>
          </cell>
          <cell r="C137" t="str">
            <v>a54d</v>
          </cell>
          <cell r="D137">
            <v>383.32</v>
          </cell>
          <cell r="E137">
            <v>19.100200000000001</v>
          </cell>
          <cell r="F137">
            <v>24.902000000000001</v>
          </cell>
          <cell r="G137">
            <v>20.302</v>
          </cell>
          <cell r="H137">
            <v>1.1002000000000001</v>
          </cell>
          <cell r="I137">
            <v>24.902000000000001</v>
          </cell>
          <cell r="J137">
            <v>26.902000000000001</v>
          </cell>
          <cell r="K137">
            <v>4.1002000000000001</v>
          </cell>
          <cell r="O137">
            <v>15.100199999999999</v>
          </cell>
          <cell r="P137">
            <v>19.100200000000001</v>
          </cell>
          <cell r="Q137">
            <v>19.100200000000001</v>
          </cell>
          <cell r="R137">
            <v>19.100200000000001</v>
          </cell>
          <cell r="S137">
            <v>14.100199999999999</v>
          </cell>
          <cell r="U137">
            <v>9.1102000000000007</v>
          </cell>
          <cell r="AT137">
            <v>26.32</v>
          </cell>
          <cell r="AU137">
            <v>1052</v>
          </cell>
          <cell r="AV137">
            <v>21.56</v>
          </cell>
          <cell r="AW137">
            <v>23.166430000000005</v>
          </cell>
          <cell r="AX137">
            <v>100</v>
          </cell>
        </row>
        <row r="138">
          <cell r="B138">
            <v>299</v>
          </cell>
          <cell r="C138" t="str">
            <v>a54d</v>
          </cell>
          <cell r="D138">
            <v>358.47</v>
          </cell>
          <cell r="E138">
            <v>19.100200000000001</v>
          </cell>
          <cell r="F138">
            <v>24.902000000000001</v>
          </cell>
          <cell r="G138">
            <v>20.302</v>
          </cell>
          <cell r="H138">
            <v>1.1002000000000001</v>
          </cell>
          <cell r="I138">
            <v>24.902000000000001</v>
          </cell>
          <cell r="J138">
            <v>26.902000000000001</v>
          </cell>
          <cell r="K138">
            <v>2.1002000000000001</v>
          </cell>
          <cell r="O138">
            <v>10.100199999999999</v>
          </cell>
          <cell r="P138">
            <v>12.100199999999999</v>
          </cell>
          <cell r="Q138">
            <v>12.100199999999999</v>
          </cell>
          <cell r="R138">
            <v>14.100199999999999</v>
          </cell>
          <cell r="S138">
            <v>11.100199999999999</v>
          </cell>
          <cell r="U138">
            <v>31.100200000000001</v>
          </cell>
          <cell r="AT138">
            <v>26.32</v>
          </cell>
          <cell r="AU138">
            <v>1052</v>
          </cell>
          <cell r="AV138">
            <v>21.56</v>
          </cell>
          <cell r="AW138">
            <v>21.212190000000003</v>
          </cell>
          <cell r="AX138">
            <v>100</v>
          </cell>
        </row>
        <row r="139">
          <cell r="B139">
            <v>300</v>
          </cell>
          <cell r="C139" t="str">
            <v>a54d</v>
          </cell>
          <cell r="D139">
            <v>524.71</v>
          </cell>
          <cell r="E139">
            <v>19.100200000000001</v>
          </cell>
          <cell r="F139">
            <v>24.902000000000001</v>
          </cell>
          <cell r="G139">
            <v>20.302</v>
          </cell>
          <cell r="H139">
            <v>1.1002000000000001</v>
          </cell>
          <cell r="I139">
            <v>24.902000000000001</v>
          </cell>
          <cell r="J139">
            <v>26.902000000000001</v>
          </cell>
          <cell r="K139">
            <v>14.100199999999999</v>
          </cell>
          <cell r="O139">
            <v>15.100199999999999</v>
          </cell>
          <cell r="P139">
            <v>15.100199999999999</v>
          </cell>
          <cell r="Q139">
            <v>15.100199999999999</v>
          </cell>
          <cell r="R139">
            <v>17.100200000000001</v>
          </cell>
          <cell r="S139">
            <v>14.100199999999999</v>
          </cell>
          <cell r="U139">
            <v>31.100200000000001</v>
          </cell>
          <cell r="AT139">
            <v>26.32</v>
          </cell>
          <cell r="AU139">
            <v>1052</v>
          </cell>
          <cell r="AV139">
            <v>21.56</v>
          </cell>
          <cell r="AW139">
            <v>22.844640000000002</v>
          </cell>
          <cell r="AX139">
            <v>100</v>
          </cell>
        </row>
        <row r="140">
          <cell r="B140">
            <v>301</v>
          </cell>
          <cell r="C140" t="str">
            <v>a54d</v>
          </cell>
          <cell r="D140">
            <v>488.91</v>
          </cell>
          <cell r="E140">
            <v>19.100200000000001</v>
          </cell>
          <cell r="F140">
            <v>23.902000000000001</v>
          </cell>
          <cell r="G140">
            <v>20.302</v>
          </cell>
          <cell r="H140">
            <v>23.902000000000001</v>
          </cell>
          <cell r="I140">
            <v>23.902000000000001</v>
          </cell>
          <cell r="J140">
            <v>23.902000000000001</v>
          </cell>
          <cell r="K140">
            <v>14.100199999999999</v>
          </cell>
          <cell r="O140">
            <v>16.100200000000001</v>
          </cell>
          <cell r="P140">
            <v>21.100200000000001</v>
          </cell>
          <cell r="Q140">
            <v>23.100200000000001</v>
          </cell>
          <cell r="R140">
            <v>25.100200000000001</v>
          </cell>
          <cell r="S140">
            <v>14.100199999999999</v>
          </cell>
          <cell r="U140">
            <v>14.100199999999999</v>
          </cell>
          <cell r="AT140">
            <v>26.32</v>
          </cell>
          <cell r="AU140">
            <v>1052</v>
          </cell>
          <cell r="AV140">
            <v>21.56</v>
          </cell>
          <cell r="AW140">
            <v>34.131219999999999</v>
          </cell>
          <cell r="AX140">
            <v>100</v>
          </cell>
        </row>
        <row r="141">
          <cell r="B141">
            <v>302</v>
          </cell>
          <cell r="C141" t="str">
            <v>b54d</v>
          </cell>
          <cell r="D141">
            <v>365.42</v>
          </cell>
          <cell r="E141">
            <v>19.100200000000001</v>
          </cell>
          <cell r="F141">
            <v>18.501999999999999</v>
          </cell>
          <cell r="G141">
            <v>20.302</v>
          </cell>
          <cell r="H141">
            <v>18.501999999999999</v>
          </cell>
          <cell r="I141">
            <v>18.501999999999999</v>
          </cell>
          <cell r="J141">
            <v>28.602</v>
          </cell>
          <cell r="K141">
            <v>6.8019999999999996</v>
          </cell>
          <cell r="O141">
            <v>26.902000000000001</v>
          </cell>
          <cell r="P141">
            <v>28.902000000000001</v>
          </cell>
          <cell r="Q141">
            <v>28.902000000000001</v>
          </cell>
          <cell r="R141">
            <v>4.1002000000000001</v>
          </cell>
          <cell r="S141">
            <v>13.802</v>
          </cell>
          <cell r="U141">
            <v>29.100200000000001</v>
          </cell>
          <cell r="V141" t="str">
            <v>a11,1102</v>
          </cell>
          <cell r="AT141">
            <v>29.72</v>
          </cell>
          <cell r="AU141">
            <v>1344</v>
          </cell>
          <cell r="AV141">
            <v>33.68</v>
          </cell>
          <cell r="AW141">
            <v>15.279189999999998</v>
          </cell>
          <cell r="AX141">
            <v>100</v>
          </cell>
        </row>
        <row r="142">
          <cell r="B142">
            <v>303</v>
          </cell>
          <cell r="C142" t="str">
            <v>a54d</v>
          </cell>
          <cell r="D142">
            <v>405.46</v>
          </cell>
          <cell r="E142" t="str">
            <v>A26,1002</v>
          </cell>
          <cell r="F142">
            <v>17.501999999999999</v>
          </cell>
          <cell r="G142">
            <v>20.302</v>
          </cell>
          <cell r="H142">
            <v>17.501999999999999</v>
          </cell>
          <cell r="I142">
            <v>17.501999999999999</v>
          </cell>
          <cell r="J142">
            <v>28.602</v>
          </cell>
          <cell r="K142">
            <v>8.8019999999999996</v>
          </cell>
          <cell r="O142">
            <v>25.902000000000001</v>
          </cell>
          <cell r="P142">
            <v>7.1002000000000001</v>
          </cell>
          <cell r="Q142">
            <v>7.1002000000000001</v>
          </cell>
          <cell r="R142">
            <v>8.1001999999999992</v>
          </cell>
          <cell r="S142">
            <v>13.802</v>
          </cell>
          <cell r="U142">
            <v>29.100200000000001</v>
          </cell>
          <cell r="V142">
            <v>14.110200000000001</v>
          </cell>
          <cell r="W142">
            <v>15.110200000000001</v>
          </cell>
          <cell r="X142">
            <v>15.110200000000001</v>
          </cell>
          <cell r="AT142">
            <v>26.32</v>
          </cell>
          <cell r="AU142">
            <v>1052</v>
          </cell>
          <cell r="AV142">
            <v>21.56</v>
          </cell>
          <cell r="AW142">
            <v>25.40887</v>
          </cell>
          <cell r="AX142">
            <v>100</v>
          </cell>
        </row>
        <row r="143">
          <cell r="B143">
            <v>304</v>
          </cell>
          <cell r="C143" t="str">
            <v>a54d</v>
          </cell>
          <cell r="D143">
            <v>578.87</v>
          </cell>
          <cell r="E143" t="str">
            <v>A26,1002</v>
          </cell>
          <cell r="F143">
            <v>15.502000000000001</v>
          </cell>
          <cell r="G143">
            <v>20.302</v>
          </cell>
          <cell r="H143">
            <v>15.502000000000001</v>
          </cell>
          <cell r="I143">
            <v>15.502000000000001</v>
          </cell>
          <cell r="J143">
            <v>1.702</v>
          </cell>
          <cell r="K143">
            <v>8.8019999999999996</v>
          </cell>
          <cell r="O143">
            <v>2.1002000000000001</v>
          </cell>
          <cell r="P143">
            <v>3.1002000000000001</v>
          </cell>
          <cell r="Q143">
            <v>3.1002000000000001</v>
          </cell>
          <cell r="R143">
            <v>4.1002000000000001</v>
          </cell>
          <cell r="S143">
            <v>13.802</v>
          </cell>
          <cell r="U143">
            <v>30.100200000000001</v>
          </cell>
          <cell r="V143">
            <v>11.110200000000001</v>
          </cell>
          <cell r="W143" t="str">
            <v>a15,1102</v>
          </cell>
          <cell r="X143" t="str">
            <v>a15,1102</v>
          </cell>
          <cell r="AT143">
            <v>26.32</v>
          </cell>
          <cell r="AU143">
            <v>1052</v>
          </cell>
          <cell r="AV143">
            <v>21.56</v>
          </cell>
          <cell r="AW143">
            <v>20.643620000000002</v>
          </cell>
          <cell r="AX143">
            <v>100</v>
          </cell>
        </row>
        <row r="144">
          <cell r="B144">
            <v>305</v>
          </cell>
          <cell r="C144" t="str">
            <v>b54d</v>
          </cell>
          <cell r="D144">
            <v>356.29</v>
          </cell>
          <cell r="E144" t="str">
            <v>A26,1002</v>
          </cell>
          <cell r="F144">
            <v>14.502000000000001</v>
          </cell>
          <cell r="G144">
            <v>20.302</v>
          </cell>
          <cell r="H144">
            <v>14.502000000000001</v>
          </cell>
          <cell r="I144">
            <v>14.502000000000001</v>
          </cell>
          <cell r="J144">
            <v>1.702</v>
          </cell>
          <cell r="K144">
            <v>9.8019999999999996</v>
          </cell>
          <cell r="O144">
            <v>10.802</v>
          </cell>
          <cell r="P144">
            <v>24.902000000000001</v>
          </cell>
          <cell r="Q144">
            <v>24.902000000000001</v>
          </cell>
          <cell r="R144">
            <v>30.902000000000001</v>
          </cell>
          <cell r="S144">
            <v>10.802</v>
          </cell>
          <cell r="U144">
            <v>24.100200000000001</v>
          </cell>
          <cell r="V144">
            <v>2.1101999999999999</v>
          </cell>
          <cell r="W144">
            <v>12.110200000000001</v>
          </cell>
          <cell r="X144" t="str">
            <v>a11,1102</v>
          </cell>
          <cell r="AT144">
            <v>42.64</v>
          </cell>
          <cell r="AU144">
            <v>1344</v>
          </cell>
          <cell r="AV144">
            <v>33.68</v>
          </cell>
          <cell r="AW144">
            <v>20.791630000000005</v>
          </cell>
          <cell r="AX144">
            <v>100</v>
          </cell>
        </row>
        <row r="145">
          <cell r="B145">
            <v>306</v>
          </cell>
          <cell r="C145" t="str">
            <v>a54d</v>
          </cell>
          <cell r="D145">
            <v>316.95</v>
          </cell>
          <cell r="E145" t="str">
            <v>A26,1002</v>
          </cell>
          <cell r="F145">
            <v>8.5020000000000007</v>
          </cell>
          <cell r="G145">
            <v>20.302</v>
          </cell>
          <cell r="H145">
            <v>8.5020000000000007</v>
          </cell>
          <cell r="I145">
            <v>8.5020000000000007</v>
          </cell>
          <cell r="J145">
            <v>1.702</v>
          </cell>
          <cell r="K145">
            <v>14.802</v>
          </cell>
          <cell r="O145">
            <v>19.902000000000001</v>
          </cell>
          <cell r="P145">
            <v>2.1002000000000001</v>
          </cell>
          <cell r="Q145">
            <v>2.1002000000000001</v>
          </cell>
          <cell r="R145">
            <v>3.1002000000000001</v>
          </cell>
          <cell r="S145">
            <v>15.802</v>
          </cell>
          <cell r="U145">
            <v>21.100200000000001</v>
          </cell>
          <cell r="V145">
            <v>2.1101999999999999</v>
          </cell>
          <cell r="W145">
            <v>12.110200000000001</v>
          </cell>
          <cell r="X145">
            <v>12.110200000000001</v>
          </cell>
          <cell r="AT145">
            <v>18.8</v>
          </cell>
          <cell r="AU145">
            <v>1052</v>
          </cell>
          <cell r="AV145">
            <v>21.56</v>
          </cell>
          <cell r="AW145">
            <v>32.422419999999995</v>
          </cell>
          <cell r="AX145">
            <v>100</v>
          </cell>
        </row>
        <row r="146">
          <cell r="B146">
            <v>307</v>
          </cell>
          <cell r="C146" t="str">
            <v>a54d</v>
          </cell>
          <cell r="D146">
            <v>620.98</v>
          </cell>
          <cell r="E146">
            <v>6.8019999999999996</v>
          </cell>
          <cell r="F146">
            <v>3.5019999999999998</v>
          </cell>
          <cell r="G146">
            <v>20.302</v>
          </cell>
          <cell r="H146">
            <v>3.5019999999999998</v>
          </cell>
          <cell r="I146">
            <v>3.5019999999999998</v>
          </cell>
          <cell r="J146">
            <v>1.702</v>
          </cell>
          <cell r="K146">
            <v>10.802</v>
          </cell>
          <cell r="O146">
            <v>28.902000000000001</v>
          </cell>
          <cell r="P146">
            <v>30.902000000000001</v>
          </cell>
          <cell r="Q146">
            <v>30.902000000000001</v>
          </cell>
          <cell r="R146">
            <v>30.902000000000001</v>
          </cell>
          <cell r="S146">
            <v>16.802</v>
          </cell>
          <cell r="U146">
            <v>21.100200000000001</v>
          </cell>
          <cell r="V146">
            <v>29.100200000000001</v>
          </cell>
          <cell r="W146">
            <v>30.100200000000001</v>
          </cell>
          <cell r="X146">
            <v>30.100200000000001</v>
          </cell>
          <cell r="AT146">
            <v>18.8</v>
          </cell>
          <cell r="AU146">
            <v>1052</v>
          </cell>
          <cell r="AV146">
            <v>21.56</v>
          </cell>
          <cell r="AW146">
            <v>16.597860000000001</v>
          </cell>
          <cell r="AX146">
            <v>100</v>
          </cell>
        </row>
        <row r="147">
          <cell r="B147">
            <v>308</v>
          </cell>
          <cell r="C147" t="str">
            <v>a54d</v>
          </cell>
          <cell r="D147">
            <v>193.69</v>
          </cell>
          <cell r="E147">
            <v>6.8019999999999996</v>
          </cell>
          <cell r="F147">
            <v>3.5019999999999998</v>
          </cell>
          <cell r="G147">
            <v>20.302</v>
          </cell>
          <cell r="H147">
            <v>3.5019999999999998</v>
          </cell>
          <cell r="I147">
            <v>3.5019999999999998</v>
          </cell>
          <cell r="J147">
            <v>1.702</v>
          </cell>
          <cell r="K147">
            <v>10.802</v>
          </cell>
          <cell r="O147">
            <v>17.902000000000001</v>
          </cell>
          <cell r="P147">
            <v>19.902000000000001</v>
          </cell>
          <cell r="Q147">
            <v>19.902000000000001</v>
          </cell>
          <cell r="R147">
            <v>19.902000000000001</v>
          </cell>
          <cell r="S147">
            <v>16.802</v>
          </cell>
          <cell r="U147">
            <v>21.100200000000001</v>
          </cell>
          <cell r="V147">
            <v>9.1102000000000007</v>
          </cell>
          <cell r="W147" t="str">
            <v>a15,1102</v>
          </cell>
          <cell r="X147" t="str">
            <v>a15,1102</v>
          </cell>
          <cell r="AT147">
            <v>26.32</v>
          </cell>
          <cell r="AU147">
            <v>1052</v>
          </cell>
          <cell r="AV147">
            <v>21.56</v>
          </cell>
          <cell r="AW147">
            <v>20.780450000000005</v>
          </cell>
          <cell r="AX147">
            <v>100</v>
          </cell>
        </row>
        <row r="148">
          <cell r="B148">
            <v>309</v>
          </cell>
          <cell r="C148" t="str">
            <v>a54d</v>
          </cell>
          <cell r="D148">
            <v>780.1</v>
          </cell>
          <cell r="E148">
            <v>6.8019999999999996</v>
          </cell>
          <cell r="F148">
            <v>6.5019999999999998</v>
          </cell>
          <cell r="G148">
            <v>20.302</v>
          </cell>
          <cell r="H148">
            <v>6.5019999999999998</v>
          </cell>
          <cell r="I148">
            <v>6.5019999999999998</v>
          </cell>
          <cell r="J148">
            <v>1.702</v>
          </cell>
          <cell r="K148">
            <v>14.802</v>
          </cell>
          <cell r="O148">
            <v>16.902000000000001</v>
          </cell>
          <cell r="P148">
            <v>24.902000000000001</v>
          </cell>
          <cell r="Q148">
            <v>24.902000000000001</v>
          </cell>
          <cell r="R148">
            <v>28.902000000000001</v>
          </cell>
          <cell r="S148">
            <v>17.802</v>
          </cell>
          <cell r="U148">
            <v>21.100200000000001</v>
          </cell>
          <cell r="V148">
            <v>9.1102000000000007</v>
          </cell>
          <cell r="W148" t="str">
            <v>a11,1102</v>
          </cell>
          <cell r="X148" t="str">
            <v>a11,1102</v>
          </cell>
          <cell r="AT148">
            <v>26.32</v>
          </cell>
          <cell r="AU148">
            <v>1052</v>
          </cell>
          <cell r="AV148">
            <v>21.56</v>
          </cell>
          <cell r="AW148">
            <v>23.166430000000005</v>
          </cell>
          <cell r="AX148">
            <v>100</v>
          </cell>
        </row>
        <row r="149">
          <cell r="B149">
            <v>310</v>
          </cell>
          <cell r="C149" t="str">
            <v>a55d</v>
          </cell>
          <cell r="D149">
            <v>415.23</v>
          </cell>
          <cell r="E149">
            <v>6.8019999999999996</v>
          </cell>
          <cell r="F149">
            <v>2.5019999999999998</v>
          </cell>
          <cell r="G149">
            <v>20.302</v>
          </cell>
          <cell r="H149">
            <v>2.5019999999999998</v>
          </cell>
          <cell r="I149">
            <v>2.5019999999999998</v>
          </cell>
          <cell r="J149">
            <v>1.702</v>
          </cell>
          <cell r="K149">
            <v>15.802</v>
          </cell>
          <cell r="O149">
            <v>11.901999999999999</v>
          </cell>
          <cell r="P149">
            <v>17.902000000000001</v>
          </cell>
          <cell r="Q149">
            <v>17.902000000000001</v>
          </cell>
          <cell r="R149">
            <v>18.902000000000001</v>
          </cell>
          <cell r="S149">
            <v>20.802</v>
          </cell>
          <cell r="U149">
            <v>19.100200000000001</v>
          </cell>
          <cell r="V149">
            <v>25.100200000000001</v>
          </cell>
          <cell r="W149">
            <v>26.100200000000001</v>
          </cell>
          <cell r="X149">
            <v>26.100200000000001</v>
          </cell>
          <cell r="AT149">
            <v>26.88</v>
          </cell>
          <cell r="AU149">
            <v>1068</v>
          </cell>
          <cell r="AV149">
            <v>24.6</v>
          </cell>
          <cell r="AW149">
            <v>29.769539999999996</v>
          </cell>
          <cell r="AX149">
            <v>100</v>
          </cell>
        </row>
        <row r="150">
          <cell r="B150">
            <v>311</v>
          </cell>
          <cell r="C150" t="str">
            <v>a54d</v>
          </cell>
          <cell r="D150">
            <v>449.79</v>
          </cell>
          <cell r="E150">
            <v>19.100200000000001</v>
          </cell>
          <cell r="F150">
            <v>29.402000000000001</v>
          </cell>
          <cell r="G150">
            <v>20.302</v>
          </cell>
          <cell r="H150">
            <v>29.402000000000001</v>
          </cell>
          <cell r="I150">
            <v>29.402000000000001</v>
          </cell>
          <cell r="J150">
            <v>1.702</v>
          </cell>
          <cell r="K150">
            <v>15.802</v>
          </cell>
          <cell r="O150">
            <v>9.9019999999999992</v>
          </cell>
          <cell r="P150">
            <v>16.902000000000001</v>
          </cell>
          <cell r="Q150">
            <v>16.902000000000001</v>
          </cell>
          <cell r="R150">
            <v>17.902000000000001</v>
          </cell>
          <cell r="S150">
            <v>19.802</v>
          </cell>
          <cell r="U150">
            <v>18.100200000000001</v>
          </cell>
          <cell r="V150">
            <v>25.100200000000001</v>
          </cell>
          <cell r="W150">
            <v>29.100200000000001</v>
          </cell>
          <cell r="X150">
            <v>29.100200000000001</v>
          </cell>
          <cell r="AT150">
            <v>26.32</v>
          </cell>
          <cell r="AU150">
            <v>1052</v>
          </cell>
          <cell r="AV150">
            <v>21.56</v>
          </cell>
          <cell r="AW150">
            <v>21.717570000000002</v>
          </cell>
          <cell r="AX150">
            <v>100</v>
          </cell>
        </row>
        <row r="151">
          <cell r="B151">
            <v>312</v>
          </cell>
          <cell r="C151" t="str">
            <v>a54d</v>
          </cell>
          <cell r="D151">
            <v>404.65</v>
          </cell>
          <cell r="E151">
            <v>19.100200000000001</v>
          </cell>
          <cell r="F151">
            <v>3.5019999999999998</v>
          </cell>
          <cell r="G151">
            <v>20.302</v>
          </cell>
          <cell r="H151">
            <v>3.5019999999999998</v>
          </cell>
          <cell r="I151">
            <v>3.5019999999999998</v>
          </cell>
          <cell r="J151">
            <v>1.702</v>
          </cell>
          <cell r="K151">
            <v>16.802</v>
          </cell>
          <cell r="O151">
            <v>5.9020000000000001</v>
          </cell>
          <cell r="P151">
            <v>10.901999999999999</v>
          </cell>
          <cell r="Q151">
            <v>10.901999999999999</v>
          </cell>
          <cell r="R151">
            <v>11.901999999999999</v>
          </cell>
          <cell r="S151">
            <v>19.802</v>
          </cell>
          <cell r="U151">
            <v>18.100200000000001</v>
          </cell>
          <cell r="V151">
            <v>23.100200000000001</v>
          </cell>
          <cell r="W151">
            <v>29.100200000000001</v>
          </cell>
          <cell r="X151">
            <v>29.100200000000001</v>
          </cell>
          <cell r="AT151">
            <v>26.32</v>
          </cell>
          <cell r="AU151">
            <v>1052</v>
          </cell>
          <cell r="AV151">
            <v>21.56</v>
          </cell>
          <cell r="AW151">
            <v>37.151010000000007</v>
          </cell>
          <cell r="AX151">
            <v>100</v>
          </cell>
        </row>
        <row r="152">
          <cell r="B152">
            <v>313</v>
          </cell>
          <cell r="C152" t="str">
            <v>a54d</v>
          </cell>
          <cell r="D152">
            <v>559.26</v>
          </cell>
          <cell r="E152">
            <v>27.702000000000002</v>
          </cell>
          <cell r="F152">
            <v>30.702000000000002</v>
          </cell>
          <cell r="G152">
            <v>20.302</v>
          </cell>
          <cell r="H152">
            <v>9.702</v>
          </cell>
          <cell r="I152">
            <v>9.702</v>
          </cell>
          <cell r="J152">
            <v>9.702</v>
          </cell>
          <cell r="K152">
            <v>20.802</v>
          </cell>
          <cell r="O152">
            <v>4.9020000000000001</v>
          </cell>
          <cell r="P152">
            <v>9.9019999999999992</v>
          </cell>
          <cell r="Q152">
            <v>9.9019999999999992</v>
          </cell>
          <cell r="R152">
            <v>25.902000000000001</v>
          </cell>
          <cell r="S152">
            <v>20.802</v>
          </cell>
          <cell r="U152">
            <v>21.100200000000001</v>
          </cell>
          <cell r="V152">
            <v>23.100200000000001</v>
          </cell>
          <cell r="W152">
            <v>29.100200000000001</v>
          </cell>
          <cell r="X152">
            <v>29.100200000000001</v>
          </cell>
          <cell r="AT152">
            <v>26.32</v>
          </cell>
          <cell r="AU152">
            <v>1052</v>
          </cell>
          <cell r="AV152">
            <v>21.56</v>
          </cell>
          <cell r="AW152">
            <v>30.05564</v>
          </cell>
          <cell r="AX152">
            <v>100</v>
          </cell>
        </row>
        <row r="153">
          <cell r="B153">
            <v>314</v>
          </cell>
          <cell r="C153" t="str">
            <v>b54d</v>
          </cell>
          <cell r="D153">
            <v>629.37</v>
          </cell>
          <cell r="E153">
            <v>19.100200000000001</v>
          </cell>
          <cell r="F153">
            <v>30.702000000000002</v>
          </cell>
          <cell r="G153">
            <v>20.302</v>
          </cell>
          <cell r="H153">
            <v>9.702</v>
          </cell>
          <cell r="I153">
            <v>9.702</v>
          </cell>
          <cell r="J153">
            <v>9.702</v>
          </cell>
          <cell r="K153">
            <v>20.802</v>
          </cell>
          <cell r="O153">
            <v>3.9020000000000001</v>
          </cell>
          <cell r="P153">
            <v>6.9020000000000001</v>
          </cell>
          <cell r="Q153">
            <v>6.9020000000000001</v>
          </cell>
          <cell r="R153">
            <v>12.901999999999999</v>
          </cell>
          <cell r="S153">
            <v>21.802</v>
          </cell>
          <cell r="U153">
            <v>21.100200000000001</v>
          </cell>
          <cell r="V153">
            <v>24.100200000000001</v>
          </cell>
          <cell r="W153">
            <v>30.100200000000001</v>
          </cell>
          <cell r="X153">
            <v>30.100200000000001</v>
          </cell>
          <cell r="AT153">
            <v>42.64</v>
          </cell>
          <cell r="AU153">
            <v>1344</v>
          </cell>
          <cell r="AV153">
            <v>33.68</v>
          </cell>
          <cell r="AW153">
            <v>16.756280000000004</v>
          </cell>
          <cell r="AX153">
            <v>100</v>
          </cell>
        </row>
        <row r="154">
          <cell r="B154">
            <v>315</v>
          </cell>
          <cell r="C154" t="str">
            <v>b54d</v>
          </cell>
          <cell r="D154">
            <v>199.72</v>
          </cell>
          <cell r="E154">
            <v>19.100200000000001</v>
          </cell>
          <cell r="F154">
            <v>3</v>
          </cell>
          <cell r="G154">
            <v>20.302</v>
          </cell>
          <cell r="H154">
            <v>3.5019999999999998</v>
          </cell>
          <cell r="I154">
            <v>3.5019999999999998</v>
          </cell>
          <cell r="J154">
            <v>1.702</v>
          </cell>
          <cell r="K154">
            <v>17.802</v>
          </cell>
          <cell r="O154">
            <v>9.9019999999999992</v>
          </cell>
          <cell r="P154">
            <v>12.901999999999999</v>
          </cell>
          <cell r="Q154">
            <v>12.901999999999999</v>
          </cell>
          <cell r="R154">
            <v>18.902000000000001</v>
          </cell>
          <cell r="S154">
            <v>22.802</v>
          </cell>
          <cell r="U154">
            <v>14.100199999999999</v>
          </cell>
          <cell r="V154">
            <v>23.100200000000001</v>
          </cell>
          <cell r="W154">
            <v>28.100200000000001</v>
          </cell>
          <cell r="X154">
            <v>8.1102000000000007</v>
          </cell>
          <cell r="AT154">
            <v>29.72</v>
          </cell>
          <cell r="AU154">
            <v>1344</v>
          </cell>
          <cell r="AV154">
            <v>33.68</v>
          </cell>
          <cell r="AW154">
            <v>20.204210000000003</v>
          </cell>
          <cell r="AX154">
            <v>100</v>
          </cell>
        </row>
      </sheetData>
      <sheetData sheetId="3"/>
      <sheetData sheetId="4"/>
      <sheetData sheetId="5"/>
      <sheetData sheetId="6" refreshError="1"/>
      <sheetData sheetId="7" refreshError="1"/>
      <sheetData sheetId="8"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CPU"/>
      <sheetName val="Cpus"/>
      <sheetName val="Dados"/>
      <sheetName val="Fechamento"/>
      <sheetName val="Resumo"/>
      <sheetName val="Insumos"/>
      <sheetName val="Serviços"/>
      <sheetName val="Composições"/>
      <sheetName val="Fluxo Caixa"/>
      <sheetName val="QTR"/>
      <sheetName val="QTS"/>
      <sheetName val="Cronograma"/>
      <sheetName val="BDI"/>
      <sheetName val="ES"/>
      <sheetName val="Materiais_Elétricos A"/>
      <sheetName val="3841_ESCOPO_A"/>
      <sheetName val="Arrum_ESCOPO_A"/>
      <sheetName val="SUBT_ESCOPO_A"/>
      <sheetName val="Indiretas"/>
      <sheetName val="Mobilização"/>
      <sheetName val="Canteiro"/>
      <sheetName val="Crono MOI"/>
      <sheetName val="CpuApr"/>
      <sheetName val="RelCpu"/>
      <sheetName val="Permanência"/>
      <sheetName val="Crono MO"/>
      <sheetName val="Crono EQ"/>
      <sheetName val="GerRel"/>
      <sheetName val="P. ORÇAMENTÁRIA"/>
      <sheetName val="COMPOSIÇOES"/>
      <sheetName val="MEM. CÁLCULO"/>
      <sheetName val="BDI_ONE"/>
      <sheetName val="BDI_DIF_ONE"/>
      <sheetName val="SINAPI NACIONAL FEV.2019_ONE"/>
      <sheetName val="SINAPI INSUMOS FEV.2019_ONE"/>
      <sheetName val="resumo_aut1"/>
    </sheetNames>
    <sheetDataSet>
      <sheetData sheetId="0" refreshError="1"/>
      <sheetData sheetId="1" refreshError="1"/>
      <sheetData sheetId="2" refreshError="1"/>
      <sheetData sheetId="3" refreshError="1"/>
      <sheetData sheetId="4" refreshError="1"/>
      <sheetData sheetId="5" refreshError="1">
        <row r="1">
          <cell r="A1" t="str">
            <v>CÓDIGO</v>
          </cell>
          <cell r="B1" t="str">
            <v>INSUMO</v>
          </cell>
          <cell r="C1" t="str">
            <v>UNID.</v>
          </cell>
          <cell r="D1" t="str">
            <v>CLS</v>
          </cell>
          <cell r="E1" t="str">
            <v>CUSTOADOTADO</v>
          </cell>
          <cell r="F1" t="str">
            <v>CUN IMP</v>
          </cell>
          <cell r="G1" t="str">
            <v>COTAÇÃO</v>
          </cell>
          <cell r="H1" t="str">
            <v>FORNECEDOR</v>
          </cell>
          <cell r="I1" t="str">
            <v>Majoração custo Equipamento Alugado</v>
          </cell>
          <cell r="J1" t="str">
            <v/>
          </cell>
          <cell r="K1" t="str">
            <v/>
          </cell>
          <cell r="L1" t="str">
            <v/>
          </cell>
          <cell r="M1" t="str">
            <v/>
          </cell>
          <cell r="N1" t="str">
            <v/>
          </cell>
          <cell r="O1" t="str">
            <v>FornecimentoSuzano</v>
          </cell>
        </row>
        <row r="2">
          <cell r="A2" t="str">
            <v>E002</v>
          </cell>
        </row>
        <row r="3">
          <cell r="A3" t="str">
            <v>E006</v>
          </cell>
        </row>
        <row r="4">
          <cell r="A4" t="str">
            <v>E007</v>
          </cell>
        </row>
        <row r="5">
          <cell r="A5" t="str">
            <v>E009</v>
          </cell>
        </row>
        <row r="6">
          <cell r="A6" t="str">
            <v>E011</v>
          </cell>
        </row>
        <row r="7">
          <cell r="A7" t="str">
            <v>E013</v>
          </cell>
        </row>
        <row r="8">
          <cell r="A8" t="str">
            <v>E062</v>
          </cell>
        </row>
        <row r="9">
          <cell r="A9" t="str">
            <v>E063</v>
          </cell>
        </row>
        <row r="10">
          <cell r="A10" t="str">
            <v>E101</v>
          </cell>
        </row>
        <row r="11">
          <cell r="A11" t="str">
            <v>E102</v>
          </cell>
        </row>
        <row r="12">
          <cell r="A12" t="str">
            <v>E105</v>
          </cell>
        </row>
        <row r="13">
          <cell r="A13" t="str">
            <v>E107</v>
          </cell>
        </row>
        <row r="14">
          <cell r="A14" t="str">
            <v>E110</v>
          </cell>
        </row>
        <row r="15">
          <cell r="A15" t="str">
            <v>E111</v>
          </cell>
        </row>
        <row r="16">
          <cell r="A16" t="str">
            <v>E112</v>
          </cell>
        </row>
        <row r="17">
          <cell r="A17" t="str">
            <v>E117</v>
          </cell>
        </row>
        <row r="18">
          <cell r="A18" t="str">
            <v>E147</v>
          </cell>
        </row>
        <row r="19">
          <cell r="A19" t="str">
            <v>E149</v>
          </cell>
        </row>
        <row r="20">
          <cell r="A20" t="str">
            <v>E208</v>
          </cell>
        </row>
        <row r="21">
          <cell r="A21" t="str">
            <v>E209</v>
          </cell>
        </row>
        <row r="22">
          <cell r="A22" t="str">
            <v>E306</v>
          </cell>
        </row>
        <row r="23">
          <cell r="A23" t="str">
            <v>E400</v>
          </cell>
        </row>
        <row r="24">
          <cell r="A24" t="str">
            <v>E404</v>
          </cell>
        </row>
        <row r="25">
          <cell r="A25" t="str">
            <v>E407</v>
          </cell>
        </row>
        <row r="26">
          <cell r="A26" t="str">
            <v>E914</v>
          </cell>
        </row>
        <row r="27">
          <cell r="A27" t="str">
            <v>M003</v>
          </cell>
        </row>
        <row r="28">
          <cell r="A28" t="str">
            <v>M101</v>
          </cell>
        </row>
        <row r="29">
          <cell r="A29" t="str">
            <v>M103</v>
          </cell>
        </row>
        <row r="30">
          <cell r="A30" t="str">
            <v>M104</v>
          </cell>
        </row>
        <row r="31">
          <cell r="A31" t="str">
            <v>M202</v>
          </cell>
        </row>
        <row r="32">
          <cell r="A32" t="str">
            <v>M205</v>
          </cell>
        </row>
        <row r="33">
          <cell r="A33" t="str">
            <v>M207</v>
          </cell>
        </row>
        <row r="34">
          <cell r="A34" t="str">
            <v>M209</v>
          </cell>
        </row>
        <row r="35">
          <cell r="A35" t="str">
            <v>M210</v>
          </cell>
        </row>
        <row r="36">
          <cell r="A36" t="str">
            <v>M300</v>
          </cell>
        </row>
        <row r="37">
          <cell r="A37" t="str">
            <v>M307</v>
          </cell>
        </row>
        <row r="38">
          <cell r="A38" t="str">
            <v>M308</v>
          </cell>
        </row>
        <row r="39">
          <cell r="A39" t="str">
            <v>M309</v>
          </cell>
        </row>
        <row r="40">
          <cell r="A40" t="str">
            <v>M310</v>
          </cell>
        </row>
        <row r="41">
          <cell r="A41" t="str">
            <v>M312</v>
          </cell>
        </row>
        <row r="42">
          <cell r="A42" t="str">
            <v>M314</v>
          </cell>
        </row>
        <row r="43">
          <cell r="A43" t="str">
            <v>M319</v>
          </cell>
        </row>
        <row r="44">
          <cell r="A44" t="str">
            <v>M320</v>
          </cell>
        </row>
        <row r="45">
          <cell r="A45" t="str">
            <v>M321</v>
          </cell>
        </row>
        <row r="46">
          <cell r="A46" t="str">
            <v>M402</v>
          </cell>
        </row>
        <row r="47">
          <cell r="A47" t="str">
            <v>M403</v>
          </cell>
        </row>
        <row r="48">
          <cell r="A48" t="str">
            <v>M404</v>
          </cell>
        </row>
        <row r="49">
          <cell r="A49" t="str">
            <v>M406</v>
          </cell>
        </row>
        <row r="50">
          <cell r="A50" t="str">
            <v>M408</v>
          </cell>
        </row>
        <row r="51">
          <cell r="A51" t="str">
            <v>M409</v>
          </cell>
        </row>
        <row r="52">
          <cell r="A52" t="str">
            <v>M410</v>
          </cell>
        </row>
        <row r="53">
          <cell r="A53" t="str">
            <v>M413</v>
          </cell>
        </row>
        <row r="54">
          <cell r="A54" t="str">
            <v>M414</v>
          </cell>
        </row>
        <row r="55">
          <cell r="A55" t="str">
            <v>M416</v>
          </cell>
        </row>
        <row r="56">
          <cell r="A56" t="str">
            <v>M621</v>
          </cell>
        </row>
        <row r="57">
          <cell r="A57" t="str">
            <v>M704</v>
          </cell>
        </row>
        <row r="58">
          <cell r="A58" t="str">
            <v>M705</v>
          </cell>
        </row>
        <row r="59">
          <cell r="A59" t="str">
            <v>M708</v>
          </cell>
        </row>
        <row r="60">
          <cell r="A60" t="str">
            <v>M710</v>
          </cell>
        </row>
        <row r="61">
          <cell r="A61" t="str">
            <v>M801</v>
          </cell>
        </row>
        <row r="62">
          <cell r="A62" t="str">
            <v>M805</v>
          </cell>
        </row>
        <row r="63">
          <cell r="A63" t="str">
            <v>M806</v>
          </cell>
        </row>
        <row r="64">
          <cell r="A64" t="str">
            <v>M900</v>
          </cell>
        </row>
        <row r="65">
          <cell r="A65" t="str">
            <v>M905</v>
          </cell>
        </row>
        <row r="66">
          <cell r="A66" t="str">
            <v>M915</v>
          </cell>
        </row>
        <row r="67">
          <cell r="A67" t="str">
            <v>M917</v>
          </cell>
        </row>
        <row r="68">
          <cell r="A68" t="str">
            <v>M920</v>
          </cell>
        </row>
        <row r="69">
          <cell r="A69" t="str">
            <v>M925</v>
          </cell>
        </row>
        <row r="70">
          <cell r="A70" t="str">
            <v>M926</v>
          </cell>
        </row>
        <row r="71">
          <cell r="A71" t="str">
            <v>M927</v>
          </cell>
        </row>
        <row r="72">
          <cell r="A72" t="str">
            <v>M928</v>
          </cell>
        </row>
        <row r="73">
          <cell r="A73" t="str">
            <v>M929</v>
          </cell>
        </row>
        <row r="74">
          <cell r="A74" t="str">
            <v>M930</v>
          </cell>
        </row>
        <row r="75">
          <cell r="A75" t="str">
            <v>M931</v>
          </cell>
        </row>
        <row r="76">
          <cell r="A76" t="str">
            <v>S001</v>
          </cell>
        </row>
        <row r="77">
          <cell r="A77" t="str">
            <v>S002</v>
          </cell>
        </row>
        <row r="78">
          <cell r="A78" t="str">
            <v>S003</v>
          </cell>
        </row>
        <row r="79">
          <cell r="A79" t="str">
            <v>S004</v>
          </cell>
        </row>
        <row r="80">
          <cell r="A80" t="str">
            <v>S005</v>
          </cell>
        </row>
        <row r="81">
          <cell r="A81" t="str">
            <v>S006</v>
          </cell>
        </row>
        <row r="82">
          <cell r="A82" t="str">
            <v>S007</v>
          </cell>
        </row>
        <row r="83">
          <cell r="A83" t="str">
            <v>S008</v>
          </cell>
        </row>
        <row r="84">
          <cell r="A84" t="str">
            <v>S009</v>
          </cell>
        </row>
        <row r="85">
          <cell r="A85" t="str">
            <v>S010</v>
          </cell>
        </row>
        <row r="86">
          <cell r="A86" t="str">
            <v>S011</v>
          </cell>
        </row>
        <row r="87">
          <cell r="A87" t="str">
            <v>S012</v>
          </cell>
        </row>
        <row r="88">
          <cell r="A88" t="str">
            <v>S013</v>
          </cell>
        </row>
        <row r="89">
          <cell r="A89" t="str">
            <v>S014</v>
          </cell>
        </row>
        <row r="90">
          <cell r="A90" t="str">
            <v>S015</v>
          </cell>
        </row>
        <row r="91">
          <cell r="A91" t="str">
            <v>S016</v>
          </cell>
        </row>
        <row r="92">
          <cell r="A92" t="str">
            <v>S017</v>
          </cell>
        </row>
        <row r="93">
          <cell r="A93" t="str">
            <v>S018</v>
          </cell>
        </row>
        <row r="94">
          <cell r="A94" t="str">
            <v>S019</v>
          </cell>
        </row>
        <row r="95">
          <cell r="A95" t="str">
            <v>S020</v>
          </cell>
        </row>
        <row r="96">
          <cell r="A96" t="str">
            <v>S021</v>
          </cell>
        </row>
        <row r="97">
          <cell r="A97" t="str">
            <v>S022</v>
          </cell>
        </row>
        <row r="98">
          <cell r="A98" t="str">
            <v>S023</v>
          </cell>
        </row>
        <row r="99">
          <cell r="A99" t="str">
            <v>S024</v>
          </cell>
        </row>
        <row r="100">
          <cell r="A100" t="str">
            <v>S025</v>
          </cell>
        </row>
        <row r="101">
          <cell r="A101" t="str">
            <v>S026</v>
          </cell>
        </row>
        <row r="102">
          <cell r="A102" t="str">
            <v>S027</v>
          </cell>
        </row>
        <row r="103">
          <cell r="A103" t="str">
            <v>S028</v>
          </cell>
        </row>
        <row r="104">
          <cell r="A104" t="str">
            <v>S029</v>
          </cell>
        </row>
        <row r="105">
          <cell r="A105" t="str">
            <v>S030</v>
          </cell>
        </row>
        <row r="106">
          <cell r="A106" t="str">
            <v>S031</v>
          </cell>
        </row>
        <row r="107">
          <cell r="A107" t="str">
            <v>S032</v>
          </cell>
        </row>
        <row r="108">
          <cell r="A108" t="str">
            <v>S033</v>
          </cell>
        </row>
        <row r="109">
          <cell r="A109" t="str">
            <v>S034</v>
          </cell>
        </row>
        <row r="110">
          <cell r="A110" t="str">
            <v>S035</v>
          </cell>
        </row>
        <row r="111">
          <cell r="A111" t="str">
            <v>S036</v>
          </cell>
        </row>
        <row r="112">
          <cell r="A112" t="str">
            <v>S037</v>
          </cell>
        </row>
        <row r="113">
          <cell r="A113" t="str">
            <v>S200</v>
          </cell>
        </row>
        <row r="114">
          <cell r="A114" t="str">
            <v>S201</v>
          </cell>
        </row>
        <row r="115">
          <cell r="A115" t="str">
            <v>S202</v>
          </cell>
        </row>
        <row r="116">
          <cell r="A116" t="str">
            <v>S203</v>
          </cell>
        </row>
        <row r="117">
          <cell r="A117" t="str">
            <v>S204</v>
          </cell>
        </row>
        <row r="118">
          <cell r="A118" t="str">
            <v>S205</v>
          </cell>
        </row>
        <row r="119">
          <cell r="A119" t="str">
            <v>S206</v>
          </cell>
        </row>
        <row r="120">
          <cell r="A120" t="str">
            <v>S207</v>
          </cell>
        </row>
        <row r="121">
          <cell r="A121" t="str">
            <v>S208</v>
          </cell>
        </row>
        <row r="122">
          <cell r="A122" t="str">
            <v>S209</v>
          </cell>
        </row>
        <row r="123">
          <cell r="A123" t="str">
            <v>S210</v>
          </cell>
        </row>
        <row r="124">
          <cell r="A124" t="str">
            <v>S211</v>
          </cell>
        </row>
        <row r="125">
          <cell r="A125" t="str">
            <v>S212</v>
          </cell>
        </row>
        <row r="126">
          <cell r="A126" t="str">
            <v>S300</v>
          </cell>
        </row>
        <row r="127">
          <cell r="A127" t="str">
            <v>S301</v>
          </cell>
        </row>
        <row r="128">
          <cell r="A128" t="str">
            <v>S302</v>
          </cell>
        </row>
        <row r="129">
          <cell r="A129" t="str">
            <v>S303</v>
          </cell>
        </row>
        <row r="130">
          <cell r="A130" t="str">
            <v>S304</v>
          </cell>
        </row>
        <row r="131">
          <cell r="A131" t="str">
            <v>S305</v>
          </cell>
        </row>
        <row r="132">
          <cell r="A132" t="str">
            <v>S306</v>
          </cell>
        </row>
        <row r="133">
          <cell r="A133" t="str">
            <v>S307</v>
          </cell>
        </row>
        <row r="134">
          <cell r="A134" t="str">
            <v>S308</v>
          </cell>
        </row>
        <row r="135">
          <cell r="A135" t="str">
            <v>S309</v>
          </cell>
        </row>
        <row r="136">
          <cell r="A136" t="str">
            <v>S310</v>
          </cell>
        </row>
        <row r="137">
          <cell r="A137" t="str">
            <v>S311</v>
          </cell>
        </row>
        <row r="138">
          <cell r="A138" t="str">
            <v>S312</v>
          </cell>
        </row>
        <row r="139">
          <cell r="A139" t="str">
            <v>S313</v>
          </cell>
        </row>
        <row r="140">
          <cell r="A140" t="str">
            <v>S314</v>
          </cell>
        </row>
        <row r="141">
          <cell r="A141" t="str">
            <v>S315</v>
          </cell>
        </row>
        <row r="142">
          <cell r="A142" t="str">
            <v>S316</v>
          </cell>
        </row>
        <row r="143">
          <cell r="A143" t="str">
            <v>S317</v>
          </cell>
        </row>
        <row r="144">
          <cell r="A144" t="str">
            <v>S318</v>
          </cell>
        </row>
        <row r="145">
          <cell r="A145" t="str">
            <v>S319</v>
          </cell>
        </row>
        <row r="146">
          <cell r="A146" t="str">
            <v>S320</v>
          </cell>
        </row>
        <row r="147">
          <cell r="A147" t="str">
            <v>S321</v>
          </cell>
        </row>
        <row r="148">
          <cell r="A148" t="str">
            <v>S322</v>
          </cell>
        </row>
        <row r="149">
          <cell r="A149" t="str">
            <v>S323</v>
          </cell>
        </row>
        <row r="150">
          <cell r="A150" t="str">
            <v>S324</v>
          </cell>
        </row>
        <row r="151">
          <cell r="A151" t="str">
            <v>S325</v>
          </cell>
        </row>
        <row r="152">
          <cell r="A152" t="str">
            <v>S326</v>
          </cell>
        </row>
        <row r="153">
          <cell r="A153" t="str">
            <v>S327</v>
          </cell>
        </row>
        <row r="154">
          <cell r="A154" t="str">
            <v>S328</v>
          </cell>
        </row>
        <row r="155">
          <cell r="A155" t="str">
            <v>S329</v>
          </cell>
        </row>
        <row r="156">
          <cell r="A156" t="str">
            <v>S330</v>
          </cell>
        </row>
        <row r="157">
          <cell r="A157" t="str">
            <v>S331</v>
          </cell>
        </row>
        <row r="158">
          <cell r="A158" t="str">
            <v>S332</v>
          </cell>
        </row>
        <row r="159">
          <cell r="A159" t="str">
            <v>S333</v>
          </cell>
        </row>
        <row r="160">
          <cell r="A160" t="str">
            <v>S334</v>
          </cell>
        </row>
        <row r="161">
          <cell r="A161" t="str">
            <v>S335</v>
          </cell>
        </row>
        <row r="162">
          <cell r="A162" t="str">
            <v>S336</v>
          </cell>
        </row>
        <row r="163">
          <cell r="A163" t="str">
            <v>S337</v>
          </cell>
        </row>
        <row r="164">
          <cell r="A164" t="str">
            <v>S338</v>
          </cell>
        </row>
        <row r="165">
          <cell r="A165" t="str">
            <v>S339</v>
          </cell>
        </row>
        <row r="166">
          <cell r="A166" t="str">
            <v>S340</v>
          </cell>
        </row>
        <row r="167">
          <cell r="A167" t="str">
            <v>S341</v>
          </cell>
        </row>
        <row r="168">
          <cell r="A168" t="str">
            <v>S342</v>
          </cell>
        </row>
        <row r="169">
          <cell r="A169" t="str">
            <v>S343</v>
          </cell>
        </row>
        <row r="170">
          <cell r="A170" t="str">
            <v>S344</v>
          </cell>
        </row>
        <row r="171">
          <cell r="A171" t="str">
            <v>S345</v>
          </cell>
        </row>
        <row r="172">
          <cell r="A172" t="str">
            <v>S346</v>
          </cell>
        </row>
        <row r="173">
          <cell r="A173" t="str">
            <v>S347</v>
          </cell>
        </row>
        <row r="174">
          <cell r="A174" t="str">
            <v>S348</v>
          </cell>
        </row>
        <row r="175">
          <cell r="A175" t="str">
            <v>S349</v>
          </cell>
        </row>
        <row r="176">
          <cell r="A176" t="str">
            <v>S350</v>
          </cell>
        </row>
        <row r="177">
          <cell r="A177" t="str">
            <v>S351</v>
          </cell>
        </row>
        <row r="178">
          <cell r="A178" t="str">
            <v>S352</v>
          </cell>
        </row>
        <row r="179">
          <cell r="A179" t="str">
            <v>S353</v>
          </cell>
        </row>
        <row r="180">
          <cell r="A180" t="str">
            <v>S354</v>
          </cell>
        </row>
        <row r="181">
          <cell r="A181" t="str">
            <v>S355</v>
          </cell>
        </row>
        <row r="182">
          <cell r="A182" t="str">
            <v>S356</v>
          </cell>
        </row>
        <row r="183">
          <cell r="A183" t="str">
            <v>S357</v>
          </cell>
        </row>
        <row r="184">
          <cell r="A184" t="str">
            <v>S358</v>
          </cell>
        </row>
        <row r="185">
          <cell r="A185" t="str">
            <v>S359</v>
          </cell>
        </row>
        <row r="186">
          <cell r="A186" t="str">
            <v>S360</v>
          </cell>
        </row>
        <row r="187">
          <cell r="A187" t="str">
            <v>S361</v>
          </cell>
        </row>
        <row r="188">
          <cell r="A188" t="str">
            <v>S362</v>
          </cell>
        </row>
        <row r="189">
          <cell r="A189" t="str">
            <v>S363</v>
          </cell>
        </row>
        <row r="190">
          <cell r="A190" t="str">
            <v>S364</v>
          </cell>
        </row>
        <row r="191">
          <cell r="A191" t="str">
            <v>S365</v>
          </cell>
        </row>
        <row r="192">
          <cell r="A192" t="str">
            <v>S366</v>
          </cell>
        </row>
        <row r="193">
          <cell r="A193" t="str">
            <v>S367</v>
          </cell>
        </row>
        <row r="194">
          <cell r="A194" t="str">
            <v>S368</v>
          </cell>
        </row>
        <row r="195">
          <cell r="A195" t="str">
            <v>S369</v>
          </cell>
        </row>
        <row r="196">
          <cell r="A196" t="str">
            <v>S370</v>
          </cell>
        </row>
        <row r="197">
          <cell r="A197" t="str">
            <v>S371</v>
          </cell>
        </row>
        <row r="198">
          <cell r="A198" t="str">
            <v>S372</v>
          </cell>
        </row>
        <row r="199">
          <cell r="A199" t="str">
            <v>S373</v>
          </cell>
        </row>
        <row r="200">
          <cell r="A200" t="str">
            <v>S374</v>
          </cell>
        </row>
        <row r="201">
          <cell r="A201" t="str">
            <v>S375</v>
          </cell>
        </row>
        <row r="202">
          <cell r="A202" t="str">
            <v>S376</v>
          </cell>
        </row>
        <row r="203">
          <cell r="A203" t="str">
            <v>S377</v>
          </cell>
        </row>
        <row r="204">
          <cell r="A204" t="str">
            <v>S378</v>
          </cell>
        </row>
        <row r="205">
          <cell r="A205" t="str">
            <v>S379</v>
          </cell>
        </row>
        <row r="206">
          <cell r="A206" t="str">
            <v>S380</v>
          </cell>
        </row>
        <row r="207">
          <cell r="A207" t="str">
            <v>S381</v>
          </cell>
        </row>
        <row r="208">
          <cell r="A208" t="str">
            <v>S382</v>
          </cell>
        </row>
        <row r="209">
          <cell r="A209" t="str">
            <v>S383</v>
          </cell>
        </row>
        <row r="210">
          <cell r="A210" t="str">
            <v>S384</v>
          </cell>
        </row>
        <row r="211">
          <cell r="A211" t="str">
            <v>S385</v>
          </cell>
        </row>
        <row r="212">
          <cell r="A212" t="str">
            <v>S386</v>
          </cell>
        </row>
        <row r="213">
          <cell r="A213" t="str">
            <v>S387</v>
          </cell>
        </row>
        <row r="214">
          <cell r="A214" t="str">
            <v>S388</v>
          </cell>
        </row>
        <row r="215">
          <cell r="A215" t="str">
            <v>S389</v>
          </cell>
        </row>
        <row r="216">
          <cell r="A216" t="str">
            <v>S390</v>
          </cell>
        </row>
        <row r="217">
          <cell r="A217" t="str">
            <v>S391</v>
          </cell>
        </row>
        <row r="218">
          <cell r="A218" t="str">
            <v>S392</v>
          </cell>
        </row>
        <row r="219">
          <cell r="A219" t="str">
            <v>S393</v>
          </cell>
        </row>
        <row r="220">
          <cell r="A220" t="str">
            <v>S394</v>
          </cell>
        </row>
        <row r="221">
          <cell r="A221" t="str">
            <v>S395</v>
          </cell>
        </row>
        <row r="222">
          <cell r="A222" t="str">
            <v>S396</v>
          </cell>
        </row>
        <row r="223">
          <cell r="A223" t="str">
            <v>S397</v>
          </cell>
        </row>
        <row r="224">
          <cell r="A224" t="str">
            <v>S398</v>
          </cell>
        </row>
        <row r="225">
          <cell r="A225" t="str">
            <v>S399</v>
          </cell>
        </row>
        <row r="226">
          <cell r="A226" t="str">
            <v>S400</v>
          </cell>
        </row>
        <row r="227">
          <cell r="A227" t="str">
            <v>S401</v>
          </cell>
        </row>
        <row r="228">
          <cell r="A228" t="str">
            <v>S402</v>
          </cell>
        </row>
        <row r="229">
          <cell r="A229" t="str">
            <v>S403</v>
          </cell>
        </row>
        <row r="230">
          <cell r="A230" t="str">
            <v>S404</v>
          </cell>
        </row>
        <row r="231">
          <cell r="A231" t="str">
            <v>S405</v>
          </cell>
        </row>
        <row r="232">
          <cell r="A232" t="str">
            <v>S406</v>
          </cell>
        </row>
        <row r="233">
          <cell r="A233" t="str">
            <v>S407</v>
          </cell>
        </row>
        <row r="234">
          <cell r="A234" t="str">
            <v>S408</v>
          </cell>
        </row>
        <row r="235">
          <cell r="A235" t="str">
            <v>S409</v>
          </cell>
        </row>
        <row r="236">
          <cell r="A236" t="str">
            <v>S410</v>
          </cell>
        </row>
        <row r="237">
          <cell r="A237" t="str">
            <v>S411</v>
          </cell>
        </row>
        <row r="238">
          <cell r="A238" t="str">
            <v>S412</v>
          </cell>
        </row>
        <row r="239">
          <cell r="A239" t="str">
            <v>S413</v>
          </cell>
        </row>
        <row r="240">
          <cell r="A240" t="str">
            <v>S414</v>
          </cell>
        </row>
        <row r="241">
          <cell r="A241" t="str">
            <v>S415</v>
          </cell>
        </row>
        <row r="242">
          <cell r="A242" t="str">
            <v>S416</v>
          </cell>
        </row>
        <row r="243">
          <cell r="A243" t="str">
            <v>S417</v>
          </cell>
        </row>
        <row r="244">
          <cell r="A244" t="str">
            <v>S418</v>
          </cell>
        </row>
        <row r="245">
          <cell r="A245" t="str">
            <v>S419</v>
          </cell>
        </row>
        <row r="246">
          <cell r="A246" t="str">
            <v>S420</v>
          </cell>
        </row>
        <row r="247">
          <cell r="A247" t="str">
            <v>S421</v>
          </cell>
        </row>
        <row r="248">
          <cell r="A248" t="str">
            <v>S422</v>
          </cell>
        </row>
        <row r="249">
          <cell r="A249" t="str">
            <v>S423</v>
          </cell>
        </row>
        <row r="250">
          <cell r="A250" t="str">
            <v>S424</v>
          </cell>
        </row>
        <row r="251">
          <cell r="A251" t="str">
            <v>S425</v>
          </cell>
        </row>
        <row r="252">
          <cell r="A252" t="str">
            <v>S426</v>
          </cell>
        </row>
        <row r="253">
          <cell r="A253" t="str">
            <v>S427</v>
          </cell>
        </row>
        <row r="254">
          <cell r="A254" t="str">
            <v>S428</v>
          </cell>
        </row>
        <row r="255">
          <cell r="A255" t="str">
            <v>S430</v>
          </cell>
        </row>
        <row r="256">
          <cell r="A256" t="str">
            <v>S431</v>
          </cell>
        </row>
        <row r="257">
          <cell r="A257" t="str">
            <v>S432</v>
          </cell>
        </row>
        <row r="258">
          <cell r="A258" t="str">
            <v>S433</v>
          </cell>
        </row>
        <row r="259">
          <cell r="A259" t="str">
            <v>S434</v>
          </cell>
        </row>
        <row r="260">
          <cell r="A260" t="str">
            <v>S435</v>
          </cell>
        </row>
        <row r="261">
          <cell r="A261" t="str">
            <v>S436</v>
          </cell>
        </row>
        <row r="262">
          <cell r="A262" t="str">
            <v>S437</v>
          </cell>
        </row>
        <row r="263">
          <cell r="A263" t="str">
            <v>S438</v>
          </cell>
        </row>
        <row r="264">
          <cell r="A264" t="str">
            <v>S439</v>
          </cell>
        </row>
        <row r="265">
          <cell r="A265" t="str">
            <v>S440</v>
          </cell>
        </row>
        <row r="266">
          <cell r="A266" t="str">
            <v>S441</v>
          </cell>
        </row>
        <row r="267">
          <cell r="A267" t="str">
            <v>S442</v>
          </cell>
        </row>
        <row r="268">
          <cell r="A268" t="str">
            <v>S443</v>
          </cell>
        </row>
        <row r="269">
          <cell r="A269" t="str">
            <v>S444</v>
          </cell>
        </row>
        <row r="270">
          <cell r="A270" t="str">
            <v>S445</v>
          </cell>
        </row>
        <row r="271">
          <cell r="A271" t="str">
            <v>S446</v>
          </cell>
        </row>
        <row r="272">
          <cell r="A272" t="str">
            <v>S447</v>
          </cell>
        </row>
        <row r="273">
          <cell r="A273" t="str">
            <v>S448</v>
          </cell>
        </row>
        <row r="274">
          <cell r="A274" t="str">
            <v>S449</v>
          </cell>
        </row>
        <row r="275">
          <cell r="A275" t="str">
            <v>S450</v>
          </cell>
        </row>
        <row r="276">
          <cell r="A276" t="str">
            <v>S451</v>
          </cell>
        </row>
        <row r="277">
          <cell r="A277" t="str">
            <v>S452</v>
          </cell>
        </row>
        <row r="278">
          <cell r="A278" t="str">
            <v>T603</v>
          </cell>
        </row>
        <row r="279">
          <cell r="A279" t="str">
            <v>T604</v>
          </cell>
        </row>
        <row r="280">
          <cell r="A280" t="str">
            <v>T605</v>
          </cell>
        </row>
        <row r="281">
          <cell r="A281" t="str">
            <v>T610</v>
          </cell>
        </row>
        <row r="282">
          <cell r="A282" t="str">
            <v>T701</v>
          </cell>
        </row>
      </sheetData>
      <sheetData sheetId="6" refreshError="1">
        <row r="1">
          <cell r="A1" t="str">
            <v>CÓDIGO</v>
          </cell>
          <cell r="B1" t="str">
            <v>SERVIÇO</v>
          </cell>
          <cell r="C1" t="str">
            <v>UNID.</v>
          </cell>
          <cell r="D1" t="str">
            <v>CLS</v>
          </cell>
          <cell r="E1" t="str">
            <v>CUSTO</v>
          </cell>
          <cell r="F1" t="str">
            <v>PROD</v>
          </cell>
          <cell r="G1" t="str">
            <v>aaa</v>
          </cell>
        </row>
        <row r="2">
          <cell r="A2" t="str">
            <v>001</v>
          </cell>
        </row>
        <row r="3">
          <cell r="A3" t="str">
            <v>002</v>
          </cell>
        </row>
        <row r="4">
          <cell r="A4" t="str">
            <v>003</v>
          </cell>
        </row>
        <row r="5">
          <cell r="A5" t="str">
            <v>004</v>
          </cell>
        </row>
        <row r="6">
          <cell r="A6" t="str">
            <v>005</v>
          </cell>
        </row>
        <row r="7">
          <cell r="A7" t="str">
            <v>006</v>
          </cell>
        </row>
        <row r="8">
          <cell r="A8" t="str">
            <v>007</v>
          </cell>
        </row>
        <row r="9">
          <cell r="A9" t="str">
            <v>008</v>
          </cell>
        </row>
        <row r="10">
          <cell r="A10" t="str">
            <v>009</v>
          </cell>
        </row>
        <row r="11">
          <cell r="A11" t="str">
            <v>010</v>
          </cell>
        </row>
        <row r="12">
          <cell r="A12" t="str">
            <v>011</v>
          </cell>
        </row>
        <row r="13">
          <cell r="A13" t="str">
            <v>012</v>
          </cell>
        </row>
        <row r="14">
          <cell r="A14" t="str">
            <v>013</v>
          </cell>
        </row>
        <row r="15">
          <cell r="A15" t="str">
            <v>014</v>
          </cell>
        </row>
        <row r="16">
          <cell r="A16" t="str">
            <v>015</v>
          </cell>
        </row>
        <row r="17">
          <cell r="A17" t="str">
            <v>016</v>
          </cell>
        </row>
        <row r="18">
          <cell r="A18" t="str">
            <v>017</v>
          </cell>
        </row>
        <row r="19">
          <cell r="A19" t="str">
            <v>018</v>
          </cell>
        </row>
        <row r="20">
          <cell r="A20" t="str">
            <v>019</v>
          </cell>
        </row>
        <row r="21">
          <cell r="A21" t="str">
            <v>020</v>
          </cell>
        </row>
        <row r="22">
          <cell r="A22" t="str">
            <v>021</v>
          </cell>
        </row>
        <row r="23">
          <cell r="A23" t="str">
            <v>022</v>
          </cell>
        </row>
        <row r="24">
          <cell r="A24" t="str">
            <v>023</v>
          </cell>
        </row>
        <row r="25">
          <cell r="A25" t="str">
            <v>024</v>
          </cell>
        </row>
        <row r="26">
          <cell r="A26" t="str">
            <v>025</v>
          </cell>
        </row>
        <row r="27">
          <cell r="A27" t="str">
            <v>026</v>
          </cell>
        </row>
        <row r="28">
          <cell r="A28" t="str">
            <v>027</v>
          </cell>
        </row>
        <row r="29">
          <cell r="A29" t="str">
            <v>028</v>
          </cell>
        </row>
        <row r="30">
          <cell r="A30" t="str">
            <v>029</v>
          </cell>
        </row>
        <row r="31">
          <cell r="A31" t="str">
            <v>030</v>
          </cell>
        </row>
        <row r="32">
          <cell r="A32" t="str">
            <v>031</v>
          </cell>
        </row>
        <row r="33">
          <cell r="A33" t="str">
            <v>032</v>
          </cell>
        </row>
        <row r="34">
          <cell r="A34" t="str">
            <v>033</v>
          </cell>
        </row>
        <row r="35">
          <cell r="A35" t="str">
            <v>034</v>
          </cell>
        </row>
        <row r="36">
          <cell r="A36" t="str">
            <v>035</v>
          </cell>
        </row>
        <row r="37">
          <cell r="A37" t="str">
            <v>036</v>
          </cell>
        </row>
        <row r="38">
          <cell r="A38" t="str">
            <v>037</v>
          </cell>
        </row>
        <row r="39">
          <cell r="A39" t="str">
            <v>050</v>
          </cell>
        </row>
        <row r="40">
          <cell r="A40" t="str">
            <v>051</v>
          </cell>
        </row>
        <row r="41">
          <cell r="A41" t="str">
            <v>052</v>
          </cell>
        </row>
        <row r="42">
          <cell r="A42" t="str">
            <v>053</v>
          </cell>
        </row>
        <row r="43">
          <cell r="A43" t="str">
            <v>054</v>
          </cell>
        </row>
        <row r="44">
          <cell r="A44" t="str">
            <v>055</v>
          </cell>
        </row>
        <row r="45">
          <cell r="A45" t="str">
            <v>056</v>
          </cell>
        </row>
        <row r="46">
          <cell r="A46" t="str">
            <v>057</v>
          </cell>
        </row>
        <row r="47">
          <cell r="A47" t="str">
            <v>058</v>
          </cell>
        </row>
        <row r="48">
          <cell r="A48" t="str">
            <v>059</v>
          </cell>
        </row>
        <row r="49">
          <cell r="A49" t="str">
            <v>060</v>
          </cell>
        </row>
        <row r="50">
          <cell r="A50" t="str">
            <v>061</v>
          </cell>
        </row>
        <row r="51">
          <cell r="A51" t="str">
            <v>062</v>
          </cell>
        </row>
        <row r="52">
          <cell r="A52" t="str">
            <v>063</v>
          </cell>
        </row>
        <row r="53">
          <cell r="A53" t="str">
            <v>064</v>
          </cell>
        </row>
        <row r="54">
          <cell r="A54" t="str">
            <v>065</v>
          </cell>
        </row>
        <row r="55">
          <cell r="A55" t="str">
            <v>066</v>
          </cell>
        </row>
        <row r="56">
          <cell r="A56" t="str">
            <v>067</v>
          </cell>
        </row>
        <row r="57">
          <cell r="A57" t="str">
            <v>068</v>
          </cell>
        </row>
        <row r="58">
          <cell r="A58" t="str">
            <v>098</v>
          </cell>
        </row>
        <row r="59">
          <cell r="A59" t="str">
            <v>099</v>
          </cell>
        </row>
        <row r="60">
          <cell r="A60" t="str">
            <v>100</v>
          </cell>
        </row>
        <row r="61">
          <cell r="A61" t="str">
            <v>101</v>
          </cell>
        </row>
        <row r="62">
          <cell r="A62" t="str">
            <v>102</v>
          </cell>
        </row>
        <row r="63">
          <cell r="A63" t="str">
            <v>103</v>
          </cell>
        </row>
        <row r="64">
          <cell r="A64" t="str">
            <v>104</v>
          </cell>
        </row>
        <row r="65">
          <cell r="A65" t="str">
            <v>105</v>
          </cell>
        </row>
        <row r="66">
          <cell r="A66" t="str">
            <v>106</v>
          </cell>
        </row>
        <row r="67">
          <cell r="A67" t="str">
            <v>107</v>
          </cell>
        </row>
        <row r="68">
          <cell r="A68" t="str">
            <v>108</v>
          </cell>
        </row>
        <row r="69">
          <cell r="A69" t="str">
            <v>109</v>
          </cell>
        </row>
        <row r="70">
          <cell r="A70" t="str">
            <v>110</v>
          </cell>
        </row>
        <row r="71">
          <cell r="A71" t="str">
            <v>111</v>
          </cell>
        </row>
        <row r="72">
          <cell r="A72" t="str">
            <v>112</v>
          </cell>
        </row>
        <row r="73">
          <cell r="A73" t="str">
            <v>113</v>
          </cell>
        </row>
        <row r="74">
          <cell r="A74" t="str">
            <v>114</v>
          </cell>
        </row>
        <row r="75">
          <cell r="A75" t="str">
            <v>115</v>
          </cell>
        </row>
        <row r="76">
          <cell r="A76" t="str">
            <v>116</v>
          </cell>
        </row>
        <row r="77">
          <cell r="A77" t="str">
            <v>117</v>
          </cell>
        </row>
        <row r="78">
          <cell r="A78" t="str">
            <v>119</v>
          </cell>
        </row>
        <row r="79">
          <cell r="A79" t="str">
            <v>120</v>
          </cell>
        </row>
        <row r="80">
          <cell r="A80" t="str">
            <v>121</v>
          </cell>
        </row>
        <row r="81">
          <cell r="A81" t="str">
            <v>122</v>
          </cell>
        </row>
        <row r="82">
          <cell r="A82" t="str">
            <v>123</v>
          </cell>
        </row>
        <row r="83">
          <cell r="A83" t="str">
            <v>200</v>
          </cell>
        </row>
        <row r="84">
          <cell r="A84" t="str">
            <v>201</v>
          </cell>
        </row>
        <row r="85">
          <cell r="A85" t="str">
            <v>202</v>
          </cell>
        </row>
        <row r="86">
          <cell r="A86" t="str">
            <v>203</v>
          </cell>
        </row>
        <row r="87">
          <cell r="A87" t="str">
            <v>204</v>
          </cell>
        </row>
        <row r="88">
          <cell r="A88" t="str">
            <v>205</v>
          </cell>
        </row>
        <row r="89">
          <cell r="A89" t="str">
            <v>206</v>
          </cell>
        </row>
        <row r="90">
          <cell r="A90" t="str">
            <v>207</v>
          </cell>
        </row>
        <row r="91">
          <cell r="A91" t="str">
            <v>208</v>
          </cell>
        </row>
        <row r="92">
          <cell r="A92" t="str">
            <v>209</v>
          </cell>
        </row>
        <row r="93">
          <cell r="A93" t="str">
            <v>210</v>
          </cell>
        </row>
        <row r="94">
          <cell r="A94" t="str">
            <v>211</v>
          </cell>
        </row>
        <row r="95">
          <cell r="A95" t="str">
            <v>212</v>
          </cell>
        </row>
        <row r="96">
          <cell r="A96" t="str">
            <v>213</v>
          </cell>
        </row>
        <row r="97">
          <cell r="A97" t="str">
            <v>214</v>
          </cell>
        </row>
        <row r="98">
          <cell r="A98" t="str">
            <v>215</v>
          </cell>
        </row>
        <row r="99">
          <cell r="A99" t="str">
            <v>216</v>
          </cell>
        </row>
        <row r="100">
          <cell r="A100" t="str">
            <v>217</v>
          </cell>
        </row>
        <row r="101">
          <cell r="A101" t="str">
            <v>218</v>
          </cell>
        </row>
        <row r="102">
          <cell r="A102" t="str">
            <v>219</v>
          </cell>
        </row>
        <row r="103">
          <cell r="A103" t="str">
            <v>220</v>
          </cell>
        </row>
        <row r="104">
          <cell r="A104" t="str">
            <v>221</v>
          </cell>
        </row>
        <row r="105">
          <cell r="A105" t="str">
            <v>222</v>
          </cell>
        </row>
        <row r="106">
          <cell r="A106" t="str">
            <v>300</v>
          </cell>
        </row>
        <row r="107">
          <cell r="A107" t="str">
            <v>301</v>
          </cell>
        </row>
        <row r="108">
          <cell r="A108" t="str">
            <v>302</v>
          </cell>
        </row>
        <row r="109">
          <cell r="A109" t="str">
            <v>303</v>
          </cell>
        </row>
        <row r="110">
          <cell r="A110" t="str">
            <v>304</v>
          </cell>
        </row>
        <row r="111">
          <cell r="A111" t="str">
            <v>305</v>
          </cell>
        </row>
        <row r="112">
          <cell r="A112" t="str">
            <v>306</v>
          </cell>
        </row>
        <row r="113">
          <cell r="A113" t="str">
            <v>307</v>
          </cell>
        </row>
        <row r="114">
          <cell r="A114" t="str">
            <v>308</v>
          </cell>
        </row>
        <row r="115">
          <cell r="A115" t="str">
            <v>309</v>
          </cell>
        </row>
        <row r="116">
          <cell r="A116" t="str">
            <v>310</v>
          </cell>
        </row>
        <row r="117">
          <cell r="A117" t="str">
            <v>311</v>
          </cell>
        </row>
        <row r="118">
          <cell r="A118" t="str">
            <v>312</v>
          </cell>
        </row>
        <row r="119">
          <cell r="A119" t="str">
            <v>313</v>
          </cell>
        </row>
        <row r="120">
          <cell r="A120" t="str">
            <v>314</v>
          </cell>
        </row>
        <row r="121">
          <cell r="A121" t="str">
            <v>315</v>
          </cell>
        </row>
        <row r="122">
          <cell r="A122" t="str">
            <v>316</v>
          </cell>
        </row>
        <row r="123">
          <cell r="A123" t="str">
            <v>317</v>
          </cell>
        </row>
        <row r="124">
          <cell r="A124" t="str">
            <v>318</v>
          </cell>
        </row>
        <row r="125">
          <cell r="A125" t="str">
            <v>319</v>
          </cell>
        </row>
        <row r="126">
          <cell r="A126" t="str">
            <v>320</v>
          </cell>
        </row>
        <row r="127">
          <cell r="A127" t="str">
            <v>321</v>
          </cell>
        </row>
        <row r="128">
          <cell r="A128" t="str">
            <v>322</v>
          </cell>
        </row>
        <row r="129">
          <cell r="A129" t="str">
            <v>323</v>
          </cell>
        </row>
        <row r="130">
          <cell r="A130" t="str">
            <v>324</v>
          </cell>
        </row>
        <row r="131">
          <cell r="A131" t="str">
            <v>325</v>
          </cell>
        </row>
        <row r="132">
          <cell r="A132" t="str">
            <v>326</v>
          </cell>
        </row>
        <row r="133">
          <cell r="A133" t="str">
            <v>327</v>
          </cell>
        </row>
        <row r="134">
          <cell r="A134" t="str">
            <v>328</v>
          </cell>
        </row>
        <row r="135">
          <cell r="A135" t="str">
            <v>329</v>
          </cell>
        </row>
        <row r="136">
          <cell r="A136" t="str">
            <v>330</v>
          </cell>
        </row>
        <row r="137">
          <cell r="A137" t="str">
            <v>331</v>
          </cell>
        </row>
        <row r="138">
          <cell r="A138" t="str">
            <v>332</v>
          </cell>
        </row>
        <row r="139">
          <cell r="A139" t="str">
            <v>333</v>
          </cell>
        </row>
        <row r="140">
          <cell r="A140" t="str">
            <v>334</v>
          </cell>
        </row>
        <row r="141">
          <cell r="A141" t="str">
            <v>335</v>
          </cell>
        </row>
        <row r="142">
          <cell r="A142" t="str">
            <v>336</v>
          </cell>
        </row>
        <row r="143">
          <cell r="A143" t="str">
            <v>337</v>
          </cell>
        </row>
        <row r="144">
          <cell r="A144" t="str">
            <v>338</v>
          </cell>
        </row>
        <row r="145">
          <cell r="A145" t="str">
            <v>339</v>
          </cell>
        </row>
        <row r="146">
          <cell r="A146" t="str">
            <v>400</v>
          </cell>
        </row>
        <row r="147">
          <cell r="A147" t="str">
            <v>401</v>
          </cell>
        </row>
        <row r="148">
          <cell r="A148" t="str">
            <v>402</v>
          </cell>
        </row>
        <row r="149">
          <cell r="A149" t="str">
            <v>403</v>
          </cell>
        </row>
        <row r="150">
          <cell r="A150" t="str">
            <v>404</v>
          </cell>
        </row>
        <row r="151">
          <cell r="A151" t="str">
            <v>405</v>
          </cell>
        </row>
        <row r="152">
          <cell r="A152" t="str">
            <v>406</v>
          </cell>
        </row>
        <row r="153">
          <cell r="A153" t="str">
            <v>500</v>
          </cell>
        </row>
        <row r="154">
          <cell r="A154" t="str">
            <v>501</v>
          </cell>
        </row>
        <row r="155">
          <cell r="A155" t="str">
            <v>502</v>
          </cell>
        </row>
        <row r="156">
          <cell r="A156" t="str">
            <v>503</v>
          </cell>
        </row>
        <row r="157">
          <cell r="A157" t="str">
            <v>504</v>
          </cell>
        </row>
        <row r="158">
          <cell r="A158" t="str">
            <v>505</v>
          </cell>
        </row>
        <row r="159">
          <cell r="A159" t="str">
            <v>506</v>
          </cell>
        </row>
        <row r="160">
          <cell r="A160" t="str">
            <v>507a</v>
          </cell>
        </row>
        <row r="161">
          <cell r="A161" t="str">
            <v>507b</v>
          </cell>
        </row>
        <row r="162">
          <cell r="A162" t="str">
            <v>507c</v>
          </cell>
        </row>
        <row r="163">
          <cell r="A163" t="str">
            <v>507d</v>
          </cell>
        </row>
        <row r="164">
          <cell r="A164" t="str">
            <v>507e</v>
          </cell>
        </row>
        <row r="165">
          <cell r="A165" t="str">
            <v>508</v>
          </cell>
        </row>
        <row r="166">
          <cell r="A166" t="str">
            <v>509a</v>
          </cell>
        </row>
        <row r="167">
          <cell r="A167" t="str">
            <v>509b</v>
          </cell>
        </row>
        <row r="168">
          <cell r="A168" t="str">
            <v>510a</v>
          </cell>
        </row>
        <row r="169">
          <cell r="A169" t="str">
            <v>510b</v>
          </cell>
        </row>
        <row r="170">
          <cell r="A170" t="str">
            <v>511a</v>
          </cell>
        </row>
        <row r="171">
          <cell r="A171" t="str">
            <v>511b</v>
          </cell>
        </row>
        <row r="172">
          <cell r="A172" t="str">
            <v>512a</v>
          </cell>
        </row>
        <row r="173">
          <cell r="A173" t="str">
            <v>512b</v>
          </cell>
        </row>
        <row r="174">
          <cell r="A174" t="str">
            <v>512c</v>
          </cell>
        </row>
        <row r="175">
          <cell r="A175" t="str">
            <v>512d</v>
          </cell>
        </row>
        <row r="176">
          <cell r="A176" t="str">
            <v>512e</v>
          </cell>
        </row>
        <row r="177">
          <cell r="A177" t="str">
            <v>512f</v>
          </cell>
        </row>
        <row r="178">
          <cell r="A178" t="str">
            <v>512g</v>
          </cell>
        </row>
        <row r="179">
          <cell r="A179" t="str">
            <v>512h</v>
          </cell>
        </row>
        <row r="180">
          <cell r="A180" t="str">
            <v>513a</v>
          </cell>
        </row>
        <row r="181">
          <cell r="A181" t="str">
            <v>513b</v>
          </cell>
        </row>
        <row r="182">
          <cell r="A182" t="str">
            <v>513c</v>
          </cell>
        </row>
        <row r="183">
          <cell r="A183" t="str">
            <v>513d</v>
          </cell>
        </row>
        <row r="184">
          <cell r="A184" t="str">
            <v>513e</v>
          </cell>
        </row>
        <row r="185">
          <cell r="A185" t="str">
            <v>513f</v>
          </cell>
        </row>
        <row r="186">
          <cell r="A186" t="str">
            <v>514</v>
          </cell>
        </row>
        <row r="187">
          <cell r="A187" t="str">
            <v>515a</v>
          </cell>
        </row>
        <row r="188">
          <cell r="A188" t="str">
            <v>515b</v>
          </cell>
        </row>
        <row r="189">
          <cell r="A189" t="str">
            <v>516a</v>
          </cell>
        </row>
        <row r="190">
          <cell r="A190" t="str">
            <v>516b</v>
          </cell>
        </row>
        <row r="191">
          <cell r="A191" t="str">
            <v>516c</v>
          </cell>
        </row>
        <row r="192">
          <cell r="A192" t="str">
            <v>517a</v>
          </cell>
        </row>
        <row r="193">
          <cell r="A193" t="str">
            <v>517b</v>
          </cell>
        </row>
        <row r="194">
          <cell r="A194" t="str">
            <v>517c</v>
          </cell>
        </row>
        <row r="195">
          <cell r="A195" t="str">
            <v>517d</v>
          </cell>
        </row>
        <row r="196">
          <cell r="A196" t="str">
            <v>518a</v>
          </cell>
        </row>
        <row r="197">
          <cell r="A197" t="str">
            <v>518b</v>
          </cell>
        </row>
        <row r="198">
          <cell r="A198" t="str">
            <v>519a</v>
          </cell>
        </row>
        <row r="199">
          <cell r="A199" t="str">
            <v>519b</v>
          </cell>
        </row>
        <row r="200">
          <cell r="A200" t="str">
            <v>519c</v>
          </cell>
        </row>
        <row r="201">
          <cell r="A201" t="str">
            <v>519d</v>
          </cell>
        </row>
        <row r="202">
          <cell r="A202" t="str">
            <v>520a</v>
          </cell>
        </row>
        <row r="203">
          <cell r="A203" t="str">
            <v>520b</v>
          </cell>
        </row>
        <row r="204">
          <cell r="A204" t="str">
            <v>520c</v>
          </cell>
        </row>
        <row r="205">
          <cell r="A205" t="str">
            <v>521a</v>
          </cell>
        </row>
        <row r="206">
          <cell r="A206" t="str">
            <v>521b</v>
          </cell>
        </row>
        <row r="207">
          <cell r="A207" t="str">
            <v>521c</v>
          </cell>
        </row>
        <row r="208">
          <cell r="A208" t="str">
            <v>522</v>
          </cell>
        </row>
        <row r="209">
          <cell r="A209" t="str">
            <v>523a</v>
          </cell>
        </row>
        <row r="210">
          <cell r="A210" t="str">
            <v>523b</v>
          </cell>
        </row>
        <row r="211">
          <cell r="A211" t="str">
            <v>523c</v>
          </cell>
        </row>
        <row r="212">
          <cell r="A212" t="str">
            <v>523d</v>
          </cell>
        </row>
        <row r="213">
          <cell r="A213" t="str">
            <v>524</v>
          </cell>
        </row>
        <row r="214">
          <cell r="A214" t="str">
            <v>525a</v>
          </cell>
        </row>
        <row r="215">
          <cell r="A215" t="str">
            <v>525b</v>
          </cell>
        </row>
        <row r="216">
          <cell r="A216" t="str">
            <v>526a</v>
          </cell>
        </row>
        <row r="217">
          <cell r="A217" t="str">
            <v>526b</v>
          </cell>
        </row>
        <row r="218">
          <cell r="A218" t="str">
            <v>527a</v>
          </cell>
        </row>
        <row r="219">
          <cell r="A219" t="str">
            <v>527b</v>
          </cell>
        </row>
        <row r="220">
          <cell r="A220" t="str">
            <v>528</v>
          </cell>
        </row>
        <row r="221">
          <cell r="A221" t="str">
            <v>529</v>
          </cell>
        </row>
        <row r="222">
          <cell r="A222" t="str">
            <v>530</v>
          </cell>
        </row>
        <row r="223">
          <cell r="A223" t="str">
            <v>531</v>
          </cell>
        </row>
        <row r="224">
          <cell r="A224" t="str">
            <v>532</v>
          </cell>
        </row>
        <row r="225">
          <cell r="A225" t="str">
            <v>533</v>
          </cell>
        </row>
        <row r="226">
          <cell r="A226" t="str">
            <v>534a</v>
          </cell>
        </row>
        <row r="227">
          <cell r="A227" t="str">
            <v>534b</v>
          </cell>
        </row>
        <row r="228">
          <cell r="A228" t="str">
            <v>534c</v>
          </cell>
        </row>
        <row r="229">
          <cell r="A229" t="str">
            <v>535</v>
          </cell>
        </row>
        <row r="230">
          <cell r="A230" t="str">
            <v>536</v>
          </cell>
        </row>
        <row r="231">
          <cell r="A231" t="str">
            <v>537</v>
          </cell>
        </row>
        <row r="232">
          <cell r="A232" t="str">
            <v>538</v>
          </cell>
        </row>
        <row r="233">
          <cell r="A233" t="str">
            <v>539</v>
          </cell>
        </row>
        <row r="234">
          <cell r="A234" t="str">
            <v>540a</v>
          </cell>
        </row>
        <row r="235">
          <cell r="A235" t="str">
            <v>540b</v>
          </cell>
        </row>
        <row r="236">
          <cell r="A236" t="str">
            <v>540c</v>
          </cell>
        </row>
        <row r="237">
          <cell r="A237" t="str">
            <v>541</v>
          </cell>
        </row>
        <row r="238">
          <cell r="A238" t="str">
            <v>542a</v>
          </cell>
        </row>
        <row r="239">
          <cell r="A239" t="str">
            <v>542b</v>
          </cell>
        </row>
        <row r="240">
          <cell r="A240" t="str">
            <v>543</v>
          </cell>
        </row>
        <row r="241">
          <cell r="A241" t="str">
            <v>544a</v>
          </cell>
        </row>
        <row r="242">
          <cell r="A242" t="str">
            <v>544b</v>
          </cell>
        </row>
        <row r="243">
          <cell r="A243" t="str">
            <v>545</v>
          </cell>
        </row>
        <row r="244">
          <cell r="A244" t="str">
            <v>546</v>
          </cell>
        </row>
        <row r="245">
          <cell r="A245" t="str">
            <v>547</v>
          </cell>
        </row>
        <row r="246">
          <cell r="A246" t="str">
            <v>548</v>
          </cell>
        </row>
        <row r="247">
          <cell r="A247" t="str">
            <v>549</v>
          </cell>
        </row>
        <row r="248">
          <cell r="A248" t="str">
            <v>550</v>
          </cell>
        </row>
        <row r="249">
          <cell r="A249" t="str">
            <v>551</v>
          </cell>
        </row>
        <row r="250">
          <cell r="A250" t="str">
            <v>552</v>
          </cell>
        </row>
        <row r="251">
          <cell r="A251" t="str">
            <v>553</v>
          </cell>
        </row>
        <row r="252">
          <cell r="A252" t="str">
            <v>600</v>
          </cell>
        </row>
        <row r="253">
          <cell r="A253" t="str">
            <v>601</v>
          </cell>
        </row>
        <row r="254">
          <cell r="A254" t="str">
            <v>602</v>
          </cell>
        </row>
        <row r="255">
          <cell r="A255" t="str">
            <v>603</v>
          </cell>
        </row>
        <row r="256">
          <cell r="A256" t="str">
            <v>604</v>
          </cell>
        </row>
        <row r="257">
          <cell r="A257" t="str">
            <v>605</v>
          </cell>
        </row>
        <row r="258">
          <cell r="A258" t="str">
            <v>606</v>
          </cell>
        </row>
        <row r="259">
          <cell r="A259" t="str">
            <v>607</v>
          </cell>
        </row>
        <row r="260">
          <cell r="A260" t="str">
            <v>620</v>
          </cell>
        </row>
        <row r="261">
          <cell r="A261" t="str">
            <v>621</v>
          </cell>
        </row>
        <row r="262">
          <cell r="A262" t="str">
            <v>622</v>
          </cell>
        </row>
        <row r="263">
          <cell r="A263" t="str">
            <v>623</v>
          </cell>
        </row>
        <row r="264">
          <cell r="A264" t="str">
            <v>624</v>
          </cell>
        </row>
        <row r="265">
          <cell r="A265" t="str">
            <v>625</v>
          </cell>
        </row>
        <row r="266">
          <cell r="A266" t="str">
            <v>626</v>
          </cell>
        </row>
        <row r="267">
          <cell r="A267" t="str">
            <v>640</v>
          </cell>
        </row>
        <row r="268">
          <cell r="A268" t="str">
            <v>641</v>
          </cell>
        </row>
        <row r="269">
          <cell r="A269" t="str">
            <v>642</v>
          </cell>
        </row>
        <row r="270">
          <cell r="A270" t="str">
            <v>660</v>
          </cell>
        </row>
        <row r="271">
          <cell r="A271" t="str">
            <v>661</v>
          </cell>
        </row>
        <row r="272">
          <cell r="A272" t="str">
            <v>662</v>
          </cell>
        </row>
        <row r="273">
          <cell r="A273" t="str">
            <v>663</v>
          </cell>
        </row>
        <row r="274">
          <cell r="A274" t="str">
            <v>664</v>
          </cell>
        </row>
        <row r="275">
          <cell r="A275" t="str">
            <v>665</v>
          </cell>
        </row>
        <row r="276">
          <cell r="A276" t="str">
            <v>666</v>
          </cell>
        </row>
        <row r="277">
          <cell r="A277" t="str">
            <v>667</v>
          </cell>
        </row>
        <row r="278">
          <cell r="A278" t="str">
            <v>668</v>
          </cell>
        </row>
        <row r="279">
          <cell r="A279" t="str">
            <v>669</v>
          </cell>
        </row>
        <row r="280">
          <cell r="A280" t="str">
            <v>670</v>
          </cell>
        </row>
        <row r="281">
          <cell r="A281" t="str">
            <v>671</v>
          </cell>
        </row>
        <row r="282">
          <cell r="A282" t="str">
            <v>672</v>
          </cell>
        </row>
        <row r="283">
          <cell r="A283" t="str">
            <v>673</v>
          </cell>
        </row>
        <row r="284">
          <cell r="A284" t="str">
            <v>674</v>
          </cell>
        </row>
        <row r="285">
          <cell r="A285" t="str">
            <v>675</v>
          </cell>
        </row>
        <row r="286">
          <cell r="A286" t="str">
            <v>676</v>
          </cell>
        </row>
        <row r="287">
          <cell r="A287" t="str">
            <v>677</v>
          </cell>
        </row>
        <row r="288">
          <cell r="A288" t="str">
            <v>678</v>
          </cell>
        </row>
        <row r="289">
          <cell r="A289" t="str">
            <v>679</v>
          </cell>
        </row>
        <row r="290">
          <cell r="A290" t="str">
            <v>680</v>
          </cell>
        </row>
        <row r="291">
          <cell r="A291" t="str">
            <v>681</v>
          </cell>
        </row>
        <row r="292">
          <cell r="A292" t="str">
            <v>682</v>
          </cell>
        </row>
        <row r="293">
          <cell r="A293" t="str">
            <v>683</v>
          </cell>
        </row>
        <row r="294">
          <cell r="A294" t="str">
            <v>684</v>
          </cell>
        </row>
        <row r="295">
          <cell r="A295" t="str">
            <v>685</v>
          </cell>
        </row>
        <row r="296">
          <cell r="A296" t="str">
            <v>686</v>
          </cell>
        </row>
        <row r="297">
          <cell r="A297" t="str">
            <v>687</v>
          </cell>
        </row>
        <row r="298">
          <cell r="A298" t="str">
            <v>688</v>
          </cell>
        </row>
        <row r="299">
          <cell r="A299" t="str">
            <v>689</v>
          </cell>
        </row>
        <row r="300">
          <cell r="A300" t="str">
            <v>690</v>
          </cell>
        </row>
        <row r="301">
          <cell r="A301" t="str">
            <v>691</v>
          </cell>
        </row>
        <row r="302">
          <cell r="A302" t="str">
            <v>692</v>
          </cell>
        </row>
        <row r="303">
          <cell r="A303" t="str">
            <v>693</v>
          </cell>
        </row>
        <row r="304">
          <cell r="A304" t="str">
            <v>694</v>
          </cell>
        </row>
        <row r="305">
          <cell r="A305" t="str">
            <v>695</v>
          </cell>
        </row>
        <row r="306">
          <cell r="A306" t="str">
            <v>696</v>
          </cell>
        </row>
        <row r="307">
          <cell r="A307" t="str">
            <v>697</v>
          </cell>
        </row>
        <row r="308">
          <cell r="A308" t="str">
            <v>698</v>
          </cell>
        </row>
        <row r="309">
          <cell r="A309" t="str">
            <v>699</v>
          </cell>
        </row>
        <row r="310">
          <cell r="A310" t="str">
            <v>700</v>
          </cell>
        </row>
        <row r="311">
          <cell r="A311" t="str">
            <v>701</v>
          </cell>
        </row>
        <row r="312">
          <cell r="A312" t="str">
            <v>702</v>
          </cell>
        </row>
        <row r="313">
          <cell r="A313" t="str">
            <v>703</v>
          </cell>
        </row>
        <row r="314">
          <cell r="A314" t="str">
            <v>704</v>
          </cell>
        </row>
        <row r="315">
          <cell r="A315" t="str">
            <v>720</v>
          </cell>
        </row>
        <row r="316">
          <cell r="A316" t="str">
            <v>721</v>
          </cell>
        </row>
        <row r="317">
          <cell r="A317" t="str">
            <v>722</v>
          </cell>
        </row>
        <row r="318">
          <cell r="A318" t="str">
            <v>723</v>
          </cell>
        </row>
        <row r="319">
          <cell r="A319" t="str">
            <v>740</v>
          </cell>
        </row>
        <row r="320">
          <cell r="A320" t="str">
            <v>741</v>
          </cell>
        </row>
        <row r="321">
          <cell r="A321" t="str">
            <v>742</v>
          </cell>
        </row>
        <row r="322">
          <cell r="A322" t="str">
            <v>743</v>
          </cell>
        </row>
        <row r="323">
          <cell r="A323" t="str">
            <v>744</v>
          </cell>
        </row>
        <row r="324">
          <cell r="A324" t="str">
            <v>745</v>
          </cell>
        </row>
        <row r="325">
          <cell r="A325" t="str">
            <v>746</v>
          </cell>
        </row>
        <row r="326">
          <cell r="A326" t="str">
            <v>747</v>
          </cell>
        </row>
        <row r="327">
          <cell r="A327" t="str">
            <v>748</v>
          </cell>
        </row>
        <row r="328">
          <cell r="A328" t="str">
            <v>749</v>
          </cell>
        </row>
        <row r="329">
          <cell r="A329" t="str">
            <v>750</v>
          </cell>
        </row>
        <row r="330">
          <cell r="A330" t="str">
            <v>751</v>
          </cell>
        </row>
        <row r="331">
          <cell r="A331" t="str">
            <v>752</v>
          </cell>
        </row>
        <row r="332">
          <cell r="A332" t="str">
            <v>760</v>
          </cell>
        </row>
        <row r="333">
          <cell r="A333" t="str">
            <v>761</v>
          </cell>
        </row>
        <row r="334">
          <cell r="A334" t="str">
            <v>762</v>
          </cell>
        </row>
        <row r="335">
          <cell r="A335" t="str">
            <v>763</v>
          </cell>
        </row>
        <row r="336">
          <cell r="A336" t="str">
            <v>764</v>
          </cell>
        </row>
        <row r="337">
          <cell r="A337" t="str">
            <v>765</v>
          </cell>
        </row>
        <row r="338">
          <cell r="A338" t="str">
            <v>766</v>
          </cell>
        </row>
        <row r="339">
          <cell r="A339" t="str">
            <v>767</v>
          </cell>
        </row>
        <row r="340">
          <cell r="A340" t="str">
            <v>768</v>
          </cell>
        </row>
        <row r="341">
          <cell r="A341" t="str">
            <v>769</v>
          </cell>
        </row>
        <row r="342">
          <cell r="A342" t="str">
            <v>770</v>
          </cell>
        </row>
        <row r="343">
          <cell r="A343" t="str">
            <v>771</v>
          </cell>
        </row>
        <row r="344">
          <cell r="A344" t="str">
            <v>772</v>
          </cell>
        </row>
        <row r="345">
          <cell r="A345" t="str">
            <v>773</v>
          </cell>
        </row>
        <row r="346">
          <cell r="A346" t="str">
            <v>774</v>
          </cell>
        </row>
        <row r="347">
          <cell r="A347" t="str">
            <v>775</v>
          </cell>
        </row>
        <row r="348">
          <cell r="A348" t="str">
            <v>776</v>
          </cell>
        </row>
        <row r="349">
          <cell r="A349" t="str">
            <v>777</v>
          </cell>
        </row>
        <row r="350">
          <cell r="A350" t="str">
            <v>778</v>
          </cell>
        </row>
        <row r="351">
          <cell r="A351" t="str">
            <v>779</v>
          </cell>
        </row>
        <row r="352">
          <cell r="A352" t="str">
            <v>780</v>
          </cell>
        </row>
        <row r="353">
          <cell r="A353" t="str">
            <v>781</v>
          </cell>
        </row>
        <row r="354">
          <cell r="A354" t="str">
            <v>782</v>
          </cell>
        </row>
        <row r="355">
          <cell r="A355" t="str">
            <v>783</v>
          </cell>
        </row>
        <row r="356">
          <cell r="A356" t="str">
            <v>784</v>
          </cell>
        </row>
        <row r="357">
          <cell r="A357" t="str">
            <v>785</v>
          </cell>
        </row>
        <row r="358">
          <cell r="A358" t="str">
            <v>786</v>
          </cell>
        </row>
        <row r="359">
          <cell r="A359" t="str">
            <v>787</v>
          </cell>
        </row>
        <row r="360">
          <cell r="A360" t="str">
            <v>788</v>
          </cell>
        </row>
        <row r="361">
          <cell r="A361" t="str">
            <v>789</v>
          </cell>
        </row>
        <row r="362">
          <cell r="A362" t="str">
            <v>790</v>
          </cell>
        </row>
        <row r="363">
          <cell r="A363" t="str">
            <v>791</v>
          </cell>
        </row>
        <row r="364">
          <cell r="A364" t="str">
            <v>792</v>
          </cell>
        </row>
        <row r="365">
          <cell r="A365" t="str">
            <v>793</v>
          </cell>
        </row>
        <row r="366">
          <cell r="A366" t="str">
            <v>794</v>
          </cell>
        </row>
        <row r="367">
          <cell r="A367" t="str">
            <v>795</v>
          </cell>
        </row>
        <row r="368">
          <cell r="A368" t="str">
            <v>796</v>
          </cell>
        </row>
        <row r="369">
          <cell r="A369" t="str">
            <v>797</v>
          </cell>
        </row>
        <row r="370">
          <cell r="A370" t="str">
            <v>798</v>
          </cell>
        </row>
        <row r="371">
          <cell r="A371" t="str">
            <v>799</v>
          </cell>
        </row>
        <row r="372">
          <cell r="A372" t="str">
            <v>800</v>
          </cell>
        </row>
        <row r="373">
          <cell r="A373" t="str">
            <v>810</v>
          </cell>
        </row>
        <row r="374">
          <cell r="A374" t="str">
            <v>811</v>
          </cell>
        </row>
        <row r="375">
          <cell r="A375" t="str">
            <v>812</v>
          </cell>
        </row>
        <row r="376">
          <cell r="A376" t="str">
            <v>813</v>
          </cell>
        </row>
        <row r="377">
          <cell r="A377" t="str">
            <v>820</v>
          </cell>
        </row>
        <row r="378">
          <cell r="A378" t="str">
            <v>821</v>
          </cell>
        </row>
        <row r="379">
          <cell r="A379" t="str">
            <v>822</v>
          </cell>
        </row>
        <row r="380">
          <cell r="A380" t="str">
            <v>823</v>
          </cell>
        </row>
        <row r="381">
          <cell r="A381" t="str">
            <v>830</v>
          </cell>
        </row>
        <row r="382">
          <cell r="A382" t="str">
            <v>831</v>
          </cell>
        </row>
        <row r="383">
          <cell r="A383" t="str">
            <v>832</v>
          </cell>
        </row>
        <row r="384">
          <cell r="A384" t="str">
            <v>833</v>
          </cell>
        </row>
        <row r="385">
          <cell r="A385" t="str">
            <v>834</v>
          </cell>
        </row>
        <row r="386">
          <cell r="A386" t="str">
            <v>835</v>
          </cell>
        </row>
        <row r="387">
          <cell r="A387" t="str">
            <v>836</v>
          </cell>
        </row>
        <row r="388">
          <cell r="A388" t="str">
            <v>837</v>
          </cell>
        </row>
        <row r="389">
          <cell r="A389" t="str">
            <v>838</v>
          </cell>
        </row>
        <row r="390">
          <cell r="A390" t="str">
            <v>839</v>
          </cell>
        </row>
        <row r="391">
          <cell r="A391" t="str">
            <v>840</v>
          </cell>
        </row>
        <row r="392">
          <cell r="A392" t="str">
            <v>841</v>
          </cell>
        </row>
        <row r="393">
          <cell r="A393" t="str">
            <v>842</v>
          </cell>
        </row>
        <row r="394">
          <cell r="A394" t="str">
            <v>843</v>
          </cell>
        </row>
        <row r="395">
          <cell r="A395" t="str">
            <v>844</v>
          </cell>
        </row>
        <row r="396">
          <cell r="A396" t="str">
            <v>845</v>
          </cell>
        </row>
        <row r="397">
          <cell r="A397" t="str">
            <v>846</v>
          </cell>
        </row>
        <row r="398">
          <cell r="A398" t="str">
            <v>847</v>
          </cell>
        </row>
        <row r="399">
          <cell r="A399" t="str">
            <v>848</v>
          </cell>
        </row>
        <row r="400">
          <cell r="A400" t="str">
            <v>849</v>
          </cell>
        </row>
        <row r="401">
          <cell r="A401" t="str">
            <v>850</v>
          </cell>
        </row>
        <row r="402">
          <cell r="A402" t="str">
            <v>851</v>
          </cell>
        </row>
        <row r="403">
          <cell r="A403" t="str">
            <v>852</v>
          </cell>
        </row>
        <row r="404">
          <cell r="A404" t="str">
            <v>853</v>
          </cell>
        </row>
        <row r="405">
          <cell r="A405" t="str">
            <v>854</v>
          </cell>
        </row>
        <row r="406">
          <cell r="A406" t="str">
            <v>855</v>
          </cell>
        </row>
        <row r="407">
          <cell r="A407" t="str">
            <v>856</v>
          </cell>
        </row>
        <row r="408">
          <cell r="A408" t="str">
            <v>857</v>
          </cell>
        </row>
        <row r="409">
          <cell r="A409" t="str">
            <v>858</v>
          </cell>
        </row>
        <row r="410">
          <cell r="A410" t="str">
            <v>859</v>
          </cell>
        </row>
        <row r="411">
          <cell r="A411" t="str">
            <v>860</v>
          </cell>
        </row>
        <row r="412">
          <cell r="A412" t="str">
            <v>A01</v>
          </cell>
        </row>
        <row r="413">
          <cell r="A413" t="str">
            <v>A02</v>
          </cell>
        </row>
        <row r="414">
          <cell r="A414" t="str">
            <v>A03</v>
          </cell>
        </row>
        <row r="415">
          <cell r="A415" t="str">
            <v>A04</v>
          </cell>
        </row>
        <row r="416">
          <cell r="A416" t="str">
            <v>A05</v>
          </cell>
        </row>
        <row r="417">
          <cell r="A417" t="str">
            <v>A06</v>
          </cell>
        </row>
        <row r="418">
          <cell r="A418" t="str">
            <v>A07</v>
          </cell>
        </row>
        <row r="419">
          <cell r="A419" t="str">
            <v>A08</v>
          </cell>
        </row>
        <row r="420">
          <cell r="A420" t="str">
            <v>A09</v>
          </cell>
        </row>
        <row r="421">
          <cell r="A421" t="str">
            <v>A10</v>
          </cell>
        </row>
      </sheetData>
      <sheetData sheetId="7" refreshError="1">
        <row r="1">
          <cell r="A1" t="str">
            <v>COD</v>
          </cell>
        </row>
        <row r="2">
          <cell r="A2" t="str">
            <v>001</v>
          </cell>
        </row>
        <row r="3">
          <cell r="A3" t="str">
            <v>002</v>
          </cell>
        </row>
        <row r="4">
          <cell r="A4" t="str">
            <v>003</v>
          </cell>
        </row>
        <row r="5">
          <cell r="A5" t="str">
            <v>004</v>
          </cell>
        </row>
        <row r="6">
          <cell r="A6" t="str">
            <v>005</v>
          </cell>
        </row>
        <row r="7">
          <cell r="A7" t="str">
            <v>006</v>
          </cell>
        </row>
        <row r="8">
          <cell r="A8" t="str">
            <v>007</v>
          </cell>
        </row>
        <row r="9">
          <cell r="A9" t="str">
            <v>008</v>
          </cell>
        </row>
        <row r="10">
          <cell r="A10" t="str">
            <v>009</v>
          </cell>
        </row>
        <row r="11">
          <cell r="A11" t="str">
            <v>010</v>
          </cell>
        </row>
        <row r="12">
          <cell r="A12" t="str">
            <v>011</v>
          </cell>
        </row>
        <row r="13">
          <cell r="A13" t="str">
            <v>012</v>
          </cell>
        </row>
        <row r="14">
          <cell r="A14" t="str">
            <v>013</v>
          </cell>
        </row>
        <row r="15">
          <cell r="A15" t="str">
            <v>014</v>
          </cell>
        </row>
        <row r="16">
          <cell r="A16" t="str">
            <v>015</v>
          </cell>
        </row>
        <row r="17">
          <cell r="A17" t="str">
            <v>016</v>
          </cell>
        </row>
        <row r="18">
          <cell r="A18" t="str">
            <v>017</v>
          </cell>
        </row>
        <row r="19">
          <cell r="A19" t="str">
            <v>018</v>
          </cell>
        </row>
        <row r="20">
          <cell r="A20" t="str">
            <v>019</v>
          </cell>
        </row>
        <row r="21">
          <cell r="A21" t="str">
            <v>020</v>
          </cell>
        </row>
        <row r="22">
          <cell r="A22" t="str">
            <v>021</v>
          </cell>
        </row>
        <row r="23">
          <cell r="A23" t="str">
            <v>022</v>
          </cell>
        </row>
        <row r="24">
          <cell r="A24" t="str">
            <v>023</v>
          </cell>
        </row>
        <row r="25">
          <cell r="A25" t="str">
            <v>024</v>
          </cell>
        </row>
        <row r="26">
          <cell r="A26" t="str">
            <v>025</v>
          </cell>
        </row>
        <row r="27">
          <cell r="A27" t="str">
            <v>026</v>
          </cell>
        </row>
        <row r="28">
          <cell r="A28" t="str">
            <v>027</v>
          </cell>
        </row>
        <row r="29">
          <cell r="A29" t="str">
            <v>028</v>
          </cell>
        </row>
        <row r="30">
          <cell r="A30" t="str">
            <v>029</v>
          </cell>
        </row>
        <row r="31">
          <cell r="A31" t="str">
            <v>030</v>
          </cell>
        </row>
        <row r="32">
          <cell r="A32" t="str">
            <v>031</v>
          </cell>
        </row>
        <row r="33">
          <cell r="A33" t="str">
            <v>032</v>
          </cell>
        </row>
        <row r="34">
          <cell r="A34" t="str">
            <v>033</v>
          </cell>
        </row>
        <row r="35">
          <cell r="A35" t="str">
            <v>034</v>
          </cell>
        </row>
        <row r="36">
          <cell r="A36" t="str">
            <v>035</v>
          </cell>
        </row>
        <row r="37">
          <cell r="A37" t="str">
            <v>036</v>
          </cell>
        </row>
        <row r="38">
          <cell r="A38" t="str">
            <v>037</v>
          </cell>
        </row>
        <row r="39">
          <cell r="A39" t="str">
            <v>050</v>
          </cell>
        </row>
        <row r="40">
          <cell r="A40" t="str">
            <v>050</v>
          </cell>
        </row>
        <row r="41">
          <cell r="A41" t="str">
            <v>050</v>
          </cell>
        </row>
        <row r="42">
          <cell r="A42" t="str">
            <v>050</v>
          </cell>
        </row>
        <row r="43">
          <cell r="A43" t="str">
            <v>051</v>
          </cell>
        </row>
        <row r="44">
          <cell r="A44" t="str">
            <v>051</v>
          </cell>
        </row>
        <row r="45">
          <cell r="A45" t="str">
            <v>051</v>
          </cell>
        </row>
        <row r="46">
          <cell r="A46" t="str">
            <v>052</v>
          </cell>
        </row>
        <row r="47">
          <cell r="A47" t="str">
            <v>052</v>
          </cell>
        </row>
        <row r="48">
          <cell r="A48" t="str">
            <v>052</v>
          </cell>
        </row>
        <row r="49">
          <cell r="A49" t="str">
            <v>052</v>
          </cell>
        </row>
        <row r="50">
          <cell r="A50" t="str">
            <v>052</v>
          </cell>
        </row>
        <row r="51">
          <cell r="A51" t="str">
            <v>053</v>
          </cell>
        </row>
        <row r="52">
          <cell r="A52" t="str">
            <v>053</v>
          </cell>
        </row>
        <row r="53">
          <cell r="A53" t="str">
            <v>053</v>
          </cell>
        </row>
        <row r="54">
          <cell r="A54" t="str">
            <v>053</v>
          </cell>
        </row>
        <row r="55">
          <cell r="A55" t="str">
            <v>053</v>
          </cell>
        </row>
        <row r="56">
          <cell r="A56" t="str">
            <v>054</v>
          </cell>
        </row>
        <row r="57">
          <cell r="A57" t="str">
            <v>054</v>
          </cell>
        </row>
        <row r="58">
          <cell r="A58" t="str">
            <v>054</v>
          </cell>
        </row>
        <row r="59">
          <cell r="A59" t="str">
            <v>054</v>
          </cell>
        </row>
        <row r="60">
          <cell r="A60" t="str">
            <v>054</v>
          </cell>
        </row>
        <row r="61">
          <cell r="A61" t="str">
            <v>054</v>
          </cell>
        </row>
        <row r="62">
          <cell r="A62" t="str">
            <v>055</v>
          </cell>
        </row>
        <row r="63">
          <cell r="A63" t="str">
            <v>055</v>
          </cell>
        </row>
        <row r="64">
          <cell r="A64" t="str">
            <v>056</v>
          </cell>
        </row>
        <row r="65">
          <cell r="A65" t="str">
            <v>057</v>
          </cell>
        </row>
        <row r="66">
          <cell r="A66" t="str">
            <v>058</v>
          </cell>
        </row>
        <row r="67">
          <cell r="A67" t="str">
            <v>059</v>
          </cell>
        </row>
        <row r="68">
          <cell r="A68" t="str">
            <v>059</v>
          </cell>
        </row>
        <row r="69">
          <cell r="A69" t="str">
            <v>060</v>
          </cell>
        </row>
        <row r="70">
          <cell r="A70" t="str">
            <v>060</v>
          </cell>
        </row>
        <row r="71">
          <cell r="A71" t="str">
            <v>061</v>
          </cell>
        </row>
        <row r="72">
          <cell r="A72" t="str">
            <v>061</v>
          </cell>
        </row>
        <row r="73">
          <cell r="A73" t="str">
            <v>062</v>
          </cell>
        </row>
        <row r="74">
          <cell r="A74" t="str">
            <v>063</v>
          </cell>
        </row>
        <row r="75">
          <cell r="A75" t="str">
            <v>064</v>
          </cell>
        </row>
        <row r="76">
          <cell r="A76" t="str">
            <v>064</v>
          </cell>
        </row>
        <row r="77">
          <cell r="A77" t="str">
            <v>065</v>
          </cell>
        </row>
        <row r="78">
          <cell r="A78" t="str">
            <v>065</v>
          </cell>
        </row>
        <row r="79">
          <cell r="A79" t="str">
            <v>065</v>
          </cell>
        </row>
        <row r="80">
          <cell r="A80" t="str">
            <v>065</v>
          </cell>
        </row>
        <row r="81">
          <cell r="A81" t="str">
            <v>065</v>
          </cell>
        </row>
        <row r="82">
          <cell r="A82" t="str">
            <v>066</v>
          </cell>
        </row>
        <row r="83">
          <cell r="A83" t="str">
            <v>066</v>
          </cell>
        </row>
        <row r="84">
          <cell r="A84" t="str">
            <v>066</v>
          </cell>
        </row>
        <row r="85">
          <cell r="A85" t="str">
            <v>066</v>
          </cell>
        </row>
        <row r="86">
          <cell r="A86" t="str">
            <v>066</v>
          </cell>
        </row>
        <row r="87">
          <cell r="A87" t="str">
            <v>067</v>
          </cell>
        </row>
        <row r="88">
          <cell r="A88" t="str">
            <v>067</v>
          </cell>
        </row>
        <row r="89">
          <cell r="A89" t="str">
            <v>067</v>
          </cell>
        </row>
        <row r="90">
          <cell r="A90" t="str">
            <v>067</v>
          </cell>
        </row>
        <row r="91">
          <cell r="A91" t="str">
            <v>067</v>
          </cell>
        </row>
        <row r="92">
          <cell r="A92" t="str">
            <v>068</v>
          </cell>
        </row>
        <row r="93">
          <cell r="A93" t="str">
            <v>068</v>
          </cell>
        </row>
        <row r="94">
          <cell r="A94" t="str">
            <v>068</v>
          </cell>
        </row>
        <row r="95">
          <cell r="A95" t="str">
            <v>068</v>
          </cell>
        </row>
        <row r="96">
          <cell r="A96" t="str">
            <v>098</v>
          </cell>
        </row>
        <row r="97">
          <cell r="A97" t="str">
            <v>098</v>
          </cell>
        </row>
        <row r="98">
          <cell r="A98" t="str">
            <v>099</v>
          </cell>
        </row>
        <row r="99">
          <cell r="A99" t="str">
            <v>099</v>
          </cell>
        </row>
        <row r="100">
          <cell r="A100" t="str">
            <v>099</v>
          </cell>
        </row>
        <row r="101">
          <cell r="A101" t="str">
            <v>099</v>
          </cell>
        </row>
        <row r="102">
          <cell r="A102" t="str">
            <v>100</v>
          </cell>
        </row>
        <row r="103">
          <cell r="A103" t="str">
            <v>100</v>
          </cell>
        </row>
        <row r="104">
          <cell r="A104" t="str">
            <v>100</v>
          </cell>
        </row>
        <row r="105">
          <cell r="A105" t="str">
            <v>101</v>
          </cell>
        </row>
        <row r="106">
          <cell r="A106" t="str">
            <v>102</v>
          </cell>
        </row>
        <row r="107">
          <cell r="A107" t="str">
            <v>102</v>
          </cell>
        </row>
        <row r="108">
          <cell r="A108" t="str">
            <v>102</v>
          </cell>
        </row>
        <row r="109">
          <cell r="A109" t="str">
            <v>102</v>
          </cell>
        </row>
        <row r="110">
          <cell r="A110" t="str">
            <v>103</v>
          </cell>
        </row>
        <row r="111">
          <cell r="A111" t="str">
            <v>104</v>
          </cell>
        </row>
        <row r="112">
          <cell r="A112" t="str">
            <v>104</v>
          </cell>
        </row>
        <row r="113">
          <cell r="A113" t="str">
            <v>104</v>
          </cell>
        </row>
        <row r="114">
          <cell r="A114" t="str">
            <v>104</v>
          </cell>
        </row>
        <row r="115">
          <cell r="A115" t="str">
            <v>105</v>
          </cell>
        </row>
        <row r="116">
          <cell r="A116" t="str">
            <v>105</v>
          </cell>
        </row>
        <row r="117">
          <cell r="A117" t="str">
            <v>105</v>
          </cell>
        </row>
        <row r="118">
          <cell r="A118" t="str">
            <v>105</v>
          </cell>
        </row>
        <row r="119">
          <cell r="A119" t="str">
            <v>105</v>
          </cell>
        </row>
        <row r="120">
          <cell r="A120" t="str">
            <v>105</v>
          </cell>
        </row>
        <row r="121">
          <cell r="A121" t="str">
            <v>105</v>
          </cell>
        </row>
        <row r="122">
          <cell r="A122" t="str">
            <v>106</v>
          </cell>
        </row>
        <row r="123">
          <cell r="A123" t="str">
            <v>106</v>
          </cell>
        </row>
        <row r="124">
          <cell r="A124" t="str">
            <v>106</v>
          </cell>
        </row>
        <row r="125">
          <cell r="A125" t="str">
            <v>106</v>
          </cell>
        </row>
        <row r="126">
          <cell r="A126" t="str">
            <v>107</v>
          </cell>
        </row>
        <row r="127">
          <cell r="A127" t="str">
            <v>107</v>
          </cell>
        </row>
        <row r="128">
          <cell r="A128" t="str">
            <v>107</v>
          </cell>
        </row>
        <row r="129">
          <cell r="A129" t="str">
            <v>108</v>
          </cell>
        </row>
        <row r="130">
          <cell r="A130" t="str">
            <v>108</v>
          </cell>
        </row>
        <row r="131">
          <cell r="A131" t="str">
            <v>108</v>
          </cell>
        </row>
        <row r="132">
          <cell r="A132" t="str">
            <v>108</v>
          </cell>
        </row>
        <row r="133">
          <cell r="A133" t="str">
            <v>109</v>
          </cell>
        </row>
        <row r="134">
          <cell r="A134" t="str">
            <v>109</v>
          </cell>
        </row>
        <row r="135">
          <cell r="A135" t="str">
            <v>109</v>
          </cell>
        </row>
        <row r="136">
          <cell r="A136" t="str">
            <v>109</v>
          </cell>
        </row>
        <row r="137">
          <cell r="A137" t="str">
            <v>109</v>
          </cell>
        </row>
        <row r="138">
          <cell r="A138" t="str">
            <v>110</v>
          </cell>
        </row>
        <row r="139">
          <cell r="A139" t="str">
            <v>110</v>
          </cell>
        </row>
        <row r="140">
          <cell r="A140" t="str">
            <v>110</v>
          </cell>
        </row>
        <row r="141">
          <cell r="A141" t="str">
            <v>110</v>
          </cell>
        </row>
        <row r="142">
          <cell r="A142" t="str">
            <v>110</v>
          </cell>
        </row>
        <row r="143">
          <cell r="A143" t="str">
            <v>111</v>
          </cell>
        </row>
        <row r="144">
          <cell r="A144" t="str">
            <v>112</v>
          </cell>
        </row>
        <row r="145">
          <cell r="A145" t="str">
            <v>113</v>
          </cell>
        </row>
        <row r="146">
          <cell r="A146" t="str">
            <v>114</v>
          </cell>
        </row>
        <row r="147">
          <cell r="A147" t="str">
            <v>115</v>
          </cell>
        </row>
        <row r="148">
          <cell r="A148" t="str">
            <v>116</v>
          </cell>
        </row>
        <row r="149">
          <cell r="A149" t="str">
            <v>117</v>
          </cell>
        </row>
        <row r="150">
          <cell r="A150" t="str">
            <v>117</v>
          </cell>
        </row>
        <row r="151">
          <cell r="A151" t="str">
            <v>117</v>
          </cell>
        </row>
        <row r="152">
          <cell r="A152" t="str">
            <v>120</v>
          </cell>
        </row>
        <row r="153">
          <cell r="A153" t="str">
            <v>121</v>
          </cell>
        </row>
        <row r="154">
          <cell r="A154" t="str">
            <v>121</v>
          </cell>
        </row>
        <row r="155">
          <cell r="A155" t="str">
            <v>121</v>
          </cell>
        </row>
        <row r="156">
          <cell r="A156" t="str">
            <v>121</v>
          </cell>
        </row>
        <row r="157">
          <cell r="A157" t="str">
            <v>121</v>
          </cell>
        </row>
        <row r="158">
          <cell r="A158" t="str">
            <v>121</v>
          </cell>
        </row>
        <row r="159">
          <cell r="A159" t="str">
            <v>121</v>
          </cell>
        </row>
        <row r="160">
          <cell r="A160" t="str">
            <v>121</v>
          </cell>
        </row>
        <row r="161">
          <cell r="A161" t="str">
            <v>122</v>
          </cell>
        </row>
        <row r="162">
          <cell r="A162" t="str">
            <v>122</v>
          </cell>
        </row>
        <row r="163">
          <cell r="A163" t="str">
            <v>122</v>
          </cell>
        </row>
        <row r="164">
          <cell r="A164" t="str">
            <v>122</v>
          </cell>
        </row>
        <row r="165">
          <cell r="A165" t="str">
            <v>122</v>
          </cell>
        </row>
        <row r="166">
          <cell r="A166" t="str">
            <v>122</v>
          </cell>
        </row>
        <row r="167">
          <cell r="A167" t="str">
            <v>122</v>
          </cell>
        </row>
        <row r="168">
          <cell r="A168" t="str">
            <v>122</v>
          </cell>
        </row>
        <row r="169">
          <cell r="A169" t="str">
            <v>123</v>
          </cell>
        </row>
        <row r="170">
          <cell r="A170" t="str">
            <v>123</v>
          </cell>
        </row>
        <row r="171">
          <cell r="A171" t="str">
            <v>123</v>
          </cell>
        </row>
        <row r="172">
          <cell r="A172" t="str">
            <v>123</v>
          </cell>
        </row>
        <row r="173">
          <cell r="A173" t="str">
            <v>123</v>
          </cell>
        </row>
        <row r="174">
          <cell r="A174" t="str">
            <v>200</v>
          </cell>
        </row>
        <row r="175">
          <cell r="A175" t="str">
            <v>200</v>
          </cell>
        </row>
        <row r="176">
          <cell r="A176" t="str">
            <v>200</v>
          </cell>
        </row>
        <row r="177">
          <cell r="A177" t="str">
            <v>200</v>
          </cell>
        </row>
        <row r="178">
          <cell r="A178" t="str">
            <v>200</v>
          </cell>
        </row>
        <row r="179">
          <cell r="A179" t="str">
            <v>200</v>
          </cell>
        </row>
        <row r="180">
          <cell r="A180" t="str">
            <v>200</v>
          </cell>
        </row>
        <row r="181">
          <cell r="A181" t="str">
            <v>200</v>
          </cell>
        </row>
        <row r="182">
          <cell r="A182" t="str">
            <v>201</v>
          </cell>
        </row>
        <row r="183">
          <cell r="A183" t="str">
            <v>201</v>
          </cell>
        </row>
        <row r="184">
          <cell r="A184" t="str">
            <v>201</v>
          </cell>
        </row>
        <row r="185">
          <cell r="A185" t="str">
            <v>201</v>
          </cell>
        </row>
        <row r="186">
          <cell r="A186" t="str">
            <v>201</v>
          </cell>
        </row>
        <row r="187">
          <cell r="A187" t="str">
            <v>201</v>
          </cell>
        </row>
        <row r="188">
          <cell r="A188" t="str">
            <v>201</v>
          </cell>
        </row>
        <row r="189">
          <cell r="A189" t="str">
            <v>201</v>
          </cell>
        </row>
        <row r="190">
          <cell r="A190" t="str">
            <v>202</v>
          </cell>
        </row>
        <row r="191">
          <cell r="A191" t="str">
            <v>202</v>
          </cell>
        </row>
        <row r="192">
          <cell r="A192" t="str">
            <v>202</v>
          </cell>
        </row>
        <row r="193">
          <cell r="A193" t="str">
            <v>202</v>
          </cell>
        </row>
        <row r="194">
          <cell r="A194" t="str">
            <v>202</v>
          </cell>
        </row>
        <row r="195">
          <cell r="A195" t="str">
            <v>202</v>
          </cell>
        </row>
        <row r="196">
          <cell r="A196" t="str">
            <v>203</v>
          </cell>
        </row>
        <row r="197">
          <cell r="A197" t="str">
            <v>203</v>
          </cell>
        </row>
        <row r="198">
          <cell r="A198" t="str">
            <v>203</v>
          </cell>
        </row>
        <row r="199">
          <cell r="A199" t="str">
            <v>203</v>
          </cell>
        </row>
        <row r="200">
          <cell r="A200" t="str">
            <v>203</v>
          </cell>
        </row>
        <row r="201">
          <cell r="A201" t="str">
            <v>203</v>
          </cell>
        </row>
        <row r="202">
          <cell r="A202" t="str">
            <v>204</v>
          </cell>
        </row>
        <row r="203">
          <cell r="A203" t="str">
            <v>204</v>
          </cell>
        </row>
        <row r="204">
          <cell r="A204" t="str">
            <v>204</v>
          </cell>
        </row>
        <row r="205">
          <cell r="A205" t="str">
            <v>204</v>
          </cell>
        </row>
        <row r="206">
          <cell r="A206" t="str">
            <v>204</v>
          </cell>
        </row>
        <row r="207">
          <cell r="A207" t="str">
            <v>204</v>
          </cell>
        </row>
        <row r="208">
          <cell r="A208" t="str">
            <v>204</v>
          </cell>
        </row>
        <row r="209">
          <cell r="A209" t="str">
            <v>205</v>
          </cell>
        </row>
        <row r="210">
          <cell r="A210" t="str">
            <v>206</v>
          </cell>
        </row>
        <row r="211">
          <cell r="A211" t="str">
            <v>207</v>
          </cell>
        </row>
        <row r="212">
          <cell r="A212" t="str">
            <v>208</v>
          </cell>
        </row>
        <row r="213">
          <cell r="A213" t="str">
            <v>208</v>
          </cell>
        </row>
        <row r="214">
          <cell r="A214" t="str">
            <v>208</v>
          </cell>
        </row>
        <row r="215">
          <cell r="A215" t="str">
            <v>208</v>
          </cell>
        </row>
        <row r="216">
          <cell r="A216" t="str">
            <v>208</v>
          </cell>
        </row>
        <row r="217">
          <cell r="A217" t="str">
            <v>208</v>
          </cell>
        </row>
        <row r="218">
          <cell r="A218" t="str">
            <v>208</v>
          </cell>
        </row>
        <row r="219">
          <cell r="A219" t="str">
            <v>208</v>
          </cell>
        </row>
        <row r="220">
          <cell r="A220" t="str">
            <v>209</v>
          </cell>
        </row>
        <row r="221">
          <cell r="A221" t="str">
            <v>209</v>
          </cell>
        </row>
        <row r="222">
          <cell r="A222" t="str">
            <v>209</v>
          </cell>
        </row>
        <row r="223">
          <cell r="A223" t="str">
            <v>209</v>
          </cell>
        </row>
        <row r="224">
          <cell r="A224" t="str">
            <v>209</v>
          </cell>
        </row>
        <row r="225">
          <cell r="A225" t="str">
            <v>209</v>
          </cell>
        </row>
        <row r="226">
          <cell r="A226" t="str">
            <v>209</v>
          </cell>
        </row>
        <row r="227">
          <cell r="A227" t="str">
            <v>210</v>
          </cell>
        </row>
        <row r="228">
          <cell r="A228" t="str">
            <v>211</v>
          </cell>
        </row>
        <row r="229">
          <cell r="A229" t="str">
            <v>211</v>
          </cell>
        </row>
        <row r="230">
          <cell r="A230" t="str">
            <v>211</v>
          </cell>
        </row>
        <row r="231">
          <cell r="A231" t="str">
            <v>212</v>
          </cell>
        </row>
        <row r="232">
          <cell r="A232" t="str">
            <v>212</v>
          </cell>
        </row>
        <row r="233">
          <cell r="A233" t="str">
            <v>212</v>
          </cell>
        </row>
        <row r="234">
          <cell r="A234" t="str">
            <v>213</v>
          </cell>
        </row>
        <row r="235">
          <cell r="A235" t="str">
            <v>213</v>
          </cell>
        </row>
        <row r="236">
          <cell r="A236" t="str">
            <v>213</v>
          </cell>
        </row>
        <row r="237">
          <cell r="A237" t="str">
            <v>214</v>
          </cell>
        </row>
        <row r="238">
          <cell r="A238" t="str">
            <v>214</v>
          </cell>
        </row>
        <row r="239">
          <cell r="A239" t="str">
            <v>214</v>
          </cell>
        </row>
        <row r="240">
          <cell r="A240" t="str">
            <v>215</v>
          </cell>
        </row>
        <row r="241">
          <cell r="A241" t="str">
            <v>216</v>
          </cell>
        </row>
        <row r="242">
          <cell r="A242" t="str">
            <v>217</v>
          </cell>
        </row>
        <row r="243">
          <cell r="A243" t="str">
            <v>218</v>
          </cell>
        </row>
        <row r="244">
          <cell r="A244" t="str">
            <v>219</v>
          </cell>
        </row>
        <row r="245">
          <cell r="A245" t="str">
            <v>219</v>
          </cell>
        </row>
        <row r="246">
          <cell r="A246" t="str">
            <v>219</v>
          </cell>
        </row>
        <row r="247">
          <cell r="A247" t="str">
            <v>219</v>
          </cell>
        </row>
        <row r="248">
          <cell r="A248" t="str">
            <v>219</v>
          </cell>
        </row>
        <row r="249">
          <cell r="A249" t="str">
            <v>219</v>
          </cell>
        </row>
        <row r="250">
          <cell r="A250" t="str">
            <v>220</v>
          </cell>
        </row>
        <row r="251">
          <cell r="A251" t="str">
            <v>220</v>
          </cell>
        </row>
        <row r="252">
          <cell r="A252" t="str">
            <v>220</v>
          </cell>
        </row>
        <row r="253">
          <cell r="A253" t="str">
            <v>220</v>
          </cell>
        </row>
        <row r="254">
          <cell r="A254" t="str">
            <v>220</v>
          </cell>
        </row>
        <row r="255">
          <cell r="A255" t="str">
            <v>220</v>
          </cell>
        </row>
        <row r="256">
          <cell r="A256" t="str">
            <v>221</v>
          </cell>
        </row>
        <row r="257">
          <cell r="A257" t="str">
            <v>222</v>
          </cell>
        </row>
        <row r="258">
          <cell r="A258" t="str">
            <v>300</v>
          </cell>
        </row>
        <row r="259">
          <cell r="A259" t="str">
            <v>300</v>
          </cell>
        </row>
        <row r="260">
          <cell r="A260" t="str">
            <v>300</v>
          </cell>
        </row>
        <row r="261">
          <cell r="A261" t="str">
            <v>300</v>
          </cell>
        </row>
        <row r="262">
          <cell r="A262" t="str">
            <v>300</v>
          </cell>
        </row>
        <row r="263">
          <cell r="A263" t="str">
            <v>301</v>
          </cell>
        </row>
        <row r="264">
          <cell r="A264" t="str">
            <v>301</v>
          </cell>
        </row>
        <row r="265">
          <cell r="A265" t="str">
            <v>302</v>
          </cell>
        </row>
        <row r="266">
          <cell r="A266" t="str">
            <v>303</v>
          </cell>
        </row>
        <row r="267">
          <cell r="A267" t="str">
            <v>303</v>
          </cell>
        </row>
        <row r="268">
          <cell r="A268" t="str">
            <v>303</v>
          </cell>
        </row>
        <row r="269">
          <cell r="A269" t="str">
            <v>303</v>
          </cell>
        </row>
        <row r="270">
          <cell r="A270" t="str">
            <v>304</v>
          </cell>
        </row>
        <row r="271">
          <cell r="A271" t="str">
            <v>304</v>
          </cell>
        </row>
        <row r="272">
          <cell r="A272" t="str">
            <v>305</v>
          </cell>
        </row>
        <row r="273">
          <cell r="A273" t="str">
            <v>306</v>
          </cell>
        </row>
        <row r="274">
          <cell r="A274" t="str">
            <v>307</v>
          </cell>
        </row>
        <row r="275">
          <cell r="A275" t="str">
            <v>307</v>
          </cell>
        </row>
        <row r="276">
          <cell r="A276" t="str">
            <v>307</v>
          </cell>
        </row>
        <row r="277">
          <cell r="A277" t="str">
            <v>307</v>
          </cell>
        </row>
        <row r="278">
          <cell r="A278" t="str">
            <v>307</v>
          </cell>
        </row>
        <row r="279">
          <cell r="A279" t="str">
            <v>308</v>
          </cell>
        </row>
        <row r="280">
          <cell r="A280" t="str">
            <v>308</v>
          </cell>
        </row>
        <row r="281">
          <cell r="A281" t="str">
            <v>308</v>
          </cell>
        </row>
        <row r="282">
          <cell r="A282" t="str">
            <v>309</v>
          </cell>
        </row>
        <row r="283">
          <cell r="A283" t="str">
            <v>309</v>
          </cell>
        </row>
        <row r="284">
          <cell r="A284" t="str">
            <v>309</v>
          </cell>
        </row>
        <row r="285">
          <cell r="A285" t="str">
            <v>310</v>
          </cell>
        </row>
        <row r="286">
          <cell r="A286" t="str">
            <v>310</v>
          </cell>
        </row>
        <row r="287">
          <cell r="A287" t="str">
            <v>311</v>
          </cell>
        </row>
        <row r="288">
          <cell r="A288" t="str">
            <v>311</v>
          </cell>
        </row>
        <row r="289">
          <cell r="A289" t="str">
            <v>312</v>
          </cell>
        </row>
        <row r="290">
          <cell r="A290" t="str">
            <v>313</v>
          </cell>
        </row>
        <row r="291">
          <cell r="A291" t="str">
            <v>313</v>
          </cell>
        </row>
        <row r="292">
          <cell r="A292" t="str">
            <v>314</v>
          </cell>
        </row>
        <row r="293">
          <cell r="A293" t="str">
            <v>314</v>
          </cell>
        </row>
        <row r="294">
          <cell r="A294" t="str">
            <v>315</v>
          </cell>
        </row>
        <row r="295">
          <cell r="A295" t="str">
            <v>316</v>
          </cell>
        </row>
        <row r="296">
          <cell r="A296" t="str">
            <v>317</v>
          </cell>
        </row>
        <row r="297">
          <cell r="A297" t="str">
            <v>318</v>
          </cell>
        </row>
        <row r="298">
          <cell r="A298" t="str">
            <v>319</v>
          </cell>
        </row>
        <row r="299">
          <cell r="A299" t="str">
            <v>320</v>
          </cell>
        </row>
        <row r="300">
          <cell r="A300" t="str">
            <v>321</v>
          </cell>
        </row>
        <row r="301">
          <cell r="A301" t="str">
            <v>321</v>
          </cell>
        </row>
        <row r="302">
          <cell r="A302" t="str">
            <v>322</v>
          </cell>
        </row>
        <row r="303">
          <cell r="A303" t="str">
            <v>323</v>
          </cell>
        </row>
        <row r="304">
          <cell r="A304" t="str">
            <v>324</v>
          </cell>
        </row>
        <row r="305">
          <cell r="A305" t="str">
            <v>324</v>
          </cell>
        </row>
        <row r="306">
          <cell r="A306" t="str">
            <v>325</v>
          </cell>
        </row>
        <row r="307">
          <cell r="A307" t="str">
            <v>325</v>
          </cell>
        </row>
        <row r="308">
          <cell r="A308" t="str">
            <v>325</v>
          </cell>
        </row>
        <row r="309">
          <cell r="A309" t="str">
            <v>326</v>
          </cell>
        </row>
        <row r="310">
          <cell r="A310" t="str">
            <v>326</v>
          </cell>
        </row>
        <row r="311">
          <cell r="A311" t="str">
            <v>326</v>
          </cell>
        </row>
        <row r="312">
          <cell r="A312" t="str">
            <v>327</v>
          </cell>
        </row>
        <row r="313">
          <cell r="A313" t="str">
            <v>327</v>
          </cell>
        </row>
        <row r="314">
          <cell r="A314" t="str">
            <v>327</v>
          </cell>
        </row>
        <row r="315">
          <cell r="A315" t="str">
            <v>328</v>
          </cell>
        </row>
        <row r="316">
          <cell r="A316" t="str">
            <v>328</v>
          </cell>
        </row>
        <row r="317">
          <cell r="A317" t="str">
            <v>328</v>
          </cell>
        </row>
        <row r="318">
          <cell r="A318" t="str">
            <v>329</v>
          </cell>
        </row>
        <row r="319">
          <cell r="A319" t="str">
            <v>329</v>
          </cell>
        </row>
        <row r="320">
          <cell r="A320" t="str">
            <v>329</v>
          </cell>
        </row>
        <row r="321">
          <cell r="A321" t="str">
            <v>330</v>
          </cell>
        </row>
        <row r="322">
          <cell r="A322" t="str">
            <v>331</v>
          </cell>
        </row>
        <row r="323">
          <cell r="A323" t="str">
            <v>332</v>
          </cell>
        </row>
        <row r="324">
          <cell r="A324" t="str">
            <v>333</v>
          </cell>
        </row>
        <row r="325">
          <cell r="A325" t="str">
            <v>334</v>
          </cell>
        </row>
        <row r="326">
          <cell r="A326" t="str">
            <v>335</v>
          </cell>
        </row>
        <row r="327">
          <cell r="A327" t="str">
            <v>335</v>
          </cell>
        </row>
        <row r="328">
          <cell r="A328" t="str">
            <v>335</v>
          </cell>
        </row>
        <row r="329">
          <cell r="A329" t="str">
            <v>336</v>
          </cell>
        </row>
        <row r="330">
          <cell r="A330" t="str">
            <v>336</v>
          </cell>
        </row>
        <row r="331">
          <cell r="A331" t="str">
            <v>336</v>
          </cell>
        </row>
        <row r="332">
          <cell r="A332" t="str">
            <v>337</v>
          </cell>
        </row>
        <row r="333">
          <cell r="A333" t="str">
            <v>337</v>
          </cell>
        </row>
        <row r="334">
          <cell r="A334" t="str">
            <v>337</v>
          </cell>
        </row>
        <row r="335">
          <cell r="A335" t="str">
            <v>338</v>
          </cell>
        </row>
        <row r="336">
          <cell r="A336" t="str">
            <v>338</v>
          </cell>
        </row>
        <row r="337">
          <cell r="A337" t="str">
            <v>338</v>
          </cell>
        </row>
        <row r="338">
          <cell r="A338" t="str">
            <v>339</v>
          </cell>
        </row>
        <row r="339">
          <cell r="A339" t="str">
            <v>400</v>
          </cell>
        </row>
        <row r="340">
          <cell r="A340" t="str">
            <v>400</v>
          </cell>
        </row>
        <row r="341">
          <cell r="A341" t="str">
            <v>401</v>
          </cell>
        </row>
        <row r="342">
          <cell r="A342" t="str">
            <v>402</v>
          </cell>
        </row>
        <row r="343">
          <cell r="A343" t="str">
            <v>402</v>
          </cell>
        </row>
        <row r="344">
          <cell r="A344" t="str">
            <v>402</v>
          </cell>
        </row>
        <row r="345">
          <cell r="A345" t="str">
            <v>402</v>
          </cell>
        </row>
        <row r="346">
          <cell r="A346" t="str">
            <v>402</v>
          </cell>
        </row>
        <row r="347">
          <cell r="A347" t="str">
            <v>403</v>
          </cell>
        </row>
        <row r="348">
          <cell r="A348" t="str">
            <v>403</v>
          </cell>
        </row>
        <row r="349">
          <cell r="A349" t="str">
            <v>404</v>
          </cell>
        </row>
        <row r="350">
          <cell r="A350" t="str">
            <v>405</v>
          </cell>
        </row>
        <row r="351">
          <cell r="A351" t="str">
            <v>406</v>
          </cell>
        </row>
        <row r="352">
          <cell r="A352" t="str">
            <v>500</v>
          </cell>
        </row>
        <row r="353">
          <cell r="A353" t="str">
            <v>500</v>
          </cell>
        </row>
        <row r="354">
          <cell r="A354" t="str">
            <v>500</v>
          </cell>
        </row>
        <row r="355">
          <cell r="A355" t="str">
            <v>500</v>
          </cell>
        </row>
        <row r="356">
          <cell r="A356" t="str">
            <v>500</v>
          </cell>
        </row>
        <row r="357">
          <cell r="A357" t="str">
            <v>501</v>
          </cell>
        </row>
        <row r="358">
          <cell r="A358" t="str">
            <v>501</v>
          </cell>
        </row>
        <row r="359">
          <cell r="A359" t="str">
            <v>501</v>
          </cell>
        </row>
        <row r="360">
          <cell r="A360" t="str">
            <v>501</v>
          </cell>
        </row>
        <row r="361">
          <cell r="A361" t="str">
            <v>501</v>
          </cell>
        </row>
        <row r="362">
          <cell r="A362" t="str">
            <v>502</v>
          </cell>
        </row>
        <row r="363">
          <cell r="A363" t="str">
            <v>502</v>
          </cell>
        </row>
        <row r="364">
          <cell r="A364" t="str">
            <v>502</v>
          </cell>
        </row>
        <row r="365">
          <cell r="A365" t="str">
            <v>502</v>
          </cell>
        </row>
        <row r="366">
          <cell r="A366" t="str">
            <v>502</v>
          </cell>
        </row>
        <row r="367">
          <cell r="A367" t="str">
            <v>503</v>
          </cell>
        </row>
        <row r="368">
          <cell r="A368" t="str">
            <v>503</v>
          </cell>
        </row>
        <row r="369">
          <cell r="A369" t="str">
            <v>503</v>
          </cell>
        </row>
        <row r="370">
          <cell r="A370" t="str">
            <v>503</v>
          </cell>
        </row>
        <row r="371">
          <cell r="A371" t="str">
            <v>503</v>
          </cell>
        </row>
        <row r="372">
          <cell r="A372" t="str">
            <v>504</v>
          </cell>
        </row>
        <row r="373">
          <cell r="A373" t="str">
            <v>504</v>
          </cell>
        </row>
        <row r="374">
          <cell r="A374" t="str">
            <v>504</v>
          </cell>
        </row>
        <row r="375">
          <cell r="A375" t="str">
            <v>504</v>
          </cell>
        </row>
        <row r="376">
          <cell r="A376" t="str">
            <v>504</v>
          </cell>
        </row>
        <row r="377">
          <cell r="A377" t="str">
            <v>505</v>
          </cell>
        </row>
        <row r="378">
          <cell r="A378" t="str">
            <v>505</v>
          </cell>
        </row>
        <row r="379">
          <cell r="A379" t="str">
            <v>505</v>
          </cell>
        </row>
        <row r="380">
          <cell r="A380" t="str">
            <v>505</v>
          </cell>
        </row>
        <row r="381">
          <cell r="A381" t="str">
            <v>505</v>
          </cell>
        </row>
        <row r="382">
          <cell r="A382" t="str">
            <v>506</v>
          </cell>
        </row>
        <row r="383">
          <cell r="A383" t="str">
            <v>506</v>
          </cell>
        </row>
        <row r="384">
          <cell r="A384" t="str">
            <v>506</v>
          </cell>
        </row>
        <row r="385">
          <cell r="A385" t="str">
            <v>506</v>
          </cell>
        </row>
        <row r="386">
          <cell r="A386" t="str">
            <v>506</v>
          </cell>
        </row>
        <row r="387">
          <cell r="A387" t="str">
            <v>507a</v>
          </cell>
        </row>
        <row r="388">
          <cell r="A388" t="str">
            <v>507a</v>
          </cell>
        </row>
        <row r="389">
          <cell r="A389" t="str">
            <v>507a</v>
          </cell>
        </row>
        <row r="390">
          <cell r="A390" t="str">
            <v>507a</v>
          </cell>
        </row>
        <row r="391">
          <cell r="A391" t="str">
            <v>507b</v>
          </cell>
        </row>
        <row r="392">
          <cell r="A392" t="str">
            <v>507b</v>
          </cell>
        </row>
        <row r="393">
          <cell r="A393" t="str">
            <v>507b</v>
          </cell>
        </row>
        <row r="394">
          <cell r="A394" t="str">
            <v>507b</v>
          </cell>
        </row>
        <row r="395">
          <cell r="A395" t="str">
            <v>507c</v>
          </cell>
        </row>
        <row r="396">
          <cell r="A396" t="str">
            <v>507c</v>
          </cell>
        </row>
        <row r="397">
          <cell r="A397" t="str">
            <v>507c</v>
          </cell>
        </row>
        <row r="398">
          <cell r="A398" t="str">
            <v>507c</v>
          </cell>
        </row>
        <row r="399">
          <cell r="A399" t="str">
            <v>507d</v>
          </cell>
        </row>
        <row r="400">
          <cell r="A400" t="str">
            <v>507d</v>
          </cell>
        </row>
        <row r="401">
          <cell r="A401" t="str">
            <v>507d</v>
          </cell>
        </row>
        <row r="402">
          <cell r="A402" t="str">
            <v>507d</v>
          </cell>
        </row>
        <row r="403">
          <cell r="A403" t="str">
            <v>507e</v>
          </cell>
        </row>
        <row r="404">
          <cell r="A404" t="str">
            <v>507e</v>
          </cell>
        </row>
        <row r="405">
          <cell r="A405" t="str">
            <v>507e</v>
          </cell>
        </row>
        <row r="406">
          <cell r="A406" t="str">
            <v>507e</v>
          </cell>
        </row>
        <row r="407">
          <cell r="A407" t="str">
            <v>508</v>
          </cell>
        </row>
        <row r="408">
          <cell r="A408" t="str">
            <v>509a</v>
          </cell>
        </row>
        <row r="409">
          <cell r="A409" t="str">
            <v>509a</v>
          </cell>
        </row>
        <row r="410">
          <cell r="A410" t="str">
            <v>509a</v>
          </cell>
        </row>
        <row r="411">
          <cell r="A411" t="str">
            <v>509a</v>
          </cell>
        </row>
        <row r="412">
          <cell r="A412" t="str">
            <v>509b</v>
          </cell>
        </row>
        <row r="413">
          <cell r="A413" t="str">
            <v>509b</v>
          </cell>
        </row>
        <row r="414">
          <cell r="A414" t="str">
            <v>509b</v>
          </cell>
        </row>
        <row r="415">
          <cell r="A415" t="str">
            <v>509b</v>
          </cell>
        </row>
        <row r="416">
          <cell r="A416" t="str">
            <v>510a</v>
          </cell>
        </row>
        <row r="417">
          <cell r="A417" t="str">
            <v>510a</v>
          </cell>
        </row>
        <row r="418">
          <cell r="A418" t="str">
            <v>510a</v>
          </cell>
        </row>
        <row r="419">
          <cell r="A419" t="str">
            <v>510a</v>
          </cell>
        </row>
        <row r="420">
          <cell r="A420" t="str">
            <v>510a</v>
          </cell>
        </row>
        <row r="421">
          <cell r="A421" t="str">
            <v>510b</v>
          </cell>
        </row>
        <row r="422">
          <cell r="A422" t="str">
            <v>510b</v>
          </cell>
        </row>
        <row r="423">
          <cell r="A423" t="str">
            <v>510b</v>
          </cell>
        </row>
        <row r="424">
          <cell r="A424" t="str">
            <v>510b</v>
          </cell>
        </row>
        <row r="425">
          <cell r="A425" t="str">
            <v>510b</v>
          </cell>
        </row>
        <row r="426">
          <cell r="A426" t="str">
            <v>511a</v>
          </cell>
        </row>
        <row r="427">
          <cell r="A427" t="str">
            <v>511a</v>
          </cell>
        </row>
        <row r="428">
          <cell r="A428" t="str">
            <v>511a</v>
          </cell>
        </row>
        <row r="429">
          <cell r="A429" t="str">
            <v>511a</v>
          </cell>
        </row>
        <row r="430">
          <cell r="A430" t="str">
            <v>511a</v>
          </cell>
        </row>
        <row r="431">
          <cell r="A431" t="str">
            <v>511b</v>
          </cell>
        </row>
        <row r="432">
          <cell r="A432" t="str">
            <v>511b</v>
          </cell>
        </row>
        <row r="433">
          <cell r="A433" t="str">
            <v>511b</v>
          </cell>
        </row>
        <row r="434">
          <cell r="A434" t="str">
            <v>511b</v>
          </cell>
        </row>
        <row r="435">
          <cell r="A435" t="str">
            <v>511b</v>
          </cell>
        </row>
        <row r="436">
          <cell r="A436" t="str">
            <v>512a</v>
          </cell>
        </row>
        <row r="437">
          <cell r="A437" t="str">
            <v>512a</v>
          </cell>
        </row>
        <row r="438">
          <cell r="A438" t="str">
            <v>512a</v>
          </cell>
        </row>
        <row r="439">
          <cell r="A439" t="str">
            <v>512a</v>
          </cell>
        </row>
        <row r="440">
          <cell r="A440" t="str">
            <v>512b</v>
          </cell>
        </row>
        <row r="441">
          <cell r="A441" t="str">
            <v>512b</v>
          </cell>
        </row>
        <row r="442">
          <cell r="A442" t="str">
            <v>512b</v>
          </cell>
        </row>
        <row r="443">
          <cell r="A443" t="str">
            <v>512b</v>
          </cell>
        </row>
        <row r="444">
          <cell r="A444" t="str">
            <v>512c</v>
          </cell>
        </row>
        <row r="445">
          <cell r="A445" t="str">
            <v>512c</v>
          </cell>
        </row>
        <row r="446">
          <cell r="A446" t="str">
            <v>512c</v>
          </cell>
        </row>
        <row r="447">
          <cell r="A447" t="str">
            <v>512c</v>
          </cell>
        </row>
        <row r="448">
          <cell r="A448" t="str">
            <v>512d</v>
          </cell>
        </row>
        <row r="449">
          <cell r="A449" t="str">
            <v>512d</v>
          </cell>
        </row>
        <row r="450">
          <cell r="A450" t="str">
            <v>512d</v>
          </cell>
        </row>
        <row r="451">
          <cell r="A451" t="str">
            <v>512d</v>
          </cell>
        </row>
        <row r="452">
          <cell r="A452" t="str">
            <v>512e</v>
          </cell>
        </row>
        <row r="453">
          <cell r="A453" t="str">
            <v>512e</v>
          </cell>
        </row>
        <row r="454">
          <cell r="A454" t="str">
            <v>512e</v>
          </cell>
        </row>
        <row r="455">
          <cell r="A455" t="str">
            <v>512e</v>
          </cell>
        </row>
        <row r="456">
          <cell r="A456" t="str">
            <v>512f</v>
          </cell>
        </row>
        <row r="457">
          <cell r="A457" t="str">
            <v>512f</v>
          </cell>
        </row>
        <row r="458">
          <cell r="A458" t="str">
            <v>512f</v>
          </cell>
        </row>
        <row r="459">
          <cell r="A459" t="str">
            <v>512f</v>
          </cell>
        </row>
        <row r="460">
          <cell r="A460" t="str">
            <v>512g</v>
          </cell>
        </row>
        <row r="461">
          <cell r="A461" t="str">
            <v>512g</v>
          </cell>
        </row>
        <row r="462">
          <cell r="A462" t="str">
            <v>512g</v>
          </cell>
        </row>
        <row r="463">
          <cell r="A463" t="str">
            <v>512g</v>
          </cell>
        </row>
        <row r="464">
          <cell r="A464" t="str">
            <v>512h</v>
          </cell>
        </row>
        <row r="465">
          <cell r="A465" t="str">
            <v>512h</v>
          </cell>
        </row>
        <row r="466">
          <cell r="A466" t="str">
            <v>512h</v>
          </cell>
        </row>
        <row r="467">
          <cell r="A467" t="str">
            <v>512h</v>
          </cell>
        </row>
        <row r="468">
          <cell r="A468" t="str">
            <v>513a</v>
          </cell>
        </row>
        <row r="469">
          <cell r="A469" t="str">
            <v>513a</v>
          </cell>
        </row>
        <row r="470">
          <cell r="A470" t="str">
            <v>513a</v>
          </cell>
        </row>
        <row r="471">
          <cell r="A471" t="str">
            <v>513a</v>
          </cell>
        </row>
        <row r="472">
          <cell r="A472" t="str">
            <v>513b</v>
          </cell>
        </row>
        <row r="473">
          <cell r="A473" t="str">
            <v>513b</v>
          </cell>
        </row>
        <row r="474">
          <cell r="A474" t="str">
            <v>513b</v>
          </cell>
        </row>
        <row r="475">
          <cell r="A475" t="str">
            <v>513b</v>
          </cell>
        </row>
        <row r="476">
          <cell r="A476" t="str">
            <v>513c</v>
          </cell>
        </row>
        <row r="477">
          <cell r="A477" t="str">
            <v>513c</v>
          </cell>
        </row>
        <row r="478">
          <cell r="A478" t="str">
            <v>513c</v>
          </cell>
        </row>
        <row r="479">
          <cell r="A479" t="str">
            <v>513c</v>
          </cell>
        </row>
        <row r="480">
          <cell r="A480" t="str">
            <v>513d</v>
          </cell>
        </row>
        <row r="481">
          <cell r="A481" t="str">
            <v>513d</v>
          </cell>
        </row>
        <row r="482">
          <cell r="A482" t="str">
            <v>513d</v>
          </cell>
        </row>
        <row r="483">
          <cell r="A483" t="str">
            <v>513d</v>
          </cell>
        </row>
        <row r="484">
          <cell r="A484" t="str">
            <v>513e</v>
          </cell>
        </row>
        <row r="485">
          <cell r="A485" t="str">
            <v>513e</v>
          </cell>
        </row>
        <row r="486">
          <cell r="A486" t="str">
            <v>513e</v>
          </cell>
        </row>
        <row r="487">
          <cell r="A487" t="str">
            <v>513e</v>
          </cell>
        </row>
        <row r="488">
          <cell r="A488" t="str">
            <v>513f</v>
          </cell>
        </row>
        <row r="489">
          <cell r="A489" t="str">
            <v>513f</v>
          </cell>
        </row>
        <row r="490">
          <cell r="A490" t="str">
            <v>513f</v>
          </cell>
        </row>
        <row r="491">
          <cell r="A491" t="str">
            <v>513f</v>
          </cell>
        </row>
        <row r="492">
          <cell r="A492" t="str">
            <v>514</v>
          </cell>
        </row>
        <row r="493">
          <cell r="A493" t="str">
            <v>514</v>
          </cell>
        </row>
        <row r="494">
          <cell r="A494" t="str">
            <v>514</v>
          </cell>
        </row>
        <row r="495">
          <cell r="A495" t="str">
            <v>514</v>
          </cell>
        </row>
        <row r="496">
          <cell r="A496" t="str">
            <v>515a</v>
          </cell>
        </row>
        <row r="497">
          <cell r="A497" t="str">
            <v>515a</v>
          </cell>
        </row>
        <row r="498">
          <cell r="A498" t="str">
            <v>515a</v>
          </cell>
        </row>
        <row r="499">
          <cell r="A499" t="str">
            <v>515a</v>
          </cell>
        </row>
        <row r="500">
          <cell r="A500" t="str">
            <v>515b</v>
          </cell>
        </row>
        <row r="501">
          <cell r="A501" t="str">
            <v>515b</v>
          </cell>
        </row>
        <row r="502">
          <cell r="A502" t="str">
            <v>515b</v>
          </cell>
        </row>
        <row r="503">
          <cell r="A503" t="str">
            <v>515b</v>
          </cell>
        </row>
        <row r="504">
          <cell r="A504" t="str">
            <v>516a</v>
          </cell>
        </row>
        <row r="505">
          <cell r="A505" t="str">
            <v>516a</v>
          </cell>
        </row>
        <row r="506">
          <cell r="A506" t="str">
            <v>516a</v>
          </cell>
        </row>
        <row r="507">
          <cell r="A507" t="str">
            <v>516a</v>
          </cell>
        </row>
        <row r="508">
          <cell r="A508" t="str">
            <v>516b</v>
          </cell>
        </row>
        <row r="509">
          <cell r="A509" t="str">
            <v>516b</v>
          </cell>
        </row>
        <row r="510">
          <cell r="A510" t="str">
            <v>516b</v>
          </cell>
        </row>
        <row r="511">
          <cell r="A511" t="str">
            <v>516b</v>
          </cell>
        </row>
        <row r="512">
          <cell r="A512" t="str">
            <v>516c</v>
          </cell>
        </row>
        <row r="513">
          <cell r="A513" t="str">
            <v>516c</v>
          </cell>
        </row>
        <row r="514">
          <cell r="A514" t="str">
            <v>516c</v>
          </cell>
        </row>
        <row r="515">
          <cell r="A515" t="str">
            <v>516c</v>
          </cell>
        </row>
        <row r="516">
          <cell r="A516" t="str">
            <v>517a</v>
          </cell>
        </row>
        <row r="517">
          <cell r="A517" t="str">
            <v>517a</v>
          </cell>
        </row>
        <row r="518">
          <cell r="A518" t="str">
            <v>517a</v>
          </cell>
        </row>
        <row r="519">
          <cell r="A519" t="str">
            <v>517a</v>
          </cell>
        </row>
        <row r="520">
          <cell r="A520" t="str">
            <v>517a</v>
          </cell>
        </row>
        <row r="521">
          <cell r="A521" t="str">
            <v>517b</v>
          </cell>
        </row>
        <row r="522">
          <cell r="A522" t="str">
            <v>517b</v>
          </cell>
        </row>
        <row r="523">
          <cell r="A523" t="str">
            <v>517b</v>
          </cell>
        </row>
        <row r="524">
          <cell r="A524" t="str">
            <v>517b</v>
          </cell>
        </row>
        <row r="525">
          <cell r="A525" t="str">
            <v>517b</v>
          </cell>
        </row>
        <row r="526">
          <cell r="A526" t="str">
            <v>517c</v>
          </cell>
        </row>
        <row r="527">
          <cell r="A527" t="str">
            <v>517c</v>
          </cell>
        </row>
        <row r="528">
          <cell r="A528" t="str">
            <v>517c</v>
          </cell>
        </row>
        <row r="529">
          <cell r="A529" t="str">
            <v>517c</v>
          </cell>
        </row>
        <row r="530">
          <cell r="A530" t="str">
            <v>517c</v>
          </cell>
        </row>
        <row r="531">
          <cell r="A531" t="str">
            <v>517d</v>
          </cell>
        </row>
        <row r="532">
          <cell r="A532" t="str">
            <v>517d</v>
          </cell>
        </row>
        <row r="533">
          <cell r="A533" t="str">
            <v>517d</v>
          </cell>
        </row>
        <row r="534">
          <cell r="A534" t="str">
            <v>517d</v>
          </cell>
        </row>
        <row r="535">
          <cell r="A535" t="str">
            <v>517d</v>
          </cell>
        </row>
        <row r="536">
          <cell r="A536" t="str">
            <v>518a</v>
          </cell>
        </row>
        <row r="537">
          <cell r="A537" t="str">
            <v>518a</v>
          </cell>
        </row>
        <row r="538">
          <cell r="A538" t="str">
            <v>518a</v>
          </cell>
        </row>
        <row r="539">
          <cell r="A539" t="str">
            <v>518a</v>
          </cell>
        </row>
        <row r="540">
          <cell r="A540" t="str">
            <v>518a</v>
          </cell>
        </row>
        <row r="541">
          <cell r="A541" t="str">
            <v>518b</v>
          </cell>
        </row>
        <row r="542">
          <cell r="A542" t="str">
            <v>518b</v>
          </cell>
        </row>
        <row r="543">
          <cell r="A543" t="str">
            <v>518b</v>
          </cell>
        </row>
        <row r="544">
          <cell r="A544" t="str">
            <v>518b</v>
          </cell>
        </row>
        <row r="545">
          <cell r="A545" t="str">
            <v>518b</v>
          </cell>
        </row>
        <row r="546">
          <cell r="A546" t="str">
            <v>519a</v>
          </cell>
        </row>
        <row r="547">
          <cell r="A547" t="str">
            <v>519a</v>
          </cell>
        </row>
        <row r="548">
          <cell r="A548" t="str">
            <v>519a</v>
          </cell>
        </row>
        <row r="549">
          <cell r="A549" t="str">
            <v>519a</v>
          </cell>
        </row>
        <row r="550">
          <cell r="A550" t="str">
            <v>519a</v>
          </cell>
        </row>
        <row r="551">
          <cell r="A551" t="str">
            <v>519b</v>
          </cell>
        </row>
        <row r="552">
          <cell r="A552" t="str">
            <v>519b</v>
          </cell>
        </row>
        <row r="553">
          <cell r="A553" t="str">
            <v>519b</v>
          </cell>
        </row>
        <row r="554">
          <cell r="A554" t="str">
            <v>519b</v>
          </cell>
        </row>
        <row r="555">
          <cell r="A555" t="str">
            <v>519b</v>
          </cell>
        </row>
        <row r="556">
          <cell r="A556" t="str">
            <v>519c</v>
          </cell>
        </row>
        <row r="557">
          <cell r="A557" t="str">
            <v>519c</v>
          </cell>
        </row>
        <row r="558">
          <cell r="A558" t="str">
            <v>519c</v>
          </cell>
        </row>
        <row r="559">
          <cell r="A559" t="str">
            <v>519c</v>
          </cell>
        </row>
        <row r="560">
          <cell r="A560" t="str">
            <v>519c</v>
          </cell>
        </row>
        <row r="561">
          <cell r="A561" t="str">
            <v>519d</v>
          </cell>
        </row>
        <row r="562">
          <cell r="A562" t="str">
            <v>519d</v>
          </cell>
        </row>
        <row r="563">
          <cell r="A563" t="str">
            <v>519d</v>
          </cell>
        </row>
        <row r="564">
          <cell r="A564" t="str">
            <v>519d</v>
          </cell>
        </row>
        <row r="565">
          <cell r="A565" t="str">
            <v>519d</v>
          </cell>
        </row>
        <row r="566">
          <cell r="A566" t="str">
            <v>520a</v>
          </cell>
        </row>
        <row r="567">
          <cell r="A567" t="str">
            <v>520a</v>
          </cell>
        </row>
        <row r="568">
          <cell r="A568" t="str">
            <v>520a</v>
          </cell>
        </row>
        <row r="569">
          <cell r="A569" t="str">
            <v>520a</v>
          </cell>
        </row>
        <row r="570">
          <cell r="A570" t="str">
            <v>520a</v>
          </cell>
        </row>
        <row r="571">
          <cell r="A571" t="str">
            <v>520b</v>
          </cell>
        </row>
        <row r="572">
          <cell r="A572" t="str">
            <v>520b</v>
          </cell>
        </row>
        <row r="573">
          <cell r="A573" t="str">
            <v>520b</v>
          </cell>
        </row>
        <row r="574">
          <cell r="A574" t="str">
            <v>520b</v>
          </cell>
        </row>
        <row r="575">
          <cell r="A575" t="str">
            <v>520b</v>
          </cell>
        </row>
        <row r="576">
          <cell r="A576" t="str">
            <v>520c</v>
          </cell>
        </row>
        <row r="577">
          <cell r="A577" t="str">
            <v>520c</v>
          </cell>
        </row>
        <row r="578">
          <cell r="A578" t="str">
            <v>520c</v>
          </cell>
        </row>
        <row r="579">
          <cell r="A579" t="str">
            <v>520c</v>
          </cell>
        </row>
        <row r="580">
          <cell r="A580" t="str">
            <v>520c</v>
          </cell>
        </row>
        <row r="581">
          <cell r="A581" t="str">
            <v>521a</v>
          </cell>
        </row>
        <row r="582">
          <cell r="A582" t="str">
            <v>521a</v>
          </cell>
        </row>
        <row r="583">
          <cell r="A583" t="str">
            <v>521a</v>
          </cell>
        </row>
        <row r="584">
          <cell r="A584" t="str">
            <v>521a</v>
          </cell>
        </row>
        <row r="585">
          <cell r="A585" t="str">
            <v>521a</v>
          </cell>
        </row>
        <row r="586">
          <cell r="A586" t="str">
            <v>521b</v>
          </cell>
        </row>
        <row r="587">
          <cell r="A587" t="str">
            <v>521b</v>
          </cell>
        </row>
        <row r="588">
          <cell r="A588" t="str">
            <v>521b</v>
          </cell>
        </row>
        <row r="589">
          <cell r="A589" t="str">
            <v>521b</v>
          </cell>
        </row>
        <row r="590">
          <cell r="A590" t="str">
            <v>521b</v>
          </cell>
        </row>
        <row r="591">
          <cell r="A591" t="str">
            <v>521c</v>
          </cell>
        </row>
        <row r="592">
          <cell r="A592" t="str">
            <v>521c</v>
          </cell>
        </row>
        <row r="593">
          <cell r="A593" t="str">
            <v>521c</v>
          </cell>
        </row>
        <row r="594">
          <cell r="A594" t="str">
            <v>521c</v>
          </cell>
        </row>
        <row r="595">
          <cell r="A595" t="str">
            <v>521c</v>
          </cell>
        </row>
        <row r="596">
          <cell r="A596" t="str">
            <v>522</v>
          </cell>
        </row>
        <row r="597">
          <cell r="A597" t="str">
            <v>522</v>
          </cell>
        </row>
        <row r="598">
          <cell r="A598" t="str">
            <v>522</v>
          </cell>
        </row>
        <row r="599">
          <cell r="A599" t="str">
            <v>522</v>
          </cell>
        </row>
        <row r="600">
          <cell r="A600" t="str">
            <v>522</v>
          </cell>
        </row>
        <row r="601">
          <cell r="A601" t="str">
            <v>523a</v>
          </cell>
        </row>
        <row r="602">
          <cell r="A602" t="str">
            <v>523a</v>
          </cell>
        </row>
        <row r="603">
          <cell r="A603" t="str">
            <v>523a</v>
          </cell>
        </row>
        <row r="604">
          <cell r="A604" t="str">
            <v>523a</v>
          </cell>
        </row>
        <row r="605">
          <cell r="A605" t="str">
            <v>523a</v>
          </cell>
        </row>
        <row r="606">
          <cell r="A606" t="str">
            <v>523b</v>
          </cell>
        </row>
        <row r="607">
          <cell r="A607" t="str">
            <v>523b</v>
          </cell>
        </row>
        <row r="608">
          <cell r="A608" t="str">
            <v>523b</v>
          </cell>
        </row>
        <row r="609">
          <cell r="A609" t="str">
            <v>523b</v>
          </cell>
        </row>
        <row r="610">
          <cell r="A610" t="str">
            <v>523b</v>
          </cell>
        </row>
        <row r="611">
          <cell r="A611" t="str">
            <v>523c</v>
          </cell>
        </row>
        <row r="612">
          <cell r="A612" t="str">
            <v>523c</v>
          </cell>
        </row>
        <row r="613">
          <cell r="A613" t="str">
            <v>523c</v>
          </cell>
        </row>
        <row r="614">
          <cell r="A614" t="str">
            <v>523c</v>
          </cell>
        </row>
        <row r="615">
          <cell r="A615" t="str">
            <v>523c</v>
          </cell>
        </row>
        <row r="616">
          <cell r="A616" t="str">
            <v>523d</v>
          </cell>
        </row>
        <row r="617">
          <cell r="A617" t="str">
            <v>523d</v>
          </cell>
        </row>
        <row r="618">
          <cell r="A618" t="str">
            <v>523d</v>
          </cell>
        </row>
        <row r="619">
          <cell r="A619" t="str">
            <v>523d</v>
          </cell>
        </row>
        <row r="620">
          <cell r="A620" t="str">
            <v>523d</v>
          </cell>
        </row>
        <row r="621">
          <cell r="A621" t="str">
            <v>524</v>
          </cell>
        </row>
        <row r="622">
          <cell r="A622" t="str">
            <v>524</v>
          </cell>
        </row>
        <row r="623">
          <cell r="A623" t="str">
            <v>524</v>
          </cell>
        </row>
        <row r="624">
          <cell r="A624" t="str">
            <v>524</v>
          </cell>
        </row>
        <row r="625">
          <cell r="A625" t="str">
            <v>524</v>
          </cell>
        </row>
        <row r="626">
          <cell r="A626" t="str">
            <v>525a</v>
          </cell>
        </row>
        <row r="627">
          <cell r="A627" t="str">
            <v>525a</v>
          </cell>
        </row>
        <row r="628">
          <cell r="A628" t="str">
            <v>525a</v>
          </cell>
        </row>
        <row r="629">
          <cell r="A629" t="str">
            <v>525a</v>
          </cell>
        </row>
        <row r="630">
          <cell r="A630" t="str">
            <v>525a</v>
          </cell>
        </row>
        <row r="631">
          <cell r="A631" t="str">
            <v>525b</v>
          </cell>
        </row>
        <row r="632">
          <cell r="A632" t="str">
            <v>525b</v>
          </cell>
        </row>
        <row r="633">
          <cell r="A633" t="str">
            <v>525b</v>
          </cell>
        </row>
        <row r="634">
          <cell r="A634" t="str">
            <v>525b</v>
          </cell>
        </row>
        <row r="635">
          <cell r="A635" t="str">
            <v>525b</v>
          </cell>
        </row>
        <row r="636">
          <cell r="A636" t="str">
            <v>526a</v>
          </cell>
        </row>
        <row r="637">
          <cell r="A637" t="str">
            <v>526a</v>
          </cell>
        </row>
        <row r="638">
          <cell r="A638" t="str">
            <v>526a</v>
          </cell>
        </row>
        <row r="639">
          <cell r="A639" t="str">
            <v>526a</v>
          </cell>
        </row>
        <row r="640">
          <cell r="A640" t="str">
            <v>526a</v>
          </cell>
        </row>
        <row r="641">
          <cell r="A641" t="str">
            <v>526b</v>
          </cell>
        </row>
        <row r="642">
          <cell r="A642" t="str">
            <v>526b</v>
          </cell>
        </row>
        <row r="643">
          <cell r="A643" t="str">
            <v>526b</v>
          </cell>
        </row>
        <row r="644">
          <cell r="A644" t="str">
            <v>526b</v>
          </cell>
        </row>
        <row r="645">
          <cell r="A645" t="str">
            <v>526b</v>
          </cell>
        </row>
        <row r="646">
          <cell r="A646" t="str">
            <v>527a</v>
          </cell>
        </row>
        <row r="647">
          <cell r="A647" t="str">
            <v>527a</v>
          </cell>
        </row>
        <row r="648">
          <cell r="A648" t="str">
            <v>527a</v>
          </cell>
        </row>
        <row r="649">
          <cell r="A649" t="str">
            <v>527a</v>
          </cell>
        </row>
        <row r="650">
          <cell r="A650" t="str">
            <v>527a</v>
          </cell>
        </row>
        <row r="651">
          <cell r="A651" t="str">
            <v>527b</v>
          </cell>
        </row>
        <row r="652">
          <cell r="A652" t="str">
            <v>527b</v>
          </cell>
        </row>
        <row r="653">
          <cell r="A653" t="str">
            <v>527b</v>
          </cell>
        </row>
        <row r="654">
          <cell r="A654" t="str">
            <v>527b</v>
          </cell>
        </row>
        <row r="655">
          <cell r="A655" t="str">
            <v>527b</v>
          </cell>
        </row>
        <row r="656">
          <cell r="A656" t="str">
            <v>528</v>
          </cell>
        </row>
        <row r="657">
          <cell r="A657" t="str">
            <v>529</v>
          </cell>
        </row>
        <row r="658">
          <cell r="A658" t="str">
            <v>530</v>
          </cell>
        </row>
        <row r="659">
          <cell r="A659" t="str">
            <v>531</v>
          </cell>
        </row>
        <row r="660">
          <cell r="A660" t="str">
            <v>532</v>
          </cell>
        </row>
        <row r="661">
          <cell r="A661" t="str">
            <v>532</v>
          </cell>
        </row>
        <row r="662">
          <cell r="A662" t="str">
            <v>532</v>
          </cell>
        </row>
        <row r="663">
          <cell r="A663" t="str">
            <v>532</v>
          </cell>
        </row>
        <row r="664">
          <cell r="A664" t="str">
            <v>533</v>
          </cell>
        </row>
        <row r="665">
          <cell r="A665" t="str">
            <v>533</v>
          </cell>
        </row>
        <row r="666">
          <cell r="A666" t="str">
            <v>533</v>
          </cell>
        </row>
        <row r="667">
          <cell r="A667" t="str">
            <v>533</v>
          </cell>
        </row>
        <row r="668">
          <cell r="A668" t="str">
            <v>534a</v>
          </cell>
        </row>
        <row r="669">
          <cell r="A669" t="str">
            <v>534a</v>
          </cell>
        </row>
        <row r="670">
          <cell r="A670" t="str">
            <v>534a</v>
          </cell>
        </row>
        <row r="671">
          <cell r="A671" t="str">
            <v>534a</v>
          </cell>
        </row>
        <row r="672">
          <cell r="A672" t="str">
            <v>534b</v>
          </cell>
        </row>
        <row r="673">
          <cell r="A673" t="str">
            <v>534b</v>
          </cell>
        </row>
        <row r="674">
          <cell r="A674" t="str">
            <v>534b</v>
          </cell>
        </row>
        <row r="675">
          <cell r="A675" t="str">
            <v>534b</v>
          </cell>
        </row>
        <row r="676">
          <cell r="A676" t="str">
            <v>534c</v>
          </cell>
        </row>
        <row r="677">
          <cell r="A677" t="str">
            <v>534c</v>
          </cell>
        </row>
        <row r="678">
          <cell r="A678" t="str">
            <v>534c</v>
          </cell>
        </row>
        <row r="679">
          <cell r="A679" t="str">
            <v>534c</v>
          </cell>
        </row>
        <row r="680">
          <cell r="A680" t="str">
            <v>535</v>
          </cell>
        </row>
        <row r="681">
          <cell r="A681" t="str">
            <v>535</v>
          </cell>
        </row>
        <row r="682">
          <cell r="A682" t="str">
            <v>535</v>
          </cell>
        </row>
        <row r="683">
          <cell r="A683" t="str">
            <v>535</v>
          </cell>
        </row>
        <row r="684">
          <cell r="A684" t="str">
            <v>536</v>
          </cell>
        </row>
        <row r="685">
          <cell r="A685" t="str">
            <v>536</v>
          </cell>
        </row>
        <row r="686">
          <cell r="A686" t="str">
            <v>536</v>
          </cell>
        </row>
        <row r="687">
          <cell r="A687" t="str">
            <v>536</v>
          </cell>
        </row>
        <row r="688">
          <cell r="A688" t="str">
            <v>536</v>
          </cell>
        </row>
        <row r="689">
          <cell r="A689" t="str">
            <v>537</v>
          </cell>
        </row>
        <row r="690">
          <cell r="A690" t="str">
            <v>537</v>
          </cell>
        </row>
        <row r="691">
          <cell r="A691" t="str">
            <v>537</v>
          </cell>
        </row>
        <row r="692">
          <cell r="A692" t="str">
            <v>537</v>
          </cell>
        </row>
        <row r="693">
          <cell r="A693" t="str">
            <v>537</v>
          </cell>
        </row>
        <row r="694">
          <cell r="A694" t="str">
            <v>538</v>
          </cell>
        </row>
        <row r="695">
          <cell r="A695" t="str">
            <v>538</v>
          </cell>
        </row>
        <row r="696">
          <cell r="A696" t="str">
            <v>538</v>
          </cell>
        </row>
        <row r="697">
          <cell r="A697" t="str">
            <v>538</v>
          </cell>
        </row>
        <row r="698">
          <cell r="A698" t="str">
            <v>538</v>
          </cell>
        </row>
        <row r="699">
          <cell r="A699" t="str">
            <v>539</v>
          </cell>
        </row>
        <row r="700">
          <cell r="A700" t="str">
            <v>539</v>
          </cell>
        </row>
        <row r="701">
          <cell r="A701" t="str">
            <v>539</v>
          </cell>
        </row>
        <row r="702">
          <cell r="A702" t="str">
            <v>539</v>
          </cell>
        </row>
        <row r="703">
          <cell r="A703" t="str">
            <v>540a</v>
          </cell>
        </row>
        <row r="704">
          <cell r="A704" t="str">
            <v>540a</v>
          </cell>
        </row>
        <row r="705">
          <cell r="A705" t="str">
            <v>540a</v>
          </cell>
        </row>
        <row r="706">
          <cell r="A706" t="str">
            <v>540a</v>
          </cell>
        </row>
        <row r="707">
          <cell r="A707" t="str">
            <v>540b</v>
          </cell>
        </row>
        <row r="708">
          <cell r="A708" t="str">
            <v>540b</v>
          </cell>
        </row>
        <row r="709">
          <cell r="A709" t="str">
            <v>540b</v>
          </cell>
        </row>
        <row r="710">
          <cell r="A710" t="str">
            <v>540b</v>
          </cell>
        </row>
        <row r="711">
          <cell r="A711" t="str">
            <v>540c</v>
          </cell>
        </row>
        <row r="712">
          <cell r="A712" t="str">
            <v>540c</v>
          </cell>
        </row>
        <row r="713">
          <cell r="A713" t="str">
            <v>540c</v>
          </cell>
        </row>
        <row r="714">
          <cell r="A714" t="str">
            <v>540c</v>
          </cell>
        </row>
        <row r="715">
          <cell r="A715" t="str">
            <v>541</v>
          </cell>
        </row>
        <row r="716">
          <cell r="A716" t="str">
            <v>541</v>
          </cell>
        </row>
        <row r="717">
          <cell r="A717" t="str">
            <v>541</v>
          </cell>
        </row>
        <row r="718">
          <cell r="A718" t="str">
            <v>541</v>
          </cell>
        </row>
        <row r="719">
          <cell r="A719" t="str">
            <v>542a</v>
          </cell>
        </row>
        <row r="720">
          <cell r="A720" t="str">
            <v>542a</v>
          </cell>
        </row>
        <row r="721">
          <cell r="A721" t="str">
            <v>542a</v>
          </cell>
        </row>
        <row r="722">
          <cell r="A722" t="str">
            <v>542a</v>
          </cell>
        </row>
        <row r="723">
          <cell r="A723" t="str">
            <v>542b</v>
          </cell>
        </row>
        <row r="724">
          <cell r="A724" t="str">
            <v>542b</v>
          </cell>
        </row>
        <row r="725">
          <cell r="A725" t="str">
            <v>542b</v>
          </cell>
        </row>
        <row r="726">
          <cell r="A726" t="str">
            <v>542b</v>
          </cell>
        </row>
        <row r="727">
          <cell r="A727" t="str">
            <v>543</v>
          </cell>
        </row>
        <row r="728">
          <cell r="A728" t="str">
            <v>543</v>
          </cell>
        </row>
        <row r="729">
          <cell r="A729" t="str">
            <v>543</v>
          </cell>
        </row>
        <row r="730">
          <cell r="A730" t="str">
            <v>543</v>
          </cell>
        </row>
        <row r="731">
          <cell r="A731" t="str">
            <v>544a</v>
          </cell>
        </row>
        <row r="732">
          <cell r="A732" t="str">
            <v>544a</v>
          </cell>
        </row>
        <row r="733">
          <cell r="A733" t="str">
            <v>544a</v>
          </cell>
        </row>
        <row r="734">
          <cell r="A734" t="str">
            <v>544a</v>
          </cell>
        </row>
        <row r="735">
          <cell r="A735" t="str">
            <v>544b</v>
          </cell>
        </row>
        <row r="736">
          <cell r="A736" t="str">
            <v>544b</v>
          </cell>
        </row>
        <row r="737">
          <cell r="A737" t="str">
            <v>544b</v>
          </cell>
        </row>
        <row r="738">
          <cell r="A738" t="str">
            <v>544b</v>
          </cell>
        </row>
        <row r="739">
          <cell r="A739" t="str">
            <v>545</v>
          </cell>
        </row>
        <row r="740">
          <cell r="A740" t="str">
            <v>545</v>
          </cell>
        </row>
        <row r="741">
          <cell r="A741" t="str">
            <v>545</v>
          </cell>
        </row>
        <row r="742">
          <cell r="A742" t="str">
            <v>545</v>
          </cell>
        </row>
        <row r="743">
          <cell r="A743" t="str">
            <v>546</v>
          </cell>
        </row>
        <row r="744">
          <cell r="A744" t="str">
            <v>546</v>
          </cell>
        </row>
        <row r="745">
          <cell r="A745" t="str">
            <v>547</v>
          </cell>
        </row>
        <row r="746">
          <cell r="A746" t="str">
            <v>547</v>
          </cell>
        </row>
        <row r="747">
          <cell r="A747" t="str">
            <v>548</v>
          </cell>
        </row>
        <row r="748">
          <cell r="A748" t="str">
            <v>548</v>
          </cell>
        </row>
        <row r="749">
          <cell r="A749" t="str">
            <v>548</v>
          </cell>
        </row>
        <row r="750">
          <cell r="A750" t="str">
            <v>548</v>
          </cell>
        </row>
        <row r="751">
          <cell r="A751" t="str">
            <v>548</v>
          </cell>
        </row>
        <row r="752">
          <cell r="A752" t="str">
            <v>548</v>
          </cell>
        </row>
        <row r="753">
          <cell r="A753" t="str">
            <v>548</v>
          </cell>
        </row>
        <row r="754">
          <cell r="A754" t="str">
            <v>549</v>
          </cell>
        </row>
        <row r="755">
          <cell r="A755" t="str">
            <v>549</v>
          </cell>
        </row>
        <row r="756">
          <cell r="A756" t="str">
            <v>549</v>
          </cell>
        </row>
        <row r="757">
          <cell r="A757" t="str">
            <v>549</v>
          </cell>
        </row>
        <row r="758">
          <cell r="A758" t="str">
            <v>549</v>
          </cell>
        </row>
        <row r="759">
          <cell r="A759" t="str">
            <v>550</v>
          </cell>
        </row>
        <row r="760">
          <cell r="A760" t="str">
            <v>550</v>
          </cell>
        </row>
        <row r="761">
          <cell r="A761" t="str">
            <v>550</v>
          </cell>
        </row>
        <row r="762">
          <cell r="A762" t="str">
            <v>550</v>
          </cell>
        </row>
        <row r="763">
          <cell r="A763" t="str">
            <v>551</v>
          </cell>
        </row>
        <row r="764">
          <cell r="A764" t="str">
            <v>551</v>
          </cell>
        </row>
        <row r="765">
          <cell r="A765" t="str">
            <v>551</v>
          </cell>
        </row>
        <row r="766">
          <cell r="A766" t="str">
            <v>551</v>
          </cell>
        </row>
        <row r="767">
          <cell r="A767" t="str">
            <v>551</v>
          </cell>
        </row>
        <row r="768">
          <cell r="A768" t="str">
            <v>552</v>
          </cell>
        </row>
        <row r="769">
          <cell r="A769" t="str">
            <v>552</v>
          </cell>
        </row>
        <row r="770">
          <cell r="A770" t="str">
            <v>552</v>
          </cell>
        </row>
        <row r="771">
          <cell r="A771" t="str">
            <v>552</v>
          </cell>
        </row>
        <row r="772">
          <cell r="A772" t="str">
            <v>600</v>
          </cell>
        </row>
        <row r="773">
          <cell r="A773" t="str">
            <v>600</v>
          </cell>
        </row>
        <row r="774">
          <cell r="A774" t="str">
            <v>600</v>
          </cell>
        </row>
        <row r="775">
          <cell r="A775" t="str">
            <v>600</v>
          </cell>
        </row>
        <row r="776">
          <cell r="A776" t="str">
            <v>600</v>
          </cell>
        </row>
        <row r="777">
          <cell r="A777" t="str">
            <v>600</v>
          </cell>
        </row>
        <row r="778">
          <cell r="A778" t="str">
            <v>600</v>
          </cell>
        </row>
        <row r="779">
          <cell r="A779" t="str">
            <v>600</v>
          </cell>
        </row>
        <row r="780">
          <cell r="A780" t="str">
            <v>600</v>
          </cell>
        </row>
        <row r="781">
          <cell r="A781" t="str">
            <v>601</v>
          </cell>
        </row>
        <row r="782">
          <cell r="A782" t="str">
            <v>601</v>
          </cell>
        </row>
        <row r="783">
          <cell r="A783" t="str">
            <v>601</v>
          </cell>
        </row>
        <row r="784">
          <cell r="A784" t="str">
            <v>601</v>
          </cell>
        </row>
        <row r="785">
          <cell r="A785" t="str">
            <v>601</v>
          </cell>
        </row>
        <row r="786">
          <cell r="A786" t="str">
            <v>602</v>
          </cell>
        </row>
        <row r="787">
          <cell r="A787" t="str">
            <v>602</v>
          </cell>
        </row>
        <row r="788">
          <cell r="A788" t="str">
            <v>602</v>
          </cell>
        </row>
        <row r="789">
          <cell r="A789" t="str">
            <v>602</v>
          </cell>
        </row>
        <row r="790">
          <cell r="A790" t="str">
            <v>602</v>
          </cell>
        </row>
        <row r="791">
          <cell r="A791" t="str">
            <v>602</v>
          </cell>
        </row>
        <row r="792">
          <cell r="A792" t="str">
            <v>603</v>
          </cell>
        </row>
        <row r="793">
          <cell r="A793" t="str">
            <v>603</v>
          </cell>
        </row>
        <row r="794">
          <cell r="A794" t="str">
            <v>603</v>
          </cell>
        </row>
        <row r="795">
          <cell r="A795" t="str">
            <v>603</v>
          </cell>
        </row>
        <row r="796">
          <cell r="A796" t="str">
            <v>603</v>
          </cell>
        </row>
        <row r="797">
          <cell r="A797" t="str">
            <v>603</v>
          </cell>
        </row>
        <row r="798">
          <cell r="A798" t="str">
            <v>604</v>
          </cell>
        </row>
        <row r="799">
          <cell r="A799" t="str">
            <v>604</v>
          </cell>
        </row>
        <row r="800">
          <cell r="A800" t="str">
            <v>604</v>
          </cell>
        </row>
        <row r="801">
          <cell r="A801" t="str">
            <v>604</v>
          </cell>
        </row>
        <row r="802">
          <cell r="A802" t="str">
            <v>604</v>
          </cell>
        </row>
        <row r="803">
          <cell r="A803" t="str">
            <v>604</v>
          </cell>
        </row>
        <row r="804">
          <cell r="A804" t="str">
            <v>605</v>
          </cell>
        </row>
        <row r="805">
          <cell r="A805" t="str">
            <v>605</v>
          </cell>
        </row>
        <row r="806">
          <cell r="A806" t="str">
            <v>605</v>
          </cell>
        </row>
        <row r="807">
          <cell r="A807" t="str">
            <v>605</v>
          </cell>
        </row>
        <row r="808">
          <cell r="A808" t="str">
            <v>605</v>
          </cell>
        </row>
        <row r="809">
          <cell r="A809" t="str">
            <v>605</v>
          </cell>
        </row>
        <row r="810">
          <cell r="A810" t="str">
            <v>606</v>
          </cell>
        </row>
        <row r="811">
          <cell r="A811" t="str">
            <v>606</v>
          </cell>
        </row>
        <row r="812">
          <cell r="A812" t="str">
            <v>606</v>
          </cell>
        </row>
        <row r="813">
          <cell r="A813" t="str">
            <v>606</v>
          </cell>
        </row>
        <row r="814">
          <cell r="A814" t="str">
            <v>606</v>
          </cell>
        </row>
        <row r="815">
          <cell r="A815" t="str">
            <v>606</v>
          </cell>
        </row>
        <row r="816">
          <cell r="A816" t="str">
            <v>607</v>
          </cell>
        </row>
        <row r="817">
          <cell r="A817" t="str">
            <v>607</v>
          </cell>
        </row>
        <row r="818">
          <cell r="A818" t="str">
            <v>607</v>
          </cell>
        </row>
        <row r="819">
          <cell r="A819" t="str">
            <v>607</v>
          </cell>
        </row>
        <row r="820">
          <cell r="A820" t="str">
            <v>607</v>
          </cell>
        </row>
        <row r="821">
          <cell r="A821" t="str">
            <v>607</v>
          </cell>
        </row>
        <row r="822">
          <cell r="A822" t="str">
            <v>620</v>
          </cell>
        </row>
        <row r="823">
          <cell r="A823" t="str">
            <v>621</v>
          </cell>
        </row>
        <row r="824">
          <cell r="A824" t="str">
            <v>622</v>
          </cell>
        </row>
        <row r="825">
          <cell r="A825" t="str">
            <v>623</v>
          </cell>
        </row>
        <row r="826">
          <cell r="A826" t="str">
            <v>624</v>
          </cell>
        </row>
        <row r="827">
          <cell r="A827" t="str">
            <v>625</v>
          </cell>
        </row>
        <row r="828">
          <cell r="A828" t="str">
            <v>626</v>
          </cell>
        </row>
        <row r="829">
          <cell r="A829" t="str">
            <v>640</v>
          </cell>
        </row>
        <row r="830">
          <cell r="A830" t="str">
            <v>641</v>
          </cell>
        </row>
        <row r="831">
          <cell r="A831" t="str">
            <v>642</v>
          </cell>
        </row>
        <row r="832">
          <cell r="A832" t="str">
            <v>660</v>
          </cell>
        </row>
        <row r="833">
          <cell r="A833" t="str">
            <v>661</v>
          </cell>
        </row>
        <row r="834">
          <cell r="A834" t="str">
            <v>662</v>
          </cell>
        </row>
        <row r="835">
          <cell r="A835" t="str">
            <v>663</v>
          </cell>
        </row>
        <row r="836">
          <cell r="A836" t="str">
            <v>664</v>
          </cell>
        </row>
        <row r="837">
          <cell r="A837" t="str">
            <v>665</v>
          </cell>
        </row>
        <row r="838">
          <cell r="A838" t="str">
            <v>666</v>
          </cell>
        </row>
        <row r="839">
          <cell r="A839" t="str">
            <v>667</v>
          </cell>
        </row>
        <row r="840">
          <cell r="A840" t="str">
            <v>668</v>
          </cell>
        </row>
        <row r="841">
          <cell r="A841" t="str">
            <v>669</v>
          </cell>
        </row>
        <row r="842">
          <cell r="A842" t="str">
            <v>670</v>
          </cell>
        </row>
        <row r="843">
          <cell r="A843" t="str">
            <v>671</v>
          </cell>
        </row>
        <row r="844">
          <cell r="A844" t="str">
            <v>672</v>
          </cell>
        </row>
        <row r="845">
          <cell r="A845" t="str">
            <v>673</v>
          </cell>
        </row>
        <row r="846">
          <cell r="A846" t="str">
            <v>674</v>
          </cell>
        </row>
        <row r="847">
          <cell r="A847" t="str">
            <v>675</v>
          </cell>
        </row>
        <row r="848">
          <cell r="A848" t="str">
            <v>676</v>
          </cell>
        </row>
        <row r="849">
          <cell r="A849" t="str">
            <v>677</v>
          </cell>
        </row>
        <row r="850">
          <cell r="A850" t="str">
            <v>678</v>
          </cell>
        </row>
        <row r="851">
          <cell r="A851" t="str">
            <v>679</v>
          </cell>
        </row>
        <row r="852">
          <cell r="A852" t="str">
            <v>680</v>
          </cell>
        </row>
        <row r="853">
          <cell r="A853" t="str">
            <v>681</v>
          </cell>
        </row>
        <row r="854">
          <cell r="A854" t="str">
            <v>682</v>
          </cell>
        </row>
        <row r="855">
          <cell r="A855" t="str">
            <v>683</v>
          </cell>
        </row>
        <row r="856">
          <cell r="A856" t="str">
            <v>684</v>
          </cell>
        </row>
        <row r="857">
          <cell r="A857" t="str">
            <v>685</v>
          </cell>
        </row>
        <row r="858">
          <cell r="A858" t="str">
            <v>686</v>
          </cell>
        </row>
        <row r="859">
          <cell r="A859" t="str">
            <v>687</v>
          </cell>
        </row>
        <row r="860">
          <cell r="A860" t="str">
            <v>688</v>
          </cell>
        </row>
        <row r="861">
          <cell r="A861" t="str">
            <v>689</v>
          </cell>
        </row>
        <row r="862">
          <cell r="A862" t="str">
            <v>690</v>
          </cell>
        </row>
        <row r="863">
          <cell r="A863" t="str">
            <v>691</v>
          </cell>
        </row>
        <row r="864">
          <cell r="A864" t="str">
            <v>692</v>
          </cell>
        </row>
        <row r="865">
          <cell r="A865" t="str">
            <v>693</v>
          </cell>
        </row>
        <row r="866">
          <cell r="A866" t="str">
            <v>694</v>
          </cell>
        </row>
        <row r="867">
          <cell r="A867" t="str">
            <v>695</v>
          </cell>
        </row>
        <row r="868">
          <cell r="A868" t="str">
            <v>696</v>
          </cell>
        </row>
        <row r="869">
          <cell r="A869" t="str">
            <v>697</v>
          </cell>
        </row>
        <row r="870">
          <cell r="A870" t="str">
            <v>698</v>
          </cell>
        </row>
        <row r="871">
          <cell r="A871" t="str">
            <v>699</v>
          </cell>
        </row>
        <row r="872">
          <cell r="A872" t="str">
            <v>700</v>
          </cell>
        </row>
        <row r="873">
          <cell r="A873" t="str">
            <v>701</v>
          </cell>
        </row>
        <row r="874">
          <cell r="A874" t="str">
            <v>702</v>
          </cell>
        </row>
        <row r="875">
          <cell r="A875" t="str">
            <v>703</v>
          </cell>
        </row>
        <row r="876">
          <cell r="A876" t="str">
            <v>704</v>
          </cell>
        </row>
        <row r="877">
          <cell r="A877" t="str">
            <v>720</v>
          </cell>
        </row>
        <row r="878">
          <cell r="A878" t="str">
            <v>721</v>
          </cell>
        </row>
        <row r="879">
          <cell r="A879" t="str">
            <v>722</v>
          </cell>
        </row>
        <row r="880">
          <cell r="A880" t="str">
            <v>723</v>
          </cell>
        </row>
        <row r="881">
          <cell r="A881" t="str">
            <v>740</v>
          </cell>
        </row>
        <row r="882">
          <cell r="A882" t="str">
            <v>741</v>
          </cell>
        </row>
        <row r="883">
          <cell r="A883" t="str">
            <v>742</v>
          </cell>
        </row>
        <row r="884">
          <cell r="A884" t="str">
            <v>743</v>
          </cell>
        </row>
        <row r="885">
          <cell r="A885" t="str">
            <v>744</v>
          </cell>
        </row>
        <row r="886">
          <cell r="A886" t="str">
            <v>745</v>
          </cell>
        </row>
        <row r="887">
          <cell r="A887" t="str">
            <v>746</v>
          </cell>
        </row>
        <row r="888">
          <cell r="A888" t="str">
            <v>747</v>
          </cell>
        </row>
        <row r="889">
          <cell r="A889" t="str">
            <v>748</v>
          </cell>
        </row>
        <row r="890">
          <cell r="A890" t="str">
            <v>749</v>
          </cell>
        </row>
        <row r="891">
          <cell r="A891" t="str">
            <v>750</v>
          </cell>
        </row>
        <row r="892">
          <cell r="A892" t="str">
            <v>751</v>
          </cell>
        </row>
        <row r="893">
          <cell r="A893" t="str">
            <v>752</v>
          </cell>
        </row>
        <row r="894">
          <cell r="A894" t="str">
            <v>760</v>
          </cell>
        </row>
        <row r="895">
          <cell r="A895" t="str">
            <v>761</v>
          </cell>
        </row>
        <row r="896">
          <cell r="A896" t="str">
            <v>762</v>
          </cell>
        </row>
        <row r="897">
          <cell r="A897" t="str">
            <v>763</v>
          </cell>
        </row>
        <row r="898">
          <cell r="A898" t="str">
            <v>764</v>
          </cell>
        </row>
        <row r="899">
          <cell r="A899" t="str">
            <v>765</v>
          </cell>
        </row>
        <row r="900">
          <cell r="A900" t="str">
            <v>766</v>
          </cell>
        </row>
        <row r="901">
          <cell r="A901" t="str">
            <v>767</v>
          </cell>
        </row>
        <row r="902">
          <cell r="A902" t="str">
            <v>768</v>
          </cell>
        </row>
        <row r="903">
          <cell r="A903" t="str">
            <v>769</v>
          </cell>
        </row>
        <row r="904">
          <cell r="A904" t="str">
            <v>770</v>
          </cell>
        </row>
        <row r="905">
          <cell r="A905" t="str">
            <v>771</v>
          </cell>
        </row>
        <row r="906">
          <cell r="A906" t="str">
            <v>772</v>
          </cell>
        </row>
        <row r="907">
          <cell r="A907" t="str">
            <v>773</v>
          </cell>
        </row>
        <row r="908">
          <cell r="A908" t="str">
            <v>774</v>
          </cell>
        </row>
        <row r="909">
          <cell r="A909" t="str">
            <v>775</v>
          </cell>
        </row>
        <row r="910">
          <cell r="A910" t="str">
            <v>776</v>
          </cell>
        </row>
        <row r="911">
          <cell r="A911" t="str">
            <v>777</v>
          </cell>
        </row>
        <row r="912">
          <cell r="A912" t="str">
            <v>778</v>
          </cell>
        </row>
        <row r="913">
          <cell r="A913" t="str">
            <v>779</v>
          </cell>
        </row>
        <row r="914">
          <cell r="A914" t="str">
            <v>780</v>
          </cell>
        </row>
        <row r="915">
          <cell r="A915" t="str">
            <v>781</v>
          </cell>
        </row>
        <row r="916">
          <cell r="A916" t="str">
            <v>782</v>
          </cell>
        </row>
        <row r="917">
          <cell r="A917" t="str">
            <v>783</v>
          </cell>
        </row>
        <row r="918">
          <cell r="A918" t="str">
            <v>784</v>
          </cell>
        </row>
        <row r="919">
          <cell r="A919" t="str">
            <v>785</v>
          </cell>
        </row>
        <row r="920">
          <cell r="A920" t="str">
            <v>786</v>
          </cell>
        </row>
        <row r="921">
          <cell r="A921" t="str">
            <v>787</v>
          </cell>
        </row>
        <row r="922">
          <cell r="A922" t="str">
            <v>788</v>
          </cell>
        </row>
        <row r="923">
          <cell r="A923" t="str">
            <v>789</v>
          </cell>
        </row>
        <row r="924">
          <cell r="A924" t="str">
            <v>790</v>
          </cell>
        </row>
        <row r="925">
          <cell r="A925" t="str">
            <v>791</v>
          </cell>
        </row>
        <row r="926">
          <cell r="A926" t="str">
            <v>792</v>
          </cell>
        </row>
        <row r="927">
          <cell r="A927" t="str">
            <v>793</v>
          </cell>
        </row>
        <row r="928">
          <cell r="A928" t="str">
            <v>794</v>
          </cell>
        </row>
        <row r="929">
          <cell r="A929" t="str">
            <v>795</v>
          </cell>
        </row>
        <row r="930">
          <cell r="A930" t="str">
            <v>796</v>
          </cell>
        </row>
        <row r="931">
          <cell r="A931" t="str">
            <v>797</v>
          </cell>
        </row>
        <row r="932">
          <cell r="A932" t="str">
            <v>798</v>
          </cell>
        </row>
        <row r="933">
          <cell r="A933" t="str">
            <v>799</v>
          </cell>
        </row>
        <row r="934">
          <cell r="A934" t="str">
            <v>800</v>
          </cell>
        </row>
        <row r="935">
          <cell r="A935" t="str">
            <v>810</v>
          </cell>
        </row>
        <row r="936">
          <cell r="A936" t="str">
            <v>811</v>
          </cell>
        </row>
        <row r="937">
          <cell r="A937" t="str">
            <v>812</v>
          </cell>
        </row>
        <row r="938">
          <cell r="A938" t="str">
            <v>813</v>
          </cell>
        </row>
        <row r="939">
          <cell r="A939" t="str">
            <v>820</v>
          </cell>
        </row>
        <row r="940">
          <cell r="A940" t="str">
            <v>821</v>
          </cell>
        </row>
        <row r="941">
          <cell r="A941" t="str">
            <v>822</v>
          </cell>
        </row>
        <row r="942">
          <cell r="A942" t="str">
            <v>823</v>
          </cell>
        </row>
        <row r="943">
          <cell r="A943" t="str">
            <v>830</v>
          </cell>
        </row>
        <row r="944">
          <cell r="A944" t="str">
            <v>831</v>
          </cell>
        </row>
        <row r="945">
          <cell r="A945" t="str">
            <v>832</v>
          </cell>
        </row>
        <row r="946">
          <cell r="A946" t="str">
            <v>833</v>
          </cell>
        </row>
        <row r="947">
          <cell r="A947" t="str">
            <v>834</v>
          </cell>
        </row>
        <row r="948">
          <cell r="A948" t="str">
            <v>835</v>
          </cell>
        </row>
        <row r="949">
          <cell r="A949" t="str">
            <v>836</v>
          </cell>
        </row>
        <row r="950">
          <cell r="A950" t="str">
            <v>837</v>
          </cell>
        </row>
        <row r="951">
          <cell r="A951" t="str">
            <v>838</v>
          </cell>
        </row>
        <row r="952">
          <cell r="A952" t="str">
            <v>839</v>
          </cell>
        </row>
        <row r="953">
          <cell r="A953" t="str">
            <v>840</v>
          </cell>
        </row>
        <row r="954">
          <cell r="A954" t="str">
            <v>841</v>
          </cell>
        </row>
        <row r="955">
          <cell r="A955" t="str">
            <v>842</v>
          </cell>
        </row>
        <row r="956">
          <cell r="A956" t="str">
            <v>843</v>
          </cell>
        </row>
        <row r="957">
          <cell r="A957" t="str">
            <v>844</v>
          </cell>
        </row>
        <row r="958">
          <cell r="A958" t="str">
            <v>845</v>
          </cell>
        </row>
        <row r="959">
          <cell r="A959" t="str">
            <v>846</v>
          </cell>
        </row>
        <row r="960">
          <cell r="A960" t="str">
            <v>847</v>
          </cell>
        </row>
        <row r="961">
          <cell r="A961" t="str">
            <v>848</v>
          </cell>
        </row>
        <row r="962">
          <cell r="A962" t="str">
            <v>849</v>
          </cell>
        </row>
        <row r="963">
          <cell r="A963" t="str">
            <v>850</v>
          </cell>
        </row>
        <row r="964">
          <cell r="A964" t="str">
            <v>851</v>
          </cell>
        </row>
        <row r="965">
          <cell r="A965" t="str">
            <v>852</v>
          </cell>
        </row>
        <row r="966">
          <cell r="A966" t="str">
            <v>853</v>
          </cell>
        </row>
        <row r="967">
          <cell r="A967" t="str">
            <v>854</v>
          </cell>
        </row>
        <row r="968">
          <cell r="A968" t="str">
            <v>855</v>
          </cell>
        </row>
        <row r="969">
          <cell r="A969" t="str">
            <v>856</v>
          </cell>
        </row>
        <row r="970">
          <cell r="A970" t="str">
            <v>857</v>
          </cell>
        </row>
        <row r="971">
          <cell r="A971" t="str">
            <v>858</v>
          </cell>
        </row>
        <row r="972">
          <cell r="A972" t="str">
            <v>859</v>
          </cell>
        </row>
        <row r="973">
          <cell r="A973" t="str">
            <v>860</v>
          </cell>
        </row>
        <row r="974">
          <cell r="A974" t="str">
            <v>A01</v>
          </cell>
        </row>
        <row r="975">
          <cell r="A975" t="str">
            <v>A01</v>
          </cell>
        </row>
        <row r="976">
          <cell r="A976" t="str">
            <v>A01</v>
          </cell>
        </row>
        <row r="977">
          <cell r="A977" t="str">
            <v>A01</v>
          </cell>
        </row>
        <row r="978">
          <cell r="A978" t="str">
            <v>A01</v>
          </cell>
        </row>
        <row r="979">
          <cell r="A979" t="str">
            <v>A01</v>
          </cell>
        </row>
        <row r="980">
          <cell r="A980" t="str">
            <v>A01</v>
          </cell>
        </row>
        <row r="981">
          <cell r="A981" t="str">
            <v>A01</v>
          </cell>
        </row>
        <row r="982">
          <cell r="A982" t="str">
            <v>A01</v>
          </cell>
        </row>
        <row r="983">
          <cell r="A983" t="str">
            <v>A01</v>
          </cell>
        </row>
        <row r="984">
          <cell r="A984" t="str">
            <v>A02</v>
          </cell>
        </row>
        <row r="985">
          <cell r="A985" t="str">
            <v>A02</v>
          </cell>
        </row>
        <row r="986">
          <cell r="A986" t="str">
            <v>A02</v>
          </cell>
        </row>
        <row r="987">
          <cell r="A987" t="str">
            <v>A02</v>
          </cell>
        </row>
        <row r="988">
          <cell r="A988" t="str">
            <v>A02</v>
          </cell>
        </row>
        <row r="989">
          <cell r="A989" t="str">
            <v>A02</v>
          </cell>
        </row>
        <row r="990">
          <cell r="A990" t="str">
            <v>A02</v>
          </cell>
        </row>
        <row r="991">
          <cell r="A991" t="str">
            <v>A02</v>
          </cell>
        </row>
        <row r="992">
          <cell r="A992" t="str">
            <v>A02</v>
          </cell>
        </row>
        <row r="993">
          <cell r="A993" t="str">
            <v>A03</v>
          </cell>
        </row>
        <row r="994">
          <cell r="A994" t="str">
            <v>A03</v>
          </cell>
        </row>
        <row r="995">
          <cell r="A995" t="str">
            <v>A03</v>
          </cell>
        </row>
        <row r="996">
          <cell r="A996" t="str">
            <v>A03</v>
          </cell>
        </row>
        <row r="997">
          <cell r="A997" t="str">
            <v>A03</v>
          </cell>
        </row>
        <row r="998">
          <cell r="A998" t="str">
            <v>A04</v>
          </cell>
        </row>
        <row r="999">
          <cell r="A999" t="str">
            <v>A04</v>
          </cell>
        </row>
        <row r="1000">
          <cell r="A1000" t="str">
            <v>A04</v>
          </cell>
        </row>
        <row r="1001">
          <cell r="A1001" t="str">
            <v>A04</v>
          </cell>
        </row>
        <row r="1002">
          <cell r="A1002" t="str">
            <v>A04</v>
          </cell>
        </row>
        <row r="1003">
          <cell r="A1003" t="str">
            <v>A05</v>
          </cell>
        </row>
        <row r="1004">
          <cell r="A1004" t="str">
            <v>A05</v>
          </cell>
        </row>
        <row r="1005">
          <cell r="A1005" t="str">
            <v>A06</v>
          </cell>
        </row>
        <row r="1006">
          <cell r="A1006" t="str">
            <v>A06</v>
          </cell>
        </row>
        <row r="1007">
          <cell r="A1007" t="str">
            <v>A06</v>
          </cell>
        </row>
        <row r="1008">
          <cell r="A1008" t="str">
            <v>A06</v>
          </cell>
        </row>
        <row r="1009">
          <cell r="A1009" t="str">
            <v>A06</v>
          </cell>
        </row>
        <row r="1010">
          <cell r="A1010" t="str">
            <v>A06</v>
          </cell>
        </row>
        <row r="1011">
          <cell r="A1011" t="str">
            <v>A06</v>
          </cell>
        </row>
        <row r="1012">
          <cell r="A1012" t="str">
            <v>553</v>
          </cell>
        </row>
        <row r="1013">
          <cell r="A1013" t="str">
            <v>553</v>
          </cell>
        </row>
        <row r="1014">
          <cell r="A1014" t="str">
            <v>553</v>
          </cell>
        </row>
        <row r="1015">
          <cell r="A1015" t="str">
            <v>553</v>
          </cell>
        </row>
        <row r="1016">
          <cell r="A1016" t="str">
            <v>553</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PREDIO 3BL"/>
      <sheetName val="RESUMO_AUT1"/>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MENU"/>
      <sheetName val="DADOS"/>
      <sheetName val="NOVO"/>
      <sheetName val="BDI"/>
      <sheetName val="ORÇAMENTO"/>
      <sheetName val="MEM. DE CÁLCULO"/>
      <sheetName val="LISTA "/>
      <sheetName val="CÁLCULO"/>
      <sheetName val="CRONOGRAMA"/>
      <sheetName val="EVENTOS"/>
      <sheetName val="CRONO"/>
      <sheetName val="CRONOPLE"/>
      <sheetName val="PLE"/>
      <sheetName val="QCI"/>
      <sheetName val="BM"/>
      <sheetName val="RRE"/>
      <sheetName val="OFÍCIO"/>
      <sheetName val="RUA LEBLON PLE-FINALIZADO - Cop"/>
    </sheetNames>
    <sheetDataSet>
      <sheetData sheetId="0" refreshError="1">
        <row r="1">
          <cell r="J1" t="str">
            <v>PM</v>
          </cell>
        </row>
        <row r="2">
          <cell r="J2" t="str">
            <v>v3.0.5</v>
          </cell>
        </row>
        <row r="3">
          <cell r="O3">
            <v>1</v>
          </cell>
        </row>
        <row r="4">
          <cell r="O4">
            <v>1</v>
          </cell>
        </row>
      </sheetData>
      <sheetData sheetId="1" refreshError="1">
        <row r="2">
          <cell r="J2" t="str">
            <v>Itens de Investimento</v>
          </cell>
          <cell r="K2" t="str">
            <v>Unidades habitacionais</v>
          </cell>
          <cell r="L2">
            <v>3</v>
          </cell>
          <cell r="M2" t="str">
            <v>Equipamentos comunitários</v>
          </cell>
          <cell r="N2">
            <v>6</v>
          </cell>
          <cell r="O2" t="str">
            <v>Pavimentação</v>
          </cell>
          <cell r="P2">
            <v>6</v>
          </cell>
          <cell r="Q2" t="str">
            <v xml:space="preserve">Drenagem </v>
          </cell>
          <cell r="R2">
            <v>6</v>
          </cell>
          <cell r="S2" t="str">
            <v>Abastecimento de água</v>
          </cell>
          <cell r="T2">
            <v>11</v>
          </cell>
          <cell r="U2" t="str">
            <v>Esgotamento sanitário</v>
          </cell>
          <cell r="V2">
            <v>8</v>
          </cell>
          <cell r="W2" t="str">
            <v>Energia elétrica e iluminação pública</v>
          </cell>
          <cell r="X2">
            <v>4</v>
          </cell>
          <cell r="Y2" t="str">
            <v>Coleta e tratamento de resíduos sólidos</v>
          </cell>
          <cell r="Z2">
            <v>6</v>
          </cell>
          <cell r="AA2" t="str">
            <v xml:space="preserve">Contenção e estabilização de encostas </v>
          </cell>
          <cell r="AB2">
            <v>2</v>
          </cell>
          <cell r="AC2" t="str">
            <v>Regularização fundiária</v>
          </cell>
          <cell r="AD2">
            <v>2</v>
          </cell>
          <cell r="AE2" t="str">
            <v>Aquisição de terreno</v>
          </cell>
          <cell r="AF2">
            <v>2</v>
          </cell>
          <cell r="AG2" t="str">
            <v>Aquisição de equipamentos e insumos</v>
          </cell>
          <cell r="AH2">
            <v>1</v>
          </cell>
          <cell r="AI2" t="str">
            <v>Elaboração de estudos e projetos</v>
          </cell>
          <cell r="AJ2">
            <v>1</v>
          </cell>
          <cell r="AK2" t="str">
            <v>Instrumentos e ações em planejamento e gestão pública</v>
          </cell>
          <cell r="AL2">
            <v>1</v>
          </cell>
          <cell r="AM2" t="str">
            <v>Ações complementares às obras</v>
          </cell>
          <cell r="AN2">
            <v>3</v>
          </cell>
          <cell r="AO2" t="str">
            <v>Gerenciamento</v>
          </cell>
          <cell r="AP2">
            <v>1</v>
          </cell>
          <cell r="AQ2" t="str">
            <v>Trabalho social</v>
          </cell>
          <cell r="AR2">
            <v>4</v>
          </cell>
        </row>
        <row r="3">
          <cell r="J3" t="str">
            <v>Unidades habitacionais</v>
          </cell>
        </row>
        <row r="4">
          <cell r="F4" t="str">
            <v>(SELECIONAR)</v>
          </cell>
          <cell r="J4" t="str">
            <v>Equipamentos comunitários</v>
          </cell>
        </row>
        <row r="5">
          <cell r="F5" t="str">
            <v>MUNICÍPIO DE OLINDA</v>
          </cell>
          <cell r="J5" t="str">
            <v>Pavimentação</v>
          </cell>
        </row>
        <row r="6">
          <cell r="F6" t="str">
            <v>OLINDA/PE</v>
          </cell>
          <cell r="J6" t="str">
            <v xml:space="preserve">Drenagem </v>
          </cell>
        </row>
        <row r="7">
          <cell r="J7" t="str">
            <v>Abastecimento de água</v>
          </cell>
        </row>
        <row r="8">
          <cell r="J8" t="str">
            <v>Esgotamento sanitário</v>
          </cell>
        </row>
        <row r="9">
          <cell r="F9">
            <v>465218.18</v>
          </cell>
          <cell r="J9" t="str">
            <v>Energia elétrica e iluminação pública</v>
          </cell>
        </row>
        <row r="10">
          <cell r="F10">
            <v>18272.060000000001</v>
          </cell>
          <cell r="J10" t="str">
            <v>Coleta e tratamento de resíduos sólidos</v>
          </cell>
        </row>
        <row r="11">
          <cell r="J11" t="str">
            <v xml:space="preserve">Contenção e estabilização de encostas </v>
          </cell>
        </row>
        <row r="12">
          <cell r="J12" t="str">
            <v>Regularização fundiária</v>
          </cell>
        </row>
        <row r="13">
          <cell r="J13" t="str">
            <v>Aquisição de terreno</v>
          </cell>
        </row>
        <row r="14">
          <cell r="J14" t="str">
            <v>Aquisição de equipamentos e insumos</v>
          </cell>
        </row>
        <row r="15">
          <cell r="J15" t="str">
            <v>Elaboração de estudos e projetos</v>
          </cell>
        </row>
        <row r="16">
          <cell r="F16" t="str">
            <v>CONTRATAÇÃO DE EMPRESA DE ENGENHARIA PARA ELABORAÇÃO DE PROJETOS BÁSICOS E EXECUTIVOS DE PAVIMENTAÇÃO, DRENAGEM ACESSIBILIDADE E SINALIZAÇÃO DE DIVERSAS RUAS NO MUNICÍPIO DE OLINDA -PE.</v>
          </cell>
          <cell r="J16" t="str">
            <v>Instrumentos e ações em planejamento e gestão pública</v>
          </cell>
        </row>
        <row r="17">
          <cell r="F17" t="str">
            <v>CONTRATAÇÃO DE EMPRESA DE ENGENHARIA PARA ELABORAÇÃO DE PROJETOS BÁSICOS E EXECUTIVOS DE PAVIMENTAÇÃO, DRENAGEM ACESSIBILIDADE E SINALIZAÇÃO DE DIVERSAS RUAS NO MUNICÍPIO DE OLINDA -PE.</v>
          </cell>
          <cell r="J17" t="str">
            <v>Ações complementares às obras</v>
          </cell>
        </row>
        <row r="18">
          <cell r="F18" t="str">
            <v>NÃO DESONERADO</v>
          </cell>
          <cell r="J18" t="str">
            <v>Gerenciamento</v>
          </cell>
        </row>
        <row r="19">
          <cell r="J19" t="str">
            <v>Trabalho social</v>
          </cell>
        </row>
        <row r="22">
          <cell r="F22" t="str">
            <v>CESAR HENRIQUE AIRES CAPISTRANO</v>
          </cell>
        </row>
        <row r="23">
          <cell r="F23" t="str">
            <v>CREA 309813 D/TO</v>
          </cell>
        </row>
      </sheetData>
      <sheetData sheetId="2" refreshError="1"/>
      <sheetData sheetId="3" refreshError="1">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efreshError="1">
        <row r="8">
          <cell r="F8" t="str">
            <v>'[Referência 06-2022.xls]Banco'!$a5:$a$65536</v>
          </cell>
          <cell r="AF8" t="b">
            <v>1</v>
          </cell>
        </row>
        <row r="10">
          <cell r="AF10" t="b">
            <v>1</v>
          </cell>
        </row>
        <row r="11">
          <cell r="AF11" t="b">
            <v>1</v>
          </cell>
        </row>
        <row r="15">
          <cell r="M15" t="str">
            <v>LOTE</v>
          </cell>
          <cell r="X15">
            <v>390890.62000000005</v>
          </cell>
          <cell r="Z15" t="str">
            <v/>
          </cell>
          <cell r="AA15">
            <v>0</v>
          </cell>
          <cell r="AB15">
            <v>0</v>
          </cell>
        </row>
        <row r="16">
          <cell r="X16">
            <v>390890.62</v>
          </cell>
          <cell r="Z16" t="str">
            <v/>
          </cell>
          <cell r="AA16">
            <v>0</v>
          </cell>
          <cell r="AB16">
            <v>0</v>
          </cell>
        </row>
        <row r="17">
          <cell r="X17">
            <v>41707.019999999997</v>
          </cell>
          <cell r="Z17" t="str">
            <v/>
          </cell>
          <cell r="AA17">
            <v>0</v>
          </cell>
          <cell r="AB17">
            <v>0</v>
          </cell>
        </row>
        <row r="18">
          <cell r="X18">
            <v>15848.67</v>
          </cell>
          <cell r="Z18" t="str">
            <v>RA</v>
          </cell>
          <cell r="AA18">
            <v>0</v>
          </cell>
          <cell r="AB18">
            <v>0</v>
          </cell>
        </row>
        <row r="19">
          <cell r="X19">
            <v>18073.04</v>
          </cell>
          <cell r="Z19" t="str">
            <v>RA</v>
          </cell>
          <cell r="AA19">
            <v>0</v>
          </cell>
          <cell r="AB19">
            <v>0</v>
          </cell>
        </row>
        <row r="20">
          <cell r="X20">
            <v>7785.31</v>
          </cell>
          <cell r="Z20" t="str">
            <v>RA</v>
          </cell>
          <cell r="AA20">
            <v>0</v>
          </cell>
          <cell r="AB20">
            <v>0</v>
          </cell>
        </row>
        <row r="21">
          <cell r="X21">
            <v>5693.15</v>
          </cell>
          <cell r="Z21" t="str">
            <v/>
          </cell>
          <cell r="AA21">
            <v>0</v>
          </cell>
          <cell r="AB21">
            <v>0</v>
          </cell>
        </row>
        <row r="22">
          <cell r="X22">
            <v>3919.71</v>
          </cell>
          <cell r="Z22" t="str">
            <v>RA</v>
          </cell>
          <cell r="AA22">
            <v>0</v>
          </cell>
          <cell r="AB22">
            <v>0</v>
          </cell>
        </row>
        <row r="23">
          <cell r="X23">
            <v>430.9</v>
          </cell>
          <cell r="Z23" t="str">
            <v>RA</v>
          </cell>
          <cell r="AA23">
            <v>0</v>
          </cell>
          <cell r="AB23">
            <v>0</v>
          </cell>
        </row>
        <row r="24">
          <cell r="X24">
            <v>232.96</v>
          </cell>
          <cell r="Z24" t="str">
            <v>RA</v>
          </cell>
          <cell r="AA24">
            <v>0</v>
          </cell>
          <cell r="AB24">
            <v>0</v>
          </cell>
        </row>
        <row r="25">
          <cell r="X25">
            <v>1109.58</v>
          </cell>
          <cell r="Z25" t="str">
            <v>RA</v>
          </cell>
          <cell r="AA25">
            <v>0</v>
          </cell>
          <cell r="AB25">
            <v>0</v>
          </cell>
        </row>
        <row r="26">
          <cell r="X26">
            <v>2490.56</v>
          </cell>
          <cell r="Z26" t="str">
            <v/>
          </cell>
          <cell r="AA26">
            <v>0</v>
          </cell>
          <cell r="AB26">
            <v>0</v>
          </cell>
        </row>
        <row r="27">
          <cell r="X27">
            <v>1206</v>
          </cell>
          <cell r="Z27" t="str">
            <v>RA</v>
          </cell>
          <cell r="AA27">
            <v>0</v>
          </cell>
          <cell r="AB27">
            <v>0</v>
          </cell>
        </row>
        <row r="28">
          <cell r="X28">
            <v>30.22</v>
          </cell>
          <cell r="Z28" t="str">
            <v>RA</v>
          </cell>
          <cell r="AA28">
            <v>0</v>
          </cell>
          <cell r="AB28">
            <v>0</v>
          </cell>
        </row>
        <row r="29">
          <cell r="X29">
            <v>75.11</v>
          </cell>
          <cell r="Z29" t="str">
            <v>RA</v>
          </cell>
          <cell r="AA29">
            <v>0</v>
          </cell>
          <cell r="AB29">
            <v>0</v>
          </cell>
        </row>
        <row r="30">
          <cell r="X30">
            <v>436.69</v>
          </cell>
          <cell r="Z30" t="str">
            <v>RA</v>
          </cell>
          <cell r="AA30">
            <v>0</v>
          </cell>
          <cell r="AB30">
            <v>0</v>
          </cell>
        </row>
        <row r="31">
          <cell r="X31">
            <v>742.54</v>
          </cell>
          <cell r="Z31" t="str">
            <v>RA</v>
          </cell>
          <cell r="AA31">
            <v>0</v>
          </cell>
          <cell r="AB31">
            <v>0</v>
          </cell>
        </row>
        <row r="32">
          <cell r="X32">
            <v>57812.78</v>
          </cell>
          <cell r="Z32" t="str">
            <v/>
          </cell>
          <cell r="AA32">
            <v>0</v>
          </cell>
          <cell r="AB32">
            <v>0</v>
          </cell>
        </row>
        <row r="33">
          <cell r="X33">
            <v>1140.5</v>
          </cell>
          <cell r="Z33" t="str">
            <v>RA</v>
          </cell>
          <cell r="AA33">
            <v>0</v>
          </cell>
          <cell r="AB33">
            <v>0</v>
          </cell>
        </row>
        <row r="34">
          <cell r="X34">
            <v>296.76</v>
          </cell>
          <cell r="Z34" t="str">
            <v>RA</v>
          </cell>
          <cell r="AA34">
            <v>0</v>
          </cell>
          <cell r="AB34">
            <v>0</v>
          </cell>
        </row>
        <row r="35">
          <cell r="X35">
            <v>292.49</v>
          </cell>
          <cell r="Z35" t="str">
            <v>RA</v>
          </cell>
          <cell r="AA35">
            <v>0</v>
          </cell>
          <cell r="AB35">
            <v>0</v>
          </cell>
        </row>
        <row r="36">
          <cell r="X36">
            <v>1545.15</v>
          </cell>
          <cell r="Z36" t="str">
            <v>RA</v>
          </cell>
          <cell r="AA36">
            <v>0</v>
          </cell>
          <cell r="AB36">
            <v>0</v>
          </cell>
        </row>
        <row r="37">
          <cell r="X37">
            <v>3614.11</v>
          </cell>
          <cell r="Z37" t="str">
            <v>RA</v>
          </cell>
          <cell r="AA37">
            <v>0</v>
          </cell>
          <cell r="AB37">
            <v>0</v>
          </cell>
        </row>
        <row r="38">
          <cell r="X38">
            <v>11604.56</v>
          </cell>
          <cell r="Z38" t="str">
            <v>RA</v>
          </cell>
          <cell r="AA38">
            <v>0</v>
          </cell>
          <cell r="AB38">
            <v>0</v>
          </cell>
        </row>
        <row r="39">
          <cell r="X39">
            <v>3397.74</v>
          </cell>
          <cell r="Z39" t="str">
            <v>RA</v>
          </cell>
          <cell r="AA39">
            <v>0</v>
          </cell>
          <cell r="AB39">
            <v>0</v>
          </cell>
        </row>
        <row r="40">
          <cell r="X40">
            <v>129.72</v>
          </cell>
          <cell r="Z40" t="str">
            <v>RA</v>
          </cell>
          <cell r="AA40">
            <v>0</v>
          </cell>
          <cell r="AB40">
            <v>0</v>
          </cell>
        </row>
        <row r="41">
          <cell r="X41">
            <v>405.81</v>
          </cell>
          <cell r="Z41" t="str">
            <v>RA</v>
          </cell>
          <cell r="AA41">
            <v>0</v>
          </cell>
          <cell r="AB41">
            <v>0</v>
          </cell>
        </row>
        <row r="42">
          <cell r="X42">
            <v>35385.94</v>
          </cell>
          <cell r="Z42" t="str">
            <v>RA</v>
          </cell>
          <cell r="AA42">
            <v>0</v>
          </cell>
          <cell r="AB42">
            <v>0</v>
          </cell>
        </row>
        <row r="43">
          <cell r="X43">
            <v>40932.230000000003</v>
          </cell>
          <cell r="Z43" t="str">
            <v/>
          </cell>
          <cell r="AA43">
            <v>0</v>
          </cell>
          <cell r="AB43">
            <v>0</v>
          </cell>
        </row>
        <row r="44">
          <cell r="X44">
            <v>251.11</v>
          </cell>
          <cell r="Z44" t="str">
            <v>RA</v>
          </cell>
          <cell r="AA44">
            <v>0</v>
          </cell>
          <cell r="AB44">
            <v>0</v>
          </cell>
        </row>
        <row r="45">
          <cell r="X45">
            <v>586.15</v>
          </cell>
          <cell r="Z45" t="str">
            <v>RA</v>
          </cell>
          <cell r="AA45">
            <v>0</v>
          </cell>
          <cell r="AB45">
            <v>0</v>
          </cell>
        </row>
        <row r="46">
          <cell r="X46">
            <v>1949.96</v>
          </cell>
          <cell r="Z46" t="str">
            <v>RA</v>
          </cell>
          <cell r="AA46">
            <v>0</v>
          </cell>
          <cell r="AB46">
            <v>0</v>
          </cell>
        </row>
        <row r="47">
          <cell r="X47">
            <v>14051.26</v>
          </cell>
          <cell r="Z47" t="str">
            <v>RA</v>
          </cell>
          <cell r="AA47">
            <v>0</v>
          </cell>
          <cell r="AB47">
            <v>0</v>
          </cell>
        </row>
        <row r="48">
          <cell r="X48">
            <v>24093.75</v>
          </cell>
          <cell r="Z48" t="str">
            <v>RA</v>
          </cell>
          <cell r="AA48">
            <v>0</v>
          </cell>
          <cell r="AB48">
            <v>0</v>
          </cell>
        </row>
        <row r="49">
          <cell r="X49">
            <v>188819.87</v>
          </cell>
          <cell r="Z49" t="str">
            <v/>
          </cell>
          <cell r="AA49">
            <v>0</v>
          </cell>
          <cell r="AB49">
            <v>0</v>
          </cell>
        </row>
        <row r="50">
          <cell r="X50">
            <v>3833.44</v>
          </cell>
          <cell r="Z50" t="str">
            <v>RA</v>
          </cell>
          <cell r="AA50">
            <v>0</v>
          </cell>
          <cell r="AB50">
            <v>0</v>
          </cell>
        </row>
        <row r="51">
          <cell r="X51">
            <v>41006.58</v>
          </cell>
          <cell r="Z51" t="str">
            <v>RA</v>
          </cell>
          <cell r="AA51">
            <v>0</v>
          </cell>
          <cell r="AB51">
            <v>0</v>
          </cell>
        </row>
        <row r="52">
          <cell r="X52">
            <v>83216.62</v>
          </cell>
          <cell r="Z52" t="str">
            <v>RA</v>
          </cell>
          <cell r="AA52">
            <v>0</v>
          </cell>
          <cell r="AB52">
            <v>0</v>
          </cell>
        </row>
        <row r="53">
          <cell r="X53">
            <v>1470.52</v>
          </cell>
          <cell r="Z53" t="str">
            <v>RA</v>
          </cell>
          <cell r="AA53">
            <v>0</v>
          </cell>
          <cell r="AB53">
            <v>0</v>
          </cell>
        </row>
        <row r="54">
          <cell r="X54">
            <v>7587.86</v>
          </cell>
          <cell r="Z54" t="str">
            <v>RA</v>
          </cell>
          <cell r="AA54">
            <v>0</v>
          </cell>
          <cell r="AB54">
            <v>0</v>
          </cell>
        </row>
        <row r="55">
          <cell r="X55">
            <v>24677.8</v>
          </cell>
          <cell r="Z55" t="str">
            <v>RA</v>
          </cell>
          <cell r="AA55">
            <v>0</v>
          </cell>
          <cell r="AB55">
            <v>0</v>
          </cell>
        </row>
        <row r="56">
          <cell r="X56">
            <v>807.48</v>
          </cell>
          <cell r="Z56" t="str">
            <v>RA</v>
          </cell>
          <cell r="AA56">
            <v>0</v>
          </cell>
          <cell r="AB56">
            <v>0</v>
          </cell>
        </row>
        <row r="57">
          <cell r="X57">
            <v>1046.5899999999999</v>
          </cell>
          <cell r="Z57" t="str">
            <v>RA</v>
          </cell>
          <cell r="AA57">
            <v>0</v>
          </cell>
          <cell r="AB57">
            <v>0</v>
          </cell>
        </row>
        <row r="58">
          <cell r="X58">
            <v>25172.98</v>
          </cell>
          <cell r="Z58" t="str">
            <v>RA</v>
          </cell>
          <cell r="AA58">
            <v>0</v>
          </cell>
          <cell r="AB58">
            <v>0</v>
          </cell>
        </row>
        <row r="59">
          <cell r="X59">
            <v>44770.77</v>
          </cell>
          <cell r="Z59" t="str">
            <v/>
          </cell>
          <cell r="AA59">
            <v>0</v>
          </cell>
          <cell r="AB59">
            <v>0</v>
          </cell>
        </row>
        <row r="60">
          <cell r="X60">
            <v>89.2</v>
          </cell>
          <cell r="Z60" t="str">
            <v>RA</v>
          </cell>
          <cell r="AA60">
            <v>0</v>
          </cell>
          <cell r="AB60">
            <v>0</v>
          </cell>
        </row>
        <row r="61">
          <cell r="X61">
            <v>1979.09</v>
          </cell>
          <cell r="Z61" t="str">
            <v>RA</v>
          </cell>
          <cell r="AA61">
            <v>0</v>
          </cell>
          <cell r="AB61">
            <v>0</v>
          </cell>
        </row>
        <row r="62">
          <cell r="X62">
            <v>42702.48</v>
          </cell>
          <cell r="Z62" t="str">
            <v>RA</v>
          </cell>
          <cell r="AA62">
            <v>0</v>
          </cell>
          <cell r="AB62">
            <v>0</v>
          </cell>
        </row>
        <row r="63">
          <cell r="X63">
            <v>8664.24</v>
          </cell>
          <cell r="Z63" t="str">
            <v/>
          </cell>
          <cell r="AA63">
            <v>0</v>
          </cell>
          <cell r="AB63">
            <v>0</v>
          </cell>
        </row>
        <row r="64">
          <cell r="X64">
            <v>380.68</v>
          </cell>
          <cell r="Z64" t="str">
            <v>RA</v>
          </cell>
          <cell r="AA64">
            <v>0</v>
          </cell>
          <cell r="AB64">
            <v>0</v>
          </cell>
        </row>
        <row r="65">
          <cell r="X65">
            <v>1032.25</v>
          </cell>
          <cell r="Z65" t="str">
            <v>RA</v>
          </cell>
          <cell r="AA65">
            <v>0</v>
          </cell>
          <cell r="AB65">
            <v>0</v>
          </cell>
        </row>
        <row r="66">
          <cell r="X66">
            <v>4963.2</v>
          </cell>
          <cell r="Z66" t="str">
            <v>RA</v>
          </cell>
          <cell r="AA66">
            <v>0</v>
          </cell>
          <cell r="AB66">
            <v>0</v>
          </cell>
        </row>
        <row r="67">
          <cell r="X67">
            <v>771.59</v>
          </cell>
          <cell r="Z67" t="str">
            <v>RA</v>
          </cell>
          <cell r="AA67">
            <v>0</v>
          </cell>
          <cell r="AB67">
            <v>0</v>
          </cell>
        </row>
        <row r="68">
          <cell r="X68">
            <v>771.59</v>
          </cell>
          <cell r="Z68" t="str">
            <v>RA</v>
          </cell>
          <cell r="AA68">
            <v>0</v>
          </cell>
          <cell r="AB68">
            <v>0</v>
          </cell>
        </row>
        <row r="69">
          <cell r="X69">
            <v>410.58</v>
          </cell>
          <cell r="Z69" t="str">
            <v>RA</v>
          </cell>
          <cell r="AA69">
            <v>0</v>
          </cell>
          <cell r="AB69">
            <v>0</v>
          </cell>
        </row>
        <row r="70">
          <cell r="X70">
            <v>334.35</v>
          </cell>
          <cell r="Z70" t="str">
            <v>RA</v>
          </cell>
          <cell r="AA70">
            <v>0</v>
          </cell>
          <cell r="AB70">
            <v>0</v>
          </cell>
        </row>
      </sheetData>
      <sheetData sheetId="5" refreshError="1"/>
      <sheetData sheetId="6" refreshError="1"/>
      <sheetData sheetId="7" refreshError="1">
        <row r="12">
          <cell r="A12" t="str">
            <v>Manual</v>
          </cell>
          <cell r="Q12" t="str">
            <v>RUA LEBLON- E0+0,00 - E 3+9,632</v>
          </cell>
          <cell r="AA12" t="str">
            <v>.</v>
          </cell>
        </row>
        <row r="15">
          <cell r="M15">
            <v>0</v>
          </cell>
          <cell r="Q15">
            <v>132381.20000000001</v>
          </cell>
        </row>
        <row r="16">
          <cell r="M16" t="str">
            <v/>
          </cell>
        </row>
        <row r="17">
          <cell r="M17" t="str">
            <v/>
          </cell>
        </row>
        <row r="18">
          <cell r="M18">
            <v>1</v>
          </cell>
        </row>
        <row r="19">
          <cell r="M19">
            <v>1</v>
          </cell>
        </row>
        <row r="20">
          <cell r="M20">
            <v>1</v>
          </cell>
        </row>
        <row r="21">
          <cell r="M21" t="str">
            <v/>
          </cell>
        </row>
        <row r="22">
          <cell r="M22">
            <v>2</v>
          </cell>
        </row>
        <row r="23">
          <cell r="M23">
            <v>2</v>
          </cell>
        </row>
        <row r="24">
          <cell r="M24">
            <v>2</v>
          </cell>
        </row>
        <row r="25">
          <cell r="M25">
            <v>2</v>
          </cell>
        </row>
        <row r="26">
          <cell r="M26" t="str">
            <v/>
          </cell>
        </row>
        <row r="27">
          <cell r="M27">
            <v>3</v>
          </cell>
        </row>
        <row r="28">
          <cell r="M28">
            <v>3</v>
          </cell>
        </row>
        <row r="29">
          <cell r="M29">
            <v>3</v>
          </cell>
        </row>
        <row r="30">
          <cell r="M30">
            <v>3</v>
          </cell>
        </row>
        <row r="31">
          <cell r="M31">
            <v>3</v>
          </cell>
        </row>
        <row r="32">
          <cell r="M32" t="str">
            <v/>
          </cell>
        </row>
        <row r="33">
          <cell r="M33">
            <v>4</v>
          </cell>
        </row>
        <row r="34">
          <cell r="M34">
            <v>4</v>
          </cell>
        </row>
        <row r="35">
          <cell r="M35">
            <v>4</v>
          </cell>
        </row>
        <row r="36">
          <cell r="M36">
            <v>4</v>
          </cell>
        </row>
        <row r="37">
          <cell r="M37">
            <v>4</v>
          </cell>
        </row>
        <row r="38">
          <cell r="M38">
            <v>4</v>
          </cell>
        </row>
        <row r="39">
          <cell r="M39">
            <v>4</v>
          </cell>
        </row>
        <row r="40">
          <cell r="M40">
            <v>4</v>
          </cell>
        </row>
        <row r="41">
          <cell r="M41">
            <v>4</v>
          </cell>
        </row>
        <row r="42">
          <cell r="M42">
            <v>4</v>
          </cell>
        </row>
        <row r="43">
          <cell r="M43" t="str">
            <v/>
          </cell>
        </row>
        <row r="44">
          <cell r="M44">
            <v>5</v>
          </cell>
        </row>
        <row r="45">
          <cell r="M45">
            <v>5</v>
          </cell>
        </row>
        <row r="46">
          <cell r="M46">
            <v>5</v>
          </cell>
        </row>
        <row r="47">
          <cell r="M47">
            <v>5</v>
          </cell>
        </row>
        <row r="48">
          <cell r="M48">
            <v>5</v>
          </cell>
        </row>
        <row r="49">
          <cell r="M49" t="str">
            <v/>
          </cell>
        </row>
        <row r="50">
          <cell r="M50">
            <v>6</v>
          </cell>
        </row>
        <row r="51">
          <cell r="M51">
            <v>6</v>
          </cell>
        </row>
        <row r="52">
          <cell r="M52">
            <v>6</v>
          </cell>
        </row>
        <row r="53">
          <cell r="M53">
            <v>6</v>
          </cell>
        </row>
        <row r="54">
          <cell r="M54">
            <v>6</v>
          </cell>
        </row>
        <row r="55">
          <cell r="M55">
            <v>6</v>
          </cell>
        </row>
        <row r="56">
          <cell r="M56">
            <v>6</v>
          </cell>
        </row>
        <row r="57">
          <cell r="M57">
            <v>6</v>
          </cell>
        </row>
        <row r="58">
          <cell r="M58">
            <v>6</v>
          </cell>
        </row>
        <row r="59">
          <cell r="M59" t="str">
            <v/>
          </cell>
        </row>
        <row r="60">
          <cell r="M60">
            <v>7</v>
          </cell>
        </row>
        <row r="61">
          <cell r="M61">
            <v>7</v>
          </cell>
        </row>
        <row r="62">
          <cell r="M62">
            <v>7</v>
          </cell>
        </row>
        <row r="63">
          <cell r="M63" t="str">
            <v/>
          </cell>
        </row>
        <row r="64">
          <cell r="M64">
            <v>8</v>
          </cell>
        </row>
        <row r="65">
          <cell r="M65">
            <v>8</v>
          </cell>
        </row>
        <row r="66">
          <cell r="M66">
            <v>8</v>
          </cell>
        </row>
        <row r="67">
          <cell r="M67">
            <v>8</v>
          </cell>
        </row>
        <row r="68">
          <cell r="M68">
            <v>8</v>
          </cell>
        </row>
        <row r="69">
          <cell r="M69">
            <v>8</v>
          </cell>
        </row>
        <row r="70">
          <cell r="M70">
            <v>8</v>
          </cell>
        </row>
      </sheetData>
      <sheetData sheetId="8" refreshError="1"/>
      <sheetData sheetId="9" refreshError="1">
        <row r="14">
          <cell r="C14" t="e">
            <v>#VALUE!</v>
          </cell>
        </row>
        <row r="15">
          <cell r="B15" t="str">
            <v>1.Administração Local</v>
          </cell>
          <cell r="C15">
            <v>1</v>
          </cell>
          <cell r="D15" t="str">
            <v>Administração Local</v>
          </cell>
        </row>
        <row r="16">
          <cell r="C16">
            <v>2</v>
          </cell>
        </row>
        <row r="17">
          <cell r="C17">
            <v>3</v>
          </cell>
        </row>
        <row r="18">
          <cell r="C18">
            <v>4</v>
          </cell>
        </row>
        <row r="19">
          <cell r="C19">
            <v>5</v>
          </cell>
        </row>
        <row r="20">
          <cell r="C20">
            <v>6</v>
          </cell>
        </row>
        <row r="21">
          <cell r="C21">
            <v>7</v>
          </cell>
        </row>
        <row r="22">
          <cell r="C22">
            <v>8</v>
          </cell>
        </row>
        <row r="23">
          <cell r="C23">
            <v>9</v>
          </cell>
        </row>
        <row r="24">
          <cell r="C24">
            <v>10</v>
          </cell>
        </row>
        <row r="25">
          <cell r="C25">
            <v>11</v>
          </cell>
        </row>
        <row r="26">
          <cell r="C26">
            <v>12</v>
          </cell>
        </row>
        <row r="27">
          <cell r="C27">
            <v>13</v>
          </cell>
        </row>
        <row r="28">
          <cell r="C28">
            <v>14</v>
          </cell>
        </row>
        <row r="29">
          <cell r="C29">
            <v>15</v>
          </cell>
        </row>
        <row r="30">
          <cell r="C30">
            <v>16</v>
          </cell>
        </row>
        <row r="31">
          <cell r="C31">
            <v>17</v>
          </cell>
        </row>
        <row r="32">
          <cell r="C32">
            <v>18</v>
          </cell>
        </row>
        <row r="33">
          <cell r="C33">
            <v>19</v>
          </cell>
        </row>
        <row r="34">
          <cell r="C34">
            <v>20</v>
          </cell>
        </row>
        <row r="35">
          <cell r="C35">
            <v>21</v>
          </cell>
        </row>
        <row r="36">
          <cell r="C36">
            <v>22</v>
          </cell>
        </row>
        <row r="37">
          <cell r="C37">
            <v>23</v>
          </cell>
        </row>
        <row r="38">
          <cell r="C38">
            <v>24</v>
          </cell>
        </row>
        <row r="39">
          <cell r="C39">
            <v>25</v>
          </cell>
        </row>
        <row r="40">
          <cell r="C40">
            <v>26</v>
          </cell>
        </row>
        <row r="41">
          <cell r="C41">
            <v>27</v>
          </cell>
        </row>
        <row r="42">
          <cell r="C42">
            <v>28</v>
          </cell>
        </row>
        <row r="43">
          <cell r="C43">
            <v>29</v>
          </cell>
        </row>
        <row r="44">
          <cell r="C44">
            <v>30</v>
          </cell>
        </row>
        <row r="45">
          <cell r="C45">
            <v>31</v>
          </cell>
        </row>
        <row r="46">
          <cell r="C46">
            <v>32</v>
          </cell>
        </row>
        <row r="47">
          <cell r="C47">
            <v>33</v>
          </cell>
        </row>
        <row r="48">
          <cell r="C48">
            <v>34</v>
          </cell>
        </row>
        <row r="49">
          <cell r="C49">
            <v>35</v>
          </cell>
        </row>
        <row r="50">
          <cell r="C50">
            <v>36</v>
          </cell>
        </row>
        <row r="51">
          <cell r="C51">
            <v>37</v>
          </cell>
        </row>
        <row r="52">
          <cell r="C52">
            <v>38</v>
          </cell>
        </row>
        <row r="53">
          <cell r="C53">
            <v>39</v>
          </cell>
        </row>
        <row r="54">
          <cell r="C54">
            <v>40</v>
          </cell>
        </row>
        <row r="55">
          <cell r="C55">
            <v>41</v>
          </cell>
        </row>
        <row r="56">
          <cell r="C56">
            <v>42</v>
          </cell>
        </row>
        <row r="57">
          <cell r="C57">
            <v>43</v>
          </cell>
        </row>
        <row r="58">
          <cell r="C58">
            <v>44</v>
          </cell>
        </row>
        <row r="59">
          <cell r="C59">
            <v>45</v>
          </cell>
        </row>
        <row r="60">
          <cell r="C60">
            <v>46</v>
          </cell>
        </row>
        <row r="61">
          <cell r="C61">
            <v>47</v>
          </cell>
        </row>
        <row r="62">
          <cell r="C62">
            <v>48</v>
          </cell>
        </row>
        <row r="63">
          <cell r="C63">
            <v>49</v>
          </cell>
        </row>
        <row r="64">
          <cell r="C64">
            <v>50</v>
          </cell>
        </row>
      </sheetData>
      <sheetData sheetId="10" refreshError="1"/>
      <sheetData sheetId="11" refreshError="1"/>
      <sheetData sheetId="12" refreshError="1">
        <row r="9">
          <cell r="J9">
            <v>2</v>
          </cell>
        </row>
        <row r="15">
          <cell r="A15" t="str">
            <v>F</v>
          </cell>
          <cell r="B15">
            <v>1</v>
          </cell>
          <cell r="C15" t="str">
            <v>Administração Local</v>
          </cell>
          <cell r="H15" t="str">
            <v>A administração local será proporcional a execução dos demais eventos, independente de frentes de obra.</v>
          </cell>
        </row>
        <row r="65">
          <cell r="A65" t="str">
            <v>F</v>
          </cell>
        </row>
      </sheetData>
      <sheetData sheetId="13" refreshError="1">
        <row r="13">
          <cell r="B13" t="str">
            <v>Busca</v>
          </cell>
          <cell r="E13" t="str">
            <v>Item de Investimento</v>
          </cell>
          <cell r="F13" t="str">
            <v>Subitem de Investimento</v>
          </cell>
          <cell r="H13" t="str">
            <v>Situação</v>
          </cell>
          <cell r="I13" t="str">
            <v>Quantidade</v>
          </cell>
          <cell r="O13" t="str">
            <v>Investimento (R$)</v>
          </cell>
          <cell r="R13" t="str">
            <v>Descrição da Meta</v>
          </cell>
          <cell r="T13" t="str">
            <v>Lote de Licitação / nº do CTEF</v>
          </cell>
          <cell r="U13" t="str">
            <v>Investimento (R$)</v>
          </cell>
          <cell r="V13" t="str">
            <v>Divisão do Investimento</v>
          </cell>
          <cell r="W13" t="str">
            <v>Contrapartida Financeira (R$)</v>
          </cell>
          <cell r="X13" t="str">
            <v>Outros (R$)</v>
          </cell>
        </row>
        <row r="14">
          <cell r="B14" t="str">
            <v>Automático</v>
          </cell>
          <cell r="O14">
            <v>390890.62</v>
          </cell>
          <cell r="AA14">
            <v>0</v>
          </cell>
          <cell r="AB14">
            <v>0</v>
          </cell>
        </row>
        <row r="15">
          <cell r="B15" t="str">
            <v>Branco</v>
          </cell>
          <cell r="O15">
            <v>0</v>
          </cell>
          <cell r="AA15">
            <v>0</v>
          </cell>
          <cell r="AB15">
            <v>0</v>
          </cell>
        </row>
        <row r="16">
          <cell r="B16" t="str">
            <v>Branco</v>
          </cell>
          <cell r="O16">
            <v>0</v>
          </cell>
          <cell r="AA16">
            <v>0</v>
          </cell>
          <cell r="AB16">
            <v>0</v>
          </cell>
        </row>
        <row r="17">
          <cell r="B17" t="str">
            <v>Branco</v>
          </cell>
          <cell r="O17">
            <v>0</v>
          </cell>
          <cell r="AA17">
            <v>0</v>
          </cell>
          <cell r="AB17">
            <v>0</v>
          </cell>
        </row>
        <row r="18">
          <cell r="B18" t="str">
            <v>Branco</v>
          </cell>
          <cell r="O18">
            <v>0</v>
          </cell>
          <cell r="AA18">
            <v>0</v>
          </cell>
          <cell r="AB18">
            <v>0</v>
          </cell>
        </row>
        <row r="19">
          <cell r="B19" t="str">
            <v>Branco</v>
          </cell>
          <cell r="O19">
            <v>0</v>
          </cell>
          <cell r="AA19">
            <v>0</v>
          </cell>
          <cell r="AB19">
            <v>0</v>
          </cell>
        </row>
        <row r="20">
          <cell r="B20" t="str">
            <v>Branco</v>
          </cell>
          <cell r="O20">
            <v>0</v>
          </cell>
          <cell r="AA20">
            <v>0</v>
          </cell>
          <cell r="AB20">
            <v>0</v>
          </cell>
        </row>
        <row r="21">
          <cell r="B21" t="str">
            <v>Branco</v>
          </cell>
          <cell r="O21">
            <v>0</v>
          </cell>
          <cell r="AA21">
            <v>0</v>
          </cell>
          <cell r="AB21">
            <v>0</v>
          </cell>
        </row>
        <row r="22">
          <cell r="B22" t="str">
            <v>Branco</v>
          </cell>
          <cell r="O22">
            <v>0</v>
          </cell>
          <cell r="AA22">
            <v>0</v>
          </cell>
          <cell r="AB22">
            <v>0</v>
          </cell>
        </row>
        <row r="23">
          <cell r="B23" t="str">
            <v>Branco</v>
          </cell>
          <cell r="O23">
            <v>0</v>
          </cell>
          <cell r="AA23">
            <v>0</v>
          </cell>
          <cell r="AB23">
            <v>0</v>
          </cell>
        </row>
        <row r="24">
          <cell r="B24" t="str">
            <v>TR$</v>
          </cell>
          <cell r="O24">
            <v>390890.62</v>
          </cell>
          <cell r="AA24">
            <v>0</v>
          </cell>
          <cell r="AB24">
            <v>0</v>
          </cell>
        </row>
      </sheetData>
      <sheetData sheetId="14" refreshError="1">
        <row r="3">
          <cell r="A3" t="b">
            <v>0</v>
          </cell>
        </row>
        <row r="7">
          <cell r="O7" t="str">
            <v>Nº MEDIÇÃO</v>
          </cell>
        </row>
        <row r="9">
          <cell r="A9" t="b">
            <v>1</v>
          </cell>
        </row>
        <row r="13">
          <cell r="AB13">
            <v>1</v>
          </cell>
          <cell r="AC13">
            <v>2</v>
          </cell>
          <cell r="AD13">
            <v>3</v>
          </cell>
          <cell r="AE13">
            <v>4</v>
          </cell>
          <cell r="AF13">
            <v>5</v>
          </cell>
          <cell r="AG13">
            <v>6</v>
          </cell>
          <cell r="AH13">
            <v>7</v>
          </cell>
          <cell r="AI13">
            <v>8</v>
          </cell>
          <cell r="AJ13">
            <v>9</v>
          </cell>
          <cell r="AK13">
            <v>10</v>
          </cell>
          <cell r="AL13">
            <v>11</v>
          </cell>
          <cell r="AM13">
            <v>12</v>
          </cell>
        </row>
      </sheetData>
      <sheetData sheetId="15" refreshError="1">
        <row r="7">
          <cell r="O7">
            <v>483490.24</v>
          </cell>
        </row>
        <row r="26">
          <cell r="AC26">
            <v>0</v>
          </cell>
          <cell r="AD26">
            <v>0</v>
          </cell>
        </row>
        <row r="27">
          <cell r="AC27">
            <v>0</v>
          </cell>
          <cell r="AD27">
            <v>0</v>
          </cell>
        </row>
      </sheetData>
      <sheetData sheetId="16" refreshError="1"/>
      <sheetData sheetId="17"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Proposta"/>
      <sheetName val="Custo do CM-30"/>
      <sheetName val="Cálculo"/>
      <sheetName val="memória de calculo_liquida"/>
      <sheetName val="Preços"/>
      <sheetName val="Desp. Apoio"/>
      <sheetName val="Fresagem de Pista Ago-98"/>
      <sheetName val="CRON.NOVO.ARIPUANA"/>
      <sheetName val="Viga_Benkellman"/>
      <sheetName val="Conc 20"/>
      <sheetName val="Carimbo de Nota"/>
      <sheetName val="P3"/>
      <sheetName val="PLANILHA ATUALIZADA"/>
      <sheetName val="Auxiliar"/>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COMPOS1"/>
      <sheetName val="RELATA"/>
      <sheetName val="PRO_08"/>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RESUMO_AUT1"/>
      <sheetName val="Custo da Imprimação"/>
      <sheetName val="Custo da Pintura de Ligação"/>
      <sheetName val="Teor"/>
      <sheetName val="Equipamentos"/>
      <sheetName val="RP-1 SB (3)"/>
      <sheetName val=""/>
      <sheetName val="Resumo Financeiro"/>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BANCO"/>
      <sheetName val="Resumo Geral"/>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BD"/>
      <sheetName val="TABELAS"/>
      <sheetName val="Read Me!"/>
      <sheetName val="Imai03"/>
      <sheetName val="PROJETO"/>
      <sheetName val="Gráfico"/>
      <sheetName val="Semanas"/>
      <sheetName val="NF 131"/>
      <sheetName val="ANALISES.XLS"/>
      <sheetName val="RED.-EXP."/>
      <sheetName val="BOCAIS"/>
      <sheetName val="LEQ"/>
      <sheetName val="Planejamento Detalh"/>
      <sheetName val="Relatório-1ª med."/>
      <sheetName val="Planilha orçamentária da PMJ"/>
      <sheetName val="Viga_Benkellman1"/>
      <sheetName val="Estudo_Estatístico1"/>
      <sheetName val="Pro_-_10_norma_A1"/>
      <sheetName val="Pró_-_11_norma_B1"/>
      <sheetName val="Resumo_subtrechos_homgêneos1"/>
      <sheetName val="Demonstrativo_Dimensionamento1"/>
      <sheetName val="Camadas_Mat__Distintos1"/>
      <sheetName val="Custo_do_CM-301"/>
      <sheetName val="Quadro_+_Gráfico1"/>
      <sheetName val="memória_de_calculo_liquida1"/>
      <sheetName val="Desp__Apoio1"/>
      <sheetName val="Carimbo_de_Nota"/>
      <sheetName val="Fresagem_de_Pista_Ago-98"/>
      <sheetName val="PLANILHA_ATUALIZADA"/>
      <sheetName val="RP-1_SB_(3)"/>
      <sheetName val="Conc_20"/>
      <sheetName val="CRON_NOVO_ARIPUANA"/>
      <sheetName val="SUMÁRIO_GERAL"/>
      <sheetName val="CAPA_CD"/>
      <sheetName val="Encargos_Sociais"/>
      <sheetName val="Quadro_Bueiros"/>
      <sheetName val="MP_CUB"/>
      <sheetName val="CBR_Jazida"/>
      <sheetName val="Custo_da_Imprimação"/>
      <sheetName val="Custo_da_Pintura_de_Ligação"/>
      <sheetName val="Resumo_Geral"/>
      <sheetName val="Resumo_Financeiro"/>
      <sheetName val="7CONT_FIN"/>
      <sheetName val="Curva S Financeira"/>
      <sheetName val="Relatório-1ª_med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sheetData sheetId="166" refreshError="1"/>
      <sheetData sheetId="167"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alteração"/>
      <sheetName val="REAJUSTE DO PROGRAMA"/>
      <sheetName val="Tranporte Comercial"/>
      <sheetName val="Transporte especial"/>
      <sheetName val="Consumo e Trans.Ligante"/>
      <sheetName val="Localização de ocorrências"/>
      <sheetName val="Comparativo de preço"/>
      <sheetName val="grafico unifilar"/>
      <sheetName val="Calculo do DMT"/>
      <sheetName val="compos1"/>
      <sheetName val="Composições"/>
      <sheetName val="Insumos"/>
      <sheetName val="Serviços"/>
      <sheetName val="restauração "/>
    </sheetNames>
    <sheetDataSet>
      <sheetData sheetId="0">
        <row r="13">
          <cell r="A13" t="str">
            <v>1.1.200.00</v>
          </cell>
          <cell r="B13" t="str">
            <v>Escav. Carga mat. Jazida p/ recomposição</v>
          </cell>
          <cell r="C13" t="str">
            <v>m3</v>
          </cell>
          <cell r="E13">
            <v>0</v>
          </cell>
          <cell r="F13">
            <v>0</v>
          </cell>
          <cell r="G13" t="e">
            <v>#DIV/0!</v>
          </cell>
          <cell r="H13">
            <v>0</v>
          </cell>
          <cell r="I13">
            <v>0</v>
          </cell>
          <cell r="J13">
            <v>1.49</v>
          </cell>
          <cell r="K13">
            <v>0</v>
          </cell>
          <cell r="L13">
            <v>0</v>
          </cell>
          <cell r="M13">
            <v>0</v>
          </cell>
        </row>
        <row r="14">
          <cell r="A14" t="str">
            <v>1.2.200.01</v>
          </cell>
          <cell r="B14" t="str">
            <v>Recomp. Camada granular do pavimento</v>
          </cell>
          <cell r="C14" t="str">
            <v>m3</v>
          </cell>
          <cell r="D14">
            <v>8794</v>
          </cell>
          <cell r="E14">
            <v>0</v>
          </cell>
          <cell r="F14">
            <v>0</v>
          </cell>
          <cell r="G14">
            <v>0</v>
          </cell>
          <cell r="H14">
            <v>8794</v>
          </cell>
          <cell r="I14">
            <v>8794</v>
          </cell>
          <cell r="J14">
            <v>2.92</v>
          </cell>
          <cell r="K14">
            <v>25678.48</v>
          </cell>
          <cell r="L14">
            <v>25678.48</v>
          </cell>
          <cell r="M14">
            <v>0</v>
          </cell>
        </row>
        <row r="15">
          <cell r="A15" t="str">
            <v>1.2.220.00</v>
          </cell>
          <cell r="B15" t="str">
            <v>Solo brita p/base de remendo profundo</v>
          </cell>
          <cell r="C15" t="str">
            <v>m3</v>
          </cell>
          <cell r="D15">
            <v>15786.492</v>
          </cell>
          <cell r="E15">
            <v>6450</v>
          </cell>
          <cell r="F15">
            <v>6278</v>
          </cell>
          <cell r="G15">
            <v>-0.77350330258927535</v>
          </cell>
          <cell r="H15">
            <v>22236.491999999998</v>
          </cell>
          <cell r="I15">
            <v>22064.491999999998</v>
          </cell>
          <cell r="J15">
            <v>8.9499999999999993</v>
          </cell>
          <cell r="K15">
            <v>199016.6</v>
          </cell>
          <cell r="L15">
            <v>197477.2</v>
          </cell>
          <cell r="M15">
            <v>-1539.3999999999942</v>
          </cell>
        </row>
        <row r="16">
          <cell r="A16" t="str">
            <v>1.2.300.00</v>
          </cell>
          <cell r="B16" t="str">
            <v>Imprimação</v>
          </cell>
          <cell r="C16" t="str">
            <v>m2</v>
          </cell>
          <cell r="D16">
            <v>28610</v>
          </cell>
          <cell r="E16">
            <v>0</v>
          </cell>
          <cell r="F16">
            <v>0</v>
          </cell>
          <cell r="G16">
            <v>0</v>
          </cell>
          <cell r="H16">
            <v>28610</v>
          </cell>
          <cell r="I16">
            <v>28610</v>
          </cell>
          <cell r="J16">
            <v>0.05</v>
          </cell>
          <cell r="K16">
            <v>1430.5</v>
          </cell>
          <cell r="L16">
            <v>1430.5</v>
          </cell>
          <cell r="M16">
            <v>0</v>
          </cell>
        </row>
        <row r="17">
          <cell r="A17" t="str">
            <v>1.2.400.00</v>
          </cell>
          <cell r="B17" t="str">
            <v>Pintura de ligação</v>
          </cell>
          <cell r="C17" t="str">
            <v>m2</v>
          </cell>
          <cell r="D17">
            <v>102009.789</v>
          </cell>
          <cell r="E17">
            <v>248626.66699999999</v>
          </cell>
          <cell r="F17">
            <v>68046.706666666694</v>
          </cell>
          <cell r="G17">
            <v>-51.50062329324173</v>
          </cell>
          <cell r="H17">
            <v>350636.45600000001</v>
          </cell>
          <cell r="I17">
            <v>170056.49566666671</v>
          </cell>
          <cell r="J17">
            <v>0.03</v>
          </cell>
          <cell r="K17">
            <v>10519.09</v>
          </cell>
          <cell r="L17">
            <v>5101.6899999999996</v>
          </cell>
          <cell r="M17">
            <v>-5417.4000000000005</v>
          </cell>
        </row>
        <row r="18">
          <cell r="A18" t="str">
            <v>1.2.520.00</v>
          </cell>
          <cell r="B18" t="str">
            <v>Mistura Areia-Asfalto em betoneira</v>
          </cell>
          <cell r="C18" t="str">
            <v>m3</v>
          </cell>
          <cell r="D18">
            <v>2126.7660000000001</v>
          </cell>
          <cell r="E18">
            <v>50</v>
          </cell>
          <cell r="F18">
            <v>50</v>
          </cell>
          <cell r="G18">
            <v>0</v>
          </cell>
          <cell r="H18">
            <v>2176.7660000000001</v>
          </cell>
          <cell r="I18">
            <v>2176.7660000000001</v>
          </cell>
          <cell r="J18">
            <v>20.36</v>
          </cell>
          <cell r="K18">
            <v>44318.95</v>
          </cell>
          <cell r="L18">
            <v>44318.95</v>
          </cell>
          <cell r="M18">
            <v>0</v>
          </cell>
        </row>
        <row r="19">
          <cell r="A19" t="str">
            <v>1.2.521.00</v>
          </cell>
          <cell r="B19" t="str">
            <v>Mistura Areia Asfalto Usinada a quente</v>
          </cell>
          <cell r="C19" t="str">
            <v>m3</v>
          </cell>
          <cell r="D19">
            <v>540</v>
          </cell>
          <cell r="E19">
            <v>8643.6</v>
          </cell>
          <cell r="F19">
            <v>2323.3014000000012</v>
          </cell>
          <cell r="G19">
            <v>-68.82157977263816</v>
          </cell>
          <cell r="H19">
            <v>9183.6</v>
          </cell>
          <cell r="I19">
            <v>2863.3014000000012</v>
          </cell>
          <cell r="J19">
            <v>16.75</v>
          </cell>
          <cell r="K19">
            <v>153825.29999999999</v>
          </cell>
          <cell r="L19">
            <v>47960.29</v>
          </cell>
          <cell r="M19">
            <v>-105865.00999999998</v>
          </cell>
        </row>
        <row r="20">
          <cell r="A20" t="str">
            <v>1.2.521.01</v>
          </cell>
          <cell r="B20" t="str">
            <v>Rec. rev. com areia-asf. a quente</v>
          </cell>
          <cell r="C20" t="str">
            <v>m3</v>
          </cell>
          <cell r="D20">
            <v>540</v>
          </cell>
          <cell r="E20">
            <v>8643.6</v>
          </cell>
          <cell r="F20">
            <v>2323.3014000000012</v>
          </cell>
          <cell r="G20">
            <v>-68.82157977263816</v>
          </cell>
          <cell r="H20">
            <v>9183.6</v>
          </cell>
          <cell r="I20">
            <v>2863.3014000000012</v>
          </cell>
          <cell r="J20">
            <v>3.58</v>
          </cell>
          <cell r="K20">
            <v>32877.279999999999</v>
          </cell>
          <cell r="L20">
            <v>10250.61</v>
          </cell>
          <cell r="M20">
            <v>-22626.67</v>
          </cell>
        </row>
        <row r="21">
          <cell r="A21" t="str">
            <v>1.2.530.00</v>
          </cell>
          <cell r="B21" t="str">
            <v>Mistura Betuminosa em Betoneira</v>
          </cell>
          <cell r="C21" t="str">
            <v>m3</v>
          </cell>
          <cell r="D21">
            <v>9763.1010000000006</v>
          </cell>
          <cell r="E21">
            <v>2260</v>
          </cell>
          <cell r="F21">
            <v>2196</v>
          </cell>
          <cell r="G21">
            <v>-0.53230859492904536</v>
          </cell>
          <cell r="H21">
            <v>12023.101000000001</v>
          </cell>
          <cell r="I21">
            <v>11959.101000000001</v>
          </cell>
          <cell r="J21">
            <v>27.99</v>
          </cell>
          <cell r="K21">
            <v>336526.59</v>
          </cell>
          <cell r="L21">
            <v>334735.23</v>
          </cell>
          <cell r="M21">
            <v>-1791.3600000000442</v>
          </cell>
        </row>
        <row r="22">
          <cell r="A22" t="str">
            <v>1.2.540.00</v>
          </cell>
          <cell r="B22" t="str">
            <v>Mistura betuminosa usinada a quente</v>
          </cell>
          <cell r="C22" t="str">
            <v>m3</v>
          </cell>
          <cell r="D22">
            <v>0</v>
          </cell>
          <cell r="E22">
            <v>0</v>
          </cell>
          <cell r="F22">
            <v>0</v>
          </cell>
          <cell r="G22" t="e">
            <v>#DIV/0!</v>
          </cell>
          <cell r="H22">
            <v>0</v>
          </cell>
          <cell r="I22">
            <v>0</v>
          </cell>
          <cell r="J22">
            <v>20.57</v>
          </cell>
          <cell r="K22">
            <v>0</v>
          </cell>
          <cell r="L22">
            <v>0</v>
          </cell>
          <cell r="M22">
            <v>0</v>
          </cell>
        </row>
        <row r="23">
          <cell r="A23" t="str">
            <v>1.2.540.01</v>
          </cell>
          <cell r="B23" t="str">
            <v>Rec. rev. c/ mist. betum usinada a quente</v>
          </cell>
          <cell r="C23" t="str">
            <v>m3</v>
          </cell>
          <cell r="D23">
            <v>0</v>
          </cell>
          <cell r="E23">
            <v>0</v>
          </cell>
          <cell r="F23">
            <v>0</v>
          </cell>
          <cell r="G23" t="e">
            <v>#DIV/0!</v>
          </cell>
          <cell r="H23">
            <v>0</v>
          </cell>
          <cell r="I23">
            <v>0</v>
          </cell>
          <cell r="J23">
            <v>3.51</v>
          </cell>
          <cell r="K23">
            <v>0</v>
          </cell>
          <cell r="L23">
            <v>0</v>
          </cell>
          <cell r="M23">
            <v>0</v>
          </cell>
        </row>
        <row r="24">
          <cell r="A24" t="str">
            <v>1.2.900.00</v>
          </cell>
          <cell r="B24" t="str">
            <v>Remoção de Pavimento</v>
          </cell>
          <cell r="C24" t="str">
            <v>m3</v>
          </cell>
          <cell r="D24">
            <v>3557.2</v>
          </cell>
          <cell r="E24">
            <v>0</v>
          </cell>
          <cell r="F24">
            <v>0</v>
          </cell>
          <cell r="G24">
            <v>0</v>
          </cell>
          <cell r="H24">
            <v>3557.2</v>
          </cell>
          <cell r="I24">
            <v>3557.2</v>
          </cell>
          <cell r="J24">
            <v>2.33</v>
          </cell>
          <cell r="K24">
            <v>8288.27</v>
          </cell>
          <cell r="L24">
            <v>8288.27</v>
          </cell>
          <cell r="M24">
            <v>0</v>
          </cell>
        </row>
        <row r="25">
          <cell r="A25" t="str">
            <v>1.2.999.00</v>
          </cell>
          <cell r="B25" t="str">
            <v>Peneiramento</v>
          </cell>
          <cell r="C25" t="str">
            <v>m3</v>
          </cell>
          <cell r="D25">
            <v>716.36400000000003</v>
          </cell>
          <cell r="E25">
            <v>9767.8439999999991</v>
          </cell>
          <cell r="F25">
            <v>2625.4854687600014</v>
          </cell>
          <cell r="G25">
            <v>-68.124922085101687</v>
          </cell>
          <cell r="H25">
            <v>10484.207999999999</v>
          </cell>
          <cell r="I25">
            <v>3341.8494687600014</v>
          </cell>
          <cell r="J25">
            <v>2.46</v>
          </cell>
          <cell r="K25">
            <v>25791.15</v>
          </cell>
          <cell r="L25">
            <v>8220.94</v>
          </cell>
          <cell r="M25">
            <v>-17570.21</v>
          </cell>
        </row>
        <row r="26">
          <cell r="A26" t="str">
            <v>1.3.310.00</v>
          </cell>
          <cell r="B26" t="str">
            <v>Concreto ciclópico</v>
          </cell>
          <cell r="C26" t="str">
            <v>m3</v>
          </cell>
          <cell r="D26">
            <v>0</v>
          </cell>
          <cell r="E26">
            <v>0</v>
          </cell>
          <cell r="F26">
            <v>0</v>
          </cell>
          <cell r="G26" t="e">
            <v>#DIV/0!</v>
          </cell>
          <cell r="H26">
            <v>0</v>
          </cell>
          <cell r="I26">
            <v>0</v>
          </cell>
          <cell r="J26">
            <v>57.55</v>
          </cell>
          <cell r="K26">
            <v>0</v>
          </cell>
          <cell r="L26">
            <v>0</v>
          </cell>
          <cell r="M26">
            <v>0</v>
          </cell>
        </row>
        <row r="27">
          <cell r="A27" t="str">
            <v>1.3.329.00</v>
          </cell>
          <cell r="B27" t="str">
            <v>Concreto cimento (confec. Lançamento)</v>
          </cell>
          <cell r="C27" t="str">
            <v>m3</v>
          </cell>
          <cell r="D27">
            <v>62.9</v>
          </cell>
          <cell r="E27">
            <v>0</v>
          </cell>
          <cell r="F27">
            <v>0</v>
          </cell>
          <cell r="G27">
            <v>0</v>
          </cell>
          <cell r="H27">
            <v>62.9</v>
          </cell>
          <cell r="I27">
            <v>62.9</v>
          </cell>
          <cell r="J27">
            <v>74.09</v>
          </cell>
          <cell r="K27">
            <v>4660.26</v>
          </cell>
          <cell r="L27">
            <v>4660.26</v>
          </cell>
          <cell r="M27">
            <v>0</v>
          </cell>
        </row>
        <row r="28">
          <cell r="A28" t="str">
            <v>1.3.340.02</v>
          </cell>
          <cell r="B28" t="str">
            <v>Argamassa de cimento e areia 1:6</v>
          </cell>
          <cell r="C28" t="str">
            <v>m3</v>
          </cell>
          <cell r="D28">
            <v>0</v>
          </cell>
          <cell r="E28">
            <v>0</v>
          </cell>
          <cell r="F28">
            <v>0</v>
          </cell>
          <cell r="G28" t="e">
            <v>#DIV/0!</v>
          </cell>
          <cell r="H28">
            <v>0</v>
          </cell>
          <cell r="I28">
            <v>0</v>
          </cell>
          <cell r="J28">
            <v>60.05</v>
          </cell>
          <cell r="K28">
            <v>0</v>
          </cell>
          <cell r="L28">
            <v>0</v>
          </cell>
          <cell r="M28">
            <v>0</v>
          </cell>
        </row>
        <row r="29">
          <cell r="A29" t="str">
            <v>1.3.353.00</v>
          </cell>
          <cell r="B29" t="str">
            <v>Dobragem e colocação de armadura</v>
          </cell>
          <cell r="C29" t="str">
            <v>kg</v>
          </cell>
          <cell r="D29">
            <v>295.14100000000002</v>
          </cell>
          <cell r="E29">
            <v>0</v>
          </cell>
          <cell r="F29">
            <v>0</v>
          </cell>
          <cell r="G29">
            <v>0</v>
          </cell>
          <cell r="H29">
            <v>295.14100000000002</v>
          </cell>
          <cell r="I29">
            <v>295.14100000000002</v>
          </cell>
          <cell r="J29">
            <v>1.24</v>
          </cell>
          <cell r="K29">
            <v>365.97</v>
          </cell>
          <cell r="L29">
            <v>365.97</v>
          </cell>
          <cell r="M29">
            <v>0</v>
          </cell>
        </row>
        <row r="30">
          <cell r="A30" t="str">
            <v>1.3.370.00</v>
          </cell>
          <cell r="B30" t="str">
            <v>Formas</v>
          </cell>
          <cell r="C30" t="str">
            <v>m2</v>
          </cell>
          <cell r="D30">
            <v>99</v>
          </cell>
          <cell r="E30">
            <v>0</v>
          </cell>
          <cell r="F30">
            <v>0</v>
          </cell>
          <cell r="G30">
            <v>0</v>
          </cell>
          <cell r="H30">
            <v>99</v>
          </cell>
          <cell r="I30">
            <v>99</v>
          </cell>
          <cell r="J30">
            <v>9.14</v>
          </cell>
          <cell r="K30">
            <v>904.86</v>
          </cell>
          <cell r="L30">
            <v>904.86</v>
          </cell>
          <cell r="M30">
            <v>0</v>
          </cell>
        </row>
        <row r="31">
          <cell r="A31" t="str">
            <v>1.3.940.00</v>
          </cell>
          <cell r="B31" t="str">
            <v>Reterro apiloado</v>
          </cell>
          <cell r="C31" t="str">
            <v>m3</v>
          </cell>
          <cell r="E31">
            <v>0</v>
          </cell>
          <cell r="F31">
            <v>0</v>
          </cell>
          <cell r="G31" t="e">
            <v>#DIV/0!</v>
          </cell>
          <cell r="H31">
            <v>0</v>
          </cell>
          <cell r="I31">
            <v>0</v>
          </cell>
          <cell r="J31">
            <v>2.2999999999999998</v>
          </cell>
          <cell r="K31">
            <v>0</v>
          </cell>
          <cell r="L31">
            <v>0</v>
          </cell>
          <cell r="M31">
            <v>0</v>
          </cell>
        </row>
        <row r="32">
          <cell r="A32" t="str">
            <v>1.3.940.01</v>
          </cell>
          <cell r="B32" t="str">
            <v>Reaterro e compactação p/ bueiro</v>
          </cell>
          <cell r="C32" t="str">
            <v>m3</v>
          </cell>
          <cell r="D32">
            <v>302.85899999999998</v>
          </cell>
          <cell r="E32">
            <v>0</v>
          </cell>
          <cell r="F32">
            <v>0</v>
          </cell>
          <cell r="G32">
            <v>0</v>
          </cell>
          <cell r="H32">
            <v>302.85899999999998</v>
          </cell>
          <cell r="I32">
            <v>302.85899999999998</v>
          </cell>
          <cell r="J32">
            <v>1.33</v>
          </cell>
          <cell r="K32">
            <v>402.8</v>
          </cell>
          <cell r="L32">
            <v>402.8</v>
          </cell>
          <cell r="M32">
            <v>0</v>
          </cell>
        </row>
        <row r="33">
          <cell r="A33" t="str">
            <v>1.3.950.00</v>
          </cell>
          <cell r="B33" t="str">
            <v>Limpeza de ponte</v>
          </cell>
          <cell r="C33" t="str">
            <v>m</v>
          </cell>
          <cell r="D33">
            <v>602</v>
          </cell>
          <cell r="E33">
            <v>0</v>
          </cell>
          <cell r="F33">
            <v>0</v>
          </cell>
          <cell r="G33">
            <v>0</v>
          </cell>
          <cell r="H33">
            <v>602</v>
          </cell>
          <cell r="I33">
            <v>602</v>
          </cell>
          <cell r="J33">
            <v>0.83</v>
          </cell>
          <cell r="K33">
            <v>499.66</v>
          </cell>
          <cell r="L33">
            <v>499.66</v>
          </cell>
          <cell r="M33">
            <v>0</v>
          </cell>
        </row>
        <row r="34">
          <cell r="A34" t="str">
            <v>1.4.000.00</v>
          </cell>
          <cell r="B34" t="str">
            <v>Escavação manual</v>
          </cell>
          <cell r="C34" t="str">
            <v>m3</v>
          </cell>
          <cell r="D34">
            <v>60</v>
          </cell>
          <cell r="E34">
            <v>0</v>
          </cell>
          <cell r="F34">
            <v>0</v>
          </cell>
          <cell r="G34">
            <v>0</v>
          </cell>
          <cell r="H34">
            <v>60</v>
          </cell>
          <cell r="I34">
            <v>60</v>
          </cell>
          <cell r="J34">
            <v>5.6</v>
          </cell>
          <cell r="K34">
            <v>336</v>
          </cell>
          <cell r="L34">
            <v>336</v>
          </cell>
          <cell r="M34">
            <v>0</v>
          </cell>
        </row>
        <row r="35">
          <cell r="A35" t="str">
            <v>1.4.001.00</v>
          </cell>
          <cell r="B35" t="str">
            <v>Escavação de valas em mat. 1ª categ.</v>
          </cell>
          <cell r="C35" t="str">
            <v>m3</v>
          </cell>
          <cell r="D35">
            <v>29133.847000000002</v>
          </cell>
          <cell r="E35">
            <v>0</v>
          </cell>
          <cell r="F35">
            <v>0</v>
          </cell>
          <cell r="G35">
            <v>0</v>
          </cell>
          <cell r="H35">
            <v>29133.847000000002</v>
          </cell>
          <cell r="I35">
            <v>29133.847000000002</v>
          </cell>
          <cell r="J35">
            <v>1.18</v>
          </cell>
          <cell r="K35">
            <v>34377.93</v>
          </cell>
          <cell r="L35">
            <v>34377.93</v>
          </cell>
          <cell r="M35">
            <v>0</v>
          </cell>
        </row>
        <row r="36">
          <cell r="A36" t="str">
            <v>1.4.590.00</v>
          </cell>
          <cell r="B36" t="str">
            <v>Assentamento de Dreno Profundo</v>
          </cell>
          <cell r="C36" t="str">
            <v>m</v>
          </cell>
          <cell r="D36">
            <v>80</v>
          </cell>
          <cell r="E36">
            <v>0</v>
          </cell>
          <cell r="F36">
            <v>0</v>
          </cell>
          <cell r="G36">
            <v>0</v>
          </cell>
          <cell r="H36">
            <v>80</v>
          </cell>
          <cell r="I36">
            <v>80</v>
          </cell>
          <cell r="J36">
            <v>13.38</v>
          </cell>
          <cell r="K36">
            <v>1070.4000000000001</v>
          </cell>
          <cell r="L36">
            <v>1070.4000000000001</v>
          </cell>
          <cell r="M36">
            <v>0</v>
          </cell>
        </row>
        <row r="37">
          <cell r="B37" t="str">
            <v>Sub-total</v>
          </cell>
          <cell r="H37">
            <v>16999.168400000002</v>
          </cell>
          <cell r="I37">
            <v>16997.168400000002</v>
          </cell>
          <cell r="K37">
            <v>880890.0900000002</v>
          </cell>
          <cell r="L37">
            <v>726080.04</v>
          </cell>
          <cell r="M37">
            <v>-154810.05000000002</v>
          </cell>
        </row>
        <row r="38">
          <cell r="A38" t="str">
            <v>1.5.101.01</v>
          </cell>
          <cell r="B38" t="str">
            <v>Revest. Vegetal com mudas</v>
          </cell>
          <cell r="C38" t="str">
            <v>m2</v>
          </cell>
          <cell r="E38">
            <v>0</v>
          </cell>
          <cell r="F38">
            <v>0</v>
          </cell>
          <cell r="G38" t="e">
            <v>#DIV/0!</v>
          </cell>
          <cell r="H38">
            <v>0</v>
          </cell>
          <cell r="I38">
            <v>0</v>
          </cell>
          <cell r="J38">
            <v>0.81</v>
          </cell>
          <cell r="K38">
            <v>0</v>
          </cell>
          <cell r="L38">
            <v>0</v>
          </cell>
          <cell r="M38">
            <v>0</v>
          </cell>
        </row>
        <row r="39">
          <cell r="A39" t="str">
            <v>1.8.100.00</v>
          </cell>
          <cell r="B39" t="str">
            <v>Tapa Buraco</v>
          </cell>
          <cell r="C39" t="str">
            <v>m3</v>
          </cell>
          <cell r="D39">
            <v>6742.2579999999998</v>
          </cell>
          <cell r="E39">
            <v>1210</v>
          </cell>
          <cell r="F39">
            <v>1174</v>
          </cell>
          <cell r="G39">
            <v>-0.45270161003327614</v>
          </cell>
          <cell r="H39">
            <v>7952.2579999999998</v>
          </cell>
          <cell r="I39">
            <v>7916.2579999999998</v>
          </cell>
          <cell r="J39">
            <v>45.64</v>
          </cell>
          <cell r="K39">
            <v>362941.05</v>
          </cell>
          <cell r="L39">
            <v>361298.01</v>
          </cell>
          <cell r="M39">
            <v>-1643.039999999979</v>
          </cell>
        </row>
        <row r="40">
          <cell r="A40" t="str">
            <v>1.8.101.01</v>
          </cell>
          <cell r="B40" t="str">
            <v>Remendo Profundo c/dem. Manual</v>
          </cell>
          <cell r="C40" t="str">
            <v>m3</v>
          </cell>
          <cell r="D40">
            <v>18670.935000000001</v>
          </cell>
          <cell r="E40">
            <v>7500</v>
          </cell>
          <cell r="F40">
            <v>7300</v>
          </cell>
          <cell r="G40">
            <v>-0.76420655203950483</v>
          </cell>
          <cell r="H40">
            <v>26170.935000000001</v>
          </cell>
          <cell r="I40">
            <v>25970.935000000001</v>
          </cell>
          <cell r="J40">
            <v>46.63</v>
          </cell>
          <cell r="K40">
            <v>1220350.69</v>
          </cell>
          <cell r="L40">
            <v>1211024.69</v>
          </cell>
          <cell r="M40">
            <v>-9326</v>
          </cell>
        </row>
        <row r="41">
          <cell r="A41" t="str">
            <v>1.8.103.00</v>
          </cell>
          <cell r="B41" t="str">
            <v>Selagem de trinca</v>
          </cell>
          <cell r="C41" t="str">
            <v>l</v>
          </cell>
          <cell r="D41">
            <v>88203</v>
          </cell>
          <cell r="E41">
            <v>20000</v>
          </cell>
          <cell r="F41">
            <v>20000</v>
          </cell>
          <cell r="G41">
            <v>0</v>
          </cell>
          <cell r="H41">
            <v>108203</v>
          </cell>
          <cell r="I41">
            <v>108203</v>
          </cell>
          <cell r="J41">
            <v>0.28000000000000003</v>
          </cell>
          <cell r="K41">
            <v>30296.84</v>
          </cell>
          <cell r="L41">
            <v>30296.84</v>
          </cell>
          <cell r="M41">
            <v>0</v>
          </cell>
        </row>
        <row r="42">
          <cell r="A42" t="str">
            <v>1.8.109.00</v>
          </cell>
          <cell r="B42" t="str">
            <v>Correção de defeitos c/ mist. Betuminosa</v>
          </cell>
          <cell r="C42" t="str">
            <v>m3</v>
          </cell>
          <cell r="D42">
            <v>2261.1660000000002</v>
          </cell>
          <cell r="E42">
            <v>50</v>
          </cell>
          <cell r="F42">
            <v>50</v>
          </cell>
          <cell r="G42">
            <v>0</v>
          </cell>
          <cell r="H42">
            <v>2311.1660000000002</v>
          </cell>
          <cell r="I42">
            <v>2311.1660000000002</v>
          </cell>
          <cell r="J42">
            <v>10.79</v>
          </cell>
          <cell r="K42">
            <v>24937.48</v>
          </cell>
          <cell r="L42">
            <v>24937.48</v>
          </cell>
          <cell r="M42">
            <v>0</v>
          </cell>
        </row>
        <row r="43">
          <cell r="A43" t="str">
            <v>1.8.300.01</v>
          </cell>
          <cell r="B43" t="str">
            <v>Limpeza de Sarjeta e Meio Fio</v>
          </cell>
          <cell r="C43" t="str">
            <v>m</v>
          </cell>
          <cell r="D43">
            <v>392400.5</v>
          </cell>
          <cell r="E43">
            <v>0</v>
          </cell>
          <cell r="F43">
            <v>0</v>
          </cell>
          <cell r="G43">
            <v>0</v>
          </cell>
          <cell r="H43">
            <v>392400.5</v>
          </cell>
          <cell r="I43">
            <v>392400.5</v>
          </cell>
          <cell r="J43">
            <v>0.08</v>
          </cell>
          <cell r="K43">
            <v>31392.04</v>
          </cell>
          <cell r="L43">
            <v>31392.04</v>
          </cell>
          <cell r="M43">
            <v>0</v>
          </cell>
        </row>
        <row r="44">
          <cell r="A44" t="str">
            <v>1.8.301.01</v>
          </cell>
          <cell r="B44" t="str">
            <v>Limp. De valeta de corte</v>
          </cell>
          <cell r="C44" t="str">
            <v>m</v>
          </cell>
          <cell r="E44">
            <v>0</v>
          </cell>
          <cell r="F44">
            <v>0</v>
          </cell>
          <cell r="G44" t="e">
            <v>#DIV/0!</v>
          </cell>
          <cell r="H44">
            <v>0</v>
          </cell>
          <cell r="I44">
            <v>0</v>
          </cell>
          <cell r="J44">
            <v>0.11</v>
          </cell>
          <cell r="K44">
            <v>0</v>
          </cell>
          <cell r="L44">
            <v>0</v>
          </cell>
          <cell r="M44">
            <v>0</v>
          </cell>
        </row>
        <row r="45">
          <cell r="A45" t="str">
            <v>1.8.302.01</v>
          </cell>
          <cell r="B45" t="str">
            <v>Limpeza de bueiro</v>
          </cell>
          <cell r="C45" t="str">
            <v>m3</v>
          </cell>
          <cell r="D45">
            <v>460.8</v>
          </cell>
          <cell r="E45">
            <v>0</v>
          </cell>
          <cell r="F45">
            <v>0</v>
          </cell>
          <cell r="G45">
            <v>0</v>
          </cell>
          <cell r="H45">
            <v>460.8</v>
          </cell>
          <cell r="I45">
            <v>460.8</v>
          </cell>
          <cell r="J45">
            <v>2.46</v>
          </cell>
          <cell r="K45">
            <v>1133.56</v>
          </cell>
          <cell r="L45">
            <v>1133.56</v>
          </cell>
          <cell r="M45">
            <v>0</v>
          </cell>
        </row>
        <row r="46">
          <cell r="A46" t="str">
            <v>1.8.400.01</v>
          </cell>
          <cell r="B46" t="str">
            <v>Recomposição de Placa de Sinalização</v>
          </cell>
          <cell r="C46" t="str">
            <v>m2</v>
          </cell>
          <cell r="D46">
            <v>328.30399999999997</v>
          </cell>
          <cell r="E46">
            <v>0</v>
          </cell>
          <cell r="F46">
            <v>0</v>
          </cell>
          <cell r="G46">
            <v>0</v>
          </cell>
          <cell r="H46">
            <v>328.30399999999997</v>
          </cell>
          <cell r="I46">
            <v>328.30399999999997</v>
          </cell>
          <cell r="J46">
            <v>3.93</v>
          </cell>
          <cell r="K46">
            <v>1290.23</v>
          </cell>
          <cell r="L46">
            <v>1290.23</v>
          </cell>
          <cell r="M46">
            <v>0</v>
          </cell>
        </row>
        <row r="47">
          <cell r="A47" t="str">
            <v>1.8.400.02</v>
          </cell>
          <cell r="B47" t="str">
            <v>Recomposição de balizador</v>
          </cell>
          <cell r="C47" t="str">
            <v>ud</v>
          </cell>
          <cell r="D47">
            <v>2849</v>
          </cell>
          <cell r="E47">
            <v>0</v>
          </cell>
          <cell r="F47">
            <v>0</v>
          </cell>
          <cell r="G47">
            <v>0</v>
          </cell>
          <cell r="H47">
            <v>2849</v>
          </cell>
          <cell r="I47">
            <v>2849</v>
          </cell>
          <cell r="J47">
            <v>6.81</v>
          </cell>
          <cell r="K47">
            <v>19401.689999999999</v>
          </cell>
          <cell r="L47">
            <v>19401.689999999999</v>
          </cell>
          <cell r="M47">
            <v>0</v>
          </cell>
        </row>
        <row r="48">
          <cell r="A48" t="str">
            <v>1.8.401.00</v>
          </cell>
          <cell r="B48" t="str">
            <v>Recomposição de defensa metálica</v>
          </cell>
          <cell r="C48" t="str">
            <v>m</v>
          </cell>
          <cell r="D48">
            <v>2081</v>
          </cell>
          <cell r="E48">
            <v>0</v>
          </cell>
          <cell r="F48">
            <v>0</v>
          </cell>
          <cell r="G48">
            <v>0</v>
          </cell>
          <cell r="H48">
            <v>2081</v>
          </cell>
          <cell r="I48">
            <v>2081</v>
          </cell>
          <cell r="J48">
            <v>35.08</v>
          </cell>
          <cell r="K48">
            <v>73001.48</v>
          </cell>
          <cell r="L48">
            <v>73001.48</v>
          </cell>
          <cell r="M48">
            <v>0</v>
          </cell>
        </row>
        <row r="49">
          <cell r="A49" t="str">
            <v>1.8.402.00</v>
          </cell>
          <cell r="B49" t="str">
            <v>Caiação</v>
          </cell>
          <cell r="C49" t="str">
            <v>m2</v>
          </cell>
          <cell r="E49">
            <v>0</v>
          </cell>
          <cell r="F49">
            <v>0</v>
          </cell>
          <cell r="G49" t="e">
            <v>#DIV/0!</v>
          </cell>
          <cell r="H49">
            <v>0</v>
          </cell>
          <cell r="I49">
            <v>0</v>
          </cell>
          <cell r="J49">
            <v>0.38</v>
          </cell>
          <cell r="K49">
            <v>0</v>
          </cell>
          <cell r="L49">
            <v>0</v>
          </cell>
          <cell r="M49">
            <v>0</v>
          </cell>
        </row>
        <row r="50">
          <cell r="A50" t="str">
            <v>1.8.403.00</v>
          </cell>
          <cell r="B50" t="str">
            <v>Renovação de Sinalização horizontal</v>
          </cell>
          <cell r="C50" t="str">
            <v>m2</v>
          </cell>
          <cell r="E50">
            <v>0</v>
          </cell>
          <cell r="F50">
            <v>0</v>
          </cell>
          <cell r="G50" t="e">
            <v>#DIV/0!</v>
          </cell>
          <cell r="H50">
            <v>0</v>
          </cell>
          <cell r="I50">
            <v>0</v>
          </cell>
          <cell r="J50">
            <v>4.53</v>
          </cell>
          <cell r="K50">
            <v>0</v>
          </cell>
          <cell r="L50">
            <v>0</v>
          </cell>
          <cell r="M50">
            <v>0</v>
          </cell>
        </row>
        <row r="51">
          <cell r="A51" t="str">
            <v>1.8.500.00</v>
          </cell>
          <cell r="B51" t="str">
            <v>Recomposição manual de aterro</v>
          </cell>
          <cell r="C51" t="str">
            <v>m3</v>
          </cell>
          <cell r="D51">
            <v>14242.366</v>
          </cell>
          <cell r="E51">
            <v>0</v>
          </cell>
          <cell r="F51">
            <v>0</v>
          </cell>
          <cell r="G51">
            <v>0</v>
          </cell>
          <cell r="H51">
            <v>14242.366</v>
          </cell>
          <cell r="I51">
            <v>14242.366</v>
          </cell>
          <cell r="J51">
            <v>7.78</v>
          </cell>
          <cell r="K51">
            <v>110805.6</v>
          </cell>
          <cell r="L51">
            <v>110805.6</v>
          </cell>
          <cell r="M51">
            <v>0</v>
          </cell>
        </row>
        <row r="52">
          <cell r="A52" t="str">
            <v>1.8.501.00</v>
          </cell>
          <cell r="B52" t="str">
            <v>Recomposição Mecanizada de aterro</v>
          </cell>
          <cell r="C52" t="str">
            <v>m3</v>
          </cell>
          <cell r="D52">
            <v>30685.302</v>
          </cell>
          <cell r="E52">
            <v>0</v>
          </cell>
          <cell r="F52">
            <v>0</v>
          </cell>
          <cell r="G52">
            <v>0</v>
          </cell>
          <cell r="H52">
            <v>30685.302</v>
          </cell>
          <cell r="I52">
            <v>30685.302</v>
          </cell>
          <cell r="J52">
            <v>3.79</v>
          </cell>
          <cell r="K52">
            <v>116297.29</v>
          </cell>
          <cell r="L52">
            <v>116297.29</v>
          </cell>
          <cell r="M52">
            <v>0</v>
          </cell>
        </row>
        <row r="53">
          <cell r="A53" t="str">
            <v>1.8.510.00</v>
          </cell>
          <cell r="B53" t="str">
            <v>Remoção Manual de Barreira</v>
          </cell>
          <cell r="C53" t="str">
            <v>m3</v>
          </cell>
          <cell r="D53">
            <v>4764.04</v>
          </cell>
          <cell r="E53">
            <v>0</v>
          </cell>
          <cell r="F53">
            <v>0</v>
          </cell>
          <cell r="G53">
            <v>0</v>
          </cell>
          <cell r="H53">
            <v>4764.04</v>
          </cell>
          <cell r="I53">
            <v>4764.04</v>
          </cell>
          <cell r="J53">
            <v>4.04</v>
          </cell>
          <cell r="K53">
            <v>19246.72</v>
          </cell>
          <cell r="L53">
            <v>19246.72</v>
          </cell>
          <cell r="M53">
            <v>0</v>
          </cell>
        </row>
        <row r="54">
          <cell r="A54" t="str">
            <v>1.8.511.00</v>
          </cell>
          <cell r="B54" t="str">
            <v>Remoção mecanizada de barreira</v>
          </cell>
          <cell r="C54" t="str">
            <v>M3</v>
          </cell>
          <cell r="E54">
            <v>0</v>
          </cell>
          <cell r="F54">
            <v>0</v>
          </cell>
          <cell r="G54" t="e">
            <v>#DIV/0!</v>
          </cell>
          <cell r="H54">
            <v>0</v>
          </cell>
          <cell r="I54">
            <v>0</v>
          </cell>
          <cell r="J54">
            <v>0.89</v>
          </cell>
          <cell r="K54">
            <v>0</v>
          </cell>
          <cell r="L54">
            <v>0</v>
          </cell>
          <cell r="M54">
            <v>0</v>
          </cell>
        </row>
        <row r="55">
          <cell r="A55" t="str">
            <v>1.8.900.00</v>
          </cell>
          <cell r="B55" t="str">
            <v>Roçada Manual</v>
          </cell>
          <cell r="C55" t="str">
            <v>ha</v>
          </cell>
          <cell r="D55">
            <v>290</v>
          </cell>
          <cell r="E55">
            <v>50</v>
          </cell>
          <cell r="F55">
            <v>50</v>
          </cell>
          <cell r="G55">
            <v>0</v>
          </cell>
          <cell r="H55">
            <v>340</v>
          </cell>
          <cell r="I55">
            <v>340</v>
          </cell>
          <cell r="J55">
            <v>177.71</v>
          </cell>
          <cell r="K55">
            <v>60421.4</v>
          </cell>
          <cell r="L55">
            <v>60421.4</v>
          </cell>
          <cell r="M55">
            <v>0</v>
          </cell>
        </row>
        <row r="56">
          <cell r="A56" t="str">
            <v>1.8.910.00</v>
          </cell>
          <cell r="B56" t="str">
            <v>Capina Manual</v>
          </cell>
          <cell r="C56" t="str">
            <v>m2</v>
          </cell>
          <cell r="D56">
            <v>392400</v>
          </cell>
          <cell r="E56">
            <v>80000</v>
          </cell>
          <cell r="F56">
            <v>75477.426000000007</v>
          </cell>
          <cell r="G56">
            <v>-0.95736113463167283</v>
          </cell>
          <cell r="H56">
            <v>472400</v>
          </cell>
          <cell r="I56">
            <v>467877.42599999998</v>
          </cell>
          <cell r="J56">
            <v>0.06</v>
          </cell>
          <cell r="K56">
            <v>28344</v>
          </cell>
          <cell r="L56">
            <v>28072.639999999999</v>
          </cell>
          <cell r="M56">
            <v>-271.36000000000058</v>
          </cell>
        </row>
        <row r="57">
          <cell r="A57" t="str">
            <v>1.9.002.00</v>
          </cell>
          <cell r="B57" t="str">
            <v>Transp. Caminhão Basc. 5,0 m3 (8,8ton)</v>
          </cell>
          <cell r="C57" t="str">
            <v>t.km</v>
          </cell>
          <cell r="D57">
            <v>3576750.7349999999</v>
          </cell>
          <cell r="E57">
            <v>3458782.3</v>
          </cell>
          <cell r="F57">
            <v>2155830.6300000008</v>
          </cell>
          <cell r="G57">
            <v>-18.519587123223562</v>
          </cell>
          <cell r="H57">
            <v>7035533.0350000001</v>
          </cell>
          <cell r="I57">
            <v>5732581.3650000002</v>
          </cell>
          <cell r="J57">
            <v>0.08</v>
          </cell>
          <cell r="K57">
            <v>562842.64</v>
          </cell>
          <cell r="L57">
            <v>458606.5</v>
          </cell>
          <cell r="M57">
            <v>-104236.14000000001</v>
          </cell>
        </row>
        <row r="58">
          <cell r="A58" t="str">
            <v>1.9.002.01</v>
          </cell>
          <cell r="B58" t="str">
            <v>Transp. Caminhão carroceria 4 ton</v>
          </cell>
          <cell r="C58" t="str">
            <v>t.km</v>
          </cell>
          <cell r="D58">
            <v>7292.8789999999999</v>
          </cell>
          <cell r="E58">
            <v>0</v>
          </cell>
          <cell r="F58">
            <v>0</v>
          </cell>
          <cell r="G58">
            <v>0</v>
          </cell>
          <cell r="H58">
            <v>7292.8789999999999</v>
          </cell>
          <cell r="I58">
            <v>7292.8789999999999</v>
          </cell>
          <cell r="J58">
            <v>0.16</v>
          </cell>
          <cell r="K58">
            <v>1166.8599999999999</v>
          </cell>
          <cell r="L58">
            <v>1166.8599999999999</v>
          </cell>
          <cell r="M58">
            <v>0</v>
          </cell>
        </row>
        <row r="59">
          <cell r="A59" t="str">
            <v>1.9.002.03</v>
          </cell>
          <cell r="B59" t="str">
            <v>Transp. Esp. Caminhão Basc. 4,0 m3</v>
          </cell>
          <cell r="C59" t="str">
            <v>t.km</v>
          </cell>
          <cell r="D59">
            <v>1731764.1869999999</v>
          </cell>
          <cell r="E59">
            <v>857322.39</v>
          </cell>
          <cell r="F59">
            <v>506847.76</v>
          </cell>
          <cell r="G59">
            <v>-13.536612993687477</v>
          </cell>
          <cell r="H59">
            <v>2589086.577</v>
          </cell>
          <cell r="I59">
            <v>2238611.9469999997</v>
          </cell>
          <cell r="J59">
            <v>0.19</v>
          </cell>
          <cell r="K59">
            <v>491926.44</v>
          </cell>
          <cell r="L59">
            <v>425336.26</v>
          </cell>
          <cell r="M59">
            <v>-66590.179999999993</v>
          </cell>
        </row>
        <row r="60">
          <cell r="A60" t="str">
            <v>1.9.202.00</v>
          </cell>
          <cell r="B60" t="str">
            <v>Transporte de água</v>
          </cell>
          <cell r="C60" t="str">
            <v>t.km</v>
          </cell>
          <cell r="D60">
            <v>106770.871</v>
          </cell>
          <cell r="E60">
            <v>0</v>
          </cell>
          <cell r="G60">
            <v>0</v>
          </cell>
          <cell r="H60">
            <v>106770.871</v>
          </cell>
          <cell r="I60">
            <v>106770.871</v>
          </cell>
          <cell r="J60">
            <v>0.15</v>
          </cell>
          <cell r="K60">
            <v>16015.63</v>
          </cell>
          <cell r="L60">
            <v>16015.63</v>
          </cell>
          <cell r="M60">
            <v>0</v>
          </cell>
        </row>
        <row r="61">
          <cell r="A61" t="str">
            <v>1.9.517.04</v>
          </cell>
          <cell r="B61" t="str">
            <v>Pedra marroada</v>
          </cell>
          <cell r="C61" t="str">
            <v>m3</v>
          </cell>
          <cell r="E61">
            <v>0</v>
          </cell>
          <cell r="F61">
            <v>0</v>
          </cell>
          <cell r="G61" t="e">
            <v>#DIV/0!</v>
          </cell>
          <cell r="H61">
            <v>0</v>
          </cell>
          <cell r="I61">
            <v>0</v>
          </cell>
          <cell r="J61">
            <v>12.2</v>
          </cell>
          <cell r="K61">
            <v>0</v>
          </cell>
          <cell r="L61">
            <v>0</v>
          </cell>
          <cell r="M61">
            <v>0</v>
          </cell>
        </row>
        <row r="62">
          <cell r="B62" t="str">
            <v>Sub-total</v>
          </cell>
          <cell r="K62">
            <v>3171811.64</v>
          </cell>
          <cell r="L62">
            <v>2989744.92</v>
          </cell>
          <cell r="M62">
            <v>-182066.71999999997</v>
          </cell>
        </row>
        <row r="63">
          <cell r="A63" t="str">
            <v>2.0.101.02</v>
          </cell>
          <cell r="B63" t="str">
            <v>Cimento Asfalto CAP-50/60</v>
          </cell>
          <cell r="C63" t="str">
            <v>t</v>
          </cell>
          <cell r="D63">
            <v>95.515000000000001</v>
          </cell>
          <cell r="E63">
            <v>1528.88</v>
          </cell>
          <cell r="F63">
            <v>410.94555163200022</v>
          </cell>
          <cell r="G63">
            <v>-68.821588860344917</v>
          </cell>
          <cell r="H63">
            <v>1624.3950000000002</v>
          </cell>
          <cell r="I63">
            <v>506.4605516320002</v>
          </cell>
          <cell r="J63">
            <v>172.16</v>
          </cell>
          <cell r="K63">
            <v>279655.84000000003</v>
          </cell>
          <cell r="L63">
            <v>87192.24</v>
          </cell>
          <cell r="M63">
            <v>-192463.60000000003</v>
          </cell>
        </row>
        <row r="64">
          <cell r="A64" t="str">
            <v>2.0.101.03</v>
          </cell>
          <cell r="B64" t="str">
            <v>Asfalto Diluído CM - 70</v>
          </cell>
          <cell r="C64" t="str">
            <v>t</v>
          </cell>
          <cell r="D64">
            <v>208.28700000000001</v>
          </cell>
          <cell r="E64">
            <v>52.817999999999998</v>
          </cell>
          <cell r="F64">
            <v>51.369200000000006</v>
          </cell>
          <cell r="G64">
            <v>-0.55487256084717085</v>
          </cell>
          <cell r="H64">
            <v>261.10500000000002</v>
          </cell>
          <cell r="I64">
            <v>259.65620000000001</v>
          </cell>
          <cell r="J64">
            <v>221.38</v>
          </cell>
          <cell r="K64">
            <v>57803.42</v>
          </cell>
          <cell r="L64">
            <v>57482.68</v>
          </cell>
          <cell r="M64">
            <v>-320.73999999999796</v>
          </cell>
        </row>
        <row r="65">
          <cell r="A65" t="str">
            <v>2.0.101.04</v>
          </cell>
          <cell r="B65" t="str">
            <v>Emulsão Asf. RR - 1C</v>
          </cell>
          <cell r="C65" t="str">
            <v>t</v>
          </cell>
          <cell r="D65">
            <v>93.762</v>
          </cell>
          <cell r="E65">
            <v>169.17599999999999</v>
          </cell>
          <cell r="F65">
            <v>60.828024000000013</v>
          </cell>
          <cell r="G65">
            <v>-41.206663167742953</v>
          </cell>
          <cell r="H65">
            <v>262.93799999999999</v>
          </cell>
          <cell r="I65">
            <v>154.59002400000003</v>
          </cell>
          <cell r="J65">
            <v>203.44</v>
          </cell>
          <cell r="K65">
            <v>53492.1</v>
          </cell>
          <cell r="L65">
            <v>31449.79</v>
          </cell>
          <cell r="M65">
            <v>-22042.309999999998</v>
          </cell>
        </row>
        <row r="66">
          <cell r="A66" t="str">
            <v>2.0.101.07</v>
          </cell>
          <cell r="B66" t="str">
            <v>Emulsão Asf. RM - 1C</v>
          </cell>
          <cell r="C66" t="str">
            <v>t</v>
          </cell>
          <cell r="D66">
            <v>1736.8779999999999</v>
          </cell>
          <cell r="E66">
            <v>362.01400000000001</v>
          </cell>
          <cell r="F66">
            <v>352.00440000000009</v>
          </cell>
          <cell r="G66">
            <v>-0.47689924017052165</v>
          </cell>
          <cell r="H66">
            <v>2098.8919999999998</v>
          </cell>
          <cell r="I66">
            <v>2088.8824</v>
          </cell>
          <cell r="J66">
            <v>258.98</v>
          </cell>
          <cell r="K66">
            <v>543571.05000000005</v>
          </cell>
          <cell r="L66">
            <v>540978.76</v>
          </cell>
          <cell r="M66">
            <v>-2592.2900000000373</v>
          </cell>
        </row>
        <row r="67">
          <cell r="A67" t="str">
            <v>2.0.201.02</v>
          </cell>
          <cell r="B67" t="str">
            <v>Transp. CAP-50/60 c/ DMT=198,300 km</v>
          </cell>
          <cell r="C67" t="str">
            <v>t</v>
          </cell>
          <cell r="E67">
            <v>0</v>
          </cell>
          <cell r="F67">
            <v>0</v>
          </cell>
          <cell r="G67" t="e">
            <v>#DIV/0!</v>
          </cell>
          <cell r="H67">
            <v>0</v>
          </cell>
          <cell r="I67">
            <v>0</v>
          </cell>
          <cell r="J67">
            <v>37.56</v>
          </cell>
          <cell r="K67">
            <v>0</v>
          </cell>
          <cell r="L67">
            <v>0</v>
          </cell>
          <cell r="M67">
            <v>0</v>
          </cell>
        </row>
        <row r="68">
          <cell r="A68" t="str">
            <v>2.0.201.03</v>
          </cell>
          <cell r="B68" t="str">
            <v>Transp. CAP-50/60 c/ DMT=223,000 km</v>
          </cell>
          <cell r="C68" t="str">
            <v>t</v>
          </cell>
          <cell r="D68">
            <v>95.515000000000001</v>
          </cell>
          <cell r="E68">
            <v>1528.88</v>
          </cell>
          <cell r="F68">
            <v>410.94555163200022</v>
          </cell>
          <cell r="G68">
            <v>-68.821588860344917</v>
          </cell>
          <cell r="H68">
            <v>1624.3950000000002</v>
          </cell>
          <cell r="I68">
            <v>506.4605516320002</v>
          </cell>
          <cell r="J68">
            <v>46.16</v>
          </cell>
          <cell r="K68">
            <v>74982.070000000007</v>
          </cell>
          <cell r="L68">
            <v>23378.21</v>
          </cell>
          <cell r="M68">
            <v>-51603.860000000008</v>
          </cell>
        </row>
        <row r="69">
          <cell r="A69" t="str">
            <v>2.0.201.31</v>
          </cell>
          <cell r="B69" t="str">
            <v>Transp. CM-70 c/ DMT=198,300 km</v>
          </cell>
          <cell r="C69" t="str">
            <v>t</v>
          </cell>
          <cell r="D69">
            <v>136.46600000000001</v>
          </cell>
          <cell r="E69">
            <v>38.448</v>
          </cell>
          <cell r="F69">
            <v>37.398820000000001</v>
          </cell>
          <cell r="G69">
            <v>-0.59982620030415335</v>
          </cell>
          <cell r="H69">
            <v>174.91400000000002</v>
          </cell>
          <cell r="I69">
            <v>173.86482000000001</v>
          </cell>
          <cell r="J69">
            <v>34.03</v>
          </cell>
          <cell r="K69">
            <v>5952.32</v>
          </cell>
          <cell r="L69">
            <v>5916.61</v>
          </cell>
          <cell r="M69">
            <v>-35.710000000000036</v>
          </cell>
        </row>
        <row r="70">
          <cell r="A70" t="str">
            <v>2.0.201.32</v>
          </cell>
          <cell r="B70" t="str">
            <v>Transp. CM-70 c/ DMT=223,000 km</v>
          </cell>
          <cell r="C70" t="str">
            <v>t</v>
          </cell>
          <cell r="D70">
            <v>41.523000000000003</v>
          </cell>
          <cell r="E70">
            <v>8.1790000000000003</v>
          </cell>
          <cell r="F70">
            <v>7.9524400000000011</v>
          </cell>
          <cell r="G70">
            <v>-0.45583678725202043</v>
          </cell>
          <cell r="H70">
            <v>49.702000000000005</v>
          </cell>
          <cell r="I70">
            <v>49.475440000000006</v>
          </cell>
          <cell r="J70">
            <v>36.840000000000003</v>
          </cell>
          <cell r="K70">
            <v>1831.02</v>
          </cell>
          <cell r="L70">
            <v>1822.67</v>
          </cell>
          <cell r="M70">
            <v>-8.3499999999999091</v>
          </cell>
        </row>
        <row r="71">
          <cell r="A71" t="str">
            <v>2.0.201.33</v>
          </cell>
          <cell r="B71" t="str">
            <v>Transp. CM-70 c/ DMT=347,400 km</v>
          </cell>
          <cell r="C71" t="str">
            <v>t</v>
          </cell>
          <cell r="D71">
            <v>30.295999999999999</v>
          </cell>
          <cell r="E71">
            <v>6.1909999999999998</v>
          </cell>
          <cell r="F71">
            <v>6.0179400000000003</v>
          </cell>
          <cell r="G71">
            <v>-0.4743059171759792</v>
          </cell>
          <cell r="H71">
            <v>36.487000000000002</v>
          </cell>
          <cell r="I71">
            <v>36.313940000000002</v>
          </cell>
          <cell r="J71">
            <v>50.97</v>
          </cell>
          <cell r="K71">
            <v>1859.74</v>
          </cell>
          <cell r="L71">
            <v>1850.92</v>
          </cell>
          <cell r="M71">
            <v>-8.8199999999999363</v>
          </cell>
        </row>
        <row r="72">
          <cell r="A72" t="str">
            <v>2.0.201.41</v>
          </cell>
          <cell r="B72" t="str">
            <v>Transp. RR-1C c/ DMT=198,300 km</v>
          </cell>
          <cell r="C72" t="str">
            <v>t</v>
          </cell>
          <cell r="D72">
            <v>74.331999999999994</v>
          </cell>
          <cell r="E72">
            <v>0.6</v>
          </cell>
          <cell r="F72">
            <v>0.6</v>
          </cell>
          <cell r="G72">
            <v>0</v>
          </cell>
          <cell r="H72">
            <v>74.931999999999988</v>
          </cell>
          <cell r="I72">
            <v>74.931999999999988</v>
          </cell>
          <cell r="J72">
            <v>34.03</v>
          </cell>
          <cell r="K72">
            <v>2549.9299999999998</v>
          </cell>
          <cell r="L72">
            <v>2549.9299999999998</v>
          </cell>
          <cell r="M72">
            <v>0</v>
          </cell>
        </row>
        <row r="73">
          <cell r="A73" t="str">
            <v>2.0.201.42</v>
          </cell>
          <cell r="B73" t="str">
            <v>Transp. RR-1C c/ DMT=223,000 km</v>
          </cell>
          <cell r="C73" t="str">
            <v>t</v>
          </cell>
          <cell r="D73">
            <v>10.186999999999999</v>
          </cell>
          <cell r="E73">
            <v>20.100000000000001</v>
          </cell>
          <cell r="F73">
            <v>20.100000000000001</v>
          </cell>
          <cell r="G73">
            <v>0</v>
          </cell>
          <cell r="H73">
            <v>30.286999999999999</v>
          </cell>
          <cell r="I73">
            <v>30.286999999999999</v>
          </cell>
          <cell r="J73">
            <v>36.840000000000003</v>
          </cell>
          <cell r="K73">
            <v>1115.77</v>
          </cell>
          <cell r="L73">
            <v>1115.77</v>
          </cell>
          <cell r="M73">
            <v>0</v>
          </cell>
        </row>
        <row r="74">
          <cell r="A74" t="str">
            <v>2.0.201.43</v>
          </cell>
          <cell r="B74" t="str">
            <v>Transp. RR-1C c/ DMT=347,400 km</v>
          </cell>
          <cell r="C74" t="str">
            <v>t</v>
          </cell>
          <cell r="D74">
            <v>9.2430000000000003</v>
          </cell>
          <cell r="E74">
            <v>148.476</v>
          </cell>
          <cell r="F74">
            <v>40.128024000000011</v>
          </cell>
          <cell r="G74">
            <v>-68.696844387803623</v>
          </cell>
          <cell r="H74">
            <v>157.71899999999999</v>
          </cell>
          <cell r="I74">
            <v>49.371024000000013</v>
          </cell>
          <cell r="J74">
            <v>50.97</v>
          </cell>
          <cell r="K74">
            <v>8038.93</v>
          </cell>
          <cell r="L74">
            <v>2516.44</v>
          </cell>
          <cell r="M74">
            <v>-5522.49</v>
          </cell>
        </row>
        <row r="75">
          <cell r="A75" t="str">
            <v>2.0.201.71</v>
          </cell>
          <cell r="B75" t="str">
            <v>Transp. RM-1C c/ DMT=198,300 km</v>
          </cell>
          <cell r="C75" t="str">
            <v>t</v>
          </cell>
          <cell r="D75">
            <v>970.03</v>
          </cell>
          <cell r="E75">
            <v>245.126</v>
          </cell>
          <cell r="F75">
            <v>238.37557600000002</v>
          </cell>
          <cell r="G75">
            <v>-0.55551912676231185</v>
          </cell>
          <cell r="H75">
            <v>1215.1559999999999</v>
          </cell>
          <cell r="I75">
            <v>1208.4055760000001</v>
          </cell>
          <cell r="J75">
            <v>34.03</v>
          </cell>
          <cell r="K75">
            <v>41351.75</v>
          </cell>
          <cell r="L75">
            <v>41122.04</v>
          </cell>
          <cell r="M75">
            <v>-229.70999999999913</v>
          </cell>
        </row>
        <row r="76">
          <cell r="A76" t="str">
            <v>2.0.201.72</v>
          </cell>
          <cell r="B76" t="str">
            <v>Transp. RM-1C c/ DMT=223,000 km</v>
          </cell>
          <cell r="C76" t="str">
            <v>t</v>
          </cell>
          <cell r="D76">
            <v>383.27800000000002</v>
          </cell>
          <cell r="E76">
            <v>61.695</v>
          </cell>
          <cell r="F76">
            <v>59.955432000000009</v>
          </cell>
          <cell r="G76">
            <v>-0.39093787712961525</v>
          </cell>
          <cell r="H76">
            <v>444.97300000000001</v>
          </cell>
          <cell r="I76">
            <v>443.23343200000005</v>
          </cell>
          <cell r="J76">
            <v>36.840000000000003</v>
          </cell>
          <cell r="K76">
            <v>16392.8</v>
          </cell>
          <cell r="L76">
            <v>16328.71</v>
          </cell>
          <cell r="M76">
            <v>-64.090000000000146</v>
          </cell>
        </row>
        <row r="77">
          <cell r="A77" t="str">
            <v>2.0.201.73</v>
          </cell>
          <cell r="B77" t="str">
            <v>Transp. RM-1C c/ DMT=347,400 km</v>
          </cell>
          <cell r="C77" t="str">
            <v>t</v>
          </cell>
          <cell r="D77">
            <v>401.24900000000002</v>
          </cell>
          <cell r="E77">
            <v>55.194000000000003</v>
          </cell>
          <cell r="F77">
            <v>53.673392</v>
          </cell>
          <cell r="G77">
            <v>-0.3331430211439409</v>
          </cell>
          <cell r="H77">
            <v>456.44300000000004</v>
          </cell>
          <cell r="I77">
            <v>454.922392</v>
          </cell>
          <cell r="J77">
            <v>50.97</v>
          </cell>
          <cell r="K77">
            <v>23264.89</v>
          </cell>
          <cell r="L77">
            <v>23187.39</v>
          </cell>
          <cell r="M77">
            <v>-77.5</v>
          </cell>
        </row>
        <row r="78">
          <cell r="A78" t="str">
            <v>2.0.300.00</v>
          </cell>
          <cell r="B78" t="str">
            <v>Mat. P/ Recomposição de placa de sinalização</v>
          </cell>
          <cell r="K78">
            <v>0</v>
          </cell>
          <cell r="L78">
            <v>0</v>
          </cell>
        </row>
        <row r="79">
          <cell r="A79" t="str">
            <v>2.0.300.01</v>
          </cell>
          <cell r="B79" t="str">
            <v>Chapa Preta nº 16, 2,00x1,00m</v>
          </cell>
          <cell r="C79" t="str">
            <v>kg</v>
          </cell>
          <cell r="D79">
            <v>4103.6890000000003</v>
          </cell>
          <cell r="E79">
            <v>0</v>
          </cell>
          <cell r="F79">
            <v>0</v>
          </cell>
          <cell r="G79">
            <v>0</v>
          </cell>
          <cell r="H79">
            <v>4103.6890000000003</v>
          </cell>
          <cell r="I79">
            <v>4103.6890000000003</v>
          </cell>
          <cell r="J79">
            <v>1.23</v>
          </cell>
          <cell r="K79">
            <v>5047.53</v>
          </cell>
          <cell r="L79">
            <v>5047.53</v>
          </cell>
          <cell r="M79">
            <v>0</v>
          </cell>
        </row>
        <row r="80">
          <cell r="A80" t="str">
            <v>2.0.300.02</v>
          </cell>
          <cell r="B80" t="str">
            <v>Barrote Massaranduba - 7,5cmx7,5cm</v>
          </cell>
          <cell r="C80" t="str">
            <v>m</v>
          </cell>
          <cell r="D80">
            <v>1116.213</v>
          </cell>
          <cell r="E80">
            <v>0</v>
          </cell>
          <cell r="F80">
            <v>0</v>
          </cell>
          <cell r="G80">
            <v>0</v>
          </cell>
          <cell r="H80">
            <v>1116.213</v>
          </cell>
          <cell r="I80">
            <v>1116.213</v>
          </cell>
          <cell r="J80">
            <v>1.23</v>
          </cell>
          <cell r="K80">
            <v>1372.94</v>
          </cell>
          <cell r="L80">
            <v>1372.94</v>
          </cell>
          <cell r="M80">
            <v>0</v>
          </cell>
        </row>
        <row r="81">
          <cell r="A81" t="str">
            <v>2.0.300.03</v>
          </cell>
          <cell r="B81" t="str">
            <v>Travessa Massaranduba-6,0cmx2,5cm</v>
          </cell>
          <cell r="C81" t="str">
            <v>m</v>
          </cell>
          <cell r="D81">
            <v>459.62</v>
          </cell>
          <cell r="E81">
            <v>0</v>
          </cell>
          <cell r="F81">
            <v>0</v>
          </cell>
          <cell r="G81">
            <v>0</v>
          </cell>
          <cell r="H81">
            <v>459.62</v>
          </cell>
          <cell r="I81">
            <v>459.62</v>
          </cell>
          <cell r="J81">
            <v>0.64</v>
          </cell>
          <cell r="K81">
            <v>294.14999999999998</v>
          </cell>
          <cell r="L81">
            <v>294.14999999999998</v>
          </cell>
          <cell r="M81">
            <v>0</v>
          </cell>
        </row>
        <row r="82">
          <cell r="A82" t="str">
            <v>2.0.300.04</v>
          </cell>
          <cell r="B82" t="str">
            <v>Paraf.Galv.Cab.Fran.c/porca quadrada e</v>
          </cell>
          <cell r="K82">
            <v>0</v>
          </cell>
          <cell r="L82">
            <v>0</v>
          </cell>
        </row>
        <row r="83">
          <cell r="B83" t="str">
            <v>arruela de 1/4" x 3 1/2".</v>
          </cell>
          <cell r="C83" t="str">
            <v>ud</v>
          </cell>
          <cell r="D83">
            <v>656.59299999999996</v>
          </cell>
          <cell r="E83">
            <v>0</v>
          </cell>
          <cell r="F83">
            <v>0</v>
          </cell>
          <cell r="G83">
            <v>0</v>
          </cell>
          <cell r="H83">
            <v>656.59299999999996</v>
          </cell>
          <cell r="I83">
            <v>656.59299999999996</v>
          </cell>
          <cell r="J83">
            <v>0.1</v>
          </cell>
          <cell r="K83">
            <v>65.650000000000006</v>
          </cell>
          <cell r="L83">
            <v>65.650000000000006</v>
          </cell>
          <cell r="M83">
            <v>0</v>
          </cell>
        </row>
        <row r="84">
          <cell r="A84" t="str">
            <v>2.0.300.05</v>
          </cell>
          <cell r="B84" t="str">
            <v>Paraf.Galv.Cab.Fran.c/porca quadrada e</v>
          </cell>
          <cell r="K84">
            <v>0</v>
          </cell>
          <cell r="L84">
            <v>0</v>
          </cell>
        </row>
        <row r="85">
          <cell r="B85" t="str">
            <v>arruela de 1/4" x 1 1/2".</v>
          </cell>
          <cell r="C85" t="str">
            <v>ud</v>
          </cell>
          <cell r="D85">
            <v>330.02199999999999</v>
          </cell>
          <cell r="E85">
            <v>0</v>
          </cell>
          <cell r="F85">
            <v>0</v>
          </cell>
          <cell r="G85">
            <v>0</v>
          </cell>
          <cell r="H85">
            <v>330.02199999999999</v>
          </cell>
          <cell r="I85">
            <v>330.02199999999999</v>
          </cell>
          <cell r="J85">
            <v>0.06</v>
          </cell>
          <cell r="K85">
            <v>19.8</v>
          </cell>
          <cell r="L85">
            <v>19.8</v>
          </cell>
          <cell r="M85">
            <v>0</v>
          </cell>
        </row>
        <row r="86">
          <cell r="A86" t="str">
            <v>2.0.300.06</v>
          </cell>
          <cell r="B86" t="str">
            <v>Película refletiva</v>
          </cell>
          <cell r="C86" t="str">
            <v>rolo</v>
          </cell>
          <cell r="D86">
            <v>13.468</v>
          </cell>
          <cell r="E86">
            <v>0</v>
          </cell>
          <cell r="F86">
            <v>0</v>
          </cell>
          <cell r="G86">
            <v>0</v>
          </cell>
          <cell r="H86">
            <v>13.468</v>
          </cell>
          <cell r="I86">
            <v>13.468</v>
          </cell>
          <cell r="J86">
            <v>1046.25</v>
          </cell>
          <cell r="K86">
            <v>14090.89</v>
          </cell>
          <cell r="L86">
            <v>14090.89</v>
          </cell>
          <cell r="M86">
            <v>0</v>
          </cell>
        </row>
        <row r="87">
          <cell r="A87" t="str">
            <v>2.0.300.07</v>
          </cell>
          <cell r="B87" t="str">
            <v>Tinta primer (base antiferruginosa)</v>
          </cell>
          <cell r="C87" t="str">
            <v>gl</v>
          </cell>
          <cell r="D87">
            <v>8.2110000000000003</v>
          </cell>
          <cell r="E87">
            <v>0</v>
          </cell>
          <cell r="F87">
            <v>0</v>
          </cell>
          <cell r="G87">
            <v>0</v>
          </cell>
          <cell r="H87">
            <v>8.2110000000000003</v>
          </cell>
          <cell r="I87">
            <v>8.2110000000000003</v>
          </cell>
          <cell r="J87">
            <v>11.38</v>
          </cell>
          <cell r="K87">
            <v>93.44</v>
          </cell>
          <cell r="L87">
            <v>93.44</v>
          </cell>
          <cell r="M87">
            <v>0</v>
          </cell>
        </row>
        <row r="88">
          <cell r="A88" t="str">
            <v>2.0.300.08</v>
          </cell>
          <cell r="B88" t="str">
            <v>Tinta preto fosco</v>
          </cell>
          <cell r="C88" t="str">
            <v>gl</v>
          </cell>
          <cell r="D88">
            <v>16.422000000000001</v>
          </cell>
          <cell r="E88">
            <v>0</v>
          </cell>
          <cell r="F88">
            <v>0</v>
          </cell>
          <cell r="G88">
            <v>0</v>
          </cell>
          <cell r="H88">
            <v>16.422000000000001</v>
          </cell>
          <cell r="I88">
            <v>16.422000000000001</v>
          </cell>
          <cell r="J88">
            <v>12.09</v>
          </cell>
          <cell r="K88">
            <v>198.54</v>
          </cell>
          <cell r="L88">
            <v>198.54</v>
          </cell>
          <cell r="M88">
            <v>0</v>
          </cell>
        </row>
        <row r="89">
          <cell r="A89" t="str">
            <v>2.0.300.09</v>
          </cell>
          <cell r="B89" t="str">
            <v>Tinta esmalte sintético</v>
          </cell>
          <cell r="C89" t="str">
            <v>gl</v>
          </cell>
          <cell r="D89">
            <v>8.2110000000000003</v>
          </cell>
          <cell r="E89">
            <v>0</v>
          </cell>
          <cell r="F89">
            <v>0</v>
          </cell>
          <cell r="G89">
            <v>0</v>
          </cell>
          <cell r="H89">
            <v>8.2110000000000003</v>
          </cell>
          <cell r="I89">
            <v>8.2110000000000003</v>
          </cell>
          <cell r="J89">
            <v>12.01</v>
          </cell>
          <cell r="K89">
            <v>98.61</v>
          </cell>
          <cell r="L89">
            <v>98.61</v>
          </cell>
          <cell r="M89">
            <v>0</v>
          </cell>
        </row>
        <row r="90">
          <cell r="A90" t="str">
            <v>2.0.300.10</v>
          </cell>
          <cell r="B90" t="str">
            <v>Solvente</v>
          </cell>
          <cell r="C90" t="str">
            <v>gl</v>
          </cell>
          <cell r="D90">
            <v>13.143000000000001</v>
          </cell>
          <cell r="E90">
            <v>0</v>
          </cell>
          <cell r="F90">
            <v>0</v>
          </cell>
          <cell r="G90">
            <v>0</v>
          </cell>
          <cell r="H90">
            <v>13.143000000000001</v>
          </cell>
          <cell r="I90">
            <v>13.143000000000001</v>
          </cell>
          <cell r="J90">
            <v>8.0399999999999991</v>
          </cell>
          <cell r="K90">
            <v>105.66</v>
          </cell>
          <cell r="L90">
            <v>105.66</v>
          </cell>
          <cell r="M90">
            <v>0</v>
          </cell>
        </row>
        <row r="91">
          <cell r="A91" t="str">
            <v>2.0.300.11</v>
          </cell>
          <cell r="B91" t="str">
            <v>Disco de lixa</v>
          </cell>
          <cell r="C91" t="str">
            <v>ud</v>
          </cell>
          <cell r="D91">
            <v>65.673000000000002</v>
          </cell>
          <cell r="E91">
            <v>0</v>
          </cell>
          <cell r="F91">
            <v>0</v>
          </cell>
          <cell r="G91">
            <v>0</v>
          </cell>
          <cell r="H91">
            <v>65.673000000000002</v>
          </cell>
          <cell r="I91">
            <v>65.673000000000002</v>
          </cell>
          <cell r="J91">
            <v>0.94</v>
          </cell>
          <cell r="K91">
            <v>61.73</v>
          </cell>
          <cell r="L91">
            <v>61.73</v>
          </cell>
          <cell r="M91">
            <v>0</v>
          </cell>
        </row>
        <row r="92">
          <cell r="B92" t="str">
            <v>Sub-total</v>
          </cell>
          <cell r="K92">
            <v>1133310.5699999996</v>
          </cell>
          <cell r="L92">
            <v>858341.10000000009</v>
          </cell>
          <cell r="M92">
            <v>-274969.47000000009</v>
          </cell>
        </row>
        <row r="93">
          <cell r="A93" t="str">
            <v>3.0.005.00</v>
          </cell>
          <cell r="B93" t="str">
            <v>Serviço por administração</v>
          </cell>
        </row>
        <row r="94">
          <cell r="A94" t="str">
            <v>3.0.005.01</v>
          </cell>
          <cell r="B94" t="str">
            <v>Encarregado de Turma</v>
          </cell>
          <cell r="C94" t="str">
            <v>h</v>
          </cell>
          <cell r="D94">
            <v>3887</v>
          </cell>
          <cell r="E94">
            <v>200</v>
          </cell>
          <cell r="F94">
            <v>200</v>
          </cell>
          <cell r="G94">
            <v>0</v>
          </cell>
          <cell r="H94">
            <v>4087</v>
          </cell>
          <cell r="I94">
            <v>4087</v>
          </cell>
          <cell r="J94">
            <v>4.9800000000000004</v>
          </cell>
          <cell r="K94">
            <v>20353.259999999998</v>
          </cell>
          <cell r="L94">
            <v>20353.259999999998</v>
          </cell>
          <cell r="M94">
            <v>0</v>
          </cell>
        </row>
        <row r="95">
          <cell r="A95" t="str">
            <v>3.0.006.03</v>
          </cell>
          <cell r="B95" t="str">
            <v>Carpinteiro</v>
          </cell>
          <cell r="C95" t="str">
            <v>h</v>
          </cell>
          <cell r="D95">
            <v>440</v>
          </cell>
          <cell r="E95">
            <v>600</v>
          </cell>
          <cell r="F95">
            <v>600</v>
          </cell>
          <cell r="G95">
            <v>0</v>
          </cell>
          <cell r="H95">
            <v>1040</v>
          </cell>
          <cell r="I95">
            <v>1040</v>
          </cell>
          <cell r="J95">
            <v>3.73</v>
          </cell>
          <cell r="K95">
            <v>3879.2</v>
          </cell>
          <cell r="L95">
            <v>3879.2</v>
          </cell>
          <cell r="M95">
            <v>0</v>
          </cell>
        </row>
        <row r="96">
          <cell r="A96" t="str">
            <v>3.0.006.04</v>
          </cell>
          <cell r="B96" t="str">
            <v>Pedreiro</v>
          </cell>
          <cell r="C96" t="str">
            <v>h</v>
          </cell>
          <cell r="D96">
            <v>1240</v>
          </cell>
          <cell r="E96">
            <v>600</v>
          </cell>
          <cell r="F96">
            <v>600</v>
          </cell>
          <cell r="G96">
            <v>0</v>
          </cell>
          <cell r="H96">
            <v>1840</v>
          </cell>
          <cell r="I96">
            <v>1840</v>
          </cell>
          <cell r="J96">
            <v>3.73</v>
          </cell>
          <cell r="K96">
            <v>6863.2</v>
          </cell>
          <cell r="L96">
            <v>6863.2</v>
          </cell>
          <cell r="M96">
            <v>0</v>
          </cell>
        </row>
        <row r="97">
          <cell r="A97" t="str">
            <v>3.0.006.07</v>
          </cell>
          <cell r="B97" t="str">
            <v>Pintor</v>
          </cell>
          <cell r="C97" t="str">
            <v>h</v>
          </cell>
          <cell r="E97">
            <v>600</v>
          </cell>
          <cell r="F97">
            <v>600</v>
          </cell>
          <cell r="G97">
            <v>0</v>
          </cell>
          <cell r="H97">
            <v>600</v>
          </cell>
          <cell r="I97">
            <v>600</v>
          </cell>
          <cell r="J97">
            <v>3.73</v>
          </cell>
          <cell r="K97">
            <v>2238</v>
          </cell>
          <cell r="L97">
            <v>2238</v>
          </cell>
          <cell r="M97">
            <v>0</v>
          </cell>
        </row>
        <row r="98">
          <cell r="A98" t="str">
            <v>3.0.007.01</v>
          </cell>
          <cell r="B98" t="str">
            <v>Ajudante</v>
          </cell>
          <cell r="C98" t="str">
            <v>h</v>
          </cell>
          <cell r="D98">
            <v>5056</v>
          </cell>
          <cell r="E98">
            <v>600</v>
          </cell>
          <cell r="F98">
            <v>600</v>
          </cell>
          <cell r="G98">
            <v>0</v>
          </cell>
          <cell r="H98">
            <v>5656</v>
          </cell>
          <cell r="I98">
            <v>5656</v>
          </cell>
          <cell r="J98">
            <v>2.31</v>
          </cell>
          <cell r="K98">
            <v>13065.36</v>
          </cell>
          <cell r="L98">
            <v>13065.36</v>
          </cell>
          <cell r="M98">
            <v>0</v>
          </cell>
        </row>
        <row r="99">
          <cell r="A99" t="str">
            <v>3.0.008.01</v>
          </cell>
          <cell r="B99" t="str">
            <v>Operário</v>
          </cell>
          <cell r="C99" t="str">
            <v>h</v>
          </cell>
          <cell r="D99">
            <v>31470</v>
          </cell>
          <cell r="E99">
            <v>600</v>
          </cell>
          <cell r="F99">
            <v>600</v>
          </cell>
          <cell r="G99">
            <v>0</v>
          </cell>
          <cell r="H99">
            <v>32070</v>
          </cell>
          <cell r="I99">
            <v>32070</v>
          </cell>
          <cell r="J99">
            <v>2.31</v>
          </cell>
          <cell r="K99">
            <v>74081.7</v>
          </cell>
          <cell r="L99">
            <v>74081.7</v>
          </cell>
          <cell r="M99">
            <v>0</v>
          </cell>
        </row>
        <row r="100">
          <cell r="B100" t="str">
            <v>Sub-total</v>
          </cell>
          <cell r="K100">
            <v>120480.72</v>
          </cell>
          <cell r="L100">
            <v>120480.72</v>
          </cell>
          <cell r="M100">
            <v>0</v>
          </cell>
        </row>
        <row r="101">
          <cell r="A101" t="str">
            <v>4.0.004.12</v>
          </cell>
          <cell r="B101" t="str">
            <v>Automóvel até 100 HP</v>
          </cell>
          <cell r="C101" t="str">
            <v>mês</v>
          </cell>
          <cell r="D101">
            <v>20</v>
          </cell>
          <cell r="E101">
            <v>12</v>
          </cell>
          <cell r="F101">
            <v>12</v>
          </cell>
          <cell r="G101">
            <v>0</v>
          </cell>
          <cell r="H101">
            <v>32</v>
          </cell>
          <cell r="I101">
            <v>32</v>
          </cell>
          <cell r="J101">
            <v>1200</v>
          </cell>
          <cell r="K101">
            <v>38400</v>
          </cell>
          <cell r="L101">
            <v>38400</v>
          </cell>
          <cell r="M101">
            <v>0</v>
          </cell>
        </row>
        <row r="102">
          <cell r="B102" t="str">
            <v>Sub-total</v>
          </cell>
          <cell r="K102">
            <v>38400</v>
          </cell>
          <cell r="L102">
            <v>38400</v>
          </cell>
          <cell r="M102">
            <v>0</v>
          </cell>
        </row>
        <row r="103">
          <cell r="B103" t="str">
            <v>TOTAL GERAL ROTINEIRA</v>
          </cell>
          <cell r="K103">
            <v>5344893.0199999996</v>
          </cell>
          <cell r="L103">
            <v>4733046.78</v>
          </cell>
          <cell r="M103">
            <v>-611846.24000000011</v>
          </cell>
        </row>
        <row r="104">
          <cell r="H104">
            <v>0</v>
          </cell>
          <cell r="I104">
            <v>0</v>
          </cell>
        </row>
        <row r="105">
          <cell r="B105" t="str">
            <v>PROG. DE REVITAL. DOS EIXOS RODOVIÁRIOS</v>
          </cell>
          <cell r="H105">
            <v>0</v>
          </cell>
          <cell r="I105">
            <v>0</v>
          </cell>
        </row>
        <row r="106">
          <cell r="A106" t="str">
            <v>9.0.101.02</v>
          </cell>
          <cell r="B106" t="str">
            <v>Cimento asfalto CAP-50/60</v>
          </cell>
          <cell r="C106" t="str">
            <v>t</v>
          </cell>
          <cell r="D106">
            <v>192.17699999999999</v>
          </cell>
          <cell r="E106">
            <v>0</v>
          </cell>
          <cell r="F106">
            <v>0</v>
          </cell>
          <cell r="G106">
            <v>0</v>
          </cell>
          <cell r="H106">
            <v>192.17699999999999</v>
          </cell>
          <cell r="I106">
            <v>192.17699999999999</v>
          </cell>
          <cell r="J106">
            <v>172.16</v>
          </cell>
          <cell r="K106">
            <v>33085.19</v>
          </cell>
          <cell r="L106">
            <v>33085.19</v>
          </cell>
          <cell r="M106">
            <v>0</v>
          </cell>
        </row>
        <row r="107">
          <cell r="A107" t="str">
            <v>9.0.101.03</v>
          </cell>
          <cell r="B107" t="str">
            <v>Asfalto Diluído CM - 70</v>
          </cell>
          <cell r="C107" t="str">
            <v>t</v>
          </cell>
          <cell r="D107">
            <v>102.22</v>
          </cell>
          <cell r="E107">
            <v>0</v>
          </cell>
          <cell r="F107">
            <v>0</v>
          </cell>
          <cell r="G107">
            <v>0</v>
          </cell>
          <cell r="H107">
            <v>102.22</v>
          </cell>
          <cell r="I107">
            <v>102.22</v>
          </cell>
          <cell r="J107">
            <v>221.38</v>
          </cell>
          <cell r="K107">
            <v>22629.46</v>
          </cell>
          <cell r="L107">
            <v>22629.46</v>
          </cell>
          <cell r="M107">
            <v>0</v>
          </cell>
        </row>
        <row r="108">
          <cell r="A108" t="str">
            <v>9.0.101.04</v>
          </cell>
          <cell r="B108" t="str">
            <v>Emulsão Asf. RR - 1C</v>
          </cell>
          <cell r="C108" t="str">
            <v>t</v>
          </cell>
          <cell r="D108">
            <v>31.027000000000001</v>
          </cell>
          <cell r="E108">
            <v>0</v>
          </cell>
          <cell r="F108">
            <v>0</v>
          </cell>
          <cell r="G108">
            <v>0</v>
          </cell>
          <cell r="H108">
            <v>31.027000000000001</v>
          </cell>
          <cell r="I108">
            <v>31.027000000000001</v>
          </cell>
          <cell r="J108">
            <v>203.44</v>
          </cell>
          <cell r="K108">
            <v>6312.13</v>
          </cell>
          <cell r="L108">
            <v>6312.13</v>
          </cell>
          <cell r="M108">
            <v>0</v>
          </cell>
        </row>
        <row r="109">
          <cell r="A109" t="str">
            <v>9.0.101.07</v>
          </cell>
          <cell r="B109" t="str">
            <v>Emulsão Asf. RM - 1C</v>
          </cell>
          <cell r="C109" t="str">
            <v>t</v>
          </cell>
          <cell r="D109">
            <v>249.774</v>
          </cell>
          <cell r="E109">
            <v>0</v>
          </cell>
          <cell r="F109">
            <v>0</v>
          </cell>
          <cell r="G109">
            <v>0</v>
          </cell>
          <cell r="H109">
            <v>249.774</v>
          </cell>
          <cell r="I109">
            <v>249.774</v>
          </cell>
          <cell r="J109">
            <v>258.98</v>
          </cell>
          <cell r="K109">
            <v>64686.47</v>
          </cell>
          <cell r="L109">
            <v>64686.47</v>
          </cell>
          <cell r="M109">
            <v>0</v>
          </cell>
        </row>
        <row r="110">
          <cell r="A110" t="str">
            <v>9.0.201.02</v>
          </cell>
          <cell r="B110" t="str">
            <v>Transp. CAP-50/60 c/ DMT=198,3 km</v>
          </cell>
          <cell r="C110" t="str">
            <v>t</v>
          </cell>
          <cell r="D110">
            <v>0</v>
          </cell>
          <cell r="E110">
            <v>0</v>
          </cell>
          <cell r="F110">
            <v>0</v>
          </cell>
          <cell r="G110" t="e">
            <v>#DIV/0!</v>
          </cell>
          <cell r="H110">
            <v>0</v>
          </cell>
          <cell r="I110">
            <v>0</v>
          </cell>
          <cell r="J110">
            <v>37.56</v>
          </cell>
          <cell r="K110">
            <v>0</v>
          </cell>
          <cell r="L110">
            <v>0</v>
          </cell>
          <cell r="M110">
            <v>0</v>
          </cell>
        </row>
        <row r="111">
          <cell r="A111" t="str">
            <v>9.0.201.04</v>
          </cell>
          <cell r="B111" t="str">
            <v>Transp. CAP-50/60 c/ DMT=223,000 km</v>
          </cell>
          <cell r="C111" t="str">
            <v>t</v>
          </cell>
          <cell r="D111">
            <v>192.17699999999999</v>
          </cell>
          <cell r="E111">
            <v>0</v>
          </cell>
          <cell r="F111">
            <v>0</v>
          </cell>
          <cell r="G111">
            <v>0</v>
          </cell>
          <cell r="H111">
            <v>192.17699999999999</v>
          </cell>
          <cell r="I111">
            <v>192.17699999999999</v>
          </cell>
          <cell r="J111">
            <v>46.16</v>
          </cell>
          <cell r="K111">
            <v>8870.89</v>
          </cell>
          <cell r="L111">
            <v>8870.89</v>
          </cell>
          <cell r="M111">
            <v>0</v>
          </cell>
        </row>
        <row r="112">
          <cell r="A112" t="str">
            <v>9.0.201.31</v>
          </cell>
          <cell r="B112" t="str">
            <v>Transp. CM-70 c/ DMT=198,300 km</v>
          </cell>
          <cell r="C112" t="str">
            <v>t</v>
          </cell>
          <cell r="D112">
            <v>98.040999999999997</v>
          </cell>
          <cell r="E112">
            <v>0</v>
          </cell>
          <cell r="F112">
            <v>0</v>
          </cell>
          <cell r="G112">
            <v>0</v>
          </cell>
          <cell r="H112">
            <v>98.040999999999997</v>
          </cell>
          <cell r="I112">
            <v>98.040999999999997</v>
          </cell>
          <cell r="J112">
            <v>34.03</v>
          </cell>
          <cell r="K112">
            <v>3336.33</v>
          </cell>
          <cell r="L112">
            <v>3336.33</v>
          </cell>
          <cell r="M112">
            <v>0</v>
          </cell>
        </row>
        <row r="113">
          <cell r="A113" t="str">
            <v>9.0.201.32</v>
          </cell>
          <cell r="B113" t="str">
            <v>Transp. CM-70 c/ DMT=223,000 km</v>
          </cell>
          <cell r="C113" t="str">
            <v>t</v>
          </cell>
          <cell r="D113">
            <v>2.226</v>
          </cell>
          <cell r="E113">
            <v>0</v>
          </cell>
          <cell r="F113">
            <v>0</v>
          </cell>
          <cell r="G113">
            <v>0</v>
          </cell>
          <cell r="H113">
            <v>2.226</v>
          </cell>
          <cell r="I113">
            <v>2.226</v>
          </cell>
          <cell r="J113">
            <v>36.840000000000003</v>
          </cell>
          <cell r="K113">
            <v>82</v>
          </cell>
          <cell r="L113">
            <v>82</v>
          </cell>
          <cell r="M113">
            <v>0</v>
          </cell>
        </row>
        <row r="114">
          <cell r="A114" t="str">
            <v>9.0.201.40</v>
          </cell>
          <cell r="B114" t="str">
            <v>Transp. RM-1C c/ DMT=347,400 km</v>
          </cell>
          <cell r="C114" t="str">
            <v>t</v>
          </cell>
          <cell r="D114">
            <v>5.915</v>
          </cell>
          <cell r="E114">
            <v>0</v>
          </cell>
          <cell r="F114">
            <v>0</v>
          </cell>
          <cell r="G114">
            <v>0</v>
          </cell>
          <cell r="H114">
            <v>5.915</v>
          </cell>
          <cell r="I114">
            <v>5.915</v>
          </cell>
          <cell r="J114">
            <v>50.97</v>
          </cell>
          <cell r="K114">
            <v>301.48</v>
          </cell>
          <cell r="L114">
            <v>301.48</v>
          </cell>
          <cell r="M114">
            <v>0</v>
          </cell>
        </row>
        <row r="115">
          <cell r="A115" t="str">
            <v>9.0.201.41</v>
          </cell>
          <cell r="B115" t="str">
            <v>Transp. RM-1C c/ DMT=198,300 km</v>
          </cell>
          <cell r="C115" t="str">
            <v>t</v>
          </cell>
          <cell r="D115">
            <v>158.79300000000001</v>
          </cell>
          <cell r="E115">
            <v>0</v>
          </cell>
          <cell r="F115">
            <v>0</v>
          </cell>
          <cell r="G115">
            <v>0</v>
          </cell>
          <cell r="H115">
            <v>158.79300000000001</v>
          </cell>
          <cell r="I115">
            <v>158.79300000000001</v>
          </cell>
          <cell r="J115">
            <v>34.03</v>
          </cell>
          <cell r="K115">
            <v>5403.72</v>
          </cell>
          <cell r="L115">
            <v>5403.72</v>
          </cell>
          <cell r="M115">
            <v>0</v>
          </cell>
        </row>
        <row r="116">
          <cell r="A116" t="str">
            <v>9.0.201.42</v>
          </cell>
          <cell r="B116" t="str">
            <v>Transp. RM-1C c/ DMT=223,000 km</v>
          </cell>
          <cell r="C116" t="str">
            <v>t</v>
          </cell>
          <cell r="D116">
            <v>85.064999999999998</v>
          </cell>
          <cell r="E116">
            <v>0</v>
          </cell>
          <cell r="F116">
            <v>0</v>
          </cell>
          <cell r="G116">
            <v>0</v>
          </cell>
          <cell r="H116">
            <v>85.064999999999998</v>
          </cell>
          <cell r="I116">
            <v>85.064999999999998</v>
          </cell>
          <cell r="J116">
            <v>36.840000000000003</v>
          </cell>
          <cell r="K116">
            <v>3133.79</v>
          </cell>
          <cell r="L116">
            <v>3133.79</v>
          </cell>
          <cell r="M116">
            <v>0</v>
          </cell>
        </row>
        <row r="117">
          <cell r="A117" t="str">
            <v>9.0.201.43</v>
          </cell>
          <cell r="B117" t="str">
            <v>Transp. CM-70 c/ DMT=347,400 km</v>
          </cell>
          <cell r="C117" t="str">
            <v>t</v>
          </cell>
          <cell r="D117">
            <v>0.80100000000000005</v>
          </cell>
          <cell r="E117">
            <v>0</v>
          </cell>
          <cell r="F117">
            <v>0</v>
          </cell>
          <cell r="G117">
            <v>0</v>
          </cell>
          <cell r="H117">
            <v>0.80100000000000005</v>
          </cell>
          <cell r="I117">
            <v>0.80100000000000005</v>
          </cell>
          <cell r="J117">
            <v>50.97</v>
          </cell>
          <cell r="K117">
            <v>40.82</v>
          </cell>
          <cell r="L117">
            <v>40.82</v>
          </cell>
          <cell r="M117">
            <v>0</v>
          </cell>
        </row>
        <row r="118">
          <cell r="A118" t="str">
            <v>9.0.201.71</v>
          </cell>
          <cell r="B118" t="str">
            <v>Transp. RR-1C c/ DMT=198,300 km</v>
          </cell>
          <cell r="C118" t="str">
            <v>t</v>
          </cell>
          <cell r="D118">
            <v>22.641999999999999</v>
          </cell>
          <cell r="E118">
            <v>0</v>
          </cell>
          <cell r="F118">
            <v>0</v>
          </cell>
          <cell r="G118">
            <v>0</v>
          </cell>
          <cell r="H118">
            <v>22.641999999999999</v>
          </cell>
          <cell r="I118">
            <v>22.641999999999999</v>
          </cell>
          <cell r="J118">
            <v>34.03</v>
          </cell>
          <cell r="K118">
            <v>770.5</v>
          </cell>
          <cell r="L118">
            <v>770.5</v>
          </cell>
          <cell r="M118">
            <v>0</v>
          </cell>
        </row>
        <row r="119">
          <cell r="A119" t="str">
            <v>9.0.201.72</v>
          </cell>
          <cell r="B119" t="str">
            <v>Transp. RR-1C c/ DMT=223,000 km</v>
          </cell>
          <cell r="C119" t="str">
            <v>t</v>
          </cell>
          <cell r="D119">
            <v>8.2569999999999997</v>
          </cell>
          <cell r="E119">
            <v>0</v>
          </cell>
          <cell r="F119">
            <v>0</v>
          </cell>
          <cell r="G119">
            <v>0</v>
          </cell>
          <cell r="H119">
            <v>8.2569999999999997</v>
          </cell>
          <cell r="I119">
            <v>8.2569999999999997</v>
          </cell>
          <cell r="J119">
            <v>36.840000000000003</v>
          </cell>
          <cell r="K119">
            <v>304.18</v>
          </cell>
          <cell r="L119">
            <v>304.18</v>
          </cell>
          <cell r="M119">
            <v>0</v>
          </cell>
        </row>
        <row r="120">
          <cell r="A120" t="str">
            <v>9.0.201.73</v>
          </cell>
          <cell r="B120" t="str">
            <v>Transp. RR-1C c/ DMT=347,000 km</v>
          </cell>
          <cell r="C120" t="str">
            <v>t</v>
          </cell>
          <cell r="D120">
            <v>0.128</v>
          </cell>
          <cell r="E120">
            <v>0</v>
          </cell>
          <cell r="F120">
            <v>0</v>
          </cell>
          <cell r="G120">
            <v>0</v>
          </cell>
          <cell r="H120">
            <v>0.128</v>
          </cell>
          <cell r="I120">
            <v>0.128</v>
          </cell>
          <cell r="J120">
            <v>50.97</v>
          </cell>
          <cell r="K120">
            <v>6.52</v>
          </cell>
          <cell r="L120">
            <v>6.52</v>
          </cell>
          <cell r="M120">
            <v>0</v>
          </cell>
        </row>
        <row r="121">
          <cell r="A121" t="str">
            <v>9.2.200.01</v>
          </cell>
          <cell r="B121" t="str">
            <v>Recomp. Camada granular do pavimento</v>
          </cell>
          <cell r="C121" t="str">
            <v>m3</v>
          </cell>
          <cell r="D121">
            <v>17202.599999999999</v>
          </cell>
          <cell r="E121">
            <v>0</v>
          </cell>
          <cell r="F121">
            <v>0</v>
          </cell>
          <cell r="G121">
            <v>0</v>
          </cell>
          <cell r="H121">
            <v>17202.599999999999</v>
          </cell>
          <cell r="I121">
            <v>17202.599999999999</v>
          </cell>
          <cell r="J121">
            <v>2.92</v>
          </cell>
          <cell r="K121">
            <v>50231.59</v>
          </cell>
          <cell r="L121">
            <v>50231.59</v>
          </cell>
          <cell r="M121">
            <v>0</v>
          </cell>
        </row>
        <row r="122">
          <cell r="A122" t="str">
            <v>9.2.220.00</v>
          </cell>
          <cell r="B122" t="str">
            <v>Solo-brita  p/base remendo profundo</v>
          </cell>
          <cell r="C122" t="str">
            <v>m3</v>
          </cell>
          <cell r="D122">
            <v>1204.354</v>
          </cell>
          <cell r="E122">
            <v>0</v>
          </cell>
          <cell r="F122">
            <v>0</v>
          </cell>
          <cell r="G122">
            <v>0</v>
          </cell>
          <cell r="H122">
            <v>1204.354</v>
          </cell>
          <cell r="I122">
            <v>1204.354</v>
          </cell>
          <cell r="J122">
            <v>8.9499999999999993</v>
          </cell>
          <cell r="K122">
            <v>10778.96</v>
          </cell>
          <cell r="L122">
            <v>10778.96</v>
          </cell>
          <cell r="M122">
            <v>0</v>
          </cell>
        </row>
        <row r="123">
          <cell r="A123" t="str">
            <v>9.2.300.00</v>
          </cell>
          <cell r="B123" t="str">
            <v>Imprimação</v>
          </cell>
          <cell r="C123" t="str">
            <v>m2</v>
          </cell>
          <cell r="D123">
            <v>56336</v>
          </cell>
          <cell r="E123">
            <v>0</v>
          </cell>
          <cell r="F123">
            <v>0</v>
          </cell>
          <cell r="G123">
            <v>0</v>
          </cell>
          <cell r="H123">
            <v>56336</v>
          </cell>
          <cell r="I123">
            <v>56336</v>
          </cell>
          <cell r="J123">
            <v>0.05</v>
          </cell>
          <cell r="K123">
            <v>2816.8</v>
          </cell>
          <cell r="L123">
            <v>2816.8</v>
          </cell>
          <cell r="M123">
            <v>0</v>
          </cell>
        </row>
        <row r="124">
          <cell r="A124" t="str">
            <v>9.2.400.00</v>
          </cell>
          <cell r="B124" t="str">
            <v>Pintura de ligação</v>
          </cell>
          <cell r="C124" t="str">
            <v>m2</v>
          </cell>
          <cell r="D124">
            <v>52208.91</v>
          </cell>
          <cell r="E124">
            <v>0</v>
          </cell>
          <cell r="F124">
            <v>0</v>
          </cell>
          <cell r="G124">
            <v>0</v>
          </cell>
          <cell r="H124">
            <v>52208.91</v>
          </cell>
          <cell r="I124">
            <v>52208.91</v>
          </cell>
          <cell r="J124">
            <v>0.03</v>
          </cell>
          <cell r="K124">
            <v>1566.26</v>
          </cell>
          <cell r="L124">
            <v>1566.26</v>
          </cell>
          <cell r="M124">
            <v>0</v>
          </cell>
        </row>
        <row r="125">
          <cell r="A125" t="str">
            <v>9.2.520.00</v>
          </cell>
          <cell r="B125" t="str">
            <v>Mistura Areia-asfalto em betoneira</v>
          </cell>
          <cell r="C125" t="str">
            <v>m3</v>
          </cell>
          <cell r="D125">
            <v>556.91600000000005</v>
          </cell>
          <cell r="E125">
            <v>0</v>
          </cell>
          <cell r="F125">
            <v>0</v>
          </cell>
          <cell r="G125">
            <v>0</v>
          </cell>
          <cell r="H125">
            <v>556.91600000000005</v>
          </cell>
          <cell r="I125">
            <v>556.91600000000005</v>
          </cell>
          <cell r="J125">
            <v>20.36</v>
          </cell>
          <cell r="K125">
            <v>11338.8</v>
          </cell>
          <cell r="L125">
            <v>11338.8</v>
          </cell>
          <cell r="M125">
            <v>0</v>
          </cell>
        </row>
        <row r="126">
          <cell r="A126" t="str">
            <v>9.2.521.00</v>
          </cell>
          <cell r="B126" t="str">
            <v>Mist areia asfalto usinada a quente</v>
          </cell>
          <cell r="C126" t="str">
            <v>m3</v>
          </cell>
          <cell r="D126">
            <v>1086.48</v>
          </cell>
          <cell r="E126">
            <v>0</v>
          </cell>
          <cell r="F126">
            <v>0</v>
          </cell>
          <cell r="G126">
            <v>0</v>
          </cell>
          <cell r="H126">
            <v>1086.48</v>
          </cell>
          <cell r="I126">
            <v>1086.48</v>
          </cell>
          <cell r="J126">
            <v>16.75</v>
          </cell>
          <cell r="K126">
            <v>18198.54</v>
          </cell>
          <cell r="L126">
            <v>18198.54</v>
          </cell>
          <cell r="M126">
            <v>0</v>
          </cell>
        </row>
        <row r="127">
          <cell r="A127" t="str">
            <v>9.2.521.01</v>
          </cell>
          <cell r="B127" t="str">
            <v>Recomp. revest. c/ areia asf quente</v>
          </cell>
          <cell r="C127" t="str">
            <v>m3</v>
          </cell>
          <cell r="D127">
            <v>1086.48</v>
          </cell>
          <cell r="E127">
            <v>0</v>
          </cell>
          <cell r="F127">
            <v>0</v>
          </cell>
          <cell r="G127">
            <v>0</v>
          </cell>
          <cell r="H127">
            <v>1086.48</v>
          </cell>
          <cell r="I127">
            <v>1086.48</v>
          </cell>
          <cell r="J127">
            <v>3.58</v>
          </cell>
          <cell r="K127">
            <v>3889.59</v>
          </cell>
          <cell r="L127">
            <v>3889.59</v>
          </cell>
          <cell r="M127">
            <v>0</v>
          </cell>
        </row>
        <row r="128">
          <cell r="A128" t="str">
            <v>9.2.530.00</v>
          </cell>
          <cell r="B128" t="str">
            <v>Mistura Betuminosa em betoneira</v>
          </cell>
          <cell r="C128" t="str">
            <v>m3</v>
          </cell>
          <cell r="D128">
            <v>1165.434</v>
          </cell>
          <cell r="E128">
            <v>0</v>
          </cell>
          <cell r="F128">
            <v>0</v>
          </cell>
          <cell r="G128">
            <v>0</v>
          </cell>
          <cell r="H128">
            <v>1165.434</v>
          </cell>
          <cell r="I128">
            <v>1165.434</v>
          </cell>
          <cell r="J128">
            <v>27.99</v>
          </cell>
          <cell r="K128">
            <v>32620.49</v>
          </cell>
          <cell r="L128">
            <v>32620.49</v>
          </cell>
          <cell r="M128">
            <v>0</v>
          </cell>
        </row>
        <row r="129">
          <cell r="A129" t="str">
            <v>9.2.900.00</v>
          </cell>
          <cell r="B129" t="str">
            <v>Remoção de Pavimento</v>
          </cell>
          <cell r="C129" t="str">
            <v>m3</v>
          </cell>
          <cell r="D129">
            <v>6518.88</v>
          </cell>
          <cell r="E129">
            <v>0</v>
          </cell>
          <cell r="F129">
            <v>0</v>
          </cell>
          <cell r="G129">
            <v>0</v>
          </cell>
          <cell r="H129">
            <v>6518.88</v>
          </cell>
          <cell r="I129">
            <v>6518.88</v>
          </cell>
          <cell r="J129">
            <v>2.33</v>
          </cell>
          <cell r="K129">
            <v>15188.99</v>
          </cell>
          <cell r="L129">
            <v>15188.99</v>
          </cell>
          <cell r="M129">
            <v>0</v>
          </cell>
        </row>
        <row r="130">
          <cell r="A130" t="str">
            <v>9.2.999.00</v>
          </cell>
          <cell r="B130" t="str">
            <v>Peneiramento</v>
          </cell>
          <cell r="C130" t="str">
            <v>m3</v>
          </cell>
          <cell r="D130">
            <v>1441.325</v>
          </cell>
          <cell r="E130">
            <v>0</v>
          </cell>
          <cell r="F130">
            <v>0</v>
          </cell>
          <cell r="G130">
            <v>0</v>
          </cell>
          <cell r="H130">
            <v>1441.325</v>
          </cell>
          <cell r="I130">
            <v>1441.325</v>
          </cell>
          <cell r="J130">
            <v>2.46</v>
          </cell>
          <cell r="K130">
            <v>3545.65</v>
          </cell>
          <cell r="L130">
            <v>3545.65</v>
          </cell>
          <cell r="M130">
            <v>0</v>
          </cell>
        </row>
        <row r="131">
          <cell r="A131" t="str">
            <v>9.8.100.00</v>
          </cell>
          <cell r="B131" t="str">
            <v>Tapa Buraco</v>
          </cell>
          <cell r="C131" t="str">
            <v>m3</v>
          </cell>
          <cell r="D131">
            <v>937.505</v>
          </cell>
          <cell r="E131">
            <v>0</v>
          </cell>
          <cell r="F131">
            <v>0</v>
          </cell>
          <cell r="G131">
            <v>0</v>
          </cell>
          <cell r="H131">
            <v>937.505</v>
          </cell>
          <cell r="I131">
            <v>937.505</v>
          </cell>
          <cell r="J131">
            <v>45.64</v>
          </cell>
          <cell r="K131">
            <v>42787.72</v>
          </cell>
          <cell r="L131">
            <v>42787.72</v>
          </cell>
          <cell r="M131">
            <v>0</v>
          </cell>
        </row>
        <row r="132">
          <cell r="A132" t="str">
            <v>9.8.101.01</v>
          </cell>
          <cell r="B132" t="str">
            <v>Remendo Profundo c/demolição manual</v>
          </cell>
          <cell r="C132" t="str">
            <v>m3</v>
          </cell>
          <cell r="D132">
            <v>1432.2829999999999</v>
          </cell>
          <cell r="E132">
            <v>0</v>
          </cell>
          <cell r="F132">
            <v>0</v>
          </cell>
          <cell r="G132">
            <v>0</v>
          </cell>
          <cell r="H132">
            <v>1432.2829999999999</v>
          </cell>
          <cell r="I132">
            <v>1432.2829999999999</v>
          </cell>
          <cell r="J132">
            <v>46.63</v>
          </cell>
          <cell r="K132">
            <v>66787.350000000006</v>
          </cell>
          <cell r="L132">
            <v>66787.350000000006</v>
          </cell>
          <cell r="M132">
            <v>0</v>
          </cell>
        </row>
        <row r="133">
          <cell r="A133" t="str">
            <v>9.8.103.00</v>
          </cell>
          <cell r="B133" t="str">
            <v>Selagem de trinca</v>
          </cell>
          <cell r="C133" t="str">
            <v>l</v>
          </cell>
          <cell r="D133">
            <v>0</v>
          </cell>
          <cell r="E133">
            <v>0</v>
          </cell>
          <cell r="F133">
            <v>0</v>
          </cell>
          <cell r="G133" t="e">
            <v>#DIV/0!</v>
          </cell>
          <cell r="H133">
            <v>0</v>
          </cell>
          <cell r="I133">
            <v>0</v>
          </cell>
          <cell r="J133">
            <v>0.28000000000000003</v>
          </cell>
          <cell r="K133">
            <v>0</v>
          </cell>
          <cell r="L133">
            <v>0</v>
          </cell>
          <cell r="M133">
            <v>0</v>
          </cell>
        </row>
        <row r="134">
          <cell r="A134" t="str">
            <v>9.8.109.00</v>
          </cell>
          <cell r="B134" t="str">
            <v>Correção de Defeitos c/mistura betuminosa</v>
          </cell>
          <cell r="C134" t="str">
            <v>m3</v>
          </cell>
          <cell r="D134">
            <v>556.91600000000005</v>
          </cell>
          <cell r="E134">
            <v>0</v>
          </cell>
          <cell r="F134">
            <v>0</v>
          </cell>
          <cell r="G134">
            <v>0</v>
          </cell>
          <cell r="H134">
            <v>556.91600000000005</v>
          </cell>
          <cell r="I134">
            <v>556.91600000000005</v>
          </cell>
          <cell r="J134">
            <v>10.79</v>
          </cell>
          <cell r="K134">
            <v>6009.12</v>
          </cell>
          <cell r="L134">
            <v>6009.12</v>
          </cell>
          <cell r="M134">
            <v>0</v>
          </cell>
        </row>
        <row r="135">
          <cell r="A135" t="str">
            <v>9.9.002.00</v>
          </cell>
          <cell r="B135" t="str">
            <v>Transp. Caminhão Basc. 5,0 m3 (8,8 ton)</v>
          </cell>
          <cell r="C135" t="str">
            <v>tk</v>
          </cell>
          <cell r="D135">
            <v>346303.04499999998</v>
          </cell>
          <cell r="E135">
            <v>0</v>
          </cell>
          <cell r="F135">
            <v>0</v>
          </cell>
          <cell r="G135">
            <v>0</v>
          </cell>
          <cell r="H135">
            <v>346303.04499999998</v>
          </cell>
          <cell r="I135">
            <v>346303.04499999998</v>
          </cell>
          <cell r="J135">
            <v>0.08</v>
          </cell>
          <cell r="K135">
            <v>27704.240000000002</v>
          </cell>
          <cell r="L135">
            <v>27704.240000000002</v>
          </cell>
          <cell r="M135">
            <v>0</v>
          </cell>
        </row>
        <row r="136">
          <cell r="A136" t="str">
            <v>9.9.002.01</v>
          </cell>
          <cell r="B136" t="str">
            <v>Transp. Caminhão Carroceria 4 ton.</v>
          </cell>
          <cell r="C136" t="str">
            <v>tk</v>
          </cell>
          <cell r="D136">
            <v>8266.6919999999991</v>
          </cell>
          <cell r="E136">
            <v>0</v>
          </cell>
          <cell r="F136">
            <v>0</v>
          </cell>
          <cell r="G136">
            <v>0</v>
          </cell>
          <cell r="H136">
            <v>8266.6919999999991</v>
          </cell>
          <cell r="I136">
            <v>8266.6919999999991</v>
          </cell>
          <cell r="J136">
            <v>0.16</v>
          </cell>
          <cell r="K136">
            <v>1322.67</v>
          </cell>
          <cell r="L136">
            <v>1322.67</v>
          </cell>
          <cell r="M136">
            <v>0</v>
          </cell>
        </row>
        <row r="137">
          <cell r="A137" t="str">
            <v>9.9.002.03</v>
          </cell>
          <cell r="B137" t="str">
            <v>Transp. Especial em Basc. 4,0 m3</v>
          </cell>
          <cell r="C137" t="str">
            <v>tk</v>
          </cell>
          <cell r="D137">
            <v>343900.57299999997</v>
          </cell>
          <cell r="E137">
            <v>0</v>
          </cell>
          <cell r="F137">
            <v>0</v>
          </cell>
          <cell r="G137">
            <v>0</v>
          </cell>
          <cell r="H137">
            <v>343900.57299999997</v>
          </cell>
          <cell r="I137">
            <v>343900.57299999997</v>
          </cell>
          <cell r="J137">
            <v>0.19</v>
          </cell>
          <cell r="K137">
            <v>65341.1</v>
          </cell>
          <cell r="L137">
            <v>65341.1</v>
          </cell>
          <cell r="M137">
            <v>0</v>
          </cell>
        </row>
        <row r="138">
          <cell r="A138" t="str">
            <v>9.9.202.00</v>
          </cell>
          <cell r="B138" t="str">
            <v>Transporte de água</v>
          </cell>
          <cell r="C138" t="str">
            <v>t.km</v>
          </cell>
          <cell r="D138">
            <v>136275.28099999999</v>
          </cell>
          <cell r="E138">
            <v>0</v>
          </cell>
          <cell r="F138">
            <v>0</v>
          </cell>
          <cell r="G138">
            <v>0</v>
          </cell>
          <cell r="H138">
            <v>136275.28099999999</v>
          </cell>
          <cell r="I138">
            <v>136275.28099999999</v>
          </cell>
          <cell r="J138">
            <v>0.15</v>
          </cell>
          <cell r="K138">
            <v>20441.29</v>
          </cell>
          <cell r="L138">
            <v>20441.29</v>
          </cell>
          <cell r="M138">
            <v>0</v>
          </cell>
        </row>
        <row r="139">
          <cell r="B139" t="str">
            <v>Sub-total</v>
          </cell>
          <cell r="K139">
            <v>529532.6399999999</v>
          </cell>
          <cell r="L139">
            <v>529532.6399999999</v>
          </cell>
          <cell r="M139">
            <v>0</v>
          </cell>
        </row>
        <row r="140">
          <cell r="B140" t="str">
            <v>Total do Programa</v>
          </cell>
          <cell r="K140">
            <v>529532.6399999999</v>
          </cell>
          <cell r="L140">
            <v>529532.6399999999</v>
          </cell>
          <cell r="M140">
            <v>0</v>
          </cell>
        </row>
        <row r="142">
          <cell r="B142" t="str">
            <v>PROGRAMA DE MANUTENÇÃO 2001/2002</v>
          </cell>
        </row>
        <row r="143">
          <cell r="B143" t="str">
            <v>Solo brita p/base de remendo profundo</v>
          </cell>
          <cell r="C143" t="str">
            <v>m3</v>
          </cell>
          <cell r="D143">
            <v>0</v>
          </cell>
          <cell r="E143">
            <v>0</v>
          </cell>
          <cell r="F143">
            <v>290.25</v>
          </cell>
          <cell r="G143" t="e">
            <v>#DIV/0!</v>
          </cell>
          <cell r="H143">
            <v>0</v>
          </cell>
          <cell r="I143">
            <v>290.25</v>
          </cell>
          <cell r="J143">
            <v>8.9499999999999993</v>
          </cell>
          <cell r="K143">
            <v>0</v>
          </cell>
          <cell r="L143">
            <v>2597.73</v>
          </cell>
          <cell r="M143">
            <v>2597.73</v>
          </cell>
        </row>
        <row r="144">
          <cell r="B144" t="str">
            <v>Pintura de ligação</v>
          </cell>
          <cell r="C144" t="str">
            <v>m2</v>
          </cell>
          <cell r="D144">
            <v>0</v>
          </cell>
          <cell r="E144">
            <v>0</v>
          </cell>
          <cell r="F144">
            <v>246959.99999999994</v>
          </cell>
          <cell r="G144" t="e">
            <v>#DIV/0!</v>
          </cell>
          <cell r="H144">
            <v>0</v>
          </cell>
          <cell r="I144">
            <v>246959.99999999994</v>
          </cell>
          <cell r="J144">
            <v>0.03</v>
          </cell>
          <cell r="K144">
            <v>0</v>
          </cell>
          <cell r="L144">
            <v>7408.8</v>
          </cell>
          <cell r="M144">
            <v>7408.8</v>
          </cell>
        </row>
        <row r="145">
          <cell r="B145" t="str">
            <v>Mistura Areia Asfalto Usinada a quente</v>
          </cell>
          <cell r="C145" t="str">
            <v>m3</v>
          </cell>
          <cell r="D145">
            <v>0</v>
          </cell>
          <cell r="E145">
            <v>0</v>
          </cell>
          <cell r="F145">
            <v>6173.9999999999991</v>
          </cell>
          <cell r="G145" t="e">
            <v>#DIV/0!</v>
          </cell>
          <cell r="H145">
            <v>0</v>
          </cell>
          <cell r="I145">
            <v>6173.9999999999991</v>
          </cell>
          <cell r="J145">
            <v>16.75</v>
          </cell>
          <cell r="K145">
            <v>0</v>
          </cell>
          <cell r="L145">
            <v>103414.5</v>
          </cell>
          <cell r="M145">
            <v>103414.5</v>
          </cell>
        </row>
        <row r="146">
          <cell r="B146" t="str">
            <v>Rec. rev. com areia-asf. a quente</v>
          </cell>
          <cell r="C146" t="str">
            <v>m3</v>
          </cell>
          <cell r="D146">
            <v>0</v>
          </cell>
          <cell r="E146">
            <v>0</v>
          </cell>
          <cell r="F146">
            <v>6173.9999999999991</v>
          </cell>
          <cell r="G146" t="e">
            <v>#DIV/0!</v>
          </cell>
          <cell r="H146">
            <v>0</v>
          </cell>
          <cell r="I146">
            <v>6173.9999999999991</v>
          </cell>
          <cell r="J146">
            <v>3.58</v>
          </cell>
          <cell r="K146">
            <v>0</v>
          </cell>
          <cell r="L146">
            <v>22102.92</v>
          </cell>
          <cell r="M146">
            <v>22102.92</v>
          </cell>
        </row>
        <row r="147">
          <cell r="B147" t="str">
            <v>Mistura Betuminosa em Betoneira</v>
          </cell>
          <cell r="C147" t="str">
            <v>m3</v>
          </cell>
          <cell r="D147">
            <v>0</v>
          </cell>
          <cell r="E147">
            <v>0</v>
          </cell>
          <cell r="F147">
            <v>237.25</v>
          </cell>
          <cell r="G147" t="e">
            <v>#DIV/0!</v>
          </cell>
          <cell r="H147">
            <v>0</v>
          </cell>
          <cell r="I147">
            <v>237.25</v>
          </cell>
          <cell r="J147">
            <v>27.99</v>
          </cell>
          <cell r="K147">
            <v>0</v>
          </cell>
          <cell r="L147">
            <v>6640.62</v>
          </cell>
          <cell r="M147">
            <v>6640.62</v>
          </cell>
        </row>
        <row r="148">
          <cell r="B148" t="str">
            <v>Peneiramento</v>
          </cell>
          <cell r="C148" t="str">
            <v>m3</v>
          </cell>
          <cell r="D148">
            <v>0</v>
          </cell>
          <cell r="E148">
            <v>0</v>
          </cell>
          <cell r="F148">
            <v>6977.0315999999984</v>
          </cell>
          <cell r="G148" t="e">
            <v>#DIV/0!</v>
          </cell>
          <cell r="H148">
            <v>0</v>
          </cell>
          <cell r="I148">
            <v>6977.0315999999984</v>
          </cell>
          <cell r="J148">
            <v>2.46</v>
          </cell>
          <cell r="K148">
            <v>0</v>
          </cell>
          <cell r="L148">
            <v>17163.490000000002</v>
          </cell>
          <cell r="M148">
            <v>17163.490000000002</v>
          </cell>
        </row>
        <row r="149">
          <cell r="B149" t="str">
            <v>Tapa Buraco</v>
          </cell>
          <cell r="C149" t="str">
            <v>m3</v>
          </cell>
          <cell r="D149">
            <v>0</v>
          </cell>
          <cell r="E149">
            <v>0</v>
          </cell>
          <cell r="F149">
            <v>190</v>
          </cell>
          <cell r="G149" t="e">
            <v>#DIV/0!</v>
          </cell>
          <cell r="H149">
            <v>0</v>
          </cell>
          <cell r="I149">
            <v>190</v>
          </cell>
          <cell r="J149">
            <v>45.64</v>
          </cell>
          <cell r="K149">
            <v>0</v>
          </cell>
          <cell r="L149">
            <v>8671.6</v>
          </cell>
          <cell r="M149">
            <v>8671.6</v>
          </cell>
        </row>
        <row r="150">
          <cell r="B150" t="str">
            <v>Remendo Profundo c/dem. Manual</v>
          </cell>
          <cell r="C150" t="str">
            <v>m3</v>
          </cell>
          <cell r="D150">
            <v>0</v>
          </cell>
          <cell r="E150">
            <v>0</v>
          </cell>
          <cell r="F150">
            <v>337.5</v>
          </cell>
          <cell r="G150" t="e">
            <v>#DIV/0!</v>
          </cell>
          <cell r="H150">
            <v>0</v>
          </cell>
          <cell r="I150">
            <v>337.5</v>
          </cell>
          <cell r="J150">
            <v>46.63</v>
          </cell>
          <cell r="K150">
            <v>0</v>
          </cell>
          <cell r="L150">
            <v>15737.62</v>
          </cell>
          <cell r="M150">
            <v>15737.62</v>
          </cell>
        </row>
        <row r="151">
          <cell r="B151" t="str">
            <v>Transp. Caminhão Basc. 5,0 m3 (8,8ton)</v>
          </cell>
          <cell r="C151" t="str">
            <v>t.km</v>
          </cell>
          <cell r="D151">
            <v>0</v>
          </cell>
          <cell r="E151">
            <v>0</v>
          </cell>
          <cell r="F151">
            <v>1659884.0799999998</v>
          </cell>
          <cell r="G151" t="e">
            <v>#DIV/0!</v>
          </cell>
          <cell r="H151">
            <v>0</v>
          </cell>
          <cell r="I151">
            <v>1659884.0799999998</v>
          </cell>
          <cell r="J151">
            <v>0.08</v>
          </cell>
          <cell r="K151">
            <v>0</v>
          </cell>
          <cell r="L151">
            <v>132790.72</v>
          </cell>
          <cell r="M151">
            <v>132790.72</v>
          </cell>
        </row>
        <row r="152">
          <cell r="B152" t="str">
            <v>Transp. Esp. Caminhão Basc. 4,0 m3</v>
          </cell>
          <cell r="C152" t="str">
            <v>t.km</v>
          </cell>
          <cell r="D152">
            <v>0</v>
          </cell>
          <cell r="E152">
            <v>0</v>
          </cell>
          <cell r="F152">
            <v>35031.14</v>
          </cell>
          <cell r="G152" t="e">
            <v>#DIV/0!</v>
          </cell>
          <cell r="H152">
            <v>0</v>
          </cell>
          <cell r="I152">
            <v>35031.14</v>
          </cell>
          <cell r="J152">
            <v>0.19</v>
          </cell>
          <cell r="K152">
            <v>0</v>
          </cell>
          <cell r="L152">
            <v>6655.91</v>
          </cell>
          <cell r="M152">
            <v>6655.91</v>
          </cell>
        </row>
        <row r="153">
          <cell r="B153" t="str">
            <v>Cimento Asfalto CAP-50/60</v>
          </cell>
          <cell r="C153" t="str">
            <v>t</v>
          </cell>
          <cell r="D153">
            <v>0</v>
          </cell>
          <cell r="E153">
            <v>0</v>
          </cell>
          <cell r="F153">
            <v>1092.0571199999997</v>
          </cell>
          <cell r="G153" t="e">
            <v>#DIV/0!</v>
          </cell>
          <cell r="H153">
            <v>0</v>
          </cell>
          <cell r="I153">
            <v>1092.0571199999997</v>
          </cell>
          <cell r="J153">
            <v>172.16</v>
          </cell>
          <cell r="K153">
            <v>0</v>
          </cell>
          <cell r="L153">
            <v>188008.55</v>
          </cell>
          <cell r="M153">
            <v>188008.55</v>
          </cell>
        </row>
        <row r="154">
          <cell r="B154" t="str">
            <v>Asfalto Diluído CM - 70</v>
          </cell>
          <cell r="C154" t="str">
            <v>t</v>
          </cell>
          <cell r="D154">
            <v>0</v>
          </cell>
          <cell r="E154">
            <v>0</v>
          </cell>
          <cell r="F154">
            <v>3.8407499999999999</v>
          </cell>
          <cell r="G154" t="e">
            <v>#DIV/0!</v>
          </cell>
          <cell r="H154">
            <v>0</v>
          </cell>
          <cell r="I154">
            <v>3.8407499999999999</v>
          </cell>
          <cell r="J154">
            <v>221.38</v>
          </cell>
          <cell r="K154">
            <v>0</v>
          </cell>
          <cell r="L154">
            <v>850.26</v>
          </cell>
          <cell r="M154">
            <v>850.26</v>
          </cell>
        </row>
        <row r="155">
          <cell r="B155" t="str">
            <v>Emulsão Asf. RR - 1C</v>
          </cell>
          <cell r="C155" t="str">
            <v>t</v>
          </cell>
          <cell r="D155">
            <v>0</v>
          </cell>
          <cell r="E155">
            <v>0</v>
          </cell>
          <cell r="F155">
            <v>148.17599999999996</v>
          </cell>
          <cell r="G155" t="e">
            <v>#DIV/0!</v>
          </cell>
          <cell r="H155">
            <v>0</v>
          </cell>
          <cell r="I155">
            <v>148.17599999999996</v>
          </cell>
          <cell r="J155">
            <v>203.44</v>
          </cell>
          <cell r="K155">
            <v>0</v>
          </cell>
          <cell r="L155">
            <v>30144.92</v>
          </cell>
          <cell r="M155">
            <v>30144.92</v>
          </cell>
        </row>
        <row r="156">
          <cell r="B156" t="str">
            <v>Emulsão Asf. RM - 1C</v>
          </cell>
          <cell r="C156" t="str">
            <v>t</v>
          </cell>
          <cell r="D156">
            <v>0</v>
          </cell>
          <cell r="E156">
            <v>0</v>
          </cell>
          <cell r="F156">
            <v>37.105900000000005</v>
          </cell>
          <cell r="G156" t="e">
            <v>#DIV/0!</v>
          </cell>
          <cell r="H156">
            <v>0</v>
          </cell>
          <cell r="I156">
            <v>37.105900000000005</v>
          </cell>
          <cell r="J156">
            <v>258.98</v>
          </cell>
          <cell r="K156">
            <v>0</v>
          </cell>
          <cell r="L156">
            <v>9609.68</v>
          </cell>
          <cell r="M156">
            <v>9609.68</v>
          </cell>
        </row>
        <row r="157">
          <cell r="B157" t="str">
            <v>Transp. CAP-50/60 c/ DMT=223,000 km</v>
          </cell>
          <cell r="C157" t="str">
            <v>t</v>
          </cell>
          <cell r="D157">
            <v>0</v>
          </cell>
          <cell r="E157">
            <v>0</v>
          </cell>
          <cell r="F157">
            <v>1092.0571199999997</v>
          </cell>
          <cell r="G157" t="e">
            <v>#DIV/0!</v>
          </cell>
          <cell r="H157">
            <v>0</v>
          </cell>
          <cell r="I157">
            <v>1092.0571199999997</v>
          </cell>
          <cell r="J157">
            <v>46.16</v>
          </cell>
          <cell r="K157">
            <v>0</v>
          </cell>
          <cell r="L157">
            <v>50409.35</v>
          </cell>
          <cell r="M157">
            <v>50409.35</v>
          </cell>
        </row>
        <row r="158">
          <cell r="B158" t="str">
            <v>Transp. CM-70 c/ DMT=347,400 km</v>
          </cell>
          <cell r="C158" t="str">
            <v>t</v>
          </cell>
          <cell r="D158">
            <v>0</v>
          </cell>
          <cell r="E158">
            <v>0</v>
          </cell>
          <cell r="F158">
            <v>3.8407499999999999</v>
          </cell>
          <cell r="G158" t="e">
            <v>#DIV/0!</v>
          </cell>
          <cell r="H158">
            <v>0</v>
          </cell>
          <cell r="I158">
            <v>3.8407499999999999</v>
          </cell>
          <cell r="J158">
            <v>50.97</v>
          </cell>
          <cell r="K158">
            <v>0</v>
          </cell>
          <cell r="L158">
            <v>195.76</v>
          </cell>
          <cell r="M158">
            <v>195.76</v>
          </cell>
        </row>
        <row r="159">
          <cell r="B159" t="str">
            <v>Transp. RR-1C c/ DMT=347,400 km</v>
          </cell>
          <cell r="C159" t="str">
            <v>t</v>
          </cell>
          <cell r="D159">
            <v>0</v>
          </cell>
          <cell r="E159">
            <v>0</v>
          </cell>
          <cell r="F159">
            <v>148.17599999999996</v>
          </cell>
          <cell r="G159" t="e">
            <v>#DIV/0!</v>
          </cell>
          <cell r="H159">
            <v>0</v>
          </cell>
          <cell r="I159">
            <v>148.17599999999996</v>
          </cell>
          <cell r="J159">
            <v>50.97</v>
          </cell>
          <cell r="K159">
            <v>0</v>
          </cell>
          <cell r="L159">
            <v>7552.53</v>
          </cell>
          <cell r="M159">
            <v>7552.53</v>
          </cell>
        </row>
        <row r="160">
          <cell r="B160" t="str">
            <v>Transp. RM-1C c/ DMT=347,400 km</v>
          </cell>
          <cell r="C160" t="str">
            <v>t</v>
          </cell>
          <cell r="D160">
            <v>0</v>
          </cell>
          <cell r="E160">
            <v>0</v>
          </cell>
          <cell r="F160">
            <v>37.105900000000005</v>
          </cell>
          <cell r="G160" t="e">
            <v>#DIV/0!</v>
          </cell>
          <cell r="H160">
            <v>0</v>
          </cell>
          <cell r="I160">
            <v>37.105900000000005</v>
          </cell>
          <cell r="J160">
            <v>50.97</v>
          </cell>
          <cell r="K160">
            <v>0</v>
          </cell>
          <cell r="L160">
            <v>1891.28</v>
          </cell>
          <cell r="M160">
            <v>1891.28</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TOTAL"/>
      <sheetName val="Cron. Materiais"/>
      <sheetName val="PAG PRINCIPAL"/>
      <sheetName val="PAG PRINCIPAL VERSO"/>
      <sheetName val="TRECHO A"/>
      <sheetName val="TRECHO B"/>
      <sheetName val="TRECHO C"/>
      <sheetName val="TRECHO D"/>
      <sheetName val="TRECHO B+C"/>
    </sheetNames>
    <sheetDataSet>
      <sheetData sheetId="0" refreshError="1">
        <row r="11">
          <cell r="B11" t="str">
            <v>Mobilização de Canteiro</v>
          </cell>
          <cell r="C11" t="str">
            <v>%</v>
          </cell>
          <cell r="D11">
            <v>100</v>
          </cell>
          <cell r="G11">
            <v>100</v>
          </cell>
        </row>
        <row r="13">
          <cell r="C13">
            <v>10</v>
          </cell>
        </row>
        <row r="14">
          <cell r="C14">
            <v>13</v>
          </cell>
          <cell r="E14" t="str">
            <v>AVANÇO</v>
          </cell>
          <cell r="F14" t="str">
            <v>Prev Ac. (%)</v>
          </cell>
          <cell r="G14">
            <v>100.00076923076922</v>
          </cell>
        </row>
        <row r="15">
          <cell r="F15" t="str">
            <v>Real. Ac.(%)</v>
          </cell>
          <cell r="G15">
            <v>100.000000011</v>
          </cell>
        </row>
        <row r="17">
          <cell r="B17" t="str">
            <v>Conferencia de Perfil</v>
          </cell>
          <cell r="C17" t="str">
            <v>km</v>
          </cell>
          <cell r="D17">
            <v>357.34930000000003</v>
          </cell>
          <cell r="G17">
            <v>100</v>
          </cell>
        </row>
        <row r="19">
          <cell r="C19">
            <v>16</v>
          </cell>
        </row>
        <row r="20">
          <cell r="C20">
            <v>19</v>
          </cell>
          <cell r="E20" t="str">
            <v>AVANÇO</v>
          </cell>
          <cell r="F20" t="str">
            <v>Prev Ac. (%)</v>
          </cell>
          <cell r="G20">
            <v>100.0022471010857</v>
          </cell>
        </row>
        <row r="21">
          <cell r="F21" t="str">
            <v>Real. Ac.(%)</v>
          </cell>
          <cell r="G21">
            <v>100.25354061243495</v>
          </cell>
        </row>
        <row r="23">
          <cell r="B23" t="str">
            <v>Limpeza de Faixa</v>
          </cell>
          <cell r="C23" t="str">
            <v>km</v>
          </cell>
          <cell r="D23">
            <v>357.34930000000003</v>
          </cell>
          <cell r="G23">
            <v>100</v>
          </cell>
        </row>
        <row r="25">
          <cell r="C25">
            <v>22</v>
          </cell>
        </row>
        <row r="26">
          <cell r="C26">
            <v>25</v>
          </cell>
          <cell r="E26" t="str">
            <v>AVANÇO</v>
          </cell>
          <cell r="F26" t="str">
            <v>Prev Ac. (%)</v>
          </cell>
          <cell r="G26">
            <v>98.541621760977975</v>
          </cell>
        </row>
        <row r="27">
          <cell r="F27" t="str">
            <v>Real. Ac.(%)</v>
          </cell>
          <cell r="G27">
            <v>86.778961456787783</v>
          </cell>
        </row>
        <row r="29">
          <cell r="B29" t="str">
            <v>Acessos</v>
          </cell>
          <cell r="C29" t="str">
            <v>km</v>
          </cell>
          <cell r="D29">
            <v>357.34930000000003</v>
          </cell>
          <cell r="G29">
            <v>100</v>
          </cell>
        </row>
        <row r="31">
          <cell r="C31">
            <v>28</v>
          </cell>
        </row>
        <row r="32">
          <cell r="C32">
            <v>31</v>
          </cell>
          <cell r="E32" t="str">
            <v>AVANÇO</v>
          </cell>
          <cell r="F32" t="str">
            <v>Prev Ac. (%)</v>
          </cell>
          <cell r="G32">
            <v>99.412326740424234</v>
          </cell>
        </row>
        <row r="33">
          <cell r="F33" t="str">
            <v>Real. Ac.(%)</v>
          </cell>
          <cell r="G33">
            <v>96.27414974765864</v>
          </cell>
        </row>
        <row r="34">
          <cell r="B34" t="str">
            <v>FUNDAÇÃO</v>
          </cell>
        </row>
        <row r="39">
          <cell r="B39" t="str">
            <v>Locação de Cavas</v>
          </cell>
          <cell r="C39" t="str">
            <v>torre</v>
          </cell>
          <cell r="D39">
            <v>801</v>
          </cell>
          <cell r="G39">
            <v>100</v>
          </cell>
        </row>
        <row r="41">
          <cell r="C41">
            <v>38</v>
          </cell>
        </row>
        <row r="42">
          <cell r="C42">
            <v>41</v>
          </cell>
          <cell r="E42" t="str">
            <v>AVANÇO</v>
          </cell>
          <cell r="F42" t="str">
            <v>Prev Ac. (%)</v>
          </cell>
          <cell r="G42">
            <v>98.654964123128849</v>
          </cell>
        </row>
        <row r="43">
          <cell r="F43" t="str">
            <v>Real. Ac.(%)</v>
          </cell>
          <cell r="G43">
            <v>96.004993778414757</v>
          </cell>
        </row>
        <row r="45">
          <cell r="B45" t="str">
            <v>Cravação de Estacas</v>
          </cell>
          <cell r="C45" t="str">
            <v>torre</v>
          </cell>
          <cell r="D45">
            <v>12</v>
          </cell>
          <cell r="G45">
            <v>100</v>
          </cell>
        </row>
        <row r="47">
          <cell r="C47">
            <v>44</v>
          </cell>
        </row>
        <row r="48">
          <cell r="C48">
            <v>47</v>
          </cell>
          <cell r="E48" t="str">
            <v>AVANÇO</v>
          </cell>
          <cell r="F48" t="str">
            <v>Prev Ac. (%)</v>
          </cell>
          <cell r="G48">
            <v>93.75</v>
          </cell>
        </row>
        <row r="49">
          <cell r="F49" t="str">
            <v>Real. Ac.(%)</v>
          </cell>
          <cell r="G49">
            <v>100.00000091666664</v>
          </cell>
        </row>
        <row r="51">
          <cell r="B51" t="str">
            <v>Escavação</v>
          </cell>
          <cell r="C51" t="str">
            <v>torre</v>
          </cell>
          <cell r="D51">
            <v>801</v>
          </cell>
          <cell r="G51">
            <v>100</v>
          </cell>
        </row>
        <row r="53">
          <cell r="C53">
            <v>50</v>
          </cell>
        </row>
        <row r="54">
          <cell r="C54">
            <v>53</v>
          </cell>
          <cell r="E54" t="str">
            <v>AVANÇO</v>
          </cell>
          <cell r="F54" t="str">
            <v>Prev Ac. (%)</v>
          </cell>
          <cell r="G54">
            <v>95.727121401278751</v>
          </cell>
        </row>
        <row r="55">
          <cell r="F55" t="str">
            <v>Real. Ac.(%)</v>
          </cell>
          <cell r="G55">
            <v>92.759051188888904</v>
          </cell>
        </row>
        <row r="57">
          <cell r="B57" t="str">
            <v>Nivelamento Stubs</v>
          </cell>
          <cell r="C57" t="str">
            <v>torre</v>
          </cell>
          <cell r="D57">
            <v>801</v>
          </cell>
          <cell r="G57">
            <v>100</v>
          </cell>
        </row>
        <row r="58">
          <cell r="B58" t="str">
            <v>Chumbadores</v>
          </cell>
        </row>
        <row r="59">
          <cell r="C59">
            <v>56</v>
          </cell>
        </row>
        <row r="60">
          <cell r="C60">
            <v>59</v>
          </cell>
          <cell r="E60" t="str">
            <v>AVANÇO</v>
          </cell>
          <cell r="F60" t="str">
            <v>Prev Ac. (%)</v>
          </cell>
          <cell r="G60">
            <v>92.471315617383041</v>
          </cell>
        </row>
        <row r="61">
          <cell r="F61" t="str">
            <v>Real. Ac.(%)</v>
          </cell>
          <cell r="G61">
            <v>91.136079900249683</v>
          </cell>
        </row>
        <row r="63">
          <cell r="B63" t="str">
            <v>Concretagem</v>
          </cell>
          <cell r="C63" t="str">
            <v>torre</v>
          </cell>
          <cell r="D63">
            <v>801</v>
          </cell>
          <cell r="G63">
            <v>100</v>
          </cell>
        </row>
        <row r="65">
          <cell r="C65">
            <v>62</v>
          </cell>
        </row>
        <row r="66">
          <cell r="C66">
            <v>65</v>
          </cell>
          <cell r="E66" t="str">
            <v>AVANÇO</v>
          </cell>
          <cell r="F66" t="str">
            <v>Prev Ac. (%)</v>
          </cell>
          <cell r="G66">
            <v>90.381845924917059</v>
          </cell>
        </row>
        <row r="67">
          <cell r="F67" t="str">
            <v>Real. Ac.(%)</v>
          </cell>
          <cell r="G67">
            <v>90.137328340836461</v>
          </cell>
        </row>
        <row r="69">
          <cell r="B69" t="str">
            <v>Reaterro</v>
          </cell>
          <cell r="C69" t="str">
            <v>torre</v>
          </cell>
          <cell r="D69">
            <v>184</v>
          </cell>
          <cell r="G69">
            <v>100</v>
          </cell>
        </row>
        <row r="71">
          <cell r="C71">
            <v>68</v>
          </cell>
        </row>
        <row r="72">
          <cell r="C72">
            <v>71</v>
          </cell>
          <cell r="E72" t="str">
            <v>AVANÇO</v>
          </cell>
          <cell r="F72" t="str">
            <v>Prev Ac. (%)</v>
          </cell>
          <cell r="G72">
            <v>100.10284914361003</v>
          </cell>
        </row>
        <row r="73">
          <cell r="F73" t="str">
            <v>Real. Ac.(%)</v>
          </cell>
          <cell r="G73">
            <v>83.152174687663049</v>
          </cell>
        </row>
        <row r="75">
          <cell r="B75" t="str">
            <v>Contrapeso</v>
          </cell>
          <cell r="C75" t="str">
            <v>torre</v>
          </cell>
          <cell r="D75">
            <v>801</v>
          </cell>
          <cell r="G75">
            <v>100</v>
          </cell>
        </row>
        <row r="77">
          <cell r="C77">
            <v>74</v>
          </cell>
        </row>
        <row r="78">
          <cell r="C78">
            <v>77</v>
          </cell>
          <cell r="E78" t="str">
            <v>AVANÇO</v>
          </cell>
          <cell r="F78" t="str">
            <v>Prev Ac. (%)</v>
          </cell>
          <cell r="G78">
            <v>87.461363475042063</v>
          </cell>
        </row>
        <row r="79">
          <cell r="F79" t="str">
            <v>Real. Ac.(%)</v>
          </cell>
          <cell r="G79">
            <v>88.139825236229726</v>
          </cell>
        </row>
        <row r="80">
          <cell r="B80" t="str">
            <v>MONTAGEM</v>
          </cell>
        </row>
        <row r="85">
          <cell r="B85" t="str">
            <v>Transporte ao piquete</v>
          </cell>
          <cell r="C85" t="str">
            <v>torre</v>
          </cell>
          <cell r="D85">
            <v>801</v>
          </cell>
          <cell r="G85">
            <v>100</v>
          </cell>
        </row>
        <row r="87">
          <cell r="C87">
            <v>84</v>
          </cell>
        </row>
        <row r="88">
          <cell r="C88">
            <v>87</v>
          </cell>
          <cell r="E88" t="str">
            <v>AVANÇO</v>
          </cell>
          <cell r="F88" t="str">
            <v>Prev Ac. (%)</v>
          </cell>
          <cell r="G88">
            <v>82.0676770337856</v>
          </cell>
        </row>
        <row r="89">
          <cell r="F89" t="str">
            <v>Real. Ac.(%)</v>
          </cell>
          <cell r="G89">
            <v>71.285892669413244</v>
          </cell>
        </row>
        <row r="91">
          <cell r="B91" t="str">
            <v>Pré - Montagem</v>
          </cell>
          <cell r="C91" t="str">
            <v>torre</v>
          </cell>
          <cell r="D91">
            <v>801</v>
          </cell>
          <cell r="G91">
            <v>100</v>
          </cell>
        </row>
        <row r="93">
          <cell r="C93">
            <v>90</v>
          </cell>
        </row>
        <row r="94">
          <cell r="C94">
            <v>93</v>
          </cell>
          <cell r="E94" t="str">
            <v>AVANÇO</v>
          </cell>
          <cell r="F94" t="str">
            <v>Prev Ac. (%)</v>
          </cell>
          <cell r="G94">
            <v>76.221229872915259</v>
          </cell>
        </row>
        <row r="95">
          <cell r="F95" t="str">
            <v>Real. Ac.(%)</v>
          </cell>
          <cell r="G95">
            <v>66.042447082896388</v>
          </cell>
        </row>
        <row r="97">
          <cell r="B97" t="str">
            <v>Montagem</v>
          </cell>
          <cell r="C97" t="str">
            <v>torre</v>
          </cell>
          <cell r="D97">
            <v>801</v>
          </cell>
          <cell r="G97">
            <v>100</v>
          </cell>
        </row>
        <row r="99">
          <cell r="C99">
            <v>96</v>
          </cell>
        </row>
        <row r="100">
          <cell r="C100">
            <v>99</v>
          </cell>
          <cell r="E100" t="str">
            <v>AVANÇO</v>
          </cell>
          <cell r="F100" t="str">
            <v>Prev Ac. (%)</v>
          </cell>
          <cell r="G100">
            <v>73.022716584330766</v>
          </cell>
        </row>
        <row r="101">
          <cell r="F101" t="str">
            <v>Real. Ac.(%)</v>
          </cell>
          <cell r="G101">
            <v>64.294631724483153</v>
          </cell>
        </row>
        <row r="103">
          <cell r="B103" t="str">
            <v>Içamento</v>
          </cell>
          <cell r="C103" t="str">
            <v>torre</v>
          </cell>
          <cell r="D103">
            <v>296</v>
          </cell>
          <cell r="G103">
            <v>100</v>
          </cell>
        </row>
        <row r="105">
          <cell r="C105">
            <v>102</v>
          </cell>
        </row>
        <row r="106">
          <cell r="C106">
            <v>105</v>
          </cell>
          <cell r="E106" t="str">
            <v>AVANÇO</v>
          </cell>
          <cell r="F106" t="str">
            <v>Prev Ac. (%)</v>
          </cell>
          <cell r="G106">
            <v>50.249480249480257</v>
          </cell>
        </row>
        <row r="107">
          <cell r="F107" t="str">
            <v>Real. Ac.(%)</v>
          </cell>
          <cell r="G107">
            <v>60.810814610878381</v>
          </cell>
        </row>
        <row r="109">
          <cell r="B109" t="str">
            <v>Revisão</v>
          </cell>
          <cell r="C109" t="str">
            <v>torre</v>
          </cell>
          <cell r="D109">
            <v>801</v>
          </cell>
          <cell r="G109">
            <v>100</v>
          </cell>
        </row>
        <row r="111">
          <cell r="C111">
            <v>108</v>
          </cell>
        </row>
        <row r="112">
          <cell r="C112">
            <v>111</v>
          </cell>
          <cell r="E112" t="str">
            <v>AVANÇO</v>
          </cell>
          <cell r="F112" t="str">
            <v>Prev Ac. (%)</v>
          </cell>
          <cell r="G112">
            <v>66.216725430208555</v>
          </cell>
        </row>
        <row r="113">
          <cell r="F113" t="str">
            <v>Real. Ac.(%)</v>
          </cell>
          <cell r="G113">
            <v>55.805243587278397</v>
          </cell>
        </row>
        <row r="114">
          <cell r="B114" t="str">
            <v>INSTALAÇÃO DO PÀRA-RAIO</v>
          </cell>
        </row>
        <row r="119">
          <cell r="B119" t="str">
            <v>Cavaletes de Proteção</v>
          </cell>
          <cell r="C119" t="str">
            <v>km</v>
          </cell>
          <cell r="D119">
            <v>357.34930000000003</v>
          </cell>
          <cell r="G119">
            <v>100</v>
          </cell>
        </row>
        <row r="120">
          <cell r="B120" t="str">
            <v>Rebaixamentos e Devios LD's</v>
          </cell>
        </row>
        <row r="121">
          <cell r="C121">
            <v>118</v>
          </cell>
        </row>
        <row r="122">
          <cell r="C122">
            <v>121</v>
          </cell>
          <cell r="E122" t="str">
            <v>AVANÇO</v>
          </cell>
          <cell r="F122" t="str">
            <v>Prev Ac. (%)</v>
          </cell>
          <cell r="G122">
            <v>53.396693027849757</v>
          </cell>
        </row>
        <row r="123">
          <cell r="F123" t="str">
            <v>Real. Ac.(%)</v>
          </cell>
          <cell r="G123">
            <v>30.462911886213291</v>
          </cell>
        </row>
        <row r="125">
          <cell r="B125" t="str">
            <v xml:space="preserve">Lançamento </v>
          </cell>
          <cell r="C125" t="str">
            <v>km</v>
          </cell>
          <cell r="D125">
            <v>357.34930000000003</v>
          </cell>
          <cell r="G125">
            <v>100</v>
          </cell>
        </row>
        <row r="127">
          <cell r="C127">
            <v>124</v>
          </cell>
        </row>
        <row r="128">
          <cell r="C128">
            <v>127</v>
          </cell>
          <cell r="E128" t="str">
            <v>AVANÇO</v>
          </cell>
          <cell r="F128" t="str">
            <v>Prev Ac. (%)</v>
          </cell>
          <cell r="G128">
            <v>55.595188332499681</v>
          </cell>
        </row>
        <row r="129">
          <cell r="F129" t="str">
            <v>Real. Ac.(%)</v>
          </cell>
          <cell r="G129">
            <v>28.050986019029558</v>
          </cell>
        </row>
        <row r="131">
          <cell r="D131">
            <v>801</v>
          </cell>
          <cell r="G131">
            <v>0</v>
          </cell>
        </row>
        <row r="133">
          <cell r="C133">
            <v>130</v>
          </cell>
        </row>
        <row r="134">
          <cell r="C134">
            <v>133</v>
          </cell>
          <cell r="E134" t="str">
            <v>AVANÇO</v>
          </cell>
          <cell r="F134" t="str">
            <v>Prev.</v>
          </cell>
          <cell r="G134">
            <v>0</v>
          </cell>
        </row>
        <row r="135">
          <cell r="F135" t="str">
            <v>Real.</v>
          </cell>
          <cell r="G135">
            <v>0</v>
          </cell>
        </row>
        <row r="137">
          <cell r="B137" t="str">
            <v xml:space="preserve">Grampeação / Encabeç. </v>
          </cell>
          <cell r="C137" t="str">
            <v>torre</v>
          </cell>
          <cell r="D137">
            <v>801</v>
          </cell>
          <cell r="G137">
            <v>100</v>
          </cell>
        </row>
        <row r="139">
          <cell r="C139">
            <v>136</v>
          </cell>
        </row>
        <row r="140">
          <cell r="C140">
            <v>139</v>
          </cell>
          <cell r="E140" t="str">
            <v>AVANÇO</v>
          </cell>
          <cell r="F140" t="str">
            <v>Prev Ac. (%)</v>
          </cell>
          <cell r="G140">
            <v>48.411299600988968</v>
          </cell>
        </row>
        <row r="141">
          <cell r="F141" t="str">
            <v>Real. Ac.(%)</v>
          </cell>
          <cell r="G141">
            <v>20.349563208277157</v>
          </cell>
        </row>
        <row r="142">
          <cell r="B142" t="str">
            <v>INSTALAÇÃO CONDUTORES</v>
          </cell>
        </row>
        <row r="147">
          <cell r="B147" t="str">
            <v>Instalação de Cadeias /</v>
          </cell>
          <cell r="C147" t="str">
            <v>torre</v>
          </cell>
          <cell r="D147">
            <v>801</v>
          </cell>
          <cell r="G147">
            <v>100</v>
          </cell>
        </row>
        <row r="148">
          <cell r="B148" t="str">
            <v>Roldanas</v>
          </cell>
        </row>
        <row r="149">
          <cell r="C149">
            <v>146</v>
          </cell>
        </row>
        <row r="150">
          <cell r="C150">
            <v>149</v>
          </cell>
          <cell r="E150" t="str">
            <v>AVANÇO</v>
          </cell>
          <cell r="F150" t="str">
            <v>Prev Ac. (%)</v>
          </cell>
          <cell r="G150">
            <v>55.363487947757612</v>
          </cell>
        </row>
        <row r="151">
          <cell r="F151" t="str">
            <v>Real. Ac.(%)</v>
          </cell>
          <cell r="G151">
            <v>30.087390779539323</v>
          </cell>
        </row>
        <row r="153">
          <cell r="B153" t="str">
            <v>Lançamento de Piloto</v>
          </cell>
          <cell r="C153" t="str">
            <v>km</v>
          </cell>
          <cell r="D153">
            <v>357.34930000000003</v>
          </cell>
          <cell r="G153">
            <v>100</v>
          </cell>
        </row>
        <row r="155">
          <cell r="C155">
            <v>152</v>
          </cell>
        </row>
        <row r="156">
          <cell r="C156">
            <v>155</v>
          </cell>
          <cell r="E156" t="str">
            <v>AVANÇO</v>
          </cell>
          <cell r="F156" t="str">
            <v>Prev Ac. (%)</v>
          </cell>
          <cell r="G156">
            <v>50.689852570953207</v>
          </cell>
        </row>
        <row r="157">
          <cell r="F157" t="str">
            <v>Real. Ac.(%)</v>
          </cell>
          <cell r="G157">
            <v>28.476339837240481</v>
          </cell>
        </row>
        <row r="159">
          <cell r="B159" t="str">
            <v xml:space="preserve">Lançamento </v>
          </cell>
          <cell r="C159" t="str">
            <v>km</v>
          </cell>
          <cell r="D159">
            <v>357.34930000000003</v>
          </cell>
          <cell r="G159">
            <v>100</v>
          </cell>
        </row>
        <row r="161">
          <cell r="C161">
            <v>158</v>
          </cell>
        </row>
        <row r="162">
          <cell r="C162">
            <v>161</v>
          </cell>
          <cell r="E162" t="str">
            <v>AVANÇO</v>
          </cell>
          <cell r="F162" t="str">
            <v>Prev Ac. (%)</v>
          </cell>
          <cell r="G162">
            <v>37.941482043093544</v>
          </cell>
        </row>
        <row r="163">
          <cell r="F163" t="str">
            <v>Real. Ac.(%)</v>
          </cell>
          <cell r="G163">
            <v>23.246163137051056</v>
          </cell>
        </row>
        <row r="165">
          <cell r="B165" t="str">
            <v xml:space="preserve">Ancoragem e Grampeação  </v>
          </cell>
          <cell r="C165" t="str">
            <v>torre</v>
          </cell>
          <cell r="D165">
            <v>734</v>
          </cell>
          <cell r="G165">
            <v>100</v>
          </cell>
        </row>
        <row r="167">
          <cell r="C167">
            <v>164</v>
          </cell>
        </row>
        <row r="168">
          <cell r="C168">
            <v>167</v>
          </cell>
          <cell r="E168" t="str">
            <v>AVANÇO</v>
          </cell>
          <cell r="F168" t="str">
            <v>Prev Ac. (%)</v>
          </cell>
          <cell r="G168">
            <v>31.785215427926595</v>
          </cell>
        </row>
        <row r="169">
          <cell r="F169" t="str">
            <v>Real. Ac.(%)</v>
          </cell>
          <cell r="G169">
            <v>20.435967460776567</v>
          </cell>
        </row>
        <row r="171">
          <cell r="B171" t="str">
            <v>Instalação dos Espaçadores e</v>
          </cell>
          <cell r="C171" t="str">
            <v>Km</v>
          </cell>
          <cell r="D171">
            <v>357.34500000000003</v>
          </cell>
          <cell r="G171">
            <v>100</v>
          </cell>
        </row>
        <row r="172">
          <cell r="B172" t="str">
            <v>Amortecedores</v>
          </cell>
          <cell r="D172">
            <v>0</v>
          </cell>
        </row>
        <row r="173">
          <cell r="C173">
            <v>170</v>
          </cell>
        </row>
        <row r="174">
          <cell r="C174">
            <v>173</v>
          </cell>
          <cell r="E174" t="str">
            <v>AVANÇO</v>
          </cell>
          <cell r="F174" t="str">
            <v>Prev Ac. (%)</v>
          </cell>
          <cell r="G174">
            <v>21.416050461140347</v>
          </cell>
        </row>
        <row r="175">
          <cell r="F175" t="str">
            <v>Real. Ac.(%)</v>
          </cell>
          <cell r="G175">
            <v>7.6844507260490547</v>
          </cell>
        </row>
        <row r="177">
          <cell r="B177" t="str">
            <v>Instalação dos Jumper's</v>
          </cell>
          <cell r="C177" t="str">
            <v>Torre</v>
          </cell>
          <cell r="D177">
            <v>140.08000000000001</v>
          </cell>
          <cell r="G177">
            <v>100</v>
          </cell>
        </row>
        <row r="179">
          <cell r="C179">
            <v>176</v>
          </cell>
        </row>
        <row r="180">
          <cell r="C180">
            <v>179</v>
          </cell>
          <cell r="E180" t="str">
            <v>AVANÇO</v>
          </cell>
          <cell r="F180" t="str">
            <v>Prev Ac. (%)</v>
          </cell>
          <cell r="G180">
            <v>22.202697359750474</v>
          </cell>
        </row>
        <row r="181">
          <cell r="F181" t="str">
            <v>Real. Ac.(%)</v>
          </cell>
          <cell r="G181">
            <v>2.142347230154198E-7</v>
          </cell>
        </row>
        <row r="183">
          <cell r="B183" t="str">
            <v xml:space="preserve">Instalação Sinalização </v>
          </cell>
          <cell r="C183" t="str">
            <v>Torre</v>
          </cell>
          <cell r="D183">
            <v>801</v>
          </cell>
          <cell r="G183">
            <v>100</v>
          </cell>
        </row>
        <row r="184">
          <cell r="B184" t="str">
            <v>Revisão Final</v>
          </cell>
        </row>
        <row r="185">
          <cell r="C185">
            <v>182</v>
          </cell>
        </row>
        <row r="186">
          <cell r="C186">
            <v>185</v>
          </cell>
          <cell r="E186" t="str">
            <v>AVANÇO</v>
          </cell>
          <cell r="F186" t="str">
            <v>Prev Ac. (%)</v>
          </cell>
          <cell r="G186">
            <v>0</v>
          </cell>
        </row>
        <row r="187">
          <cell r="F187" t="str">
            <v>Real. Ac.(%)</v>
          </cell>
          <cell r="G187">
            <v>1.2484394506866417E-9</v>
          </cell>
        </row>
        <row r="188">
          <cell r="B188" t="str">
            <v>SERVIÇOS FINAIS</v>
          </cell>
        </row>
        <row r="190">
          <cell r="B190" t="str">
            <v>Seccionamento / Aterramento</v>
          </cell>
          <cell r="C190" t="str">
            <v>km</v>
          </cell>
          <cell r="D190">
            <v>357.34930000000003</v>
          </cell>
          <cell r="G190">
            <v>100</v>
          </cell>
        </row>
        <row r="191">
          <cell r="B191" t="str">
            <v>de Cercas</v>
          </cell>
        </row>
        <row r="192">
          <cell r="C192">
            <v>189</v>
          </cell>
        </row>
        <row r="193">
          <cell r="C193">
            <v>192</v>
          </cell>
          <cell r="E193" t="str">
            <v>AVANÇO</v>
          </cell>
          <cell r="F193" t="str">
            <v>Prev Ac. (%)</v>
          </cell>
          <cell r="G193">
            <v>15.033118576138248</v>
          </cell>
        </row>
        <row r="194">
          <cell r="F194" t="str">
            <v>Real. Ac.(%)</v>
          </cell>
          <cell r="G194">
            <v>1.8581262826315876</v>
          </cell>
        </row>
        <row r="196">
          <cell r="B196" t="str">
            <v>Revisão Solo e Acessos</v>
          </cell>
          <cell r="C196" t="str">
            <v>Torre</v>
          </cell>
          <cell r="D196">
            <v>801</v>
          </cell>
          <cell r="G196">
            <v>100</v>
          </cell>
        </row>
        <row r="198">
          <cell r="C198">
            <v>195</v>
          </cell>
        </row>
        <row r="199">
          <cell r="C199">
            <v>198</v>
          </cell>
          <cell r="E199" t="str">
            <v>AVANÇO</v>
          </cell>
          <cell r="F199" t="str">
            <v>Prev Ac. (%)</v>
          </cell>
          <cell r="G199">
            <v>13.920099875156055</v>
          </cell>
        </row>
        <row r="200">
          <cell r="F200" t="str">
            <v>Real. Ac.(%)</v>
          </cell>
          <cell r="G200">
            <v>23.220973801997506</v>
          </cell>
        </row>
        <row r="202">
          <cell r="B202" t="str">
            <v>Comissionamento e Entrega</v>
          </cell>
          <cell r="C202" t="str">
            <v>Torre</v>
          </cell>
          <cell r="D202">
            <v>801</v>
          </cell>
          <cell r="G202">
            <v>100</v>
          </cell>
        </row>
        <row r="203">
          <cell r="G203">
            <v>0</v>
          </cell>
        </row>
        <row r="204">
          <cell r="C204">
            <v>201</v>
          </cell>
        </row>
        <row r="205">
          <cell r="C205">
            <v>204</v>
          </cell>
          <cell r="E205" t="str">
            <v>AVANÇO</v>
          </cell>
          <cell r="F205" t="str">
            <v>Prev Ac. (%)</v>
          </cell>
          <cell r="G205">
            <v>0</v>
          </cell>
        </row>
        <row r="206">
          <cell r="F206" t="str">
            <v>Real. Ac.(%)</v>
          </cell>
          <cell r="G206">
            <v>0</v>
          </cell>
        </row>
        <row r="207">
          <cell r="B207" t="str">
            <v>GERAL</v>
          </cell>
          <cell r="D207" t="str">
            <v>Progresso fisico       semanal (%)</v>
          </cell>
        </row>
        <row r="209">
          <cell r="D209" t="str">
            <v>Progresso fisico acumulado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Programações"/>
      <sheetName val="Plan1"/>
      <sheetName val="Plan2"/>
      <sheetName val="Plan3"/>
      <sheetName val="Caracteristicas 1"/>
      <sheetName val="Gráfico"/>
      <sheetName val="Semanas"/>
      <sheetName val="TOTAL"/>
    </sheetNames>
    <sheetDataSet>
      <sheetData sheetId="0" refreshError="1">
        <row r="4">
          <cell r="J4" t="str">
            <v>Locação dos Marcos Centrais</v>
          </cell>
          <cell r="K4">
            <v>14</v>
          </cell>
        </row>
        <row r="5">
          <cell r="J5" t="str">
            <v>Seção Diagonal</v>
          </cell>
          <cell r="K5">
            <v>15</v>
          </cell>
        </row>
        <row r="6">
          <cell r="J6" t="str">
            <v>Resistividade</v>
          </cell>
          <cell r="K6">
            <v>16</v>
          </cell>
        </row>
        <row r="7">
          <cell r="J7" t="str">
            <v>Densidade</v>
          </cell>
          <cell r="K7">
            <v>17</v>
          </cell>
        </row>
        <row r="8">
          <cell r="J8" t="str">
            <v>Sondagem a Percussão - SPT</v>
          </cell>
          <cell r="K8">
            <v>18</v>
          </cell>
        </row>
        <row r="9">
          <cell r="J9" t="str">
            <v>Sondagem a Trado</v>
          </cell>
          <cell r="K9">
            <v>19</v>
          </cell>
        </row>
        <row r="10">
          <cell r="J10" t="str">
            <v>Conferencia de perfil</v>
          </cell>
          <cell r="K10">
            <v>20</v>
          </cell>
        </row>
        <row r="11">
          <cell r="J11" t="str">
            <v>Instal. de Placas e Acessos</v>
          </cell>
          <cell r="K11">
            <v>21</v>
          </cell>
        </row>
        <row r="12">
          <cell r="J12" t="str">
            <v>Estrada de Acesso</v>
          </cell>
          <cell r="K12">
            <v>22</v>
          </cell>
        </row>
        <row r="13">
          <cell r="J13" t="str">
            <v>Limpeza de Faixa</v>
          </cell>
          <cell r="K13">
            <v>23</v>
          </cell>
        </row>
        <row r="14">
          <cell r="J14" t="str">
            <v>Limpeza de Area de Torre</v>
          </cell>
          <cell r="K14">
            <v>24</v>
          </cell>
        </row>
        <row r="15">
          <cell r="J15" t="str">
            <v>Locação de Cavas</v>
          </cell>
          <cell r="K15">
            <v>25</v>
          </cell>
        </row>
        <row r="16">
          <cell r="J16" t="str">
            <v>Escavação - Mastro Central</v>
          </cell>
          <cell r="K16">
            <v>26</v>
          </cell>
        </row>
        <row r="17">
          <cell r="J17" t="str">
            <v>Escavação - Estais</v>
          </cell>
          <cell r="K17">
            <v>27</v>
          </cell>
        </row>
        <row r="18">
          <cell r="J18" t="str">
            <v>Forma e Armação em Campo</v>
          </cell>
          <cell r="K18">
            <v>28</v>
          </cell>
        </row>
        <row r="19">
          <cell r="J19" t="str">
            <v>Encapsulamento</v>
          </cell>
          <cell r="K19">
            <v>29</v>
          </cell>
        </row>
        <row r="20">
          <cell r="J20" t="str">
            <v>Transp. Pré-Moldado - Mastro</v>
          </cell>
          <cell r="K20">
            <v>30</v>
          </cell>
        </row>
        <row r="21">
          <cell r="J21" t="str">
            <v>Corte e Armação no Pátio</v>
          </cell>
          <cell r="K21">
            <v>31</v>
          </cell>
        </row>
        <row r="22">
          <cell r="J22" t="str">
            <v>Concretagem / Inst. Estai</v>
          </cell>
          <cell r="K22">
            <v>32</v>
          </cell>
        </row>
        <row r="23">
          <cell r="J23" t="str">
            <v>Concretagem - Autoportante</v>
          </cell>
          <cell r="K23">
            <v>33</v>
          </cell>
        </row>
        <row r="24">
          <cell r="J24" t="str">
            <v>Reaterro</v>
          </cell>
          <cell r="K24">
            <v>34</v>
          </cell>
        </row>
        <row r="25">
          <cell r="J25" t="str">
            <v>Instalação Contra-Peso</v>
          </cell>
          <cell r="K25">
            <v>35</v>
          </cell>
        </row>
        <row r="26">
          <cell r="J26" t="str">
            <v>Transporte de Torres</v>
          </cell>
          <cell r="K26">
            <v>36</v>
          </cell>
        </row>
        <row r="27">
          <cell r="J27" t="str">
            <v>Pré-Montagem de Torres</v>
          </cell>
          <cell r="K27">
            <v>37</v>
          </cell>
        </row>
        <row r="28">
          <cell r="J28" t="str">
            <v>Montagem de Est. Estaiadas</v>
          </cell>
          <cell r="K28">
            <v>38</v>
          </cell>
        </row>
        <row r="29">
          <cell r="J29" t="str">
            <v>Mont. De Est. Autoportante</v>
          </cell>
          <cell r="K29">
            <v>39</v>
          </cell>
        </row>
        <row r="30">
          <cell r="J30" t="str">
            <v>Revisão de Mont. De Estrut.</v>
          </cell>
          <cell r="K30">
            <v>40</v>
          </cell>
        </row>
        <row r="31">
          <cell r="J31" t="str">
            <v>Icamento de Estruturas</v>
          </cell>
          <cell r="K31">
            <v>41</v>
          </cell>
        </row>
        <row r="32">
          <cell r="J32" t="str">
            <v>Instalação de Cavaletes</v>
          </cell>
          <cell r="K32">
            <v>42</v>
          </cell>
        </row>
        <row r="33">
          <cell r="J33" t="str">
            <v>Lançamento do Para-Raio</v>
          </cell>
          <cell r="K33">
            <v>43</v>
          </cell>
        </row>
        <row r="34">
          <cell r="J34" t="str">
            <v>Niv. E Grampeação Para-Raio</v>
          </cell>
          <cell r="K34">
            <v>44</v>
          </cell>
        </row>
        <row r="35">
          <cell r="J35" t="str">
            <v>Inst. de Cadeias e Bandolas</v>
          </cell>
          <cell r="K35">
            <v>45</v>
          </cell>
        </row>
      </sheetData>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BE ACT mi"/>
      <sheetName val="PRO-08"/>
      <sheetName val="RESUMO TOTAL LOTE"/>
      <sheetName val="BR 146"/>
      <sheetName val="PLANILHA ATUALIZADA"/>
      <sheetName val="Vínculo (2)"/>
      <sheetName val="DADOS"/>
      <sheetName val="TransComerc_Basc10m³"/>
      <sheetName val="TapaBuraco"/>
      <sheetName val="PLANILHA CONTRATUAL"/>
      <sheetName val="Equipamentos"/>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Plan1"/>
      <sheetName val="RESUMO DE MEDIÇÃO"/>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 val="PROJETO BR_146 (2)"/>
      <sheetName val="TABELA"/>
      <sheetName val="Quadro de qntd"/>
      <sheetName val="FIDENS-R$mil"/>
      <sheetName val="PLANILHA CONTRATUAL"/>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Curva ABC - Itens"/>
      <sheetName val="Pasta2"/>
    </sheetNames>
    <definedNames>
      <definedName name="_SR1" refersTo="#REF!"/>
      <definedName name="AUTOEVENTO" refersTo="#REF!"/>
      <definedName name="BM.medicao" refersTo="#REF!"/>
      <definedName name="Import.Desoneracao" refersTo="#REF!"/>
      <definedName name="Import.RegimeExecução" refersTo="#REF!"/>
      <definedName name="ORÇAMENTO.BancoRef" refersTo="#REF!"/>
      <definedName name="ORÇAMENTO.Codigo" refersTo="#REF!"/>
      <definedName name="ORÇAMENTO.Fonte" refersTo="#REF!"/>
      <definedName name="ORÇAMENTO.ListaCrono" refersTo="#REF!"/>
      <definedName name="ORÇAMENTO.SumCPMANUAL" refersTo="#REF!"/>
      <definedName name="ORÇAMENTO.SumINVMANUAL" refersTo="#REF!"/>
      <definedName name="ORÇAMENTO.SumOUTROSMANUAL" refersTo="#REF!"/>
      <definedName name="QCI.CPManual" refersTo="#REF!"/>
      <definedName name="QCI.OutrosManual" refersTo="#REF!"/>
      <definedName name="QCI.SumINVMANUAL" refersTo="#REF!"/>
    </definedNames>
    <sheetDataSet>
      <sheetData sheetId="0">
        <row r="1">
          <cell r="E1" t="str">
            <v>% Acumulado</v>
          </cell>
        </row>
      </sheetData>
      <sheetData sheetId="1"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UTR1"/>
      <sheetName val="UTR 2"/>
      <sheetName val="UTR3"/>
      <sheetName val="UTR4"/>
      <sheetName val="UTR5"/>
      <sheetName val="PRO-08"/>
      <sheetName val="CANT_OBRAS"/>
      <sheetName val="AQU TERRENO-"/>
      <sheetName val="ESTA ELEVATÓRIA_"/>
      <sheetName val="EMISSÁRIO_"/>
      <sheetName val="ligação predial"/>
      <sheetName val="REDE COLETORA"/>
      <sheetName val="450"/>
      <sheetName val="FRE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CANT_OBRAS"/>
      <sheetName val="ligação predial"/>
      <sheetName val="REDE COLETORA"/>
      <sheetName val="ESTA ELEVATÓRIA_"/>
      <sheetName val="EMISSÁRIO_"/>
      <sheetName val="AQU TERRENO-"/>
      <sheetName val="RESUMO"/>
      <sheetName val="AQU TERRENO_"/>
      <sheetName val="UTR 2"/>
      <sheetName val="450"/>
      <sheetName val="cotações"/>
      <sheetName val="Administração de obra"/>
      <sheetName val="MAR01"/>
    </sheetNames>
    <sheetDataSet>
      <sheetData sheetId="0">
        <row r="8">
          <cell r="H8">
            <v>15099.060000000001</v>
          </cell>
        </row>
      </sheetData>
      <sheetData sheetId="1">
        <row r="9">
          <cell r="H9">
            <v>87735.12</v>
          </cell>
        </row>
        <row r="19">
          <cell r="H19">
            <v>33993.180000000008</v>
          </cell>
        </row>
      </sheetData>
      <sheetData sheetId="2">
        <row r="9">
          <cell r="H9">
            <v>327265.86999999994</v>
          </cell>
        </row>
        <row r="67">
          <cell r="H67">
            <v>90106.86</v>
          </cell>
        </row>
      </sheetData>
      <sheetData sheetId="3">
        <row r="9">
          <cell r="H9">
            <v>30966.526499999996</v>
          </cell>
        </row>
        <row r="106">
          <cell r="H106">
            <v>49744.2</v>
          </cell>
        </row>
        <row r="143">
          <cell r="H143">
            <v>18679.9211</v>
          </cell>
        </row>
      </sheetData>
      <sheetData sheetId="4">
        <row r="9">
          <cell r="H9">
            <v>797.15</v>
          </cell>
        </row>
        <row r="39">
          <cell r="H39">
            <v>754.13</v>
          </cell>
        </row>
        <row r="50">
          <cell r="H50">
            <v>6502.5400000000009</v>
          </cell>
        </row>
        <row r="80">
          <cell r="H80">
            <v>3995.81</v>
          </cell>
        </row>
      </sheetData>
      <sheetData sheetId="5">
        <row r="9">
          <cell r="H9">
            <v>12000</v>
          </cell>
        </row>
      </sheetData>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RESUMO"/>
      <sheetName val="BDI - DES"/>
      <sheetName val="BDI ND"/>
      <sheetName val="CRONOGRAMA"/>
      <sheetName val="CALCULO ISS"/>
      <sheetName val="MC"/>
      <sheetName val="PLANILHA DE CUSTO RUA SURUBIM"/>
      <sheetName val="COMP DESONERADAS"/>
      <sheetName val="COMP ONERADAS"/>
      <sheetName val="ONERADA AGO20"/>
      <sheetName val="DESON AGO20"/>
      <sheetName val="INSUMOS AGO20"/>
    </sheetNames>
    <sheetDataSet>
      <sheetData sheetId="0" refreshError="1"/>
      <sheetData sheetId="1" refreshError="1"/>
      <sheetData sheetId="2" refreshError="1"/>
      <sheetData sheetId="3" refreshError="1"/>
      <sheetData sheetId="4" refreshError="1"/>
      <sheetData sheetId="5">
        <row r="1">
          <cell r="A1" t="str">
            <v>PREFEITURA MUNICIPAL DE OLINDA - PMOSECRETARIA DE INFRAESTRUTURA - SEINFRASECRETARIA EXECUTIVA DE URBANIZAÇÃO INTEGRADA - SEUI</v>
          </cell>
          <cell r="B1">
            <v>0</v>
          </cell>
          <cell r="C1">
            <v>0</v>
          </cell>
          <cell r="D1">
            <v>0</v>
          </cell>
          <cell r="E1">
            <v>0</v>
          </cell>
          <cell r="F1">
            <v>0</v>
          </cell>
          <cell r="G1">
            <v>0</v>
          </cell>
          <cell r="H1">
            <v>0</v>
          </cell>
          <cell r="I1">
            <v>0</v>
          </cell>
        </row>
        <row r="2">
          <cell r="A2">
            <v>0</v>
          </cell>
          <cell r="B2">
            <v>0</v>
          </cell>
          <cell r="C2">
            <v>0</v>
          </cell>
          <cell r="D2">
            <v>0</v>
          </cell>
          <cell r="E2">
            <v>0</v>
          </cell>
          <cell r="F2">
            <v>0</v>
          </cell>
          <cell r="G2">
            <v>0</v>
          </cell>
          <cell r="H2">
            <v>0</v>
          </cell>
          <cell r="I2">
            <v>0</v>
          </cell>
        </row>
        <row r="3">
          <cell r="A3" t="str">
            <v>OBJETO</v>
          </cell>
          <cell r="B3">
            <v>0</v>
          </cell>
          <cell r="C3" t="str">
            <v xml:space="preserve">CONTRATAÇÃO DE EMPRESA DE ENGENHARIA PARA OBRA DE PAVIMENTAÇÃO, DRENAGEM EM CBUQ DA SURUBIM, NO BAIRRO DE PEIXINHOS NO MUNICÍPIO DE OLINDA - PE. </v>
          </cell>
          <cell r="D3">
            <v>0</v>
          </cell>
          <cell r="E3">
            <v>0</v>
          </cell>
          <cell r="F3">
            <v>0</v>
          </cell>
          <cell r="G3">
            <v>0</v>
          </cell>
          <cell r="H3">
            <v>0</v>
          </cell>
          <cell r="I3">
            <v>0</v>
          </cell>
        </row>
        <row r="4">
          <cell r="A4" t="str">
            <v>DATA BASE</v>
          </cell>
          <cell r="B4">
            <v>0</v>
          </cell>
          <cell r="C4" t="str">
            <v>SINAPI OUTUBRO/2020</v>
          </cell>
          <cell r="D4">
            <v>0</v>
          </cell>
          <cell r="E4">
            <v>0</v>
          </cell>
          <cell r="F4">
            <v>0</v>
          </cell>
          <cell r="G4">
            <v>0</v>
          </cell>
          <cell r="H4">
            <v>0</v>
          </cell>
          <cell r="I4">
            <v>0</v>
          </cell>
        </row>
        <row r="6">
          <cell r="A6" t="str">
            <v>ITEM</v>
          </cell>
          <cell r="B6" t="str">
            <v>CÓDIGO</v>
          </cell>
          <cell r="C6" t="str">
            <v>DESCRIÇÃO DO SERVIÇO P/ AMBIENTE</v>
          </cell>
          <cell r="D6">
            <v>0</v>
          </cell>
          <cell r="E6">
            <v>0</v>
          </cell>
          <cell r="F6">
            <v>0</v>
          </cell>
          <cell r="G6">
            <v>0</v>
          </cell>
          <cell r="H6">
            <v>0</v>
          </cell>
          <cell r="I6">
            <v>0</v>
          </cell>
        </row>
        <row r="7">
          <cell r="A7" t="str">
            <v>1.0</v>
          </cell>
          <cell r="B7">
            <v>0</v>
          </cell>
          <cell r="C7" t="str">
            <v>ADM DA OBRA</v>
          </cell>
          <cell r="D7" t="str">
            <v>COMP</v>
          </cell>
          <cell r="E7" t="str">
            <v>LARG</v>
          </cell>
          <cell r="F7" t="str">
            <v>PROF/ALT.</v>
          </cell>
          <cell r="G7" t="str">
            <v>TAXA</v>
          </cell>
          <cell r="H7" t="str">
            <v>QUANT.</v>
          </cell>
          <cell r="I7" t="str">
            <v>UND</v>
          </cell>
        </row>
        <row r="8">
          <cell r="A8" t="str">
            <v>1.1</v>
          </cell>
          <cell r="B8">
            <v>90777</v>
          </cell>
          <cell r="C8" t="str">
            <v>ENGENHEIRO CIVIL DE OBRA JUNIOR COM ENCARGOS COMPLEMENTARES</v>
          </cell>
          <cell r="D8" t="str">
            <v>QTD</v>
          </cell>
          <cell r="E8" t="str">
            <v>HR</v>
          </cell>
          <cell r="F8" t="str">
            <v>DIAS</v>
          </cell>
          <cell r="G8" t="str">
            <v>MESES</v>
          </cell>
          <cell r="H8">
            <v>0</v>
          </cell>
          <cell r="I8" t="str">
            <v>H</v>
          </cell>
          <cell r="J8">
            <v>160</v>
          </cell>
        </row>
        <row r="9">
          <cell r="A9">
            <v>0</v>
          </cell>
          <cell r="B9">
            <v>0</v>
          </cell>
          <cell r="C9" t="str">
            <v>ACOMPANHAMENTO DA OBRA</v>
          </cell>
          <cell r="D9">
            <v>1</v>
          </cell>
          <cell r="E9">
            <v>4</v>
          </cell>
          <cell r="F9">
            <v>20</v>
          </cell>
          <cell r="G9">
            <v>2</v>
          </cell>
          <cell r="H9">
            <v>160</v>
          </cell>
          <cell r="I9" t="str">
            <v>H</v>
          </cell>
        </row>
        <row r="10">
          <cell r="A10">
            <v>0</v>
          </cell>
          <cell r="B10">
            <v>0</v>
          </cell>
          <cell r="C10" t="str">
            <v>TOTAL</v>
          </cell>
          <cell r="D10">
            <v>0</v>
          </cell>
          <cell r="E10">
            <v>0</v>
          </cell>
          <cell r="F10">
            <v>0</v>
          </cell>
          <cell r="G10">
            <v>0</v>
          </cell>
          <cell r="H10">
            <v>160</v>
          </cell>
          <cell r="I10" t="str">
            <v>H</v>
          </cell>
        </row>
        <row r="11">
          <cell r="A11">
            <v>0</v>
          </cell>
          <cell r="B11">
            <v>0</v>
          </cell>
          <cell r="C11">
            <v>0</v>
          </cell>
          <cell r="D11">
            <v>0</v>
          </cell>
          <cell r="E11">
            <v>0</v>
          </cell>
          <cell r="F11">
            <v>0</v>
          </cell>
          <cell r="G11">
            <v>0</v>
          </cell>
          <cell r="H11">
            <v>0</v>
          </cell>
          <cell r="I11">
            <v>0</v>
          </cell>
        </row>
        <row r="12">
          <cell r="A12" t="str">
            <v>1.2</v>
          </cell>
          <cell r="B12">
            <v>88326</v>
          </cell>
          <cell r="C12" t="str">
            <v>VIGIA NOTURNO COM ENCARGOS COMPLEMENTARES</v>
          </cell>
          <cell r="D12" t="str">
            <v>QTD</v>
          </cell>
          <cell r="E12" t="str">
            <v>HR</v>
          </cell>
          <cell r="F12" t="str">
            <v>DIAS</v>
          </cell>
          <cell r="G12" t="str">
            <v>MESES</v>
          </cell>
          <cell r="H12">
            <v>0</v>
          </cell>
          <cell r="I12" t="str">
            <v>H</v>
          </cell>
          <cell r="J12">
            <v>480</v>
          </cell>
        </row>
        <row r="13">
          <cell r="A13">
            <v>0</v>
          </cell>
          <cell r="B13">
            <v>0</v>
          </cell>
          <cell r="C13">
            <v>0</v>
          </cell>
          <cell r="D13">
            <v>1</v>
          </cell>
          <cell r="E13">
            <v>8</v>
          </cell>
          <cell r="F13">
            <v>30</v>
          </cell>
          <cell r="G13">
            <v>2</v>
          </cell>
          <cell r="H13">
            <v>480</v>
          </cell>
          <cell r="I13" t="str">
            <v>H</v>
          </cell>
        </row>
        <row r="14">
          <cell r="A14">
            <v>0</v>
          </cell>
          <cell r="B14">
            <v>0</v>
          </cell>
          <cell r="C14" t="str">
            <v>TOTAL</v>
          </cell>
          <cell r="D14">
            <v>0</v>
          </cell>
          <cell r="E14">
            <v>0</v>
          </cell>
          <cell r="F14">
            <v>0</v>
          </cell>
          <cell r="G14">
            <v>0</v>
          </cell>
          <cell r="H14">
            <v>480</v>
          </cell>
          <cell r="I14" t="str">
            <v>H</v>
          </cell>
        </row>
        <row r="15">
          <cell r="A15" t="str">
            <v>2.0</v>
          </cell>
          <cell r="B15">
            <v>0</v>
          </cell>
          <cell r="C15" t="str">
            <v>INSTALAÇÕES PROVISÓRIAS</v>
          </cell>
          <cell r="D15" t="str">
            <v>COMP</v>
          </cell>
          <cell r="E15" t="str">
            <v>LARG</v>
          </cell>
          <cell r="F15" t="str">
            <v>PROF/ALT.</v>
          </cell>
          <cell r="G15" t="str">
            <v>TAXA</v>
          </cell>
          <cell r="H15" t="str">
            <v>QUANT.</v>
          </cell>
          <cell r="I15" t="str">
            <v>UND</v>
          </cell>
        </row>
        <row r="16">
          <cell r="A16" t="str">
            <v>2.1</v>
          </cell>
          <cell r="B16">
            <v>93208</v>
          </cell>
          <cell r="C16" t="str">
            <v>EXECUÇÃO DE ALMOXARIFADO EM CANTEIRO DE OBRA EM CHAPA DE MADEIRA COMPENSADA, INCLUSO PRATELEIRAS. AF_02/2016</v>
          </cell>
          <cell r="D16">
            <v>0</v>
          </cell>
          <cell r="E16">
            <v>0</v>
          </cell>
          <cell r="F16">
            <v>0</v>
          </cell>
          <cell r="G16">
            <v>0</v>
          </cell>
          <cell r="H16">
            <v>0</v>
          </cell>
          <cell r="I16" t="str">
            <v>M2</v>
          </cell>
          <cell r="J16">
            <v>6</v>
          </cell>
        </row>
        <row r="17">
          <cell r="A17">
            <v>0</v>
          </cell>
          <cell r="B17">
            <v>0</v>
          </cell>
          <cell r="C17">
            <v>0</v>
          </cell>
          <cell r="D17">
            <v>3</v>
          </cell>
          <cell r="E17">
            <v>2</v>
          </cell>
          <cell r="F17">
            <v>0</v>
          </cell>
          <cell r="G17">
            <v>0</v>
          </cell>
          <cell r="H17">
            <v>6</v>
          </cell>
          <cell r="I17" t="str">
            <v>M2</v>
          </cell>
        </row>
        <row r="18">
          <cell r="A18">
            <v>0</v>
          </cell>
          <cell r="B18">
            <v>0</v>
          </cell>
          <cell r="C18" t="str">
            <v>TOTAL</v>
          </cell>
          <cell r="D18">
            <v>0</v>
          </cell>
          <cell r="E18">
            <v>0</v>
          </cell>
          <cell r="F18">
            <v>0</v>
          </cell>
          <cell r="G18">
            <v>0</v>
          </cell>
          <cell r="H18">
            <v>6</v>
          </cell>
          <cell r="I18" t="str">
            <v>M2</v>
          </cell>
        </row>
        <row r="19">
          <cell r="A19" t="str">
            <v>3.0</v>
          </cell>
          <cell r="B19">
            <v>0</v>
          </cell>
          <cell r="C19" t="str">
            <v>SERVIÇOS PRELIMINARES</v>
          </cell>
          <cell r="D19" t="str">
            <v>COMP</v>
          </cell>
          <cell r="E19" t="str">
            <v>LARG</v>
          </cell>
          <cell r="F19" t="str">
            <v>PROF/ALT.</v>
          </cell>
          <cell r="G19" t="str">
            <v>TAXA</v>
          </cell>
          <cell r="H19" t="str">
            <v>QUANT.</v>
          </cell>
          <cell r="I19" t="str">
            <v>UND</v>
          </cell>
        </row>
        <row r="20">
          <cell r="A20" t="str">
            <v>3.1</v>
          </cell>
          <cell r="B20" t="str">
            <v>COMP 11</v>
          </cell>
          <cell r="C20" t="str">
            <v>ALUGUEL DE IMÓVEL P/ESCRITÓRIO</v>
          </cell>
          <cell r="D20">
            <v>0</v>
          </cell>
          <cell r="E20">
            <v>0</v>
          </cell>
          <cell r="F20">
            <v>0</v>
          </cell>
          <cell r="G20">
            <v>0</v>
          </cell>
          <cell r="H20">
            <v>1</v>
          </cell>
          <cell r="I20" t="str">
            <v>MÊS</v>
          </cell>
        </row>
        <row r="21">
          <cell r="A21">
            <v>0</v>
          </cell>
          <cell r="B21">
            <v>0</v>
          </cell>
          <cell r="C21" t="str">
            <v>TOTAL</v>
          </cell>
          <cell r="D21">
            <v>0</v>
          </cell>
          <cell r="E21">
            <v>0</v>
          </cell>
          <cell r="F21">
            <v>0</v>
          </cell>
          <cell r="G21">
            <v>0</v>
          </cell>
          <cell r="H21">
            <v>1</v>
          </cell>
          <cell r="I21" t="str">
            <v>M2</v>
          </cell>
        </row>
        <row r="22">
          <cell r="A22">
            <v>0</v>
          </cell>
          <cell r="B22">
            <v>0</v>
          </cell>
          <cell r="C22">
            <v>0</v>
          </cell>
          <cell r="D22">
            <v>0</v>
          </cell>
          <cell r="E22">
            <v>0</v>
          </cell>
          <cell r="F22">
            <v>0</v>
          </cell>
          <cell r="G22">
            <v>0</v>
          </cell>
          <cell r="H22">
            <v>0</v>
          </cell>
          <cell r="I22">
            <v>0</v>
          </cell>
        </row>
        <row r="23">
          <cell r="A23" t="str">
            <v>3.2</v>
          </cell>
          <cell r="B23" t="str">
            <v>COMP 12</v>
          </cell>
          <cell r="C23" t="str">
            <v>ALUGUEL DE BANHEIRO QUÍMICO, COM 03 LIMPEZAS SEMANAIS</v>
          </cell>
          <cell r="D23">
            <v>0</v>
          </cell>
          <cell r="E23">
            <v>0</v>
          </cell>
          <cell r="F23">
            <v>0</v>
          </cell>
          <cell r="G23">
            <v>0</v>
          </cell>
          <cell r="H23">
            <v>1</v>
          </cell>
          <cell r="I23" t="str">
            <v>MÊS</v>
          </cell>
        </row>
        <row r="24">
          <cell r="A24" t="str">
            <v/>
          </cell>
          <cell r="B24">
            <v>0</v>
          </cell>
          <cell r="C24" t="str">
            <v>TOTAL</v>
          </cell>
          <cell r="D24">
            <v>0</v>
          </cell>
          <cell r="E24">
            <v>0</v>
          </cell>
          <cell r="F24">
            <v>0</v>
          </cell>
          <cell r="G24">
            <v>0</v>
          </cell>
          <cell r="H24">
            <v>1</v>
          </cell>
          <cell r="I24" t="str">
            <v>M2</v>
          </cell>
        </row>
        <row r="25">
          <cell r="A25">
            <v>0</v>
          </cell>
          <cell r="B25">
            <v>0</v>
          </cell>
          <cell r="C25">
            <v>0</v>
          </cell>
          <cell r="D25">
            <v>0</v>
          </cell>
          <cell r="E25">
            <v>0</v>
          </cell>
          <cell r="F25">
            <v>0</v>
          </cell>
          <cell r="G25">
            <v>0</v>
          </cell>
          <cell r="H25">
            <v>0</v>
          </cell>
          <cell r="I25">
            <v>0</v>
          </cell>
        </row>
        <row r="26">
          <cell r="A26" t="str">
            <v>3.3</v>
          </cell>
          <cell r="B26" t="str">
            <v>COMP.001</v>
          </cell>
          <cell r="C26" t="str">
            <v>PLACA DE OBRA EM CHAPA DE ACO GALVANIZADO</v>
          </cell>
          <cell r="D26">
            <v>0</v>
          </cell>
          <cell r="E26">
            <v>0</v>
          </cell>
          <cell r="F26">
            <v>0</v>
          </cell>
          <cell r="G26">
            <v>0</v>
          </cell>
          <cell r="H26">
            <v>0</v>
          </cell>
          <cell r="I26" t="str">
            <v>M²</v>
          </cell>
        </row>
        <row r="27">
          <cell r="A27">
            <v>0</v>
          </cell>
          <cell r="B27">
            <v>0</v>
          </cell>
          <cell r="C27" t="str">
            <v>IDENTIFICAÇÃO DA OBRA</v>
          </cell>
          <cell r="D27">
            <v>3</v>
          </cell>
          <cell r="E27">
            <v>2</v>
          </cell>
          <cell r="F27">
            <v>0</v>
          </cell>
          <cell r="G27">
            <v>0</v>
          </cell>
          <cell r="H27">
            <v>6</v>
          </cell>
          <cell r="I27" t="str">
            <v>M²</v>
          </cell>
        </row>
        <row r="28">
          <cell r="A28">
            <v>0</v>
          </cell>
          <cell r="B28">
            <v>0</v>
          </cell>
          <cell r="C28" t="str">
            <v>TOTAL</v>
          </cell>
          <cell r="D28">
            <v>0</v>
          </cell>
          <cell r="E28">
            <v>0</v>
          </cell>
          <cell r="F28">
            <v>0</v>
          </cell>
          <cell r="G28">
            <v>0</v>
          </cell>
          <cell r="H28">
            <v>6</v>
          </cell>
          <cell r="I28" t="str">
            <v>M²</v>
          </cell>
        </row>
        <row r="29">
          <cell r="A29" t="str">
            <v>4.0</v>
          </cell>
          <cell r="B29">
            <v>0</v>
          </cell>
          <cell r="C29" t="str">
            <v>TERRAPLANAGEM</v>
          </cell>
          <cell r="D29" t="str">
            <v>COMP</v>
          </cell>
          <cell r="E29" t="str">
            <v>LARG</v>
          </cell>
          <cell r="F29" t="str">
            <v>PROF/ALT.</v>
          </cell>
          <cell r="G29" t="str">
            <v>TAXA</v>
          </cell>
          <cell r="H29" t="str">
            <v>QUANT.</v>
          </cell>
          <cell r="I29" t="str">
            <v>UND</v>
          </cell>
        </row>
        <row r="30">
          <cell r="A30" t="str">
            <v>4.1</v>
          </cell>
          <cell r="B30" t="str">
            <v>74205/1</v>
          </cell>
          <cell r="C30" t="str">
            <v>ESCAVACAO MECANICA DE MATERIAL 1A. CATEGORIA, PROVENIENTE DE CORTE DE SUBLEITO (C/TRATOR ESTEIRAS  160HP)</v>
          </cell>
          <cell r="D30">
            <v>0</v>
          </cell>
          <cell r="E30">
            <v>0</v>
          </cell>
          <cell r="F30">
            <v>0</v>
          </cell>
          <cell r="G30">
            <v>0</v>
          </cell>
          <cell r="H30">
            <v>0</v>
          </cell>
          <cell r="I30" t="str">
            <v>M3</v>
          </cell>
          <cell r="J30">
            <v>234.4</v>
          </cell>
        </row>
        <row r="31">
          <cell r="A31">
            <v>0</v>
          </cell>
          <cell r="B31">
            <v>0</v>
          </cell>
          <cell r="C31" t="str">
            <v xml:space="preserve">TRECHO </v>
          </cell>
          <cell r="D31">
            <v>117.2</v>
          </cell>
          <cell r="E31">
            <v>5</v>
          </cell>
          <cell r="F31">
            <v>0.4</v>
          </cell>
          <cell r="G31">
            <v>0</v>
          </cell>
          <cell r="H31">
            <v>234.4</v>
          </cell>
          <cell r="I31" t="str">
            <v>M3</v>
          </cell>
        </row>
        <row r="32">
          <cell r="A32">
            <v>0</v>
          </cell>
          <cell r="B32">
            <v>0</v>
          </cell>
          <cell r="C32" t="str">
            <v>TOTAL</v>
          </cell>
          <cell r="D32">
            <v>0</v>
          </cell>
          <cell r="E32">
            <v>0</v>
          </cell>
          <cell r="F32">
            <v>0</v>
          </cell>
          <cell r="G32">
            <v>0</v>
          </cell>
          <cell r="H32">
            <v>234.4</v>
          </cell>
          <cell r="I32" t="str">
            <v>M3</v>
          </cell>
        </row>
        <row r="33">
          <cell r="A33">
            <v>0</v>
          </cell>
          <cell r="B33">
            <v>0</v>
          </cell>
          <cell r="C33">
            <v>0</v>
          </cell>
          <cell r="D33">
            <v>0</v>
          </cell>
          <cell r="E33">
            <v>0</v>
          </cell>
          <cell r="F33">
            <v>0</v>
          </cell>
          <cell r="G33">
            <v>0</v>
          </cell>
          <cell r="H33">
            <v>0</v>
          </cell>
          <cell r="I33">
            <v>0</v>
          </cell>
        </row>
        <row r="34">
          <cell r="A34" t="str">
            <v>4.2</v>
          </cell>
          <cell r="B34" t="str">
            <v>COMP.002</v>
          </cell>
          <cell r="C34" t="str">
            <v>REGULARIZACAO E COMPACTACAO DE SUBLEITO ATE 20 CM DE ESPESSURA</v>
          </cell>
          <cell r="D34">
            <v>0</v>
          </cell>
          <cell r="E34">
            <v>0</v>
          </cell>
          <cell r="F34">
            <v>0</v>
          </cell>
          <cell r="G34">
            <v>0</v>
          </cell>
          <cell r="H34">
            <v>0</v>
          </cell>
          <cell r="I34" t="str">
            <v>M²</v>
          </cell>
          <cell r="J34">
            <v>586</v>
          </cell>
        </row>
        <row r="35">
          <cell r="A35">
            <v>0</v>
          </cell>
          <cell r="B35">
            <v>0</v>
          </cell>
          <cell r="C35" t="str">
            <v xml:space="preserve">TRECHO </v>
          </cell>
          <cell r="D35">
            <v>117.2</v>
          </cell>
          <cell r="E35">
            <v>5</v>
          </cell>
          <cell r="F35">
            <v>0</v>
          </cell>
          <cell r="G35">
            <v>0</v>
          </cell>
          <cell r="H35">
            <v>586</v>
          </cell>
          <cell r="I35" t="str">
            <v>M²</v>
          </cell>
        </row>
        <row r="36">
          <cell r="A36">
            <v>0</v>
          </cell>
          <cell r="B36">
            <v>0</v>
          </cell>
          <cell r="C36" t="str">
            <v>TOTAL</v>
          </cell>
          <cell r="D36">
            <v>0</v>
          </cell>
          <cell r="E36">
            <v>0</v>
          </cell>
          <cell r="F36">
            <v>0</v>
          </cell>
          <cell r="G36">
            <v>0</v>
          </cell>
          <cell r="H36">
            <v>586</v>
          </cell>
          <cell r="I36" t="str">
            <v>M²</v>
          </cell>
        </row>
        <row r="37">
          <cell r="A37">
            <v>0</v>
          </cell>
          <cell r="B37">
            <v>0</v>
          </cell>
          <cell r="C37">
            <v>0</v>
          </cell>
          <cell r="D37">
            <v>0</v>
          </cell>
          <cell r="E37">
            <v>0</v>
          </cell>
          <cell r="F37">
            <v>0</v>
          </cell>
          <cell r="G37">
            <v>0</v>
          </cell>
          <cell r="H37">
            <v>0</v>
          </cell>
          <cell r="I37">
            <v>0</v>
          </cell>
        </row>
        <row r="38">
          <cell r="A38" t="str">
            <v>4.3</v>
          </cell>
          <cell r="B38" t="str">
            <v>74010/1</v>
          </cell>
          <cell r="C38" t="str">
            <v>CARGA E DESCARGA MECANICA DE SOLO UTILIZANDO CAMINHAO BASCULANTE 6,0M3/16T E PA CARREGADEIRA SOBRE PNEUS 128 HP, CAPACIDADE DA CAÇAMBA 1,7 A 2,8 M3, PESO OPERACIONAL 11632 KG</v>
          </cell>
          <cell r="D38" t="str">
            <v>VOLUME</v>
          </cell>
          <cell r="E38">
            <v>0</v>
          </cell>
          <cell r="F38">
            <v>0</v>
          </cell>
          <cell r="G38">
            <v>0</v>
          </cell>
          <cell r="H38">
            <v>0</v>
          </cell>
          <cell r="I38" t="str">
            <v>M3</v>
          </cell>
          <cell r="J38">
            <v>234.4</v>
          </cell>
        </row>
        <row r="39">
          <cell r="A39">
            <v>0</v>
          </cell>
          <cell r="B39">
            <v>0</v>
          </cell>
          <cell r="C39" t="str">
            <v>VOLUME ESCAVADO</v>
          </cell>
          <cell r="D39">
            <v>234.4</v>
          </cell>
          <cell r="E39">
            <v>0</v>
          </cell>
          <cell r="F39">
            <v>0</v>
          </cell>
          <cell r="G39">
            <v>0</v>
          </cell>
          <cell r="H39">
            <v>234.4</v>
          </cell>
          <cell r="I39" t="str">
            <v>M3</v>
          </cell>
        </row>
        <row r="40">
          <cell r="A40">
            <v>0</v>
          </cell>
          <cell r="B40">
            <v>0</v>
          </cell>
          <cell r="C40" t="str">
            <v>TOTAL</v>
          </cell>
          <cell r="D40">
            <v>0</v>
          </cell>
          <cell r="E40">
            <v>0</v>
          </cell>
          <cell r="F40">
            <v>0</v>
          </cell>
          <cell r="G40">
            <v>0</v>
          </cell>
          <cell r="H40">
            <v>234.4</v>
          </cell>
          <cell r="I40" t="str">
            <v>M3</v>
          </cell>
        </row>
        <row r="41">
          <cell r="A41">
            <v>0</v>
          </cell>
          <cell r="B41">
            <v>0</v>
          </cell>
          <cell r="C41">
            <v>0</v>
          </cell>
          <cell r="D41">
            <v>0</v>
          </cell>
          <cell r="E41">
            <v>0</v>
          </cell>
          <cell r="F41">
            <v>0</v>
          </cell>
          <cell r="G41">
            <v>0</v>
          </cell>
          <cell r="H41">
            <v>0</v>
          </cell>
          <cell r="I41">
            <v>0</v>
          </cell>
        </row>
        <row r="42">
          <cell r="A42" t="str">
            <v>4.4</v>
          </cell>
          <cell r="B42">
            <v>97914</v>
          </cell>
          <cell r="C42" t="str">
            <v>TRANSPORTE COM CAMINHÃO BASCULANTE DE 6 M3, EM VIA URBANA PAVIMENTADA, DMT ATÉ 30 KM (UNIDADE: M3XKM). AF_01/2018</v>
          </cell>
          <cell r="D42" t="str">
            <v>VOLUME</v>
          </cell>
          <cell r="E42">
            <v>0</v>
          </cell>
          <cell r="F42" t="str">
            <v>EMP.</v>
          </cell>
          <cell r="G42" t="str">
            <v>DMTKM</v>
          </cell>
          <cell r="H42">
            <v>0</v>
          </cell>
          <cell r="I42" t="str">
            <v>M3XKM</v>
          </cell>
          <cell r="J42">
            <v>1758</v>
          </cell>
        </row>
        <row r="43">
          <cell r="A43">
            <v>0</v>
          </cell>
          <cell r="B43">
            <v>0</v>
          </cell>
          <cell r="C43" t="str">
            <v>VOLUME ESCAVADO</v>
          </cell>
          <cell r="D43">
            <v>234.4</v>
          </cell>
          <cell r="E43">
            <v>0</v>
          </cell>
          <cell r="F43">
            <v>1.25</v>
          </cell>
          <cell r="G43">
            <v>6</v>
          </cell>
          <cell r="H43">
            <v>1758</v>
          </cell>
          <cell r="I43" t="str">
            <v>M3XKM</v>
          </cell>
        </row>
        <row r="44">
          <cell r="A44">
            <v>0</v>
          </cell>
          <cell r="B44">
            <v>0</v>
          </cell>
          <cell r="C44" t="str">
            <v>TOTAL</v>
          </cell>
          <cell r="D44">
            <v>0</v>
          </cell>
          <cell r="E44">
            <v>0</v>
          </cell>
          <cell r="F44">
            <v>0</v>
          </cell>
          <cell r="G44">
            <v>0</v>
          </cell>
          <cell r="H44">
            <v>1758</v>
          </cell>
          <cell r="I44" t="str">
            <v>M3XKM</v>
          </cell>
        </row>
        <row r="45">
          <cell r="A45">
            <v>0</v>
          </cell>
          <cell r="B45">
            <v>0</v>
          </cell>
          <cell r="C45">
            <v>0</v>
          </cell>
          <cell r="D45">
            <v>0</v>
          </cell>
          <cell r="E45">
            <v>0</v>
          </cell>
          <cell r="F45">
            <v>0</v>
          </cell>
          <cell r="G45">
            <v>0</v>
          </cell>
          <cell r="H45">
            <v>0</v>
          </cell>
          <cell r="I45">
            <v>0</v>
          </cell>
        </row>
        <row r="46">
          <cell r="A46" t="str">
            <v>5.0</v>
          </cell>
          <cell r="B46">
            <v>0</v>
          </cell>
          <cell r="C46" t="str">
            <v>DRENAGEM</v>
          </cell>
          <cell r="D46" t="str">
            <v>COMP</v>
          </cell>
          <cell r="E46" t="str">
            <v>LARG</v>
          </cell>
          <cell r="F46" t="str">
            <v>PROF/ALT.</v>
          </cell>
          <cell r="G46" t="str">
            <v>TAXA</v>
          </cell>
          <cell r="H46" t="str">
            <v>QUANT.</v>
          </cell>
          <cell r="I46" t="str">
            <v>UND</v>
          </cell>
        </row>
        <row r="47">
          <cell r="A47" t="str">
            <v>5.1</v>
          </cell>
          <cell r="B47">
            <v>90106</v>
          </cell>
          <cell r="C47"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D47">
            <v>117.2</v>
          </cell>
          <cell r="E47">
            <v>0.7</v>
          </cell>
          <cell r="F47">
            <v>0.6</v>
          </cell>
          <cell r="G47">
            <v>0</v>
          </cell>
          <cell r="H47">
            <v>49.22</v>
          </cell>
          <cell r="I47" t="str">
            <v>M³</v>
          </cell>
        </row>
        <row r="48">
          <cell r="A48">
            <v>0</v>
          </cell>
          <cell r="B48">
            <v>0</v>
          </cell>
          <cell r="C48">
            <v>0</v>
          </cell>
          <cell r="D48">
            <v>0</v>
          </cell>
          <cell r="E48">
            <v>0</v>
          </cell>
          <cell r="F48">
            <v>0</v>
          </cell>
          <cell r="G48">
            <v>0</v>
          </cell>
          <cell r="H48">
            <v>0</v>
          </cell>
          <cell r="I48">
            <v>0</v>
          </cell>
        </row>
        <row r="49">
          <cell r="A49" t="str">
            <v>5.2</v>
          </cell>
          <cell r="B49" t="str">
            <v>COMPOSIÇÃO 01</v>
          </cell>
          <cell r="C49" t="str">
            <v>REMOÇÃO DE MATERIAL 1ª. CATEGORIA, EM CAMINHÃO BASCULANTE, D.M.T.=6 KM (INCLUSIVE CARGA MECÂNICA E DESCARGA)</v>
          </cell>
          <cell r="D49" t="str">
            <v>VOLUME</v>
          </cell>
          <cell r="E49">
            <v>0</v>
          </cell>
          <cell r="F49">
            <v>0</v>
          </cell>
          <cell r="G49">
            <v>0</v>
          </cell>
          <cell r="H49">
            <v>0</v>
          </cell>
          <cell r="I49" t="str">
            <v>M³</v>
          </cell>
        </row>
        <row r="50">
          <cell r="A50">
            <v>0</v>
          </cell>
          <cell r="B50">
            <v>0</v>
          </cell>
          <cell r="C50" t="str">
            <v>VOLUME ESCAVADO</v>
          </cell>
          <cell r="D50">
            <v>49.22</v>
          </cell>
          <cell r="E50">
            <v>0</v>
          </cell>
          <cell r="F50">
            <v>0</v>
          </cell>
          <cell r="G50">
            <v>0</v>
          </cell>
          <cell r="H50">
            <v>49.22</v>
          </cell>
          <cell r="I50" t="str">
            <v>M³</v>
          </cell>
        </row>
        <row r="51">
          <cell r="A51">
            <v>0</v>
          </cell>
          <cell r="B51">
            <v>0</v>
          </cell>
          <cell r="C51">
            <v>0</v>
          </cell>
          <cell r="D51">
            <v>0</v>
          </cell>
          <cell r="E51">
            <v>0</v>
          </cell>
          <cell r="F51">
            <v>0</v>
          </cell>
          <cell r="G51">
            <v>0</v>
          </cell>
          <cell r="H51">
            <v>0</v>
          </cell>
          <cell r="I51">
            <v>0</v>
          </cell>
        </row>
        <row r="52">
          <cell r="A52" t="str">
            <v>5.3</v>
          </cell>
          <cell r="B52">
            <v>94964</v>
          </cell>
          <cell r="C52" t="str">
            <v>CONCRETO FCK = 20MPA TRAÇO 1 : 2, 7:  3 (CIMENTO/ AREIA MÉDIA/ BRITA1) - PREPARO MECÂNICO COM BETONEIRA 400L.  AF_07/2016</v>
          </cell>
          <cell r="D52">
            <v>0</v>
          </cell>
          <cell r="E52">
            <v>0</v>
          </cell>
          <cell r="F52">
            <v>0</v>
          </cell>
          <cell r="G52">
            <v>0</v>
          </cell>
          <cell r="H52">
            <v>0</v>
          </cell>
          <cell r="I52" t="str">
            <v>M³</v>
          </cell>
        </row>
        <row r="53">
          <cell r="A53">
            <v>0</v>
          </cell>
          <cell r="B53">
            <v>0</v>
          </cell>
          <cell r="C53" t="str">
            <v>VOLUME MAGRO</v>
          </cell>
          <cell r="D53">
            <v>117.2</v>
          </cell>
          <cell r="E53">
            <v>0.4</v>
          </cell>
          <cell r="F53">
            <v>0.1</v>
          </cell>
          <cell r="G53">
            <v>0</v>
          </cell>
          <cell r="H53">
            <v>4.68</v>
          </cell>
          <cell r="I53" t="str">
            <v>M³</v>
          </cell>
        </row>
        <row r="54">
          <cell r="A54">
            <v>0</v>
          </cell>
          <cell r="B54">
            <v>0</v>
          </cell>
          <cell r="C54">
            <v>0</v>
          </cell>
          <cell r="D54" t="str">
            <v>VOLUME</v>
          </cell>
          <cell r="E54">
            <v>0</v>
          </cell>
          <cell r="F54">
            <v>0</v>
          </cell>
          <cell r="G54">
            <v>0</v>
          </cell>
          <cell r="H54">
            <v>0</v>
          </cell>
          <cell r="I54">
            <v>0</v>
          </cell>
        </row>
        <row r="55">
          <cell r="A55">
            <v>0</v>
          </cell>
          <cell r="B55">
            <v>0</v>
          </cell>
          <cell r="C55" t="str">
            <v>P/BLOCO</v>
          </cell>
          <cell r="D55">
            <v>4.0800000000000003E-3</v>
          </cell>
          <cell r="E55" t="str">
            <v>BLOCO</v>
          </cell>
          <cell r="F55">
            <v>0</v>
          </cell>
          <cell r="G55">
            <v>0</v>
          </cell>
          <cell r="H55">
            <v>0</v>
          </cell>
          <cell r="I55">
            <v>0</v>
          </cell>
        </row>
        <row r="56">
          <cell r="A56">
            <v>0</v>
          </cell>
          <cell r="B56">
            <v>0</v>
          </cell>
          <cell r="C56" t="str">
            <v>x lado x algura x blocos</v>
          </cell>
          <cell r="D56">
            <v>117.2</v>
          </cell>
          <cell r="E56">
            <v>0.42</v>
          </cell>
          <cell r="F56">
            <v>279.04761904761904</v>
          </cell>
          <cell r="H56">
            <v>4.5540571428571432</v>
          </cell>
          <cell r="I56" t="str">
            <v>M³</v>
          </cell>
        </row>
        <row r="57">
          <cell r="A57">
            <v>0</v>
          </cell>
          <cell r="B57">
            <v>0</v>
          </cell>
          <cell r="C57">
            <v>0</v>
          </cell>
          <cell r="D57">
            <v>0</v>
          </cell>
          <cell r="E57">
            <v>0</v>
          </cell>
          <cell r="F57">
            <v>0</v>
          </cell>
          <cell r="G57">
            <v>0</v>
          </cell>
          <cell r="H57">
            <v>0</v>
          </cell>
          <cell r="I57">
            <v>0</v>
          </cell>
        </row>
        <row r="58">
          <cell r="A58">
            <v>0</v>
          </cell>
          <cell r="B58">
            <v>0</v>
          </cell>
          <cell r="C58" t="str">
            <v>VOLUME TAMPAS</v>
          </cell>
          <cell r="D58">
            <v>117.2</v>
          </cell>
          <cell r="E58">
            <v>0.7</v>
          </cell>
          <cell r="F58">
            <v>0.12</v>
          </cell>
          <cell r="G58">
            <v>0</v>
          </cell>
          <cell r="H58">
            <v>9.84</v>
          </cell>
          <cell r="I58" t="str">
            <v>M³</v>
          </cell>
        </row>
        <row r="59">
          <cell r="A59">
            <v>0</v>
          </cell>
          <cell r="B59">
            <v>0</v>
          </cell>
          <cell r="C59" t="str">
            <v>TOTAL</v>
          </cell>
          <cell r="D59">
            <v>0</v>
          </cell>
          <cell r="E59">
            <v>0</v>
          </cell>
          <cell r="F59">
            <v>0</v>
          </cell>
          <cell r="G59">
            <v>0</v>
          </cell>
          <cell r="H59">
            <v>19.07</v>
          </cell>
          <cell r="I59" t="str">
            <v>M³</v>
          </cell>
        </row>
        <row r="60">
          <cell r="A60">
            <v>0</v>
          </cell>
          <cell r="B60">
            <v>0</v>
          </cell>
          <cell r="C60">
            <v>0</v>
          </cell>
          <cell r="D60">
            <v>0</v>
          </cell>
          <cell r="E60">
            <v>0</v>
          </cell>
          <cell r="F60">
            <v>0</v>
          </cell>
          <cell r="G60">
            <v>0</v>
          </cell>
          <cell r="H60">
            <v>0</v>
          </cell>
          <cell r="I60">
            <v>0</v>
          </cell>
        </row>
        <row r="61">
          <cell r="A61" t="str">
            <v>5.4</v>
          </cell>
          <cell r="B61">
            <v>92873</v>
          </cell>
          <cell r="C61" t="str">
            <v>LANÇAMENTO COM USO DE BALDES, ADENSAMENTO E ACABAMENTO DE CONCRETO EM ESTRUTURAS. AF_12/2015</v>
          </cell>
          <cell r="D61">
            <v>9.84</v>
          </cell>
          <cell r="E61">
            <v>0</v>
          </cell>
          <cell r="F61">
            <v>0</v>
          </cell>
          <cell r="G61">
            <v>0</v>
          </cell>
          <cell r="H61">
            <v>9.84</v>
          </cell>
          <cell r="I61" t="str">
            <v>M³</v>
          </cell>
        </row>
        <row r="62">
          <cell r="A62">
            <v>0</v>
          </cell>
          <cell r="B62">
            <v>0</v>
          </cell>
          <cell r="C62">
            <v>0</v>
          </cell>
          <cell r="D62">
            <v>0</v>
          </cell>
          <cell r="E62">
            <v>0</v>
          </cell>
          <cell r="F62">
            <v>0</v>
          </cell>
          <cell r="G62">
            <v>0</v>
          </cell>
          <cell r="H62">
            <v>0</v>
          </cell>
          <cell r="I62">
            <v>0</v>
          </cell>
        </row>
        <row r="63">
          <cell r="A63" t="str">
            <v>5.5.</v>
          </cell>
          <cell r="B63">
            <v>92917</v>
          </cell>
          <cell r="C63" t="str">
            <v>ARMAÇÃO DE ESTRUTURA DE CONCRETO ARMADO, EXCETO VIGAS, PILARES, LAJES E FUNDAÇÕES, UTILIZANDO AÇO CA-50 DE 8,00 MM - MONTAGEM. AF_12/2015</v>
          </cell>
          <cell r="D63">
            <v>0</v>
          </cell>
          <cell r="E63">
            <v>0</v>
          </cell>
          <cell r="F63">
            <v>0</v>
          </cell>
          <cell r="G63">
            <v>0</v>
          </cell>
          <cell r="H63">
            <v>0</v>
          </cell>
          <cell r="I63" t="str">
            <v>KG</v>
          </cell>
        </row>
        <row r="64">
          <cell r="A64">
            <v>0</v>
          </cell>
          <cell r="B64">
            <v>0</v>
          </cell>
          <cell r="C64" t="str">
            <v>FABRICAÇÃO DAS TAMPAS DAS CANALETAS</v>
          </cell>
          <cell r="D64">
            <v>117.2</v>
          </cell>
          <cell r="E64">
            <v>0.7</v>
          </cell>
          <cell r="F64">
            <v>0.12</v>
          </cell>
          <cell r="G64">
            <v>80</v>
          </cell>
          <cell r="H64">
            <v>787.58</v>
          </cell>
          <cell r="I64" t="str">
            <v>KG</v>
          </cell>
        </row>
        <row r="65">
          <cell r="A65">
            <v>0</v>
          </cell>
          <cell r="B65">
            <v>0</v>
          </cell>
          <cell r="C65">
            <v>0</v>
          </cell>
          <cell r="D65">
            <v>0</v>
          </cell>
          <cell r="E65">
            <v>0</v>
          </cell>
          <cell r="F65">
            <v>0</v>
          </cell>
          <cell r="G65">
            <v>0</v>
          </cell>
          <cell r="H65">
            <v>0</v>
          </cell>
          <cell r="I65">
            <v>0</v>
          </cell>
        </row>
        <row r="66">
          <cell r="A66" t="str">
            <v>5.6</v>
          </cell>
          <cell r="B66">
            <v>92917</v>
          </cell>
          <cell r="C66" t="str">
            <v>FABRICAÇÃO DE FÔRMA PARA LAJES, EM CHAPA DE MADEIRA COMPENSADA RESINADA, E = 17 MM. AF_12/2015</v>
          </cell>
          <cell r="D66">
            <v>0</v>
          </cell>
          <cell r="E66">
            <v>0</v>
          </cell>
          <cell r="F66">
            <v>0</v>
          </cell>
          <cell r="G66">
            <v>0</v>
          </cell>
          <cell r="H66">
            <v>0</v>
          </cell>
          <cell r="I66" t="str">
            <v>M²</v>
          </cell>
        </row>
        <row r="67">
          <cell r="A67">
            <v>0</v>
          </cell>
          <cell r="B67">
            <v>0</v>
          </cell>
          <cell r="C67">
            <v>0</v>
          </cell>
          <cell r="D67">
            <v>117.2</v>
          </cell>
          <cell r="E67">
            <v>0.7</v>
          </cell>
          <cell r="F67">
            <v>0.12</v>
          </cell>
          <cell r="G67">
            <v>7.42</v>
          </cell>
          <cell r="H67">
            <v>73.040000000000006</v>
          </cell>
          <cell r="I67" t="str">
            <v>M²</v>
          </cell>
        </row>
        <row r="68">
          <cell r="A68">
            <v>0</v>
          </cell>
          <cell r="B68">
            <v>0</v>
          </cell>
          <cell r="C68">
            <v>0</v>
          </cell>
          <cell r="D68">
            <v>0</v>
          </cell>
          <cell r="E68">
            <v>0</v>
          </cell>
          <cell r="F68">
            <v>0</v>
          </cell>
          <cell r="G68">
            <v>0</v>
          </cell>
          <cell r="H68">
            <v>0</v>
          </cell>
          <cell r="I68">
            <v>0</v>
          </cell>
        </row>
        <row r="69">
          <cell r="A69" t="str">
            <v>5.7</v>
          </cell>
          <cell r="B69">
            <v>89454</v>
          </cell>
          <cell r="C69" t="str">
            <v>ALVENARIA DE BLOCOS DE CONCRETO ESTRUTURAL 14X19X39 CM, (ESPESSURA 14 CM), M2 FBK = 4,5 MPA, PARA PAREDES COM ÁREA LÍQUIDA MAIOR OU IGUAL A 6M², SEM VÃOS, UTILIZANDO PALHETA. AF_12/2014</v>
          </cell>
          <cell r="D69">
            <v>0</v>
          </cell>
          <cell r="E69">
            <v>0</v>
          </cell>
          <cell r="F69">
            <v>0</v>
          </cell>
          <cell r="G69">
            <v>0</v>
          </cell>
          <cell r="H69">
            <v>0</v>
          </cell>
          <cell r="I69" t="str">
            <v>M²</v>
          </cell>
        </row>
        <row r="70">
          <cell r="A70">
            <v>0</v>
          </cell>
          <cell r="B70">
            <v>0</v>
          </cell>
          <cell r="C70" t="str">
            <v xml:space="preserve">ÁREA TOTAL </v>
          </cell>
          <cell r="D70">
            <v>117.2</v>
          </cell>
          <cell r="E70">
            <v>0</v>
          </cell>
          <cell r="F70">
            <v>0.4</v>
          </cell>
          <cell r="G70">
            <v>2</v>
          </cell>
          <cell r="H70">
            <v>93.76</v>
          </cell>
          <cell r="I70" t="str">
            <v>M²</v>
          </cell>
        </row>
        <row r="71">
          <cell r="A71">
            <v>0</v>
          </cell>
          <cell r="B71">
            <v>0</v>
          </cell>
          <cell r="C71">
            <v>0</v>
          </cell>
          <cell r="D71">
            <v>0</v>
          </cell>
          <cell r="E71">
            <v>0</v>
          </cell>
          <cell r="F71">
            <v>0</v>
          </cell>
          <cell r="G71">
            <v>0</v>
          </cell>
          <cell r="H71">
            <v>0</v>
          </cell>
          <cell r="I71">
            <v>0</v>
          </cell>
        </row>
        <row r="72">
          <cell r="A72" t="str">
            <v>6.0</v>
          </cell>
          <cell r="B72">
            <v>0</v>
          </cell>
          <cell r="C72" t="str">
            <v>OBRAS COMPLEMENTARES</v>
          </cell>
          <cell r="D72" t="str">
            <v>COMP</v>
          </cell>
          <cell r="E72" t="str">
            <v>LARG</v>
          </cell>
          <cell r="F72" t="str">
            <v>PROF/ALT.</v>
          </cell>
          <cell r="G72" t="str">
            <v>TAXA</v>
          </cell>
          <cell r="H72" t="str">
            <v>QUANT.</v>
          </cell>
          <cell r="I72" t="str">
            <v>UND</v>
          </cell>
        </row>
        <row r="73">
          <cell r="A73" t="str">
            <v>6.1</v>
          </cell>
          <cell r="B73" t="str">
            <v>COMP.003</v>
          </cell>
          <cell r="C73" t="str">
            <v>REBAIXAMENTO DE PENA D'AGUA, INCLUINDO COMPLEMENTO DE TUBULACAO, CONEXOES, ESCAVACAO E REATERRO.</v>
          </cell>
          <cell r="D73" t="str">
            <v>UND</v>
          </cell>
          <cell r="E73">
            <v>0</v>
          </cell>
          <cell r="F73">
            <v>0</v>
          </cell>
          <cell r="G73">
            <v>0</v>
          </cell>
          <cell r="H73">
            <v>0</v>
          </cell>
          <cell r="I73" t="str">
            <v>UND</v>
          </cell>
          <cell r="J73">
            <v>45</v>
          </cell>
        </row>
        <row r="74">
          <cell r="A74">
            <v>0</v>
          </cell>
          <cell r="B74">
            <v>0</v>
          </cell>
          <cell r="C74">
            <v>0</v>
          </cell>
          <cell r="D74">
            <v>45</v>
          </cell>
          <cell r="E74">
            <v>0</v>
          </cell>
          <cell r="F74">
            <v>0</v>
          </cell>
          <cell r="G74">
            <v>0</v>
          </cell>
          <cell r="H74">
            <v>45</v>
          </cell>
          <cell r="I74" t="str">
            <v>UND</v>
          </cell>
        </row>
        <row r="75">
          <cell r="A75">
            <v>0</v>
          </cell>
          <cell r="B75">
            <v>0</v>
          </cell>
          <cell r="C75" t="str">
            <v>TOTAL</v>
          </cell>
          <cell r="D75">
            <v>0</v>
          </cell>
          <cell r="E75">
            <v>0</v>
          </cell>
          <cell r="F75">
            <v>0</v>
          </cell>
          <cell r="G75">
            <v>0</v>
          </cell>
          <cell r="H75">
            <v>45</v>
          </cell>
          <cell r="I75" t="str">
            <v>UND</v>
          </cell>
        </row>
        <row r="76">
          <cell r="A76">
            <v>0</v>
          </cell>
          <cell r="B76">
            <v>0</v>
          </cell>
          <cell r="C76">
            <v>0</v>
          </cell>
          <cell r="D76">
            <v>0</v>
          </cell>
          <cell r="E76">
            <v>0</v>
          </cell>
          <cell r="F76">
            <v>0</v>
          </cell>
          <cell r="G76">
            <v>0</v>
          </cell>
          <cell r="H76">
            <v>0</v>
          </cell>
          <cell r="I76">
            <v>0</v>
          </cell>
        </row>
        <row r="77">
          <cell r="A77" t="str">
            <v>6.2</v>
          </cell>
          <cell r="B77" t="str">
            <v>COMP.005</v>
          </cell>
          <cell r="C77" t="str">
            <v>REBAIXAMENTO DE DISTRIBUIDOR DE 60 MM COM INSTALACAO DAS CONEXOES E COMPLEMENTO DE TUBULACAO, INCLUSIVE ESCAVACAO E REATERRO</v>
          </cell>
          <cell r="D77" t="str">
            <v>UND</v>
          </cell>
          <cell r="E77">
            <v>0</v>
          </cell>
          <cell r="F77">
            <v>0</v>
          </cell>
          <cell r="G77">
            <v>0</v>
          </cell>
          <cell r="H77">
            <v>0</v>
          </cell>
          <cell r="I77" t="str">
            <v>UND</v>
          </cell>
          <cell r="J77">
            <v>30</v>
          </cell>
        </row>
        <row r="78">
          <cell r="A78">
            <v>0</v>
          </cell>
          <cell r="B78">
            <v>0</v>
          </cell>
          <cell r="C78">
            <v>0</v>
          </cell>
          <cell r="D78">
            <v>30</v>
          </cell>
          <cell r="E78">
            <v>0</v>
          </cell>
          <cell r="F78">
            <v>0</v>
          </cell>
          <cell r="G78">
            <v>0</v>
          </cell>
          <cell r="H78">
            <v>30</v>
          </cell>
          <cell r="I78" t="str">
            <v>UND</v>
          </cell>
        </row>
        <row r="79">
          <cell r="A79">
            <v>0</v>
          </cell>
          <cell r="B79">
            <v>0</v>
          </cell>
          <cell r="C79" t="str">
            <v>TOTAL</v>
          </cell>
          <cell r="D79">
            <v>0</v>
          </cell>
          <cell r="E79">
            <v>0</v>
          </cell>
          <cell r="F79">
            <v>0</v>
          </cell>
          <cell r="G79">
            <v>0</v>
          </cell>
          <cell r="H79">
            <v>30</v>
          </cell>
          <cell r="I79" t="str">
            <v>UND</v>
          </cell>
        </row>
        <row r="80">
          <cell r="A80" t="str">
            <v>7.0</v>
          </cell>
          <cell r="B80">
            <v>0</v>
          </cell>
          <cell r="C80" t="str">
            <v>PAVIMENTAÇÃO</v>
          </cell>
          <cell r="D80" t="str">
            <v>COMP</v>
          </cell>
          <cell r="E80" t="str">
            <v>LARG</v>
          </cell>
          <cell r="F80" t="str">
            <v>PROF/ALT.</v>
          </cell>
          <cell r="G80" t="str">
            <v>TAXA</v>
          </cell>
          <cell r="H80" t="str">
            <v>QUANT.</v>
          </cell>
          <cell r="I80" t="str">
            <v>UND</v>
          </cell>
        </row>
        <row r="81">
          <cell r="A81" t="str">
            <v>7.1</v>
          </cell>
          <cell r="B81">
            <v>94273</v>
          </cell>
          <cell r="C81" t="str">
            <v>ASSENTAMENTO DE GUIA (MEIO-FIO) EM TRECHO RETO, CONFECCIONADA EM CONCRETO PRÉ-FABRICADO, DIMENSÕES 100X15X13X30 CM (COMPRIMENTO X BASE INFERIOR X BASE SUPERIOR X ALTURA), PARA VIAS URBANAS (USO VIÁRIO). AF_06/2016</v>
          </cell>
          <cell r="D81">
            <v>0</v>
          </cell>
          <cell r="E81">
            <v>0</v>
          </cell>
          <cell r="F81">
            <v>0</v>
          </cell>
          <cell r="G81">
            <v>0</v>
          </cell>
          <cell r="H81">
            <v>0</v>
          </cell>
          <cell r="I81" t="str">
            <v>M</v>
          </cell>
          <cell r="J81">
            <v>234.4</v>
          </cell>
        </row>
        <row r="82">
          <cell r="A82">
            <v>0</v>
          </cell>
          <cell r="B82">
            <v>0</v>
          </cell>
          <cell r="C82" t="str">
            <v xml:space="preserve">TRECHO </v>
          </cell>
          <cell r="D82">
            <v>117.2</v>
          </cell>
          <cell r="E82">
            <v>0</v>
          </cell>
          <cell r="F82">
            <v>0</v>
          </cell>
          <cell r="G82">
            <v>2</v>
          </cell>
          <cell r="H82">
            <v>234.4</v>
          </cell>
          <cell r="I82" t="str">
            <v>M</v>
          </cell>
        </row>
        <row r="83">
          <cell r="A83">
            <v>0</v>
          </cell>
          <cell r="B83">
            <v>0</v>
          </cell>
          <cell r="C83" t="str">
            <v>TOTAL</v>
          </cell>
          <cell r="D83">
            <v>0</v>
          </cell>
          <cell r="E83">
            <v>0</v>
          </cell>
          <cell r="F83">
            <v>0</v>
          </cell>
          <cell r="G83">
            <v>0</v>
          </cell>
          <cell r="H83">
            <v>234.4</v>
          </cell>
          <cell r="I83" t="str">
            <v>M</v>
          </cell>
        </row>
        <row r="84">
          <cell r="A84">
            <v>0</v>
          </cell>
          <cell r="B84">
            <v>0</v>
          </cell>
          <cell r="C84">
            <v>0</v>
          </cell>
          <cell r="D84">
            <v>0</v>
          </cell>
          <cell r="E84">
            <v>0</v>
          </cell>
          <cell r="F84">
            <v>0</v>
          </cell>
          <cell r="G84">
            <v>0</v>
          </cell>
          <cell r="H84">
            <v>0</v>
          </cell>
          <cell r="I84">
            <v>0</v>
          </cell>
        </row>
        <row r="85">
          <cell r="A85" t="str">
            <v>7.2</v>
          </cell>
          <cell r="B85">
            <v>94274</v>
          </cell>
          <cell r="C85" t="str">
            <v>ASSENTAMENTO DE GUIA (MEIO-FIO) EM TRECHO CURVO, CONFECCIONADA EM CONCRETO PRÉ-FABRICADO, DIMENSÕES 100X15X13X30 CM (COMPRIMENTO X BASE INFERIOR X BASE SUPERIOR X ALTURA), PARA VIAS URBANAS (USO VIÁRIO). AF_06/2016</v>
          </cell>
          <cell r="D85">
            <v>0</v>
          </cell>
          <cell r="E85">
            <v>0</v>
          </cell>
          <cell r="F85">
            <v>0</v>
          </cell>
          <cell r="G85">
            <v>0</v>
          </cell>
          <cell r="H85">
            <v>0</v>
          </cell>
          <cell r="I85" t="str">
            <v>M</v>
          </cell>
          <cell r="J85">
            <v>6</v>
          </cell>
        </row>
        <row r="86">
          <cell r="A86">
            <v>0</v>
          </cell>
          <cell r="B86">
            <v>0</v>
          </cell>
          <cell r="C86" t="str">
            <v>L = N de PC´S x 6m</v>
          </cell>
          <cell r="D86">
            <v>3</v>
          </cell>
          <cell r="E86">
            <v>0</v>
          </cell>
          <cell r="F86">
            <v>0</v>
          </cell>
          <cell r="G86">
            <v>2</v>
          </cell>
          <cell r="H86">
            <v>6</v>
          </cell>
          <cell r="I86" t="str">
            <v>M</v>
          </cell>
        </row>
        <row r="87">
          <cell r="A87">
            <v>0</v>
          </cell>
          <cell r="B87">
            <v>0</v>
          </cell>
          <cell r="C87" t="str">
            <v>TOTAL</v>
          </cell>
          <cell r="D87">
            <v>0</v>
          </cell>
          <cell r="E87">
            <v>0</v>
          </cell>
          <cell r="F87">
            <v>0</v>
          </cell>
          <cell r="G87">
            <v>0</v>
          </cell>
          <cell r="H87">
            <v>6</v>
          </cell>
          <cell r="I87" t="str">
            <v>M</v>
          </cell>
        </row>
        <row r="88">
          <cell r="A88">
            <v>0</v>
          </cell>
          <cell r="B88">
            <v>0</v>
          </cell>
          <cell r="C88">
            <v>0</v>
          </cell>
          <cell r="D88">
            <v>0</v>
          </cell>
          <cell r="E88">
            <v>0</v>
          </cell>
          <cell r="F88">
            <v>0</v>
          </cell>
          <cell r="G88">
            <v>0</v>
          </cell>
          <cell r="H88">
            <v>0</v>
          </cell>
          <cell r="I88">
            <v>0</v>
          </cell>
        </row>
        <row r="89">
          <cell r="A89" t="str">
            <v>7.3</v>
          </cell>
          <cell r="B89">
            <v>96396</v>
          </cell>
          <cell r="C89" t="str">
            <v>EXECUÇÃO E COMPACTAÇÃO DE BASE E OU SUB BASE PARA PAVIMENTAÇÃO DE BRITA GRADUADA SIMPLES - EXCLUSIVE CARGA E TRANSPORTE. AF_11/2019</v>
          </cell>
          <cell r="D89">
            <v>0</v>
          </cell>
          <cell r="E89">
            <v>0</v>
          </cell>
          <cell r="F89">
            <v>0</v>
          </cell>
          <cell r="G89">
            <v>0</v>
          </cell>
          <cell r="H89">
            <v>0</v>
          </cell>
          <cell r="I89" t="str">
            <v>M3</v>
          </cell>
          <cell r="J89">
            <v>87.9</v>
          </cell>
        </row>
        <row r="90">
          <cell r="A90">
            <v>0</v>
          </cell>
          <cell r="B90">
            <v>0</v>
          </cell>
          <cell r="C90" t="str">
            <v xml:space="preserve">TRECHO </v>
          </cell>
          <cell r="D90">
            <v>117.2</v>
          </cell>
          <cell r="E90">
            <v>5</v>
          </cell>
          <cell r="F90">
            <v>0.15</v>
          </cell>
          <cell r="G90">
            <v>0</v>
          </cell>
          <cell r="H90">
            <v>87.9</v>
          </cell>
          <cell r="I90" t="str">
            <v>M3</v>
          </cell>
        </row>
        <row r="91">
          <cell r="A91">
            <v>0</v>
          </cell>
          <cell r="B91">
            <v>0</v>
          </cell>
          <cell r="C91" t="str">
            <v>TOTAL</v>
          </cell>
          <cell r="D91">
            <v>0</v>
          </cell>
          <cell r="E91">
            <v>0</v>
          </cell>
          <cell r="F91">
            <v>0</v>
          </cell>
          <cell r="G91">
            <v>0</v>
          </cell>
          <cell r="H91">
            <v>87.9</v>
          </cell>
          <cell r="I91" t="str">
            <v>M3</v>
          </cell>
        </row>
        <row r="92">
          <cell r="A92">
            <v>0</v>
          </cell>
          <cell r="B92">
            <v>0</v>
          </cell>
          <cell r="C92">
            <v>0</v>
          </cell>
          <cell r="D92">
            <v>0</v>
          </cell>
          <cell r="E92">
            <v>0</v>
          </cell>
          <cell r="F92">
            <v>0</v>
          </cell>
          <cell r="G92">
            <v>0</v>
          </cell>
          <cell r="H92">
            <v>0</v>
          </cell>
          <cell r="I92">
            <v>0</v>
          </cell>
        </row>
        <row r="93">
          <cell r="A93" t="str">
            <v>7.4</v>
          </cell>
          <cell r="B93">
            <v>96400</v>
          </cell>
          <cell r="C93" t="str">
            <v>EXECUÇÃO E COMPACTAÇÃO DE BASE E OU SUB BASE PARA PAVIMENTAÇÃO DE MACADAME SECO - EXCLUSIVE CARGA E TRANSPORTE. AF_11/2019</v>
          </cell>
          <cell r="D93">
            <v>0</v>
          </cell>
          <cell r="E93">
            <v>0</v>
          </cell>
          <cell r="F93">
            <v>0</v>
          </cell>
          <cell r="G93">
            <v>0</v>
          </cell>
          <cell r="H93">
            <v>0</v>
          </cell>
          <cell r="I93" t="str">
            <v>M3</v>
          </cell>
          <cell r="J93">
            <v>117.2</v>
          </cell>
        </row>
        <row r="94">
          <cell r="A94">
            <v>0</v>
          </cell>
          <cell r="B94">
            <v>0</v>
          </cell>
          <cell r="C94" t="str">
            <v xml:space="preserve">TRECHO </v>
          </cell>
          <cell r="D94">
            <v>117.2</v>
          </cell>
          <cell r="E94">
            <v>5</v>
          </cell>
          <cell r="F94">
            <v>0.2</v>
          </cell>
          <cell r="G94">
            <v>0</v>
          </cell>
          <cell r="H94">
            <v>117.2</v>
          </cell>
          <cell r="I94" t="str">
            <v>M3</v>
          </cell>
        </row>
        <row r="95">
          <cell r="A95">
            <v>0</v>
          </cell>
          <cell r="B95">
            <v>0</v>
          </cell>
          <cell r="C95" t="str">
            <v>TOTAL</v>
          </cell>
          <cell r="D95">
            <v>0</v>
          </cell>
          <cell r="E95">
            <v>0</v>
          </cell>
          <cell r="F95">
            <v>0</v>
          </cell>
          <cell r="G95">
            <v>0</v>
          </cell>
          <cell r="H95">
            <v>117.2</v>
          </cell>
          <cell r="I95" t="str">
            <v>M3</v>
          </cell>
        </row>
        <row r="96">
          <cell r="A96">
            <v>0</v>
          </cell>
          <cell r="B96">
            <v>0</v>
          </cell>
          <cell r="C96">
            <v>0</v>
          </cell>
          <cell r="D96">
            <v>0</v>
          </cell>
          <cell r="E96">
            <v>0</v>
          </cell>
          <cell r="F96">
            <v>0</v>
          </cell>
          <cell r="G96">
            <v>0</v>
          </cell>
          <cell r="H96">
            <v>0</v>
          </cell>
          <cell r="I96">
            <v>0</v>
          </cell>
        </row>
        <row r="97">
          <cell r="A97" t="str">
            <v>7.5</v>
          </cell>
          <cell r="B97">
            <v>97914</v>
          </cell>
          <cell r="C97" t="str">
            <v>TRANSPORTE COM CAMINHÃO BASCULANTE DE 6 M3, EM VIA URBANA PAVIMENTADA, DMT ATÉ 30 KM (UNIDADE: M3XKM). AF_01/2018</v>
          </cell>
          <cell r="D97" t="str">
            <v>VOLUME</v>
          </cell>
          <cell r="E97">
            <v>0</v>
          </cell>
          <cell r="F97">
            <v>0</v>
          </cell>
          <cell r="G97" t="str">
            <v>DMTKM</v>
          </cell>
          <cell r="H97">
            <v>0</v>
          </cell>
          <cell r="I97" t="str">
            <v>M3XKM</v>
          </cell>
          <cell r="J97">
            <v>6153</v>
          </cell>
        </row>
        <row r="98">
          <cell r="A98">
            <v>0</v>
          </cell>
          <cell r="B98">
            <v>0</v>
          </cell>
          <cell r="C98" t="str">
            <v>TRANSPORTE DE MATERIAL DE BASE</v>
          </cell>
          <cell r="D98">
            <v>0</v>
          </cell>
          <cell r="E98">
            <v>0</v>
          </cell>
          <cell r="F98">
            <v>0</v>
          </cell>
          <cell r="G98">
            <v>0</v>
          </cell>
          <cell r="H98">
            <v>0</v>
          </cell>
          <cell r="I98">
            <v>0</v>
          </cell>
        </row>
        <row r="99">
          <cell r="A99">
            <v>0</v>
          </cell>
          <cell r="B99">
            <v>0</v>
          </cell>
          <cell r="C99" t="str">
            <v xml:space="preserve">TRECHO </v>
          </cell>
          <cell r="D99">
            <v>87.9</v>
          </cell>
          <cell r="E99">
            <v>0</v>
          </cell>
          <cell r="F99">
            <v>0</v>
          </cell>
          <cell r="G99">
            <v>30</v>
          </cell>
          <cell r="H99">
            <v>2637</v>
          </cell>
          <cell r="I99" t="str">
            <v>M3XKM</v>
          </cell>
        </row>
        <row r="100">
          <cell r="A100">
            <v>0</v>
          </cell>
          <cell r="B100">
            <v>0</v>
          </cell>
          <cell r="C100" t="str">
            <v>TRANSPORTE DE MATERIAL DE SUB BASE</v>
          </cell>
          <cell r="D100">
            <v>0</v>
          </cell>
          <cell r="E100">
            <v>0</v>
          </cell>
          <cell r="F100">
            <v>0</v>
          </cell>
          <cell r="G100">
            <v>0</v>
          </cell>
          <cell r="H100">
            <v>0</v>
          </cell>
          <cell r="I100">
            <v>0</v>
          </cell>
        </row>
        <row r="101">
          <cell r="A101">
            <v>0</v>
          </cell>
          <cell r="B101">
            <v>0</v>
          </cell>
          <cell r="C101" t="str">
            <v xml:space="preserve">TRECHO </v>
          </cell>
          <cell r="D101">
            <v>117.2</v>
          </cell>
          <cell r="E101">
            <v>0</v>
          </cell>
          <cell r="F101">
            <v>0</v>
          </cell>
          <cell r="G101">
            <v>30</v>
          </cell>
          <cell r="H101">
            <v>3516</v>
          </cell>
          <cell r="I101" t="str">
            <v>M3XKM</v>
          </cell>
        </row>
        <row r="102">
          <cell r="A102">
            <v>0</v>
          </cell>
          <cell r="B102">
            <v>0</v>
          </cell>
          <cell r="C102" t="str">
            <v>TOTAL</v>
          </cell>
          <cell r="D102">
            <v>0</v>
          </cell>
          <cell r="E102">
            <v>0</v>
          </cell>
          <cell r="F102">
            <v>0</v>
          </cell>
          <cell r="G102">
            <v>0</v>
          </cell>
          <cell r="H102">
            <v>6153</v>
          </cell>
          <cell r="I102" t="str">
            <v>M3XKM</v>
          </cell>
        </row>
        <row r="103">
          <cell r="A103">
            <v>0</v>
          </cell>
          <cell r="B103">
            <v>0</v>
          </cell>
          <cell r="C103">
            <v>0</v>
          </cell>
          <cell r="D103">
            <v>0</v>
          </cell>
          <cell r="E103">
            <v>0</v>
          </cell>
          <cell r="F103">
            <v>0</v>
          </cell>
          <cell r="G103">
            <v>0</v>
          </cell>
          <cell r="H103">
            <v>0</v>
          </cell>
          <cell r="I103">
            <v>0</v>
          </cell>
        </row>
        <row r="104">
          <cell r="A104" t="str">
            <v>7.6</v>
          </cell>
          <cell r="B104">
            <v>96401</v>
          </cell>
          <cell r="C104" t="str">
            <v>EXECUÇÃO DE IMPRIMAÇÃO COM ASFALTO DILUÍDO CM-30. AF_11/2019</v>
          </cell>
          <cell r="D104">
            <v>0</v>
          </cell>
          <cell r="E104">
            <v>0</v>
          </cell>
          <cell r="F104">
            <v>0</v>
          </cell>
          <cell r="G104">
            <v>0</v>
          </cell>
          <cell r="H104">
            <v>0</v>
          </cell>
          <cell r="I104" t="str">
            <v>M2</v>
          </cell>
          <cell r="J104">
            <v>586</v>
          </cell>
        </row>
        <row r="105">
          <cell r="A105">
            <v>0</v>
          </cell>
          <cell r="B105">
            <v>0</v>
          </cell>
          <cell r="C105" t="str">
            <v xml:space="preserve">TRECHO </v>
          </cell>
          <cell r="D105">
            <v>117.2</v>
          </cell>
          <cell r="E105">
            <v>5</v>
          </cell>
          <cell r="F105">
            <v>0</v>
          </cell>
          <cell r="G105">
            <v>0</v>
          </cell>
          <cell r="H105">
            <v>586</v>
          </cell>
          <cell r="I105" t="str">
            <v>M2</v>
          </cell>
        </row>
        <row r="106">
          <cell r="A106">
            <v>0</v>
          </cell>
          <cell r="B106">
            <v>0</v>
          </cell>
          <cell r="C106" t="str">
            <v>TOTAL</v>
          </cell>
          <cell r="D106">
            <v>0</v>
          </cell>
          <cell r="E106">
            <v>0</v>
          </cell>
          <cell r="F106">
            <v>0</v>
          </cell>
          <cell r="G106">
            <v>0</v>
          </cell>
          <cell r="H106">
            <v>586</v>
          </cell>
          <cell r="I106" t="str">
            <v>M2</v>
          </cell>
        </row>
        <row r="107">
          <cell r="A107">
            <v>0</v>
          </cell>
          <cell r="B107">
            <v>0</v>
          </cell>
          <cell r="C107">
            <v>0</v>
          </cell>
          <cell r="D107">
            <v>0</v>
          </cell>
          <cell r="E107">
            <v>0</v>
          </cell>
          <cell r="F107">
            <v>0</v>
          </cell>
          <cell r="G107">
            <v>0</v>
          </cell>
          <cell r="H107">
            <v>0</v>
          </cell>
          <cell r="I107">
            <v>0</v>
          </cell>
        </row>
        <row r="108">
          <cell r="A108" t="str">
            <v>7.7</v>
          </cell>
          <cell r="B108">
            <v>95995</v>
          </cell>
          <cell r="C108" t="str">
            <v>EXECUÇÃO DE PAVIMENTO COM APLICAÇÃO DE CONCRETO ASFÁLTICO, CAMADA DE ROLAMENTO - EXCLUSIVE CARGA E TRANSPORTE. AF_11/2019</v>
          </cell>
          <cell r="D108">
            <v>0</v>
          </cell>
          <cell r="E108">
            <v>0</v>
          </cell>
          <cell r="F108">
            <v>0</v>
          </cell>
          <cell r="G108">
            <v>0</v>
          </cell>
          <cell r="H108">
            <v>0</v>
          </cell>
          <cell r="I108" t="str">
            <v>M3</v>
          </cell>
          <cell r="J108">
            <v>29.3</v>
          </cell>
        </row>
        <row r="109">
          <cell r="A109">
            <v>0</v>
          </cell>
          <cell r="B109">
            <v>0</v>
          </cell>
          <cell r="C109" t="str">
            <v>TRANSPORTE DE MATERIAL DE BASE</v>
          </cell>
          <cell r="D109">
            <v>0</v>
          </cell>
          <cell r="E109">
            <v>0</v>
          </cell>
          <cell r="F109">
            <v>0</v>
          </cell>
          <cell r="G109">
            <v>0</v>
          </cell>
          <cell r="H109">
            <v>0</v>
          </cell>
          <cell r="I109">
            <v>0</v>
          </cell>
        </row>
        <row r="110">
          <cell r="A110">
            <v>0</v>
          </cell>
          <cell r="B110">
            <v>0</v>
          </cell>
          <cell r="C110" t="str">
            <v xml:space="preserve">TRECHO </v>
          </cell>
          <cell r="D110">
            <v>117.2</v>
          </cell>
          <cell r="E110">
            <v>5</v>
          </cell>
          <cell r="F110">
            <v>0.05</v>
          </cell>
          <cell r="G110">
            <v>0</v>
          </cell>
          <cell r="H110">
            <v>29.3</v>
          </cell>
          <cell r="I110" t="str">
            <v>M3</v>
          </cell>
        </row>
        <row r="111">
          <cell r="A111">
            <v>0</v>
          </cell>
          <cell r="B111">
            <v>0</v>
          </cell>
          <cell r="C111" t="str">
            <v>TOTAL</v>
          </cell>
          <cell r="D111">
            <v>0</v>
          </cell>
          <cell r="E111">
            <v>0</v>
          </cell>
          <cell r="F111">
            <v>0</v>
          </cell>
          <cell r="G111">
            <v>0</v>
          </cell>
          <cell r="H111">
            <v>29.3</v>
          </cell>
          <cell r="I111" t="str">
            <v>M3</v>
          </cell>
        </row>
        <row r="112">
          <cell r="A112">
            <v>0</v>
          </cell>
          <cell r="B112">
            <v>0</v>
          </cell>
          <cell r="C112">
            <v>0</v>
          </cell>
          <cell r="D112">
            <v>0</v>
          </cell>
          <cell r="E112">
            <v>0</v>
          </cell>
          <cell r="F112">
            <v>0</v>
          </cell>
          <cell r="G112">
            <v>0</v>
          </cell>
          <cell r="H112">
            <v>0</v>
          </cell>
          <cell r="I112">
            <v>0</v>
          </cell>
        </row>
        <row r="113">
          <cell r="A113" t="str">
            <v>7.8</v>
          </cell>
          <cell r="B113">
            <v>95303</v>
          </cell>
          <cell r="C113" t="str">
            <v>TRANSPORTE COM CAMINHÃO BASCULANTE 10 M3 DE MASSA ASFALTICA PARA PAVIMENTAÇÃO URBANA</v>
          </cell>
          <cell r="D113">
            <v>0</v>
          </cell>
          <cell r="E113">
            <v>0</v>
          </cell>
          <cell r="F113">
            <v>0</v>
          </cell>
          <cell r="G113" t="str">
            <v>DMTKM</v>
          </cell>
          <cell r="H113">
            <v>0</v>
          </cell>
          <cell r="I113" t="str">
            <v>M3XKM</v>
          </cell>
          <cell r="J113">
            <v>879</v>
          </cell>
        </row>
        <row r="114">
          <cell r="A114">
            <v>0</v>
          </cell>
          <cell r="B114">
            <v>0</v>
          </cell>
          <cell r="C114" t="str">
            <v>TRANSPORTE DE MATERIAL DE BASE</v>
          </cell>
          <cell r="D114" t="str">
            <v>VOL.</v>
          </cell>
          <cell r="E114">
            <v>0</v>
          </cell>
          <cell r="F114">
            <v>0</v>
          </cell>
          <cell r="G114">
            <v>0</v>
          </cell>
          <cell r="H114">
            <v>0</v>
          </cell>
          <cell r="I114">
            <v>0</v>
          </cell>
        </row>
        <row r="115">
          <cell r="A115">
            <v>0</v>
          </cell>
          <cell r="B115">
            <v>0</v>
          </cell>
          <cell r="C115" t="str">
            <v xml:space="preserve">TRECHO </v>
          </cell>
          <cell r="D115">
            <v>29.3</v>
          </cell>
          <cell r="E115">
            <v>0</v>
          </cell>
          <cell r="F115">
            <v>0</v>
          </cell>
          <cell r="G115">
            <v>30</v>
          </cell>
          <cell r="H115">
            <v>879</v>
          </cell>
          <cell r="I115" t="str">
            <v>M3XKM</v>
          </cell>
        </row>
        <row r="116">
          <cell r="A116">
            <v>0</v>
          </cell>
          <cell r="B116">
            <v>0</v>
          </cell>
          <cell r="C116" t="str">
            <v>TOTAL</v>
          </cell>
          <cell r="D116">
            <v>0</v>
          </cell>
          <cell r="E116">
            <v>0</v>
          </cell>
          <cell r="F116">
            <v>0</v>
          </cell>
          <cell r="G116">
            <v>0</v>
          </cell>
          <cell r="H116">
            <v>879</v>
          </cell>
          <cell r="I116" t="str">
            <v>M3XKM</v>
          </cell>
        </row>
        <row r="117">
          <cell r="A117">
            <v>0</v>
          </cell>
          <cell r="B117">
            <v>0</v>
          </cell>
          <cell r="C117">
            <v>0</v>
          </cell>
          <cell r="D117">
            <v>0</v>
          </cell>
          <cell r="E117">
            <v>0</v>
          </cell>
          <cell r="F117">
            <v>0</v>
          </cell>
          <cell r="G117">
            <v>0</v>
          </cell>
          <cell r="H117">
            <v>0</v>
          </cell>
          <cell r="I117">
            <v>0</v>
          </cell>
        </row>
        <row r="118">
          <cell r="A118" t="str">
            <v>8.0</v>
          </cell>
          <cell r="B118">
            <v>0</v>
          </cell>
          <cell r="C118" t="str">
            <v xml:space="preserve">SERVIÇOS COMPLEMENTARES </v>
          </cell>
          <cell r="D118" t="str">
            <v>COMP</v>
          </cell>
          <cell r="E118" t="str">
            <v>LARG</v>
          </cell>
          <cell r="F118" t="str">
            <v>PROF/ALT.</v>
          </cell>
          <cell r="G118" t="str">
            <v>TAXA</v>
          </cell>
          <cell r="H118" t="str">
            <v>QUANT.</v>
          </cell>
          <cell r="I118" t="str">
            <v>UND</v>
          </cell>
        </row>
        <row r="119">
          <cell r="A119" t="str">
            <v>8.1</v>
          </cell>
          <cell r="B119">
            <v>99064</v>
          </cell>
          <cell r="C119" t="str">
            <v xml:space="preserve">LOCAÇÃO DE PAVIMENTAÇÃO. AF_10/2018 </v>
          </cell>
          <cell r="D119">
            <v>0</v>
          </cell>
          <cell r="E119">
            <v>0</v>
          </cell>
          <cell r="F119">
            <v>0</v>
          </cell>
          <cell r="G119">
            <v>0</v>
          </cell>
          <cell r="H119">
            <v>0</v>
          </cell>
          <cell r="I119" t="str">
            <v>M</v>
          </cell>
        </row>
        <row r="120">
          <cell r="A120">
            <v>0</v>
          </cell>
          <cell r="B120">
            <v>0</v>
          </cell>
          <cell r="C120">
            <v>0</v>
          </cell>
          <cell r="D120">
            <v>117.2</v>
          </cell>
          <cell r="E120">
            <v>0</v>
          </cell>
          <cell r="F120">
            <v>0</v>
          </cell>
          <cell r="G120">
            <v>0</v>
          </cell>
          <cell r="H120">
            <v>117.2</v>
          </cell>
          <cell r="I120" t="str">
            <v>M</v>
          </cell>
        </row>
        <row r="121">
          <cell r="A121">
            <v>0</v>
          </cell>
          <cell r="B121">
            <v>0</v>
          </cell>
          <cell r="C121" t="str">
            <v>TOTAL</v>
          </cell>
          <cell r="D121">
            <v>0</v>
          </cell>
          <cell r="E121">
            <v>0</v>
          </cell>
          <cell r="F121">
            <v>0</v>
          </cell>
          <cell r="G121">
            <v>0</v>
          </cell>
          <cell r="H121">
            <v>117.2</v>
          </cell>
          <cell r="I121" t="str">
            <v>M</v>
          </cell>
        </row>
        <row r="122">
          <cell r="A122">
            <v>0</v>
          </cell>
          <cell r="B122">
            <v>0</v>
          </cell>
          <cell r="C122">
            <v>0</v>
          </cell>
          <cell r="D122">
            <v>0</v>
          </cell>
          <cell r="E122">
            <v>0</v>
          </cell>
          <cell r="F122">
            <v>0</v>
          </cell>
          <cell r="G122">
            <v>0</v>
          </cell>
          <cell r="H122">
            <v>0</v>
          </cell>
          <cell r="I122">
            <v>0</v>
          </cell>
        </row>
        <row r="123">
          <cell r="A123" t="str">
            <v>8.2</v>
          </cell>
          <cell r="B123" t="str">
            <v>COMP 010</v>
          </cell>
          <cell r="C123" t="str">
            <v xml:space="preserve">IMPLANTAÇÃO DE PENA D'ÁGUA, INCLUINDO TUBULAÇÃO, CONEXÕES, INSTALAÇÃO E REATERRO  </v>
          </cell>
          <cell r="D123">
            <v>0</v>
          </cell>
          <cell r="E123">
            <v>0</v>
          </cell>
          <cell r="F123">
            <v>0</v>
          </cell>
          <cell r="G123">
            <v>0</v>
          </cell>
          <cell r="H123">
            <v>43</v>
          </cell>
          <cell r="I123" t="str">
            <v>UNID.</v>
          </cell>
        </row>
        <row r="124">
          <cell r="A124">
            <v>0</v>
          </cell>
          <cell r="B124">
            <v>0</v>
          </cell>
          <cell r="C124" t="str">
            <v>TOTAL</v>
          </cell>
          <cell r="D124">
            <v>0</v>
          </cell>
          <cell r="E124">
            <v>0</v>
          </cell>
          <cell r="F124">
            <v>0</v>
          </cell>
          <cell r="G124">
            <v>0</v>
          </cell>
          <cell r="H124">
            <v>43</v>
          </cell>
          <cell r="I124" t="str">
            <v>UNID.</v>
          </cell>
        </row>
        <row r="125">
          <cell r="A125">
            <v>0</v>
          </cell>
          <cell r="B125">
            <v>0</v>
          </cell>
          <cell r="C125">
            <v>0</v>
          </cell>
          <cell r="D125">
            <v>0</v>
          </cell>
          <cell r="E125">
            <v>0</v>
          </cell>
          <cell r="F125">
            <v>0</v>
          </cell>
          <cell r="G125">
            <v>0</v>
          </cell>
          <cell r="H125">
            <v>0</v>
          </cell>
          <cell r="I125">
            <v>0</v>
          </cell>
        </row>
        <row r="126">
          <cell r="A126" t="str">
            <v>8.3</v>
          </cell>
          <cell r="B126" t="str">
            <v>COMP 006</v>
          </cell>
          <cell r="C126" t="str">
            <v xml:space="preserve">DEMOLIÇÃO DE CONCRETO SIMPLES </v>
          </cell>
          <cell r="D126">
            <v>0</v>
          </cell>
          <cell r="E126">
            <v>0</v>
          </cell>
          <cell r="F126">
            <v>0</v>
          </cell>
          <cell r="G126">
            <v>0</v>
          </cell>
          <cell r="H126">
            <v>0</v>
          </cell>
          <cell r="I126" t="str">
            <v>M³</v>
          </cell>
        </row>
        <row r="127">
          <cell r="A127">
            <v>0</v>
          </cell>
          <cell r="B127">
            <v>0</v>
          </cell>
          <cell r="C127" t="str">
            <v>Lado direito</v>
          </cell>
          <cell r="D127">
            <v>117.2</v>
          </cell>
          <cell r="E127">
            <v>0.9</v>
          </cell>
          <cell r="F127">
            <v>0.05</v>
          </cell>
          <cell r="G127">
            <v>0</v>
          </cell>
          <cell r="H127">
            <v>5.2740000000000009</v>
          </cell>
          <cell r="I127" t="str">
            <v>M³</v>
          </cell>
        </row>
        <row r="128">
          <cell r="A128">
            <v>0</v>
          </cell>
          <cell r="B128">
            <v>0</v>
          </cell>
          <cell r="C128" t="str">
            <v xml:space="preserve">Lado esquerdo </v>
          </cell>
          <cell r="D128">
            <v>117.2</v>
          </cell>
          <cell r="E128">
            <v>1.6</v>
          </cell>
          <cell r="F128">
            <v>0.05</v>
          </cell>
          <cell r="G128">
            <v>0</v>
          </cell>
          <cell r="H128">
            <v>9.3760000000000012</v>
          </cell>
          <cell r="I128" t="str">
            <v>M³</v>
          </cell>
        </row>
        <row r="129">
          <cell r="A129">
            <v>0</v>
          </cell>
          <cell r="B129">
            <v>0</v>
          </cell>
          <cell r="C129" t="str">
            <v>TOTAL</v>
          </cell>
          <cell r="D129">
            <v>0</v>
          </cell>
          <cell r="E129">
            <v>0</v>
          </cell>
          <cell r="F129">
            <v>0</v>
          </cell>
          <cell r="G129">
            <v>0</v>
          </cell>
          <cell r="H129">
            <v>14.65</v>
          </cell>
          <cell r="I129" t="str">
            <v>M³</v>
          </cell>
        </row>
        <row r="130">
          <cell r="A130">
            <v>0</v>
          </cell>
          <cell r="B130">
            <v>0</v>
          </cell>
          <cell r="C130">
            <v>0</v>
          </cell>
          <cell r="D130">
            <v>0</v>
          </cell>
          <cell r="E130">
            <v>0</v>
          </cell>
          <cell r="F130">
            <v>0</v>
          </cell>
          <cell r="G130">
            <v>0</v>
          </cell>
          <cell r="H130">
            <v>0</v>
          </cell>
          <cell r="I130">
            <v>0</v>
          </cell>
        </row>
        <row r="131">
          <cell r="A131" t="str">
            <v>8.4</v>
          </cell>
          <cell r="B131">
            <v>100978</v>
          </cell>
          <cell r="C131" t="str">
            <v xml:space="preserve">GARGA, MONOBRA E DESCARGA DE SOLO E MATERIAS GRANULARES E CAMINHÃO BASCULANTE 10M³- CARGA COM ESCAVADEIRA HIDRÁULICA( CAÇAMBA DE 1,20 M³/155 HP) E DESCARGA LIVRE( UNIDADE, AF_07/2020          </v>
          </cell>
          <cell r="D131">
            <v>0</v>
          </cell>
          <cell r="E131">
            <v>0</v>
          </cell>
          <cell r="F131">
            <v>0</v>
          </cell>
          <cell r="G131">
            <v>0</v>
          </cell>
          <cell r="H131">
            <v>0</v>
          </cell>
          <cell r="I131" t="str">
            <v>M³</v>
          </cell>
        </row>
        <row r="132">
          <cell r="A132">
            <v>0</v>
          </cell>
          <cell r="B132">
            <v>0</v>
          </cell>
          <cell r="C132" t="str">
            <v>Lado direito</v>
          </cell>
          <cell r="D132">
            <v>117.2</v>
          </cell>
          <cell r="E132">
            <v>0.9</v>
          </cell>
          <cell r="F132">
            <v>0.05</v>
          </cell>
          <cell r="G132">
            <v>0</v>
          </cell>
          <cell r="H132">
            <v>5.2740000000000009</v>
          </cell>
          <cell r="I132" t="str">
            <v>M³</v>
          </cell>
        </row>
        <row r="133">
          <cell r="A133">
            <v>0</v>
          </cell>
          <cell r="B133">
            <v>0</v>
          </cell>
          <cell r="C133" t="str">
            <v xml:space="preserve">Lado esquerdo </v>
          </cell>
          <cell r="D133">
            <v>117.2</v>
          </cell>
          <cell r="E133">
            <v>1.6</v>
          </cell>
          <cell r="F133">
            <v>0.05</v>
          </cell>
          <cell r="G133">
            <v>0</v>
          </cell>
          <cell r="H133">
            <v>9.3760000000000012</v>
          </cell>
          <cell r="I133" t="str">
            <v>M³</v>
          </cell>
        </row>
        <row r="134">
          <cell r="A134">
            <v>0</v>
          </cell>
          <cell r="B134">
            <v>0</v>
          </cell>
          <cell r="C134" t="str">
            <v>TOTAL</v>
          </cell>
          <cell r="D134">
            <v>0</v>
          </cell>
          <cell r="E134">
            <v>0</v>
          </cell>
          <cell r="F134">
            <v>0</v>
          </cell>
          <cell r="G134">
            <v>0</v>
          </cell>
          <cell r="H134">
            <v>14.65</v>
          </cell>
          <cell r="I134" t="str">
            <v>M³</v>
          </cell>
        </row>
        <row r="135">
          <cell r="A135">
            <v>0</v>
          </cell>
          <cell r="B135">
            <v>0</v>
          </cell>
          <cell r="C135">
            <v>0</v>
          </cell>
          <cell r="D135">
            <v>0</v>
          </cell>
          <cell r="E135">
            <v>0</v>
          </cell>
          <cell r="F135">
            <v>0</v>
          </cell>
          <cell r="G135">
            <v>0</v>
          </cell>
          <cell r="H135">
            <v>0</v>
          </cell>
          <cell r="I135">
            <v>0</v>
          </cell>
        </row>
        <row r="136">
          <cell r="A136" t="str">
            <v>8.5</v>
          </cell>
          <cell r="B136">
            <v>95875</v>
          </cell>
          <cell r="C136" t="str">
            <v xml:space="preserve">TRANSPORTE DE CAMIÃO BASCULANTE DE 10 M³ EM VIA URBANA PAVIMENTADA, DMT DE ATÉ 30 KM (UNIDADE M3XKM).AF_07/2020        </v>
          </cell>
          <cell r="D136">
            <v>0</v>
          </cell>
          <cell r="E136">
            <v>0</v>
          </cell>
          <cell r="F136">
            <v>0</v>
          </cell>
          <cell r="G136">
            <v>0</v>
          </cell>
          <cell r="H136">
            <v>0</v>
          </cell>
          <cell r="I136" t="str">
            <v>M3XKM</v>
          </cell>
        </row>
        <row r="137">
          <cell r="A137">
            <v>0</v>
          </cell>
          <cell r="B137">
            <v>0</v>
          </cell>
          <cell r="C137" t="str">
            <v>Lado direito e esquerdo.</v>
          </cell>
          <cell r="D137">
            <v>14.65</v>
          </cell>
          <cell r="E137">
            <v>0</v>
          </cell>
          <cell r="F137">
            <v>0</v>
          </cell>
          <cell r="G137">
            <v>0</v>
          </cell>
          <cell r="H137">
            <v>14.65</v>
          </cell>
          <cell r="I137" t="str">
            <v>M3XKM</v>
          </cell>
        </row>
        <row r="138">
          <cell r="A138">
            <v>0</v>
          </cell>
          <cell r="B138">
            <v>0</v>
          </cell>
          <cell r="C138">
            <v>0</v>
          </cell>
          <cell r="D138">
            <v>0</v>
          </cell>
          <cell r="E138">
            <v>0</v>
          </cell>
          <cell r="F138">
            <v>0</v>
          </cell>
          <cell r="G138">
            <v>0</v>
          </cell>
          <cell r="H138">
            <v>0</v>
          </cell>
          <cell r="I138">
            <v>0</v>
          </cell>
        </row>
        <row r="139">
          <cell r="A139" t="str">
            <v>9.0</v>
          </cell>
          <cell r="B139">
            <v>0</v>
          </cell>
          <cell r="C139" t="str">
            <v>PASSEIO</v>
          </cell>
          <cell r="D139" t="str">
            <v>COMP</v>
          </cell>
          <cell r="E139" t="str">
            <v>LARG</v>
          </cell>
          <cell r="F139" t="str">
            <v>PROF/ALT.</v>
          </cell>
          <cell r="G139" t="str">
            <v>TAXA</v>
          </cell>
          <cell r="H139" t="str">
            <v>QUANT.</v>
          </cell>
          <cell r="I139" t="str">
            <v>UND</v>
          </cell>
        </row>
        <row r="140">
          <cell r="A140" t="str">
            <v>9.1</v>
          </cell>
          <cell r="B140">
            <v>94342</v>
          </cell>
          <cell r="C140" t="str">
            <v>ATERRO MANUAL DE VALAS COM AREIA PARA ATERRO E COMPACTAÇÃO MECANIZADA. AF_05/2016</v>
          </cell>
          <cell r="D140">
            <v>0</v>
          </cell>
          <cell r="E140">
            <v>0</v>
          </cell>
          <cell r="F140">
            <v>0</v>
          </cell>
          <cell r="G140">
            <v>0</v>
          </cell>
          <cell r="H140">
            <v>0</v>
          </cell>
          <cell r="I140" t="str">
            <v>M3</v>
          </cell>
          <cell r="J140">
            <v>43.94</v>
          </cell>
        </row>
        <row r="141">
          <cell r="A141">
            <v>0</v>
          </cell>
          <cell r="B141">
            <v>0</v>
          </cell>
          <cell r="C141" t="str">
            <v>Ext x largura x esp e n de passeios</v>
          </cell>
          <cell r="D141">
            <v>117.2</v>
          </cell>
          <cell r="E141">
            <v>1.6</v>
          </cell>
          <cell r="F141">
            <v>0.15</v>
          </cell>
          <cell r="G141">
            <v>0</v>
          </cell>
          <cell r="H141">
            <v>28.12</v>
          </cell>
          <cell r="I141" t="str">
            <v>M3</v>
          </cell>
        </row>
        <row r="142">
          <cell r="A142">
            <v>0</v>
          </cell>
          <cell r="B142">
            <v>0</v>
          </cell>
          <cell r="C142" t="str">
            <v>Ext x largura x esp e n de passeios</v>
          </cell>
          <cell r="D142">
            <v>117.2</v>
          </cell>
          <cell r="E142">
            <v>0.9</v>
          </cell>
          <cell r="F142">
            <v>0.15</v>
          </cell>
          <cell r="G142">
            <v>0</v>
          </cell>
          <cell r="H142">
            <v>15.82</v>
          </cell>
          <cell r="I142" t="str">
            <v>M3</v>
          </cell>
        </row>
        <row r="143">
          <cell r="A143">
            <v>0</v>
          </cell>
          <cell r="B143">
            <v>0</v>
          </cell>
          <cell r="C143" t="str">
            <v>TOTAL</v>
          </cell>
          <cell r="D143">
            <v>0</v>
          </cell>
          <cell r="E143">
            <v>0</v>
          </cell>
          <cell r="F143">
            <v>0</v>
          </cell>
          <cell r="G143">
            <v>0</v>
          </cell>
          <cell r="H143">
            <v>43.94</v>
          </cell>
          <cell r="I143" t="str">
            <v>M3</v>
          </cell>
        </row>
        <row r="144">
          <cell r="A144">
            <v>0</v>
          </cell>
          <cell r="B144">
            <v>0</v>
          </cell>
          <cell r="C144">
            <v>0</v>
          </cell>
          <cell r="D144">
            <v>0</v>
          </cell>
          <cell r="E144">
            <v>0</v>
          </cell>
          <cell r="F144">
            <v>0</v>
          </cell>
          <cell r="G144">
            <v>0</v>
          </cell>
          <cell r="H144">
            <v>0</v>
          </cell>
          <cell r="I144">
            <v>0</v>
          </cell>
        </row>
        <row r="145">
          <cell r="A145" t="str">
            <v>9.2</v>
          </cell>
          <cell r="B145">
            <v>94990</v>
          </cell>
          <cell r="C145" t="str">
            <v>EXECUÇÃO DE PASSEIO (CALÇADA) OU PISO DE CONCRETO COM CONCRETO MOLDADO IN LOCO, FEITO EM OBRA, ACABAMENTO CONVENCIONAL, NÃO ARMADO. AF_07/2016</v>
          </cell>
          <cell r="D145">
            <v>0</v>
          </cell>
          <cell r="E145">
            <v>0</v>
          </cell>
          <cell r="F145">
            <v>0</v>
          </cell>
          <cell r="G145">
            <v>0</v>
          </cell>
          <cell r="H145">
            <v>0</v>
          </cell>
          <cell r="I145" t="str">
            <v>M3</v>
          </cell>
          <cell r="J145">
            <v>14.64</v>
          </cell>
        </row>
        <row r="146">
          <cell r="A146">
            <v>0</v>
          </cell>
          <cell r="B146">
            <v>0</v>
          </cell>
          <cell r="C146" t="str">
            <v>Lado direito</v>
          </cell>
          <cell r="D146">
            <v>117.2</v>
          </cell>
          <cell r="E146">
            <v>1.6</v>
          </cell>
          <cell r="F146">
            <v>0.05</v>
          </cell>
          <cell r="G146">
            <v>0</v>
          </cell>
          <cell r="H146">
            <v>9.3699999999999992</v>
          </cell>
          <cell r="I146" t="str">
            <v>M3</v>
          </cell>
        </row>
        <row r="147">
          <cell r="A147">
            <v>0</v>
          </cell>
          <cell r="B147">
            <v>0</v>
          </cell>
          <cell r="C147" t="str">
            <v>Lado esquerdo</v>
          </cell>
          <cell r="D147">
            <v>117.2</v>
          </cell>
          <cell r="E147">
            <v>0.9</v>
          </cell>
          <cell r="F147">
            <v>0.05</v>
          </cell>
          <cell r="G147">
            <v>0</v>
          </cell>
          <cell r="H147">
            <v>5.27</v>
          </cell>
          <cell r="I147" t="str">
            <v>M3</v>
          </cell>
        </row>
        <row r="148">
          <cell r="A148">
            <v>0</v>
          </cell>
          <cell r="B148">
            <v>0</v>
          </cell>
          <cell r="C148" t="str">
            <v>TOTAL</v>
          </cell>
          <cell r="D148">
            <v>0</v>
          </cell>
          <cell r="E148">
            <v>0</v>
          </cell>
          <cell r="F148">
            <v>0</v>
          </cell>
          <cell r="G148">
            <v>0</v>
          </cell>
          <cell r="H148">
            <v>14.64</v>
          </cell>
          <cell r="I148" t="str">
            <v>M3</v>
          </cell>
        </row>
        <row r="149">
          <cell r="A149">
            <v>0</v>
          </cell>
          <cell r="B149">
            <v>0</v>
          </cell>
          <cell r="C149">
            <v>0</v>
          </cell>
          <cell r="D149">
            <v>0</v>
          </cell>
          <cell r="E149">
            <v>0</v>
          </cell>
          <cell r="F149">
            <v>0</v>
          </cell>
          <cell r="G149">
            <v>0</v>
          </cell>
          <cell r="H149">
            <v>0</v>
          </cell>
          <cell r="I149">
            <v>0</v>
          </cell>
        </row>
        <row r="150">
          <cell r="A150" t="str">
            <v>9.3</v>
          </cell>
          <cell r="B150">
            <v>100575</v>
          </cell>
          <cell r="C150" t="str">
            <v>REGULARIZAÇÃO DE SUPERFÍCIES COM MOTONIVELADORA. AF_11/2019</v>
          </cell>
          <cell r="D150">
            <v>0</v>
          </cell>
          <cell r="E150">
            <v>0</v>
          </cell>
          <cell r="F150">
            <v>0</v>
          </cell>
          <cell r="G150">
            <v>0</v>
          </cell>
          <cell r="H150">
            <v>0</v>
          </cell>
          <cell r="I150" t="str">
            <v>M2</v>
          </cell>
          <cell r="J150">
            <v>293</v>
          </cell>
        </row>
        <row r="151">
          <cell r="A151">
            <v>0</v>
          </cell>
          <cell r="B151">
            <v>0</v>
          </cell>
          <cell r="C151" t="str">
            <v>Lado direito</v>
          </cell>
          <cell r="D151">
            <v>117.2</v>
          </cell>
          <cell r="E151">
            <v>1.6</v>
          </cell>
          <cell r="F151">
            <v>0</v>
          </cell>
          <cell r="G151">
            <v>0</v>
          </cell>
          <cell r="H151">
            <v>187.52</v>
          </cell>
          <cell r="I151" t="str">
            <v>M2</v>
          </cell>
        </row>
        <row r="152">
          <cell r="A152">
            <v>0</v>
          </cell>
          <cell r="B152">
            <v>0</v>
          </cell>
          <cell r="C152" t="str">
            <v>Lado esquerdo</v>
          </cell>
          <cell r="D152">
            <v>117.2</v>
          </cell>
          <cell r="E152">
            <v>0.9</v>
          </cell>
          <cell r="F152">
            <v>0</v>
          </cell>
          <cell r="G152">
            <v>0</v>
          </cell>
          <cell r="H152">
            <v>105.48</v>
          </cell>
          <cell r="I152" t="str">
            <v>M2</v>
          </cell>
        </row>
        <row r="153">
          <cell r="A153">
            <v>0</v>
          </cell>
          <cell r="B153">
            <v>0</v>
          </cell>
          <cell r="C153" t="str">
            <v>TOTAL</v>
          </cell>
          <cell r="D153">
            <v>0</v>
          </cell>
          <cell r="E153">
            <v>0</v>
          </cell>
          <cell r="F153">
            <v>0</v>
          </cell>
          <cell r="G153">
            <v>0</v>
          </cell>
          <cell r="H153">
            <v>293</v>
          </cell>
          <cell r="I153" t="str">
            <v>M2</v>
          </cell>
        </row>
        <row r="154">
          <cell r="A154" t="str">
            <v>10.0</v>
          </cell>
          <cell r="B154">
            <v>0</v>
          </cell>
          <cell r="C154" t="str">
            <v>SERVIÇO EXTRA</v>
          </cell>
          <cell r="D154" t="str">
            <v>COMP</v>
          </cell>
          <cell r="E154" t="str">
            <v>LARG</v>
          </cell>
          <cell r="F154" t="str">
            <v>PROF/ALT.</v>
          </cell>
          <cell r="G154" t="str">
            <v>TAXA</v>
          </cell>
          <cell r="H154" t="str">
            <v>QUANT.</v>
          </cell>
          <cell r="I154" t="str">
            <v>UND</v>
          </cell>
        </row>
        <row r="155">
          <cell r="A155" t="str">
            <v>10.1</v>
          </cell>
          <cell r="B155" t="str">
            <v>COMPOSIÇÃO 14</v>
          </cell>
          <cell r="C155" t="str">
            <v>PLACA INAUGURAÇÃO EM ALUMÍNIO, FORNECIMENTO E COLOCAÇÃO, 0,40X0,60M</v>
          </cell>
          <cell r="D155" t="str">
            <v>UND</v>
          </cell>
          <cell r="E155">
            <v>0</v>
          </cell>
          <cell r="F155">
            <v>0</v>
          </cell>
          <cell r="G155">
            <v>0</v>
          </cell>
          <cell r="H155">
            <v>1</v>
          </cell>
          <cell r="I155" t="str">
            <v>UND</v>
          </cell>
          <cell r="J155">
            <v>0</v>
          </cell>
        </row>
        <row r="156">
          <cell r="A156">
            <v>0</v>
          </cell>
          <cell r="B156">
            <v>0</v>
          </cell>
          <cell r="C156">
            <v>0</v>
          </cell>
          <cell r="D156">
            <v>0</v>
          </cell>
          <cell r="E156">
            <v>0</v>
          </cell>
          <cell r="F156">
            <v>0</v>
          </cell>
          <cell r="G156">
            <v>0</v>
          </cell>
          <cell r="H156">
            <v>0</v>
          </cell>
          <cell r="I156">
            <v>0</v>
          </cell>
          <cell r="J156">
            <v>0</v>
          </cell>
        </row>
      </sheetData>
      <sheetData sheetId="6" refreshError="1"/>
      <sheetData sheetId="7">
        <row r="1">
          <cell r="A1" t="str">
            <v>PREFEITURA MUNICIPAL DE OLINDA - PMOSECRETARIA DE INFRAESTRUTURA - SEINFRASECRETARIA EXECUTIVA DE URBANIZAÇÃO INTEGRADA - SEUI</v>
          </cell>
          <cell r="B1">
            <v>0</v>
          </cell>
          <cell r="C1">
            <v>0</v>
          </cell>
          <cell r="D1">
            <v>0</v>
          </cell>
          <cell r="E1">
            <v>0</v>
          </cell>
          <cell r="F1">
            <v>0</v>
          </cell>
          <cell r="G1">
            <v>0</v>
          </cell>
        </row>
        <row r="2">
          <cell r="A2" t="str">
            <v>OBJETO:</v>
          </cell>
          <cell r="B2" t="str">
            <v xml:space="preserve">CONTRATAÇÃO DE EMPRESA DE ENGENHARIA PARA OBRA DE PAVIMENTAÇÃO, DRENAGEM EM CBUQ DA RUA 10, NO BAIRRO DE RIO DOCE, V ETAPA E NA RUA NEREU GOMES MACIEL, NO BAIRRO DE CASA CAIADANO MUNICÍPIO DE OLINDA - PE. </v>
          </cell>
          <cell r="C2">
            <v>0</v>
          </cell>
          <cell r="D2">
            <v>0</v>
          </cell>
          <cell r="E2">
            <v>0</v>
          </cell>
          <cell r="F2">
            <v>0</v>
          </cell>
          <cell r="G2">
            <v>0</v>
          </cell>
        </row>
        <row r="3">
          <cell r="A3" t="str">
            <v>DATA BASE: SINAPI NÃO DESONERADO OUTUBRO/ 2020</v>
          </cell>
          <cell r="B3">
            <v>0</v>
          </cell>
          <cell r="C3">
            <v>0</v>
          </cell>
          <cell r="D3">
            <v>0</v>
          </cell>
          <cell r="E3" t="str">
            <v>BDI:</v>
          </cell>
          <cell r="F3">
            <v>0.18110000000000001</v>
          </cell>
        </row>
        <row r="5">
          <cell r="A5" t="str">
            <v>COMPOSIÇÕES DE SERVIÇOS</v>
          </cell>
          <cell r="B5">
            <v>0</v>
          </cell>
          <cell r="C5">
            <v>0</v>
          </cell>
          <cell r="D5">
            <v>0</v>
          </cell>
          <cell r="E5">
            <v>0</v>
          </cell>
          <cell r="F5">
            <v>0</v>
          </cell>
          <cell r="G5">
            <v>0</v>
          </cell>
        </row>
        <row r="6">
          <cell r="A6" t="str">
            <v>COMP.001</v>
          </cell>
          <cell r="B6" t="str">
            <v>PLACA DE OBRA EM CHAPA DE ACO GALVANIZADO</v>
          </cell>
          <cell r="C6">
            <v>0</v>
          </cell>
          <cell r="D6">
            <v>0</v>
          </cell>
          <cell r="E6" t="str">
            <v>UNID.:</v>
          </cell>
          <cell r="F6" t="str">
            <v>M²</v>
          </cell>
          <cell r="G6">
            <v>378.28</v>
          </cell>
        </row>
        <row r="7">
          <cell r="A7" t="str">
            <v>Referência: 74209/1 / SINAPI</v>
          </cell>
          <cell r="B7">
            <v>0</v>
          </cell>
          <cell r="C7">
            <v>0</v>
          </cell>
          <cell r="D7">
            <v>0</v>
          </cell>
          <cell r="E7">
            <v>0</v>
          </cell>
          <cell r="F7">
            <v>0</v>
          </cell>
        </row>
        <row r="8">
          <cell r="A8">
            <v>0</v>
          </cell>
          <cell r="B8">
            <v>0</v>
          </cell>
          <cell r="C8">
            <v>0</v>
          </cell>
          <cell r="D8">
            <v>0</v>
          </cell>
          <cell r="E8">
            <v>0</v>
          </cell>
          <cell r="F8">
            <v>0</v>
          </cell>
        </row>
        <row r="9">
          <cell r="A9" t="str">
            <v>Código</v>
          </cell>
          <cell r="B9" t="str">
            <v>Descrição</v>
          </cell>
          <cell r="C9" t="str">
            <v>Unidade</v>
          </cell>
          <cell r="D9" t="str">
            <v>Coeficiente</v>
          </cell>
          <cell r="E9" t="str">
            <v>Preço</v>
          </cell>
          <cell r="F9" t="str">
            <v>Total</v>
          </cell>
        </row>
        <row r="10">
          <cell r="A10" t="str">
            <v>SERVIÇOS</v>
          </cell>
          <cell r="B10">
            <v>0</v>
          </cell>
          <cell r="C10">
            <v>0</v>
          </cell>
          <cell r="D10">
            <v>0</v>
          </cell>
          <cell r="E10">
            <v>0</v>
          </cell>
          <cell r="F10">
            <v>0</v>
          </cell>
        </row>
        <row r="11">
          <cell r="A11" t="str">
            <v>94962</v>
          </cell>
          <cell r="B11" t="str">
            <v>CONCRETO MAGRO PARA LASTRO, TRAÇO 1:4,5:4,5 (CIMENTO/ AREIA MÉDIA/ BRITA 1)  - PREPARO MECÂNICO COM BETONEIRA 400 L. AF_07/2016</v>
          </cell>
          <cell r="C11" t="str">
            <v>M3</v>
          </cell>
          <cell r="D11">
            <v>0.01</v>
          </cell>
          <cell r="E11" t="str">
            <v>269,95</v>
          </cell>
          <cell r="F11">
            <v>2.69</v>
          </cell>
        </row>
        <row r="12">
          <cell r="A12" t="str">
            <v>TOTAL SERVIÇOS  (R$)</v>
          </cell>
          <cell r="B12">
            <v>0</v>
          </cell>
          <cell r="C12">
            <v>0</v>
          </cell>
          <cell r="D12">
            <v>0</v>
          </cell>
          <cell r="E12">
            <v>0</v>
          </cell>
          <cell r="F12">
            <v>2.69</v>
          </cell>
        </row>
        <row r="13">
          <cell r="A13" t="str">
            <v>MÃO DE OBRA</v>
          </cell>
          <cell r="B13">
            <v>0</v>
          </cell>
          <cell r="C13">
            <v>0</v>
          </cell>
          <cell r="D13">
            <v>0</v>
          </cell>
          <cell r="E13">
            <v>0</v>
          </cell>
          <cell r="F13">
            <v>0</v>
          </cell>
        </row>
        <row r="14">
          <cell r="A14" t="str">
            <v>88262</v>
          </cell>
          <cell r="B14" t="str">
            <v>CARPINTEIRO DE FORMAS COM ENCARGOS COMPLEMENTARES</v>
          </cell>
          <cell r="C14" t="str">
            <v>H</v>
          </cell>
          <cell r="D14">
            <v>1</v>
          </cell>
          <cell r="E14" t="str">
            <v>17,87</v>
          </cell>
          <cell r="F14">
            <v>17.87</v>
          </cell>
        </row>
        <row r="15">
          <cell r="A15" t="str">
            <v>88316</v>
          </cell>
          <cell r="B15" t="str">
            <v>SERVENTE COM ENCARGOS COMPLEMENTARES</v>
          </cell>
          <cell r="C15" t="str">
            <v>H</v>
          </cell>
          <cell r="D15">
            <v>2</v>
          </cell>
          <cell r="E15" t="str">
            <v>14,56</v>
          </cell>
          <cell r="F15">
            <v>29.12</v>
          </cell>
        </row>
        <row r="16">
          <cell r="A16" t="str">
            <v>TOTAL MAO DE OBRA  (R$)</v>
          </cell>
          <cell r="B16">
            <v>0</v>
          </cell>
          <cell r="C16">
            <v>0</v>
          </cell>
          <cell r="D16">
            <v>0</v>
          </cell>
          <cell r="E16">
            <v>0</v>
          </cell>
          <cell r="F16">
            <v>46.99</v>
          </cell>
        </row>
        <row r="17">
          <cell r="A17" t="str">
            <v>MATERIAIS</v>
          </cell>
          <cell r="B17">
            <v>0</v>
          </cell>
          <cell r="C17">
            <v>0</v>
          </cell>
          <cell r="D17">
            <v>0</v>
          </cell>
          <cell r="E17">
            <v>0</v>
          </cell>
          <cell r="F17">
            <v>0</v>
          </cell>
        </row>
        <row r="18">
          <cell r="A18">
            <v>4417</v>
          </cell>
          <cell r="B18" t="str">
            <v>SARRAFO DE MADEIRA NAO APARELHADA *2,5 X 7* CM, MACARANDUBA, ANGELIM OU EQUIVALENTE DA REGIAO</v>
          </cell>
          <cell r="C18" t="str">
            <v xml:space="preserve">M     </v>
          </cell>
          <cell r="D18">
            <v>1</v>
          </cell>
          <cell r="E18" t="str">
            <v>2,73</v>
          </cell>
          <cell r="F18">
            <v>2.73</v>
          </cell>
        </row>
        <row r="19">
          <cell r="A19">
            <v>4491</v>
          </cell>
          <cell r="B19" t="str">
            <v>PONTALETE DE MADEIRA NAO APARELHADA *7,5 X 7,5* CM (3 X 3 ") PINUS, MISTA OU EQUIVALENTE DA REGIAO</v>
          </cell>
          <cell r="C19" t="str">
            <v xml:space="preserve">M     </v>
          </cell>
          <cell r="D19">
            <v>4</v>
          </cell>
          <cell r="E19" t="str">
            <v>6,16</v>
          </cell>
          <cell r="F19">
            <v>24.64</v>
          </cell>
        </row>
        <row r="20">
          <cell r="A20">
            <v>4813</v>
          </cell>
          <cell r="B20" t="str">
            <v>PLACA DE OBRA (PARA CONSTRUCAO CIVIL) EM CHAPA GALVANIZADA *N. 22*, ADESIVADA, DE *2,0 X 1,125* M</v>
          </cell>
          <cell r="C20" t="str">
            <v xml:space="preserve">M2    </v>
          </cell>
          <cell r="D20">
            <v>1</v>
          </cell>
          <cell r="E20">
            <v>300</v>
          </cell>
          <cell r="F20">
            <v>300</v>
          </cell>
        </row>
        <row r="21">
          <cell r="A21">
            <v>5075</v>
          </cell>
          <cell r="B21" t="str">
            <v>PREGO DE ACO POLIDO COM CABECA 18 X 30 (2 3/4 X 10)</v>
          </cell>
          <cell r="C21" t="str">
            <v xml:space="preserve">KG    </v>
          </cell>
          <cell r="D21">
            <v>0.11</v>
          </cell>
          <cell r="E21" t="str">
            <v>11,19</v>
          </cell>
          <cell r="F21">
            <v>1.23</v>
          </cell>
        </row>
        <row r="22">
          <cell r="A22" t="str">
            <v>TOTAL MATERIAIS</v>
          </cell>
          <cell r="B22">
            <v>0</v>
          </cell>
          <cell r="C22">
            <v>0</v>
          </cell>
          <cell r="D22">
            <v>0</v>
          </cell>
          <cell r="E22">
            <v>0</v>
          </cell>
          <cell r="F22">
            <v>328.6</v>
          </cell>
        </row>
        <row r="23">
          <cell r="A23">
            <v>0</v>
          </cell>
          <cell r="B23">
            <v>0</v>
          </cell>
          <cell r="C23">
            <v>0</v>
          </cell>
          <cell r="D23">
            <v>0</v>
          </cell>
          <cell r="E23">
            <v>0</v>
          </cell>
          <cell r="F23">
            <v>0</v>
          </cell>
        </row>
        <row r="24">
          <cell r="A24" t="str">
            <v>TOTAL GERAL (R$)</v>
          </cell>
          <cell r="B24">
            <v>0</v>
          </cell>
          <cell r="C24">
            <v>0</v>
          </cell>
          <cell r="D24">
            <v>0</v>
          </cell>
          <cell r="E24">
            <v>0</v>
          </cell>
          <cell r="F24">
            <v>378.28</v>
          </cell>
        </row>
        <row r="25">
          <cell r="A25">
            <v>0</v>
          </cell>
          <cell r="B25">
            <v>0</v>
          </cell>
          <cell r="C25">
            <v>0</v>
          </cell>
          <cell r="D25">
            <v>0</v>
          </cell>
          <cell r="E25">
            <v>0</v>
          </cell>
          <cell r="F25">
            <v>0</v>
          </cell>
          <cell r="G25">
            <v>0</v>
          </cell>
        </row>
        <row r="26">
          <cell r="A26">
            <v>0</v>
          </cell>
          <cell r="B26">
            <v>0</v>
          </cell>
          <cell r="C26">
            <v>0</v>
          </cell>
          <cell r="D26">
            <v>0</v>
          </cell>
          <cell r="E26">
            <v>0</v>
          </cell>
          <cell r="F26">
            <v>0</v>
          </cell>
        </row>
        <row r="27">
          <cell r="A27" t="str">
            <v>COMP.002</v>
          </cell>
          <cell r="B27" t="str">
            <v>REGULARIZACAO E COMPACTACAO DE SUBLEITO ATE 20 CM DE ESPESSURA</v>
          </cell>
          <cell r="C27">
            <v>0</v>
          </cell>
          <cell r="D27">
            <v>0</v>
          </cell>
          <cell r="E27" t="str">
            <v>UNID.:</v>
          </cell>
          <cell r="F27" t="str">
            <v>M²</v>
          </cell>
          <cell r="G27">
            <v>1.39</v>
          </cell>
        </row>
        <row r="28">
          <cell r="A28" t="str">
            <v>Referência: 72961/ SINAPI</v>
          </cell>
          <cell r="B28">
            <v>0</v>
          </cell>
          <cell r="C28">
            <v>0</v>
          </cell>
          <cell r="D28">
            <v>0</v>
          </cell>
          <cell r="E28">
            <v>0</v>
          </cell>
          <cell r="F28">
            <v>0</v>
          </cell>
        </row>
        <row r="29">
          <cell r="A29">
            <v>0</v>
          </cell>
          <cell r="B29">
            <v>0</v>
          </cell>
          <cell r="C29">
            <v>0</v>
          </cell>
          <cell r="D29">
            <v>0</v>
          </cell>
          <cell r="E29">
            <v>0</v>
          </cell>
          <cell r="F29">
            <v>0</v>
          </cell>
        </row>
        <row r="30">
          <cell r="A30" t="str">
            <v>Código</v>
          </cell>
          <cell r="B30" t="str">
            <v>Descrição</v>
          </cell>
          <cell r="C30" t="str">
            <v>Unidade</v>
          </cell>
          <cell r="D30" t="str">
            <v>Coeficiente</v>
          </cell>
          <cell r="E30" t="str">
            <v>Preço</v>
          </cell>
          <cell r="F30" t="str">
            <v>Total</v>
          </cell>
        </row>
        <row r="31">
          <cell r="A31" t="str">
            <v>EQUIPAMENTOS</v>
          </cell>
          <cell r="B31">
            <v>0</v>
          </cell>
          <cell r="C31">
            <v>0</v>
          </cell>
          <cell r="D31">
            <v>0</v>
          </cell>
          <cell r="E31">
            <v>0</v>
          </cell>
          <cell r="F31">
            <v>0</v>
          </cell>
        </row>
        <row r="32">
          <cell r="A32" t="str">
            <v>5901</v>
          </cell>
          <cell r="B32" t="str">
            <v>CAMINHÃO PIPA 10.000 L TRUCADO, PESO BRUTO TOTAL 23.000 KG, CARGA ÚTIL MÁXIMA 15.935 KG, DISTÂNCIA ENTRE EIXOS 4,8 M, POTÊNCIA 230 CV, INCLUSIVE TANQUE DE AÇO PARA TRANSPORTE DE ÁGUA - CHP DIURNO. AF_06/2014</v>
          </cell>
          <cell r="C32" t="str">
            <v>CHP</v>
          </cell>
          <cell r="D32">
            <v>1.6109E-3</v>
          </cell>
          <cell r="E32" t="str">
            <v>184,72</v>
          </cell>
          <cell r="F32">
            <v>0.28999999999999998</v>
          </cell>
        </row>
        <row r="33">
          <cell r="A33" t="str">
            <v>5903</v>
          </cell>
          <cell r="B33" t="str">
            <v>CAMINHÃO PIPA 10.000 L TRUCADO, PESO BRUTO TOTAL 23.000 KG, CARGA ÚTIL MÁXIMA 15.935 KG, DISTÂNCIA ENTRE EIXOS 4,8 M, POTÊNCIA 230 CV, INCLUSIVE TANQUE DE AÇO PARA TRANSPORTE DE ÁGUA - CHI DIURNO. AF_06/2014</v>
          </cell>
          <cell r="C33" t="str">
            <v>CHI</v>
          </cell>
          <cell r="D33" t="str">
            <v>0,0010739</v>
          </cell>
          <cell r="E33" t="str">
            <v>43,35</v>
          </cell>
          <cell r="F33">
            <v>0.04</v>
          </cell>
        </row>
        <row r="34">
          <cell r="A34" t="str">
            <v>5932</v>
          </cell>
          <cell r="B34" t="str">
            <v>MOTONIVELADORA POTÊNCIA BÁSICA LÍQUIDA (PRIMEIRA MARCHA) 125 HP, PESO BRUTO 13032 KG, LARGURA DA LÂMINA DE 3,7 M - CHP DIURNO. AF_06/2014</v>
          </cell>
          <cell r="C34" t="str">
            <v>CHP</v>
          </cell>
          <cell r="D34" t="str">
            <v>0,0018525</v>
          </cell>
          <cell r="E34" t="str">
            <v>151,44</v>
          </cell>
          <cell r="F34">
            <v>0.28000000000000003</v>
          </cell>
        </row>
        <row r="35">
          <cell r="A35" t="str">
            <v>5934</v>
          </cell>
          <cell r="B35" t="str">
            <v>MOTONIVELADORA POTÊNCIA BÁSICA LÍQUIDA (PRIMEIRA MARCHA) 125 HP, PESO BRUTO 13032 KG, LARGURA DA LÂMINA DE 3,7 M - CHI DIURNO. AF_06/2014</v>
          </cell>
          <cell r="C35" t="str">
            <v>CHI</v>
          </cell>
          <cell r="D35" t="str">
            <v>0,0008323</v>
          </cell>
          <cell r="E35" t="str">
            <v>62,94</v>
          </cell>
          <cell r="F35">
            <v>0.05</v>
          </cell>
        </row>
        <row r="36">
          <cell r="A36" t="str">
            <v>7049</v>
          </cell>
          <cell r="B36" t="str">
            <v>ROLO COMPACTADOR PE DE CARNEIRO VIBRATORIO, POTENCIA 125 HP, PESO OPERACIONAL SEM/COM LASTRO 11,95 / 13,30 T, IMPACTO DINAMICO 38,5 / 22,5 T, LARGURA DE TRABALHO 2,15 M - CHP DIURNO. AF_06/2014</v>
          </cell>
          <cell r="C36" t="str">
            <v>CHP</v>
          </cell>
          <cell r="D36" t="str">
            <v>0,0026849</v>
          </cell>
          <cell r="E36" t="str">
            <v>138,29</v>
          </cell>
          <cell r="F36">
            <v>0.37</v>
          </cell>
        </row>
        <row r="37">
          <cell r="A37" t="str">
            <v>96028</v>
          </cell>
          <cell r="B37" t="str">
            <v>TRATOR DE PNEUS COM POTÊNCIA DE 85 CV, TRAÇÃO 4X4, COM GRADE DE DISCOS ACOPLADA - CHP DIURNO. AF_02/2017</v>
          </cell>
          <cell r="C37" t="str">
            <v>CHP</v>
          </cell>
          <cell r="D37" t="str">
            <v>0,0013424</v>
          </cell>
          <cell r="E37" t="str">
            <v>122,46</v>
          </cell>
          <cell r="F37">
            <v>0.16</v>
          </cell>
        </row>
        <row r="38">
          <cell r="A38" t="str">
            <v>96029</v>
          </cell>
          <cell r="B38" t="str">
            <v>TRATOR DE PNEUS COM POTÊNCIA DE 85 CV, TRAÇÃO 4X4, COM GRADE DE DISCOS ACOPLADA - CHI DIURNO. AF_02/2017</v>
          </cell>
          <cell r="C38" t="str">
            <v>CHI</v>
          </cell>
          <cell r="D38" t="str">
            <v>0,0013424</v>
          </cell>
          <cell r="E38" t="str">
            <v>39,40</v>
          </cell>
          <cell r="F38">
            <v>0.05</v>
          </cell>
        </row>
        <row r="39">
          <cell r="A39" t="str">
            <v>TOTAL EQUIPAMENTOS  (R$)</v>
          </cell>
          <cell r="B39">
            <v>0</v>
          </cell>
          <cell r="C39">
            <v>0</v>
          </cell>
          <cell r="D39">
            <v>0</v>
          </cell>
          <cell r="E39">
            <v>0</v>
          </cell>
          <cell r="F39">
            <v>1.24</v>
          </cell>
        </row>
        <row r="40">
          <cell r="A40" t="str">
            <v>MÃO DE OBRA</v>
          </cell>
          <cell r="B40">
            <v>0</v>
          </cell>
          <cell r="C40">
            <v>0</v>
          </cell>
          <cell r="D40">
            <v>0</v>
          </cell>
          <cell r="E40">
            <v>0</v>
          </cell>
          <cell r="F40">
            <v>0</v>
          </cell>
        </row>
        <row r="41">
          <cell r="A41" t="str">
            <v>88316</v>
          </cell>
          <cell r="B41" t="str">
            <v>SERVENTE COM ENCARGOS COMPLEMENTARES</v>
          </cell>
          <cell r="C41" t="str">
            <v>H</v>
          </cell>
          <cell r="D41" t="str">
            <v>0,0107396</v>
          </cell>
          <cell r="E41" t="str">
            <v>14,56</v>
          </cell>
          <cell r="F41">
            <v>0.15</v>
          </cell>
        </row>
        <row r="42">
          <cell r="A42" t="str">
            <v>TOTAL MAO DE OBRA  (R$)</v>
          </cell>
          <cell r="B42">
            <v>0</v>
          </cell>
          <cell r="C42">
            <v>0</v>
          </cell>
          <cell r="D42">
            <v>0</v>
          </cell>
          <cell r="E42">
            <v>0</v>
          </cell>
          <cell r="F42">
            <v>0.15</v>
          </cell>
        </row>
        <row r="43">
          <cell r="A43" t="str">
            <v>MATERIAIS</v>
          </cell>
          <cell r="B43">
            <v>0</v>
          </cell>
          <cell r="C43">
            <v>0</v>
          </cell>
          <cell r="D43">
            <v>0</v>
          </cell>
          <cell r="E43">
            <v>0</v>
          </cell>
          <cell r="F43">
            <v>0</v>
          </cell>
        </row>
        <row r="44">
          <cell r="A44">
            <v>5689</v>
          </cell>
          <cell r="B44" t="str">
            <v>GRADE DE DISCO CONTROLE REMOTO REBOCÁVEL, COM 24 DISCOS 24 X 6 MM COM PNEUS  PARA TRANSPORTE - CHP DIURNO. AF_06/2014</v>
          </cell>
          <cell r="C44" t="str">
            <v xml:space="preserve">CHP </v>
          </cell>
          <cell r="D44">
            <v>1.3424000000000001E-3</v>
          </cell>
          <cell r="E44">
            <v>3.22</v>
          </cell>
          <cell r="F44">
            <v>4.3225280000000008E-3</v>
          </cell>
        </row>
        <row r="45">
          <cell r="A45">
            <v>5690</v>
          </cell>
          <cell r="B45" t="str">
            <v xml:space="preserve">GRADE DE DISCO CONTROLE REMOTO REBOCÁVEL, COM 24 DISCOS 24 X 6 MM COM PNEUS </v>
          </cell>
          <cell r="C45" t="str">
            <v xml:space="preserve"> CHI </v>
          </cell>
          <cell r="D45">
            <v>1.3424000000000001E-3</v>
          </cell>
          <cell r="E45">
            <v>2</v>
          </cell>
          <cell r="F45">
            <v>2.6848000000000002E-3</v>
          </cell>
        </row>
        <row r="46">
          <cell r="A46" t="str">
            <v>TOTAL MATERIAIS</v>
          </cell>
          <cell r="B46">
            <v>0</v>
          </cell>
          <cell r="C46">
            <v>0</v>
          </cell>
          <cell r="D46">
            <v>0</v>
          </cell>
          <cell r="E46">
            <v>0</v>
          </cell>
          <cell r="F46">
            <v>7.007328000000001E-3</v>
          </cell>
        </row>
        <row r="47">
          <cell r="A47">
            <v>0</v>
          </cell>
          <cell r="B47">
            <v>0</v>
          </cell>
          <cell r="C47">
            <v>0</v>
          </cell>
          <cell r="D47">
            <v>0</v>
          </cell>
          <cell r="E47">
            <v>0</v>
          </cell>
          <cell r="F47">
            <v>0</v>
          </cell>
        </row>
        <row r="48">
          <cell r="A48" t="str">
            <v>TOTAL MATERIAIS</v>
          </cell>
          <cell r="B48">
            <v>0</v>
          </cell>
          <cell r="C48">
            <v>0</v>
          </cell>
          <cell r="D48">
            <v>0</v>
          </cell>
          <cell r="E48">
            <v>0</v>
          </cell>
          <cell r="F48">
            <v>0</v>
          </cell>
        </row>
        <row r="49">
          <cell r="A49">
            <v>0</v>
          </cell>
          <cell r="B49">
            <v>0</v>
          </cell>
          <cell r="C49">
            <v>0</v>
          </cell>
          <cell r="D49">
            <v>0</v>
          </cell>
          <cell r="E49">
            <v>0</v>
          </cell>
          <cell r="F49">
            <v>0</v>
          </cell>
        </row>
        <row r="50">
          <cell r="A50" t="str">
            <v>TOTAL GERAL (R$)</v>
          </cell>
          <cell r="B50">
            <v>0</v>
          </cell>
          <cell r="C50">
            <v>0</v>
          </cell>
          <cell r="D50">
            <v>0</v>
          </cell>
          <cell r="E50">
            <v>0</v>
          </cell>
          <cell r="F50">
            <v>1.39</v>
          </cell>
        </row>
        <row r="51">
          <cell r="A51">
            <v>0</v>
          </cell>
          <cell r="B51">
            <v>0</v>
          </cell>
          <cell r="C51">
            <v>0</v>
          </cell>
          <cell r="D51">
            <v>0</v>
          </cell>
          <cell r="E51">
            <v>0</v>
          </cell>
          <cell r="F51">
            <v>0</v>
          </cell>
        </row>
        <row r="52">
          <cell r="A52" t="str">
            <v>COMP.003</v>
          </cell>
          <cell r="B52" t="str">
            <v>REBAIXAMENTO DE PENA D'AGUA, INCLUINDO COMPLEMENTO DE TUBULACAO, CONEXOES, ESCAVACAO E REATERRO.</v>
          </cell>
          <cell r="C52">
            <v>0</v>
          </cell>
          <cell r="D52">
            <v>0</v>
          </cell>
          <cell r="E52" t="str">
            <v>UNID.:</v>
          </cell>
          <cell r="F52" t="str">
            <v>UND</v>
          </cell>
          <cell r="G52">
            <v>69.010000000000005</v>
          </cell>
        </row>
        <row r="53">
          <cell r="A53" t="str">
            <v>Referência: 19.07.580/ EMLURB</v>
          </cell>
          <cell r="B53">
            <v>0</v>
          </cell>
          <cell r="C53">
            <v>0</v>
          </cell>
          <cell r="D53">
            <v>0</v>
          </cell>
          <cell r="E53">
            <v>0</v>
          </cell>
          <cell r="F53">
            <v>0</v>
          </cell>
        </row>
        <row r="54">
          <cell r="A54">
            <v>0</v>
          </cell>
          <cell r="B54">
            <v>0</v>
          </cell>
          <cell r="C54">
            <v>0</v>
          </cell>
          <cell r="D54">
            <v>0</v>
          </cell>
          <cell r="E54">
            <v>0</v>
          </cell>
          <cell r="F54">
            <v>0</v>
          </cell>
        </row>
        <row r="55">
          <cell r="A55" t="str">
            <v>Código</v>
          </cell>
          <cell r="B55" t="str">
            <v>Descrição</v>
          </cell>
          <cell r="C55" t="str">
            <v>Unidade</v>
          </cell>
          <cell r="D55" t="str">
            <v>Coeficiente</v>
          </cell>
          <cell r="E55" t="str">
            <v>Preço</v>
          </cell>
          <cell r="F55" t="str">
            <v>Total</v>
          </cell>
        </row>
        <row r="56">
          <cell r="A56" t="str">
            <v>EQUIPAMENTOS</v>
          </cell>
          <cell r="B56">
            <v>0</v>
          </cell>
          <cell r="C56">
            <v>0</v>
          </cell>
          <cell r="D56">
            <v>0</v>
          </cell>
          <cell r="E56">
            <v>0</v>
          </cell>
          <cell r="F56">
            <v>0</v>
          </cell>
        </row>
        <row r="57">
          <cell r="A57">
            <v>0</v>
          </cell>
          <cell r="B57">
            <v>0</v>
          </cell>
          <cell r="C57">
            <v>0</v>
          </cell>
          <cell r="D57">
            <v>0</v>
          </cell>
          <cell r="E57">
            <v>0</v>
          </cell>
          <cell r="F57">
            <v>0</v>
          </cell>
        </row>
        <row r="58">
          <cell r="A58" t="str">
            <v>TOTAL EQUIPAMENTOS  (R$)</v>
          </cell>
          <cell r="B58">
            <v>0</v>
          </cell>
          <cell r="C58">
            <v>0</v>
          </cell>
          <cell r="D58">
            <v>0</v>
          </cell>
          <cell r="E58">
            <v>0</v>
          </cell>
          <cell r="F58">
            <v>0</v>
          </cell>
        </row>
        <row r="59">
          <cell r="A59" t="str">
            <v>MÃO DE OBRA</v>
          </cell>
          <cell r="B59">
            <v>0</v>
          </cell>
          <cell r="C59">
            <v>0</v>
          </cell>
          <cell r="D59">
            <v>0</v>
          </cell>
          <cell r="E59">
            <v>0</v>
          </cell>
          <cell r="F59">
            <v>0</v>
          </cell>
        </row>
        <row r="60">
          <cell r="A60" t="str">
            <v>88267</v>
          </cell>
          <cell r="B60" t="str">
            <v>ENCANADOR OU BOMBEIRO HIDRÁULICO COM ENCARGOS COMPLEMENTARES</v>
          </cell>
          <cell r="C60" t="str">
            <v>H</v>
          </cell>
          <cell r="D60">
            <v>1</v>
          </cell>
          <cell r="E60" t="str">
            <v>17,58</v>
          </cell>
          <cell r="F60">
            <v>17.579999999999998</v>
          </cell>
        </row>
        <row r="61">
          <cell r="A61" t="str">
            <v>88316</v>
          </cell>
          <cell r="B61" t="str">
            <v>SERVENTE COM ENCARGOS COMPLEMENTARES</v>
          </cell>
          <cell r="C61" t="str">
            <v>H</v>
          </cell>
          <cell r="D61">
            <v>3</v>
          </cell>
          <cell r="E61" t="str">
            <v>14,56</v>
          </cell>
          <cell r="F61">
            <v>43.68</v>
          </cell>
        </row>
        <row r="62">
          <cell r="A62" t="str">
            <v>TOTAL MAO DE OBRA  (R$)</v>
          </cell>
          <cell r="B62">
            <v>0</v>
          </cell>
          <cell r="C62">
            <v>0</v>
          </cell>
          <cell r="D62">
            <v>0</v>
          </cell>
          <cell r="E62">
            <v>0</v>
          </cell>
          <cell r="F62">
            <v>61.26</v>
          </cell>
        </row>
        <row r="63">
          <cell r="A63" t="str">
            <v>MATERIAIS</v>
          </cell>
          <cell r="B63">
            <v>0</v>
          </cell>
          <cell r="C63">
            <v>0</v>
          </cell>
          <cell r="D63">
            <v>0</v>
          </cell>
          <cell r="E63">
            <v>0</v>
          </cell>
          <cell r="F63">
            <v>0</v>
          </cell>
        </row>
        <row r="64">
          <cell r="A64">
            <v>9868</v>
          </cell>
          <cell r="B64" t="str">
            <v>TUBO PVC, SOLDAVEL, DN 25 MM, AGUA FRIA (NBR-5648)</v>
          </cell>
          <cell r="C64" t="str">
            <v xml:space="preserve">M     </v>
          </cell>
          <cell r="D64">
            <v>1</v>
          </cell>
          <cell r="E64" t="str">
            <v>2,53</v>
          </cell>
          <cell r="F64">
            <v>2.5299999999999998</v>
          </cell>
        </row>
        <row r="65">
          <cell r="A65">
            <v>3531</v>
          </cell>
          <cell r="B65" t="str">
            <v>JOELHO PVC,  SOLDAVEL COM ROSCA, 90 GRAUS, 25 MM X 1/2", PARA AGUA FRIA PREDIAL</v>
          </cell>
          <cell r="C65" t="str">
            <v xml:space="preserve">UN    </v>
          </cell>
          <cell r="D65">
            <v>3</v>
          </cell>
          <cell r="E65" t="str">
            <v>1,60</v>
          </cell>
          <cell r="F65">
            <v>4.8</v>
          </cell>
        </row>
        <row r="66">
          <cell r="A66">
            <v>20080</v>
          </cell>
          <cell r="B66" t="str">
            <v>ADESIVO PLASTICO PARA PVC, FRASCO COM 175 GR</v>
          </cell>
          <cell r="C66" t="str">
            <v xml:space="preserve">UN    </v>
          </cell>
          <cell r="D66">
            <v>1.3125000000000001E-3</v>
          </cell>
          <cell r="E66" t="str">
            <v>15,77</v>
          </cell>
          <cell r="F66">
            <v>0.02</v>
          </cell>
        </row>
        <row r="67">
          <cell r="A67">
            <v>20083</v>
          </cell>
          <cell r="B67" t="str">
            <v>SOLUCAO LIMPADORA PARA PVC, FRASCO COM 1000 CM3</v>
          </cell>
          <cell r="C67" t="str">
            <v xml:space="preserve">UN    </v>
          </cell>
          <cell r="D67">
            <v>9.4800000000000006E-3</v>
          </cell>
          <cell r="E67" t="str">
            <v>43,14</v>
          </cell>
          <cell r="F67">
            <v>0.4</v>
          </cell>
        </row>
        <row r="68">
          <cell r="A68" t="str">
            <v>TOTAL MATERIAIS</v>
          </cell>
          <cell r="B68">
            <v>0</v>
          </cell>
          <cell r="C68">
            <v>0</v>
          </cell>
          <cell r="D68">
            <v>0</v>
          </cell>
          <cell r="E68">
            <v>0</v>
          </cell>
          <cell r="F68">
            <v>7.75</v>
          </cell>
        </row>
        <row r="69">
          <cell r="A69">
            <v>0</v>
          </cell>
          <cell r="B69">
            <v>0</v>
          </cell>
          <cell r="C69">
            <v>0</v>
          </cell>
          <cell r="D69">
            <v>0</v>
          </cell>
          <cell r="E69">
            <v>0</v>
          </cell>
          <cell r="F69">
            <v>0</v>
          </cell>
        </row>
        <row r="70">
          <cell r="A70" t="str">
            <v>TOTAL GERAL (R$)</v>
          </cell>
          <cell r="B70">
            <v>0</v>
          </cell>
          <cell r="C70">
            <v>0</v>
          </cell>
          <cell r="D70">
            <v>0</v>
          </cell>
          <cell r="E70">
            <v>0</v>
          </cell>
          <cell r="F70">
            <v>69.010000000000005</v>
          </cell>
        </row>
        <row r="71">
          <cell r="A71" t="str">
            <v>*ITEM 20083 BASE DE CÁLCULO PARA CONVERSÃO: SOLUÇÃO TIGRE COM DENSIDADE D = 0,79 G/CM³ (D = M/V: 1000CM³ = 790G). https://tigrecombr-prod.s3.amazonaws.com/default/files/produtos/ficha-tecnica/54001207.pdf</v>
          </cell>
          <cell r="B71">
            <v>0</v>
          </cell>
          <cell r="C71">
            <v>0</v>
          </cell>
          <cell r="D71">
            <v>0</v>
          </cell>
          <cell r="E71">
            <v>0</v>
          </cell>
          <cell r="F71">
            <v>0</v>
          </cell>
        </row>
        <row r="72">
          <cell r="A72">
            <v>0</v>
          </cell>
          <cell r="B72">
            <v>0</v>
          </cell>
          <cell r="C72">
            <v>0</v>
          </cell>
          <cell r="D72">
            <v>0</v>
          </cell>
          <cell r="E72">
            <v>0</v>
          </cell>
          <cell r="F72">
            <v>0</v>
          </cell>
        </row>
        <row r="73">
          <cell r="A73" t="str">
            <v>COMP.004</v>
          </cell>
          <cell r="B73" t="str">
            <v>REBAIXAMENTO DE DISTRIBUIDOR DE 110 MM COM INSTALACAO DAS CONEXOES E COMPLEMENTO DE TUBULACAO, INCLUSIVE ESCAVACAO E REATERRO</v>
          </cell>
          <cell r="C73">
            <v>0</v>
          </cell>
          <cell r="D73">
            <v>0</v>
          </cell>
          <cell r="E73" t="str">
            <v>UNID.:</v>
          </cell>
          <cell r="F73" t="str">
            <v>UND</v>
          </cell>
          <cell r="G73">
            <v>600.85</v>
          </cell>
        </row>
        <row r="74">
          <cell r="A74" t="str">
            <v>Referência: 19.07.590 E 19.07.595/ EMLURB</v>
          </cell>
          <cell r="B74">
            <v>0</v>
          </cell>
          <cell r="C74">
            <v>0</v>
          </cell>
          <cell r="D74">
            <v>0</v>
          </cell>
          <cell r="E74">
            <v>0</v>
          </cell>
          <cell r="F74">
            <v>0</v>
          </cell>
        </row>
        <row r="75">
          <cell r="A75">
            <v>0</v>
          </cell>
          <cell r="B75">
            <v>0</v>
          </cell>
          <cell r="C75">
            <v>0</v>
          </cell>
          <cell r="D75">
            <v>0</v>
          </cell>
          <cell r="E75">
            <v>0</v>
          </cell>
          <cell r="F75">
            <v>0</v>
          </cell>
        </row>
        <row r="76">
          <cell r="A76" t="str">
            <v>Código</v>
          </cell>
          <cell r="B76" t="str">
            <v>Descrição</v>
          </cell>
          <cell r="C76" t="str">
            <v>Unidade</v>
          </cell>
          <cell r="D76" t="str">
            <v>Coeficiente</v>
          </cell>
          <cell r="E76" t="str">
            <v>Preço</v>
          </cell>
          <cell r="F76" t="str">
            <v>Total</v>
          </cell>
        </row>
        <row r="77">
          <cell r="A77" t="str">
            <v>EQUIPAMENTOS</v>
          </cell>
          <cell r="B77">
            <v>0</v>
          </cell>
          <cell r="C77">
            <v>0</v>
          </cell>
          <cell r="D77">
            <v>0</v>
          </cell>
          <cell r="E77">
            <v>0</v>
          </cell>
          <cell r="F77">
            <v>0</v>
          </cell>
        </row>
        <row r="78">
          <cell r="A78">
            <v>0</v>
          </cell>
          <cell r="B78">
            <v>0</v>
          </cell>
          <cell r="C78">
            <v>0</v>
          </cell>
          <cell r="D78">
            <v>0</v>
          </cell>
          <cell r="E78">
            <v>0</v>
          </cell>
          <cell r="F78">
            <v>0</v>
          </cell>
        </row>
        <row r="79">
          <cell r="A79" t="str">
            <v>TOTAL EQUIPAMENTOS  (R$)</v>
          </cell>
          <cell r="B79">
            <v>0</v>
          </cell>
          <cell r="C79">
            <v>0</v>
          </cell>
          <cell r="D79">
            <v>0</v>
          </cell>
          <cell r="E79">
            <v>0</v>
          </cell>
          <cell r="F79">
            <v>0</v>
          </cell>
        </row>
        <row r="80">
          <cell r="A80" t="str">
            <v>MÃO DE OBRA</v>
          </cell>
          <cell r="B80">
            <v>0</v>
          </cell>
          <cell r="C80">
            <v>0</v>
          </cell>
          <cell r="D80">
            <v>0</v>
          </cell>
          <cell r="E80">
            <v>0</v>
          </cell>
          <cell r="F80">
            <v>0</v>
          </cell>
        </row>
        <row r="81">
          <cell r="A81" t="str">
            <v>88267</v>
          </cell>
          <cell r="B81" t="str">
            <v>ENCANADOR OU BOMBEIRO HIDRÁULICO COM ENCARGOS COMPLEMENTARES</v>
          </cell>
          <cell r="C81" t="str">
            <v>H</v>
          </cell>
          <cell r="D81">
            <v>0.5</v>
          </cell>
          <cell r="E81" t="str">
            <v>17,58</v>
          </cell>
          <cell r="F81">
            <v>8.7899999999999991</v>
          </cell>
        </row>
        <row r="82">
          <cell r="A82" t="str">
            <v>88316</v>
          </cell>
          <cell r="B82" t="str">
            <v>SERVENTE COM ENCARGOS COMPLEMENTARES</v>
          </cell>
          <cell r="C82" t="str">
            <v>H</v>
          </cell>
          <cell r="D82">
            <v>1</v>
          </cell>
          <cell r="E82" t="str">
            <v>14,56</v>
          </cell>
          <cell r="F82">
            <v>14.56</v>
          </cell>
        </row>
        <row r="83">
          <cell r="A83" t="str">
            <v>TOTAL MAO DE OBRA  (R$)</v>
          </cell>
          <cell r="B83">
            <v>0</v>
          </cell>
          <cell r="C83">
            <v>0</v>
          </cell>
          <cell r="D83">
            <v>0</v>
          </cell>
          <cell r="E83">
            <v>0</v>
          </cell>
          <cell r="F83">
            <v>23.35</v>
          </cell>
        </row>
        <row r="84">
          <cell r="A84" t="str">
            <v>MATERIAIS</v>
          </cell>
          <cell r="B84">
            <v>0</v>
          </cell>
          <cell r="C84">
            <v>0</v>
          </cell>
          <cell r="D84">
            <v>0</v>
          </cell>
          <cell r="E84">
            <v>0</v>
          </cell>
          <cell r="F84">
            <v>0</v>
          </cell>
        </row>
        <row r="85">
          <cell r="A85">
            <v>9870</v>
          </cell>
          <cell r="B85" t="str">
            <v>TUBO PVC, SOLDAVEL, DN 110 MM, AGUA FRIA (NBR-5648)</v>
          </cell>
          <cell r="C85" t="str">
            <v xml:space="preserve">M     </v>
          </cell>
          <cell r="D85">
            <v>1</v>
          </cell>
          <cell r="E85" t="str">
            <v>56,22</v>
          </cell>
          <cell r="F85">
            <v>56.22</v>
          </cell>
        </row>
        <row r="86">
          <cell r="A86">
            <v>1962</v>
          </cell>
          <cell r="B86" t="str">
            <v>CURVA DE PVC 90 GRAUS, SOLDAVEL, 110 MM, PARA AGUA FRIA PREDIAL (NBR 5648)</v>
          </cell>
          <cell r="C86" t="str">
            <v xml:space="preserve">UN    </v>
          </cell>
          <cell r="D86">
            <v>4</v>
          </cell>
          <cell r="E86" t="str">
            <v>128,67</v>
          </cell>
          <cell r="F86">
            <v>514.67999999999995</v>
          </cell>
        </row>
        <row r="87">
          <cell r="A87">
            <v>20080</v>
          </cell>
          <cell r="B87" t="str">
            <v>ADESIVO PLASTICO PARA PVC, FRASCO COM 175 GR</v>
          </cell>
          <cell r="C87" t="str">
            <v xml:space="preserve">UN    </v>
          </cell>
          <cell r="D87">
            <v>2.1000000000000001E-2</v>
          </cell>
          <cell r="E87" t="str">
            <v>15,77</v>
          </cell>
          <cell r="F87">
            <v>0.33</v>
          </cell>
        </row>
        <row r="88">
          <cell r="A88">
            <v>20083</v>
          </cell>
          <cell r="B88" t="str">
            <v>SOLUCAO LIMPADORA PARA PVC, FRASCO COM 1000 CM3</v>
          </cell>
          <cell r="C88" t="str">
            <v xml:space="preserve">UN    </v>
          </cell>
          <cell r="D88">
            <v>0.14535999999999999</v>
          </cell>
          <cell r="E88" t="str">
            <v>43,14</v>
          </cell>
          <cell r="F88">
            <v>6.27</v>
          </cell>
        </row>
        <row r="89">
          <cell r="A89" t="str">
            <v>TOTAL MATERIAIS</v>
          </cell>
          <cell r="B89">
            <v>0</v>
          </cell>
          <cell r="C89">
            <v>0</v>
          </cell>
          <cell r="D89">
            <v>0</v>
          </cell>
          <cell r="E89">
            <v>0</v>
          </cell>
          <cell r="F89">
            <v>577.5</v>
          </cell>
        </row>
        <row r="90">
          <cell r="A90">
            <v>0</v>
          </cell>
          <cell r="B90">
            <v>0</v>
          </cell>
          <cell r="C90">
            <v>0</v>
          </cell>
          <cell r="D90">
            <v>0</v>
          </cell>
          <cell r="E90">
            <v>0</v>
          </cell>
          <cell r="F90">
            <v>0</v>
          </cell>
        </row>
        <row r="91">
          <cell r="A91" t="str">
            <v>TOTAL GERAL (R$)</v>
          </cell>
          <cell r="B91">
            <v>0</v>
          </cell>
          <cell r="C91">
            <v>0</v>
          </cell>
          <cell r="D91">
            <v>0</v>
          </cell>
          <cell r="E91">
            <v>0</v>
          </cell>
          <cell r="F91">
            <v>600.85</v>
          </cell>
        </row>
        <row r="92">
          <cell r="A92" t="str">
            <v>*ITEM 20083 BASE DE CÁLCULO PARA CONVERSÃO: SOLUÇÃO TIGRE COM DENSIDADE D = 0,79 G/CM³ (D = M/V: 1000CM³ = 790G). https://tigrecombr-prod.s3.amazonaws.com/default/files/produtos/ficha-tecnica/54001207.pdf</v>
          </cell>
          <cell r="B92">
            <v>0</v>
          </cell>
          <cell r="C92">
            <v>0</v>
          </cell>
          <cell r="D92">
            <v>0</v>
          </cell>
          <cell r="E92">
            <v>0</v>
          </cell>
          <cell r="F92">
            <v>0</v>
          </cell>
        </row>
        <row r="93">
          <cell r="A93">
            <v>0</v>
          </cell>
          <cell r="B93">
            <v>0</v>
          </cell>
          <cell r="C93">
            <v>0</v>
          </cell>
          <cell r="D93">
            <v>0</v>
          </cell>
          <cell r="E93">
            <v>0</v>
          </cell>
          <cell r="F93">
            <v>0</v>
          </cell>
        </row>
        <row r="94">
          <cell r="A94" t="str">
            <v>COMP.005</v>
          </cell>
          <cell r="B94" t="str">
            <v>REBAIXAMENTO DE DISTRIBUIDOR DE 60 MM COM INSTALACAO DAS CONEXOES E COMPLEMENTO DE TUBULACAO, INCLUSIVE ESCAVACAO E REATERRO</v>
          </cell>
          <cell r="C94">
            <v>0</v>
          </cell>
          <cell r="D94">
            <v>0</v>
          </cell>
          <cell r="E94" t="str">
            <v>UNID.:</v>
          </cell>
          <cell r="F94" t="str">
            <v>UND</v>
          </cell>
          <cell r="G94">
            <v>139.79</v>
          </cell>
        </row>
        <row r="95">
          <cell r="A95" t="str">
            <v>Referência: 19.07.590 E 19.07.595/ EMLURB</v>
          </cell>
          <cell r="B95">
            <v>0</v>
          </cell>
          <cell r="C95">
            <v>0</v>
          </cell>
          <cell r="D95">
            <v>0</v>
          </cell>
          <cell r="E95">
            <v>0</v>
          </cell>
          <cell r="F95">
            <v>0</v>
          </cell>
        </row>
        <row r="96">
          <cell r="A96">
            <v>0</v>
          </cell>
          <cell r="B96">
            <v>0</v>
          </cell>
          <cell r="C96">
            <v>0</v>
          </cell>
          <cell r="D96">
            <v>0</v>
          </cell>
          <cell r="E96">
            <v>0</v>
          </cell>
          <cell r="F96">
            <v>0</v>
          </cell>
        </row>
        <row r="97">
          <cell r="A97" t="str">
            <v>Código</v>
          </cell>
          <cell r="B97" t="str">
            <v>Descrição</v>
          </cell>
          <cell r="C97" t="str">
            <v>Unidade</v>
          </cell>
          <cell r="D97" t="str">
            <v>Coeficiente</v>
          </cell>
          <cell r="E97" t="str">
            <v>Preço</v>
          </cell>
          <cell r="F97" t="str">
            <v>Total</v>
          </cell>
        </row>
        <row r="98">
          <cell r="A98" t="str">
            <v>EQUIPAMENTOS</v>
          </cell>
          <cell r="B98">
            <v>0</v>
          </cell>
          <cell r="C98">
            <v>0</v>
          </cell>
          <cell r="D98">
            <v>0</v>
          </cell>
          <cell r="E98">
            <v>0</v>
          </cell>
          <cell r="F98">
            <v>0</v>
          </cell>
        </row>
        <row r="99">
          <cell r="A99">
            <v>0</v>
          </cell>
          <cell r="B99">
            <v>0</v>
          </cell>
          <cell r="C99">
            <v>0</v>
          </cell>
          <cell r="D99">
            <v>0</v>
          </cell>
          <cell r="E99">
            <v>0</v>
          </cell>
          <cell r="F99">
            <v>0</v>
          </cell>
        </row>
        <row r="100">
          <cell r="A100" t="str">
            <v>TOTAL EQUIPAMENTOS  (R$)</v>
          </cell>
          <cell r="B100">
            <v>0</v>
          </cell>
          <cell r="C100">
            <v>0</v>
          </cell>
          <cell r="D100">
            <v>0</v>
          </cell>
          <cell r="E100">
            <v>0</v>
          </cell>
          <cell r="F100">
            <v>0</v>
          </cell>
        </row>
        <row r="101">
          <cell r="A101" t="str">
            <v>MÃO DE OBRA</v>
          </cell>
          <cell r="B101">
            <v>0</v>
          </cell>
          <cell r="C101">
            <v>0</v>
          </cell>
          <cell r="D101">
            <v>0</v>
          </cell>
          <cell r="E101">
            <v>0</v>
          </cell>
          <cell r="F101">
            <v>0</v>
          </cell>
        </row>
        <row r="102">
          <cell r="A102" t="str">
            <v>88267</v>
          </cell>
          <cell r="B102" t="str">
            <v>ENCANADOR OU BOMBEIRO HIDRÁULICO COM ENCARGOS COMPLEMENTARES</v>
          </cell>
          <cell r="C102" t="str">
            <v>H</v>
          </cell>
          <cell r="D102">
            <v>0.27272727272727271</v>
          </cell>
          <cell r="E102" t="str">
            <v>17,58</v>
          </cell>
          <cell r="F102">
            <v>4.79</v>
          </cell>
        </row>
        <row r="103">
          <cell r="A103" t="str">
            <v>88316</v>
          </cell>
          <cell r="B103" t="str">
            <v>SERVENTE COM ENCARGOS COMPLEMENTARES</v>
          </cell>
          <cell r="C103" t="str">
            <v>H</v>
          </cell>
          <cell r="D103">
            <v>0.54545454545454541</v>
          </cell>
          <cell r="E103" t="str">
            <v>14,56</v>
          </cell>
          <cell r="F103">
            <v>7.94</v>
          </cell>
        </row>
        <row r="104">
          <cell r="A104" t="str">
            <v>TOTAL MAO DE OBRA  (R$)</v>
          </cell>
          <cell r="B104">
            <v>0</v>
          </cell>
          <cell r="C104">
            <v>0</v>
          </cell>
          <cell r="D104">
            <v>0</v>
          </cell>
          <cell r="E104">
            <v>0</v>
          </cell>
          <cell r="F104">
            <v>12.73</v>
          </cell>
        </row>
        <row r="105">
          <cell r="A105" t="str">
            <v>MATERIAIS</v>
          </cell>
          <cell r="B105">
            <v>0</v>
          </cell>
          <cell r="C105">
            <v>0</v>
          </cell>
          <cell r="D105">
            <v>0</v>
          </cell>
          <cell r="E105">
            <v>0</v>
          </cell>
          <cell r="F105">
            <v>0</v>
          </cell>
        </row>
        <row r="106">
          <cell r="A106">
            <v>9873</v>
          </cell>
          <cell r="B106" t="str">
            <v>TUBO PVC, SOLDAVEL, DN 60 MM, AGUA FRIA (NBR-5648)</v>
          </cell>
          <cell r="C106" t="str">
            <v xml:space="preserve">M     </v>
          </cell>
          <cell r="D106">
            <v>1</v>
          </cell>
          <cell r="E106" t="str">
            <v>16,74</v>
          </cell>
          <cell r="F106">
            <v>16.739999999999998</v>
          </cell>
        </row>
        <row r="107">
          <cell r="A107">
            <v>1925</v>
          </cell>
          <cell r="B107" t="str">
            <v>CURVA DE PVC 90 GRAUS, SOLDAVEL, 60 MM, PARA AGUA FRIA PREDIAL (NBR 5648)</v>
          </cell>
          <cell r="C107" t="str">
            <v xml:space="preserve">UN    </v>
          </cell>
          <cell r="D107">
            <v>4</v>
          </cell>
          <cell r="E107" t="str">
            <v>26,68</v>
          </cell>
          <cell r="F107">
            <v>106.72</v>
          </cell>
        </row>
        <row r="108">
          <cell r="A108">
            <v>20080</v>
          </cell>
          <cell r="B108" t="str">
            <v>ADESIVO PLASTICO PARA PVC, FRASCO COM 175 GR</v>
          </cell>
          <cell r="C108" t="str">
            <v xml:space="preserve">UN    </v>
          </cell>
          <cell r="D108">
            <v>1.1454545454545455E-2</v>
          </cell>
          <cell r="E108" t="str">
            <v>15,77</v>
          </cell>
          <cell r="F108">
            <v>0.18</v>
          </cell>
        </row>
        <row r="109">
          <cell r="A109">
            <v>20083</v>
          </cell>
          <cell r="B109" t="str">
            <v>SOLUCAO LIMPADORA PARA PVC, FRASCO COM 1000 CM3</v>
          </cell>
          <cell r="C109" t="str">
            <v xml:space="preserve">UN    </v>
          </cell>
          <cell r="D109">
            <v>7.928727272727272E-2</v>
          </cell>
          <cell r="E109" t="str">
            <v>43,14</v>
          </cell>
          <cell r="F109">
            <v>3.42</v>
          </cell>
        </row>
        <row r="110">
          <cell r="A110" t="str">
            <v>TOTAL MATERIAIS</v>
          </cell>
          <cell r="B110">
            <v>0</v>
          </cell>
          <cell r="C110">
            <v>0</v>
          </cell>
          <cell r="D110">
            <v>0</v>
          </cell>
          <cell r="E110">
            <v>0</v>
          </cell>
          <cell r="F110">
            <v>127.06</v>
          </cell>
        </row>
        <row r="111">
          <cell r="A111">
            <v>0</v>
          </cell>
          <cell r="B111">
            <v>0</v>
          </cell>
          <cell r="C111">
            <v>0</v>
          </cell>
          <cell r="D111">
            <v>0</v>
          </cell>
          <cell r="E111">
            <v>0</v>
          </cell>
          <cell r="F111">
            <v>0</v>
          </cell>
        </row>
        <row r="112">
          <cell r="A112" t="str">
            <v>TOTAL GERAL (R$)</v>
          </cell>
          <cell r="B112">
            <v>0</v>
          </cell>
          <cell r="C112">
            <v>0</v>
          </cell>
          <cell r="D112">
            <v>0</v>
          </cell>
          <cell r="E112">
            <v>0</v>
          </cell>
          <cell r="F112">
            <v>139.79</v>
          </cell>
        </row>
        <row r="113">
          <cell r="A113" t="str">
            <v>*ITEM 20083 BASE DE CÁLCULO PARA CONVERSÃO: SOLUÇÃO TIGRE COM DENSIDADE D = 0,79 G/CM³ (D = M/V: 1000CM³ = 790G). https://tigrecombr-prod.s3.amazonaws.com/default/files/produtos/ficha-tecnica/54001207.pdf</v>
          </cell>
          <cell r="B113">
            <v>0</v>
          </cell>
          <cell r="C113">
            <v>0</v>
          </cell>
          <cell r="D113">
            <v>0</v>
          </cell>
          <cell r="E113">
            <v>0</v>
          </cell>
          <cell r="F113">
            <v>0</v>
          </cell>
        </row>
        <row r="114">
          <cell r="A114">
            <v>0</v>
          </cell>
          <cell r="B114">
            <v>0</v>
          </cell>
          <cell r="C114">
            <v>0</v>
          </cell>
          <cell r="D114">
            <v>0</v>
          </cell>
          <cell r="E114">
            <v>0</v>
          </cell>
          <cell r="F114">
            <v>0</v>
          </cell>
        </row>
        <row r="115">
          <cell r="A115" t="str">
            <v>COMP.006</v>
          </cell>
          <cell r="B115" t="str">
            <v>DEMOLIÇÃO MANUAL DE CONCRETO SIMPLES</v>
          </cell>
          <cell r="C115">
            <v>0</v>
          </cell>
          <cell r="D115">
            <v>0</v>
          </cell>
          <cell r="E115" t="str">
            <v>UNID.:</v>
          </cell>
          <cell r="F115" t="str">
            <v>M³</v>
          </cell>
          <cell r="G115">
            <v>212.68</v>
          </cell>
        </row>
        <row r="116">
          <cell r="A116" t="str">
            <v>Referência: 10.02.01U/ COMPESA</v>
          </cell>
          <cell r="B116">
            <v>0</v>
          </cell>
          <cell r="C116">
            <v>0</v>
          </cell>
          <cell r="D116">
            <v>0</v>
          </cell>
          <cell r="E116">
            <v>0</v>
          </cell>
          <cell r="F116">
            <v>0</v>
          </cell>
        </row>
        <row r="117">
          <cell r="A117">
            <v>0</v>
          </cell>
          <cell r="B117">
            <v>0</v>
          </cell>
          <cell r="C117">
            <v>0</v>
          </cell>
          <cell r="D117">
            <v>0</v>
          </cell>
          <cell r="E117">
            <v>0</v>
          </cell>
          <cell r="F117">
            <v>0</v>
          </cell>
        </row>
        <row r="118">
          <cell r="A118" t="str">
            <v>Código</v>
          </cell>
          <cell r="B118" t="str">
            <v>Descrição</v>
          </cell>
          <cell r="C118" t="str">
            <v>Unidade</v>
          </cell>
          <cell r="D118" t="str">
            <v>Coeficiente</v>
          </cell>
          <cell r="E118" t="str">
            <v>Preço</v>
          </cell>
          <cell r="F118" t="str">
            <v>Total</v>
          </cell>
        </row>
        <row r="119">
          <cell r="A119" t="str">
            <v>EQUIPAMENTOS</v>
          </cell>
          <cell r="B119">
            <v>0</v>
          </cell>
          <cell r="C119">
            <v>0</v>
          </cell>
          <cell r="D119">
            <v>0</v>
          </cell>
          <cell r="E119">
            <v>0</v>
          </cell>
          <cell r="F119">
            <v>0</v>
          </cell>
        </row>
        <row r="120">
          <cell r="A120">
            <v>0</v>
          </cell>
          <cell r="B120">
            <v>0</v>
          </cell>
          <cell r="C120">
            <v>0</v>
          </cell>
          <cell r="D120">
            <v>0</v>
          </cell>
          <cell r="E120">
            <v>0</v>
          </cell>
          <cell r="F120">
            <v>0</v>
          </cell>
        </row>
        <row r="121">
          <cell r="A121" t="str">
            <v>TOTAL EQUIPAMENTOS  (R$)</v>
          </cell>
          <cell r="B121">
            <v>0</v>
          </cell>
          <cell r="C121">
            <v>0</v>
          </cell>
          <cell r="D121">
            <v>0</v>
          </cell>
          <cell r="E121">
            <v>0</v>
          </cell>
          <cell r="F121">
            <v>0</v>
          </cell>
        </row>
        <row r="122">
          <cell r="A122" t="str">
            <v>MÃO DE OBRA</v>
          </cell>
          <cell r="B122">
            <v>0</v>
          </cell>
          <cell r="C122">
            <v>0</v>
          </cell>
          <cell r="D122">
            <v>0</v>
          </cell>
          <cell r="E122">
            <v>0</v>
          </cell>
          <cell r="F122">
            <v>0</v>
          </cell>
        </row>
        <row r="123">
          <cell r="A123">
            <v>88309</v>
          </cell>
          <cell r="B123" t="str">
            <v>PEDREIRO COM ENCARGOS COMPLEMENTARES</v>
          </cell>
          <cell r="C123" t="str">
            <v>H</v>
          </cell>
          <cell r="D123">
            <v>1.3</v>
          </cell>
          <cell r="E123" t="str">
            <v>18,00</v>
          </cell>
          <cell r="F123">
            <v>23.4</v>
          </cell>
        </row>
        <row r="124">
          <cell r="A124" t="str">
            <v>88316</v>
          </cell>
          <cell r="B124" t="str">
            <v>SERVENTE COM ENCARGOS COMPLEMENTARES</v>
          </cell>
          <cell r="C124" t="str">
            <v>H</v>
          </cell>
          <cell r="D124">
            <v>13</v>
          </cell>
          <cell r="E124" t="str">
            <v>14,56</v>
          </cell>
          <cell r="F124">
            <v>189.28</v>
          </cell>
        </row>
        <row r="125">
          <cell r="A125" t="str">
            <v>TOTAL MAO DE OBRA  (R$)</v>
          </cell>
          <cell r="B125">
            <v>0</v>
          </cell>
          <cell r="C125">
            <v>0</v>
          </cell>
          <cell r="D125">
            <v>0</v>
          </cell>
          <cell r="E125">
            <v>0</v>
          </cell>
          <cell r="F125">
            <v>212.68</v>
          </cell>
        </row>
        <row r="126">
          <cell r="A126" t="str">
            <v>MATERIAIS</v>
          </cell>
          <cell r="B126">
            <v>0</v>
          </cell>
          <cell r="C126">
            <v>0</v>
          </cell>
          <cell r="D126">
            <v>0</v>
          </cell>
          <cell r="E126">
            <v>0</v>
          </cell>
          <cell r="F126">
            <v>0</v>
          </cell>
        </row>
        <row r="127">
          <cell r="A127">
            <v>0</v>
          </cell>
          <cell r="B127">
            <v>0</v>
          </cell>
          <cell r="C127">
            <v>0</v>
          </cell>
          <cell r="D127">
            <v>0</v>
          </cell>
          <cell r="E127">
            <v>0</v>
          </cell>
          <cell r="F127">
            <v>0</v>
          </cell>
        </row>
        <row r="128">
          <cell r="A128" t="str">
            <v>TOTAL MATERIAIS</v>
          </cell>
          <cell r="B128">
            <v>0</v>
          </cell>
          <cell r="C128">
            <v>0</v>
          </cell>
          <cell r="D128">
            <v>0</v>
          </cell>
          <cell r="E128">
            <v>0</v>
          </cell>
          <cell r="F128">
            <v>0</v>
          </cell>
        </row>
        <row r="129">
          <cell r="A129">
            <v>0</v>
          </cell>
          <cell r="B129">
            <v>0</v>
          </cell>
          <cell r="C129">
            <v>0</v>
          </cell>
          <cell r="D129">
            <v>0</v>
          </cell>
          <cell r="E129">
            <v>0</v>
          </cell>
          <cell r="F129">
            <v>0</v>
          </cell>
        </row>
        <row r="130">
          <cell r="A130" t="str">
            <v>TOTAL GERAL (R$)</v>
          </cell>
          <cell r="B130">
            <v>0</v>
          </cell>
          <cell r="C130">
            <v>0</v>
          </cell>
          <cell r="D130">
            <v>0</v>
          </cell>
          <cell r="E130">
            <v>0</v>
          </cell>
          <cell r="F130">
            <v>212.68</v>
          </cell>
        </row>
        <row r="131">
          <cell r="A131">
            <v>0</v>
          </cell>
          <cell r="B131">
            <v>0</v>
          </cell>
          <cell r="C131">
            <v>0</v>
          </cell>
          <cell r="D131">
            <v>0</v>
          </cell>
          <cell r="E131">
            <v>0</v>
          </cell>
          <cell r="F131">
            <v>0</v>
          </cell>
        </row>
        <row r="132">
          <cell r="A132" t="str">
            <v>COMP.007</v>
          </cell>
          <cell r="B132" t="str">
            <v>EXECUCAO DE BASE DE MACADAME VIBRADO A SECO, INCLUSIVE FORNECIMENTO DO MATERIAL.</v>
          </cell>
          <cell r="C132">
            <v>0</v>
          </cell>
          <cell r="D132">
            <v>0</v>
          </cell>
          <cell r="E132" t="str">
            <v>UNID.:</v>
          </cell>
          <cell r="F132" t="str">
            <v>M³</v>
          </cell>
          <cell r="G132">
            <v>212.68</v>
          </cell>
        </row>
        <row r="133">
          <cell r="A133" t="str">
            <v>Referência: 20.03.110/ EMLURB</v>
          </cell>
          <cell r="B133">
            <v>0</v>
          </cell>
          <cell r="C133">
            <v>0</v>
          </cell>
          <cell r="D133">
            <v>0</v>
          </cell>
          <cell r="E133">
            <v>0</v>
          </cell>
          <cell r="F133">
            <v>0</v>
          </cell>
        </row>
        <row r="134">
          <cell r="A134">
            <v>0</v>
          </cell>
          <cell r="B134">
            <v>0</v>
          </cell>
          <cell r="C134">
            <v>0</v>
          </cell>
          <cell r="D134">
            <v>0</v>
          </cell>
          <cell r="E134">
            <v>0</v>
          </cell>
          <cell r="F134">
            <v>0</v>
          </cell>
        </row>
        <row r="135">
          <cell r="A135" t="str">
            <v>Código</v>
          </cell>
          <cell r="B135" t="str">
            <v>Descrição</v>
          </cell>
          <cell r="C135" t="str">
            <v>Unidade</v>
          </cell>
          <cell r="D135" t="str">
            <v>Coeficiente</v>
          </cell>
          <cell r="E135" t="str">
            <v>Preço</v>
          </cell>
          <cell r="F135" t="str">
            <v>Total</v>
          </cell>
        </row>
        <row r="136">
          <cell r="A136" t="str">
            <v>EQUIPAMENTOS</v>
          </cell>
          <cell r="B136">
            <v>0</v>
          </cell>
          <cell r="C136">
            <v>0</v>
          </cell>
          <cell r="D136">
            <v>0</v>
          </cell>
          <cell r="E136">
            <v>0</v>
          </cell>
          <cell r="F136">
            <v>0</v>
          </cell>
        </row>
        <row r="137">
          <cell r="A137">
            <v>0</v>
          </cell>
          <cell r="B137">
            <v>0</v>
          </cell>
          <cell r="C137">
            <v>0</v>
          </cell>
          <cell r="D137">
            <v>0</v>
          </cell>
          <cell r="E137">
            <v>0</v>
          </cell>
          <cell r="F137">
            <v>0</v>
          </cell>
        </row>
        <row r="138">
          <cell r="A138" t="str">
            <v>TOTAL EQUIPAMENTOS  (R$)</v>
          </cell>
          <cell r="B138">
            <v>0</v>
          </cell>
          <cell r="C138">
            <v>0</v>
          </cell>
          <cell r="D138">
            <v>0</v>
          </cell>
          <cell r="E138">
            <v>0</v>
          </cell>
          <cell r="F138">
            <v>0</v>
          </cell>
        </row>
        <row r="139">
          <cell r="A139" t="str">
            <v>MÃO DE OBRA</v>
          </cell>
          <cell r="B139">
            <v>0</v>
          </cell>
          <cell r="C139">
            <v>0</v>
          </cell>
          <cell r="D139">
            <v>0</v>
          </cell>
          <cell r="E139">
            <v>0</v>
          </cell>
          <cell r="F139">
            <v>0</v>
          </cell>
        </row>
        <row r="140">
          <cell r="A140">
            <v>88309</v>
          </cell>
          <cell r="B140" t="str">
            <v>PEDREIRO COM ENCARGOS COMPLEMENTARES</v>
          </cell>
          <cell r="C140" t="str">
            <v>H</v>
          </cell>
          <cell r="D140">
            <v>1.3</v>
          </cell>
          <cell r="E140">
            <v>18</v>
          </cell>
          <cell r="F140">
            <v>23.4</v>
          </cell>
        </row>
        <row r="141">
          <cell r="A141" t="str">
            <v>88316</v>
          </cell>
          <cell r="B141" t="str">
            <v>SERVENTE COM ENCARGOS COMPLEMENTARES</v>
          </cell>
          <cell r="C141" t="str">
            <v>H</v>
          </cell>
          <cell r="D141">
            <v>13</v>
          </cell>
          <cell r="E141">
            <v>14.56</v>
          </cell>
          <cell r="F141">
            <v>189.28</v>
          </cell>
        </row>
        <row r="142">
          <cell r="A142" t="str">
            <v>TOTAL MAO DE OBRA  (R$)</v>
          </cell>
          <cell r="B142">
            <v>0</v>
          </cell>
          <cell r="C142">
            <v>0</v>
          </cell>
          <cell r="D142">
            <v>0</v>
          </cell>
          <cell r="E142">
            <v>0</v>
          </cell>
          <cell r="F142">
            <v>212.68</v>
          </cell>
        </row>
        <row r="143">
          <cell r="A143" t="str">
            <v>MATERIAIS</v>
          </cell>
          <cell r="B143">
            <v>0</v>
          </cell>
          <cell r="C143">
            <v>0</v>
          </cell>
          <cell r="D143">
            <v>0</v>
          </cell>
          <cell r="E143">
            <v>0</v>
          </cell>
          <cell r="F143">
            <v>0</v>
          </cell>
        </row>
        <row r="144">
          <cell r="A144">
            <v>0</v>
          </cell>
          <cell r="B144">
            <v>0</v>
          </cell>
          <cell r="C144">
            <v>0</v>
          </cell>
          <cell r="D144">
            <v>0</v>
          </cell>
          <cell r="E144">
            <v>0</v>
          </cell>
          <cell r="F144">
            <v>0</v>
          </cell>
        </row>
        <row r="145">
          <cell r="A145" t="str">
            <v>TOTAL MATERIAIS</v>
          </cell>
          <cell r="B145">
            <v>0</v>
          </cell>
          <cell r="C145">
            <v>0</v>
          </cell>
          <cell r="D145">
            <v>0</v>
          </cell>
          <cell r="E145">
            <v>0</v>
          </cell>
          <cell r="F145">
            <v>0</v>
          </cell>
        </row>
        <row r="146">
          <cell r="A146">
            <v>0</v>
          </cell>
          <cell r="B146">
            <v>0</v>
          </cell>
          <cell r="C146">
            <v>0</v>
          </cell>
          <cell r="D146">
            <v>0</v>
          </cell>
          <cell r="E146">
            <v>0</v>
          </cell>
          <cell r="F146">
            <v>0</v>
          </cell>
        </row>
        <row r="147">
          <cell r="A147" t="str">
            <v>TOTAL GERAL (R$)</v>
          </cell>
          <cell r="B147">
            <v>0</v>
          </cell>
          <cell r="C147">
            <v>0</v>
          </cell>
          <cell r="D147">
            <v>0</v>
          </cell>
          <cell r="E147">
            <v>0</v>
          </cell>
          <cell r="F147">
            <v>212.68</v>
          </cell>
        </row>
        <row r="148">
          <cell r="A148">
            <v>0</v>
          </cell>
          <cell r="B148">
            <v>0</v>
          </cell>
          <cell r="C148">
            <v>0</v>
          </cell>
          <cell r="D148">
            <v>0</v>
          </cell>
          <cell r="E148">
            <v>0</v>
          </cell>
          <cell r="F148">
            <v>0</v>
          </cell>
        </row>
        <row r="149">
          <cell r="A149">
            <v>0</v>
          </cell>
          <cell r="B149">
            <v>0</v>
          </cell>
          <cell r="C149">
            <v>0</v>
          </cell>
          <cell r="D149">
            <v>0</v>
          </cell>
          <cell r="E149">
            <v>0</v>
          </cell>
          <cell r="F149">
            <v>0</v>
          </cell>
        </row>
        <row r="150">
          <cell r="A150" t="str">
            <v>COMP.008</v>
          </cell>
          <cell r="B150" t="str">
            <v>REMOCAO DE MATERIAL DE PRIMEIRA CATEGORIA EM CAMINHAO BASCULANTE, D.M.T. 6 KM, INCLUSIVE CARGA E DESCARGA MECANICAS</v>
          </cell>
          <cell r="C150">
            <v>0</v>
          </cell>
          <cell r="D150">
            <v>0</v>
          </cell>
          <cell r="E150" t="str">
            <v>UNID.:</v>
          </cell>
          <cell r="F150" t="str">
            <v>M³</v>
          </cell>
          <cell r="G150">
            <v>12.27</v>
          </cell>
        </row>
        <row r="151">
          <cell r="A151" t="str">
            <v>Referência: 04.03.070/ EMLURB</v>
          </cell>
          <cell r="B151">
            <v>0</v>
          </cell>
          <cell r="C151">
            <v>0</v>
          </cell>
          <cell r="D151">
            <v>0</v>
          </cell>
          <cell r="E151">
            <v>0</v>
          </cell>
          <cell r="F151">
            <v>0</v>
          </cell>
        </row>
        <row r="152">
          <cell r="A152">
            <v>0</v>
          </cell>
          <cell r="B152">
            <v>0</v>
          </cell>
          <cell r="C152">
            <v>0</v>
          </cell>
          <cell r="D152">
            <v>0</v>
          </cell>
          <cell r="E152">
            <v>0</v>
          </cell>
          <cell r="F152">
            <v>0</v>
          </cell>
        </row>
        <row r="153">
          <cell r="A153" t="str">
            <v>Código</v>
          </cell>
          <cell r="B153" t="str">
            <v>Descrição</v>
          </cell>
          <cell r="C153" t="str">
            <v>Unidade</v>
          </cell>
          <cell r="D153" t="str">
            <v>Coeficiente</v>
          </cell>
          <cell r="E153" t="str">
            <v>Preço</v>
          </cell>
          <cell r="F153" t="str">
            <v>Total</v>
          </cell>
        </row>
        <row r="154">
          <cell r="A154" t="str">
            <v>EQUIPAMENTOS</v>
          </cell>
          <cell r="B154">
            <v>0</v>
          </cell>
          <cell r="C154">
            <v>0</v>
          </cell>
          <cell r="D154">
            <v>0</v>
          </cell>
          <cell r="E154">
            <v>0</v>
          </cell>
          <cell r="F154">
            <v>0</v>
          </cell>
        </row>
        <row r="155">
          <cell r="A155">
            <v>67827</v>
          </cell>
          <cell r="B155" t="str">
            <v>CAMINHÃO BASCULANTE 6 M3 TOCO, PESO BRUTO TOTAL 16.000 KG, CARGA ÚTIL MÁXIMA 11.130 KG, DISTÂNCIA ENTRE EIXOS 5,36 M, POTÊNCIA 185 CV, INCLUSIVE CAÇAMBA METÁLICA - CHI DIURNO. AF_06/2014</v>
          </cell>
          <cell r="C155" t="str">
            <v>CHI</v>
          </cell>
          <cell r="D155">
            <v>7.0000000000000001E-3</v>
          </cell>
          <cell r="E155" t="str">
            <v>41,06</v>
          </cell>
          <cell r="F155">
            <v>0.28000000000000003</v>
          </cell>
        </row>
        <row r="156">
          <cell r="A156">
            <v>5944</v>
          </cell>
          <cell r="B156" t="str">
            <v>PÁ CARREGADEIRA SOBRE RODAS, POTÊNCIA 197 HP, CAPACIDADE DA CAÇAMBA 2,5 A 3,5 M3, PESO OPERACIONAL 18338 KG - CHP DIURNO. AF_06/2014</v>
          </cell>
          <cell r="C156" t="str">
            <v>CHP</v>
          </cell>
          <cell r="D156">
            <v>7.0000000000000001E-3</v>
          </cell>
          <cell r="E156" t="str">
            <v>139,01</v>
          </cell>
          <cell r="F156">
            <v>0.97</v>
          </cell>
        </row>
        <row r="157">
          <cell r="A157" t="str">
            <v>TOTAL EQUIPAMENTOS  (R$)</v>
          </cell>
          <cell r="B157">
            <v>0</v>
          </cell>
          <cell r="C157">
            <v>0</v>
          </cell>
          <cell r="D157">
            <v>0</v>
          </cell>
          <cell r="E157">
            <v>0</v>
          </cell>
          <cell r="F157">
            <v>1.25</v>
          </cell>
        </row>
        <row r="158">
          <cell r="A158" t="str">
            <v>MÃO DE OBRA</v>
          </cell>
          <cell r="B158">
            <v>0</v>
          </cell>
          <cell r="C158">
            <v>0</v>
          </cell>
          <cell r="D158">
            <v>0</v>
          </cell>
          <cell r="E158">
            <v>0</v>
          </cell>
          <cell r="F158">
            <v>0</v>
          </cell>
        </row>
        <row r="159">
          <cell r="A159" t="str">
            <v>88316</v>
          </cell>
          <cell r="B159" t="str">
            <v>SERVENTE COM ENCARGOS COMPLEMENTARES</v>
          </cell>
          <cell r="C159" t="str">
            <v>H</v>
          </cell>
          <cell r="D159">
            <v>7.0000000000000001E-3</v>
          </cell>
          <cell r="E159" t="str">
            <v>14,56</v>
          </cell>
          <cell r="F159">
            <v>0.1</v>
          </cell>
        </row>
        <row r="160">
          <cell r="A160" t="str">
            <v>TOTAL MAO DE OBRA  (R$)</v>
          </cell>
          <cell r="B160">
            <v>0</v>
          </cell>
          <cell r="C160">
            <v>0</v>
          </cell>
          <cell r="D160">
            <v>0</v>
          </cell>
          <cell r="E160">
            <v>0</v>
          </cell>
          <cell r="F160">
            <v>0.1</v>
          </cell>
        </row>
        <row r="161">
          <cell r="A161" t="str">
            <v>SERVIÇOS</v>
          </cell>
          <cell r="B161">
            <v>0</v>
          </cell>
          <cell r="C161">
            <v>0</v>
          </cell>
          <cell r="D161">
            <v>0</v>
          </cell>
          <cell r="E161">
            <v>0</v>
          </cell>
          <cell r="F161">
            <v>0</v>
          </cell>
        </row>
        <row r="162">
          <cell r="A162">
            <v>97914</v>
          </cell>
          <cell r="B162" t="str">
            <v>TRANSPORTE COM CAMINHÃO BASCULANTE DE 6 M3, EM VIA URBANA PAVIMENTADA, DMT ATÉ 30 KM (UNIDADE: M3XKM). AF_01/2018</v>
          </cell>
          <cell r="C162" t="str">
            <v>M3XKM</v>
          </cell>
          <cell r="D162">
            <v>6</v>
          </cell>
          <cell r="E162" t="str">
            <v>1,82</v>
          </cell>
          <cell r="F162">
            <v>10.92</v>
          </cell>
        </row>
        <row r="163">
          <cell r="A163" t="str">
            <v>TOTAL SERVIÇOS</v>
          </cell>
          <cell r="B163">
            <v>0</v>
          </cell>
          <cell r="C163">
            <v>0</v>
          </cell>
          <cell r="D163">
            <v>0</v>
          </cell>
          <cell r="E163">
            <v>0</v>
          </cell>
          <cell r="F163">
            <v>10.92</v>
          </cell>
        </row>
        <row r="164">
          <cell r="A164">
            <v>0</v>
          </cell>
          <cell r="B164">
            <v>0</v>
          </cell>
          <cell r="C164">
            <v>0</v>
          </cell>
          <cell r="D164">
            <v>0</v>
          </cell>
          <cell r="E164">
            <v>0</v>
          </cell>
          <cell r="F164">
            <v>0</v>
          </cell>
        </row>
        <row r="165">
          <cell r="A165" t="str">
            <v>TOTAL GERAL (R$)</v>
          </cell>
          <cell r="B165">
            <v>0</v>
          </cell>
          <cell r="C165">
            <v>0</v>
          </cell>
          <cell r="D165">
            <v>0</v>
          </cell>
          <cell r="E165">
            <v>0</v>
          </cell>
          <cell r="F165">
            <v>12.27</v>
          </cell>
          <cell r="G165" t="e">
            <v>#REF!</v>
          </cell>
        </row>
        <row r="166">
          <cell r="G166" t="e">
            <v>#REF!</v>
          </cell>
        </row>
        <row r="167">
          <cell r="A167" t="str">
            <v>COMP.009</v>
          </cell>
          <cell r="B167" t="str">
            <v>PLACA INAUGURAÇÃO EM ALUMÍNIO, FORNECIMENTO E COLOCAÇÃO, 0,40X0,60M</v>
          </cell>
          <cell r="C167">
            <v>0</v>
          </cell>
          <cell r="D167">
            <v>0</v>
          </cell>
          <cell r="E167" t="str">
            <v>UNID.:</v>
          </cell>
          <cell r="F167" t="str">
            <v>UN</v>
          </cell>
          <cell r="G167">
            <v>931.5</v>
          </cell>
        </row>
        <row r="168">
          <cell r="A168" t="str">
            <v>Referência: 04.03.070/ EMLURB</v>
          </cell>
          <cell r="B168">
            <v>0</v>
          </cell>
          <cell r="C168">
            <v>0</v>
          </cell>
          <cell r="D168">
            <v>0</v>
          </cell>
          <cell r="E168">
            <v>0</v>
          </cell>
          <cell r="F168">
            <v>0</v>
          </cell>
        </row>
        <row r="169">
          <cell r="A169">
            <v>0</v>
          </cell>
          <cell r="B169">
            <v>0</v>
          </cell>
          <cell r="C169">
            <v>0</v>
          </cell>
          <cell r="D169">
            <v>0</v>
          </cell>
          <cell r="E169">
            <v>0</v>
          </cell>
          <cell r="F169">
            <v>0</v>
          </cell>
        </row>
        <row r="170">
          <cell r="A170" t="str">
            <v>Código</v>
          </cell>
          <cell r="B170" t="str">
            <v>Descrição</v>
          </cell>
          <cell r="C170" t="str">
            <v>Unidade</v>
          </cell>
          <cell r="D170" t="str">
            <v>Coeficiente</v>
          </cell>
          <cell r="E170" t="str">
            <v>Preço</v>
          </cell>
          <cell r="F170" t="str">
            <v>Total</v>
          </cell>
        </row>
        <row r="171">
          <cell r="A171" t="str">
            <v>EQUIPAMENTOS</v>
          </cell>
          <cell r="B171">
            <v>0</v>
          </cell>
          <cell r="C171">
            <v>0</v>
          </cell>
          <cell r="D171">
            <v>0</v>
          </cell>
          <cell r="E171">
            <v>0</v>
          </cell>
          <cell r="F171">
            <v>0</v>
          </cell>
        </row>
        <row r="172">
          <cell r="A172">
            <v>10848</v>
          </cell>
          <cell r="B172" t="str">
            <v>PLACA DE INAUGURACAO METALICA, *40* CM X *60* CM</v>
          </cell>
          <cell r="C172" t="str">
            <v>UN</v>
          </cell>
          <cell r="D172">
            <v>1</v>
          </cell>
          <cell r="E172">
            <v>904.5</v>
          </cell>
          <cell r="F172">
            <v>904.5</v>
          </cell>
        </row>
        <row r="173">
          <cell r="A173" t="str">
            <v>TOTAL EQUIPAMENTOS  (R$)</v>
          </cell>
          <cell r="B173">
            <v>0</v>
          </cell>
          <cell r="C173">
            <v>0</v>
          </cell>
          <cell r="D173">
            <v>0</v>
          </cell>
          <cell r="E173">
            <v>0</v>
          </cell>
          <cell r="F173">
            <v>904.5</v>
          </cell>
        </row>
        <row r="174">
          <cell r="A174" t="str">
            <v>MÃO DE OBRA</v>
          </cell>
          <cell r="B174">
            <v>0</v>
          </cell>
          <cell r="C174">
            <v>0</v>
          </cell>
          <cell r="D174">
            <v>0</v>
          </cell>
          <cell r="E174">
            <v>0</v>
          </cell>
          <cell r="F174">
            <v>0</v>
          </cell>
        </row>
        <row r="175">
          <cell r="A175">
            <v>88309</v>
          </cell>
          <cell r="B175" t="str">
            <v>PEDREIRO COM ENCARGOS COMPLEMENTARES</v>
          </cell>
          <cell r="C175" t="str">
            <v>H</v>
          </cell>
          <cell r="D175">
            <v>1.5</v>
          </cell>
          <cell r="E175">
            <v>18</v>
          </cell>
          <cell r="F175">
            <v>27</v>
          </cell>
        </row>
        <row r="176">
          <cell r="A176" t="str">
            <v>TOTAL MAO DE OBRA  (R$)</v>
          </cell>
          <cell r="B176">
            <v>0</v>
          </cell>
          <cell r="C176">
            <v>0</v>
          </cell>
          <cell r="D176">
            <v>0</v>
          </cell>
          <cell r="E176">
            <v>0</v>
          </cell>
          <cell r="F176">
            <v>27</v>
          </cell>
        </row>
        <row r="177">
          <cell r="A177" t="str">
            <v>SERVIÇOS</v>
          </cell>
          <cell r="B177">
            <v>0</v>
          </cell>
          <cell r="C177">
            <v>0</v>
          </cell>
          <cell r="D177">
            <v>0</v>
          </cell>
          <cell r="E177">
            <v>0</v>
          </cell>
          <cell r="F177">
            <v>0</v>
          </cell>
        </row>
        <row r="178">
          <cell r="A178">
            <v>0</v>
          </cell>
          <cell r="B178">
            <v>0</v>
          </cell>
          <cell r="C178">
            <v>0</v>
          </cell>
          <cell r="D178">
            <v>0</v>
          </cell>
          <cell r="E178">
            <v>0</v>
          </cell>
          <cell r="F178">
            <v>0</v>
          </cell>
        </row>
        <row r="179">
          <cell r="A179" t="str">
            <v>TOTAL SERVIÇOS</v>
          </cell>
          <cell r="B179">
            <v>0</v>
          </cell>
          <cell r="C179">
            <v>0</v>
          </cell>
          <cell r="D179">
            <v>0</v>
          </cell>
          <cell r="E179">
            <v>0</v>
          </cell>
          <cell r="F179">
            <v>0</v>
          </cell>
        </row>
        <row r="180">
          <cell r="A180">
            <v>0</v>
          </cell>
          <cell r="B180">
            <v>0</v>
          </cell>
          <cell r="C180">
            <v>0</v>
          </cell>
          <cell r="D180">
            <v>0</v>
          </cell>
          <cell r="E180">
            <v>0</v>
          </cell>
          <cell r="F180">
            <v>0</v>
          </cell>
        </row>
        <row r="181">
          <cell r="A181" t="str">
            <v>TOTAL GERAL (R$)</v>
          </cell>
          <cell r="B181">
            <v>0</v>
          </cell>
          <cell r="C181">
            <v>0</v>
          </cell>
          <cell r="D181">
            <v>0</v>
          </cell>
          <cell r="E181">
            <v>0</v>
          </cell>
          <cell r="F181">
            <v>931.5</v>
          </cell>
          <cell r="G181" t="e">
            <v>#REF!</v>
          </cell>
        </row>
        <row r="183">
          <cell r="A183" t="str">
            <v>COMP.010</v>
          </cell>
          <cell r="B183" t="str">
            <v xml:space="preserve">IMPLANTAÇÃO DE PENA D'ÁGUA, INCLUINDO TUBULAÇÃO, CONEXÕES, ESCAVAÇÃO E REATERRO.      </v>
          </cell>
          <cell r="C183">
            <v>0</v>
          </cell>
          <cell r="D183">
            <v>0</v>
          </cell>
          <cell r="E183" t="str">
            <v>UNID.:</v>
          </cell>
          <cell r="F183" t="str">
            <v>UN</v>
          </cell>
          <cell r="G183">
            <v>206.6</v>
          </cell>
        </row>
        <row r="184">
          <cell r="A184" t="str">
            <v>Referência: 04.03.070/ EMLURB</v>
          </cell>
          <cell r="B184">
            <v>0</v>
          </cell>
          <cell r="C184">
            <v>0</v>
          </cell>
          <cell r="D184">
            <v>0</v>
          </cell>
          <cell r="E184">
            <v>0</v>
          </cell>
          <cell r="F184">
            <v>0</v>
          </cell>
        </row>
        <row r="185">
          <cell r="A185">
            <v>0</v>
          </cell>
          <cell r="B185">
            <v>0</v>
          </cell>
          <cell r="C185">
            <v>0</v>
          </cell>
          <cell r="D185">
            <v>0</v>
          </cell>
          <cell r="E185">
            <v>0</v>
          </cell>
          <cell r="F185">
            <v>0</v>
          </cell>
        </row>
        <row r="186">
          <cell r="A186" t="str">
            <v>Código</v>
          </cell>
          <cell r="B186" t="str">
            <v>Descrição</v>
          </cell>
          <cell r="C186" t="str">
            <v>Unidade</v>
          </cell>
          <cell r="D186" t="str">
            <v>Coeficiente</v>
          </cell>
          <cell r="E186" t="str">
            <v>Preço</v>
          </cell>
          <cell r="F186" t="str">
            <v>Total</v>
          </cell>
        </row>
        <row r="187">
          <cell r="A187" t="str">
            <v>EQUIPAMENTOS</v>
          </cell>
          <cell r="B187">
            <v>0</v>
          </cell>
          <cell r="C187">
            <v>0</v>
          </cell>
          <cell r="D187">
            <v>0</v>
          </cell>
          <cell r="E187">
            <v>0</v>
          </cell>
          <cell r="F187">
            <v>0</v>
          </cell>
        </row>
        <row r="188">
          <cell r="A188">
            <v>9868</v>
          </cell>
          <cell r="B188" t="str">
            <v>TUBO PVC, SOLDAVEL, DN 25 MM, AGUA FRIA (NBR-5648)</v>
          </cell>
          <cell r="C188" t="str">
            <v>M</v>
          </cell>
          <cell r="D188">
            <v>4</v>
          </cell>
          <cell r="E188">
            <v>2.65</v>
          </cell>
          <cell r="F188">
            <v>10.6</v>
          </cell>
        </row>
        <row r="189">
          <cell r="A189">
            <v>3529</v>
          </cell>
          <cell r="B189" t="str">
            <v>JOELHO PVC, SOLDAVEL, 90 GRAUS, 25 MM, PARA AGUA FRIA PREDIAL</v>
          </cell>
          <cell r="C189" t="str">
            <v>UN</v>
          </cell>
          <cell r="D189">
            <v>2</v>
          </cell>
          <cell r="E189">
            <v>0.52</v>
          </cell>
          <cell r="F189">
            <v>1.04</v>
          </cell>
        </row>
        <row r="190">
          <cell r="A190">
            <v>122</v>
          </cell>
          <cell r="B190" t="str">
            <v>ADESIVO PLASTICO PARA PVC, FRASCO COM 850 GR</v>
          </cell>
          <cell r="C190" t="str">
            <v>UN</v>
          </cell>
          <cell r="D190">
            <v>1.1759999999999999</v>
          </cell>
          <cell r="E190">
            <v>49.68</v>
          </cell>
          <cell r="F190">
            <v>58.42</v>
          </cell>
        </row>
        <row r="191">
          <cell r="A191">
            <v>20083</v>
          </cell>
          <cell r="B191" t="str">
            <v>SOLUCAO LIMPADORA PARA PVC, FRASCO COM 1000 CM3</v>
          </cell>
          <cell r="C191" t="str">
            <v>UN</v>
          </cell>
          <cell r="D191">
            <v>1</v>
          </cell>
          <cell r="E191">
            <v>43.14</v>
          </cell>
          <cell r="F191">
            <v>43.14</v>
          </cell>
        </row>
        <row r="192">
          <cell r="A192" t="str">
            <v>TOTAL EQUIPAMENTOS  (R$)</v>
          </cell>
          <cell r="B192">
            <v>0</v>
          </cell>
          <cell r="C192">
            <v>0</v>
          </cell>
          <cell r="D192">
            <v>0</v>
          </cell>
          <cell r="E192">
            <v>0</v>
          </cell>
          <cell r="F192">
            <v>113.2</v>
          </cell>
        </row>
        <row r="193">
          <cell r="A193" t="str">
            <v>MÃO DE OBRA</v>
          </cell>
          <cell r="B193">
            <v>0</v>
          </cell>
          <cell r="C193">
            <v>0</v>
          </cell>
          <cell r="D193">
            <v>0</v>
          </cell>
          <cell r="E193">
            <v>0</v>
          </cell>
          <cell r="F193">
            <v>0</v>
          </cell>
        </row>
        <row r="194">
          <cell r="A194">
            <v>88316</v>
          </cell>
          <cell r="B194" t="str">
            <v>SERVENTE COM ENCARGOS COMPLEMENTARES</v>
          </cell>
          <cell r="C194" t="str">
            <v>H</v>
          </cell>
          <cell r="D194">
            <v>4</v>
          </cell>
          <cell r="E194">
            <v>14.56</v>
          </cell>
          <cell r="F194">
            <v>58.24</v>
          </cell>
        </row>
        <row r="195">
          <cell r="A195">
            <v>88267</v>
          </cell>
          <cell r="B195" t="str">
            <v>ENCANADOR OU BOMBEIRO HIDRÁULICO COM ENCARGOS COMPLEMENTARES</v>
          </cell>
          <cell r="C195" t="str">
            <v>H</v>
          </cell>
          <cell r="D195">
            <v>2</v>
          </cell>
          <cell r="E195">
            <v>17.579999999999998</v>
          </cell>
          <cell r="F195">
            <v>35.159999999999997</v>
          </cell>
        </row>
        <row r="196">
          <cell r="A196" t="str">
            <v>TOTAL MAO DE OBRA  (R$)</v>
          </cell>
          <cell r="B196">
            <v>0</v>
          </cell>
          <cell r="C196">
            <v>0</v>
          </cell>
          <cell r="D196">
            <v>0</v>
          </cell>
          <cell r="E196">
            <v>0</v>
          </cell>
          <cell r="F196">
            <v>93.4</v>
          </cell>
        </row>
        <row r="197">
          <cell r="A197" t="str">
            <v>SERVIÇOS</v>
          </cell>
          <cell r="B197">
            <v>0</v>
          </cell>
          <cell r="C197">
            <v>0</v>
          </cell>
          <cell r="D197">
            <v>0</v>
          </cell>
          <cell r="E197">
            <v>0</v>
          </cell>
          <cell r="F197">
            <v>0</v>
          </cell>
        </row>
        <row r="198">
          <cell r="A198">
            <v>0</v>
          </cell>
          <cell r="B198">
            <v>0</v>
          </cell>
          <cell r="C198">
            <v>0</v>
          </cell>
          <cell r="D198">
            <v>0</v>
          </cell>
          <cell r="E198">
            <v>0</v>
          </cell>
          <cell r="F198">
            <v>0</v>
          </cell>
        </row>
        <row r="199">
          <cell r="A199" t="str">
            <v>TOTAL SERVIÇOS</v>
          </cell>
          <cell r="B199">
            <v>0</v>
          </cell>
          <cell r="C199">
            <v>0</v>
          </cell>
          <cell r="D199">
            <v>0</v>
          </cell>
          <cell r="E199">
            <v>0</v>
          </cell>
          <cell r="F199">
            <v>0</v>
          </cell>
        </row>
        <row r="200">
          <cell r="A200">
            <v>0</v>
          </cell>
          <cell r="B200">
            <v>0</v>
          </cell>
          <cell r="C200">
            <v>0</v>
          </cell>
          <cell r="D200">
            <v>0</v>
          </cell>
          <cell r="E200">
            <v>0</v>
          </cell>
          <cell r="F200">
            <v>0</v>
          </cell>
        </row>
        <row r="201">
          <cell r="A201" t="str">
            <v>TOTAL GERAL (R$)</v>
          </cell>
          <cell r="B201">
            <v>0</v>
          </cell>
          <cell r="C201">
            <v>0</v>
          </cell>
          <cell r="D201">
            <v>0</v>
          </cell>
          <cell r="E201">
            <v>0</v>
          </cell>
          <cell r="F201">
            <v>206.6</v>
          </cell>
          <cell r="G201" t="e">
            <v>#REF!</v>
          </cell>
        </row>
        <row r="203">
          <cell r="A203" t="str">
            <v>COMP.011</v>
          </cell>
          <cell r="B203" t="str">
            <v>ALUGUEL DE IMÓVEL P/ESCRITÓRIO</v>
          </cell>
          <cell r="C203">
            <v>0</v>
          </cell>
          <cell r="D203">
            <v>0</v>
          </cell>
          <cell r="E203" t="str">
            <v>UNID.:</v>
          </cell>
          <cell r="F203" t="str">
            <v>MÊS</v>
          </cell>
          <cell r="G203">
            <v>1889.72</v>
          </cell>
        </row>
        <row r="204">
          <cell r="A204" t="str">
            <v>Referência: 04.03.070/ EMLURB</v>
          </cell>
          <cell r="B204">
            <v>0</v>
          </cell>
          <cell r="C204">
            <v>0</v>
          </cell>
          <cell r="D204">
            <v>0</v>
          </cell>
          <cell r="E204">
            <v>0</v>
          </cell>
          <cell r="F204">
            <v>0</v>
          </cell>
        </row>
        <row r="205">
          <cell r="A205" t="str">
            <v>O preço foi baseado na Tabela de Consultoria DNIT - Julho/2020</v>
          </cell>
          <cell r="B205">
            <v>0</v>
          </cell>
          <cell r="C205">
            <v>0</v>
          </cell>
          <cell r="D205">
            <v>0</v>
          </cell>
          <cell r="E205">
            <v>0</v>
          </cell>
          <cell r="F205">
            <v>0</v>
          </cell>
        </row>
        <row r="206">
          <cell r="A206" t="str">
            <v>Código</v>
          </cell>
          <cell r="B206" t="str">
            <v>Descrição</v>
          </cell>
          <cell r="C206" t="str">
            <v>Unidade</v>
          </cell>
          <cell r="D206" t="str">
            <v>Coeficiente</v>
          </cell>
          <cell r="E206" t="str">
            <v>Preço</v>
          </cell>
          <cell r="F206" t="str">
            <v>Total</v>
          </cell>
        </row>
        <row r="207">
          <cell r="A207" t="str">
            <v>EQUIPAMENTOS</v>
          </cell>
          <cell r="B207">
            <v>0</v>
          </cell>
          <cell r="C207">
            <v>0</v>
          </cell>
          <cell r="D207">
            <v>0</v>
          </cell>
          <cell r="E207">
            <v>0</v>
          </cell>
          <cell r="F207">
            <v>0</v>
          </cell>
        </row>
        <row r="208">
          <cell r="A208" t="str">
            <v>DNIT - Imóvel</v>
          </cell>
          <cell r="B208" t="str">
            <v>Imóveis - Escritório</v>
          </cell>
          <cell r="C208" t="str">
            <v>MÊS</v>
          </cell>
          <cell r="D208">
            <v>1</v>
          </cell>
          <cell r="E208">
            <v>1889.72</v>
          </cell>
          <cell r="F208">
            <v>1889.72</v>
          </cell>
        </row>
        <row r="209">
          <cell r="A209">
            <v>0</v>
          </cell>
          <cell r="B209">
            <v>0</v>
          </cell>
          <cell r="C209">
            <v>0</v>
          </cell>
          <cell r="D209">
            <v>0</v>
          </cell>
          <cell r="E209">
            <v>0</v>
          </cell>
          <cell r="F209">
            <v>0</v>
          </cell>
        </row>
        <row r="210">
          <cell r="A210" t="str">
            <v>TOTAL EQUIPAMENTOS  (R$)</v>
          </cell>
          <cell r="B210">
            <v>0</v>
          </cell>
          <cell r="C210">
            <v>0</v>
          </cell>
          <cell r="D210">
            <v>0</v>
          </cell>
          <cell r="E210">
            <v>0</v>
          </cell>
          <cell r="F210">
            <v>1889.72</v>
          </cell>
        </row>
        <row r="211">
          <cell r="A211" t="str">
            <v>MÃO DE OBRA</v>
          </cell>
          <cell r="B211">
            <v>0</v>
          </cell>
          <cell r="C211">
            <v>0</v>
          </cell>
          <cell r="D211">
            <v>0</v>
          </cell>
          <cell r="E211">
            <v>0</v>
          </cell>
          <cell r="F211">
            <v>0</v>
          </cell>
        </row>
        <row r="212">
          <cell r="A212">
            <v>0</v>
          </cell>
          <cell r="B212">
            <v>0</v>
          </cell>
          <cell r="C212">
            <v>0</v>
          </cell>
          <cell r="D212">
            <v>0</v>
          </cell>
          <cell r="E212">
            <v>0</v>
          </cell>
          <cell r="F212">
            <v>0</v>
          </cell>
        </row>
        <row r="213">
          <cell r="A213" t="str">
            <v>TOTAL MAO DE OBRA  (R$)</v>
          </cell>
          <cell r="B213">
            <v>0</v>
          </cell>
          <cell r="C213">
            <v>0</v>
          </cell>
          <cell r="D213">
            <v>0</v>
          </cell>
          <cell r="E213">
            <v>0</v>
          </cell>
          <cell r="F213">
            <v>0</v>
          </cell>
        </row>
        <row r="214">
          <cell r="A214" t="str">
            <v>SERVIÇOS</v>
          </cell>
          <cell r="B214">
            <v>0</v>
          </cell>
          <cell r="C214">
            <v>0</v>
          </cell>
          <cell r="D214">
            <v>0</v>
          </cell>
          <cell r="E214">
            <v>0</v>
          </cell>
          <cell r="F214">
            <v>0</v>
          </cell>
        </row>
        <row r="215">
          <cell r="A215">
            <v>0</v>
          </cell>
          <cell r="B215">
            <v>0</v>
          </cell>
          <cell r="C215">
            <v>0</v>
          </cell>
          <cell r="D215">
            <v>0</v>
          </cell>
          <cell r="E215">
            <v>0</v>
          </cell>
          <cell r="F215">
            <v>0</v>
          </cell>
        </row>
        <row r="216">
          <cell r="A216" t="str">
            <v>TOTAL SERVIÇOS</v>
          </cell>
          <cell r="B216">
            <v>0</v>
          </cell>
          <cell r="C216">
            <v>0</v>
          </cell>
          <cell r="D216">
            <v>0</v>
          </cell>
          <cell r="E216">
            <v>0</v>
          </cell>
          <cell r="F216">
            <v>0</v>
          </cell>
        </row>
        <row r="217">
          <cell r="A217">
            <v>0</v>
          </cell>
          <cell r="B217">
            <v>0</v>
          </cell>
          <cell r="C217">
            <v>0</v>
          </cell>
          <cell r="D217">
            <v>0</v>
          </cell>
          <cell r="E217">
            <v>0</v>
          </cell>
          <cell r="F217">
            <v>0</v>
          </cell>
        </row>
        <row r="218">
          <cell r="A218" t="str">
            <v>TOTAL GERAL (R$)</v>
          </cell>
          <cell r="B218">
            <v>0</v>
          </cell>
          <cell r="C218">
            <v>0</v>
          </cell>
          <cell r="D218">
            <v>0</v>
          </cell>
          <cell r="E218">
            <v>0</v>
          </cell>
          <cell r="F218">
            <v>1889.72</v>
          </cell>
          <cell r="G218" t="e">
            <v>#REF!</v>
          </cell>
        </row>
        <row r="220">
          <cell r="A220" t="str">
            <v>COMP.012</v>
          </cell>
          <cell r="B220" t="str">
            <v>ALUGUEL DE BANHEIRO QUÍMICO, COM 03 LIMPEZAS SEMANAIS</v>
          </cell>
          <cell r="C220">
            <v>0</v>
          </cell>
          <cell r="D220">
            <v>0</v>
          </cell>
          <cell r="E220" t="str">
            <v>UNID.:</v>
          </cell>
          <cell r="F220" t="str">
            <v>MÊS</v>
          </cell>
          <cell r="G220">
            <v>690</v>
          </cell>
        </row>
        <row r="221">
          <cell r="A221" t="str">
            <v>Referência: 04.03.070/ EMLURB</v>
          </cell>
          <cell r="B221">
            <v>0</v>
          </cell>
          <cell r="C221">
            <v>0</v>
          </cell>
          <cell r="D221">
            <v>0</v>
          </cell>
          <cell r="E221">
            <v>0</v>
          </cell>
          <cell r="F221">
            <v>0</v>
          </cell>
        </row>
        <row r="222">
          <cell r="A222" t="str">
            <v>O preço foi baseado na Tabela de Consultoria DNIT - Julho/2020</v>
          </cell>
          <cell r="B222">
            <v>0</v>
          </cell>
          <cell r="C222">
            <v>0</v>
          </cell>
          <cell r="D222">
            <v>0</v>
          </cell>
          <cell r="E222">
            <v>0</v>
          </cell>
          <cell r="F222">
            <v>0</v>
          </cell>
        </row>
        <row r="223">
          <cell r="A223" t="str">
            <v>Código</v>
          </cell>
          <cell r="B223" t="str">
            <v>Descrição</v>
          </cell>
          <cell r="C223" t="str">
            <v>Unidade</v>
          </cell>
          <cell r="D223" t="str">
            <v>Coeficiente</v>
          </cell>
          <cell r="E223" t="str">
            <v>Preço</v>
          </cell>
          <cell r="F223" t="str">
            <v>Total</v>
          </cell>
        </row>
        <row r="224">
          <cell r="A224" t="str">
            <v>EQUIPAMENTOS</v>
          </cell>
          <cell r="B224">
            <v>0</v>
          </cell>
          <cell r="C224">
            <v>0</v>
          </cell>
          <cell r="D224">
            <v>0</v>
          </cell>
          <cell r="E224">
            <v>0</v>
          </cell>
          <cell r="F224">
            <v>0</v>
          </cell>
        </row>
        <row r="225">
          <cell r="A225" t="str">
            <v>COTAÇÃO 01</v>
          </cell>
          <cell r="B225" t="str">
            <v>ALUGUEL DE BANHEIRO QUÍMICO, COM 03 LIMPEZAS SEMANAIS</v>
          </cell>
          <cell r="C225" t="str">
            <v>MÊS</v>
          </cell>
          <cell r="D225">
            <v>1</v>
          </cell>
          <cell r="E225">
            <v>690</v>
          </cell>
          <cell r="F225">
            <v>690</v>
          </cell>
        </row>
        <row r="226">
          <cell r="A226">
            <v>0</v>
          </cell>
          <cell r="B226">
            <v>0</v>
          </cell>
          <cell r="C226">
            <v>0</v>
          </cell>
          <cell r="D226">
            <v>0</v>
          </cell>
          <cell r="E226">
            <v>0</v>
          </cell>
          <cell r="F226">
            <v>0</v>
          </cell>
        </row>
        <row r="227">
          <cell r="A227" t="str">
            <v>TOTAL EQUIPAMENTOS  (R$)</v>
          </cell>
          <cell r="B227">
            <v>0</v>
          </cell>
          <cell r="C227">
            <v>0</v>
          </cell>
          <cell r="D227">
            <v>0</v>
          </cell>
          <cell r="E227">
            <v>0</v>
          </cell>
          <cell r="F227">
            <v>690</v>
          </cell>
        </row>
        <row r="228">
          <cell r="A228" t="str">
            <v>MÃO DE OBRA</v>
          </cell>
          <cell r="B228">
            <v>0</v>
          </cell>
          <cell r="C228">
            <v>0</v>
          </cell>
          <cell r="D228">
            <v>0</v>
          </cell>
          <cell r="E228">
            <v>0</v>
          </cell>
          <cell r="F228">
            <v>0</v>
          </cell>
        </row>
        <row r="229">
          <cell r="A229">
            <v>0</v>
          </cell>
          <cell r="B229">
            <v>0</v>
          </cell>
          <cell r="C229">
            <v>0</v>
          </cell>
          <cell r="D229">
            <v>0</v>
          </cell>
          <cell r="E229">
            <v>0</v>
          </cell>
          <cell r="F229">
            <v>0</v>
          </cell>
        </row>
        <row r="230">
          <cell r="A230" t="str">
            <v>TOTAL MAO DE OBRA  (R$)</v>
          </cell>
          <cell r="B230">
            <v>0</v>
          </cell>
          <cell r="C230">
            <v>0</v>
          </cell>
          <cell r="D230">
            <v>0</v>
          </cell>
          <cell r="E230">
            <v>0</v>
          </cell>
          <cell r="F230">
            <v>0</v>
          </cell>
        </row>
        <row r="231">
          <cell r="A231" t="str">
            <v>SERVIÇOS</v>
          </cell>
          <cell r="B231">
            <v>0</v>
          </cell>
          <cell r="C231">
            <v>0</v>
          </cell>
          <cell r="D231">
            <v>0</v>
          </cell>
          <cell r="E231">
            <v>0</v>
          </cell>
          <cell r="F231">
            <v>0</v>
          </cell>
        </row>
        <row r="232">
          <cell r="A232">
            <v>0</v>
          </cell>
          <cell r="B232">
            <v>0</v>
          </cell>
          <cell r="C232">
            <v>0</v>
          </cell>
          <cell r="D232">
            <v>0</v>
          </cell>
          <cell r="E232">
            <v>0</v>
          </cell>
          <cell r="F232">
            <v>0</v>
          </cell>
        </row>
        <row r="233">
          <cell r="A233" t="str">
            <v>TOTAL SERVIÇOS</v>
          </cell>
          <cell r="B233">
            <v>0</v>
          </cell>
          <cell r="C233">
            <v>0</v>
          </cell>
          <cell r="D233">
            <v>0</v>
          </cell>
          <cell r="E233">
            <v>0</v>
          </cell>
          <cell r="F233">
            <v>0</v>
          </cell>
        </row>
        <row r="234">
          <cell r="A234">
            <v>0</v>
          </cell>
          <cell r="B234">
            <v>0</v>
          </cell>
          <cell r="C234">
            <v>0</v>
          </cell>
          <cell r="D234">
            <v>0</v>
          </cell>
          <cell r="E234">
            <v>0</v>
          </cell>
          <cell r="F234">
            <v>0</v>
          </cell>
        </row>
        <row r="235">
          <cell r="A235" t="str">
            <v>TOTAL GERAL (R$)</v>
          </cell>
          <cell r="B235">
            <v>0</v>
          </cell>
          <cell r="C235">
            <v>0</v>
          </cell>
          <cell r="D235">
            <v>0</v>
          </cell>
          <cell r="E235">
            <v>0</v>
          </cell>
          <cell r="F235">
            <v>690</v>
          </cell>
          <cell r="G235" t="e">
            <v>#REF!</v>
          </cell>
        </row>
      </sheetData>
      <sheetData sheetId="8">
        <row r="1">
          <cell r="A1" t="str">
            <v>PREFEITURA MUNICIPAL DE OLINDA - PMOSECRETARIA DE INFRAESTRUTURA - SEINFRASECRETARIA EXECUTIVA DE URBANIZAÇÃO INTEGRADA - SEUI</v>
          </cell>
          <cell r="B1">
            <v>0</v>
          </cell>
          <cell r="C1">
            <v>0</v>
          </cell>
          <cell r="D1">
            <v>0</v>
          </cell>
          <cell r="E1">
            <v>0</v>
          </cell>
          <cell r="F1">
            <v>0</v>
          </cell>
          <cell r="G1">
            <v>0</v>
          </cell>
          <cell r="H1">
            <v>0</v>
          </cell>
          <cell r="I1">
            <v>0</v>
          </cell>
        </row>
        <row r="2">
          <cell r="A2" t="str">
            <v>OBJETO:</v>
          </cell>
          <cell r="B2" t="str">
            <v xml:space="preserve">CONTRATAÇÃO DE EMPRESA DE ENGENHARIA PARA OBRA DE PAVIMENTAÇÃO, DRENAGEM EM CBUQ DA SURUBIM, NO BAIRRO DE PEIXINHOS NO MUNICÍPIO DE OLINDA - PE. </v>
          </cell>
          <cell r="C2">
            <v>0</v>
          </cell>
          <cell r="D2">
            <v>0</v>
          </cell>
          <cell r="E2">
            <v>0</v>
          </cell>
          <cell r="F2">
            <v>0</v>
          </cell>
          <cell r="G2">
            <v>0</v>
          </cell>
          <cell r="H2">
            <v>0</v>
          </cell>
          <cell r="I2">
            <v>0</v>
          </cell>
        </row>
        <row r="3">
          <cell r="A3" t="str">
            <v>DATA BASE: SINAPI NÃO DESONERADO MARÇO/2020</v>
          </cell>
          <cell r="B3">
            <v>0</v>
          </cell>
          <cell r="C3">
            <v>0</v>
          </cell>
          <cell r="D3">
            <v>0</v>
          </cell>
          <cell r="E3" t="str">
            <v>BDI:</v>
          </cell>
          <cell r="F3">
            <v>0.23380000000000001</v>
          </cell>
          <cell r="I3">
            <v>0</v>
          </cell>
        </row>
        <row r="4">
          <cell r="A4">
            <v>0</v>
          </cell>
          <cell r="B4">
            <v>0</v>
          </cell>
          <cell r="C4">
            <v>0</v>
          </cell>
          <cell r="D4">
            <v>0</v>
          </cell>
          <cell r="E4">
            <v>0</v>
          </cell>
          <cell r="F4">
            <v>0</v>
          </cell>
          <cell r="G4">
            <v>0</v>
          </cell>
          <cell r="H4">
            <v>0</v>
          </cell>
          <cell r="I4">
            <v>0</v>
          </cell>
        </row>
        <row r="5">
          <cell r="A5" t="str">
            <v>COMPOSIÇÕES DE SERVIÇOS</v>
          </cell>
          <cell r="B5">
            <v>0</v>
          </cell>
          <cell r="C5">
            <v>0</v>
          </cell>
          <cell r="D5">
            <v>0</v>
          </cell>
          <cell r="E5">
            <v>0</v>
          </cell>
          <cell r="F5">
            <v>0</v>
          </cell>
          <cell r="G5">
            <v>0</v>
          </cell>
          <cell r="H5">
            <v>0</v>
          </cell>
          <cell r="I5">
            <v>0</v>
          </cell>
        </row>
        <row r="6">
          <cell r="A6" t="str">
            <v>COMP.001</v>
          </cell>
          <cell r="B6" t="str">
            <v>PLACA DE OBRA EM CHAPA DE ACO GALVANIZADO</v>
          </cell>
          <cell r="C6">
            <v>0</v>
          </cell>
          <cell r="D6">
            <v>0</v>
          </cell>
          <cell r="E6" t="str">
            <v>UNID.:</v>
          </cell>
          <cell r="F6" t="str">
            <v>M²</v>
          </cell>
          <cell r="G6">
            <v>383.74</v>
          </cell>
        </row>
        <row r="7">
          <cell r="A7" t="str">
            <v>Referência: 74209/1 / SINAPI</v>
          </cell>
          <cell r="B7">
            <v>0</v>
          </cell>
          <cell r="C7">
            <v>0</v>
          </cell>
          <cell r="D7">
            <v>0</v>
          </cell>
          <cell r="E7">
            <v>0</v>
          </cell>
          <cell r="F7">
            <v>0</v>
          </cell>
        </row>
        <row r="8">
          <cell r="A8">
            <v>0</v>
          </cell>
          <cell r="B8">
            <v>0</v>
          </cell>
          <cell r="C8">
            <v>0</v>
          </cell>
          <cell r="D8">
            <v>0</v>
          </cell>
          <cell r="E8">
            <v>0</v>
          </cell>
          <cell r="F8">
            <v>0</v>
          </cell>
        </row>
        <row r="9">
          <cell r="A9" t="str">
            <v>Código</v>
          </cell>
          <cell r="B9" t="str">
            <v>Descrição</v>
          </cell>
          <cell r="C9" t="str">
            <v>Unidade</v>
          </cell>
          <cell r="D9" t="str">
            <v>Coeficiente</v>
          </cell>
          <cell r="E9" t="str">
            <v>Preço</v>
          </cell>
          <cell r="F9" t="str">
            <v>Total</v>
          </cell>
        </row>
        <row r="10">
          <cell r="A10" t="str">
            <v>SERVIÇOS</v>
          </cell>
          <cell r="B10">
            <v>0</v>
          </cell>
          <cell r="C10">
            <v>0</v>
          </cell>
          <cell r="D10">
            <v>0</v>
          </cell>
          <cell r="E10">
            <v>0</v>
          </cell>
          <cell r="F10">
            <v>0</v>
          </cell>
        </row>
        <row r="11">
          <cell r="A11" t="str">
            <v>94962</v>
          </cell>
          <cell r="B11" t="str">
            <v>CONCRETO MAGRO PARA LASTRO, TRAÇO 1:4,5:4,5 (CIMENTO/ AREIA MÉDIA/ BRITA 1)  - PREPARO MECÂNICO COM BETONEIRA 400 L. AF_07/2016</v>
          </cell>
          <cell r="C11" t="str">
            <v>M3</v>
          </cell>
          <cell r="D11">
            <v>0.01</v>
          </cell>
          <cell r="E11" t="str">
            <v>278,37</v>
          </cell>
          <cell r="F11">
            <v>2.78</v>
          </cell>
        </row>
        <row r="12">
          <cell r="A12" t="str">
            <v>TOTAL SERVIÇOS  (R$)</v>
          </cell>
          <cell r="B12">
            <v>0</v>
          </cell>
          <cell r="C12">
            <v>0</v>
          </cell>
          <cell r="D12">
            <v>0</v>
          </cell>
          <cell r="E12">
            <v>0</v>
          </cell>
          <cell r="F12">
            <v>2.78</v>
          </cell>
        </row>
        <row r="13">
          <cell r="A13" t="str">
            <v>MÃO DE OBRA</v>
          </cell>
          <cell r="B13">
            <v>0</v>
          </cell>
          <cell r="C13">
            <v>0</v>
          </cell>
          <cell r="D13">
            <v>0</v>
          </cell>
          <cell r="E13">
            <v>0</v>
          </cell>
          <cell r="F13">
            <v>0</v>
          </cell>
        </row>
        <row r="14">
          <cell r="A14" t="str">
            <v>88262</v>
          </cell>
          <cell r="B14" t="str">
            <v>CARPINTEIRO DE FORMAS COM ENCARGOS COMPLEMENTARES</v>
          </cell>
          <cell r="C14" t="str">
            <v>H</v>
          </cell>
          <cell r="D14">
            <v>1</v>
          </cell>
          <cell r="E14" t="str">
            <v>20,00</v>
          </cell>
          <cell r="F14">
            <v>20</v>
          </cell>
        </row>
        <row r="15">
          <cell r="A15" t="str">
            <v>88316</v>
          </cell>
          <cell r="B15" t="str">
            <v>SERVENTE COM ENCARGOS COMPLEMENTARES</v>
          </cell>
          <cell r="C15" t="str">
            <v>H</v>
          </cell>
          <cell r="D15">
            <v>2</v>
          </cell>
          <cell r="E15" t="str">
            <v>16,18</v>
          </cell>
          <cell r="F15">
            <v>32.36</v>
          </cell>
        </row>
        <row r="16">
          <cell r="A16" t="str">
            <v>TOTAL MAO DE OBRA  (R$)</v>
          </cell>
          <cell r="B16">
            <v>0</v>
          </cell>
          <cell r="C16">
            <v>0</v>
          </cell>
          <cell r="D16">
            <v>0</v>
          </cell>
          <cell r="E16">
            <v>0</v>
          </cell>
          <cell r="F16">
            <v>52.36</v>
          </cell>
        </row>
        <row r="17">
          <cell r="A17" t="str">
            <v>MATERIAIS</v>
          </cell>
          <cell r="B17">
            <v>0</v>
          </cell>
          <cell r="C17">
            <v>0</v>
          </cell>
          <cell r="D17">
            <v>0</v>
          </cell>
          <cell r="E17">
            <v>0</v>
          </cell>
          <cell r="F17">
            <v>0</v>
          </cell>
        </row>
        <row r="18">
          <cell r="A18">
            <v>4417</v>
          </cell>
          <cell r="B18" t="str">
            <v>SARRAFO DE MADEIRA NAO APARELHADA *2,5 X 7* CM, MACARANDUBA, ANGELIM OU EQUIVALENTE DA REGIAO</v>
          </cell>
          <cell r="C18" t="str">
            <v xml:space="preserve">M     </v>
          </cell>
          <cell r="D18">
            <v>1</v>
          </cell>
          <cell r="E18" t="str">
            <v>2,73</v>
          </cell>
          <cell r="F18">
            <v>2.73</v>
          </cell>
        </row>
        <row r="19">
          <cell r="A19">
            <v>4491</v>
          </cell>
          <cell r="B19" t="str">
            <v>PONTALETE DE MADEIRA NAO APARELHADA *7,5 X 7,5* CM (3 X 3 ") PINUS, MISTA OU EQUIVALENTE DA REGIAO</v>
          </cell>
          <cell r="C19" t="str">
            <v xml:space="preserve">M     </v>
          </cell>
          <cell r="D19">
            <v>4</v>
          </cell>
          <cell r="E19" t="str">
            <v>6,16</v>
          </cell>
          <cell r="F19">
            <v>24.64</v>
          </cell>
        </row>
        <row r="20">
          <cell r="A20">
            <v>4813</v>
          </cell>
          <cell r="B20" t="str">
            <v>PLACA DE OBRA (PARA CONSTRUCAO CIVIL) EM CHAPA GALVANIZADA *N. 22*, ADESIVADA, DE *2,0 X 1,125* M</v>
          </cell>
          <cell r="C20" t="str">
            <v xml:space="preserve">M2    </v>
          </cell>
          <cell r="D20">
            <v>1</v>
          </cell>
          <cell r="E20" t="str">
            <v>300,00</v>
          </cell>
          <cell r="F20">
            <v>300</v>
          </cell>
        </row>
        <row r="21">
          <cell r="A21">
            <v>5075</v>
          </cell>
          <cell r="B21" t="str">
            <v>PREGO DE ACO POLIDO COM CABECA 18 X 30 (2 3/4 X 10)</v>
          </cell>
          <cell r="C21" t="str">
            <v xml:space="preserve">KG    </v>
          </cell>
          <cell r="D21">
            <v>0.11</v>
          </cell>
          <cell r="E21" t="str">
            <v>11,19</v>
          </cell>
          <cell r="F21">
            <v>1.23</v>
          </cell>
        </row>
        <row r="22">
          <cell r="A22" t="str">
            <v>TOTAL MATERIAIS</v>
          </cell>
          <cell r="B22">
            <v>0</v>
          </cell>
          <cell r="C22">
            <v>0</v>
          </cell>
          <cell r="D22">
            <v>0</v>
          </cell>
          <cell r="E22">
            <v>0</v>
          </cell>
          <cell r="F22">
            <v>328.6</v>
          </cell>
        </row>
        <row r="23">
          <cell r="A23">
            <v>0</v>
          </cell>
          <cell r="B23">
            <v>0</v>
          </cell>
          <cell r="C23">
            <v>0</v>
          </cell>
          <cell r="D23">
            <v>0</v>
          </cell>
          <cell r="E23">
            <v>0</v>
          </cell>
          <cell r="F23">
            <v>0</v>
          </cell>
        </row>
        <row r="24">
          <cell r="A24" t="str">
            <v>TOTAL GERAL (R$)</v>
          </cell>
          <cell r="B24">
            <v>0</v>
          </cell>
          <cell r="C24">
            <v>0</v>
          </cell>
          <cell r="D24">
            <v>0</v>
          </cell>
          <cell r="E24">
            <v>0</v>
          </cell>
          <cell r="F24">
            <v>383.74</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row>
        <row r="27">
          <cell r="A27" t="str">
            <v>COMP.002</v>
          </cell>
          <cell r="B27" t="str">
            <v>REGULARIZACAO E COMPACTACAO DE SUBLEITO ATE 20 CM DE ESPESSURA</v>
          </cell>
          <cell r="C27">
            <v>0</v>
          </cell>
          <cell r="D27">
            <v>0</v>
          </cell>
          <cell r="E27" t="str">
            <v>UNID.:</v>
          </cell>
          <cell r="F27" t="str">
            <v>M²</v>
          </cell>
          <cell r="G27">
            <v>1.447007328</v>
          </cell>
        </row>
        <row r="28">
          <cell r="A28" t="str">
            <v>Referência: 72961/ SINAPI</v>
          </cell>
          <cell r="B28">
            <v>0</v>
          </cell>
          <cell r="C28">
            <v>0</v>
          </cell>
          <cell r="D28">
            <v>0</v>
          </cell>
          <cell r="E28">
            <v>0</v>
          </cell>
          <cell r="F28">
            <v>0</v>
          </cell>
        </row>
        <row r="29">
          <cell r="A29">
            <v>0</v>
          </cell>
          <cell r="B29">
            <v>0</v>
          </cell>
          <cell r="C29">
            <v>0</v>
          </cell>
          <cell r="D29">
            <v>0</v>
          </cell>
          <cell r="E29">
            <v>0</v>
          </cell>
          <cell r="F29">
            <v>0</v>
          </cell>
        </row>
        <row r="30">
          <cell r="A30" t="str">
            <v>Código</v>
          </cell>
          <cell r="B30" t="str">
            <v>Descrição</v>
          </cell>
          <cell r="C30" t="str">
            <v>Unidade</v>
          </cell>
          <cell r="D30" t="str">
            <v>Coeficiente</v>
          </cell>
          <cell r="E30" t="str">
            <v>Preço</v>
          </cell>
          <cell r="F30" t="str">
            <v>Total</v>
          </cell>
        </row>
        <row r="31">
          <cell r="A31" t="str">
            <v>EQUIPAMENTOS</v>
          </cell>
          <cell r="B31">
            <v>0</v>
          </cell>
          <cell r="C31">
            <v>0</v>
          </cell>
          <cell r="D31">
            <v>0</v>
          </cell>
          <cell r="E31">
            <v>0</v>
          </cell>
          <cell r="F31">
            <v>0</v>
          </cell>
        </row>
        <row r="32">
          <cell r="A32" t="str">
            <v>5901</v>
          </cell>
          <cell r="B32" t="str">
            <v>CAMINHÃO PIPA 10.000 L TRUCADO, PESO BRUTO TOTAL 23.000 KG, CARGA ÚTIL MÁXIMA 15.935 KG, DISTÂNCIA ENTRE EIXOS 4,8 M, POTÊNCIA 230 CV, INCLUSIVE TANQUE DE AÇO PARA TRANSPORTE DE ÁGUA - CHP DIURNO. AF_06/2014</v>
          </cell>
          <cell r="C32" t="str">
            <v>CHP</v>
          </cell>
          <cell r="D32">
            <v>1.6109E-3</v>
          </cell>
          <cell r="E32" t="str">
            <v>188,31</v>
          </cell>
          <cell r="F32">
            <v>0.3</v>
          </cell>
        </row>
        <row r="33">
          <cell r="A33" t="str">
            <v>5903</v>
          </cell>
          <cell r="B33" t="str">
            <v>CAMINHÃO PIPA 10.000 L TRUCADO, PESO BRUTO TOTAL 23.000 KG, CARGA ÚTIL MÁXIMA 15.935 KG, DISTÂNCIA ENTRE EIXOS 4,8 M, POTÊNCIA 230 CV, INCLUSIVE TANQUE DE AÇO PARA TRANSPORTE DE ÁGUA - CHI DIURNO. AF_06/2014</v>
          </cell>
          <cell r="C33" t="str">
            <v>CHI</v>
          </cell>
          <cell r="D33" t="str">
            <v>0,0010739</v>
          </cell>
          <cell r="E33" t="str">
            <v>46,94</v>
          </cell>
          <cell r="F33">
            <v>0.05</v>
          </cell>
        </row>
        <row r="34">
          <cell r="A34" t="str">
            <v>5932</v>
          </cell>
          <cell r="B34" t="str">
            <v>MOTONIVELADORA POTÊNCIA BÁSICA LÍQUIDA (PRIMEIRA MARCHA) 125 HP, PESO BRUTO 13032 KG, LARGURA DA LÂMINA DE 3,7 M - CHP DIURNO. AF_06/2014</v>
          </cell>
          <cell r="C34" t="str">
            <v>CHP</v>
          </cell>
          <cell r="D34" t="str">
            <v>0,0018525</v>
          </cell>
          <cell r="E34" t="str">
            <v>156,42</v>
          </cell>
          <cell r="F34">
            <v>0.28000000000000003</v>
          </cell>
        </row>
        <row r="35">
          <cell r="A35" t="str">
            <v>5934</v>
          </cell>
          <cell r="B35" t="str">
            <v>MOTONIVELADORA POTÊNCIA BÁSICA LÍQUIDA (PRIMEIRA MARCHA) 125 HP, PESO BRUTO 13032 KG, LARGURA DA LÂMINA DE 3,7 M - CHI DIURNO. AF_06/2014</v>
          </cell>
          <cell r="C35" t="str">
            <v>CHI</v>
          </cell>
          <cell r="D35" t="str">
            <v>0,0008323</v>
          </cell>
          <cell r="E35" t="str">
            <v>67,92</v>
          </cell>
          <cell r="F35">
            <v>0.05</v>
          </cell>
        </row>
        <row r="36">
          <cell r="A36" t="str">
            <v>7049</v>
          </cell>
          <cell r="B36" t="str">
            <v>ROLO COMPACTADOR PE DE CARNEIRO VIBRATORIO, POTENCIA 125 HP, PESO OPERACIONAL SEM/COM LASTRO 11,95 / 13,30 T, IMPACTO DINAMICO 38,5 / 22,5 T, LARGURA DE TRABALHO 2,15 M - CHP DIURNO. AF_06/2014</v>
          </cell>
          <cell r="C36" t="str">
            <v>CHP</v>
          </cell>
          <cell r="D36" t="str">
            <v>0,0026849</v>
          </cell>
          <cell r="E36" t="str">
            <v>142,65</v>
          </cell>
          <cell r="F36">
            <v>0.38</v>
          </cell>
        </row>
        <row r="37">
          <cell r="A37" t="str">
            <v>96028</v>
          </cell>
          <cell r="B37" t="str">
            <v>TRATOR DE PNEUS COM POTÊNCIA DE 85 CV, TRAÇÃO 4X4, COM GRADE DE DISCOS ACOPLADA - CHP DIURNO. AF_02/2017</v>
          </cell>
          <cell r="C37" t="str">
            <v>CHP</v>
          </cell>
          <cell r="D37" t="str">
            <v>0,0013424</v>
          </cell>
          <cell r="E37" t="str">
            <v>126,40</v>
          </cell>
          <cell r="F37">
            <v>0.16</v>
          </cell>
        </row>
        <row r="38">
          <cell r="A38" t="str">
            <v>96029</v>
          </cell>
          <cell r="B38" t="str">
            <v>TRATOR DE PNEUS COM POTÊNCIA DE 85 CV, TRAÇÃO 4X4, COM GRADE DE DISCOS ACOPLADA - CHI DIURNO. AF_02/2017</v>
          </cell>
          <cell r="C38" t="str">
            <v>CHI</v>
          </cell>
          <cell r="D38" t="str">
            <v>0,0013424</v>
          </cell>
          <cell r="E38" t="str">
            <v>43,34</v>
          </cell>
          <cell r="F38">
            <v>0.05</v>
          </cell>
        </row>
        <row r="39">
          <cell r="A39" t="str">
            <v>TOTAL EQUIPAMENTOS  (R$)</v>
          </cell>
          <cell r="B39">
            <v>0</v>
          </cell>
          <cell r="C39">
            <v>0</v>
          </cell>
          <cell r="D39">
            <v>0</v>
          </cell>
          <cell r="E39">
            <v>0</v>
          </cell>
          <cell r="F39">
            <v>1.27</v>
          </cell>
        </row>
        <row r="40">
          <cell r="A40" t="str">
            <v>MÃO DE OBRA</v>
          </cell>
          <cell r="B40">
            <v>0</v>
          </cell>
          <cell r="C40">
            <v>0</v>
          </cell>
          <cell r="D40">
            <v>0</v>
          </cell>
          <cell r="E40">
            <v>0</v>
          </cell>
          <cell r="F40">
            <v>0</v>
          </cell>
        </row>
        <row r="41">
          <cell r="A41" t="str">
            <v>88316</v>
          </cell>
          <cell r="B41" t="str">
            <v>SERVENTE COM ENCARGOS COMPLEMENTARES</v>
          </cell>
          <cell r="C41" t="str">
            <v>H</v>
          </cell>
          <cell r="D41" t="str">
            <v>0,0107396</v>
          </cell>
          <cell r="E41" t="str">
            <v>16,18</v>
          </cell>
          <cell r="F41">
            <v>0.17</v>
          </cell>
        </row>
        <row r="42">
          <cell r="A42" t="str">
            <v>TOTAL MAO DE OBRA  (R$)</v>
          </cell>
          <cell r="B42">
            <v>0</v>
          </cell>
          <cell r="C42">
            <v>0</v>
          </cell>
          <cell r="D42">
            <v>0</v>
          </cell>
          <cell r="E42">
            <v>0</v>
          </cell>
          <cell r="F42">
            <v>0.17</v>
          </cell>
        </row>
        <row r="43">
          <cell r="A43" t="str">
            <v>MATERIAIS</v>
          </cell>
          <cell r="B43">
            <v>0</v>
          </cell>
          <cell r="C43">
            <v>0</v>
          </cell>
          <cell r="D43">
            <v>0</v>
          </cell>
          <cell r="E43">
            <v>0</v>
          </cell>
          <cell r="F43">
            <v>0</v>
          </cell>
        </row>
        <row r="44">
          <cell r="A44">
            <v>5689</v>
          </cell>
          <cell r="B44" t="str">
            <v>GRADE DE DISCO CONTROLE REMOTO REBOCÁVEL, COM 24 DISCOS 24 X 6 MM COM PNEUS  PARA TRANSPORTE - CHP DIURNO. AF_06/2014</v>
          </cell>
          <cell r="C44" t="str">
            <v xml:space="preserve">CHP </v>
          </cell>
          <cell r="D44">
            <v>1.3424000000000001E-3</v>
          </cell>
          <cell r="E44">
            <v>3.22</v>
          </cell>
          <cell r="F44">
            <v>4.3225280000000008E-3</v>
          </cell>
        </row>
        <row r="45">
          <cell r="A45">
            <v>5690</v>
          </cell>
          <cell r="B45" t="str">
            <v xml:space="preserve">GRADE DE DISCO CONTROLE REMOTO REBOCÁVEL, COM 24 DISCOS 24 X 6 MM COM PNEUS </v>
          </cell>
          <cell r="C45" t="str">
            <v xml:space="preserve"> CHI </v>
          </cell>
          <cell r="D45">
            <v>1.3424000000000001E-3</v>
          </cell>
          <cell r="E45">
            <v>2</v>
          </cell>
          <cell r="F45">
            <v>2.6848000000000002E-3</v>
          </cell>
        </row>
        <row r="46">
          <cell r="A46" t="str">
            <v>TOTAL MATERIAIS</v>
          </cell>
          <cell r="B46">
            <v>0</v>
          </cell>
          <cell r="C46">
            <v>0</v>
          </cell>
          <cell r="D46">
            <v>0</v>
          </cell>
          <cell r="E46">
            <v>0</v>
          </cell>
          <cell r="F46">
            <v>7.007328000000001E-3</v>
          </cell>
        </row>
        <row r="47">
          <cell r="A47">
            <v>0</v>
          </cell>
          <cell r="B47">
            <v>0</v>
          </cell>
          <cell r="C47">
            <v>0</v>
          </cell>
          <cell r="D47">
            <v>0</v>
          </cell>
          <cell r="E47">
            <v>0</v>
          </cell>
          <cell r="F47">
            <v>0</v>
          </cell>
        </row>
        <row r="48">
          <cell r="A48" t="str">
            <v>TOTAL GERAL (R$)</v>
          </cell>
          <cell r="B48">
            <v>0</v>
          </cell>
          <cell r="C48">
            <v>0</v>
          </cell>
          <cell r="D48">
            <v>0</v>
          </cell>
          <cell r="E48">
            <v>0</v>
          </cell>
          <cell r="F48">
            <v>1.447007328</v>
          </cell>
        </row>
        <row r="49">
          <cell r="A49">
            <v>0</v>
          </cell>
          <cell r="B49">
            <v>0</v>
          </cell>
          <cell r="C49">
            <v>0</v>
          </cell>
          <cell r="D49">
            <v>0</v>
          </cell>
          <cell r="E49">
            <v>0</v>
          </cell>
          <cell r="F49">
            <v>0</v>
          </cell>
        </row>
        <row r="50">
          <cell r="A50" t="str">
            <v>COMP.003</v>
          </cell>
          <cell r="B50" t="str">
            <v>REBAIXAMENTO DE PENA D'AGUA, INCLUINDO COMPLEMENTO DE TUBULACAO, CONEXOES, ESCAVACAO E REATERRO.</v>
          </cell>
          <cell r="C50">
            <v>0</v>
          </cell>
          <cell r="D50">
            <v>0</v>
          </cell>
          <cell r="E50" t="str">
            <v>UNID.:</v>
          </cell>
          <cell r="F50" t="str">
            <v>UND</v>
          </cell>
          <cell r="G50">
            <v>76.13</v>
          </cell>
        </row>
        <row r="51">
          <cell r="A51" t="str">
            <v>Referência: 19.07.580/ EMLURB</v>
          </cell>
          <cell r="B51">
            <v>0</v>
          </cell>
          <cell r="C51">
            <v>0</v>
          </cell>
          <cell r="D51">
            <v>0</v>
          </cell>
          <cell r="E51">
            <v>0</v>
          </cell>
          <cell r="F51">
            <v>0</v>
          </cell>
        </row>
        <row r="52">
          <cell r="A52">
            <v>0</v>
          </cell>
          <cell r="B52">
            <v>0</v>
          </cell>
          <cell r="C52">
            <v>0</v>
          </cell>
          <cell r="D52">
            <v>0</v>
          </cell>
          <cell r="E52">
            <v>0</v>
          </cell>
          <cell r="F52">
            <v>0</v>
          </cell>
        </row>
        <row r="53">
          <cell r="A53" t="str">
            <v>Código</v>
          </cell>
          <cell r="B53" t="str">
            <v>Descrição</v>
          </cell>
          <cell r="C53" t="str">
            <v>Unidade</v>
          </cell>
          <cell r="D53" t="str">
            <v>Coeficiente</v>
          </cell>
          <cell r="E53" t="str">
            <v>Preço</v>
          </cell>
          <cell r="F53" t="str">
            <v>Total</v>
          </cell>
        </row>
        <row r="54">
          <cell r="A54" t="str">
            <v>EQUIPAMENTOS</v>
          </cell>
          <cell r="B54">
            <v>0</v>
          </cell>
          <cell r="C54">
            <v>0</v>
          </cell>
          <cell r="D54">
            <v>0</v>
          </cell>
          <cell r="E54">
            <v>0</v>
          </cell>
          <cell r="F54">
            <v>0</v>
          </cell>
        </row>
        <row r="55">
          <cell r="A55">
            <v>0</v>
          </cell>
          <cell r="B55">
            <v>0</v>
          </cell>
          <cell r="C55">
            <v>0</v>
          </cell>
          <cell r="D55">
            <v>0</v>
          </cell>
          <cell r="E55">
            <v>0</v>
          </cell>
          <cell r="F55">
            <v>0</v>
          </cell>
        </row>
        <row r="56">
          <cell r="A56" t="str">
            <v>TOTAL EQUIPAMENTOS  (R$)</v>
          </cell>
          <cell r="B56">
            <v>0</v>
          </cell>
          <cell r="C56">
            <v>0</v>
          </cell>
          <cell r="D56">
            <v>0</v>
          </cell>
          <cell r="E56">
            <v>0</v>
          </cell>
          <cell r="F56">
            <v>0</v>
          </cell>
        </row>
        <row r="57">
          <cell r="A57" t="str">
            <v>MÃO DE OBRA</v>
          </cell>
          <cell r="B57">
            <v>0</v>
          </cell>
          <cell r="C57">
            <v>0</v>
          </cell>
          <cell r="D57">
            <v>0</v>
          </cell>
          <cell r="E57">
            <v>0</v>
          </cell>
          <cell r="F57">
            <v>0</v>
          </cell>
        </row>
        <row r="58">
          <cell r="A58" t="str">
            <v>88267</v>
          </cell>
          <cell r="B58" t="str">
            <v>ENCANADOR OU BOMBEIRO HIDRÁULICO COM ENCARGOS COMPLEMENTARES</v>
          </cell>
          <cell r="C58" t="str">
            <v>H</v>
          </cell>
          <cell r="D58">
            <v>1</v>
          </cell>
          <cell r="E58" t="str">
            <v>19,72</v>
          </cell>
          <cell r="F58">
            <v>19.72</v>
          </cell>
        </row>
        <row r="59">
          <cell r="A59" t="str">
            <v>88316</v>
          </cell>
          <cell r="B59" t="str">
            <v>SERVENTE COM ENCARGOS COMPLEMENTARES</v>
          </cell>
          <cell r="C59" t="str">
            <v>H</v>
          </cell>
          <cell r="D59">
            <v>3</v>
          </cell>
          <cell r="E59" t="str">
            <v>16,18</v>
          </cell>
          <cell r="F59">
            <v>48.54</v>
          </cell>
        </row>
        <row r="60">
          <cell r="A60" t="str">
            <v>TOTAL MAO DE OBRA  (R$)</v>
          </cell>
          <cell r="B60">
            <v>0</v>
          </cell>
          <cell r="C60">
            <v>0</v>
          </cell>
          <cell r="D60">
            <v>0</v>
          </cell>
          <cell r="E60">
            <v>0</v>
          </cell>
          <cell r="F60">
            <v>68.260000000000005</v>
          </cell>
        </row>
        <row r="61">
          <cell r="A61" t="str">
            <v>MATERIAIS</v>
          </cell>
          <cell r="B61">
            <v>0</v>
          </cell>
          <cell r="C61">
            <v>0</v>
          </cell>
          <cell r="D61">
            <v>0</v>
          </cell>
          <cell r="E61">
            <v>0</v>
          </cell>
          <cell r="F61">
            <v>0</v>
          </cell>
        </row>
        <row r="62">
          <cell r="A62">
            <v>9868</v>
          </cell>
          <cell r="B62" t="str">
            <v>TUBO PVC, SOLDAVEL, DN 25 MM, AGUA FRIA (NBR-5648)</v>
          </cell>
          <cell r="C62" t="str">
            <v xml:space="preserve">M     </v>
          </cell>
          <cell r="D62">
            <v>1</v>
          </cell>
          <cell r="E62" t="str">
            <v>2,65</v>
          </cell>
          <cell r="F62">
            <v>2.65</v>
          </cell>
        </row>
        <row r="63">
          <cell r="A63">
            <v>3531</v>
          </cell>
          <cell r="B63" t="str">
            <v>JOELHO PVC,  SOLDAVEL COM ROSCA, 90 GRAUS, 25 MM X 1/2", PARA AGUA FRIA PREDIAL</v>
          </cell>
          <cell r="C63" t="str">
            <v xml:space="preserve">UN    </v>
          </cell>
          <cell r="D63">
            <v>3</v>
          </cell>
          <cell r="E63" t="str">
            <v>1,60</v>
          </cell>
          <cell r="F63">
            <v>4.8</v>
          </cell>
        </row>
        <row r="64">
          <cell r="A64">
            <v>20080</v>
          </cell>
          <cell r="B64" t="str">
            <v>ADESIVO PLASTICO PARA PVC, FRASCO COM 175 GR</v>
          </cell>
          <cell r="C64" t="str">
            <v xml:space="preserve">UN    </v>
          </cell>
          <cell r="D64">
            <v>1.3125000000000001E-3</v>
          </cell>
          <cell r="E64" t="str">
            <v>15,77</v>
          </cell>
          <cell r="F64">
            <v>0.02</v>
          </cell>
        </row>
        <row r="65">
          <cell r="A65">
            <v>20083</v>
          </cell>
          <cell r="B65" t="str">
            <v>SOLUCAO LIMPADORA PARA PVC, FRASCO COM 1000 CM3</v>
          </cell>
          <cell r="C65" t="str">
            <v xml:space="preserve">UN    </v>
          </cell>
          <cell r="D65">
            <v>9.4800000000000006E-3</v>
          </cell>
          <cell r="E65" t="str">
            <v>43,14</v>
          </cell>
          <cell r="F65">
            <v>0.4</v>
          </cell>
        </row>
        <row r="66">
          <cell r="A66" t="str">
            <v>TOTAL MATERIAIS</v>
          </cell>
          <cell r="B66">
            <v>0</v>
          </cell>
          <cell r="C66">
            <v>0</v>
          </cell>
          <cell r="D66">
            <v>0</v>
          </cell>
          <cell r="E66">
            <v>0</v>
          </cell>
          <cell r="F66">
            <v>7.87</v>
          </cell>
        </row>
        <row r="67">
          <cell r="A67">
            <v>0</v>
          </cell>
          <cell r="B67">
            <v>0</v>
          </cell>
          <cell r="C67">
            <v>0</v>
          </cell>
          <cell r="D67">
            <v>0</v>
          </cell>
          <cell r="E67">
            <v>0</v>
          </cell>
          <cell r="F67">
            <v>0</v>
          </cell>
        </row>
        <row r="68">
          <cell r="A68" t="str">
            <v>TOTAL GERAL (R$)</v>
          </cell>
          <cell r="B68">
            <v>0</v>
          </cell>
          <cell r="C68">
            <v>0</v>
          </cell>
          <cell r="D68">
            <v>0</v>
          </cell>
          <cell r="E68">
            <v>0</v>
          </cell>
          <cell r="F68">
            <v>76.13</v>
          </cell>
        </row>
        <row r="69">
          <cell r="A69" t="str">
            <v>*ITEM 20083 BASE DE CÁLCULO PARA CONVERSÃO: SOLUÇÃO TIGRE COM DENSIDADE D = 0,79 G/CM³ (D = M/V: 1000CM³ = 790G). https://tigrecombr-prod.s3.amazonaws.com/default/files/produtos/ficha-tecnica/54001207.pdf</v>
          </cell>
          <cell r="B69">
            <v>0</v>
          </cell>
          <cell r="C69">
            <v>0</v>
          </cell>
          <cell r="D69">
            <v>0</v>
          </cell>
          <cell r="E69">
            <v>0</v>
          </cell>
          <cell r="F69">
            <v>0</v>
          </cell>
        </row>
        <row r="70">
          <cell r="A70">
            <v>0</v>
          </cell>
          <cell r="B70">
            <v>0</v>
          </cell>
          <cell r="C70">
            <v>0</v>
          </cell>
          <cell r="D70">
            <v>0</v>
          </cell>
          <cell r="E70">
            <v>0</v>
          </cell>
          <cell r="F70">
            <v>0</v>
          </cell>
        </row>
        <row r="71">
          <cell r="A71" t="str">
            <v>COMP.004</v>
          </cell>
          <cell r="B71" t="str">
            <v>REBAIXAMENTO DE DISTRIBUIDOR DE 110 MM COM INSTALACAO DAS CONEXOES E COMPLEMENTO DE TUBULACAO, INCLUSIVE ESCAVACAO E REATERRO</v>
          </cell>
          <cell r="C71">
            <v>0</v>
          </cell>
          <cell r="D71">
            <v>0</v>
          </cell>
          <cell r="E71" t="str">
            <v>UNID.:</v>
          </cell>
          <cell r="F71" t="str">
            <v>UND</v>
          </cell>
          <cell r="G71">
            <v>603.54</v>
          </cell>
        </row>
        <row r="72">
          <cell r="A72" t="str">
            <v>Referência: 19.07.590 E 19.07.595/ EMLURB</v>
          </cell>
          <cell r="B72">
            <v>0</v>
          </cell>
          <cell r="C72">
            <v>0</v>
          </cell>
          <cell r="D72">
            <v>0</v>
          </cell>
          <cell r="E72">
            <v>0</v>
          </cell>
          <cell r="F72">
            <v>0</v>
          </cell>
        </row>
        <row r="73">
          <cell r="A73">
            <v>0</v>
          </cell>
          <cell r="B73">
            <v>0</v>
          </cell>
          <cell r="C73">
            <v>0</v>
          </cell>
          <cell r="D73">
            <v>0</v>
          </cell>
          <cell r="E73">
            <v>0</v>
          </cell>
          <cell r="F73">
            <v>0</v>
          </cell>
        </row>
        <row r="74">
          <cell r="A74" t="str">
            <v>Código</v>
          </cell>
          <cell r="B74" t="str">
            <v>Descrição</v>
          </cell>
          <cell r="C74" t="str">
            <v>Unidade</v>
          </cell>
          <cell r="D74" t="str">
            <v>Coeficiente</v>
          </cell>
          <cell r="E74" t="str">
            <v>Preço</v>
          </cell>
          <cell r="F74" t="str">
            <v>Total</v>
          </cell>
        </row>
        <row r="75">
          <cell r="A75" t="str">
            <v>EQUIPAMENTOS</v>
          </cell>
          <cell r="B75">
            <v>0</v>
          </cell>
          <cell r="C75">
            <v>0</v>
          </cell>
          <cell r="D75">
            <v>0</v>
          </cell>
          <cell r="E75">
            <v>0</v>
          </cell>
          <cell r="F75">
            <v>0</v>
          </cell>
        </row>
        <row r="76">
          <cell r="A76">
            <v>0</v>
          </cell>
          <cell r="B76">
            <v>0</v>
          </cell>
          <cell r="C76">
            <v>0</v>
          </cell>
          <cell r="D76">
            <v>0</v>
          </cell>
          <cell r="E76">
            <v>0</v>
          </cell>
          <cell r="F76">
            <v>0</v>
          </cell>
        </row>
        <row r="77">
          <cell r="A77" t="str">
            <v>TOTAL EQUIPAMENTOS  (R$)</v>
          </cell>
          <cell r="B77">
            <v>0</v>
          </cell>
          <cell r="C77">
            <v>0</v>
          </cell>
          <cell r="D77">
            <v>0</v>
          </cell>
          <cell r="E77">
            <v>0</v>
          </cell>
          <cell r="F77">
            <v>0</v>
          </cell>
        </row>
        <row r="78">
          <cell r="A78" t="str">
            <v>MÃO DE OBRA</v>
          </cell>
          <cell r="B78">
            <v>0</v>
          </cell>
          <cell r="C78">
            <v>0</v>
          </cell>
          <cell r="D78">
            <v>0</v>
          </cell>
          <cell r="E78">
            <v>0</v>
          </cell>
          <cell r="F78">
            <v>0</v>
          </cell>
        </row>
        <row r="79">
          <cell r="A79" t="str">
            <v>88267</v>
          </cell>
          <cell r="B79" t="str">
            <v>ENCANADOR OU BOMBEIRO HIDRÁULICO COM ENCARGOS COMPLEMENTARES</v>
          </cell>
          <cell r="C79" t="str">
            <v>H</v>
          </cell>
          <cell r="D79">
            <v>0.5</v>
          </cell>
          <cell r="E79" t="str">
            <v>19,72</v>
          </cell>
          <cell r="F79">
            <v>9.86</v>
          </cell>
        </row>
        <row r="80">
          <cell r="A80" t="str">
            <v>88316</v>
          </cell>
          <cell r="B80" t="str">
            <v>SERVENTE COM ENCARGOS COMPLEMENTARES</v>
          </cell>
          <cell r="C80" t="str">
            <v>H</v>
          </cell>
          <cell r="D80">
            <v>1</v>
          </cell>
          <cell r="E80" t="str">
            <v>16,18</v>
          </cell>
          <cell r="F80">
            <v>16.18</v>
          </cell>
        </row>
        <row r="81">
          <cell r="A81" t="str">
            <v>TOTAL MAO DE OBRA  (R$)</v>
          </cell>
          <cell r="B81">
            <v>0</v>
          </cell>
          <cell r="C81">
            <v>0</v>
          </cell>
          <cell r="D81">
            <v>0</v>
          </cell>
          <cell r="E81">
            <v>0</v>
          </cell>
          <cell r="F81">
            <v>26.04</v>
          </cell>
        </row>
        <row r="82">
          <cell r="A82" t="str">
            <v>MATERIAIS</v>
          </cell>
          <cell r="B82">
            <v>0</v>
          </cell>
          <cell r="C82">
            <v>0</v>
          </cell>
          <cell r="D82">
            <v>0</v>
          </cell>
          <cell r="E82">
            <v>0</v>
          </cell>
          <cell r="F82">
            <v>0</v>
          </cell>
        </row>
        <row r="83">
          <cell r="A83">
            <v>9870</v>
          </cell>
          <cell r="B83" t="str">
            <v>TUBO PVC, SOLDAVEL, DN 110 MM, AGUA FRIA (NBR-5648)</v>
          </cell>
          <cell r="C83" t="str">
            <v xml:space="preserve">M     </v>
          </cell>
          <cell r="D83">
            <v>1</v>
          </cell>
          <cell r="E83" t="str">
            <v>56,22</v>
          </cell>
          <cell r="F83">
            <v>56.22</v>
          </cell>
        </row>
        <row r="84">
          <cell r="A84">
            <v>1962</v>
          </cell>
          <cell r="B84" t="str">
            <v>CURVA DE PVC 90 GRAUS, SOLDAVEL, 110 MM, PARA AGUA FRIA PREDIAL (NBR 5648)</v>
          </cell>
          <cell r="C84" t="str">
            <v xml:space="preserve">UN    </v>
          </cell>
          <cell r="D84">
            <v>4</v>
          </cell>
          <cell r="E84" t="str">
            <v>128,67</v>
          </cell>
          <cell r="F84">
            <v>514.67999999999995</v>
          </cell>
        </row>
        <row r="85">
          <cell r="A85">
            <v>20080</v>
          </cell>
          <cell r="B85" t="str">
            <v>ADESIVO PLASTICO PARA PVC, FRASCO COM 175 GR</v>
          </cell>
          <cell r="C85" t="str">
            <v xml:space="preserve">UN    </v>
          </cell>
          <cell r="D85">
            <v>2.1000000000000001E-2</v>
          </cell>
          <cell r="E85" t="str">
            <v>15,77</v>
          </cell>
          <cell r="F85">
            <v>0.33</v>
          </cell>
        </row>
        <row r="86">
          <cell r="A86">
            <v>20083</v>
          </cell>
          <cell r="B86" t="str">
            <v>SOLUCAO LIMPADORA PARA PVC, FRASCO COM 1000 CM3</v>
          </cell>
          <cell r="C86" t="str">
            <v xml:space="preserve">UN    </v>
          </cell>
          <cell r="D86">
            <v>0.14535999999999999</v>
          </cell>
          <cell r="E86" t="str">
            <v>43,14</v>
          </cell>
          <cell r="F86">
            <v>6.27</v>
          </cell>
        </row>
        <row r="87">
          <cell r="A87" t="str">
            <v>TOTAL MATERIAIS</v>
          </cell>
          <cell r="B87">
            <v>0</v>
          </cell>
          <cell r="C87">
            <v>0</v>
          </cell>
          <cell r="D87">
            <v>0</v>
          </cell>
          <cell r="E87">
            <v>0</v>
          </cell>
          <cell r="F87">
            <v>577.5</v>
          </cell>
        </row>
        <row r="88">
          <cell r="A88">
            <v>0</v>
          </cell>
          <cell r="B88">
            <v>0</v>
          </cell>
          <cell r="C88">
            <v>0</v>
          </cell>
          <cell r="D88">
            <v>0</v>
          </cell>
          <cell r="E88">
            <v>0</v>
          </cell>
          <cell r="F88">
            <v>0</v>
          </cell>
        </row>
        <row r="89">
          <cell r="A89" t="str">
            <v>TOTAL GERAL (R$)</v>
          </cell>
          <cell r="B89">
            <v>0</v>
          </cell>
          <cell r="C89">
            <v>0</v>
          </cell>
          <cell r="D89">
            <v>0</v>
          </cell>
          <cell r="E89">
            <v>0</v>
          </cell>
          <cell r="F89">
            <v>603.54</v>
          </cell>
        </row>
        <row r="90">
          <cell r="A90" t="str">
            <v>*ITEM 20083 BASE DE CÁLCULO PARA CONVERSÃO: SOLUÇÃO TIGRE COM DENSIDADE D = 0,79 G/CM³ (D = M/V: 1000CM³ = 790G). https://tigrecombr-prod.s3.amazonaws.com/default/files/produtos/ficha-tecnica/54001207.pdf</v>
          </cell>
          <cell r="B90">
            <v>0</v>
          </cell>
          <cell r="C90">
            <v>0</v>
          </cell>
          <cell r="D90">
            <v>0</v>
          </cell>
          <cell r="E90">
            <v>0</v>
          </cell>
          <cell r="F90">
            <v>0</v>
          </cell>
        </row>
        <row r="91">
          <cell r="A91">
            <v>0</v>
          </cell>
          <cell r="B91">
            <v>0</v>
          </cell>
          <cell r="C91">
            <v>0</v>
          </cell>
          <cell r="D91">
            <v>0</v>
          </cell>
          <cell r="E91">
            <v>0</v>
          </cell>
          <cell r="F91">
            <v>0</v>
          </cell>
        </row>
        <row r="92">
          <cell r="A92" t="str">
            <v>COMP.005</v>
          </cell>
          <cell r="B92" t="str">
            <v>REBAIXAMENTO DE DISTRIBUIDOR DE 60 MM COM INSTALACAO DAS CONEXOES E COMPLEMENTO DE TUBULACAO, INCLUSIVE ESCAVACAO E REATERRO</v>
          </cell>
          <cell r="C92">
            <v>0</v>
          </cell>
          <cell r="D92">
            <v>0</v>
          </cell>
          <cell r="E92" t="str">
            <v>UNID.:</v>
          </cell>
          <cell r="F92" t="str">
            <v>UND</v>
          </cell>
          <cell r="G92">
            <v>141.25</v>
          </cell>
        </row>
        <row r="93">
          <cell r="A93" t="str">
            <v>Referência: 19.07.590 E 19.07.595/ EMLURB</v>
          </cell>
          <cell r="B93">
            <v>0</v>
          </cell>
          <cell r="C93">
            <v>0</v>
          </cell>
          <cell r="D93">
            <v>0</v>
          </cell>
          <cell r="E93">
            <v>0</v>
          </cell>
          <cell r="F93">
            <v>0</v>
          </cell>
        </row>
        <row r="94">
          <cell r="A94">
            <v>0</v>
          </cell>
          <cell r="B94">
            <v>0</v>
          </cell>
          <cell r="C94">
            <v>0</v>
          </cell>
          <cell r="D94">
            <v>0</v>
          </cell>
          <cell r="E94">
            <v>0</v>
          </cell>
          <cell r="F94">
            <v>0</v>
          </cell>
        </row>
        <row r="95">
          <cell r="A95" t="str">
            <v>Código</v>
          </cell>
          <cell r="B95" t="str">
            <v>Descrição</v>
          </cell>
          <cell r="C95" t="str">
            <v>Unidade</v>
          </cell>
          <cell r="D95" t="str">
            <v>Coeficiente</v>
          </cell>
          <cell r="E95" t="str">
            <v>Preço</v>
          </cell>
          <cell r="F95" t="str">
            <v>Total</v>
          </cell>
        </row>
        <row r="96">
          <cell r="A96" t="str">
            <v>EQUIPAMENTOS</v>
          </cell>
          <cell r="B96">
            <v>0</v>
          </cell>
          <cell r="C96">
            <v>0</v>
          </cell>
          <cell r="D96">
            <v>0</v>
          </cell>
          <cell r="E96">
            <v>0</v>
          </cell>
          <cell r="F96">
            <v>0</v>
          </cell>
        </row>
        <row r="97">
          <cell r="A97">
            <v>0</v>
          </cell>
          <cell r="B97">
            <v>0</v>
          </cell>
          <cell r="C97">
            <v>0</v>
          </cell>
          <cell r="D97">
            <v>0</v>
          </cell>
          <cell r="E97">
            <v>0</v>
          </cell>
          <cell r="F97">
            <v>0</v>
          </cell>
        </row>
        <row r="98">
          <cell r="A98" t="str">
            <v>TOTAL EQUIPAMENTOS  (R$)</v>
          </cell>
          <cell r="B98">
            <v>0</v>
          </cell>
          <cell r="C98">
            <v>0</v>
          </cell>
          <cell r="D98">
            <v>0</v>
          </cell>
          <cell r="E98">
            <v>0</v>
          </cell>
          <cell r="F98">
            <v>0</v>
          </cell>
        </row>
        <row r="99">
          <cell r="A99" t="str">
            <v>MÃO DE OBRA</v>
          </cell>
          <cell r="B99">
            <v>0</v>
          </cell>
          <cell r="C99">
            <v>0</v>
          </cell>
          <cell r="D99">
            <v>0</v>
          </cell>
          <cell r="E99">
            <v>0</v>
          </cell>
          <cell r="F99">
            <v>0</v>
          </cell>
        </row>
        <row r="100">
          <cell r="A100" t="str">
            <v>88267</v>
          </cell>
          <cell r="B100" t="str">
            <v>ENCANADOR OU BOMBEIRO HIDRÁULICO COM ENCARGOS COMPLEMENTARES</v>
          </cell>
          <cell r="C100" t="str">
            <v>H</v>
          </cell>
          <cell r="D100">
            <v>0.27272727272727271</v>
          </cell>
          <cell r="E100" t="str">
            <v>19,72</v>
          </cell>
          <cell r="F100">
            <v>5.37</v>
          </cell>
        </row>
        <row r="101">
          <cell r="A101" t="str">
            <v>88316</v>
          </cell>
          <cell r="B101" t="str">
            <v>SERVENTE COM ENCARGOS COMPLEMENTARES</v>
          </cell>
          <cell r="C101" t="str">
            <v>H</v>
          </cell>
          <cell r="D101">
            <v>0.54545454545454541</v>
          </cell>
          <cell r="E101" t="str">
            <v>16,18</v>
          </cell>
          <cell r="F101">
            <v>8.82</v>
          </cell>
        </row>
        <row r="102">
          <cell r="A102" t="str">
            <v>TOTAL MAO DE OBRA  (R$)</v>
          </cell>
          <cell r="B102">
            <v>0</v>
          </cell>
          <cell r="C102">
            <v>0</v>
          </cell>
          <cell r="D102">
            <v>0</v>
          </cell>
          <cell r="E102">
            <v>0</v>
          </cell>
          <cell r="F102">
            <v>14.19</v>
          </cell>
        </row>
        <row r="103">
          <cell r="A103" t="str">
            <v>MATERIAIS</v>
          </cell>
          <cell r="B103">
            <v>0</v>
          </cell>
          <cell r="C103">
            <v>0</v>
          </cell>
          <cell r="D103">
            <v>0</v>
          </cell>
          <cell r="E103">
            <v>0</v>
          </cell>
          <cell r="F103">
            <v>0</v>
          </cell>
        </row>
        <row r="104">
          <cell r="A104">
            <v>9873</v>
          </cell>
          <cell r="B104" t="str">
            <v>TUBO PVC, SOLDAVEL, DN 60 MM, AGUA FRIA (NBR-5648)</v>
          </cell>
          <cell r="C104" t="str">
            <v xml:space="preserve">M     </v>
          </cell>
          <cell r="D104">
            <v>1</v>
          </cell>
          <cell r="E104" t="str">
            <v>16,74</v>
          </cell>
          <cell r="F104">
            <v>16.739999999999998</v>
          </cell>
        </row>
        <row r="105">
          <cell r="A105">
            <v>1925</v>
          </cell>
          <cell r="B105" t="str">
            <v>CURVA DE PVC 90 GRAUS, SOLDAVEL, 60 MM, PARA AGUA FRIA PREDIAL (NBR 5648)</v>
          </cell>
          <cell r="C105" t="str">
            <v xml:space="preserve">UN    </v>
          </cell>
          <cell r="D105">
            <v>4</v>
          </cell>
          <cell r="E105" t="str">
            <v>26,68</v>
          </cell>
          <cell r="F105">
            <v>106.72</v>
          </cell>
        </row>
        <row r="106">
          <cell r="A106">
            <v>20080</v>
          </cell>
          <cell r="B106" t="str">
            <v>ADESIVO PLASTICO PARA PVC, FRASCO COM 175 GR</v>
          </cell>
          <cell r="C106" t="str">
            <v xml:space="preserve">UN    </v>
          </cell>
          <cell r="D106">
            <v>1.1454545454545455E-2</v>
          </cell>
          <cell r="E106" t="str">
            <v>15,77</v>
          </cell>
          <cell r="F106">
            <v>0.18</v>
          </cell>
        </row>
        <row r="107">
          <cell r="A107">
            <v>20083</v>
          </cell>
          <cell r="B107" t="str">
            <v>SOLUCAO LIMPADORA PARA PVC, FRASCO COM 1000 CM3</v>
          </cell>
          <cell r="C107" t="str">
            <v xml:space="preserve">UN    </v>
          </cell>
          <cell r="D107">
            <v>7.928727272727272E-2</v>
          </cell>
          <cell r="E107" t="str">
            <v>43,14</v>
          </cell>
          <cell r="F107">
            <v>3.42</v>
          </cell>
        </row>
        <row r="108">
          <cell r="A108" t="str">
            <v>TOTAL MATERIAIS</v>
          </cell>
          <cell r="B108">
            <v>0</v>
          </cell>
          <cell r="C108">
            <v>0</v>
          </cell>
          <cell r="D108">
            <v>0</v>
          </cell>
          <cell r="E108">
            <v>0</v>
          </cell>
          <cell r="F108">
            <v>127.06</v>
          </cell>
        </row>
        <row r="109">
          <cell r="A109">
            <v>0</v>
          </cell>
          <cell r="B109">
            <v>0</v>
          </cell>
          <cell r="C109">
            <v>0</v>
          </cell>
          <cell r="D109">
            <v>0</v>
          </cell>
          <cell r="E109">
            <v>0</v>
          </cell>
          <cell r="F109">
            <v>0</v>
          </cell>
        </row>
        <row r="110">
          <cell r="A110" t="str">
            <v>TOTAL GERAL (R$)</v>
          </cell>
          <cell r="B110">
            <v>0</v>
          </cell>
          <cell r="C110">
            <v>0</v>
          </cell>
          <cell r="D110">
            <v>0</v>
          </cell>
          <cell r="E110">
            <v>0</v>
          </cell>
          <cell r="F110">
            <v>141.25</v>
          </cell>
        </row>
        <row r="111">
          <cell r="A111" t="str">
            <v>*ITEM 20083 BASE DE CÁLCULO PARA CONVERSÃO: SOLUÇÃO TIGRE COM DENSIDADE D = 0,79 G/CM³ (D = M/V: 1000CM³ = 790G). https://tigrecombr-prod.s3.amazonaws.com/default/files/produtos/ficha-tecnica/54001207.pdf</v>
          </cell>
          <cell r="B111">
            <v>0</v>
          </cell>
          <cell r="C111">
            <v>0</v>
          </cell>
          <cell r="D111">
            <v>0</v>
          </cell>
          <cell r="E111">
            <v>0</v>
          </cell>
          <cell r="F111">
            <v>0</v>
          </cell>
        </row>
        <row r="112">
          <cell r="A112">
            <v>0</v>
          </cell>
          <cell r="B112">
            <v>0</v>
          </cell>
          <cell r="C112">
            <v>0</v>
          </cell>
          <cell r="D112">
            <v>0</v>
          </cell>
          <cell r="E112">
            <v>0</v>
          </cell>
          <cell r="F112">
            <v>0</v>
          </cell>
        </row>
        <row r="113">
          <cell r="A113" t="str">
            <v>COMP.006</v>
          </cell>
          <cell r="B113" t="str">
            <v>DEMOLIÇÃO MANUAL DE CONCRETO SIMPLES</v>
          </cell>
          <cell r="C113">
            <v>0</v>
          </cell>
          <cell r="D113">
            <v>0</v>
          </cell>
          <cell r="E113" t="str">
            <v>UNID.:</v>
          </cell>
          <cell r="F113" t="str">
            <v>M³</v>
          </cell>
          <cell r="G113">
            <v>236.52</v>
          </cell>
        </row>
        <row r="114">
          <cell r="A114" t="str">
            <v>Referência: 10.02.01U/ COMPESA</v>
          </cell>
          <cell r="B114">
            <v>0</v>
          </cell>
          <cell r="C114">
            <v>0</v>
          </cell>
          <cell r="D114">
            <v>0</v>
          </cell>
          <cell r="E114">
            <v>0</v>
          </cell>
          <cell r="F114">
            <v>0</v>
          </cell>
        </row>
        <row r="115">
          <cell r="A115">
            <v>0</v>
          </cell>
          <cell r="B115">
            <v>0</v>
          </cell>
          <cell r="C115">
            <v>0</v>
          </cell>
          <cell r="D115">
            <v>0</v>
          </cell>
          <cell r="E115">
            <v>0</v>
          </cell>
          <cell r="F115">
            <v>0</v>
          </cell>
        </row>
        <row r="116">
          <cell r="A116" t="str">
            <v>Código</v>
          </cell>
          <cell r="B116" t="str">
            <v>Descrição</v>
          </cell>
          <cell r="C116" t="str">
            <v>Unidade</v>
          </cell>
          <cell r="D116" t="str">
            <v>Coeficiente</v>
          </cell>
          <cell r="E116" t="str">
            <v>Preço</v>
          </cell>
          <cell r="F116" t="str">
            <v>Total</v>
          </cell>
        </row>
        <row r="117">
          <cell r="A117" t="str">
            <v>EQUIPAMENTOS</v>
          </cell>
          <cell r="B117">
            <v>0</v>
          </cell>
          <cell r="C117">
            <v>0</v>
          </cell>
          <cell r="D117">
            <v>0</v>
          </cell>
          <cell r="E117">
            <v>0</v>
          </cell>
          <cell r="F117">
            <v>0</v>
          </cell>
        </row>
        <row r="118">
          <cell r="A118">
            <v>0</v>
          </cell>
          <cell r="B118">
            <v>0</v>
          </cell>
          <cell r="C118">
            <v>0</v>
          </cell>
          <cell r="D118">
            <v>0</v>
          </cell>
          <cell r="E118">
            <v>0</v>
          </cell>
          <cell r="F118">
            <v>0</v>
          </cell>
        </row>
        <row r="119">
          <cell r="A119" t="str">
            <v>TOTAL EQUIPAMENTOS  (R$)</v>
          </cell>
          <cell r="B119">
            <v>0</v>
          </cell>
          <cell r="C119">
            <v>0</v>
          </cell>
          <cell r="D119">
            <v>0</v>
          </cell>
          <cell r="E119">
            <v>0</v>
          </cell>
          <cell r="F119">
            <v>0</v>
          </cell>
        </row>
        <row r="120">
          <cell r="A120" t="str">
            <v>MÃO DE OBRA</v>
          </cell>
          <cell r="B120">
            <v>0</v>
          </cell>
          <cell r="C120">
            <v>0</v>
          </cell>
          <cell r="D120">
            <v>0</v>
          </cell>
          <cell r="E120">
            <v>0</v>
          </cell>
          <cell r="F120">
            <v>0</v>
          </cell>
        </row>
        <row r="121">
          <cell r="A121">
            <v>88309</v>
          </cell>
          <cell r="B121" t="str">
            <v>PEDREIRO COM ENCARGOS COMPLEMENTARES</v>
          </cell>
          <cell r="C121" t="str">
            <v>H</v>
          </cell>
          <cell r="D121">
            <v>1.3</v>
          </cell>
          <cell r="E121" t="str">
            <v>20,14</v>
          </cell>
          <cell r="F121">
            <v>26.18</v>
          </cell>
        </row>
        <row r="122">
          <cell r="A122" t="str">
            <v>88316</v>
          </cell>
          <cell r="B122" t="str">
            <v>SERVENTE COM ENCARGOS COMPLEMENTARES</v>
          </cell>
          <cell r="C122" t="str">
            <v>H</v>
          </cell>
          <cell r="D122">
            <v>13</v>
          </cell>
          <cell r="E122" t="str">
            <v>16,18</v>
          </cell>
          <cell r="F122">
            <v>210.34</v>
          </cell>
        </row>
        <row r="123">
          <cell r="A123" t="str">
            <v>TOTAL MAO DE OBRA  (R$)</v>
          </cell>
          <cell r="B123">
            <v>0</v>
          </cell>
          <cell r="C123">
            <v>0</v>
          </cell>
          <cell r="D123">
            <v>0</v>
          </cell>
          <cell r="E123">
            <v>0</v>
          </cell>
          <cell r="F123">
            <v>236.52</v>
          </cell>
        </row>
        <row r="124">
          <cell r="A124" t="str">
            <v>MATERIAIS</v>
          </cell>
          <cell r="B124">
            <v>0</v>
          </cell>
          <cell r="C124">
            <v>0</v>
          </cell>
          <cell r="D124">
            <v>0</v>
          </cell>
          <cell r="E124">
            <v>0</v>
          </cell>
          <cell r="F124">
            <v>0</v>
          </cell>
        </row>
        <row r="125">
          <cell r="A125">
            <v>0</v>
          </cell>
          <cell r="B125">
            <v>0</v>
          </cell>
          <cell r="C125">
            <v>0</v>
          </cell>
          <cell r="D125">
            <v>0</v>
          </cell>
          <cell r="E125">
            <v>0</v>
          </cell>
          <cell r="F125">
            <v>0</v>
          </cell>
        </row>
        <row r="126">
          <cell r="A126" t="str">
            <v>TOTAL MATERIAIS</v>
          </cell>
          <cell r="B126">
            <v>0</v>
          </cell>
          <cell r="C126">
            <v>0</v>
          </cell>
          <cell r="D126">
            <v>0</v>
          </cell>
          <cell r="E126">
            <v>0</v>
          </cell>
          <cell r="F126">
            <v>0</v>
          </cell>
        </row>
        <row r="127">
          <cell r="A127">
            <v>0</v>
          </cell>
          <cell r="B127">
            <v>0</v>
          </cell>
          <cell r="C127">
            <v>0</v>
          </cell>
          <cell r="D127">
            <v>0</v>
          </cell>
          <cell r="E127">
            <v>0</v>
          </cell>
          <cell r="F127">
            <v>0</v>
          </cell>
        </row>
        <row r="128">
          <cell r="A128" t="str">
            <v>TOTAL GERAL (R$)</v>
          </cell>
          <cell r="B128">
            <v>0</v>
          </cell>
          <cell r="C128">
            <v>0</v>
          </cell>
          <cell r="D128">
            <v>0</v>
          </cell>
          <cell r="E128">
            <v>0</v>
          </cell>
          <cell r="F128">
            <v>236.52</v>
          </cell>
        </row>
        <row r="129">
          <cell r="A129">
            <v>0</v>
          </cell>
          <cell r="B129">
            <v>0</v>
          </cell>
          <cell r="C129">
            <v>0</v>
          </cell>
          <cell r="D129">
            <v>0</v>
          </cell>
          <cell r="E129">
            <v>0</v>
          </cell>
          <cell r="F129">
            <v>0</v>
          </cell>
        </row>
        <row r="130">
          <cell r="A130" t="str">
            <v>COMP.007</v>
          </cell>
          <cell r="B130" t="str">
            <v>EXECUCAO DE BASE DE MACADAME VIBRADO A SECO, INCLUSIVE FORNECIMENTO DO MATERIAL.</v>
          </cell>
          <cell r="C130">
            <v>0</v>
          </cell>
          <cell r="D130">
            <v>0</v>
          </cell>
          <cell r="E130" t="str">
            <v>UNID.:</v>
          </cell>
          <cell r="F130" t="str">
            <v>M³</v>
          </cell>
          <cell r="G130">
            <v>236.52</v>
          </cell>
        </row>
        <row r="131">
          <cell r="A131" t="str">
            <v>Referência: 20.03.110/ EMLURB</v>
          </cell>
          <cell r="B131">
            <v>0</v>
          </cell>
          <cell r="C131">
            <v>0</v>
          </cell>
          <cell r="D131">
            <v>0</v>
          </cell>
          <cell r="E131">
            <v>0</v>
          </cell>
          <cell r="F131">
            <v>0</v>
          </cell>
        </row>
        <row r="132">
          <cell r="A132">
            <v>0</v>
          </cell>
          <cell r="B132">
            <v>0</v>
          </cell>
          <cell r="C132">
            <v>0</v>
          </cell>
          <cell r="D132">
            <v>0</v>
          </cell>
          <cell r="E132">
            <v>0</v>
          </cell>
          <cell r="F132">
            <v>0</v>
          </cell>
        </row>
        <row r="133">
          <cell r="A133" t="str">
            <v>Código</v>
          </cell>
          <cell r="B133" t="str">
            <v>Descrição</v>
          </cell>
          <cell r="C133" t="str">
            <v>Unidade</v>
          </cell>
          <cell r="D133" t="str">
            <v>Coeficiente</v>
          </cell>
          <cell r="E133" t="str">
            <v>Preço</v>
          </cell>
          <cell r="F133" t="str">
            <v>Total</v>
          </cell>
        </row>
        <row r="134">
          <cell r="A134" t="str">
            <v>EQUIPAMENTOS</v>
          </cell>
          <cell r="B134">
            <v>0</v>
          </cell>
          <cell r="C134">
            <v>0</v>
          </cell>
          <cell r="D134">
            <v>0</v>
          </cell>
          <cell r="E134">
            <v>0</v>
          </cell>
          <cell r="F134">
            <v>0</v>
          </cell>
        </row>
        <row r="135">
          <cell r="A135">
            <v>0</v>
          </cell>
          <cell r="B135">
            <v>0</v>
          </cell>
          <cell r="C135">
            <v>0</v>
          </cell>
          <cell r="D135">
            <v>0</v>
          </cell>
          <cell r="E135">
            <v>0</v>
          </cell>
          <cell r="F135">
            <v>0</v>
          </cell>
        </row>
        <row r="136">
          <cell r="A136" t="str">
            <v>TOTAL EQUIPAMENTOS  (R$)</v>
          </cell>
          <cell r="B136">
            <v>0</v>
          </cell>
          <cell r="C136">
            <v>0</v>
          </cell>
          <cell r="D136">
            <v>0</v>
          </cell>
          <cell r="E136">
            <v>0</v>
          </cell>
          <cell r="F136">
            <v>0</v>
          </cell>
        </row>
        <row r="137">
          <cell r="A137" t="str">
            <v>MÃO DE OBRA</v>
          </cell>
          <cell r="B137">
            <v>0</v>
          </cell>
          <cell r="C137">
            <v>0</v>
          </cell>
          <cell r="D137">
            <v>0</v>
          </cell>
          <cell r="E137">
            <v>0</v>
          </cell>
          <cell r="F137">
            <v>0</v>
          </cell>
        </row>
        <row r="138">
          <cell r="A138">
            <v>88309</v>
          </cell>
          <cell r="B138" t="str">
            <v>PEDREIRO COM ENCARGOS COMPLEMENTARES</v>
          </cell>
          <cell r="C138" t="str">
            <v>H</v>
          </cell>
          <cell r="D138">
            <v>1.3</v>
          </cell>
          <cell r="E138" t="str">
            <v>20,14</v>
          </cell>
          <cell r="F138">
            <v>26.18</v>
          </cell>
        </row>
        <row r="139">
          <cell r="A139" t="str">
            <v>88316</v>
          </cell>
          <cell r="B139" t="str">
            <v>SERVENTE COM ENCARGOS COMPLEMENTARES</v>
          </cell>
          <cell r="C139" t="str">
            <v>H</v>
          </cell>
          <cell r="D139">
            <v>13</v>
          </cell>
          <cell r="E139" t="str">
            <v>16,18</v>
          </cell>
          <cell r="F139">
            <v>210.34</v>
          </cell>
        </row>
        <row r="140">
          <cell r="A140" t="str">
            <v>TOTAL MAO DE OBRA  (R$)</v>
          </cell>
          <cell r="B140">
            <v>0</v>
          </cell>
          <cell r="C140">
            <v>0</v>
          </cell>
          <cell r="D140">
            <v>0</v>
          </cell>
          <cell r="E140">
            <v>0</v>
          </cell>
          <cell r="F140">
            <v>236.52</v>
          </cell>
        </row>
        <row r="141">
          <cell r="A141" t="str">
            <v>MATERIAIS</v>
          </cell>
          <cell r="B141">
            <v>0</v>
          </cell>
          <cell r="C141">
            <v>0</v>
          </cell>
          <cell r="D141">
            <v>0</v>
          </cell>
          <cell r="E141">
            <v>0</v>
          </cell>
          <cell r="F141">
            <v>0</v>
          </cell>
        </row>
        <row r="142">
          <cell r="A142">
            <v>0</v>
          </cell>
          <cell r="B142">
            <v>0</v>
          </cell>
          <cell r="C142">
            <v>0</v>
          </cell>
          <cell r="D142">
            <v>0</v>
          </cell>
          <cell r="E142">
            <v>0</v>
          </cell>
          <cell r="F142">
            <v>0</v>
          </cell>
        </row>
        <row r="143">
          <cell r="A143" t="str">
            <v>TOTAL MATERIAIS</v>
          </cell>
          <cell r="B143">
            <v>0</v>
          </cell>
          <cell r="C143">
            <v>0</v>
          </cell>
          <cell r="D143">
            <v>0</v>
          </cell>
          <cell r="E143">
            <v>0</v>
          </cell>
          <cell r="F143">
            <v>0</v>
          </cell>
        </row>
        <row r="144">
          <cell r="A144">
            <v>0</v>
          </cell>
          <cell r="B144">
            <v>0</v>
          </cell>
          <cell r="C144">
            <v>0</v>
          </cell>
          <cell r="D144">
            <v>0</v>
          </cell>
          <cell r="E144">
            <v>0</v>
          </cell>
          <cell r="F144">
            <v>0</v>
          </cell>
        </row>
        <row r="145">
          <cell r="A145" t="str">
            <v>TOTAL GERAL (R$)</v>
          </cell>
          <cell r="B145">
            <v>0</v>
          </cell>
          <cell r="C145">
            <v>0</v>
          </cell>
          <cell r="D145">
            <v>0</v>
          </cell>
          <cell r="E145">
            <v>0</v>
          </cell>
          <cell r="F145">
            <v>236.52</v>
          </cell>
        </row>
        <row r="146">
          <cell r="A146" t="str">
            <v>COMP.008</v>
          </cell>
          <cell r="B146" t="str">
            <v>REMOCAO DE MATERIAL DE PRIMEIRA CATEGORIA EM CAMINHAO BASCULANTE, D.M.T. 6 KM, INCLUSIVE CARGA E DESCARGA MECANICAS</v>
          </cell>
          <cell r="C146">
            <v>0</v>
          </cell>
          <cell r="D146">
            <v>0</v>
          </cell>
          <cell r="E146" t="str">
            <v>UNID.:</v>
          </cell>
          <cell r="F146" t="str">
            <v>M³</v>
          </cell>
          <cell r="G146">
            <v>12.76</v>
          </cell>
        </row>
        <row r="147">
          <cell r="A147" t="str">
            <v>Referência: 04.03.070/ EMLURB</v>
          </cell>
          <cell r="B147">
            <v>0</v>
          </cell>
          <cell r="C147">
            <v>0</v>
          </cell>
          <cell r="D147">
            <v>0</v>
          </cell>
          <cell r="E147">
            <v>0</v>
          </cell>
          <cell r="F147">
            <v>0</v>
          </cell>
        </row>
        <row r="148">
          <cell r="A148">
            <v>0</v>
          </cell>
          <cell r="B148">
            <v>0</v>
          </cell>
          <cell r="C148">
            <v>0</v>
          </cell>
          <cell r="D148">
            <v>0</v>
          </cell>
          <cell r="E148">
            <v>0</v>
          </cell>
          <cell r="F148">
            <v>0</v>
          </cell>
        </row>
        <row r="149">
          <cell r="A149" t="str">
            <v>Código</v>
          </cell>
          <cell r="B149" t="str">
            <v>Descrição</v>
          </cell>
          <cell r="C149" t="str">
            <v>Unidade</v>
          </cell>
          <cell r="D149" t="str">
            <v>Coeficiente</v>
          </cell>
          <cell r="E149" t="str">
            <v>Preço</v>
          </cell>
          <cell r="F149" t="str">
            <v>Total</v>
          </cell>
        </row>
        <row r="150">
          <cell r="A150" t="str">
            <v>EQUIPAMENTOS</v>
          </cell>
          <cell r="B150">
            <v>0</v>
          </cell>
          <cell r="C150">
            <v>0</v>
          </cell>
          <cell r="D150">
            <v>0</v>
          </cell>
          <cell r="E150">
            <v>0</v>
          </cell>
          <cell r="F150">
            <v>0</v>
          </cell>
        </row>
        <row r="151">
          <cell r="A151">
            <v>67827</v>
          </cell>
          <cell r="B151" t="str">
            <v>CAMINHÃO BASCULANTE 6 M3 TOCO, PESO BRUTO TOTAL 16.000 KG, CARGA ÚTIL MÁXIMA 11.130 KG, DISTÂNCIA ENTRE EIXOS 5,36 M, POTÊNCIA 185 CV, INCLUSIVE CAÇAMBA METÁLICA - CHI DIURNO. AF_06/2014</v>
          </cell>
          <cell r="C151" t="str">
            <v>CHI</v>
          </cell>
          <cell r="D151">
            <v>7.0000000000000001E-3</v>
          </cell>
          <cell r="E151" t="str">
            <v>44,45</v>
          </cell>
          <cell r="F151">
            <v>0.31</v>
          </cell>
        </row>
        <row r="152">
          <cell r="A152">
            <v>5944</v>
          </cell>
          <cell r="B152" t="str">
            <v>PÁ CARREGADEIRA SOBRE RODAS, POTÊNCIA 197 HP, CAPACIDADE DA CAÇAMBA 2,5 A 3,5 M3, PESO OPERACIONAL 18338 KG - CHP DIURNO. AF_06/2014</v>
          </cell>
          <cell r="C152" t="str">
            <v>CHP</v>
          </cell>
          <cell r="D152">
            <v>7.0000000000000001E-3</v>
          </cell>
          <cell r="E152" t="str">
            <v>142,91</v>
          </cell>
          <cell r="F152">
            <v>1</v>
          </cell>
        </row>
        <row r="153">
          <cell r="A153" t="str">
            <v>TOTAL EQUIPAMENTOS  (R$)</v>
          </cell>
          <cell r="B153">
            <v>0</v>
          </cell>
          <cell r="C153">
            <v>0</v>
          </cell>
          <cell r="D153">
            <v>0</v>
          </cell>
          <cell r="E153">
            <v>0</v>
          </cell>
          <cell r="F153">
            <v>1.31</v>
          </cell>
        </row>
        <row r="154">
          <cell r="A154" t="str">
            <v>MÃO DE OBRA</v>
          </cell>
          <cell r="B154">
            <v>0</v>
          </cell>
          <cell r="C154">
            <v>0</v>
          </cell>
          <cell r="D154">
            <v>0</v>
          </cell>
          <cell r="E154">
            <v>0</v>
          </cell>
          <cell r="F154">
            <v>0</v>
          </cell>
        </row>
        <row r="155">
          <cell r="A155" t="str">
            <v>88316</v>
          </cell>
          <cell r="B155" t="str">
            <v>SERVENTE COM ENCARGOS COMPLEMENTARES</v>
          </cell>
          <cell r="C155" t="str">
            <v>H</v>
          </cell>
          <cell r="D155">
            <v>7.0000000000000001E-3</v>
          </cell>
          <cell r="E155" t="str">
            <v>16,18</v>
          </cell>
          <cell r="F155">
            <v>0.11</v>
          </cell>
        </row>
        <row r="156">
          <cell r="A156" t="str">
            <v>TOTAL MAO DE OBRA  (R$)</v>
          </cell>
          <cell r="B156">
            <v>0</v>
          </cell>
          <cell r="C156">
            <v>0</v>
          </cell>
          <cell r="D156">
            <v>0</v>
          </cell>
          <cell r="E156">
            <v>0</v>
          </cell>
          <cell r="F156">
            <v>0.11</v>
          </cell>
        </row>
        <row r="157">
          <cell r="A157" t="str">
            <v>SERVIÇOS</v>
          </cell>
          <cell r="B157">
            <v>0</v>
          </cell>
          <cell r="C157">
            <v>0</v>
          </cell>
          <cell r="D157">
            <v>0</v>
          </cell>
          <cell r="E157">
            <v>0</v>
          </cell>
          <cell r="F157">
            <v>0</v>
          </cell>
        </row>
        <row r="158">
          <cell r="A158">
            <v>97914</v>
          </cell>
          <cell r="B158" t="str">
            <v>TRANSPORTE COM CAMINHÃO BASCULANTE DE 6 M3, EM VIA URBANA PAVIMENTADA, DMT ATÉ 30 KM (UNIDADE: M3XKM). AF_01/2018</v>
          </cell>
          <cell r="C158" t="str">
            <v>M3XKM</v>
          </cell>
          <cell r="D158">
            <v>6</v>
          </cell>
          <cell r="E158" t="str">
            <v>1,89</v>
          </cell>
          <cell r="F158">
            <v>11.34</v>
          </cell>
        </row>
        <row r="159">
          <cell r="A159" t="str">
            <v>TOTAL SERVIÇOS</v>
          </cell>
          <cell r="B159">
            <v>0</v>
          </cell>
          <cell r="C159">
            <v>0</v>
          </cell>
          <cell r="D159">
            <v>0</v>
          </cell>
          <cell r="E159">
            <v>0</v>
          </cell>
          <cell r="F159">
            <v>11.34</v>
          </cell>
        </row>
        <row r="160">
          <cell r="A160">
            <v>0</v>
          </cell>
          <cell r="B160">
            <v>0</v>
          </cell>
          <cell r="C160">
            <v>0</v>
          </cell>
          <cell r="D160">
            <v>0</v>
          </cell>
          <cell r="E160">
            <v>0</v>
          </cell>
          <cell r="F160">
            <v>0</v>
          </cell>
        </row>
        <row r="161">
          <cell r="A161" t="str">
            <v>TOTAL GERAL (R$)</v>
          </cell>
          <cell r="B161">
            <v>0</v>
          </cell>
          <cell r="C161">
            <v>0</v>
          </cell>
          <cell r="D161">
            <v>0</v>
          </cell>
          <cell r="E161">
            <v>0</v>
          </cell>
          <cell r="F161">
            <v>12.76</v>
          </cell>
          <cell r="G161" t="e">
            <v>#REF!</v>
          </cell>
        </row>
        <row r="163">
          <cell r="A163" t="str">
            <v>COMP.009</v>
          </cell>
          <cell r="B163" t="str">
            <v>PLACA INAUGURAÇÃO EM ALUMÍNIO, FORNECIMENTO E COLOCAÇÃO, 0,40X0,60M</v>
          </cell>
          <cell r="C163">
            <v>0</v>
          </cell>
          <cell r="D163">
            <v>0</v>
          </cell>
          <cell r="E163" t="str">
            <v>UNID.:</v>
          </cell>
          <cell r="F163" t="str">
            <v>UN</v>
          </cell>
          <cell r="G163">
            <v>934.71</v>
          </cell>
        </row>
        <row r="164">
          <cell r="A164" t="str">
            <v>Referência: 04.03.070/ EMLURB</v>
          </cell>
          <cell r="B164">
            <v>0</v>
          </cell>
          <cell r="C164">
            <v>0</v>
          </cell>
          <cell r="D164">
            <v>0</v>
          </cell>
          <cell r="E164">
            <v>0</v>
          </cell>
          <cell r="F164">
            <v>0</v>
          </cell>
        </row>
        <row r="165">
          <cell r="A165">
            <v>0</v>
          </cell>
          <cell r="B165">
            <v>0</v>
          </cell>
          <cell r="C165">
            <v>0</v>
          </cell>
          <cell r="D165">
            <v>0</v>
          </cell>
          <cell r="E165">
            <v>0</v>
          </cell>
          <cell r="F165">
            <v>0</v>
          </cell>
        </row>
        <row r="166">
          <cell r="A166" t="str">
            <v>Código</v>
          </cell>
          <cell r="B166" t="str">
            <v>Descrição</v>
          </cell>
          <cell r="C166" t="str">
            <v>Unidade</v>
          </cell>
          <cell r="D166" t="str">
            <v>Coeficiente</v>
          </cell>
          <cell r="E166" t="str">
            <v>Preço</v>
          </cell>
          <cell r="F166" t="str">
            <v>Total</v>
          </cell>
        </row>
        <row r="167">
          <cell r="A167" t="str">
            <v>EQUIPAMENTOS</v>
          </cell>
          <cell r="B167">
            <v>0</v>
          </cell>
          <cell r="C167">
            <v>0</v>
          </cell>
          <cell r="D167">
            <v>0</v>
          </cell>
          <cell r="E167">
            <v>0</v>
          </cell>
          <cell r="F167">
            <v>0</v>
          </cell>
        </row>
        <row r="168">
          <cell r="A168">
            <v>10848</v>
          </cell>
          <cell r="B168" t="str">
            <v>BUCHA DE NYLON SEM ABA S6, COM PARAFUSO DE 4,20 X 40 MM EM ACO ZINCADO COM UN 0,33 ROSCA SOBERBA, CABECA CHATA E FENDA PHILLIPS</v>
          </cell>
          <cell r="C168" t="str">
            <v>UN</v>
          </cell>
          <cell r="D168">
            <v>1</v>
          </cell>
          <cell r="E168">
            <v>904.5</v>
          </cell>
          <cell r="F168">
            <v>904.5</v>
          </cell>
        </row>
        <row r="169">
          <cell r="A169" t="str">
            <v>TOTAL EQUIPAMENTOS  (R$)</v>
          </cell>
          <cell r="B169">
            <v>0</v>
          </cell>
          <cell r="C169">
            <v>0</v>
          </cell>
          <cell r="D169">
            <v>0</v>
          </cell>
          <cell r="E169">
            <v>0</v>
          </cell>
          <cell r="F169">
            <v>904.5</v>
          </cell>
        </row>
        <row r="170">
          <cell r="A170" t="str">
            <v>MÃO DE OBRA</v>
          </cell>
          <cell r="B170">
            <v>0</v>
          </cell>
          <cell r="C170">
            <v>0</v>
          </cell>
          <cell r="D170">
            <v>0</v>
          </cell>
          <cell r="E170">
            <v>0</v>
          </cell>
          <cell r="F170">
            <v>0</v>
          </cell>
        </row>
        <row r="171">
          <cell r="A171">
            <v>88309</v>
          </cell>
          <cell r="B171" t="str">
            <v>PEDREIRO COM ENCARGOS COMPLEMENTARES</v>
          </cell>
          <cell r="C171" t="str">
            <v>H</v>
          </cell>
          <cell r="D171">
            <v>1.5</v>
          </cell>
          <cell r="E171">
            <v>20.14</v>
          </cell>
          <cell r="F171">
            <v>30.21</v>
          </cell>
        </row>
        <row r="172">
          <cell r="A172" t="str">
            <v>TOTAL MAO DE OBRA  (R$)</v>
          </cell>
          <cell r="B172">
            <v>0</v>
          </cell>
          <cell r="C172">
            <v>0</v>
          </cell>
          <cell r="D172">
            <v>0</v>
          </cell>
          <cell r="E172">
            <v>0</v>
          </cell>
          <cell r="F172">
            <v>30.21</v>
          </cell>
        </row>
        <row r="173">
          <cell r="A173" t="str">
            <v>SERVIÇOS</v>
          </cell>
          <cell r="B173">
            <v>0</v>
          </cell>
          <cell r="C173">
            <v>0</v>
          </cell>
          <cell r="D173">
            <v>0</v>
          </cell>
          <cell r="E173">
            <v>0</v>
          </cell>
          <cell r="F173">
            <v>0</v>
          </cell>
        </row>
        <row r="174">
          <cell r="A174">
            <v>0</v>
          </cell>
          <cell r="B174">
            <v>0</v>
          </cell>
          <cell r="C174">
            <v>0</v>
          </cell>
          <cell r="D174">
            <v>0</v>
          </cell>
          <cell r="E174">
            <v>0</v>
          </cell>
          <cell r="F174">
            <v>0</v>
          </cell>
        </row>
        <row r="175">
          <cell r="A175" t="str">
            <v>TOTAL SERVIÇOS</v>
          </cell>
          <cell r="B175">
            <v>0</v>
          </cell>
          <cell r="C175">
            <v>0</v>
          </cell>
          <cell r="D175">
            <v>0</v>
          </cell>
          <cell r="E175">
            <v>0</v>
          </cell>
          <cell r="F175">
            <v>0</v>
          </cell>
        </row>
        <row r="176">
          <cell r="A176">
            <v>0</v>
          </cell>
          <cell r="B176">
            <v>0</v>
          </cell>
          <cell r="C176">
            <v>0</v>
          </cell>
          <cell r="D176">
            <v>0</v>
          </cell>
          <cell r="E176">
            <v>0</v>
          </cell>
          <cell r="F176">
            <v>0</v>
          </cell>
        </row>
        <row r="177">
          <cell r="A177" t="str">
            <v>TOTAL GERAL (R$)</v>
          </cell>
          <cell r="B177">
            <v>0</v>
          </cell>
          <cell r="C177">
            <v>0</v>
          </cell>
          <cell r="D177">
            <v>0</v>
          </cell>
          <cell r="E177">
            <v>0</v>
          </cell>
          <cell r="F177">
            <v>934.71</v>
          </cell>
          <cell r="G177" t="e">
            <v>#REF!</v>
          </cell>
        </row>
        <row r="179">
          <cell r="A179" t="str">
            <v>COMP.010</v>
          </cell>
          <cell r="B179" t="str">
            <v xml:space="preserve">IMPLANTAÇÃO DE PENA D'ÁGUA, INCLUINDO TUBULAÇÃO, CONEXÕES, ESCAVAÇÃO E REATERRO.      </v>
          </cell>
          <cell r="C179">
            <v>0</v>
          </cell>
          <cell r="D179">
            <v>0</v>
          </cell>
          <cell r="E179" t="str">
            <v>UNID.:</v>
          </cell>
          <cell r="F179" t="str">
            <v>UN</v>
          </cell>
          <cell r="G179">
            <v>217.36</v>
          </cell>
        </row>
        <row r="180">
          <cell r="A180" t="str">
            <v>Referência: 04.03.070/ EMLURB</v>
          </cell>
          <cell r="B180">
            <v>0</v>
          </cell>
          <cell r="C180">
            <v>0</v>
          </cell>
          <cell r="D180">
            <v>0</v>
          </cell>
          <cell r="E180">
            <v>0</v>
          </cell>
          <cell r="F180">
            <v>0</v>
          </cell>
        </row>
        <row r="181">
          <cell r="A181">
            <v>0</v>
          </cell>
          <cell r="B181">
            <v>0</v>
          </cell>
          <cell r="C181">
            <v>0</v>
          </cell>
          <cell r="D181">
            <v>0</v>
          </cell>
          <cell r="E181">
            <v>0</v>
          </cell>
          <cell r="F181">
            <v>0</v>
          </cell>
        </row>
        <row r="182">
          <cell r="A182" t="str">
            <v>Código</v>
          </cell>
          <cell r="B182" t="str">
            <v>Descrição</v>
          </cell>
          <cell r="C182" t="str">
            <v>Unidade</v>
          </cell>
          <cell r="D182" t="str">
            <v>Coeficiente</v>
          </cell>
          <cell r="E182" t="str">
            <v>Preço</v>
          </cell>
          <cell r="F182" t="str">
            <v>Total</v>
          </cell>
        </row>
        <row r="183">
          <cell r="A183" t="str">
            <v>EQUIPAMENTOS</v>
          </cell>
          <cell r="B183">
            <v>0</v>
          </cell>
          <cell r="C183">
            <v>0</v>
          </cell>
          <cell r="D183">
            <v>0</v>
          </cell>
          <cell r="E183">
            <v>0</v>
          </cell>
          <cell r="F183">
            <v>0</v>
          </cell>
        </row>
        <row r="184">
          <cell r="A184">
            <v>9868</v>
          </cell>
          <cell r="B184" t="str">
            <v>TUBO PVC, SOLDAVEL, DN 25 MM, AGUA FRIA (NBR-5648)</v>
          </cell>
          <cell r="C184" t="str">
            <v>M</v>
          </cell>
          <cell r="D184">
            <v>4</v>
          </cell>
          <cell r="E184">
            <v>2.65</v>
          </cell>
          <cell r="F184">
            <v>10.6</v>
          </cell>
        </row>
        <row r="185">
          <cell r="A185">
            <v>3529</v>
          </cell>
          <cell r="B185" t="str">
            <v>JOELHO PVC, SOLDAVEL, 90 GRAUS, 25 MM, PARA AGUA FRIA PREDIAL</v>
          </cell>
          <cell r="C185" t="str">
            <v>UN</v>
          </cell>
          <cell r="D185">
            <v>2</v>
          </cell>
          <cell r="E185">
            <v>0.52</v>
          </cell>
          <cell r="F185">
            <v>1.04</v>
          </cell>
        </row>
        <row r="186">
          <cell r="A186">
            <v>122</v>
          </cell>
          <cell r="B186" t="str">
            <v>ADESIVO PLASTICO PARA PVC, FRASCO COM 850 GR</v>
          </cell>
          <cell r="C186" t="str">
            <v>UN</v>
          </cell>
          <cell r="D186">
            <v>1.1759999999999999</v>
          </cell>
          <cell r="E186">
            <v>49.68</v>
          </cell>
          <cell r="F186">
            <v>58.42</v>
          </cell>
        </row>
        <row r="187">
          <cell r="A187">
            <v>20083</v>
          </cell>
          <cell r="B187" t="str">
            <v>SOLUCAO LIMPADORA PARA PVC, FRASCO COM 1000 CM3</v>
          </cell>
          <cell r="C187" t="str">
            <v>UN</v>
          </cell>
          <cell r="D187">
            <v>1</v>
          </cell>
          <cell r="E187">
            <v>43.14</v>
          </cell>
          <cell r="F187">
            <v>43.14</v>
          </cell>
        </row>
        <row r="188">
          <cell r="A188" t="str">
            <v>TOTAL EQUIPAMENTOS  (R$)</v>
          </cell>
          <cell r="B188">
            <v>0</v>
          </cell>
          <cell r="C188">
            <v>0</v>
          </cell>
          <cell r="D188">
            <v>0</v>
          </cell>
          <cell r="E188">
            <v>0</v>
          </cell>
          <cell r="F188">
            <v>113.2</v>
          </cell>
        </row>
        <row r="189">
          <cell r="A189" t="str">
            <v>MÃO DE OBRA</v>
          </cell>
          <cell r="B189">
            <v>0</v>
          </cell>
          <cell r="C189">
            <v>0</v>
          </cell>
          <cell r="D189">
            <v>0</v>
          </cell>
          <cell r="E189">
            <v>0</v>
          </cell>
          <cell r="F189">
            <v>0</v>
          </cell>
        </row>
        <row r="190">
          <cell r="A190">
            <v>88316</v>
          </cell>
          <cell r="B190" t="str">
            <v>SERVENTE COM ENCARGOS COMPLEMENTARES</v>
          </cell>
          <cell r="C190" t="str">
            <v>H</v>
          </cell>
          <cell r="D190">
            <v>4</v>
          </cell>
          <cell r="E190">
            <v>16.18</v>
          </cell>
          <cell r="F190">
            <v>64.72</v>
          </cell>
        </row>
        <row r="191">
          <cell r="A191">
            <v>88267</v>
          </cell>
          <cell r="B191" t="str">
            <v>ENCANADOR OU BOMBEIRO HIDRÁULICO COM ENCARGOS COMPLEMENTARES</v>
          </cell>
          <cell r="C191" t="str">
            <v>H</v>
          </cell>
          <cell r="D191">
            <v>2</v>
          </cell>
          <cell r="E191">
            <v>19.72</v>
          </cell>
          <cell r="F191">
            <v>39.44</v>
          </cell>
        </row>
        <row r="192">
          <cell r="A192" t="str">
            <v>TOTAL MAO DE OBRA  (R$)</v>
          </cell>
          <cell r="B192">
            <v>0</v>
          </cell>
          <cell r="C192">
            <v>0</v>
          </cell>
          <cell r="D192">
            <v>0</v>
          </cell>
          <cell r="E192">
            <v>0</v>
          </cell>
          <cell r="F192">
            <v>104.16</v>
          </cell>
        </row>
        <row r="193">
          <cell r="A193" t="str">
            <v>SERVIÇOS</v>
          </cell>
          <cell r="B193">
            <v>0</v>
          </cell>
          <cell r="C193">
            <v>0</v>
          </cell>
          <cell r="D193">
            <v>0</v>
          </cell>
          <cell r="E193">
            <v>0</v>
          </cell>
          <cell r="F193">
            <v>0</v>
          </cell>
        </row>
        <row r="194">
          <cell r="A194">
            <v>0</v>
          </cell>
          <cell r="B194">
            <v>0</v>
          </cell>
          <cell r="C194">
            <v>0</v>
          </cell>
          <cell r="D194">
            <v>0</v>
          </cell>
          <cell r="E194">
            <v>0</v>
          </cell>
          <cell r="F194">
            <v>0</v>
          </cell>
        </row>
        <row r="195">
          <cell r="A195" t="str">
            <v>TOTAL SERVIÇOS</v>
          </cell>
          <cell r="B195">
            <v>0</v>
          </cell>
          <cell r="C195">
            <v>0</v>
          </cell>
          <cell r="D195">
            <v>0</v>
          </cell>
          <cell r="E195">
            <v>0</v>
          </cell>
          <cell r="F195">
            <v>0</v>
          </cell>
        </row>
        <row r="196">
          <cell r="A196">
            <v>0</v>
          </cell>
          <cell r="B196">
            <v>0</v>
          </cell>
          <cell r="C196">
            <v>0</v>
          </cell>
          <cell r="D196">
            <v>0</v>
          </cell>
          <cell r="E196">
            <v>0</v>
          </cell>
          <cell r="F196">
            <v>0</v>
          </cell>
        </row>
        <row r="197">
          <cell r="A197" t="str">
            <v>TOTAL GERAL (R$)</v>
          </cell>
          <cell r="B197">
            <v>0</v>
          </cell>
          <cell r="C197">
            <v>0</v>
          </cell>
          <cell r="D197">
            <v>0</v>
          </cell>
          <cell r="E197">
            <v>0</v>
          </cell>
          <cell r="F197">
            <v>217.36</v>
          </cell>
          <cell r="G197" t="e">
            <v>#REF!</v>
          </cell>
        </row>
        <row r="199">
          <cell r="A199" t="str">
            <v>COMP.011</v>
          </cell>
          <cell r="B199" t="str">
            <v>ALUGUEL DE IMÓVEL P/ESCRITÓRIO</v>
          </cell>
          <cell r="C199">
            <v>0</v>
          </cell>
          <cell r="D199">
            <v>0</v>
          </cell>
          <cell r="E199" t="str">
            <v>UNID.:</v>
          </cell>
          <cell r="F199" t="str">
            <v>MÊS</v>
          </cell>
          <cell r="G199">
            <v>1889.72</v>
          </cell>
        </row>
        <row r="200">
          <cell r="A200" t="str">
            <v>Referência: 04.03.070/ EMLURB</v>
          </cell>
          <cell r="B200">
            <v>0</v>
          </cell>
          <cell r="C200">
            <v>0</v>
          </cell>
          <cell r="D200">
            <v>0</v>
          </cell>
          <cell r="E200">
            <v>0</v>
          </cell>
          <cell r="F200">
            <v>0</v>
          </cell>
        </row>
        <row r="201">
          <cell r="A201" t="str">
            <v>O preço foi baseado na Tabela de Consultoria DNIT - Julho/2020</v>
          </cell>
          <cell r="B201">
            <v>0</v>
          </cell>
          <cell r="C201">
            <v>0</v>
          </cell>
          <cell r="D201">
            <v>0</v>
          </cell>
          <cell r="E201">
            <v>0</v>
          </cell>
          <cell r="F201">
            <v>0</v>
          </cell>
        </row>
        <row r="202">
          <cell r="A202" t="str">
            <v>Código</v>
          </cell>
          <cell r="B202" t="str">
            <v>Descrição</v>
          </cell>
          <cell r="C202" t="str">
            <v>Unidade</v>
          </cell>
          <cell r="D202" t="str">
            <v>Coeficiente</v>
          </cell>
          <cell r="E202" t="str">
            <v>Preço</v>
          </cell>
          <cell r="F202" t="str">
            <v>Total</v>
          </cell>
        </row>
        <row r="203">
          <cell r="A203" t="str">
            <v>EQUIPAMENTOS</v>
          </cell>
          <cell r="B203">
            <v>0</v>
          </cell>
          <cell r="C203">
            <v>0</v>
          </cell>
          <cell r="D203">
            <v>0</v>
          </cell>
          <cell r="E203">
            <v>0</v>
          </cell>
          <cell r="F203">
            <v>0</v>
          </cell>
        </row>
        <row r="204">
          <cell r="A204" t="str">
            <v>DNIT - Imóvel</v>
          </cell>
          <cell r="B204" t="str">
            <v>Imóveis - Escritório</v>
          </cell>
          <cell r="C204" t="str">
            <v>MÊS</v>
          </cell>
          <cell r="D204">
            <v>1</v>
          </cell>
          <cell r="E204">
            <v>1889.72</v>
          </cell>
          <cell r="F204">
            <v>1889.72</v>
          </cell>
        </row>
        <row r="205">
          <cell r="A205">
            <v>0</v>
          </cell>
          <cell r="B205">
            <v>0</v>
          </cell>
          <cell r="C205">
            <v>0</v>
          </cell>
          <cell r="D205">
            <v>0</v>
          </cell>
          <cell r="E205">
            <v>0</v>
          </cell>
          <cell r="F205">
            <v>0</v>
          </cell>
        </row>
        <row r="206">
          <cell r="A206" t="str">
            <v>TOTAL EQUIPAMENTOS  (R$)</v>
          </cell>
          <cell r="B206">
            <v>0</v>
          </cell>
          <cell r="C206">
            <v>0</v>
          </cell>
          <cell r="D206">
            <v>0</v>
          </cell>
          <cell r="E206">
            <v>0</v>
          </cell>
          <cell r="F206">
            <v>1889.72</v>
          </cell>
        </row>
        <row r="207">
          <cell r="A207" t="str">
            <v>MÃO DE OBRA</v>
          </cell>
          <cell r="B207">
            <v>0</v>
          </cell>
          <cell r="C207">
            <v>0</v>
          </cell>
          <cell r="D207">
            <v>0</v>
          </cell>
          <cell r="E207">
            <v>0</v>
          </cell>
          <cell r="F207">
            <v>0</v>
          </cell>
        </row>
        <row r="208">
          <cell r="A208">
            <v>0</v>
          </cell>
          <cell r="B208">
            <v>0</v>
          </cell>
          <cell r="C208">
            <v>0</v>
          </cell>
          <cell r="D208">
            <v>0</v>
          </cell>
          <cell r="E208">
            <v>0</v>
          </cell>
          <cell r="F208">
            <v>0</v>
          </cell>
        </row>
        <row r="209">
          <cell r="A209" t="str">
            <v>TOTAL MAO DE OBRA  (R$)</v>
          </cell>
          <cell r="B209">
            <v>0</v>
          </cell>
          <cell r="C209">
            <v>0</v>
          </cell>
          <cell r="D209">
            <v>0</v>
          </cell>
          <cell r="E209">
            <v>0</v>
          </cell>
          <cell r="F209">
            <v>0</v>
          </cell>
        </row>
        <row r="210">
          <cell r="A210" t="str">
            <v>SERVIÇOS</v>
          </cell>
          <cell r="B210">
            <v>0</v>
          </cell>
          <cell r="C210">
            <v>0</v>
          </cell>
          <cell r="D210">
            <v>0</v>
          </cell>
          <cell r="E210">
            <v>0</v>
          </cell>
          <cell r="F210">
            <v>0</v>
          </cell>
        </row>
        <row r="211">
          <cell r="A211">
            <v>0</v>
          </cell>
          <cell r="B211">
            <v>0</v>
          </cell>
          <cell r="C211">
            <v>0</v>
          </cell>
          <cell r="D211">
            <v>0</v>
          </cell>
          <cell r="E211">
            <v>0</v>
          </cell>
          <cell r="F211">
            <v>0</v>
          </cell>
        </row>
        <row r="212">
          <cell r="A212" t="str">
            <v>TOTAL SERVIÇOS</v>
          </cell>
          <cell r="B212">
            <v>0</v>
          </cell>
          <cell r="C212">
            <v>0</v>
          </cell>
          <cell r="D212">
            <v>0</v>
          </cell>
          <cell r="E212">
            <v>0</v>
          </cell>
          <cell r="F212">
            <v>0</v>
          </cell>
        </row>
        <row r="213">
          <cell r="A213">
            <v>0</v>
          </cell>
          <cell r="B213">
            <v>0</v>
          </cell>
          <cell r="C213">
            <v>0</v>
          </cell>
          <cell r="D213">
            <v>0</v>
          </cell>
          <cell r="E213">
            <v>0</v>
          </cell>
          <cell r="F213">
            <v>0</v>
          </cell>
        </row>
        <row r="214">
          <cell r="A214" t="str">
            <v>TOTAL GERAL (R$)</v>
          </cell>
          <cell r="B214">
            <v>0</v>
          </cell>
          <cell r="C214">
            <v>0</v>
          </cell>
          <cell r="D214">
            <v>0</v>
          </cell>
          <cell r="E214">
            <v>0</v>
          </cell>
          <cell r="F214">
            <v>1889.72</v>
          </cell>
          <cell r="G214" t="e">
            <v>#REF!</v>
          </cell>
        </row>
        <row r="216">
          <cell r="A216" t="str">
            <v>COMP.012</v>
          </cell>
          <cell r="B216" t="str">
            <v>ALUGUEL DE BANHEIRO QUÍMICO, COM 03 LIMPEZAS SEMANAIS</v>
          </cell>
          <cell r="C216">
            <v>0</v>
          </cell>
          <cell r="D216">
            <v>0</v>
          </cell>
          <cell r="E216" t="str">
            <v>UNID.:</v>
          </cell>
          <cell r="F216" t="str">
            <v>MÊS</v>
          </cell>
          <cell r="G216">
            <v>690</v>
          </cell>
        </row>
        <row r="217">
          <cell r="A217" t="str">
            <v>Referência: 04.03.070/ EMLURB</v>
          </cell>
          <cell r="B217">
            <v>0</v>
          </cell>
          <cell r="C217">
            <v>0</v>
          </cell>
          <cell r="D217">
            <v>0</v>
          </cell>
          <cell r="E217">
            <v>0</v>
          </cell>
          <cell r="F217">
            <v>0</v>
          </cell>
        </row>
        <row r="218">
          <cell r="A218">
            <v>0</v>
          </cell>
          <cell r="B218">
            <v>0</v>
          </cell>
          <cell r="C218">
            <v>0</v>
          </cell>
          <cell r="D218">
            <v>0</v>
          </cell>
          <cell r="E218">
            <v>0</v>
          </cell>
          <cell r="F218">
            <v>0</v>
          </cell>
        </row>
        <row r="219">
          <cell r="A219" t="str">
            <v>Código</v>
          </cell>
          <cell r="B219" t="str">
            <v>Descrição</v>
          </cell>
          <cell r="C219" t="str">
            <v>Unidade</v>
          </cell>
          <cell r="D219" t="str">
            <v>Coeficiente</v>
          </cell>
          <cell r="E219" t="str">
            <v>Preço</v>
          </cell>
          <cell r="F219" t="str">
            <v>Total</v>
          </cell>
        </row>
        <row r="220">
          <cell r="A220" t="str">
            <v>EQUIPAMENTOS</v>
          </cell>
          <cell r="B220">
            <v>0</v>
          </cell>
          <cell r="C220">
            <v>0</v>
          </cell>
          <cell r="D220">
            <v>0</v>
          </cell>
          <cell r="E220">
            <v>0</v>
          </cell>
          <cell r="F220">
            <v>0</v>
          </cell>
        </row>
        <row r="221">
          <cell r="A221" t="str">
            <v>COTAÇÃO 01</v>
          </cell>
          <cell r="B221" t="str">
            <v>ALUGUEL DE BANHEIRO QUÍMICO, COM 03 LIMPEZAS SEMANAIS</v>
          </cell>
          <cell r="C221" t="str">
            <v>MÊS</v>
          </cell>
          <cell r="D221">
            <v>1</v>
          </cell>
          <cell r="E221">
            <v>690</v>
          </cell>
          <cell r="F221">
            <v>690</v>
          </cell>
        </row>
        <row r="222">
          <cell r="A222">
            <v>0</v>
          </cell>
          <cell r="B222">
            <v>0</v>
          </cell>
          <cell r="C222">
            <v>0</v>
          </cell>
          <cell r="D222">
            <v>0</v>
          </cell>
          <cell r="E222">
            <v>0</v>
          </cell>
          <cell r="F222">
            <v>0</v>
          </cell>
        </row>
        <row r="223">
          <cell r="A223" t="str">
            <v>TOTAL EQUIPAMENTOS  (R$)</v>
          </cell>
          <cell r="B223">
            <v>0</v>
          </cell>
          <cell r="C223">
            <v>0</v>
          </cell>
          <cell r="D223">
            <v>0</v>
          </cell>
          <cell r="E223">
            <v>0</v>
          </cell>
          <cell r="F223">
            <v>690</v>
          </cell>
        </row>
        <row r="224">
          <cell r="A224" t="str">
            <v>MÃO DE OBRA</v>
          </cell>
          <cell r="B224">
            <v>0</v>
          </cell>
          <cell r="C224">
            <v>0</v>
          </cell>
          <cell r="D224">
            <v>0</v>
          </cell>
          <cell r="E224">
            <v>0</v>
          </cell>
          <cell r="F224">
            <v>0</v>
          </cell>
        </row>
        <row r="225">
          <cell r="A225">
            <v>0</v>
          </cell>
          <cell r="B225">
            <v>0</v>
          </cell>
          <cell r="C225">
            <v>0</v>
          </cell>
          <cell r="D225">
            <v>0</v>
          </cell>
          <cell r="E225">
            <v>0</v>
          </cell>
          <cell r="F225">
            <v>0</v>
          </cell>
        </row>
        <row r="226">
          <cell r="A226" t="str">
            <v>TOTAL MAO DE OBRA  (R$)</v>
          </cell>
          <cell r="B226">
            <v>0</v>
          </cell>
          <cell r="C226">
            <v>0</v>
          </cell>
          <cell r="D226">
            <v>0</v>
          </cell>
          <cell r="E226">
            <v>0</v>
          </cell>
          <cell r="F226">
            <v>0</v>
          </cell>
        </row>
        <row r="227">
          <cell r="A227" t="str">
            <v>SERVIÇOS</v>
          </cell>
          <cell r="B227">
            <v>0</v>
          </cell>
          <cell r="C227">
            <v>0</v>
          </cell>
          <cell r="D227">
            <v>0</v>
          </cell>
          <cell r="E227">
            <v>0</v>
          </cell>
          <cell r="F227">
            <v>0</v>
          </cell>
        </row>
        <row r="228">
          <cell r="A228">
            <v>0</v>
          </cell>
          <cell r="B228">
            <v>0</v>
          </cell>
          <cell r="C228">
            <v>0</v>
          </cell>
          <cell r="D228">
            <v>0</v>
          </cell>
          <cell r="E228">
            <v>0</v>
          </cell>
          <cell r="F228">
            <v>0</v>
          </cell>
        </row>
        <row r="229">
          <cell r="A229" t="str">
            <v>TOTAL SERVIÇOS</v>
          </cell>
          <cell r="B229">
            <v>0</v>
          </cell>
          <cell r="C229">
            <v>0</v>
          </cell>
          <cell r="D229">
            <v>0</v>
          </cell>
          <cell r="E229">
            <v>0</v>
          </cell>
          <cell r="F229">
            <v>0</v>
          </cell>
        </row>
        <row r="230">
          <cell r="A230">
            <v>0</v>
          </cell>
          <cell r="B230">
            <v>0</v>
          </cell>
          <cell r="C230">
            <v>0</v>
          </cell>
          <cell r="D230">
            <v>0</v>
          </cell>
          <cell r="E230">
            <v>0</v>
          </cell>
          <cell r="F230">
            <v>0</v>
          </cell>
        </row>
        <row r="231">
          <cell r="A231" t="str">
            <v>TOTAL GERAL (R$)</v>
          </cell>
          <cell r="B231">
            <v>0</v>
          </cell>
          <cell r="C231">
            <v>0</v>
          </cell>
          <cell r="D231">
            <v>0</v>
          </cell>
          <cell r="E231">
            <v>0</v>
          </cell>
          <cell r="F231">
            <v>690</v>
          </cell>
          <cell r="G231" t="e">
            <v>#REF!</v>
          </cell>
        </row>
      </sheetData>
      <sheetData sheetId="9" refreshError="1"/>
      <sheetData sheetId="10" refreshError="1"/>
      <sheetData sheetId="11"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RESUMO"/>
      <sheetName val="BDI - DES"/>
      <sheetName val="BDI ND"/>
      <sheetName val="CRONOGRAMA"/>
      <sheetName val="CALCULO ISS"/>
      <sheetName val="MC"/>
      <sheetName val="PLANILHA DE CUSTO RUA SURUBIM"/>
      <sheetName val="COMP DESONERADAS"/>
      <sheetName val="COMP ONERADAS"/>
      <sheetName val="ONERADA AGO20"/>
      <sheetName val="DESON AGO20"/>
      <sheetName val="INSUMOS AGO20"/>
    </sheetNames>
    <sheetDataSet>
      <sheetData sheetId="0" refreshError="1"/>
      <sheetData sheetId="1" refreshError="1"/>
      <sheetData sheetId="2" refreshError="1"/>
      <sheetData sheetId="3" refreshError="1"/>
      <sheetData sheetId="4" refreshError="1"/>
      <sheetData sheetId="5">
        <row r="1">
          <cell r="A1" t="str">
            <v>PREFEITURA MUNICIPAL DE OLINDA - PMOSECRETARIA DE INFRAESTRUTURA - SEINFRASECRETARIA EXECUTIVA DE URBANIZAÇÃO INTEGRADA - SEUI</v>
          </cell>
          <cell r="B1">
            <v>0</v>
          </cell>
          <cell r="C1">
            <v>0</v>
          </cell>
          <cell r="D1">
            <v>0</v>
          </cell>
          <cell r="E1">
            <v>0</v>
          </cell>
          <cell r="F1">
            <v>0</v>
          </cell>
          <cell r="G1">
            <v>0</v>
          </cell>
          <cell r="H1">
            <v>0</v>
          </cell>
          <cell r="I1">
            <v>0</v>
          </cell>
        </row>
        <row r="2">
          <cell r="A2">
            <v>0</v>
          </cell>
          <cell r="B2">
            <v>0</v>
          </cell>
          <cell r="C2">
            <v>0</v>
          </cell>
          <cell r="D2">
            <v>0</v>
          </cell>
          <cell r="E2">
            <v>0</v>
          </cell>
          <cell r="F2">
            <v>0</v>
          </cell>
          <cell r="G2">
            <v>0</v>
          </cell>
          <cell r="H2">
            <v>0</v>
          </cell>
          <cell r="I2">
            <v>0</v>
          </cell>
        </row>
        <row r="3">
          <cell r="A3" t="str">
            <v>OBJETO</v>
          </cell>
          <cell r="B3">
            <v>0</v>
          </cell>
          <cell r="C3" t="str">
            <v xml:space="preserve">CONTRATAÇÃO DE EMPRESA DE ENGENHARIA PARA OBRA DE PAVIMENTAÇÃO, DRENAGEM EM CBUQ DA SURUBIM, NO BAIRRO DE PEIXINHOS NO MUNICÍPIO DE OLINDA - PE. </v>
          </cell>
          <cell r="D3">
            <v>0</v>
          </cell>
          <cell r="E3">
            <v>0</v>
          </cell>
          <cell r="F3">
            <v>0</v>
          </cell>
          <cell r="G3">
            <v>0</v>
          </cell>
          <cell r="H3">
            <v>0</v>
          </cell>
          <cell r="I3">
            <v>0</v>
          </cell>
        </row>
        <row r="4">
          <cell r="A4" t="str">
            <v>DATA BASE</v>
          </cell>
          <cell r="B4">
            <v>0</v>
          </cell>
          <cell r="C4" t="str">
            <v>SINAPI OUTUBRO/2020</v>
          </cell>
          <cell r="D4">
            <v>0</v>
          </cell>
          <cell r="E4">
            <v>0</v>
          </cell>
          <cell r="F4">
            <v>0</v>
          </cell>
          <cell r="G4">
            <v>0</v>
          </cell>
          <cell r="H4">
            <v>0</v>
          </cell>
          <cell r="I4">
            <v>0</v>
          </cell>
        </row>
        <row r="6">
          <cell r="A6" t="str">
            <v>ITEM</v>
          </cell>
          <cell r="B6" t="str">
            <v>CÓDIGO</v>
          </cell>
          <cell r="C6" t="str">
            <v>DESCRIÇÃO DO SERVIÇO P/ AMBIENTE</v>
          </cell>
          <cell r="D6">
            <v>0</v>
          </cell>
          <cell r="E6">
            <v>0</v>
          </cell>
          <cell r="F6">
            <v>0</v>
          </cell>
          <cell r="G6">
            <v>0</v>
          </cell>
          <cell r="H6">
            <v>0</v>
          </cell>
          <cell r="I6">
            <v>0</v>
          </cell>
        </row>
        <row r="7">
          <cell r="A7" t="str">
            <v>1.0</v>
          </cell>
          <cell r="B7">
            <v>0</v>
          </cell>
          <cell r="C7" t="str">
            <v>ADM DA OBRA</v>
          </cell>
          <cell r="D7" t="str">
            <v>COMP</v>
          </cell>
          <cell r="E7" t="str">
            <v>LARG</v>
          </cell>
          <cell r="F7" t="str">
            <v>PROF/ALT.</v>
          </cell>
          <cell r="G7" t="str">
            <v>TAXA</v>
          </cell>
          <cell r="H7" t="str">
            <v>QUANT.</v>
          </cell>
          <cell r="I7" t="str">
            <v>UND</v>
          </cell>
        </row>
        <row r="8">
          <cell r="A8" t="str">
            <v>1.1</v>
          </cell>
          <cell r="B8">
            <v>90777</v>
          </cell>
          <cell r="C8" t="str">
            <v>ENGENHEIRO CIVIL DE OBRA JUNIOR COM ENCARGOS COMPLEMENTARES</v>
          </cell>
          <cell r="D8" t="str">
            <v>QTD</v>
          </cell>
          <cell r="E8" t="str">
            <v>HR</v>
          </cell>
          <cell r="F8" t="str">
            <v>DIAS</v>
          </cell>
          <cell r="G8" t="str">
            <v>MESES</v>
          </cell>
          <cell r="H8">
            <v>0</v>
          </cell>
          <cell r="I8" t="str">
            <v>H</v>
          </cell>
          <cell r="J8">
            <v>160</v>
          </cell>
        </row>
        <row r="9">
          <cell r="A9">
            <v>0</v>
          </cell>
          <cell r="B9">
            <v>0</v>
          </cell>
          <cell r="C9" t="str">
            <v>ACOMPANHAMENTO DA OBRA</v>
          </cell>
          <cell r="D9">
            <v>1</v>
          </cell>
          <cell r="E9">
            <v>4</v>
          </cell>
          <cell r="F9">
            <v>20</v>
          </cell>
          <cell r="G9">
            <v>2</v>
          </cell>
          <cell r="H9">
            <v>160</v>
          </cell>
          <cell r="I9" t="str">
            <v>H</v>
          </cell>
        </row>
        <row r="10">
          <cell r="A10">
            <v>0</v>
          </cell>
          <cell r="B10">
            <v>0</v>
          </cell>
          <cell r="C10" t="str">
            <v>TOTAL</v>
          </cell>
          <cell r="D10">
            <v>0</v>
          </cell>
          <cell r="E10">
            <v>0</v>
          </cell>
          <cell r="F10">
            <v>0</v>
          </cell>
          <cell r="G10">
            <v>0</v>
          </cell>
          <cell r="H10">
            <v>160</v>
          </cell>
          <cell r="I10" t="str">
            <v>H</v>
          </cell>
        </row>
        <row r="11">
          <cell r="A11">
            <v>0</v>
          </cell>
          <cell r="B11">
            <v>0</v>
          </cell>
          <cell r="C11">
            <v>0</v>
          </cell>
          <cell r="D11">
            <v>0</v>
          </cell>
          <cell r="E11">
            <v>0</v>
          </cell>
          <cell r="F11">
            <v>0</v>
          </cell>
          <cell r="G11">
            <v>0</v>
          </cell>
          <cell r="H11">
            <v>0</v>
          </cell>
          <cell r="I11">
            <v>0</v>
          </cell>
        </row>
        <row r="12">
          <cell r="A12" t="str">
            <v>1.2</v>
          </cell>
          <cell r="B12">
            <v>88326</v>
          </cell>
          <cell r="C12" t="str">
            <v>VIGIA NOTURNO COM ENCARGOS COMPLEMENTARES</v>
          </cell>
          <cell r="D12" t="str">
            <v>QTD</v>
          </cell>
          <cell r="E12" t="str">
            <v>HR</v>
          </cell>
          <cell r="F12" t="str">
            <v>DIAS</v>
          </cell>
          <cell r="G12" t="str">
            <v>MESES</v>
          </cell>
          <cell r="H12">
            <v>0</v>
          </cell>
          <cell r="I12" t="str">
            <v>H</v>
          </cell>
          <cell r="J12">
            <v>480</v>
          </cell>
        </row>
        <row r="13">
          <cell r="A13">
            <v>0</v>
          </cell>
          <cell r="B13">
            <v>0</v>
          </cell>
          <cell r="C13">
            <v>0</v>
          </cell>
          <cell r="D13">
            <v>1</v>
          </cell>
          <cell r="E13">
            <v>8</v>
          </cell>
          <cell r="F13">
            <v>30</v>
          </cell>
          <cell r="G13">
            <v>2</v>
          </cell>
          <cell r="H13">
            <v>480</v>
          </cell>
          <cell r="I13" t="str">
            <v>H</v>
          </cell>
        </row>
        <row r="14">
          <cell r="A14">
            <v>0</v>
          </cell>
          <cell r="B14">
            <v>0</v>
          </cell>
          <cell r="C14" t="str">
            <v>TOTAL</v>
          </cell>
          <cell r="D14">
            <v>0</v>
          </cell>
          <cell r="E14">
            <v>0</v>
          </cell>
          <cell r="F14">
            <v>0</v>
          </cell>
          <cell r="G14">
            <v>0</v>
          </cell>
          <cell r="H14">
            <v>480</v>
          </cell>
          <cell r="I14" t="str">
            <v>H</v>
          </cell>
        </row>
        <row r="15">
          <cell r="A15" t="str">
            <v>2.0</v>
          </cell>
          <cell r="B15">
            <v>0</v>
          </cell>
          <cell r="C15" t="str">
            <v>INSTALAÇÕES PROVISÓRIAS</v>
          </cell>
          <cell r="D15" t="str">
            <v>COMP</v>
          </cell>
          <cell r="E15" t="str">
            <v>LARG</v>
          </cell>
          <cell r="F15" t="str">
            <v>PROF/ALT.</v>
          </cell>
          <cell r="G15" t="str">
            <v>TAXA</v>
          </cell>
          <cell r="H15" t="str">
            <v>QUANT.</v>
          </cell>
          <cell r="I15" t="str">
            <v>UND</v>
          </cell>
        </row>
        <row r="16">
          <cell r="A16" t="str">
            <v>2.1</v>
          </cell>
          <cell r="B16">
            <v>93208</v>
          </cell>
          <cell r="C16" t="str">
            <v>EXECUÇÃO DE ALMOXARIFADO EM CANTEIRO DE OBRA EM CHAPA DE MADEIRA COMPENSADA, INCLUSO PRATELEIRAS. AF_02/2016</v>
          </cell>
          <cell r="D16">
            <v>0</v>
          </cell>
          <cell r="E16">
            <v>0</v>
          </cell>
          <cell r="F16">
            <v>0</v>
          </cell>
          <cell r="G16">
            <v>0</v>
          </cell>
          <cell r="H16">
            <v>0</v>
          </cell>
          <cell r="I16" t="str">
            <v>M2</v>
          </cell>
          <cell r="J16">
            <v>6</v>
          </cell>
        </row>
        <row r="17">
          <cell r="A17">
            <v>0</v>
          </cell>
          <cell r="B17">
            <v>0</v>
          </cell>
          <cell r="C17">
            <v>0</v>
          </cell>
          <cell r="D17">
            <v>3</v>
          </cell>
          <cell r="E17">
            <v>2</v>
          </cell>
          <cell r="F17">
            <v>0</v>
          </cell>
          <cell r="G17">
            <v>0</v>
          </cell>
          <cell r="H17">
            <v>6</v>
          </cell>
          <cell r="I17" t="str">
            <v>M2</v>
          </cell>
        </row>
        <row r="18">
          <cell r="A18">
            <v>0</v>
          </cell>
          <cell r="B18">
            <v>0</v>
          </cell>
          <cell r="C18" t="str">
            <v>TOTAL</v>
          </cell>
          <cell r="D18">
            <v>0</v>
          </cell>
          <cell r="E18">
            <v>0</v>
          </cell>
          <cell r="F18">
            <v>0</v>
          </cell>
          <cell r="G18">
            <v>0</v>
          </cell>
          <cell r="H18">
            <v>6</v>
          </cell>
          <cell r="I18" t="str">
            <v>M2</v>
          </cell>
        </row>
        <row r="19">
          <cell r="A19" t="str">
            <v>3.0</v>
          </cell>
          <cell r="B19">
            <v>0</v>
          </cell>
          <cell r="C19" t="str">
            <v>SERVIÇOS PRELIMINARES</v>
          </cell>
          <cell r="D19" t="str">
            <v>COMP</v>
          </cell>
          <cell r="E19" t="str">
            <v>LARG</v>
          </cell>
          <cell r="F19" t="str">
            <v>PROF/ALT.</v>
          </cell>
          <cell r="G19" t="str">
            <v>TAXA</v>
          </cell>
          <cell r="H19" t="str">
            <v>QUANT.</v>
          </cell>
          <cell r="I19" t="str">
            <v>UND</v>
          </cell>
        </row>
        <row r="20">
          <cell r="A20" t="str">
            <v>3.1</v>
          </cell>
          <cell r="B20" t="str">
            <v>COMP 11</v>
          </cell>
          <cell r="C20" t="str">
            <v>ALUGUEL DE IMÓVEL P/ESCRITÓRIO</v>
          </cell>
          <cell r="D20">
            <v>0</v>
          </cell>
          <cell r="E20">
            <v>0</v>
          </cell>
          <cell r="F20">
            <v>0</v>
          </cell>
          <cell r="G20">
            <v>0</v>
          </cell>
          <cell r="H20">
            <v>1</v>
          </cell>
          <cell r="I20" t="str">
            <v>MÊS</v>
          </cell>
        </row>
        <row r="21">
          <cell r="A21">
            <v>0</v>
          </cell>
          <cell r="B21">
            <v>0</v>
          </cell>
          <cell r="C21" t="str">
            <v>TOTAL</v>
          </cell>
          <cell r="D21">
            <v>0</v>
          </cell>
          <cell r="E21">
            <v>0</v>
          </cell>
          <cell r="F21">
            <v>0</v>
          </cell>
          <cell r="G21">
            <v>0</v>
          </cell>
          <cell r="H21">
            <v>1</v>
          </cell>
          <cell r="I21" t="str">
            <v>M2</v>
          </cell>
        </row>
        <row r="22">
          <cell r="A22">
            <v>0</v>
          </cell>
          <cell r="B22">
            <v>0</v>
          </cell>
          <cell r="C22">
            <v>0</v>
          </cell>
          <cell r="D22">
            <v>0</v>
          </cell>
          <cell r="E22">
            <v>0</v>
          </cell>
          <cell r="F22">
            <v>0</v>
          </cell>
          <cell r="G22">
            <v>0</v>
          </cell>
          <cell r="H22">
            <v>0</v>
          </cell>
          <cell r="I22">
            <v>0</v>
          </cell>
        </row>
        <row r="23">
          <cell r="A23" t="str">
            <v>3.2</v>
          </cell>
          <cell r="B23" t="str">
            <v>COMP 12</v>
          </cell>
          <cell r="C23" t="str">
            <v>ALUGUEL DE BANHEIRO QUÍMICO, COM 03 LIMPEZAS SEMANAIS</v>
          </cell>
          <cell r="D23">
            <v>0</v>
          </cell>
          <cell r="E23">
            <v>0</v>
          </cell>
          <cell r="F23">
            <v>0</v>
          </cell>
          <cell r="G23">
            <v>0</v>
          </cell>
          <cell r="H23">
            <v>1</v>
          </cell>
          <cell r="I23" t="str">
            <v>MÊS</v>
          </cell>
        </row>
        <row r="24">
          <cell r="A24">
            <v>0</v>
          </cell>
          <cell r="B24">
            <v>0</v>
          </cell>
          <cell r="C24" t="str">
            <v>TOTAL</v>
          </cell>
          <cell r="D24">
            <v>0</v>
          </cell>
          <cell r="E24">
            <v>0</v>
          </cell>
          <cell r="F24">
            <v>0</v>
          </cell>
          <cell r="G24">
            <v>0</v>
          </cell>
          <cell r="H24">
            <v>1</v>
          </cell>
          <cell r="I24" t="str">
            <v>M2</v>
          </cell>
        </row>
        <row r="25">
          <cell r="A25">
            <v>0</v>
          </cell>
          <cell r="B25">
            <v>0</v>
          </cell>
          <cell r="C25">
            <v>0</v>
          </cell>
          <cell r="D25">
            <v>0</v>
          </cell>
          <cell r="E25">
            <v>0</v>
          </cell>
          <cell r="F25">
            <v>0</v>
          </cell>
          <cell r="G25">
            <v>0</v>
          </cell>
          <cell r="H25">
            <v>0</v>
          </cell>
          <cell r="I25">
            <v>0</v>
          </cell>
        </row>
        <row r="26">
          <cell r="A26" t="str">
            <v>3.3</v>
          </cell>
          <cell r="B26" t="str">
            <v>COMP.001</v>
          </cell>
          <cell r="C26" t="str">
            <v>PLACA DE OBRA EM CHAPA DE ACO GALVANIZADO</v>
          </cell>
          <cell r="D26">
            <v>0</v>
          </cell>
          <cell r="E26">
            <v>0</v>
          </cell>
          <cell r="F26">
            <v>0</v>
          </cell>
          <cell r="G26">
            <v>0</v>
          </cell>
          <cell r="H26">
            <v>0</v>
          </cell>
          <cell r="I26" t="str">
            <v>M²</v>
          </cell>
        </row>
        <row r="27">
          <cell r="A27">
            <v>0</v>
          </cell>
          <cell r="B27">
            <v>0</v>
          </cell>
          <cell r="C27" t="str">
            <v>IDENTIFICAÇÃO DA OBRA</v>
          </cell>
          <cell r="D27">
            <v>3</v>
          </cell>
          <cell r="E27">
            <v>2</v>
          </cell>
          <cell r="F27">
            <v>0</v>
          </cell>
          <cell r="G27">
            <v>0</v>
          </cell>
          <cell r="H27">
            <v>6</v>
          </cell>
          <cell r="I27" t="str">
            <v>M²</v>
          </cell>
        </row>
        <row r="28">
          <cell r="A28">
            <v>0</v>
          </cell>
          <cell r="B28">
            <v>0</v>
          </cell>
          <cell r="C28" t="str">
            <v>TOTAL</v>
          </cell>
          <cell r="D28">
            <v>0</v>
          </cell>
          <cell r="E28">
            <v>0</v>
          </cell>
          <cell r="F28">
            <v>0</v>
          </cell>
          <cell r="G28">
            <v>0</v>
          </cell>
          <cell r="H28">
            <v>6</v>
          </cell>
          <cell r="I28" t="str">
            <v>M²</v>
          </cell>
        </row>
        <row r="29">
          <cell r="A29" t="str">
            <v>4.0</v>
          </cell>
          <cell r="B29">
            <v>0</v>
          </cell>
          <cell r="C29" t="str">
            <v>TERRAPLANAGEM</v>
          </cell>
          <cell r="D29" t="str">
            <v>COMP</v>
          </cell>
          <cell r="E29" t="str">
            <v>LARG</v>
          </cell>
          <cell r="F29" t="str">
            <v>PROF/ALT.</v>
          </cell>
          <cell r="G29" t="str">
            <v>TAXA</v>
          </cell>
          <cell r="H29" t="str">
            <v>QUANT.</v>
          </cell>
          <cell r="I29" t="str">
            <v>UND</v>
          </cell>
        </row>
        <row r="30">
          <cell r="A30" t="str">
            <v>4.1</v>
          </cell>
          <cell r="B30" t="str">
            <v>74205/1</v>
          </cell>
          <cell r="C30" t="str">
            <v>ESCAVACAO MECANICA DE MATERIAL 1A. CATEGORIA, PROVENIENTE DE CORTE DE SUBLEITO (C/TRATOR ESTEIRAS  160HP)</v>
          </cell>
          <cell r="D30">
            <v>0</v>
          </cell>
          <cell r="E30">
            <v>0</v>
          </cell>
          <cell r="F30">
            <v>0</v>
          </cell>
          <cell r="G30">
            <v>0</v>
          </cell>
          <cell r="H30">
            <v>0</v>
          </cell>
          <cell r="I30" t="str">
            <v>M3</v>
          </cell>
          <cell r="J30">
            <v>234.4</v>
          </cell>
        </row>
        <row r="31">
          <cell r="A31">
            <v>0</v>
          </cell>
          <cell r="B31">
            <v>0</v>
          </cell>
          <cell r="C31" t="str">
            <v xml:space="preserve">TRECHO </v>
          </cell>
          <cell r="D31">
            <v>117.2</v>
          </cell>
          <cell r="E31">
            <v>5</v>
          </cell>
          <cell r="F31">
            <v>0.4</v>
          </cell>
          <cell r="G31">
            <v>0</v>
          </cell>
          <cell r="H31">
            <v>234.4</v>
          </cell>
          <cell r="I31" t="str">
            <v>M3</v>
          </cell>
        </row>
        <row r="32">
          <cell r="A32">
            <v>0</v>
          </cell>
          <cell r="B32">
            <v>0</v>
          </cell>
          <cell r="C32" t="str">
            <v>TOTAL</v>
          </cell>
          <cell r="D32">
            <v>0</v>
          </cell>
          <cell r="E32">
            <v>0</v>
          </cell>
          <cell r="F32">
            <v>0</v>
          </cell>
          <cell r="G32">
            <v>0</v>
          </cell>
          <cell r="H32">
            <v>234.4</v>
          </cell>
          <cell r="I32" t="str">
            <v>M3</v>
          </cell>
        </row>
        <row r="33">
          <cell r="A33">
            <v>0</v>
          </cell>
          <cell r="B33">
            <v>0</v>
          </cell>
          <cell r="C33">
            <v>0</v>
          </cell>
          <cell r="D33">
            <v>0</v>
          </cell>
          <cell r="E33">
            <v>0</v>
          </cell>
          <cell r="F33">
            <v>0</v>
          </cell>
          <cell r="G33">
            <v>0</v>
          </cell>
          <cell r="H33">
            <v>0</v>
          </cell>
          <cell r="I33">
            <v>0</v>
          </cell>
        </row>
        <row r="34">
          <cell r="A34" t="str">
            <v>4.2</v>
          </cell>
          <cell r="B34" t="str">
            <v>COMP.002</v>
          </cell>
          <cell r="C34" t="str">
            <v>REGULARIZACAO E COMPACTACAO DE SUBLEITO ATE 20 CM DE ESPESSURA</v>
          </cell>
          <cell r="D34">
            <v>0</v>
          </cell>
          <cell r="E34">
            <v>0</v>
          </cell>
          <cell r="F34">
            <v>0</v>
          </cell>
          <cell r="G34">
            <v>0</v>
          </cell>
          <cell r="H34">
            <v>0</v>
          </cell>
          <cell r="I34" t="str">
            <v>M²</v>
          </cell>
          <cell r="J34">
            <v>586</v>
          </cell>
        </row>
        <row r="35">
          <cell r="A35">
            <v>0</v>
          </cell>
          <cell r="B35">
            <v>0</v>
          </cell>
          <cell r="C35" t="str">
            <v xml:space="preserve">TRECHO </v>
          </cell>
          <cell r="D35">
            <v>117.2</v>
          </cell>
          <cell r="E35">
            <v>5</v>
          </cell>
          <cell r="F35">
            <v>0</v>
          </cell>
          <cell r="G35">
            <v>0</v>
          </cell>
          <cell r="H35">
            <v>586</v>
          </cell>
          <cell r="I35" t="str">
            <v>M²</v>
          </cell>
        </row>
        <row r="36">
          <cell r="A36">
            <v>0</v>
          </cell>
          <cell r="B36">
            <v>0</v>
          </cell>
          <cell r="C36" t="str">
            <v>TOTAL</v>
          </cell>
          <cell r="D36">
            <v>0</v>
          </cell>
          <cell r="E36">
            <v>0</v>
          </cell>
          <cell r="F36">
            <v>0</v>
          </cell>
          <cell r="G36">
            <v>0</v>
          </cell>
          <cell r="H36">
            <v>586</v>
          </cell>
          <cell r="I36" t="str">
            <v>M²</v>
          </cell>
        </row>
        <row r="37">
          <cell r="A37">
            <v>0</v>
          </cell>
          <cell r="B37">
            <v>0</v>
          </cell>
          <cell r="C37">
            <v>0</v>
          </cell>
          <cell r="D37">
            <v>0</v>
          </cell>
          <cell r="E37">
            <v>0</v>
          </cell>
          <cell r="F37">
            <v>0</v>
          </cell>
          <cell r="G37">
            <v>0</v>
          </cell>
          <cell r="H37">
            <v>0</v>
          </cell>
          <cell r="I37">
            <v>0</v>
          </cell>
        </row>
        <row r="38">
          <cell r="A38" t="str">
            <v>4.3</v>
          </cell>
          <cell r="B38" t="str">
            <v>74010/1</v>
          </cell>
          <cell r="C38" t="str">
            <v>CARGA E DESCARGA MECANICA DE SOLO UTILIZANDO CAMINHAO BASCULANTE 6,0M3/16T E PA CARREGADEIRA SOBRE PNEUS 128 HP, CAPACIDADE DA CAÇAMBA 1,7 A 2,8 M3, PESO OPERACIONAL 11632 KG</v>
          </cell>
          <cell r="D38" t="str">
            <v>VOLUME</v>
          </cell>
          <cell r="E38">
            <v>0</v>
          </cell>
          <cell r="F38">
            <v>0</v>
          </cell>
          <cell r="G38">
            <v>0</v>
          </cell>
          <cell r="H38">
            <v>0</v>
          </cell>
          <cell r="I38" t="str">
            <v>M3</v>
          </cell>
          <cell r="J38">
            <v>234.4</v>
          </cell>
        </row>
        <row r="39">
          <cell r="A39">
            <v>0</v>
          </cell>
          <cell r="B39">
            <v>0</v>
          </cell>
          <cell r="C39" t="str">
            <v>VOLUME ESCAVADO</v>
          </cell>
          <cell r="D39">
            <v>234.4</v>
          </cell>
          <cell r="E39">
            <v>0</v>
          </cell>
          <cell r="F39">
            <v>0</v>
          </cell>
          <cell r="G39">
            <v>0</v>
          </cell>
          <cell r="H39">
            <v>234.4</v>
          </cell>
          <cell r="I39" t="str">
            <v>M3</v>
          </cell>
        </row>
        <row r="40">
          <cell r="A40">
            <v>0</v>
          </cell>
          <cell r="B40">
            <v>0</v>
          </cell>
          <cell r="C40" t="str">
            <v>TOTAL</v>
          </cell>
          <cell r="D40">
            <v>0</v>
          </cell>
          <cell r="E40">
            <v>0</v>
          </cell>
          <cell r="F40">
            <v>0</v>
          </cell>
          <cell r="G40">
            <v>0</v>
          </cell>
          <cell r="H40">
            <v>234.4</v>
          </cell>
          <cell r="I40" t="str">
            <v>M3</v>
          </cell>
        </row>
        <row r="41">
          <cell r="A41">
            <v>0</v>
          </cell>
          <cell r="B41">
            <v>0</v>
          </cell>
          <cell r="C41">
            <v>0</v>
          </cell>
          <cell r="D41">
            <v>0</v>
          </cell>
          <cell r="E41">
            <v>0</v>
          </cell>
          <cell r="F41">
            <v>0</v>
          </cell>
          <cell r="G41">
            <v>0</v>
          </cell>
          <cell r="H41">
            <v>0</v>
          </cell>
          <cell r="I41">
            <v>0</v>
          </cell>
        </row>
        <row r="42">
          <cell r="A42" t="str">
            <v>4.4</v>
          </cell>
          <cell r="B42">
            <v>97914</v>
          </cell>
          <cell r="C42" t="str">
            <v>TRANSPORTE COM CAMINHÃO BASCULANTE DE 6 M3, EM VIA URBANA PAVIMENTADA, DMT ATÉ 30 KM (UNIDADE: M3XKM). AF_01/2018</v>
          </cell>
          <cell r="D42" t="str">
            <v>VOLUME</v>
          </cell>
          <cell r="E42">
            <v>0</v>
          </cell>
          <cell r="F42" t="str">
            <v>EMP.</v>
          </cell>
          <cell r="G42" t="str">
            <v>DMTKM</v>
          </cell>
          <cell r="H42">
            <v>0</v>
          </cell>
          <cell r="I42" t="str">
            <v>M3XKM</v>
          </cell>
          <cell r="J42">
            <v>1758</v>
          </cell>
        </row>
        <row r="43">
          <cell r="A43">
            <v>0</v>
          </cell>
          <cell r="B43">
            <v>0</v>
          </cell>
          <cell r="C43" t="str">
            <v>VOLUME ESCAVADO</v>
          </cell>
          <cell r="D43">
            <v>234.4</v>
          </cell>
          <cell r="E43">
            <v>0</v>
          </cell>
          <cell r="F43">
            <v>1.25</v>
          </cell>
          <cell r="G43">
            <v>6</v>
          </cell>
          <cell r="H43">
            <v>1758</v>
          </cell>
          <cell r="I43" t="str">
            <v>M3XKM</v>
          </cell>
        </row>
        <row r="44">
          <cell r="A44">
            <v>0</v>
          </cell>
          <cell r="B44">
            <v>0</v>
          </cell>
          <cell r="C44" t="str">
            <v>TOTAL</v>
          </cell>
          <cell r="D44">
            <v>0</v>
          </cell>
          <cell r="E44">
            <v>0</v>
          </cell>
          <cell r="F44">
            <v>0</v>
          </cell>
          <cell r="G44">
            <v>0</v>
          </cell>
          <cell r="H44">
            <v>1758</v>
          </cell>
          <cell r="I44" t="str">
            <v>M3XKM</v>
          </cell>
        </row>
        <row r="45">
          <cell r="A45">
            <v>0</v>
          </cell>
          <cell r="B45">
            <v>0</v>
          </cell>
          <cell r="C45">
            <v>0</v>
          </cell>
          <cell r="D45">
            <v>0</v>
          </cell>
          <cell r="E45">
            <v>0</v>
          </cell>
          <cell r="F45">
            <v>0</v>
          </cell>
          <cell r="G45">
            <v>0</v>
          </cell>
          <cell r="H45">
            <v>0</v>
          </cell>
          <cell r="I45">
            <v>0</v>
          </cell>
        </row>
        <row r="46">
          <cell r="A46" t="str">
            <v>5.0</v>
          </cell>
          <cell r="B46">
            <v>0</v>
          </cell>
          <cell r="C46" t="str">
            <v>DRENAGEM</v>
          </cell>
          <cell r="D46" t="str">
            <v>COMP</v>
          </cell>
          <cell r="E46" t="str">
            <v>LARG</v>
          </cell>
          <cell r="F46" t="str">
            <v>PROF/ALT.</v>
          </cell>
          <cell r="G46" t="str">
            <v>TAXA</v>
          </cell>
          <cell r="H46" t="str">
            <v>QUANT.</v>
          </cell>
          <cell r="I46" t="str">
            <v>UND</v>
          </cell>
        </row>
        <row r="47">
          <cell r="A47" t="str">
            <v>5.1</v>
          </cell>
          <cell r="B47">
            <v>90106</v>
          </cell>
          <cell r="C47"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D47">
            <v>117.2</v>
          </cell>
          <cell r="E47">
            <v>0.7</v>
          </cell>
          <cell r="F47">
            <v>0.6</v>
          </cell>
          <cell r="G47">
            <v>0</v>
          </cell>
          <cell r="H47">
            <v>49.22</v>
          </cell>
          <cell r="I47" t="str">
            <v>M³</v>
          </cell>
        </row>
        <row r="48">
          <cell r="A48">
            <v>0</v>
          </cell>
          <cell r="B48">
            <v>0</v>
          </cell>
          <cell r="C48">
            <v>0</v>
          </cell>
          <cell r="D48">
            <v>0</v>
          </cell>
          <cell r="E48">
            <v>0</v>
          </cell>
          <cell r="F48">
            <v>0</v>
          </cell>
          <cell r="G48">
            <v>0</v>
          </cell>
          <cell r="H48">
            <v>0</v>
          </cell>
          <cell r="I48">
            <v>0</v>
          </cell>
        </row>
        <row r="49">
          <cell r="A49" t="str">
            <v>5.2</v>
          </cell>
          <cell r="B49" t="str">
            <v>COMPOSIÇÃO 01</v>
          </cell>
          <cell r="C49" t="str">
            <v>REMOÇÃO DE MATERIAL 1ª. CATEGORIA, EM CAMINHÃO BASCULANTE, D.M.T.=6 KM (INCLUSIVE CARGA MECÂNICA E DESCARGA)</v>
          </cell>
          <cell r="D49" t="str">
            <v>VOLUME</v>
          </cell>
          <cell r="E49">
            <v>0</v>
          </cell>
          <cell r="F49">
            <v>0</v>
          </cell>
          <cell r="G49">
            <v>0</v>
          </cell>
          <cell r="H49">
            <v>0</v>
          </cell>
          <cell r="I49" t="str">
            <v>M³</v>
          </cell>
        </row>
        <row r="50">
          <cell r="A50">
            <v>0</v>
          </cell>
          <cell r="B50">
            <v>0</v>
          </cell>
          <cell r="C50" t="str">
            <v>VOLUME ESCAVADO</v>
          </cell>
          <cell r="D50">
            <v>49.22</v>
          </cell>
          <cell r="E50">
            <v>0</v>
          </cell>
          <cell r="F50">
            <v>0</v>
          </cell>
          <cell r="G50">
            <v>0</v>
          </cell>
          <cell r="H50">
            <v>49.22</v>
          </cell>
          <cell r="I50" t="str">
            <v>M³</v>
          </cell>
        </row>
        <row r="51">
          <cell r="A51">
            <v>0</v>
          </cell>
          <cell r="B51">
            <v>0</v>
          </cell>
          <cell r="C51">
            <v>0</v>
          </cell>
          <cell r="D51">
            <v>0</v>
          </cell>
          <cell r="E51">
            <v>0</v>
          </cell>
          <cell r="F51">
            <v>0</v>
          </cell>
          <cell r="G51">
            <v>0</v>
          </cell>
          <cell r="H51">
            <v>0</v>
          </cell>
          <cell r="I51">
            <v>0</v>
          </cell>
        </row>
        <row r="52">
          <cell r="A52" t="str">
            <v>5.3</v>
          </cell>
          <cell r="B52">
            <v>94964</v>
          </cell>
          <cell r="C52" t="str">
            <v>CONCRETO FCK = 20MPA TRAÇO 1 : 2, 7:  3 (CIMENTO/ AREIA MÉDIA/ BRITA1) - PREPARO MECÂNICO COM BETONEIRA 400L.  AF_07/2016</v>
          </cell>
          <cell r="D52">
            <v>0</v>
          </cell>
          <cell r="E52">
            <v>0</v>
          </cell>
          <cell r="F52">
            <v>0</v>
          </cell>
          <cell r="G52">
            <v>0</v>
          </cell>
          <cell r="H52">
            <v>0</v>
          </cell>
          <cell r="I52" t="str">
            <v>M³</v>
          </cell>
        </row>
        <row r="53">
          <cell r="A53">
            <v>0</v>
          </cell>
          <cell r="B53">
            <v>0</v>
          </cell>
          <cell r="C53" t="str">
            <v>VOLUME MAGRO</v>
          </cell>
          <cell r="D53">
            <v>117.2</v>
          </cell>
          <cell r="E53">
            <v>0.4</v>
          </cell>
          <cell r="F53">
            <v>0.1</v>
          </cell>
          <cell r="G53">
            <v>0</v>
          </cell>
          <cell r="H53">
            <v>4.68</v>
          </cell>
          <cell r="I53" t="str">
            <v>M³</v>
          </cell>
        </row>
        <row r="54">
          <cell r="A54">
            <v>0</v>
          </cell>
          <cell r="B54">
            <v>0</v>
          </cell>
          <cell r="C54">
            <v>0</v>
          </cell>
          <cell r="D54" t="str">
            <v>VOLUME</v>
          </cell>
          <cell r="E54">
            <v>0</v>
          </cell>
          <cell r="F54">
            <v>0</v>
          </cell>
          <cell r="G54">
            <v>0</v>
          </cell>
          <cell r="H54">
            <v>0</v>
          </cell>
          <cell r="I54">
            <v>0</v>
          </cell>
        </row>
        <row r="55">
          <cell r="A55">
            <v>0</v>
          </cell>
          <cell r="B55">
            <v>0</v>
          </cell>
          <cell r="C55" t="str">
            <v>P/BLOCO</v>
          </cell>
          <cell r="D55">
            <v>4.0800000000000003E-3</v>
          </cell>
          <cell r="E55" t="str">
            <v>BLOCO</v>
          </cell>
          <cell r="F55">
            <v>0</v>
          </cell>
          <cell r="G55">
            <v>0</v>
          </cell>
          <cell r="H55">
            <v>0</v>
          </cell>
          <cell r="I55">
            <v>0</v>
          </cell>
        </row>
        <row r="56">
          <cell r="A56">
            <v>0</v>
          </cell>
          <cell r="B56">
            <v>0</v>
          </cell>
          <cell r="C56" t="str">
            <v>x lado x algura x blocos</v>
          </cell>
          <cell r="D56">
            <v>117.2</v>
          </cell>
          <cell r="E56">
            <v>0.42</v>
          </cell>
          <cell r="F56">
            <v>279.04761904761904</v>
          </cell>
          <cell r="H56">
            <v>4.5540571428571432</v>
          </cell>
          <cell r="I56" t="str">
            <v>M³</v>
          </cell>
        </row>
        <row r="57">
          <cell r="A57">
            <v>0</v>
          </cell>
          <cell r="B57">
            <v>0</v>
          </cell>
          <cell r="C57">
            <v>0</v>
          </cell>
          <cell r="D57">
            <v>0</v>
          </cell>
          <cell r="E57">
            <v>0</v>
          </cell>
          <cell r="F57">
            <v>0</v>
          </cell>
          <cell r="G57">
            <v>0</v>
          </cell>
          <cell r="H57">
            <v>0</v>
          </cell>
          <cell r="I57">
            <v>0</v>
          </cell>
        </row>
        <row r="58">
          <cell r="A58">
            <v>0</v>
          </cell>
          <cell r="B58">
            <v>0</v>
          </cell>
          <cell r="C58" t="str">
            <v>VOLUME TAMPAS</v>
          </cell>
          <cell r="D58">
            <v>117.2</v>
          </cell>
          <cell r="E58">
            <v>0.7</v>
          </cell>
          <cell r="F58">
            <v>0.12</v>
          </cell>
          <cell r="G58">
            <v>0</v>
          </cell>
          <cell r="H58">
            <v>9.84</v>
          </cell>
          <cell r="I58" t="str">
            <v>M³</v>
          </cell>
        </row>
        <row r="59">
          <cell r="A59">
            <v>0</v>
          </cell>
          <cell r="B59">
            <v>0</v>
          </cell>
          <cell r="C59" t="str">
            <v>TOTAL</v>
          </cell>
          <cell r="D59">
            <v>0</v>
          </cell>
          <cell r="E59">
            <v>0</v>
          </cell>
          <cell r="F59">
            <v>0</v>
          </cell>
          <cell r="G59">
            <v>0</v>
          </cell>
          <cell r="H59">
            <v>19.07</v>
          </cell>
          <cell r="I59" t="str">
            <v>M³</v>
          </cell>
        </row>
        <row r="60">
          <cell r="A60">
            <v>0</v>
          </cell>
          <cell r="B60">
            <v>0</v>
          </cell>
          <cell r="C60">
            <v>0</v>
          </cell>
          <cell r="D60">
            <v>0</v>
          </cell>
          <cell r="E60">
            <v>0</v>
          </cell>
          <cell r="F60">
            <v>0</v>
          </cell>
          <cell r="G60">
            <v>0</v>
          </cell>
          <cell r="H60">
            <v>0</v>
          </cell>
          <cell r="I60">
            <v>0</v>
          </cell>
        </row>
        <row r="61">
          <cell r="A61" t="str">
            <v>5.4</v>
          </cell>
          <cell r="B61">
            <v>92873</v>
          </cell>
          <cell r="C61" t="str">
            <v>LANÇAMENTO COM USO DE BALDES, ADENSAMENTO E ACABAMENTO DE CONCRETO EM ESTRUTURAS. AF_12/2015</v>
          </cell>
          <cell r="D61">
            <v>9.84</v>
          </cell>
          <cell r="E61">
            <v>0</v>
          </cell>
          <cell r="F61">
            <v>0</v>
          </cell>
          <cell r="G61">
            <v>0</v>
          </cell>
          <cell r="H61">
            <v>9.84</v>
          </cell>
          <cell r="I61" t="str">
            <v>M³</v>
          </cell>
        </row>
        <row r="62">
          <cell r="A62">
            <v>0</v>
          </cell>
          <cell r="B62">
            <v>0</v>
          </cell>
          <cell r="C62">
            <v>0</v>
          </cell>
          <cell r="D62">
            <v>0</v>
          </cell>
          <cell r="E62">
            <v>0</v>
          </cell>
          <cell r="F62">
            <v>0</v>
          </cell>
          <cell r="G62">
            <v>0</v>
          </cell>
          <cell r="H62">
            <v>0</v>
          </cell>
          <cell r="I62">
            <v>0</v>
          </cell>
        </row>
        <row r="63">
          <cell r="A63" t="str">
            <v>5.5.</v>
          </cell>
          <cell r="B63">
            <v>92917</v>
          </cell>
          <cell r="C63" t="str">
            <v>ARMAÇÃO DE ESTRUTURA DE CONCRETO ARMADO, EXCETO VIGAS, PILARES, LAJES E FUNDAÇÕES, UTILIZANDO AÇO CA-50 DE 8,00 MM - MONTAGEM. AF_12/2015</v>
          </cell>
          <cell r="D63">
            <v>0</v>
          </cell>
          <cell r="E63">
            <v>0</v>
          </cell>
          <cell r="F63">
            <v>0</v>
          </cell>
          <cell r="G63">
            <v>0</v>
          </cell>
          <cell r="H63">
            <v>0</v>
          </cell>
          <cell r="I63" t="str">
            <v>KG</v>
          </cell>
        </row>
        <row r="64">
          <cell r="A64">
            <v>0</v>
          </cell>
          <cell r="B64">
            <v>0</v>
          </cell>
          <cell r="C64" t="str">
            <v>FABRICAÇÃO DAS TAMPAS DAS CANALETAS</v>
          </cell>
          <cell r="D64">
            <v>117.2</v>
          </cell>
          <cell r="E64">
            <v>0.7</v>
          </cell>
          <cell r="F64">
            <v>0.12</v>
          </cell>
          <cell r="G64">
            <v>80</v>
          </cell>
          <cell r="H64">
            <v>787.58</v>
          </cell>
          <cell r="I64" t="str">
            <v>KG</v>
          </cell>
        </row>
        <row r="65">
          <cell r="A65">
            <v>0</v>
          </cell>
          <cell r="B65">
            <v>0</v>
          </cell>
          <cell r="C65">
            <v>0</v>
          </cell>
          <cell r="D65">
            <v>0</v>
          </cell>
          <cell r="E65">
            <v>0</v>
          </cell>
          <cell r="F65">
            <v>0</v>
          </cell>
          <cell r="G65">
            <v>0</v>
          </cell>
          <cell r="H65">
            <v>0</v>
          </cell>
          <cell r="I65">
            <v>0</v>
          </cell>
        </row>
        <row r="66">
          <cell r="A66" t="str">
            <v>5.6</v>
          </cell>
          <cell r="B66">
            <v>92917</v>
          </cell>
          <cell r="C66" t="str">
            <v>FABRICAÇÃO DE FÔRMA PARA LAJES, EM CHAPA DE MADEIRA COMPENSADA RESINADA, E = 17 MM. AF_12/2015</v>
          </cell>
          <cell r="D66">
            <v>0</v>
          </cell>
          <cell r="E66">
            <v>0</v>
          </cell>
          <cell r="F66">
            <v>0</v>
          </cell>
          <cell r="G66">
            <v>0</v>
          </cell>
          <cell r="H66">
            <v>0</v>
          </cell>
          <cell r="I66" t="str">
            <v>M²</v>
          </cell>
        </row>
        <row r="67">
          <cell r="A67">
            <v>0</v>
          </cell>
          <cell r="B67">
            <v>0</v>
          </cell>
          <cell r="C67">
            <v>0</v>
          </cell>
          <cell r="D67">
            <v>117.2</v>
          </cell>
          <cell r="E67">
            <v>0.7</v>
          </cell>
          <cell r="F67">
            <v>0.12</v>
          </cell>
          <cell r="G67">
            <v>7.42</v>
          </cell>
          <cell r="H67">
            <v>73.040000000000006</v>
          </cell>
          <cell r="I67" t="str">
            <v>M²</v>
          </cell>
        </row>
        <row r="68">
          <cell r="A68">
            <v>0</v>
          </cell>
          <cell r="B68">
            <v>0</v>
          </cell>
          <cell r="C68">
            <v>0</v>
          </cell>
          <cell r="D68">
            <v>0</v>
          </cell>
          <cell r="E68">
            <v>0</v>
          </cell>
          <cell r="F68">
            <v>0</v>
          </cell>
          <cell r="G68">
            <v>0</v>
          </cell>
          <cell r="H68">
            <v>0</v>
          </cell>
          <cell r="I68">
            <v>0</v>
          </cell>
        </row>
        <row r="69">
          <cell r="A69" t="str">
            <v>5.7</v>
          </cell>
          <cell r="B69">
            <v>89454</v>
          </cell>
          <cell r="C69" t="str">
            <v>ALVENARIA DE BLOCOS DE CONCRETO ESTRUTURAL 14X19X39 CM, (ESPESSURA 14 CM), M2 FBK = 4,5 MPA, PARA PAREDES COM ÁREA LÍQUIDA MAIOR OU IGUAL A 6M², SEM VÃOS, UTILIZANDO PALHETA. AF_12/2014</v>
          </cell>
          <cell r="D69">
            <v>0</v>
          </cell>
          <cell r="E69">
            <v>0</v>
          </cell>
          <cell r="F69">
            <v>0</v>
          </cell>
          <cell r="G69">
            <v>0</v>
          </cell>
          <cell r="H69">
            <v>0</v>
          </cell>
          <cell r="I69" t="str">
            <v>M²</v>
          </cell>
        </row>
        <row r="70">
          <cell r="A70">
            <v>0</v>
          </cell>
          <cell r="B70">
            <v>0</v>
          </cell>
          <cell r="C70" t="str">
            <v xml:space="preserve">ÁREA TOTAL </v>
          </cell>
          <cell r="D70">
            <v>117.2</v>
          </cell>
          <cell r="E70">
            <v>0</v>
          </cell>
          <cell r="F70">
            <v>0.4</v>
          </cell>
          <cell r="G70">
            <v>2</v>
          </cell>
          <cell r="H70">
            <v>93.76</v>
          </cell>
          <cell r="I70" t="str">
            <v>M²</v>
          </cell>
        </row>
        <row r="71">
          <cell r="A71">
            <v>0</v>
          </cell>
          <cell r="B71">
            <v>0</v>
          </cell>
          <cell r="C71">
            <v>0</v>
          </cell>
          <cell r="D71">
            <v>0</v>
          </cell>
          <cell r="E71">
            <v>0</v>
          </cell>
          <cell r="F71">
            <v>0</v>
          </cell>
          <cell r="G71">
            <v>0</v>
          </cell>
          <cell r="H71">
            <v>0</v>
          </cell>
          <cell r="I71">
            <v>0</v>
          </cell>
        </row>
        <row r="72">
          <cell r="A72" t="str">
            <v>6.0</v>
          </cell>
          <cell r="B72">
            <v>0</v>
          </cell>
          <cell r="C72" t="str">
            <v>OBRAS COMPLEMENTARES</v>
          </cell>
          <cell r="D72" t="str">
            <v>COMP</v>
          </cell>
          <cell r="E72" t="str">
            <v>LARG</v>
          </cell>
          <cell r="F72" t="str">
            <v>PROF/ALT.</v>
          </cell>
          <cell r="G72" t="str">
            <v>TAXA</v>
          </cell>
          <cell r="H72" t="str">
            <v>QUANT.</v>
          </cell>
          <cell r="I72" t="str">
            <v>UND</v>
          </cell>
        </row>
        <row r="73">
          <cell r="A73" t="str">
            <v>6.1</v>
          </cell>
          <cell r="B73" t="str">
            <v>COMP.003</v>
          </cell>
          <cell r="C73" t="str">
            <v>REBAIXAMENTO DE PENA D'AGUA, INCLUINDO COMPLEMENTO DE TUBULACAO, CONEXOES, ESCAVACAO E REATERRO.</v>
          </cell>
          <cell r="D73" t="str">
            <v>UND</v>
          </cell>
          <cell r="E73">
            <v>0</v>
          </cell>
          <cell r="F73">
            <v>0</v>
          </cell>
          <cell r="G73">
            <v>0</v>
          </cell>
          <cell r="H73">
            <v>0</v>
          </cell>
          <cell r="I73" t="str">
            <v>UND</v>
          </cell>
          <cell r="J73">
            <v>45</v>
          </cell>
        </row>
        <row r="74">
          <cell r="A74">
            <v>0</v>
          </cell>
          <cell r="B74">
            <v>0</v>
          </cell>
          <cell r="C74">
            <v>0</v>
          </cell>
          <cell r="D74">
            <v>45</v>
          </cell>
          <cell r="E74">
            <v>0</v>
          </cell>
          <cell r="F74">
            <v>0</v>
          </cell>
          <cell r="G74">
            <v>0</v>
          </cell>
          <cell r="H74">
            <v>45</v>
          </cell>
          <cell r="I74" t="str">
            <v>UND</v>
          </cell>
        </row>
        <row r="75">
          <cell r="A75">
            <v>0</v>
          </cell>
          <cell r="B75">
            <v>0</v>
          </cell>
          <cell r="C75" t="str">
            <v>TOTAL</v>
          </cell>
          <cell r="D75">
            <v>0</v>
          </cell>
          <cell r="E75">
            <v>0</v>
          </cell>
          <cell r="F75">
            <v>0</v>
          </cell>
          <cell r="G75">
            <v>0</v>
          </cell>
          <cell r="H75">
            <v>45</v>
          </cell>
          <cell r="I75" t="str">
            <v>UND</v>
          </cell>
        </row>
        <row r="76">
          <cell r="A76">
            <v>0</v>
          </cell>
          <cell r="B76">
            <v>0</v>
          </cell>
          <cell r="C76">
            <v>0</v>
          </cell>
          <cell r="D76">
            <v>0</v>
          </cell>
          <cell r="E76">
            <v>0</v>
          </cell>
          <cell r="F76">
            <v>0</v>
          </cell>
          <cell r="G76">
            <v>0</v>
          </cell>
          <cell r="H76">
            <v>0</v>
          </cell>
          <cell r="I76">
            <v>0</v>
          </cell>
        </row>
        <row r="77">
          <cell r="A77" t="str">
            <v>6.2</v>
          </cell>
          <cell r="B77" t="str">
            <v>COMP.005</v>
          </cell>
          <cell r="C77" t="str">
            <v>REBAIXAMENTO DE DISTRIBUIDOR DE 60 MM COM INSTALACAO DAS CONEXOES E COMPLEMENTO DE TUBULACAO, INCLUSIVE ESCAVACAO E REATERRO</v>
          </cell>
          <cell r="D77" t="str">
            <v>UND</v>
          </cell>
          <cell r="E77">
            <v>0</v>
          </cell>
          <cell r="F77">
            <v>0</v>
          </cell>
          <cell r="G77">
            <v>0</v>
          </cell>
          <cell r="H77">
            <v>0</v>
          </cell>
          <cell r="I77" t="str">
            <v>UND</v>
          </cell>
          <cell r="J77">
            <v>30</v>
          </cell>
        </row>
        <row r="78">
          <cell r="A78">
            <v>0</v>
          </cell>
          <cell r="B78">
            <v>0</v>
          </cell>
          <cell r="C78">
            <v>0</v>
          </cell>
          <cell r="D78">
            <v>30</v>
          </cell>
          <cell r="E78">
            <v>0</v>
          </cell>
          <cell r="F78">
            <v>0</v>
          </cell>
          <cell r="G78">
            <v>0</v>
          </cell>
          <cell r="H78">
            <v>30</v>
          </cell>
          <cell r="I78" t="str">
            <v>UND</v>
          </cell>
        </row>
        <row r="79">
          <cell r="A79">
            <v>0</v>
          </cell>
          <cell r="B79">
            <v>0</v>
          </cell>
          <cell r="C79" t="str">
            <v>TOTAL</v>
          </cell>
          <cell r="D79">
            <v>0</v>
          </cell>
          <cell r="E79">
            <v>0</v>
          </cell>
          <cell r="F79">
            <v>0</v>
          </cell>
          <cell r="G79">
            <v>0</v>
          </cell>
          <cell r="H79">
            <v>30</v>
          </cell>
          <cell r="I79" t="str">
            <v>UND</v>
          </cell>
        </row>
        <row r="80">
          <cell r="A80" t="str">
            <v>7.0</v>
          </cell>
          <cell r="B80">
            <v>0</v>
          </cell>
          <cell r="C80" t="str">
            <v>PAVIMENTAÇÃO</v>
          </cell>
          <cell r="D80" t="str">
            <v>COMP</v>
          </cell>
          <cell r="E80" t="str">
            <v>LARG</v>
          </cell>
          <cell r="F80" t="str">
            <v>PROF/ALT.</v>
          </cell>
          <cell r="G80" t="str">
            <v>TAXA</v>
          </cell>
          <cell r="H80" t="str">
            <v>QUANT.</v>
          </cell>
          <cell r="I80" t="str">
            <v>UND</v>
          </cell>
        </row>
        <row r="81">
          <cell r="A81" t="str">
            <v>7.1</v>
          </cell>
          <cell r="B81">
            <v>94273</v>
          </cell>
          <cell r="C81" t="str">
            <v>ASSENTAMENTO DE GUIA (MEIO-FIO) EM TRECHO RETO, CONFECCIONADA EM CONCRETO PRÉ-FABRICADO, DIMENSÕES 100X15X13X30 CM (COMPRIMENTO X BASE INFERIOR X BASE SUPERIOR X ALTURA), PARA VIAS URBANAS (USO VIÁRIO). AF_06/2016</v>
          </cell>
          <cell r="D81">
            <v>0</v>
          </cell>
          <cell r="E81">
            <v>0</v>
          </cell>
          <cell r="F81">
            <v>0</v>
          </cell>
          <cell r="G81">
            <v>0</v>
          </cell>
          <cell r="H81">
            <v>0</v>
          </cell>
          <cell r="I81" t="str">
            <v>M</v>
          </cell>
          <cell r="J81">
            <v>234.4</v>
          </cell>
        </row>
        <row r="82">
          <cell r="A82">
            <v>0</v>
          </cell>
          <cell r="B82">
            <v>0</v>
          </cell>
          <cell r="C82" t="str">
            <v xml:space="preserve">TRECHO </v>
          </cell>
          <cell r="D82">
            <v>117.2</v>
          </cell>
          <cell r="E82">
            <v>0</v>
          </cell>
          <cell r="F82">
            <v>0</v>
          </cell>
          <cell r="G82">
            <v>2</v>
          </cell>
          <cell r="H82">
            <v>234.4</v>
          </cell>
          <cell r="I82" t="str">
            <v>M</v>
          </cell>
        </row>
        <row r="83">
          <cell r="A83">
            <v>0</v>
          </cell>
          <cell r="B83">
            <v>0</v>
          </cell>
          <cell r="C83" t="str">
            <v>TOTAL</v>
          </cell>
          <cell r="D83">
            <v>0</v>
          </cell>
          <cell r="E83">
            <v>0</v>
          </cell>
          <cell r="F83">
            <v>0</v>
          </cell>
          <cell r="G83">
            <v>0</v>
          </cell>
          <cell r="H83">
            <v>234.4</v>
          </cell>
          <cell r="I83" t="str">
            <v>M</v>
          </cell>
        </row>
        <row r="84">
          <cell r="A84">
            <v>0</v>
          </cell>
          <cell r="B84">
            <v>0</v>
          </cell>
          <cell r="C84">
            <v>0</v>
          </cell>
          <cell r="D84">
            <v>0</v>
          </cell>
          <cell r="E84">
            <v>0</v>
          </cell>
          <cell r="F84">
            <v>0</v>
          </cell>
          <cell r="G84">
            <v>0</v>
          </cell>
          <cell r="H84">
            <v>0</v>
          </cell>
          <cell r="I84">
            <v>0</v>
          </cell>
        </row>
        <row r="85">
          <cell r="A85" t="str">
            <v>7.2</v>
          </cell>
          <cell r="B85">
            <v>94274</v>
          </cell>
          <cell r="C85" t="str">
            <v>ASSENTAMENTO DE GUIA (MEIO-FIO) EM TRECHO CURVO, CONFECCIONADA EM CONCRETO PRÉ-FABRICADO, DIMENSÕES 100X15X13X30 CM (COMPRIMENTO X BASE INFERIOR X BASE SUPERIOR X ALTURA), PARA VIAS URBANAS (USO VIÁRIO). AF_06/2016</v>
          </cell>
          <cell r="D85">
            <v>0</v>
          </cell>
          <cell r="E85">
            <v>0</v>
          </cell>
          <cell r="F85">
            <v>0</v>
          </cell>
          <cell r="G85">
            <v>0</v>
          </cell>
          <cell r="H85">
            <v>0</v>
          </cell>
          <cell r="I85" t="str">
            <v>M</v>
          </cell>
          <cell r="J85">
            <v>6</v>
          </cell>
        </row>
        <row r="86">
          <cell r="A86">
            <v>0</v>
          </cell>
          <cell r="B86">
            <v>0</v>
          </cell>
          <cell r="C86" t="str">
            <v>L = N de PC´S x 6m</v>
          </cell>
          <cell r="D86">
            <v>3</v>
          </cell>
          <cell r="E86">
            <v>0</v>
          </cell>
          <cell r="F86">
            <v>0</v>
          </cell>
          <cell r="G86">
            <v>2</v>
          </cell>
          <cell r="H86">
            <v>6</v>
          </cell>
          <cell r="I86" t="str">
            <v>M</v>
          </cell>
        </row>
        <row r="87">
          <cell r="A87">
            <v>0</v>
          </cell>
          <cell r="B87">
            <v>0</v>
          </cell>
          <cell r="C87" t="str">
            <v>TOTAL</v>
          </cell>
          <cell r="D87">
            <v>0</v>
          </cell>
          <cell r="E87">
            <v>0</v>
          </cell>
          <cell r="F87">
            <v>0</v>
          </cell>
          <cell r="G87">
            <v>0</v>
          </cell>
          <cell r="H87">
            <v>6</v>
          </cell>
          <cell r="I87" t="str">
            <v>M</v>
          </cell>
        </row>
        <row r="88">
          <cell r="A88">
            <v>0</v>
          </cell>
          <cell r="B88">
            <v>0</v>
          </cell>
          <cell r="C88">
            <v>0</v>
          </cell>
          <cell r="D88">
            <v>0</v>
          </cell>
          <cell r="E88">
            <v>0</v>
          </cell>
          <cell r="F88">
            <v>0</v>
          </cell>
          <cell r="G88">
            <v>0</v>
          </cell>
          <cell r="H88">
            <v>0</v>
          </cell>
          <cell r="I88">
            <v>0</v>
          </cell>
        </row>
        <row r="89">
          <cell r="A89" t="str">
            <v>7.3</v>
          </cell>
          <cell r="B89">
            <v>96396</v>
          </cell>
          <cell r="C89" t="str">
            <v>EXECUÇÃO E COMPACTAÇÃO DE BASE E OU SUB BASE PARA PAVIMENTAÇÃO DE BRITA GRADUADA SIMPLES - EXCLUSIVE CARGA E TRANSPORTE. AF_11/2019</v>
          </cell>
          <cell r="D89">
            <v>0</v>
          </cell>
          <cell r="E89">
            <v>0</v>
          </cell>
          <cell r="F89">
            <v>0</v>
          </cell>
          <cell r="G89">
            <v>0</v>
          </cell>
          <cell r="H89">
            <v>0</v>
          </cell>
          <cell r="I89" t="str">
            <v>M3</v>
          </cell>
          <cell r="J89">
            <v>87.9</v>
          </cell>
        </row>
        <row r="90">
          <cell r="A90">
            <v>0</v>
          </cell>
          <cell r="B90">
            <v>0</v>
          </cell>
          <cell r="C90" t="str">
            <v xml:space="preserve">TRECHO </v>
          </cell>
          <cell r="D90">
            <v>117.2</v>
          </cell>
          <cell r="E90">
            <v>5</v>
          </cell>
          <cell r="F90">
            <v>0.15</v>
          </cell>
          <cell r="G90">
            <v>0</v>
          </cell>
          <cell r="H90">
            <v>87.9</v>
          </cell>
          <cell r="I90" t="str">
            <v>M3</v>
          </cell>
        </row>
        <row r="91">
          <cell r="A91">
            <v>0</v>
          </cell>
          <cell r="B91">
            <v>0</v>
          </cell>
          <cell r="C91" t="str">
            <v>TOTAL</v>
          </cell>
          <cell r="D91">
            <v>0</v>
          </cell>
          <cell r="E91">
            <v>0</v>
          </cell>
          <cell r="F91">
            <v>0</v>
          </cell>
          <cell r="G91">
            <v>0</v>
          </cell>
          <cell r="H91">
            <v>87.9</v>
          </cell>
          <cell r="I91" t="str">
            <v>M3</v>
          </cell>
        </row>
        <row r="92">
          <cell r="A92">
            <v>0</v>
          </cell>
          <cell r="B92">
            <v>0</v>
          </cell>
          <cell r="C92">
            <v>0</v>
          </cell>
          <cell r="D92">
            <v>0</v>
          </cell>
          <cell r="E92">
            <v>0</v>
          </cell>
          <cell r="F92">
            <v>0</v>
          </cell>
          <cell r="G92">
            <v>0</v>
          </cell>
          <cell r="H92">
            <v>0</v>
          </cell>
          <cell r="I92">
            <v>0</v>
          </cell>
        </row>
        <row r="93">
          <cell r="A93" t="str">
            <v>7.4</v>
          </cell>
          <cell r="B93">
            <v>96400</v>
          </cell>
          <cell r="C93" t="str">
            <v>EXECUÇÃO E COMPACTAÇÃO DE BASE E OU SUB BASE PARA PAVIMENTAÇÃO DE MACADAME SECO - EXCLUSIVE CARGA E TRANSPORTE. AF_11/2019</v>
          </cell>
          <cell r="D93">
            <v>0</v>
          </cell>
          <cell r="E93">
            <v>0</v>
          </cell>
          <cell r="F93">
            <v>0</v>
          </cell>
          <cell r="G93">
            <v>0</v>
          </cell>
          <cell r="H93">
            <v>0</v>
          </cell>
          <cell r="I93" t="str">
            <v>M3</v>
          </cell>
          <cell r="J93">
            <v>117.2</v>
          </cell>
        </row>
        <row r="94">
          <cell r="A94">
            <v>0</v>
          </cell>
          <cell r="B94">
            <v>0</v>
          </cell>
          <cell r="C94" t="str">
            <v xml:space="preserve">TRECHO </v>
          </cell>
          <cell r="D94">
            <v>117.2</v>
          </cell>
          <cell r="E94">
            <v>5</v>
          </cell>
          <cell r="F94">
            <v>0.2</v>
          </cell>
          <cell r="G94">
            <v>0</v>
          </cell>
          <cell r="H94">
            <v>117.2</v>
          </cell>
          <cell r="I94" t="str">
            <v>M3</v>
          </cell>
        </row>
        <row r="95">
          <cell r="A95">
            <v>0</v>
          </cell>
          <cell r="B95">
            <v>0</v>
          </cell>
          <cell r="C95" t="str">
            <v>TOTAL</v>
          </cell>
          <cell r="D95">
            <v>0</v>
          </cell>
          <cell r="E95">
            <v>0</v>
          </cell>
          <cell r="F95">
            <v>0</v>
          </cell>
          <cell r="G95">
            <v>0</v>
          </cell>
          <cell r="H95">
            <v>117.2</v>
          </cell>
          <cell r="I95" t="str">
            <v>M3</v>
          </cell>
        </row>
        <row r="96">
          <cell r="A96">
            <v>0</v>
          </cell>
          <cell r="B96">
            <v>0</v>
          </cell>
          <cell r="C96">
            <v>0</v>
          </cell>
          <cell r="D96">
            <v>0</v>
          </cell>
          <cell r="E96">
            <v>0</v>
          </cell>
          <cell r="F96">
            <v>0</v>
          </cell>
          <cell r="G96">
            <v>0</v>
          </cell>
          <cell r="H96">
            <v>0</v>
          </cell>
          <cell r="I96">
            <v>0</v>
          </cell>
        </row>
        <row r="97">
          <cell r="A97" t="str">
            <v>7.5</v>
          </cell>
          <cell r="B97">
            <v>97914</v>
          </cell>
          <cell r="C97" t="str">
            <v>TRANSPORTE COM CAMINHÃO BASCULANTE DE 6 M3, EM VIA URBANA PAVIMENTADA, DMT ATÉ 30 KM (UNIDADE: M3XKM). AF_01/2018</v>
          </cell>
          <cell r="D97" t="str">
            <v>VOLUME</v>
          </cell>
          <cell r="E97">
            <v>0</v>
          </cell>
          <cell r="F97">
            <v>0</v>
          </cell>
          <cell r="G97" t="str">
            <v>DMTKM</v>
          </cell>
          <cell r="H97">
            <v>0</v>
          </cell>
          <cell r="I97" t="str">
            <v>M3XKM</v>
          </cell>
          <cell r="J97">
            <v>6153</v>
          </cell>
        </row>
        <row r="98">
          <cell r="A98">
            <v>0</v>
          </cell>
          <cell r="B98">
            <v>0</v>
          </cell>
          <cell r="C98" t="str">
            <v>TRANSPORTE DE MATERIAL DE BASE</v>
          </cell>
          <cell r="D98">
            <v>0</v>
          </cell>
          <cell r="E98">
            <v>0</v>
          </cell>
          <cell r="F98">
            <v>0</v>
          </cell>
          <cell r="G98">
            <v>0</v>
          </cell>
          <cell r="H98">
            <v>0</v>
          </cell>
          <cell r="I98">
            <v>0</v>
          </cell>
        </row>
        <row r="99">
          <cell r="A99">
            <v>0</v>
          </cell>
          <cell r="B99">
            <v>0</v>
          </cell>
          <cell r="C99" t="str">
            <v xml:space="preserve">TRECHO </v>
          </cell>
          <cell r="D99">
            <v>87.9</v>
          </cell>
          <cell r="E99">
            <v>0</v>
          </cell>
          <cell r="F99">
            <v>0</v>
          </cell>
          <cell r="G99">
            <v>30</v>
          </cell>
          <cell r="H99">
            <v>2637</v>
          </cell>
          <cell r="I99" t="str">
            <v>M3XKM</v>
          </cell>
        </row>
        <row r="100">
          <cell r="A100">
            <v>0</v>
          </cell>
          <cell r="B100">
            <v>0</v>
          </cell>
          <cell r="C100" t="str">
            <v>TRANSPORTE DE MATERIAL DE SUB BASE</v>
          </cell>
          <cell r="D100">
            <v>0</v>
          </cell>
          <cell r="E100">
            <v>0</v>
          </cell>
          <cell r="F100">
            <v>0</v>
          </cell>
          <cell r="G100">
            <v>0</v>
          </cell>
          <cell r="H100">
            <v>0</v>
          </cell>
          <cell r="I100">
            <v>0</v>
          </cell>
        </row>
        <row r="101">
          <cell r="A101">
            <v>0</v>
          </cell>
          <cell r="B101">
            <v>0</v>
          </cell>
          <cell r="C101" t="str">
            <v xml:space="preserve">TRECHO </v>
          </cell>
          <cell r="D101">
            <v>117.2</v>
          </cell>
          <cell r="E101">
            <v>0</v>
          </cell>
          <cell r="F101">
            <v>0</v>
          </cell>
          <cell r="G101">
            <v>30</v>
          </cell>
          <cell r="H101">
            <v>3516</v>
          </cell>
          <cell r="I101" t="str">
            <v>M3XKM</v>
          </cell>
        </row>
        <row r="102">
          <cell r="A102">
            <v>0</v>
          </cell>
          <cell r="B102">
            <v>0</v>
          </cell>
          <cell r="C102" t="str">
            <v>TOTAL</v>
          </cell>
          <cell r="D102">
            <v>0</v>
          </cell>
          <cell r="E102">
            <v>0</v>
          </cell>
          <cell r="F102">
            <v>0</v>
          </cell>
          <cell r="G102">
            <v>0</v>
          </cell>
          <cell r="H102">
            <v>6153</v>
          </cell>
          <cell r="I102" t="str">
            <v>M3XKM</v>
          </cell>
        </row>
        <row r="103">
          <cell r="A103">
            <v>0</v>
          </cell>
          <cell r="B103">
            <v>0</v>
          </cell>
          <cell r="C103">
            <v>0</v>
          </cell>
          <cell r="D103">
            <v>0</v>
          </cell>
          <cell r="E103">
            <v>0</v>
          </cell>
          <cell r="F103">
            <v>0</v>
          </cell>
          <cell r="G103">
            <v>0</v>
          </cell>
          <cell r="H103">
            <v>0</v>
          </cell>
          <cell r="I103">
            <v>0</v>
          </cell>
        </row>
        <row r="104">
          <cell r="A104" t="str">
            <v>7.6</v>
          </cell>
          <cell r="B104">
            <v>96401</v>
          </cell>
          <cell r="C104" t="str">
            <v>EXECUÇÃO DE IMPRIMAÇÃO COM ASFALTO DILUÍDO CM-30. AF_11/2019</v>
          </cell>
          <cell r="D104">
            <v>0</v>
          </cell>
          <cell r="E104">
            <v>0</v>
          </cell>
          <cell r="F104">
            <v>0</v>
          </cell>
          <cell r="G104">
            <v>0</v>
          </cell>
          <cell r="H104">
            <v>0</v>
          </cell>
          <cell r="I104" t="str">
            <v>M2</v>
          </cell>
          <cell r="J104">
            <v>586</v>
          </cell>
        </row>
        <row r="105">
          <cell r="A105">
            <v>0</v>
          </cell>
          <cell r="B105">
            <v>0</v>
          </cell>
          <cell r="C105" t="str">
            <v xml:space="preserve">TRECHO </v>
          </cell>
          <cell r="D105">
            <v>117.2</v>
          </cell>
          <cell r="E105">
            <v>5</v>
          </cell>
          <cell r="F105">
            <v>0</v>
          </cell>
          <cell r="G105">
            <v>0</v>
          </cell>
          <cell r="H105">
            <v>586</v>
          </cell>
          <cell r="I105" t="str">
            <v>M2</v>
          </cell>
        </row>
        <row r="106">
          <cell r="A106">
            <v>0</v>
          </cell>
          <cell r="B106">
            <v>0</v>
          </cell>
          <cell r="C106" t="str">
            <v>TOTAL</v>
          </cell>
          <cell r="D106">
            <v>0</v>
          </cell>
          <cell r="E106">
            <v>0</v>
          </cell>
          <cell r="F106">
            <v>0</v>
          </cell>
          <cell r="G106">
            <v>0</v>
          </cell>
          <cell r="H106">
            <v>586</v>
          </cell>
          <cell r="I106" t="str">
            <v>M2</v>
          </cell>
        </row>
        <row r="107">
          <cell r="A107">
            <v>0</v>
          </cell>
          <cell r="B107">
            <v>0</v>
          </cell>
          <cell r="C107">
            <v>0</v>
          </cell>
          <cell r="D107">
            <v>0</v>
          </cell>
          <cell r="E107">
            <v>0</v>
          </cell>
          <cell r="F107">
            <v>0</v>
          </cell>
          <cell r="G107">
            <v>0</v>
          </cell>
          <cell r="H107">
            <v>0</v>
          </cell>
          <cell r="I107">
            <v>0</v>
          </cell>
        </row>
        <row r="108">
          <cell r="A108" t="str">
            <v>7.7</v>
          </cell>
          <cell r="B108">
            <v>95995</v>
          </cell>
          <cell r="C108" t="str">
            <v>EXECUÇÃO DE PAVIMENTO COM APLICAÇÃO DE CONCRETO ASFÁLTICO, CAMADA DE ROLAMENTO - EXCLUSIVE CARGA E TRANSPORTE. AF_11/2019</v>
          </cell>
          <cell r="D108">
            <v>0</v>
          </cell>
          <cell r="E108">
            <v>0</v>
          </cell>
          <cell r="F108">
            <v>0</v>
          </cell>
          <cell r="G108">
            <v>0</v>
          </cell>
          <cell r="H108">
            <v>0</v>
          </cell>
          <cell r="I108" t="str">
            <v>M3</v>
          </cell>
          <cell r="J108">
            <v>29.3</v>
          </cell>
        </row>
        <row r="109">
          <cell r="A109">
            <v>0</v>
          </cell>
          <cell r="B109">
            <v>0</v>
          </cell>
          <cell r="C109" t="str">
            <v>TRANSPORTE DE MATERIAL DE BASE</v>
          </cell>
          <cell r="D109">
            <v>0</v>
          </cell>
          <cell r="E109">
            <v>0</v>
          </cell>
          <cell r="F109">
            <v>0</v>
          </cell>
          <cell r="G109">
            <v>0</v>
          </cell>
          <cell r="H109">
            <v>0</v>
          </cell>
          <cell r="I109">
            <v>0</v>
          </cell>
        </row>
        <row r="110">
          <cell r="A110">
            <v>0</v>
          </cell>
          <cell r="B110">
            <v>0</v>
          </cell>
          <cell r="C110" t="str">
            <v xml:space="preserve">TRECHO </v>
          </cell>
          <cell r="D110">
            <v>117.2</v>
          </cell>
          <cell r="E110">
            <v>5</v>
          </cell>
          <cell r="F110">
            <v>0.05</v>
          </cell>
          <cell r="G110">
            <v>0</v>
          </cell>
          <cell r="H110">
            <v>29.3</v>
          </cell>
          <cell r="I110" t="str">
            <v>M3</v>
          </cell>
        </row>
        <row r="111">
          <cell r="A111">
            <v>0</v>
          </cell>
          <cell r="B111">
            <v>0</v>
          </cell>
          <cell r="C111" t="str">
            <v>TOTAL</v>
          </cell>
          <cell r="D111">
            <v>0</v>
          </cell>
          <cell r="E111">
            <v>0</v>
          </cell>
          <cell r="F111">
            <v>0</v>
          </cell>
          <cell r="G111">
            <v>0</v>
          </cell>
          <cell r="H111">
            <v>29.3</v>
          </cell>
          <cell r="I111" t="str">
            <v>M3</v>
          </cell>
        </row>
        <row r="112">
          <cell r="A112">
            <v>0</v>
          </cell>
          <cell r="B112">
            <v>0</v>
          </cell>
          <cell r="C112">
            <v>0</v>
          </cell>
          <cell r="D112">
            <v>0</v>
          </cell>
          <cell r="E112">
            <v>0</v>
          </cell>
          <cell r="F112">
            <v>0</v>
          </cell>
          <cell r="G112">
            <v>0</v>
          </cell>
          <cell r="H112">
            <v>0</v>
          </cell>
          <cell r="I112">
            <v>0</v>
          </cell>
        </row>
        <row r="113">
          <cell r="A113" t="str">
            <v>7.8</v>
          </cell>
          <cell r="B113">
            <v>95303</v>
          </cell>
          <cell r="C113" t="str">
            <v>TRANSPORTE COM CAMINHÃO BASCULANTE 10 M3 DE MASSA ASFALTICA PARA PAVIMENTAÇÃO URBANA</v>
          </cell>
          <cell r="D113">
            <v>0</v>
          </cell>
          <cell r="E113">
            <v>0</v>
          </cell>
          <cell r="F113">
            <v>0</v>
          </cell>
          <cell r="G113" t="str">
            <v>DMTKM</v>
          </cell>
          <cell r="H113">
            <v>0</v>
          </cell>
          <cell r="I113" t="str">
            <v>M3XKM</v>
          </cell>
          <cell r="J113">
            <v>879</v>
          </cell>
        </row>
        <row r="114">
          <cell r="A114">
            <v>0</v>
          </cell>
          <cell r="B114">
            <v>0</v>
          </cell>
          <cell r="C114" t="str">
            <v>TRANSPORTE DE MATERIAL DE BASE</v>
          </cell>
          <cell r="D114" t="str">
            <v>VOL.</v>
          </cell>
          <cell r="E114">
            <v>0</v>
          </cell>
          <cell r="F114">
            <v>0</v>
          </cell>
          <cell r="G114">
            <v>0</v>
          </cell>
          <cell r="H114">
            <v>0</v>
          </cell>
          <cell r="I114">
            <v>0</v>
          </cell>
        </row>
        <row r="115">
          <cell r="A115">
            <v>0</v>
          </cell>
          <cell r="B115">
            <v>0</v>
          </cell>
          <cell r="C115" t="str">
            <v xml:space="preserve">TRECHO </v>
          </cell>
          <cell r="D115">
            <v>29.3</v>
          </cell>
          <cell r="E115">
            <v>0</v>
          </cell>
          <cell r="F115">
            <v>0</v>
          </cell>
          <cell r="G115">
            <v>30</v>
          </cell>
          <cell r="H115">
            <v>879</v>
          </cell>
          <cell r="I115" t="str">
            <v>M3XKM</v>
          </cell>
        </row>
        <row r="116">
          <cell r="A116">
            <v>0</v>
          </cell>
          <cell r="B116">
            <v>0</v>
          </cell>
          <cell r="C116" t="str">
            <v>TOTAL</v>
          </cell>
          <cell r="D116">
            <v>0</v>
          </cell>
          <cell r="E116">
            <v>0</v>
          </cell>
          <cell r="F116">
            <v>0</v>
          </cell>
          <cell r="G116">
            <v>0</v>
          </cell>
          <cell r="H116">
            <v>879</v>
          </cell>
          <cell r="I116" t="str">
            <v>M3XKM</v>
          </cell>
        </row>
        <row r="117">
          <cell r="A117">
            <v>0</v>
          </cell>
          <cell r="B117">
            <v>0</v>
          </cell>
          <cell r="C117">
            <v>0</v>
          </cell>
          <cell r="D117">
            <v>0</v>
          </cell>
          <cell r="E117">
            <v>0</v>
          </cell>
          <cell r="F117">
            <v>0</v>
          </cell>
          <cell r="G117">
            <v>0</v>
          </cell>
          <cell r="H117">
            <v>0</v>
          </cell>
          <cell r="I117">
            <v>0</v>
          </cell>
        </row>
        <row r="118">
          <cell r="A118" t="str">
            <v>8.0</v>
          </cell>
          <cell r="B118">
            <v>0</v>
          </cell>
          <cell r="C118" t="str">
            <v xml:space="preserve">SERVIÇOS COMPLEMENTARES </v>
          </cell>
          <cell r="D118" t="str">
            <v>COMP</v>
          </cell>
          <cell r="E118" t="str">
            <v>LARG</v>
          </cell>
          <cell r="F118" t="str">
            <v>PROF/ALT.</v>
          </cell>
          <cell r="G118" t="str">
            <v>TAXA</v>
          </cell>
          <cell r="H118" t="str">
            <v>QUANT.</v>
          </cell>
          <cell r="I118" t="str">
            <v>UND</v>
          </cell>
        </row>
        <row r="119">
          <cell r="A119" t="str">
            <v>8.1</v>
          </cell>
          <cell r="B119">
            <v>99064</v>
          </cell>
          <cell r="C119" t="str">
            <v xml:space="preserve">LOCAÇÃO DE PAVIMENTAÇÃO. AF_10/2018 </v>
          </cell>
          <cell r="D119">
            <v>0</v>
          </cell>
          <cell r="E119">
            <v>0</v>
          </cell>
          <cell r="F119">
            <v>0</v>
          </cell>
          <cell r="G119">
            <v>0</v>
          </cell>
          <cell r="H119">
            <v>0</v>
          </cell>
          <cell r="I119" t="str">
            <v>M</v>
          </cell>
        </row>
        <row r="120">
          <cell r="A120">
            <v>0</v>
          </cell>
          <cell r="B120">
            <v>0</v>
          </cell>
          <cell r="C120">
            <v>0</v>
          </cell>
          <cell r="D120">
            <v>117.2</v>
          </cell>
          <cell r="E120">
            <v>0</v>
          </cell>
          <cell r="F120">
            <v>0</v>
          </cell>
          <cell r="G120">
            <v>0</v>
          </cell>
          <cell r="H120">
            <v>117.2</v>
          </cell>
          <cell r="I120" t="str">
            <v>M</v>
          </cell>
        </row>
        <row r="121">
          <cell r="A121">
            <v>0</v>
          </cell>
          <cell r="B121">
            <v>0</v>
          </cell>
          <cell r="C121" t="str">
            <v>TOTAL</v>
          </cell>
          <cell r="D121">
            <v>0</v>
          </cell>
          <cell r="E121">
            <v>0</v>
          </cell>
          <cell r="F121">
            <v>0</v>
          </cell>
          <cell r="G121">
            <v>0</v>
          </cell>
          <cell r="H121">
            <v>117.2</v>
          </cell>
          <cell r="I121" t="str">
            <v>M</v>
          </cell>
        </row>
        <row r="122">
          <cell r="A122">
            <v>0</v>
          </cell>
          <cell r="B122">
            <v>0</v>
          </cell>
          <cell r="C122">
            <v>0</v>
          </cell>
          <cell r="D122">
            <v>0</v>
          </cell>
          <cell r="E122">
            <v>0</v>
          </cell>
          <cell r="F122">
            <v>0</v>
          </cell>
          <cell r="G122">
            <v>0</v>
          </cell>
          <cell r="H122">
            <v>0</v>
          </cell>
          <cell r="I122">
            <v>0</v>
          </cell>
        </row>
        <row r="123">
          <cell r="A123" t="str">
            <v>8.2</v>
          </cell>
          <cell r="B123" t="str">
            <v>COMP 010</v>
          </cell>
          <cell r="C123" t="str">
            <v xml:space="preserve">IMPLANTAÇÃO DE PENA D'ÁGUA, INCLUINDO TUBULAÇÃO, CONEXÕES, INSTALAÇÃO E REATERRO  </v>
          </cell>
          <cell r="D123">
            <v>0</v>
          </cell>
          <cell r="E123">
            <v>0</v>
          </cell>
          <cell r="F123">
            <v>0</v>
          </cell>
          <cell r="G123">
            <v>0</v>
          </cell>
          <cell r="H123">
            <v>43</v>
          </cell>
          <cell r="I123" t="str">
            <v>UNID.</v>
          </cell>
        </row>
        <row r="124">
          <cell r="A124">
            <v>0</v>
          </cell>
          <cell r="B124">
            <v>0</v>
          </cell>
          <cell r="C124" t="str">
            <v>TOTAL</v>
          </cell>
          <cell r="D124">
            <v>0</v>
          </cell>
          <cell r="E124">
            <v>0</v>
          </cell>
          <cell r="F124">
            <v>0</v>
          </cell>
          <cell r="G124">
            <v>0</v>
          </cell>
          <cell r="H124">
            <v>43</v>
          </cell>
          <cell r="I124" t="str">
            <v>UNID.</v>
          </cell>
        </row>
        <row r="125">
          <cell r="A125">
            <v>0</v>
          </cell>
          <cell r="B125">
            <v>0</v>
          </cell>
          <cell r="C125">
            <v>0</v>
          </cell>
          <cell r="D125">
            <v>0</v>
          </cell>
          <cell r="E125">
            <v>0</v>
          </cell>
          <cell r="F125">
            <v>0</v>
          </cell>
          <cell r="G125">
            <v>0</v>
          </cell>
          <cell r="H125">
            <v>0</v>
          </cell>
          <cell r="I125">
            <v>0</v>
          </cell>
        </row>
        <row r="126">
          <cell r="A126" t="str">
            <v>8.3</v>
          </cell>
          <cell r="B126" t="str">
            <v>COMP 006</v>
          </cell>
          <cell r="C126" t="str">
            <v xml:space="preserve">DEMOLIÇÃO DE CONCRETO SIMPLES </v>
          </cell>
          <cell r="D126">
            <v>0</v>
          </cell>
          <cell r="E126">
            <v>0</v>
          </cell>
          <cell r="F126">
            <v>0</v>
          </cell>
          <cell r="G126">
            <v>0</v>
          </cell>
          <cell r="H126">
            <v>0</v>
          </cell>
          <cell r="I126" t="str">
            <v>M³</v>
          </cell>
        </row>
        <row r="127">
          <cell r="A127">
            <v>0</v>
          </cell>
          <cell r="B127">
            <v>0</v>
          </cell>
          <cell r="C127" t="str">
            <v>Lado direito</v>
          </cell>
          <cell r="D127">
            <v>117.2</v>
          </cell>
          <cell r="E127">
            <v>0.9</v>
          </cell>
          <cell r="F127">
            <v>0.05</v>
          </cell>
          <cell r="G127">
            <v>0</v>
          </cell>
          <cell r="H127">
            <v>5.2740000000000009</v>
          </cell>
          <cell r="I127" t="str">
            <v>M³</v>
          </cell>
        </row>
        <row r="128">
          <cell r="A128">
            <v>0</v>
          </cell>
          <cell r="B128">
            <v>0</v>
          </cell>
          <cell r="C128" t="str">
            <v xml:space="preserve">Lado esquerdo </v>
          </cell>
          <cell r="D128">
            <v>117.2</v>
          </cell>
          <cell r="E128">
            <v>1.6</v>
          </cell>
          <cell r="F128">
            <v>0.05</v>
          </cell>
          <cell r="G128">
            <v>0</v>
          </cell>
          <cell r="H128">
            <v>9.3760000000000012</v>
          </cell>
          <cell r="I128" t="str">
            <v>M³</v>
          </cell>
        </row>
        <row r="129">
          <cell r="A129">
            <v>0</v>
          </cell>
          <cell r="B129">
            <v>0</v>
          </cell>
          <cell r="C129" t="str">
            <v>TOTAL</v>
          </cell>
          <cell r="D129">
            <v>0</v>
          </cell>
          <cell r="E129">
            <v>0</v>
          </cell>
          <cell r="F129">
            <v>0</v>
          </cell>
          <cell r="G129">
            <v>0</v>
          </cell>
          <cell r="H129">
            <v>14.65</v>
          </cell>
          <cell r="I129" t="str">
            <v>M³</v>
          </cell>
        </row>
        <row r="130">
          <cell r="A130">
            <v>0</v>
          </cell>
          <cell r="B130">
            <v>0</v>
          </cell>
          <cell r="C130">
            <v>0</v>
          </cell>
          <cell r="D130">
            <v>0</v>
          </cell>
          <cell r="E130">
            <v>0</v>
          </cell>
          <cell r="F130">
            <v>0</v>
          </cell>
          <cell r="G130">
            <v>0</v>
          </cell>
          <cell r="H130">
            <v>0</v>
          </cell>
          <cell r="I130">
            <v>0</v>
          </cell>
        </row>
        <row r="131">
          <cell r="A131" t="str">
            <v>8.4</v>
          </cell>
          <cell r="B131">
            <v>100978</v>
          </cell>
          <cell r="C131" t="str">
            <v xml:space="preserve">GARGA, MONOBRA E DESCARGA DE SOLO E MATERIAS GRANULARES E CAMINHÃO BASCULANTE 10M³- CARGA COM ESCAVADEIRA HIDRÁULICA( CAÇAMBA DE 1,20 M³/155 HP) E DESCARGA LIVRE( UNIDADE, AF_07/2020          </v>
          </cell>
          <cell r="D131">
            <v>0</v>
          </cell>
          <cell r="E131">
            <v>0</v>
          </cell>
          <cell r="F131">
            <v>0</v>
          </cell>
          <cell r="G131">
            <v>0</v>
          </cell>
          <cell r="H131">
            <v>0</v>
          </cell>
          <cell r="I131" t="str">
            <v>M³</v>
          </cell>
        </row>
        <row r="132">
          <cell r="A132">
            <v>0</v>
          </cell>
          <cell r="B132">
            <v>0</v>
          </cell>
          <cell r="C132" t="str">
            <v>Lado direito</v>
          </cell>
          <cell r="D132">
            <v>117.2</v>
          </cell>
          <cell r="E132">
            <v>0.9</v>
          </cell>
          <cell r="F132">
            <v>0.05</v>
          </cell>
          <cell r="G132">
            <v>0</v>
          </cell>
          <cell r="H132">
            <v>5.2740000000000009</v>
          </cell>
          <cell r="I132" t="str">
            <v>M³</v>
          </cell>
        </row>
        <row r="133">
          <cell r="A133">
            <v>0</v>
          </cell>
          <cell r="B133">
            <v>0</v>
          </cell>
          <cell r="C133" t="str">
            <v xml:space="preserve">Lado esquerdo </v>
          </cell>
          <cell r="D133">
            <v>117.2</v>
          </cell>
          <cell r="E133">
            <v>1.6</v>
          </cell>
          <cell r="F133">
            <v>0.05</v>
          </cell>
          <cell r="G133">
            <v>0</v>
          </cell>
          <cell r="H133">
            <v>9.3760000000000012</v>
          </cell>
          <cell r="I133" t="str">
            <v>M³</v>
          </cell>
        </row>
        <row r="134">
          <cell r="A134">
            <v>0</v>
          </cell>
          <cell r="B134">
            <v>0</v>
          </cell>
          <cell r="C134" t="str">
            <v>TOTAL</v>
          </cell>
          <cell r="D134">
            <v>0</v>
          </cell>
          <cell r="E134">
            <v>0</v>
          </cell>
          <cell r="F134">
            <v>0</v>
          </cell>
          <cell r="G134">
            <v>0</v>
          </cell>
          <cell r="H134">
            <v>14.65</v>
          </cell>
          <cell r="I134" t="str">
            <v>M³</v>
          </cell>
        </row>
        <row r="135">
          <cell r="A135">
            <v>0</v>
          </cell>
          <cell r="B135">
            <v>0</v>
          </cell>
          <cell r="C135">
            <v>0</v>
          </cell>
          <cell r="D135">
            <v>0</v>
          </cell>
          <cell r="E135">
            <v>0</v>
          </cell>
          <cell r="F135">
            <v>0</v>
          </cell>
          <cell r="G135">
            <v>0</v>
          </cell>
          <cell r="H135">
            <v>0</v>
          </cell>
          <cell r="I135">
            <v>0</v>
          </cell>
        </row>
        <row r="136">
          <cell r="A136" t="str">
            <v>8.5</v>
          </cell>
          <cell r="B136">
            <v>95875</v>
          </cell>
          <cell r="C136" t="str">
            <v xml:space="preserve">TRANSPORTE DE CAMIÃO BASCULANTE DE 10 M³ EM VIA URBANA PAVIMENTADA, DMT DE ATÉ 30 KM (UNIDADE M3XKM).AF_07/2020        </v>
          </cell>
          <cell r="D136">
            <v>0</v>
          </cell>
          <cell r="E136">
            <v>0</v>
          </cell>
          <cell r="F136">
            <v>0</v>
          </cell>
          <cell r="G136">
            <v>0</v>
          </cell>
          <cell r="H136">
            <v>0</v>
          </cell>
          <cell r="I136" t="str">
            <v>M3XKM</v>
          </cell>
        </row>
        <row r="137">
          <cell r="A137">
            <v>0</v>
          </cell>
          <cell r="B137">
            <v>0</v>
          </cell>
          <cell r="C137" t="str">
            <v>Lado direito e esquerdo.</v>
          </cell>
          <cell r="D137">
            <v>14.65</v>
          </cell>
          <cell r="E137">
            <v>0</v>
          </cell>
          <cell r="F137">
            <v>0</v>
          </cell>
          <cell r="G137">
            <v>0</v>
          </cell>
          <cell r="H137">
            <v>14.65</v>
          </cell>
          <cell r="I137" t="str">
            <v>M3XKM</v>
          </cell>
        </row>
        <row r="138">
          <cell r="A138">
            <v>0</v>
          </cell>
          <cell r="B138">
            <v>0</v>
          </cell>
          <cell r="C138">
            <v>0</v>
          </cell>
          <cell r="D138">
            <v>0</v>
          </cell>
          <cell r="E138">
            <v>0</v>
          </cell>
          <cell r="F138">
            <v>0</v>
          </cell>
          <cell r="G138">
            <v>0</v>
          </cell>
          <cell r="H138">
            <v>0</v>
          </cell>
          <cell r="I138">
            <v>0</v>
          </cell>
        </row>
        <row r="139">
          <cell r="A139" t="str">
            <v>9.0</v>
          </cell>
          <cell r="B139">
            <v>0</v>
          </cell>
          <cell r="C139" t="str">
            <v>PASSEIO</v>
          </cell>
          <cell r="D139" t="str">
            <v>COMP</v>
          </cell>
          <cell r="E139" t="str">
            <v>LARG</v>
          </cell>
          <cell r="F139" t="str">
            <v>PROF/ALT.</v>
          </cell>
          <cell r="G139" t="str">
            <v>TAXA</v>
          </cell>
          <cell r="H139" t="str">
            <v>QUANT.</v>
          </cell>
          <cell r="I139" t="str">
            <v>UND</v>
          </cell>
        </row>
        <row r="140">
          <cell r="A140" t="str">
            <v>9.1</v>
          </cell>
          <cell r="B140">
            <v>94342</v>
          </cell>
          <cell r="C140" t="str">
            <v>ATERRO MANUAL DE VALAS COM AREIA PARA ATERRO E COMPACTAÇÃO MECANIZADA. AF_05/2016</v>
          </cell>
          <cell r="D140">
            <v>0</v>
          </cell>
          <cell r="E140">
            <v>0</v>
          </cell>
          <cell r="F140">
            <v>0</v>
          </cell>
          <cell r="G140">
            <v>0</v>
          </cell>
          <cell r="H140">
            <v>0</v>
          </cell>
          <cell r="I140" t="str">
            <v>M3</v>
          </cell>
          <cell r="J140">
            <v>43.94</v>
          </cell>
        </row>
        <row r="141">
          <cell r="A141">
            <v>0</v>
          </cell>
          <cell r="B141">
            <v>0</v>
          </cell>
          <cell r="C141" t="str">
            <v>Ext x largura x esp e n de passeios</v>
          </cell>
          <cell r="D141">
            <v>117.2</v>
          </cell>
          <cell r="E141">
            <v>1.6</v>
          </cell>
          <cell r="F141">
            <v>0.15</v>
          </cell>
          <cell r="G141">
            <v>0</v>
          </cell>
          <cell r="H141">
            <v>28.12</v>
          </cell>
          <cell r="I141" t="str">
            <v>M3</v>
          </cell>
        </row>
        <row r="142">
          <cell r="A142">
            <v>0</v>
          </cell>
          <cell r="B142">
            <v>0</v>
          </cell>
          <cell r="C142" t="str">
            <v>Ext x largura x esp e n de passeios</v>
          </cell>
          <cell r="D142">
            <v>117.2</v>
          </cell>
          <cell r="E142">
            <v>0.9</v>
          </cell>
          <cell r="F142">
            <v>0.15</v>
          </cell>
          <cell r="G142">
            <v>0</v>
          </cell>
          <cell r="H142">
            <v>15.82</v>
          </cell>
          <cell r="I142" t="str">
            <v>M3</v>
          </cell>
        </row>
        <row r="143">
          <cell r="A143">
            <v>0</v>
          </cell>
          <cell r="B143">
            <v>0</v>
          </cell>
          <cell r="C143" t="str">
            <v>TOTAL</v>
          </cell>
          <cell r="D143">
            <v>0</v>
          </cell>
          <cell r="E143">
            <v>0</v>
          </cell>
          <cell r="F143">
            <v>0</v>
          </cell>
          <cell r="G143">
            <v>0</v>
          </cell>
          <cell r="H143">
            <v>43.94</v>
          </cell>
          <cell r="I143" t="str">
            <v>M3</v>
          </cell>
        </row>
        <row r="144">
          <cell r="A144">
            <v>0</v>
          </cell>
          <cell r="B144">
            <v>0</v>
          </cell>
          <cell r="C144">
            <v>0</v>
          </cell>
          <cell r="D144">
            <v>0</v>
          </cell>
          <cell r="E144">
            <v>0</v>
          </cell>
          <cell r="F144">
            <v>0</v>
          </cell>
          <cell r="G144">
            <v>0</v>
          </cell>
          <cell r="H144">
            <v>0</v>
          </cell>
          <cell r="I144">
            <v>0</v>
          </cell>
        </row>
        <row r="145">
          <cell r="A145" t="str">
            <v>9.2</v>
          </cell>
          <cell r="B145">
            <v>94990</v>
          </cell>
          <cell r="C145" t="str">
            <v>EXECUÇÃO DE PASSEIO (CALÇADA) OU PISO DE CONCRETO COM CONCRETO MOLDADO IN LOCO, FEITO EM OBRA, ACABAMENTO CONVENCIONAL, NÃO ARMADO. AF_07/2016</v>
          </cell>
          <cell r="D145">
            <v>0</v>
          </cell>
          <cell r="E145">
            <v>0</v>
          </cell>
          <cell r="F145">
            <v>0</v>
          </cell>
          <cell r="G145">
            <v>0</v>
          </cell>
          <cell r="H145">
            <v>0</v>
          </cell>
          <cell r="I145" t="str">
            <v>M3</v>
          </cell>
          <cell r="J145">
            <v>14.64</v>
          </cell>
        </row>
        <row r="146">
          <cell r="A146">
            <v>0</v>
          </cell>
          <cell r="B146">
            <v>0</v>
          </cell>
          <cell r="C146" t="str">
            <v>Lado direito</v>
          </cell>
          <cell r="D146">
            <v>117.2</v>
          </cell>
          <cell r="E146">
            <v>1.6</v>
          </cell>
          <cell r="F146">
            <v>0.05</v>
          </cell>
          <cell r="G146">
            <v>0</v>
          </cell>
          <cell r="H146">
            <v>9.3699999999999992</v>
          </cell>
          <cell r="I146" t="str">
            <v>M3</v>
          </cell>
        </row>
        <row r="147">
          <cell r="A147">
            <v>0</v>
          </cell>
          <cell r="B147">
            <v>0</v>
          </cell>
          <cell r="C147" t="str">
            <v>Lado esquerdo</v>
          </cell>
          <cell r="D147">
            <v>117.2</v>
          </cell>
          <cell r="E147">
            <v>0.9</v>
          </cell>
          <cell r="F147">
            <v>0.05</v>
          </cell>
          <cell r="G147">
            <v>0</v>
          </cell>
          <cell r="H147">
            <v>5.27</v>
          </cell>
          <cell r="I147" t="str">
            <v>M3</v>
          </cell>
        </row>
        <row r="148">
          <cell r="A148">
            <v>0</v>
          </cell>
          <cell r="B148">
            <v>0</v>
          </cell>
          <cell r="C148" t="str">
            <v>TOTAL</v>
          </cell>
          <cell r="D148">
            <v>0</v>
          </cell>
          <cell r="E148">
            <v>0</v>
          </cell>
          <cell r="F148">
            <v>0</v>
          </cell>
          <cell r="G148">
            <v>0</v>
          </cell>
          <cell r="H148">
            <v>14.64</v>
          </cell>
          <cell r="I148" t="str">
            <v>M3</v>
          </cell>
        </row>
        <row r="149">
          <cell r="A149">
            <v>0</v>
          </cell>
          <cell r="B149">
            <v>0</v>
          </cell>
          <cell r="C149">
            <v>0</v>
          </cell>
          <cell r="D149">
            <v>0</v>
          </cell>
          <cell r="E149">
            <v>0</v>
          </cell>
          <cell r="F149">
            <v>0</v>
          </cell>
          <cell r="G149">
            <v>0</v>
          </cell>
          <cell r="H149">
            <v>0</v>
          </cell>
          <cell r="I149">
            <v>0</v>
          </cell>
        </row>
        <row r="150">
          <cell r="A150" t="str">
            <v>9.3</v>
          </cell>
          <cell r="B150">
            <v>100575</v>
          </cell>
          <cell r="C150" t="str">
            <v>REGULARIZAÇÃO DE SUPERFÍCIES COM MOTONIVELADORA. AF_11/2019</v>
          </cell>
          <cell r="D150">
            <v>0</v>
          </cell>
          <cell r="E150">
            <v>0</v>
          </cell>
          <cell r="F150">
            <v>0</v>
          </cell>
          <cell r="G150">
            <v>0</v>
          </cell>
          <cell r="H150">
            <v>0</v>
          </cell>
          <cell r="I150" t="str">
            <v>M2</v>
          </cell>
          <cell r="J150">
            <v>293</v>
          </cell>
        </row>
        <row r="151">
          <cell r="A151">
            <v>0</v>
          </cell>
          <cell r="B151">
            <v>0</v>
          </cell>
          <cell r="C151" t="str">
            <v>Lado direito</v>
          </cell>
          <cell r="D151">
            <v>117.2</v>
          </cell>
          <cell r="E151">
            <v>1.6</v>
          </cell>
          <cell r="F151">
            <v>0</v>
          </cell>
          <cell r="G151">
            <v>0</v>
          </cell>
          <cell r="H151">
            <v>187.52</v>
          </cell>
          <cell r="I151" t="str">
            <v>M2</v>
          </cell>
        </row>
        <row r="152">
          <cell r="A152">
            <v>0</v>
          </cell>
          <cell r="B152">
            <v>0</v>
          </cell>
          <cell r="C152" t="str">
            <v>Lado esquerdo</v>
          </cell>
          <cell r="D152">
            <v>117.2</v>
          </cell>
          <cell r="E152">
            <v>0.9</v>
          </cell>
          <cell r="F152">
            <v>0</v>
          </cell>
          <cell r="G152">
            <v>0</v>
          </cell>
          <cell r="H152">
            <v>105.48</v>
          </cell>
          <cell r="I152" t="str">
            <v>M2</v>
          </cell>
        </row>
        <row r="153">
          <cell r="A153">
            <v>0</v>
          </cell>
          <cell r="B153">
            <v>0</v>
          </cell>
          <cell r="C153" t="str">
            <v>TOTAL</v>
          </cell>
          <cell r="D153">
            <v>0</v>
          </cell>
          <cell r="E153">
            <v>0</v>
          </cell>
          <cell r="F153">
            <v>0</v>
          </cell>
          <cell r="G153">
            <v>0</v>
          </cell>
          <cell r="H153">
            <v>293</v>
          </cell>
          <cell r="I153" t="str">
            <v>M2</v>
          </cell>
        </row>
        <row r="154">
          <cell r="A154" t="str">
            <v>10.0</v>
          </cell>
          <cell r="B154">
            <v>0</v>
          </cell>
          <cell r="C154" t="str">
            <v>SERVIÇO EXTRA</v>
          </cell>
          <cell r="D154" t="str">
            <v>COMP</v>
          </cell>
          <cell r="E154" t="str">
            <v>LARG</v>
          </cell>
          <cell r="F154" t="str">
            <v>PROF/ALT.</v>
          </cell>
          <cell r="G154" t="str">
            <v>TAXA</v>
          </cell>
          <cell r="H154" t="str">
            <v>QUANT.</v>
          </cell>
          <cell r="I154" t="str">
            <v>UND</v>
          </cell>
        </row>
        <row r="155">
          <cell r="A155" t="str">
            <v>10.1</v>
          </cell>
          <cell r="B155" t="str">
            <v>COMPOSIÇÃO 14</v>
          </cell>
          <cell r="C155" t="str">
            <v>PLACA INAUGURAÇÃO EM ALUMÍNIO, FORNECIMENTO E COLOCAÇÃO, 0,40X0,60M</v>
          </cell>
          <cell r="D155" t="str">
            <v>UND</v>
          </cell>
          <cell r="E155">
            <v>0</v>
          </cell>
          <cell r="F155">
            <v>0</v>
          </cell>
          <cell r="G155">
            <v>0</v>
          </cell>
          <cell r="H155">
            <v>1</v>
          </cell>
          <cell r="I155" t="str">
            <v>UND</v>
          </cell>
          <cell r="J155">
            <v>0</v>
          </cell>
        </row>
        <row r="156">
          <cell r="A156">
            <v>0</v>
          </cell>
          <cell r="B156">
            <v>0</v>
          </cell>
          <cell r="C156">
            <v>0</v>
          </cell>
          <cell r="D156">
            <v>0</v>
          </cell>
          <cell r="E156">
            <v>0</v>
          </cell>
          <cell r="F156">
            <v>0</v>
          </cell>
          <cell r="G156">
            <v>0</v>
          </cell>
          <cell r="H156">
            <v>0</v>
          </cell>
          <cell r="I156">
            <v>0</v>
          </cell>
          <cell r="J156">
            <v>0</v>
          </cell>
        </row>
      </sheetData>
      <sheetData sheetId="6" refreshError="1"/>
      <sheetData sheetId="7">
        <row r="1">
          <cell r="A1" t="str">
            <v>PREFEITURA MUNICIPAL DE OLINDA - PMOSECRETARIA DE INFRAESTRUTURA - SEINFRASECRETARIA EXECUTIVA DE URBANIZAÇÃO INTEGRADA - SEUI</v>
          </cell>
          <cell r="B1">
            <v>0</v>
          </cell>
          <cell r="C1">
            <v>0</v>
          </cell>
          <cell r="D1">
            <v>0</v>
          </cell>
          <cell r="E1">
            <v>0</v>
          </cell>
          <cell r="F1">
            <v>0</v>
          </cell>
          <cell r="G1">
            <v>0</v>
          </cell>
        </row>
        <row r="2">
          <cell r="A2" t="str">
            <v>OBJETO:</v>
          </cell>
          <cell r="B2" t="str">
            <v xml:space="preserve">CONTRATAÇÃO DE EMPRESA DE ENGENHARIA PARA OBRA DE PAVIMENTAÇÃO, DRENAGEM EM CBUQ DA RUA 10, NO BAIRRO DE RIO DOCE, V ETAPA E NA RUA NEREU GOMES MACIEL, NO BAIRRO DE CASA CAIADANO MUNICÍPIO DE OLINDA - PE. </v>
          </cell>
          <cell r="C2">
            <v>0</v>
          </cell>
          <cell r="D2">
            <v>0</v>
          </cell>
          <cell r="E2">
            <v>0</v>
          </cell>
          <cell r="F2">
            <v>0</v>
          </cell>
          <cell r="G2">
            <v>0</v>
          </cell>
        </row>
        <row r="3">
          <cell r="A3" t="str">
            <v>DATA BASE: SINAPI NÃO DESONERADO OUTUBRO/ 2020</v>
          </cell>
          <cell r="B3">
            <v>0</v>
          </cell>
          <cell r="C3">
            <v>0</v>
          </cell>
          <cell r="D3">
            <v>0</v>
          </cell>
          <cell r="E3" t="str">
            <v>BDI:</v>
          </cell>
          <cell r="F3">
            <v>0.18110000000000001</v>
          </cell>
        </row>
        <row r="5">
          <cell r="A5" t="str">
            <v>COMPOSIÇÕES DE SERVIÇOS</v>
          </cell>
          <cell r="B5">
            <v>0</v>
          </cell>
          <cell r="C5">
            <v>0</v>
          </cell>
          <cell r="D5">
            <v>0</v>
          </cell>
          <cell r="E5">
            <v>0</v>
          </cell>
          <cell r="F5">
            <v>0</v>
          </cell>
          <cell r="G5">
            <v>0</v>
          </cell>
        </row>
        <row r="6">
          <cell r="A6" t="str">
            <v>COMP.001</v>
          </cell>
          <cell r="B6" t="str">
            <v>PLACA DE OBRA EM CHAPA DE ACO GALVANIZADO</v>
          </cell>
          <cell r="C6">
            <v>0</v>
          </cell>
          <cell r="D6">
            <v>0</v>
          </cell>
          <cell r="E6" t="str">
            <v>UNID.:</v>
          </cell>
          <cell r="F6" t="str">
            <v>M²</v>
          </cell>
          <cell r="G6">
            <v>378.28</v>
          </cell>
        </row>
        <row r="7">
          <cell r="A7" t="str">
            <v>Referência: 74209/1 / SINAPI</v>
          </cell>
          <cell r="B7">
            <v>0</v>
          </cell>
          <cell r="C7">
            <v>0</v>
          </cell>
          <cell r="D7">
            <v>0</v>
          </cell>
          <cell r="E7">
            <v>0</v>
          </cell>
          <cell r="F7">
            <v>0</v>
          </cell>
        </row>
        <row r="8">
          <cell r="A8">
            <v>0</v>
          </cell>
          <cell r="B8">
            <v>0</v>
          </cell>
          <cell r="C8">
            <v>0</v>
          </cell>
          <cell r="D8">
            <v>0</v>
          </cell>
          <cell r="E8">
            <v>0</v>
          </cell>
          <cell r="F8">
            <v>0</v>
          </cell>
        </row>
        <row r="9">
          <cell r="A9" t="str">
            <v>Código</v>
          </cell>
          <cell r="B9" t="str">
            <v>Descrição</v>
          </cell>
          <cell r="C9" t="str">
            <v>Unidade</v>
          </cell>
          <cell r="D9" t="str">
            <v>Coeficiente</v>
          </cell>
          <cell r="E9" t="str">
            <v>Preço</v>
          </cell>
          <cell r="F9" t="str">
            <v>Total</v>
          </cell>
        </row>
        <row r="10">
          <cell r="A10" t="str">
            <v>SERVIÇOS</v>
          </cell>
          <cell r="B10">
            <v>0</v>
          </cell>
          <cell r="C10">
            <v>0</v>
          </cell>
          <cell r="D10">
            <v>0</v>
          </cell>
          <cell r="E10">
            <v>0</v>
          </cell>
          <cell r="F10">
            <v>0</v>
          </cell>
        </row>
        <row r="11">
          <cell r="A11" t="str">
            <v>94962</v>
          </cell>
          <cell r="B11" t="str">
            <v>CONCRETO MAGRO PARA LASTRO, TRAÇO 1:4,5:4,5 (CIMENTO/ AREIA MÉDIA/ BRITA 1)  - PREPARO MECÂNICO COM BETONEIRA 400 L. AF_07/2016</v>
          </cell>
          <cell r="C11" t="str">
            <v>M3</v>
          </cell>
          <cell r="D11">
            <v>0.01</v>
          </cell>
          <cell r="E11" t="str">
            <v>269,95</v>
          </cell>
          <cell r="F11">
            <v>2.69</v>
          </cell>
        </row>
        <row r="12">
          <cell r="A12" t="str">
            <v>TOTAL SERVIÇOS  (R$)</v>
          </cell>
          <cell r="B12">
            <v>0</v>
          </cell>
          <cell r="C12">
            <v>0</v>
          </cell>
          <cell r="D12">
            <v>0</v>
          </cell>
          <cell r="E12">
            <v>0</v>
          </cell>
          <cell r="F12">
            <v>2.69</v>
          </cell>
        </row>
        <row r="13">
          <cell r="A13" t="str">
            <v>MÃO DE OBRA</v>
          </cell>
          <cell r="B13">
            <v>0</v>
          </cell>
          <cell r="C13">
            <v>0</v>
          </cell>
          <cell r="D13">
            <v>0</v>
          </cell>
          <cell r="E13">
            <v>0</v>
          </cell>
          <cell r="F13">
            <v>0</v>
          </cell>
        </row>
        <row r="14">
          <cell r="A14" t="str">
            <v>88262</v>
          </cell>
          <cell r="B14" t="str">
            <v>CARPINTEIRO DE FORMAS COM ENCARGOS COMPLEMENTARES</v>
          </cell>
          <cell r="C14" t="str">
            <v>H</v>
          </cell>
          <cell r="D14">
            <v>1</v>
          </cell>
          <cell r="E14" t="str">
            <v>17,87</v>
          </cell>
          <cell r="F14">
            <v>17.87</v>
          </cell>
        </row>
        <row r="15">
          <cell r="A15" t="str">
            <v>88316</v>
          </cell>
          <cell r="B15" t="str">
            <v>SERVENTE COM ENCARGOS COMPLEMENTARES</v>
          </cell>
          <cell r="C15" t="str">
            <v>H</v>
          </cell>
          <cell r="D15">
            <v>2</v>
          </cell>
          <cell r="E15" t="str">
            <v>14,56</v>
          </cell>
          <cell r="F15">
            <v>29.12</v>
          </cell>
        </row>
        <row r="16">
          <cell r="A16" t="str">
            <v>TOTAL MAO DE OBRA  (R$)</v>
          </cell>
          <cell r="B16">
            <v>0</v>
          </cell>
          <cell r="C16">
            <v>0</v>
          </cell>
          <cell r="D16">
            <v>0</v>
          </cell>
          <cell r="E16">
            <v>0</v>
          </cell>
          <cell r="F16">
            <v>46.99</v>
          </cell>
        </row>
        <row r="17">
          <cell r="A17" t="str">
            <v>MATERIAIS</v>
          </cell>
          <cell r="B17">
            <v>0</v>
          </cell>
          <cell r="C17">
            <v>0</v>
          </cell>
          <cell r="D17">
            <v>0</v>
          </cell>
          <cell r="E17">
            <v>0</v>
          </cell>
          <cell r="F17">
            <v>0</v>
          </cell>
        </row>
        <row r="18">
          <cell r="A18">
            <v>4417</v>
          </cell>
          <cell r="B18" t="str">
            <v>SARRAFO DE MADEIRA NAO APARELHADA *2,5 X 7* CM, MACARANDUBA, ANGELIM OU EQUIVALENTE DA REGIAO</v>
          </cell>
          <cell r="C18" t="str">
            <v xml:space="preserve">M     </v>
          </cell>
          <cell r="D18">
            <v>1</v>
          </cell>
          <cell r="E18" t="str">
            <v>2,73</v>
          </cell>
          <cell r="F18">
            <v>2.73</v>
          </cell>
        </row>
        <row r="19">
          <cell r="A19">
            <v>4491</v>
          </cell>
          <cell r="B19" t="str">
            <v>PONTALETE DE MADEIRA NAO APARELHADA *7,5 X 7,5* CM (3 X 3 ") PINUS, MISTA OU EQUIVALENTE DA REGIAO</v>
          </cell>
          <cell r="C19" t="str">
            <v xml:space="preserve">M     </v>
          </cell>
          <cell r="D19">
            <v>4</v>
          </cell>
          <cell r="E19" t="str">
            <v>6,16</v>
          </cell>
          <cell r="F19">
            <v>24.64</v>
          </cell>
        </row>
        <row r="20">
          <cell r="A20">
            <v>4813</v>
          </cell>
          <cell r="B20" t="str">
            <v>PLACA DE OBRA (PARA CONSTRUCAO CIVIL) EM CHAPA GALVANIZADA *N. 22*, ADESIVADA, DE *2,0 X 1,125* M</v>
          </cell>
          <cell r="C20" t="str">
            <v xml:space="preserve">M2    </v>
          </cell>
          <cell r="D20">
            <v>1</v>
          </cell>
          <cell r="E20">
            <v>300</v>
          </cell>
          <cell r="F20">
            <v>300</v>
          </cell>
        </row>
        <row r="21">
          <cell r="A21">
            <v>5075</v>
          </cell>
          <cell r="B21" t="str">
            <v>PREGO DE ACO POLIDO COM CABECA 18 X 30 (2 3/4 X 10)</v>
          </cell>
          <cell r="C21" t="str">
            <v xml:space="preserve">KG    </v>
          </cell>
          <cell r="D21">
            <v>0.11</v>
          </cell>
          <cell r="E21" t="str">
            <v>11,19</v>
          </cell>
          <cell r="F21">
            <v>1.23</v>
          </cell>
        </row>
        <row r="22">
          <cell r="A22" t="str">
            <v>TOTAL MATERIAIS</v>
          </cell>
          <cell r="B22">
            <v>0</v>
          </cell>
          <cell r="C22">
            <v>0</v>
          </cell>
          <cell r="D22">
            <v>0</v>
          </cell>
          <cell r="E22">
            <v>0</v>
          </cell>
          <cell r="F22">
            <v>328.6</v>
          </cell>
        </row>
        <row r="23">
          <cell r="A23">
            <v>0</v>
          </cell>
          <cell r="B23">
            <v>0</v>
          </cell>
          <cell r="C23">
            <v>0</v>
          </cell>
          <cell r="D23">
            <v>0</v>
          </cell>
          <cell r="E23">
            <v>0</v>
          </cell>
          <cell r="F23">
            <v>0</v>
          </cell>
        </row>
        <row r="24">
          <cell r="A24" t="str">
            <v>TOTAL GERAL (R$)</v>
          </cell>
          <cell r="B24">
            <v>0</v>
          </cell>
          <cell r="C24">
            <v>0</v>
          </cell>
          <cell r="D24">
            <v>0</v>
          </cell>
          <cell r="E24">
            <v>0</v>
          </cell>
          <cell r="F24">
            <v>378.28</v>
          </cell>
        </row>
        <row r="25">
          <cell r="A25">
            <v>0</v>
          </cell>
          <cell r="B25">
            <v>0</v>
          </cell>
          <cell r="C25">
            <v>0</v>
          </cell>
          <cell r="D25">
            <v>0</v>
          </cell>
          <cell r="E25">
            <v>0</v>
          </cell>
          <cell r="F25">
            <v>0</v>
          </cell>
          <cell r="G25">
            <v>0</v>
          </cell>
        </row>
        <row r="26">
          <cell r="A26">
            <v>0</v>
          </cell>
          <cell r="B26">
            <v>0</v>
          </cell>
          <cell r="C26">
            <v>0</v>
          </cell>
          <cell r="D26">
            <v>0</v>
          </cell>
          <cell r="E26">
            <v>0</v>
          </cell>
          <cell r="F26">
            <v>0</v>
          </cell>
        </row>
        <row r="27">
          <cell r="A27" t="str">
            <v>COMP.002</v>
          </cell>
          <cell r="B27" t="str">
            <v>REGULARIZACAO E COMPACTACAO DE SUBLEITO ATE 20 CM DE ESPESSURA</v>
          </cell>
          <cell r="C27">
            <v>0</v>
          </cell>
          <cell r="D27">
            <v>0</v>
          </cell>
          <cell r="E27" t="str">
            <v>UNID.:</v>
          </cell>
          <cell r="F27" t="str">
            <v>M²</v>
          </cell>
          <cell r="G27">
            <v>1.39</v>
          </cell>
        </row>
        <row r="28">
          <cell r="A28" t="str">
            <v>Referência: 72961/ SINAPI</v>
          </cell>
          <cell r="B28">
            <v>0</v>
          </cell>
          <cell r="C28">
            <v>0</v>
          </cell>
          <cell r="D28">
            <v>0</v>
          </cell>
          <cell r="E28">
            <v>0</v>
          </cell>
          <cell r="F28">
            <v>0</v>
          </cell>
        </row>
        <row r="29">
          <cell r="A29">
            <v>0</v>
          </cell>
          <cell r="B29">
            <v>0</v>
          </cell>
          <cell r="C29">
            <v>0</v>
          </cell>
          <cell r="D29">
            <v>0</v>
          </cell>
          <cell r="E29">
            <v>0</v>
          </cell>
          <cell r="F29">
            <v>0</v>
          </cell>
        </row>
        <row r="30">
          <cell r="A30" t="str">
            <v>Código</v>
          </cell>
          <cell r="B30" t="str">
            <v>Descrição</v>
          </cell>
          <cell r="C30" t="str">
            <v>Unidade</v>
          </cell>
          <cell r="D30" t="str">
            <v>Coeficiente</v>
          </cell>
          <cell r="E30" t="str">
            <v>Preço</v>
          </cell>
          <cell r="F30" t="str">
            <v>Total</v>
          </cell>
        </row>
        <row r="31">
          <cell r="A31" t="str">
            <v>EQUIPAMENTOS</v>
          </cell>
          <cell r="B31">
            <v>0</v>
          </cell>
          <cell r="C31">
            <v>0</v>
          </cell>
          <cell r="D31">
            <v>0</v>
          </cell>
          <cell r="E31">
            <v>0</v>
          </cell>
          <cell r="F31">
            <v>0</v>
          </cell>
        </row>
        <row r="32">
          <cell r="A32" t="str">
            <v>5901</v>
          </cell>
          <cell r="B32" t="str">
            <v>CAMINHÃO PIPA 10.000 L TRUCADO, PESO BRUTO TOTAL 23.000 KG, CARGA ÚTIL MÁXIMA 15.935 KG, DISTÂNCIA ENTRE EIXOS 4,8 M, POTÊNCIA 230 CV, INCLUSIVE TANQUE DE AÇO PARA TRANSPORTE DE ÁGUA - CHP DIURNO. AF_06/2014</v>
          </cell>
          <cell r="C32" t="str">
            <v>CHP</v>
          </cell>
          <cell r="D32">
            <v>1.6109E-3</v>
          </cell>
          <cell r="E32" t="str">
            <v>184,72</v>
          </cell>
          <cell r="F32">
            <v>0.28999999999999998</v>
          </cell>
        </row>
        <row r="33">
          <cell r="A33" t="str">
            <v>5903</v>
          </cell>
          <cell r="B33" t="str">
            <v>CAMINHÃO PIPA 10.000 L TRUCADO, PESO BRUTO TOTAL 23.000 KG, CARGA ÚTIL MÁXIMA 15.935 KG, DISTÂNCIA ENTRE EIXOS 4,8 M, POTÊNCIA 230 CV, INCLUSIVE TANQUE DE AÇO PARA TRANSPORTE DE ÁGUA - CHI DIURNO. AF_06/2014</v>
          </cell>
          <cell r="C33" t="str">
            <v>CHI</v>
          </cell>
          <cell r="D33" t="str">
            <v>0,0010739</v>
          </cell>
          <cell r="E33" t="str">
            <v>43,35</v>
          </cell>
          <cell r="F33">
            <v>0.04</v>
          </cell>
        </row>
        <row r="34">
          <cell r="A34" t="str">
            <v>5932</v>
          </cell>
          <cell r="B34" t="str">
            <v>MOTONIVELADORA POTÊNCIA BÁSICA LÍQUIDA (PRIMEIRA MARCHA) 125 HP, PESO BRUTO 13032 KG, LARGURA DA LÂMINA DE 3,7 M - CHP DIURNO. AF_06/2014</v>
          </cell>
          <cell r="C34" t="str">
            <v>CHP</v>
          </cell>
          <cell r="D34" t="str">
            <v>0,0018525</v>
          </cell>
          <cell r="E34" t="str">
            <v>151,44</v>
          </cell>
          <cell r="F34">
            <v>0.28000000000000003</v>
          </cell>
        </row>
        <row r="35">
          <cell r="A35" t="str">
            <v>5934</v>
          </cell>
          <cell r="B35" t="str">
            <v>MOTONIVELADORA POTÊNCIA BÁSICA LÍQUIDA (PRIMEIRA MARCHA) 125 HP, PESO BRUTO 13032 KG, LARGURA DA LÂMINA DE 3,7 M - CHI DIURNO. AF_06/2014</v>
          </cell>
          <cell r="C35" t="str">
            <v>CHI</v>
          </cell>
          <cell r="D35" t="str">
            <v>0,0008323</v>
          </cell>
          <cell r="E35" t="str">
            <v>62,94</v>
          </cell>
          <cell r="F35">
            <v>0.05</v>
          </cell>
        </row>
        <row r="36">
          <cell r="A36" t="str">
            <v>7049</v>
          </cell>
          <cell r="B36" t="str">
            <v>ROLO COMPACTADOR PE DE CARNEIRO VIBRATORIO, POTENCIA 125 HP, PESO OPERACIONAL SEM/COM LASTRO 11,95 / 13,30 T, IMPACTO DINAMICO 38,5 / 22,5 T, LARGURA DE TRABALHO 2,15 M - CHP DIURNO. AF_06/2014</v>
          </cell>
          <cell r="C36" t="str">
            <v>CHP</v>
          </cell>
          <cell r="D36" t="str">
            <v>0,0026849</v>
          </cell>
          <cell r="E36" t="str">
            <v>138,29</v>
          </cell>
          <cell r="F36">
            <v>0.37</v>
          </cell>
        </row>
        <row r="37">
          <cell r="A37" t="str">
            <v>96028</v>
          </cell>
          <cell r="B37" t="str">
            <v>TRATOR DE PNEUS COM POTÊNCIA DE 85 CV, TRAÇÃO 4X4, COM GRADE DE DISCOS ACOPLADA - CHP DIURNO. AF_02/2017</v>
          </cell>
          <cell r="C37" t="str">
            <v>CHP</v>
          </cell>
          <cell r="D37" t="str">
            <v>0,0013424</v>
          </cell>
          <cell r="E37" t="str">
            <v>122,46</v>
          </cell>
          <cell r="F37">
            <v>0.16</v>
          </cell>
        </row>
        <row r="38">
          <cell r="A38" t="str">
            <v>96029</v>
          </cell>
          <cell r="B38" t="str">
            <v>TRATOR DE PNEUS COM POTÊNCIA DE 85 CV, TRAÇÃO 4X4, COM GRADE DE DISCOS ACOPLADA - CHI DIURNO. AF_02/2017</v>
          </cell>
          <cell r="C38" t="str">
            <v>CHI</v>
          </cell>
          <cell r="D38" t="str">
            <v>0,0013424</v>
          </cell>
          <cell r="E38" t="str">
            <v>39,40</v>
          </cell>
          <cell r="F38">
            <v>0.05</v>
          </cell>
        </row>
        <row r="39">
          <cell r="A39" t="str">
            <v>TOTAL EQUIPAMENTOS  (R$)</v>
          </cell>
          <cell r="B39">
            <v>0</v>
          </cell>
          <cell r="C39">
            <v>0</v>
          </cell>
          <cell r="D39">
            <v>0</v>
          </cell>
          <cell r="E39">
            <v>0</v>
          </cell>
          <cell r="F39">
            <v>1.24</v>
          </cell>
        </row>
        <row r="40">
          <cell r="A40" t="str">
            <v>MÃO DE OBRA</v>
          </cell>
          <cell r="B40">
            <v>0</v>
          </cell>
          <cell r="C40">
            <v>0</v>
          </cell>
          <cell r="D40">
            <v>0</v>
          </cell>
          <cell r="E40">
            <v>0</v>
          </cell>
          <cell r="F40">
            <v>0</v>
          </cell>
        </row>
        <row r="41">
          <cell r="A41" t="str">
            <v>88316</v>
          </cell>
          <cell r="B41" t="str">
            <v>SERVENTE COM ENCARGOS COMPLEMENTARES</v>
          </cell>
          <cell r="C41" t="str">
            <v>H</v>
          </cell>
          <cell r="D41" t="str">
            <v>0,0107396</v>
          </cell>
          <cell r="E41" t="str">
            <v>14,56</v>
          </cell>
          <cell r="F41">
            <v>0.15</v>
          </cell>
        </row>
        <row r="42">
          <cell r="A42" t="str">
            <v>TOTAL MAO DE OBRA  (R$)</v>
          </cell>
          <cell r="B42">
            <v>0</v>
          </cell>
          <cell r="C42">
            <v>0</v>
          </cell>
          <cell r="D42">
            <v>0</v>
          </cell>
          <cell r="E42">
            <v>0</v>
          </cell>
          <cell r="F42">
            <v>0.15</v>
          </cell>
        </row>
        <row r="43">
          <cell r="A43" t="str">
            <v>MATERIAIS</v>
          </cell>
          <cell r="B43">
            <v>0</v>
          </cell>
          <cell r="C43">
            <v>0</v>
          </cell>
          <cell r="D43">
            <v>0</v>
          </cell>
          <cell r="E43">
            <v>0</v>
          </cell>
          <cell r="F43">
            <v>0</v>
          </cell>
        </row>
        <row r="44">
          <cell r="A44">
            <v>5689</v>
          </cell>
          <cell r="B44" t="str">
            <v>GRADE DE DISCO CONTROLE REMOTO REBOCÁVEL, COM 24 DISCOS 24 X 6 MM COM PNEUS  PARA TRANSPORTE - CHP DIURNO. AF_06/2014</v>
          </cell>
          <cell r="C44" t="str">
            <v xml:space="preserve">CHP </v>
          </cell>
          <cell r="D44">
            <v>1.3424000000000001E-3</v>
          </cell>
          <cell r="E44">
            <v>3.22</v>
          </cell>
          <cell r="F44">
            <v>4.3225280000000008E-3</v>
          </cell>
        </row>
        <row r="45">
          <cell r="A45">
            <v>5690</v>
          </cell>
          <cell r="B45" t="str">
            <v xml:space="preserve">GRADE DE DISCO CONTROLE REMOTO REBOCÁVEL, COM 24 DISCOS 24 X 6 MM COM PNEUS </v>
          </cell>
          <cell r="C45" t="str">
            <v xml:space="preserve"> CHI </v>
          </cell>
          <cell r="D45">
            <v>1.3424000000000001E-3</v>
          </cell>
          <cell r="E45">
            <v>2</v>
          </cell>
          <cell r="F45">
            <v>2.6848000000000002E-3</v>
          </cell>
        </row>
        <row r="46">
          <cell r="A46" t="str">
            <v>TOTAL MATERIAIS</v>
          </cell>
          <cell r="B46">
            <v>0</v>
          </cell>
          <cell r="C46">
            <v>0</v>
          </cell>
          <cell r="D46">
            <v>0</v>
          </cell>
          <cell r="E46">
            <v>0</v>
          </cell>
          <cell r="F46">
            <v>7.007328000000001E-3</v>
          </cell>
        </row>
        <row r="47">
          <cell r="A47">
            <v>0</v>
          </cell>
          <cell r="B47">
            <v>0</v>
          </cell>
          <cell r="C47">
            <v>0</v>
          </cell>
          <cell r="D47">
            <v>0</v>
          </cell>
          <cell r="E47">
            <v>0</v>
          </cell>
          <cell r="F47">
            <v>0</v>
          </cell>
        </row>
        <row r="48">
          <cell r="A48" t="str">
            <v>TOTAL MATERIAIS</v>
          </cell>
          <cell r="B48">
            <v>0</v>
          </cell>
          <cell r="C48">
            <v>0</v>
          </cell>
          <cell r="D48">
            <v>0</v>
          </cell>
          <cell r="E48">
            <v>0</v>
          </cell>
          <cell r="F48">
            <v>0</v>
          </cell>
        </row>
        <row r="49">
          <cell r="A49">
            <v>0</v>
          </cell>
          <cell r="B49">
            <v>0</v>
          </cell>
          <cell r="C49">
            <v>0</v>
          </cell>
          <cell r="D49">
            <v>0</v>
          </cell>
          <cell r="E49">
            <v>0</v>
          </cell>
          <cell r="F49">
            <v>0</v>
          </cell>
        </row>
        <row r="50">
          <cell r="A50" t="str">
            <v>TOTAL GERAL (R$)</v>
          </cell>
          <cell r="B50">
            <v>0</v>
          </cell>
          <cell r="C50">
            <v>0</v>
          </cell>
          <cell r="D50">
            <v>0</v>
          </cell>
          <cell r="E50">
            <v>0</v>
          </cell>
          <cell r="F50">
            <v>1.39</v>
          </cell>
        </row>
        <row r="51">
          <cell r="A51">
            <v>0</v>
          </cell>
          <cell r="B51">
            <v>0</v>
          </cell>
          <cell r="C51">
            <v>0</v>
          </cell>
          <cell r="D51">
            <v>0</v>
          </cell>
          <cell r="E51">
            <v>0</v>
          </cell>
          <cell r="F51">
            <v>0</v>
          </cell>
        </row>
        <row r="52">
          <cell r="A52" t="str">
            <v>COMP.003</v>
          </cell>
          <cell r="B52" t="str">
            <v>REBAIXAMENTO DE PENA D'AGUA, INCLUINDO COMPLEMENTO DE TUBULACAO, CONEXOES, ESCAVACAO E REATERRO.</v>
          </cell>
          <cell r="C52">
            <v>0</v>
          </cell>
          <cell r="D52">
            <v>0</v>
          </cell>
          <cell r="E52" t="str">
            <v>UNID.:</v>
          </cell>
          <cell r="F52" t="str">
            <v>UND</v>
          </cell>
          <cell r="G52">
            <v>69.010000000000005</v>
          </cell>
        </row>
        <row r="53">
          <cell r="A53" t="str">
            <v>Referência: 19.07.580/ EMLURB</v>
          </cell>
          <cell r="B53">
            <v>0</v>
          </cell>
          <cell r="C53">
            <v>0</v>
          </cell>
          <cell r="D53">
            <v>0</v>
          </cell>
          <cell r="E53">
            <v>0</v>
          </cell>
          <cell r="F53">
            <v>0</v>
          </cell>
        </row>
        <row r="54">
          <cell r="A54">
            <v>0</v>
          </cell>
          <cell r="B54">
            <v>0</v>
          </cell>
          <cell r="C54">
            <v>0</v>
          </cell>
          <cell r="D54">
            <v>0</v>
          </cell>
          <cell r="E54">
            <v>0</v>
          </cell>
          <cell r="F54">
            <v>0</v>
          </cell>
        </row>
        <row r="55">
          <cell r="A55" t="str">
            <v>Código</v>
          </cell>
          <cell r="B55" t="str">
            <v>Descrição</v>
          </cell>
          <cell r="C55" t="str">
            <v>Unidade</v>
          </cell>
          <cell r="D55" t="str">
            <v>Coeficiente</v>
          </cell>
          <cell r="E55" t="str">
            <v>Preço</v>
          </cell>
          <cell r="F55" t="str">
            <v>Total</v>
          </cell>
        </row>
        <row r="56">
          <cell r="A56" t="str">
            <v>EQUIPAMENTOS</v>
          </cell>
          <cell r="B56">
            <v>0</v>
          </cell>
          <cell r="C56">
            <v>0</v>
          </cell>
          <cell r="D56">
            <v>0</v>
          </cell>
          <cell r="E56">
            <v>0</v>
          </cell>
          <cell r="F56">
            <v>0</v>
          </cell>
        </row>
        <row r="57">
          <cell r="A57">
            <v>0</v>
          </cell>
          <cell r="B57">
            <v>0</v>
          </cell>
          <cell r="C57">
            <v>0</v>
          </cell>
          <cell r="D57">
            <v>0</v>
          </cell>
          <cell r="E57">
            <v>0</v>
          </cell>
          <cell r="F57">
            <v>0</v>
          </cell>
        </row>
        <row r="58">
          <cell r="A58" t="str">
            <v>TOTAL EQUIPAMENTOS  (R$)</v>
          </cell>
          <cell r="B58">
            <v>0</v>
          </cell>
          <cell r="C58">
            <v>0</v>
          </cell>
          <cell r="D58">
            <v>0</v>
          </cell>
          <cell r="E58">
            <v>0</v>
          </cell>
          <cell r="F58">
            <v>0</v>
          </cell>
        </row>
        <row r="59">
          <cell r="A59" t="str">
            <v>MÃO DE OBRA</v>
          </cell>
          <cell r="B59">
            <v>0</v>
          </cell>
          <cell r="C59">
            <v>0</v>
          </cell>
          <cell r="D59">
            <v>0</v>
          </cell>
          <cell r="E59">
            <v>0</v>
          </cell>
          <cell r="F59">
            <v>0</v>
          </cell>
        </row>
        <row r="60">
          <cell r="A60" t="str">
            <v>88267</v>
          </cell>
          <cell r="B60" t="str">
            <v>ENCANADOR OU BOMBEIRO HIDRÁULICO COM ENCARGOS COMPLEMENTARES</v>
          </cell>
          <cell r="C60" t="str">
            <v>H</v>
          </cell>
          <cell r="D60">
            <v>1</v>
          </cell>
          <cell r="E60" t="str">
            <v>17,58</v>
          </cell>
          <cell r="F60">
            <v>17.579999999999998</v>
          </cell>
        </row>
        <row r="61">
          <cell r="A61" t="str">
            <v>88316</v>
          </cell>
          <cell r="B61" t="str">
            <v>SERVENTE COM ENCARGOS COMPLEMENTARES</v>
          </cell>
          <cell r="C61" t="str">
            <v>H</v>
          </cell>
          <cell r="D61">
            <v>3</v>
          </cell>
          <cell r="E61" t="str">
            <v>14,56</v>
          </cell>
          <cell r="F61">
            <v>43.68</v>
          </cell>
        </row>
        <row r="62">
          <cell r="A62" t="str">
            <v>TOTAL MAO DE OBRA  (R$)</v>
          </cell>
          <cell r="B62">
            <v>0</v>
          </cell>
          <cell r="C62">
            <v>0</v>
          </cell>
          <cell r="D62">
            <v>0</v>
          </cell>
          <cell r="E62">
            <v>0</v>
          </cell>
          <cell r="F62">
            <v>61.26</v>
          </cell>
        </row>
        <row r="63">
          <cell r="A63" t="str">
            <v>MATERIAIS</v>
          </cell>
          <cell r="B63">
            <v>0</v>
          </cell>
          <cell r="C63">
            <v>0</v>
          </cell>
          <cell r="D63">
            <v>0</v>
          </cell>
          <cell r="E63">
            <v>0</v>
          </cell>
          <cell r="F63">
            <v>0</v>
          </cell>
        </row>
        <row r="64">
          <cell r="A64">
            <v>9868</v>
          </cell>
          <cell r="B64" t="str">
            <v>TUBO PVC, SOLDAVEL, DN 25 MM, AGUA FRIA (NBR-5648)</v>
          </cell>
          <cell r="C64" t="str">
            <v xml:space="preserve">M     </v>
          </cell>
          <cell r="D64">
            <v>1</v>
          </cell>
          <cell r="E64" t="str">
            <v>2,53</v>
          </cell>
          <cell r="F64">
            <v>2.5299999999999998</v>
          </cell>
        </row>
        <row r="65">
          <cell r="A65">
            <v>3531</v>
          </cell>
          <cell r="B65" t="str">
            <v>JOELHO PVC,  SOLDAVEL COM ROSCA, 90 GRAUS, 25 MM X 1/2", PARA AGUA FRIA PREDIAL</v>
          </cell>
          <cell r="C65" t="str">
            <v xml:space="preserve">UN    </v>
          </cell>
          <cell r="D65">
            <v>3</v>
          </cell>
          <cell r="E65" t="str">
            <v>1,60</v>
          </cell>
          <cell r="F65">
            <v>4.8</v>
          </cell>
        </row>
        <row r="66">
          <cell r="A66">
            <v>20080</v>
          </cell>
          <cell r="B66" t="str">
            <v>ADESIVO PLASTICO PARA PVC, FRASCO COM 175 GR</v>
          </cell>
          <cell r="C66" t="str">
            <v xml:space="preserve">UN    </v>
          </cell>
          <cell r="D66">
            <v>1.3125000000000001E-3</v>
          </cell>
          <cell r="E66" t="str">
            <v>15,77</v>
          </cell>
          <cell r="F66">
            <v>0.02</v>
          </cell>
        </row>
        <row r="67">
          <cell r="A67">
            <v>20083</v>
          </cell>
          <cell r="B67" t="str">
            <v>SOLUCAO LIMPADORA PARA PVC, FRASCO COM 1000 CM3</v>
          </cell>
          <cell r="C67" t="str">
            <v xml:space="preserve">UN    </v>
          </cell>
          <cell r="D67">
            <v>9.4800000000000006E-3</v>
          </cell>
          <cell r="E67" t="str">
            <v>43,14</v>
          </cell>
          <cell r="F67">
            <v>0.4</v>
          </cell>
        </row>
        <row r="68">
          <cell r="A68" t="str">
            <v>TOTAL MATERIAIS</v>
          </cell>
          <cell r="B68">
            <v>0</v>
          </cell>
          <cell r="C68">
            <v>0</v>
          </cell>
          <cell r="D68">
            <v>0</v>
          </cell>
          <cell r="E68">
            <v>0</v>
          </cell>
          <cell r="F68">
            <v>7.75</v>
          </cell>
        </row>
        <row r="69">
          <cell r="A69">
            <v>0</v>
          </cell>
          <cell r="B69">
            <v>0</v>
          </cell>
          <cell r="C69">
            <v>0</v>
          </cell>
          <cell r="D69">
            <v>0</v>
          </cell>
          <cell r="E69">
            <v>0</v>
          </cell>
          <cell r="F69">
            <v>0</v>
          </cell>
        </row>
        <row r="70">
          <cell r="A70" t="str">
            <v>TOTAL GERAL (R$)</v>
          </cell>
          <cell r="B70">
            <v>0</v>
          </cell>
          <cell r="C70">
            <v>0</v>
          </cell>
          <cell r="D70">
            <v>0</v>
          </cell>
          <cell r="E70">
            <v>0</v>
          </cell>
          <cell r="F70">
            <v>69.010000000000005</v>
          </cell>
        </row>
        <row r="71">
          <cell r="A71" t="str">
            <v>*ITEM 20083 BASE DE CÁLCULO PARA CONVERSÃO: SOLUÇÃO TIGRE COM DENSIDADE D = 0,79 G/CM³ (D = M/V: 1000CM³ = 790G). https://tigrecombr-prod.s3.amazonaws.com/default/files/produtos/ficha-tecnica/54001207.pdf</v>
          </cell>
          <cell r="B71">
            <v>0</v>
          </cell>
          <cell r="C71">
            <v>0</v>
          </cell>
          <cell r="D71">
            <v>0</v>
          </cell>
          <cell r="E71">
            <v>0</v>
          </cell>
          <cell r="F71">
            <v>0</v>
          </cell>
        </row>
        <row r="72">
          <cell r="A72">
            <v>0</v>
          </cell>
          <cell r="B72">
            <v>0</v>
          </cell>
          <cell r="C72">
            <v>0</v>
          </cell>
          <cell r="D72">
            <v>0</v>
          </cell>
          <cell r="E72">
            <v>0</v>
          </cell>
          <cell r="F72">
            <v>0</v>
          </cell>
        </row>
        <row r="73">
          <cell r="A73" t="str">
            <v>COMP.004</v>
          </cell>
          <cell r="B73" t="str">
            <v>REBAIXAMENTO DE DISTRIBUIDOR DE 110 MM COM INSTALACAO DAS CONEXOES E COMPLEMENTO DE TUBULACAO, INCLUSIVE ESCAVACAO E REATERRO</v>
          </cell>
          <cell r="C73">
            <v>0</v>
          </cell>
          <cell r="D73">
            <v>0</v>
          </cell>
          <cell r="E73" t="str">
            <v>UNID.:</v>
          </cell>
          <cell r="F73" t="str">
            <v>UND</v>
          </cell>
          <cell r="G73">
            <v>600.85</v>
          </cell>
        </row>
        <row r="74">
          <cell r="A74" t="str">
            <v>Referência: 19.07.590 E 19.07.595/ EMLURB</v>
          </cell>
          <cell r="B74">
            <v>0</v>
          </cell>
          <cell r="C74">
            <v>0</v>
          </cell>
          <cell r="D74">
            <v>0</v>
          </cell>
          <cell r="E74">
            <v>0</v>
          </cell>
          <cell r="F74">
            <v>0</v>
          </cell>
        </row>
        <row r="75">
          <cell r="A75">
            <v>0</v>
          </cell>
          <cell r="B75">
            <v>0</v>
          </cell>
          <cell r="C75">
            <v>0</v>
          </cell>
          <cell r="D75">
            <v>0</v>
          </cell>
          <cell r="E75">
            <v>0</v>
          </cell>
          <cell r="F75">
            <v>0</v>
          </cell>
        </row>
        <row r="76">
          <cell r="A76" t="str">
            <v>Código</v>
          </cell>
          <cell r="B76" t="str">
            <v>Descrição</v>
          </cell>
          <cell r="C76" t="str">
            <v>Unidade</v>
          </cell>
          <cell r="D76" t="str">
            <v>Coeficiente</v>
          </cell>
          <cell r="E76" t="str">
            <v>Preço</v>
          </cell>
          <cell r="F76" t="str">
            <v>Total</v>
          </cell>
        </row>
        <row r="77">
          <cell r="A77" t="str">
            <v>EQUIPAMENTOS</v>
          </cell>
          <cell r="B77">
            <v>0</v>
          </cell>
          <cell r="C77">
            <v>0</v>
          </cell>
          <cell r="D77">
            <v>0</v>
          </cell>
          <cell r="E77">
            <v>0</v>
          </cell>
          <cell r="F77">
            <v>0</v>
          </cell>
        </row>
        <row r="78">
          <cell r="A78">
            <v>0</v>
          </cell>
          <cell r="B78">
            <v>0</v>
          </cell>
          <cell r="C78">
            <v>0</v>
          </cell>
          <cell r="D78">
            <v>0</v>
          </cell>
          <cell r="E78">
            <v>0</v>
          </cell>
          <cell r="F78">
            <v>0</v>
          </cell>
        </row>
        <row r="79">
          <cell r="A79" t="str">
            <v>TOTAL EQUIPAMENTOS  (R$)</v>
          </cell>
          <cell r="B79">
            <v>0</v>
          </cell>
          <cell r="C79">
            <v>0</v>
          </cell>
          <cell r="D79">
            <v>0</v>
          </cell>
          <cell r="E79">
            <v>0</v>
          </cell>
          <cell r="F79">
            <v>0</v>
          </cell>
        </row>
        <row r="80">
          <cell r="A80" t="str">
            <v>MÃO DE OBRA</v>
          </cell>
          <cell r="B80">
            <v>0</v>
          </cell>
          <cell r="C80">
            <v>0</v>
          </cell>
          <cell r="D80">
            <v>0</v>
          </cell>
          <cell r="E80">
            <v>0</v>
          </cell>
          <cell r="F80">
            <v>0</v>
          </cell>
        </row>
        <row r="81">
          <cell r="A81" t="str">
            <v>88267</v>
          </cell>
          <cell r="B81" t="str">
            <v>ENCANADOR OU BOMBEIRO HIDRÁULICO COM ENCARGOS COMPLEMENTARES</v>
          </cell>
          <cell r="C81" t="str">
            <v>H</v>
          </cell>
          <cell r="D81">
            <v>0.5</v>
          </cell>
          <cell r="E81" t="str">
            <v>17,58</v>
          </cell>
          <cell r="F81">
            <v>8.7899999999999991</v>
          </cell>
        </row>
        <row r="82">
          <cell r="A82" t="str">
            <v>88316</v>
          </cell>
          <cell r="B82" t="str">
            <v>SERVENTE COM ENCARGOS COMPLEMENTARES</v>
          </cell>
          <cell r="C82" t="str">
            <v>H</v>
          </cell>
          <cell r="D82">
            <v>1</v>
          </cell>
          <cell r="E82" t="str">
            <v>14,56</v>
          </cell>
          <cell r="F82">
            <v>14.56</v>
          </cell>
        </row>
        <row r="83">
          <cell r="A83" t="str">
            <v>TOTAL MAO DE OBRA  (R$)</v>
          </cell>
          <cell r="B83">
            <v>0</v>
          </cell>
          <cell r="C83">
            <v>0</v>
          </cell>
          <cell r="D83">
            <v>0</v>
          </cell>
          <cell r="E83">
            <v>0</v>
          </cell>
          <cell r="F83">
            <v>23.35</v>
          </cell>
        </row>
        <row r="84">
          <cell r="A84" t="str">
            <v>MATERIAIS</v>
          </cell>
          <cell r="B84">
            <v>0</v>
          </cell>
          <cell r="C84">
            <v>0</v>
          </cell>
          <cell r="D84">
            <v>0</v>
          </cell>
          <cell r="E84">
            <v>0</v>
          </cell>
          <cell r="F84">
            <v>0</v>
          </cell>
        </row>
        <row r="85">
          <cell r="A85">
            <v>9870</v>
          </cell>
          <cell r="B85" t="str">
            <v>TUBO PVC, SOLDAVEL, DN 110 MM, AGUA FRIA (NBR-5648)</v>
          </cell>
          <cell r="C85" t="str">
            <v xml:space="preserve">M     </v>
          </cell>
          <cell r="D85">
            <v>1</v>
          </cell>
          <cell r="E85" t="str">
            <v>56,22</v>
          </cell>
          <cell r="F85">
            <v>56.22</v>
          </cell>
        </row>
        <row r="86">
          <cell r="A86">
            <v>1962</v>
          </cell>
          <cell r="B86" t="str">
            <v>CURVA DE PVC 90 GRAUS, SOLDAVEL, 110 MM, PARA AGUA FRIA PREDIAL (NBR 5648)</v>
          </cell>
          <cell r="C86" t="str">
            <v xml:space="preserve">UN    </v>
          </cell>
          <cell r="D86">
            <v>4</v>
          </cell>
          <cell r="E86" t="str">
            <v>128,67</v>
          </cell>
          <cell r="F86">
            <v>514.67999999999995</v>
          </cell>
        </row>
        <row r="87">
          <cell r="A87">
            <v>20080</v>
          </cell>
          <cell r="B87" t="str">
            <v>ADESIVO PLASTICO PARA PVC, FRASCO COM 175 GR</v>
          </cell>
          <cell r="C87" t="str">
            <v xml:space="preserve">UN    </v>
          </cell>
          <cell r="D87">
            <v>2.1000000000000001E-2</v>
          </cell>
          <cell r="E87" t="str">
            <v>15,77</v>
          </cell>
          <cell r="F87">
            <v>0.33</v>
          </cell>
        </row>
        <row r="88">
          <cell r="A88">
            <v>20083</v>
          </cell>
          <cell r="B88" t="str">
            <v>SOLUCAO LIMPADORA PARA PVC, FRASCO COM 1000 CM3</v>
          </cell>
          <cell r="C88" t="str">
            <v xml:space="preserve">UN    </v>
          </cell>
          <cell r="D88">
            <v>0.14535999999999999</v>
          </cell>
          <cell r="E88" t="str">
            <v>43,14</v>
          </cell>
          <cell r="F88">
            <v>6.27</v>
          </cell>
        </row>
        <row r="89">
          <cell r="A89" t="str">
            <v>TOTAL MATERIAIS</v>
          </cell>
          <cell r="B89">
            <v>0</v>
          </cell>
          <cell r="C89">
            <v>0</v>
          </cell>
          <cell r="D89">
            <v>0</v>
          </cell>
          <cell r="E89">
            <v>0</v>
          </cell>
          <cell r="F89">
            <v>577.5</v>
          </cell>
        </row>
        <row r="90">
          <cell r="A90">
            <v>0</v>
          </cell>
          <cell r="B90">
            <v>0</v>
          </cell>
          <cell r="C90">
            <v>0</v>
          </cell>
          <cell r="D90">
            <v>0</v>
          </cell>
          <cell r="E90">
            <v>0</v>
          </cell>
          <cell r="F90">
            <v>0</v>
          </cell>
        </row>
        <row r="91">
          <cell r="A91" t="str">
            <v>TOTAL GERAL (R$)</v>
          </cell>
          <cell r="B91">
            <v>0</v>
          </cell>
          <cell r="C91">
            <v>0</v>
          </cell>
          <cell r="D91">
            <v>0</v>
          </cell>
          <cell r="E91">
            <v>0</v>
          </cell>
          <cell r="F91">
            <v>600.85</v>
          </cell>
        </row>
        <row r="92">
          <cell r="A92" t="str">
            <v>*ITEM 20083 BASE DE CÁLCULO PARA CONVERSÃO: SOLUÇÃO TIGRE COM DENSIDADE D = 0,79 G/CM³ (D = M/V: 1000CM³ = 790G). https://tigrecombr-prod.s3.amazonaws.com/default/files/produtos/ficha-tecnica/54001207.pdf</v>
          </cell>
          <cell r="B92">
            <v>0</v>
          </cell>
          <cell r="C92">
            <v>0</v>
          </cell>
          <cell r="D92">
            <v>0</v>
          </cell>
          <cell r="E92">
            <v>0</v>
          </cell>
          <cell r="F92">
            <v>0</v>
          </cell>
        </row>
        <row r="93">
          <cell r="A93">
            <v>0</v>
          </cell>
          <cell r="B93">
            <v>0</v>
          </cell>
          <cell r="C93">
            <v>0</v>
          </cell>
          <cell r="D93">
            <v>0</v>
          </cell>
          <cell r="E93">
            <v>0</v>
          </cell>
          <cell r="F93">
            <v>0</v>
          </cell>
        </row>
        <row r="94">
          <cell r="A94" t="str">
            <v>COMP.005</v>
          </cell>
          <cell r="B94" t="str">
            <v>REBAIXAMENTO DE DISTRIBUIDOR DE 60 MM COM INSTALACAO DAS CONEXOES E COMPLEMENTO DE TUBULACAO, INCLUSIVE ESCAVACAO E REATERRO</v>
          </cell>
          <cell r="C94">
            <v>0</v>
          </cell>
          <cell r="D94">
            <v>0</v>
          </cell>
          <cell r="E94" t="str">
            <v>UNID.:</v>
          </cell>
          <cell r="F94" t="str">
            <v>UND</v>
          </cell>
          <cell r="G94">
            <v>139.79</v>
          </cell>
        </row>
        <row r="95">
          <cell r="A95" t="str">
            <v>Referência: 19.07.590 E 19.07.595/ EMLURB</v>
          </cell>
          <cell r="B95">
            <v>0</v>
          </cell>
          <cell r="C95">
            <v>0</v>
          </cell>
          <cell r="D95">
            <v>0</v>
          </cell>
          <cell r="E95">
            <v>0</v>
          </cell>
          <cell r="F95">
            <v>0</v>
          </cell>
        </row>
        <row r="96">
          <cell r="A96">
            <v>0</v>
          </cell>
          <cell r="B96">
            <v>0</v>
          </cell>
          <cell r="C96">
            <v>0</v>
          </cell>
          <cell r="D96">
            <v>0</v>
          </cell>
          <cell r="E96">
            <v>0</v>
          </cell>
          <cell r="F96">
            <v>0</v>
          </cell>
        </row>
        <row r="97">
          <cell r="A97" t="str">
            <v>Código</v>
          </cell>
          <cell r="B97" t="str">
            <v>Descrição</v>
          </cell>
          <cell r="C97" t="str">
            <v>Unidade</v>
          </cell>
          <cell r="D97" t="str">
            <v>Coeficiente</v>
          </cell>
          <cell r="E97" t="str">
            <v>Preço</v>
          </cell>
          <cell r="F97" t="str">
            <v>Total</v>
          </cell>
        </row>
        <row r="98">
          <cell r="A98" t="str">
            <v>EQUIPAMENTOS</v>
          </cell>
          <cell r="B98">
            <v>0</v>
          </cell>
          <cell r="C98">
            <v>0</v>
          </cell>
          <cell r="D98">
            <v>0</v>
          </cell>
          <cell r="E98">
            <v>0</v>
          </cell>
          <cell r="F98">
            <v>0</v>
          </cell>
        </row>
        <row r="99">
          <cell r="A99">
            <v>0</v>
          </cell>
          <cell r="B99">
            <v>0</v>
          </cell>
          <cell r="C99">
            <v>0</v>
          </cell>
          <cell r="D99">
            <v>0</v>
          </cell>
          <cell r="E99">
            <v>0</v>
          </cell>
          <cell r="F99">
            <v>0</v>
          </cell>
        </row>
        <row r="100">
          <cell r="A100" t="str">
            <v>TOTAL EQUIPAMENTOS  (R$)</v>
          </cell>
          <cell r="B100">
            <v>0</v>
          </cell>
          <cell r="C100">
            <v>0</v>
          </cell>
          <cell r="D100">
            <v>0</v>
          </cell>
          <cell r="E100">
            <v>0</v>
          </cell>
          <cell r="F100">
            <v>0</v>
          </cell>
        </row>
        <row r="101">
          <cell r="A101" t="str">
            <v>MÃO DE OBRA</v>
          </cell>
          <cell r="B101">
            <v>0</v>
          </cell>
          <cell r="C101">
            <v>0</v>
          </cell>
          <cell r="D101">
            <v>0</v>
          </cell>
          <cell r="E101">
            <v>0</v>
          </cell>
          <cell r="F101">
            <v>0</v>
          </cell>
        </row>
        <row r="102">
          <cell r="A102" t="str">
            <v>88267</v>
          </cell>
          <cell r="B102" t="str">
            <v>ENCANADOR OU BOMBEIRO HIDRÁULICO COM ENCARGOS COMPLEMENTARES</v>
          </cell>
          <cell r="C102" t="str">
            <v>H</v>
          </cell>
          <cell r="D102">
            <v>0.27272727272727271</v>
          </cell>
          <cell r="E102" t="str">
            <v>17,58</v>
          </cell>
          <cell r="F102">
            <v>4.79</v>
          </cell>
        </row>
        <row r="103">
          <cell r="A103" t="str">
            <v>88316</v>
          </cell>
          <cell r="B103" t="str">
            <v>SERVENTE COM ENCARGOS COMPLEMENTARES</v>
          </cell>
          <cell r="C103" t="str">
            <v>H</v>
          </cell>
          <cell r="D103">
            <v>0.54545454545454541</v>
          </cell>
          <cell r="E103" t="str">
            <v>14,56</v>
          </cell>
          <cell r="F103">
            <v>7.94</v>
          </cell>
        </row>
        <row r="104">
          <cell r="A104" t="str">
            <v>TOTAL MAO DE OBRA  (R$)</v>
          </cell>
          <cell r="B104">
            <v>0</v>
          </cell>
          <cell r="C104">
            <v>0</v>
          </cell>
          <cell r="D104">
            <v>0</v>
          </cell>
          <cell r="E104">
            <v>0</v>
          </cell>
          <cell r="F104">
            <v>12.73</v>
          </cell>
        </row>
        <row r="105">
          <cell r="A105" t="str">
            <v>MATERIAIS</v>
          </cell>
          <cell r="B105">
            <v>0</v>
          </cell>
          <cell r="C105">
            <v>0</v>
          </cell>
          <cell r="D105">
            <v>0</v>
          </cell>
          <cell r="E105">
            <v>0</v>
          </cell>
          <cell r="F105">
            <v>0</v>
          </cell>
        </row>
        <row r="106">
          <cell r="A106">
            <v>9873</v>
          </cell>
          <cell r="B106" t="str">
            <v>TUBO PVC, SOLDAVEL, DN 60 MM, AGUA FRIA (NBR-5648)</v>
          </cell>
          <cell r="C106" t="str">
            <v xml:space="preserve">M     </v>
          </cell>
          <cell r="D106">
            <v>1</v>
          </cell>
          <cell r="E106" t="str">
            <v>16,74</v>
          </cell>
          <cell r="F106">
            <v>16.739999999999998</v>
          </cell>
        </row>
        <row r="107">
          <cell r="A107">
            <v>1925</v>
          </cell>
          <cell r="B107" t="str">
            <v>CURVA DE PVC 90 GRAUS, SOLDAVEL, 60 MM, PARA AGUA FRIA PREDIAL (NBR 5648)</v>
          </cell>
          <cell r="C107" t="str">
            <v xml:space="preserve">UN    </v>
          </cell>
          <cell r="D107">
            <v>4</v>
          </cell>
          <cell r="E107" t="str">
            <v>26,68</v>
          </cell>
          <cell r="F107">
            <v>106.72</v>
          </cell>
        </row>
        <row r="108">
          <cell r="A108">
            <v>20080</v>
          </cell>
          <cell r="B108" t="str">
            <v>ADESIVO PLASTICO PARA PVC, FRASCO COM 175 GR</v>
          </cell>
          <cell r="C108" t="str">
            <v xml:space="preserve">UN    </v>
          </cell>
          <cell r="D108">
            <v>1.1454545454545455E-2</v>
          </cell>
          <cell r="E108" t="str">
            <v>15,77</v>
          </cell>
          <cell r="F108">
            <v>0.18</v>
          </cell>
        </row>
        <row r="109">
          <cell r="A109">
            <v>20083</v>
          </cell>
          <cell r="B109" t="str">
            <v>SOLUCAO LIMPADORA PARA PVC, FRASCO COM 1000 CM3</v>
          </cell>
          <cell r="C109" t="str">
            <v xml:space="preserve">UN    </v>
          </cell>
          <cell r="D109">
            <v>7.928727272727272E-2</v>
          </cell>
          <cell r="E109" t="str">
            <v>43,14</v>
          </cell>
          <cell r="F109">
            <v>3.42</v>
          </cell>
        </row>
        <row r="110">
          <cell r="A110" t="str">
            <v>TOTAL MATERIAIS</v>
          </cell>
          <cell r="B110">
            <v>0</v>
          </cell>
          <cell r="C110">
            <v>0</v>
          </cell>
          <cell r="D110">
            <v>0</v>
          </cell>
          <cell r="E110">
            <v>0</v>
          </cell>
          <cell r="F110">
            <v>127.06</v>
          </cell>
        </row>
        <row r="111">
          <cell r="A111">
            <v>0</v>
          </cell>
          <cell r="B111">
            <v>0</v>
          </cell>
          <cell r="C111">
            <v>0</v>
          </cell>
          <cell r="D111">
            <v>0</v>
          </cell>
          <cell r="E111">
            <v>0</v>
          </cell>
          <cell r="F111">
            <v>0</v>
          </cell>
        </row>
        <row r="112">
          <cell r="A112" t="str">
            <v>TOTAL GERAL (R$)</v>
          </cell>
          <cell r="B112">
            <v>0</v>
          </cell>
          <cell r="C112">
            <v>0</v>
          </cell>
          <cell r="D112">
            <v>0</v>
          </cell>
          <cell r="E112">
            <v>0</v>
          </cell>
          <cell r="F112">
            <v>139.79</v>
          </cell>
        </row>
        <row r="113">
          <cell r="A113" t="str">
            <v>*ITEM 20083 BASE DE CÁLCULO PARA CONVERSÃO: SOLUÇÃO TIGRE COM DENSIDADE D = 0,79 G/CM³ (D = M/V: 1000CM³ = 790G). https://tigrecombr-prod.s3.amazonaws.com/default/files/produtos/ficha-tecnica/54001207.pdf</v>
          </cell>
          <cell r="B113">
            <v>0</v>
          </cell>
          <cell r="C113">
            <v>0</v>
          </cell>
          <cell r="D113">
            <v>0</v>
          </cell>
          <cell r="E113">
            <v>0</v>
          </cell>
          <cell r="F113">
            <v>0</v>
          </cell>
        </row>
        <row r="114">
          <cell r="A114">
            <v>0</v>
          </cell>
          <cell r="B114">
            <v>0</v>
          </cell>
          <cell r="C114">
            <v>0</v>
          </cell>
          <cell r="D114">
            <v>0</v>
          </cell>
          <cell r="E114">
            <v>0</v>
          </cell>
          <cell r="F114">
            <v>0</v>
          </cell>
        </row>
        <row r="115">
          <cell r="A115" t="str">
            <v>COMP.006</v>
          </cell>
          <cell r="B115" t="str">
            <v>DEMOLIÇÃO MANUAL DE CONCRETO SIMPLES</v>
          </cell>
          <cell r="C115">
            <v>0</v>
          </cell>
          <cell r="D115">
            <v>0</v>
          </cell>
          <cell r="E115" t="str">
            <v>UNID.:</v>
          </cell>
          <cell r="F115" t="str">
            <v>M³</v>
          </cell>
          <cell r="G115">
            <v>212.68</v>
          </cell>
        </row>
        <row r="116">
          <cell r="A116" t="str">
            <v>Referência: 10.02.01U/ COMPESA</v>
          </cell>
          <cell r="B116">
            <v>0</v>
          </cell>
          <cell r="C116">
            <v>0</v>
          </cell>
          <cell r="D116">
            <v>0</v>
          </cell>
          <cell r="E116">
            <v>0</v>
          </cell>
          <cell r="F116">
            <v>0</v>
          </cell>
        </row>
        <row r="117">
          <cell r="A117">
            <v>0</v>
          </cell>
          <cell r="B117">
            <v>0</v>
          </cell>
          <cell r="C117">
            <v>0</v>
          </cell>
          <cell r="D117">
            <v>0</v>
          </cell>
          <cell r="E117">
            <v>0</v>
          </cell>
          <cell r="F117">
            <v>0</v>
          </cell>
        </row>
        <row r="118">
          <cell r="A118" t="str">
            <v>Código</v>
          </cell>
          <cell r="B118" t="str">
            <v>Descrição</v>
          </cell>
          <cell r="C118" t="str">
            <v>Unidade</v>
          </cell>
          <cell r="D118" t="str">
            <v>Coeficiente</v>
          </cell>
          <cell r="E118" t="str">
            <v>Preço</v>
          </cell>
          <cell r="F118" t="str">
            <v>Total</v>
          </cell>
        </row>
        <row r="119">
          <cell r="A119" t="str">
            <v>EQUIPAMENTOS</v>
          </cell>
          <cell r="B119">
            <v>0</v>
          </cell>
          <cell r="C119">
            <v>0</v>
          </cell>
          <cell r="D119">
            <v>0</v>
          </cell>
          <cell r="E119">
            <v>0</v>
          </cell>
          <cell r="F119">
            <v>0</v>
          </cell>
        </row>
        <row r="120">
          <cell r="A120">
            <v>0</v>
          </cell>
          <cell r="B120">
            <v>0</v>
          </cell>
          <cell r="C120">
            <v>0</v>
          </cell>
          <cell r="D120">
            <v>0</v>
          </cell>
          <cell r="E120">
            <v>0</v>
          </cell>
          <cell r="F120">
            <v>0</v>
          </cell>
        </row>
        <row r="121">
          <cell r="A121" t="str">
            <v>TOTAL EQUIPAMENTOS  (R$)</v>
          </cell>
          <cell r="B121">
            <v>0</v>
          </cell>
          <cell r="C121">
            <v>0</v>
          </cell>
          <cell r="D121">
            <v>0</v>
          </cell>
          <cell r="E121">
            <v>0</v>
          </cell>
          <cell r="F121">
            <v>0</v>
          </cell>
        </row>
        <row r="122">
          <cell r="A122" t="str">
            <v>MÃO DE OBRA</v>
          </cell>
          <cell r="B122">
            <v>0</v>
          </cell>
          <cell r="C122">
            <v>0</v>
          </cell>
          <cell r="D122">
            <v>0</v>
          </cell>
          <cell r="E122">
            <v>0</v>
          </cell>
          <cell r="F122">
            <v>0</v>
          </cell>
        </row>
        <row r="123">
          <cell r="A123">
            <v>88309</v>
          </cell>
          <cell r="B123" t="str">
            <v>PEDREIRO COM ENCARGOS COMPLEMENTARES</v>
          </cell>
          <cell r="C123" t="str">
            <v>H</v>
          </cell>
          <cell r="D123">
            <v>1.3</v>
          </cell>
          <cell r="E123" t="str">
            <v>18,00</v>
          </cell>
          <cell r="F123">
            <v>23.4</v>
          </cell>
        </row>
        <row r="124">
          <cell r="A124" t="str">
            <v>88316</v>
          </cell>
          <cell r="B124" t="str">
            <v>SERVENTE COM ENCARGOS COMPLEMENTARES</v>
          </cell>
          <cell r="C124" t="str">
            <v>H</v>
          </cell>
          <cell r="D124">
            <v>13</v>
          </cell>
          <cell r="E124" t="str">
            <v>14,56</v>
          </cell>
          <cell r="F124">
            <v>189.28</v>
          </cell>
        </row>
        <row r="125">
          <cell r="A125" t="str">
            <v>TOTAL MAO DE OBRA  (R$)</v>
          </cell>
          <cell r="B125">
            <v>0</v>
          </cell>
          <cell r="C125">
            <v>0</v>
          </cell>
          <cell r="D125">
            <v>0</v>
          </cell>
          <cell r="E125">
            <v>0</v>
          </cell>
          <cell r="F125">
            <v>212.68</v>
          </cell>
        </row>
        <row r="126">
          <cell r="A126" t="str">
            <v>MATERIAIS</v>
          </cell>
          <cell r="B126">
            <v>0</v>
          </cell>
          <cell r="C126">
            <v>0</v>
          </cell>
          <cell r="D126">
            <v>0</v>
          </cell>
          <cell r="E126">
            <v>0</v>
          </cell>
          <cell r="F126">
            <v>0</v>
          </cell>
        </row>
        <row r="127">
          <cell r="A127">
            <v>0</v>
          </cell>
          <cell r="B127">
            <v>0</v>
          </cell>
          <cell r="C127">
            <v>0</v>
          </cell>
          <cell r="D127">
            <v>0</v>
          </cell>
          <cell r="E127">
            <v>0</v>
          </cell>
          <cell r="F127">
            <v>0</v>
          </cell>
        </row>
        <row r="128">
          <cell r="A128" t="str">
            <v>TOTAL MATERIAIS</v>
          </cell>
          <cell r="B128">
            <v>0</v>
          </cell>
          <cell r="C128">
            <v>0</v>
          </cell>
          <cell r="D128">
            <v>0</v>
          </cell>
          <cell r="E128">
            <v>0</v>
          </cell>
          <cell r="F128">
            <v>0</v>
          </cell>
        </row>
        <row r="129">
          <cell r="A129">
            <v>0</v>
          </cell>
          <cell r="B129">
            <v>0</v>
          </cell>
          <cell r="C129">
            <v>0</v>
          </cell>
          <cell r="D129">
            <v>0</v>
          </cell>
          <cell r="E129">
            <v>0</v>
          </cell>
          <cell r="F129">
            <v>0</v>
          </cell>
        </row>
        <row r="130">
          <cell r="A130" t="str">
            <v>TOTAL GERAL (R$)</v>
          </cell>
          <cell r="B130">
            <v>0</v>
          </cell>
          <cell r="C130">
            <v>0</v>
          </cell>
          <cell r="D130">
            <v>0</v>
          </cell>
          <cell r="E130">
            <v>0</v>
          </cell>
          <cell r="F130">
            <v>212.68</v>
          </cell>
        </row>
        <row r="131">
          <cell r="A131">
            <v>0</v>
          </cell>
          <cell r="B131">
            <v>0</v>
          </cell>
          <cell r="C131">
            <v>0</v>
          </cell>
          <cell r="D131">
            <v>0</v>
          </cell>
          <cell r="E131">
            <v>0</v>
          </cell>
          <cell r="F131">
            <v>0</v>
          </cell>
        </row>
        <row r="132">
          <cell r="A132" t="str">
            <v>COMP.007</v>
          </cell>
          <cell r="B132" t="str">
            <v>EXECUCAO DE BASE DE MACADAME VIBRADO A SECO, INCLUSIVE FORNECIMENTO DO MATERIAL.</v>
          </cell>
          <cell r="C132">
            <v>0</v>
          </cell>
          <cell r="D132">
            <v>0</v>
          </cell>
          <cell r="E132" t="str">
            <v>UNID.:</v>
          </cell>
          <cell r="F132" t="str">
            <v>M³</v>
          </cell>
          <cell r="G132">
            <v>212.68</v>
          </cell>
        </row>
        <row r="133">
          <cell r="A133" t="str">
            <v>Referência: 20.03.110/ EMLURB</v>
          </cell>
          <cell r="B133">
            <v>0</v>
          </cell>
          <cell r="C133">
            <v>0</v>
          </cell>
          <cell r="D133">
            <v>0</v>
          </cell>
          <cell r="E133">
            <v>0</v>
          </cell>
          <cell r="F133">
            <v>0</v>
          </cell>
        </row>
        <row r="134">
          <cell r="A134">
            <v>0</v>
          </cell>
          <cell r="B134">
            <v>0</v>
          </cell>
          <cell r="C134">
            <v>0</v>
          </cell>
          <cell r="D134">
            <v>0</v>
          </cell>
          <cell r="E134">
            <v>0</v>
          </cell>
          <cell r="F134">
            <v>0</v>
          </cell>
        </row>
        <row r="135">
          <cell r="A135" t="str">
            <v>Código</v>
          </cell>
          <cell r="B135" t="str">
            <v>Descrição</v>
          </cell>
          <cell r="C135" t="str">
            <v>Unidade</v>
          </cell>
          <cell r="D135" t="str">
            <v>Coeficiente</v>
          </cell>
          <cell r="E135" t="str">
            <v>Preço</v>
          </cell>
          <cell r="F135" t="str">
            <v>Total</v>
          </cell>
        </row>
        <row r="136">
          <cell r="A136" t="str">
            <v>EQUIPAMENTOS</v>
          </cell>
          <cell r="B136">
            <v>0</v>
          </cell>
          <cell r="C136">
            <v>0</v>
          </cell>
          <cell r="D136">
            <v>0</v>
          </cell>
          <cell r="E136">
            <v>0</v>
          </cell>
          <cell r="F136">
            <v>0</v>
          </cell>
        </row>
        <row r="137">
          <cell r="A137">
            <v>0</v>
          </cell>
          <cell r="B137">
            <v>0</v>
          </cell>
          <cell r="C137">
            <v>0</v>
          </cell>
          <cell r="D137">
            <v>0</v>
          </cell>
          <cell r="E137">
            <v>0</v>
          </cell>
          <cell r="F137">
            <v>0</v>
          </cell>
        </row>
        <row r="138">
          <cell r="A138" t="str">
            <v>TOTAL EQUIPAMENTOS  (R$)</v>
          </cell>
          <cell r="B138">
            <v>0</v>
          </cell>
          <cell r="C138">
            <v>0</v>
          </cell>
          <cell r="D138">
            <v>0</v>
          </cell>
          <cell r="E138">
            <v>0</v>
          </cell>
          <cell r="F138">
            <v>0</v>
          </cell>
        </row>
        <row r="139">
          <cell r="A139" t="str">
            <v>MÃO DE OBRA</v>
          </cell>
          <cell r="B139">
            <v>0</v>
          </cell>
          <cell r="C139">
            <v>0</v>
          </cell>
          <cell r="D139">
            <v>0</v>
          </cell>
          <cell r="E139">
            <v>0</v>
          </cell>
          <cell r="F139">
            <v>0</v>
          </cell>
        </row>
        <row r="140">
          <cell r="A140">
            <v>88309</v>
          </cell>
          <cell r="B140" t="str">
            <v>PEDREIRO COM ENCARGOS COMPLEMENTARES</v>
          </cell>
          <cell r="C140" t="str">
            <v>H</v>
          </cell>
          <cell r="D140">
            <v>1.3</v>
          </cell>
          <cell r="E140">
            <v>18</v>
          </cell>
          <cell r="F140">
            <v>23.4</v>
          </cell>
        </row>
        <row r="141">
          <cell r="A141" t="str">
            <v>88316</v>
          </cell>
          <cell r="B141" t="str">
            <v>SERVENTE COM ENCARGOS COMPLEMENTARES</v>
          </cell>
          <cell r="C141" t="str">
            <v>H</v>
          </cell>
          <cell r="D141">
            <v>13</v>
          </cell>
          <cell r="E141">
            <v>14.56</v>
          </cell>
          <cell r="F141">
            <v>189.28</v>
          </cell>
        </row>
        <row r="142">
          <cell r="A142" t="str">
            <v>TOTAL MAO DE OBRA  (R$)</v>
          </cell>
          <cell r="B142">
            <v>0</v>
          </cell>
          <cell r="C142">
            <v>0</v>
          </cell>
          <cell r="D142">
            <v>0</v>
          </cell>
          <cell r="E142">
            <v>0</v>
          </cell>
          <cell r="F142">
            <v>212.68</v>
          </cell>
        </row>
        <row r="143">
          <cell r="A143" t="str">
            <v>MATERIAIS</v>
          </cell>
          <cell r="B143">
            <v>0</v>
          </cell>
          <cell r="C143">
            <v>0</v>
          </cell>
          <cell r="D143">
            <v>0</v>
          </cell>
          <cell r="E143">
            <v>0</v>
          </cell>
          <cell r="F143">
            <v>0</v>
          </cell>
        </row>
        <row r="144">
          <cell r="A144">
            <v>0</v>
          </cell>
          <cell r="B144">
            <v>0</v>
          </cell>
          <cell r="C144">
            <v>0</v>
          </cell>
          <cell r="D144">
            <v>0</v>
          </cell>
          <cell r="E144">
            <v>0</v>
          </cell>
          <cell r="F144">
            <v>0</v>
          </cell>
        </row>
        <row r="145">
          <cell r="A145" t="str">
            <v>TOTAL MATERIAIS</v>
          </cell>
          <cell r="B145">
            <v>0</v>
          </cell>
          <cell r="C145">
            <v>0</v>
          </cell>
          <cell r="D145">
            <v>0</v>
          </cell>
          <cell r="E145">
            <v>0</v>
          </cell>
          <cell r="F145">
            <v>0</v>
          </cell>
        </row>
        <row r="146">
          <cell r="A146">
            <v>0</v>
          </cell>
          <cell r="B146">
            <v>0</v>
          </cell>
          <cell r="C146">
            <v>0</v>
          </cell>
          <cell r="D146">
            <v>0</v>
          </cell>
          <cell r="E146">
            <v>0</v>
          </cell>
          <cell r="F146">
            <v>0</v>
          </cell>
        </row>
        <row r="147">
          <cell r="A147" t="str">
            <v>TOTAL GERAL (R$)</v>
          </cell>
          <cell r="B147">
            <v>0</v>
          </cell>
          <cell r="C147">
            <v>0</v>
          </cell>
          <cell r="D147">
            <v>0</v>
          </cell>
          <cell r="E147">
            <v>0</v>
          </cell>
          <cell r="F147">
            <v>212.68</v>
          </cell>
        </row>
        <row r="148">
          <cell r="A148">
            <v>0</v>
          </cell>
          <cell r="B148">
            <v>0</v>
          </cell>
          <cell r="C148">
            <v>0</v>
          </cell>
          <cell r="D148">
            <v>0</v>
          </cell>
          <cell r="E148">
            <v>0</v>
          </cell>
          <cell r="F148">
            <v>0</v>
          </cell>
        </row>
        <row r="149">
          <cell r="A149">
            <v>0</v>
          </cell>
          <cell r="B149">
            <v>0</v>
          </cell>
          <cell r="C149">
            <v>0</v>
          </cell>
          <cell r="D149">
            <v>0</v>
          </cell>
          <cell r="E149">
            <v>0</v>
          </cell>
          <cell r="F149">
            <v>0</v>
          </cell>
        </row>
        <row r="150">
          <cell r="A150" t="str">
            <v>COMP.008</v>
          </cell>
          <cell r="B150" t="str">
            <v>REMOCAO DE MATERIAL DE PRIMEIRA CATEGORIA EM CAMINHAO BASCULANTE, D.M.T. 6 KM, INCLUSIVE CARGA E DESCARGA MECANICAS</v>
          </cell>
          <cell r="C150">
            <v>0</v>
          </cell>
          <cell r="D150">
            <v>0</v>
          </cell>
          <cell r="E150" t="str">
            <v>UNID.:</v>
          </cell>
          <cell r="F150" t="str">
            <v>M³</v>
          </cell>
          <cell r="G150">
            <v>12.27</v>
          </cell>
        </row>
        <row r="151">
          <cell r="A151" t="str">
            <v>Referência: 04.03.070/ EMLURB</v>
          </cell>
          <cell r="B151">
            <v>0</v>
          </cell>
          <cell r="C151">
            <v>0</v>
          </cell>
          <cell r="D151">
            <v>0</v>
          </cell>
          <cell r="E151">
            <v>0</v>
          </cell>
          <cell r="F151">
            <v>0</v>
          </cell>
        </row>
        <row r="152">
          <cell r="A152">
            <v>0</v>
          </cell>
          <cell r="B152">
            <v>0</v>
          </cell>
          <cell r="C152">
            <v>0</v>
          </cell>
          <cell r="D152">
            <v>0</v>
          </cell>
          <cell r="E152">
            <v>0</v>
          </cell>
          <cell r="F152">
            <v>0</v>
          </cell>
        </row>
        <row r="153">
          <cell r="A153" t="str">
            <v>Código</v>
          </cell>
          <cell r="B153" t="str">
            <v>Descrição</v>
          </cell>
          <cell r="C153" t="str">
            <v>Unidade</v>
          </cell>
          <cell r="D153" t="str">
            <v>Coeficiente</v>
          </cell>
          <cell r="E153" t="str">
            <v>Preço</v>
          </cell>
          <cell r="F153" t="str">
            <v>Total</v>
          </cell>
        </row>
        <row r="154">
          <cell r="A154" t="str">
            <v>EQUIPAMENTOS</v>
          </cell>
          <cell r="B154">
            <v>0</v>
          </cell>
          <cell r="C154">
            <v>0</v>
          </cell>
          <cell r="D154">
            <v>0</v>
          </cell>
          <cell r="E154">
            <v>0</v>
          </cell>
          <cell r="F154">
            <v>0</v>
          </cell>
        </row>
        <row r="155">
          <cell r="A155">
            <v>67827</v>
          </cell>
          <cell r="B155" t="str">
            <v>CAMINHÃO BASCULANTE 6 M3 TOCO, PESO BRUTO TOTAL 16.000 KG, CARGA ÚTIL MÁXIMA 11.130 KG, DISTÂNCIA ENTRE EIXOS 5,36 M, POTÊNCIA 185 CV, INCLUSIVE CAÇAMBA METÁLICA - CHI DIURNO. AF_06/2014</v>
          </cell>
          <cell r="C155" t="str">
            <v>CHI</v>
          </cell>
          <cell r="D155">
            <v>7.0000000000000001E-3</v>
          </cell>
          <cell r="E155" t="str">
            <v>41,06</v>
          </cell>
          <cell r="F155">
            <v>0.28000000000000003</v>
          </cell>
        </row>
        <row r="156">
          <cell r="A156">
            <v>5944</v>
          </cell>
          <cell r="B156" t="str">
            <v>PÁ CARREGADEIRA SOBRE RODAS, POTÊNCIA 197 HP, CAPACIDADE DA CAÇAMBA 2,5 A 3,5 M3, PESO OPERACIONAL 18338 KG - CHP DIURNO. AF_06/2014</v>
          </cell>
          <cell r="C156" t="str">
            <v>CHP</v>
          </cell>
          <cell r="D156">
            <v>7.0000000000000001E-3</v>
          </cell>
          <cell r="E156" t="str">
            <v>139,01</v>
          </cell>
          <cell r="F156">
            <v>0.97</v>
          </cell>
        </row>
        <row r="157">
          <cell r="A157" t="str">
            <v>TOTAL EQUIPAMENTOS  (R$)</v>
          </cell>
          <cell r="B157">
            <v>0</v>
          </cell>
          <cell r="C157">
            <v>0</v>
          </cell>
          <cell r="D157">
            <v>0</v>
          </cell>
          <cell r="E157">
            <v>0</v>
          </cell>
          <cell r="F157">
            <v>1.25</v>
          </cell>
        </row>
        <row r="158">
          <cell r="A158" t="str">
            <v>MÃO DE OBRA</v>
          </cell>
          <cell r="B158">
            <v>0</v>
          </cell>
          <cell r="C158">
            <v>0</v>
          </cell>
          <cell r="D158">
            <v>0</v>
          </cell>
          <cell r="E158">
            <v>0</v>
          </cell>
          <cell r="F158">
            <v>0</v>
          </cell>
        </row>
        <row r="159">
          <cell r="A159" t="str">
            <v>88316</v>
          </cell>
          <cell r="B159" t="str">
            <v>SERVENTE COM ENCARGOS COMPLEMENTARES</v>
          </cell>
          <cell r="C159" t="str">
            <v>H</v>
          </cell>
          <cell r="D159">
            <v>7.0000000000000001E-3</v>
          </cell>
          <cell r="E159" t="str">
            <v>14,56</v>
          </cell>
          <cell r="F159">
            <v>0.1</v>
          </cell>
        </row>
        <row r="160">
          <cell r="A160" t="str">
            <v>TOTAL MAO DE OBRA  (R$)</v>
          </cell>
          <cell r="B160">
            <v>0</v>
          </cell>
          <cell r="C160">
            <v>0</v>
          </cell>
          <cell r="D160">
            <v>0</v>
          </cell>
          <cell r="E160">
            <v>0</v>
          </cell>
          <cell r="F160">
            <v>0.1</v>
          </cell>
        </row>
        <row r="161">
          <cell r="A161" t="str">
            <v>SERVIÇOS</v>
          </cell>
          <cell r="B161">
            <v>0</v>
          </cell>
          <cell r="C161">
            <v>0</v>
          </cell>
          <cell r="D161">
            <v>0</v>
          </cell>
          <cell r="E161">
            <v>0</v>
          </cell>
          <cell r="F161">
            <v>0</v>
          </cell>
        </row>
        <row r="162">
          <cell r="A162">
            <v>97914</v>
          </cell>
          <cell r="B162" t="str">
            <v>TRANSPORTE COM CAMINHÃO BASCULANTE DE 6 M3, EM VIA URBANA PAVIMENTADA, DMT ATÉ 30 KM (UNIDADE: M3XKM). AF_01/2018</v>
          </cell>
          <cell r="C162" t="str">
            <v>M3XKM</v>
          </cell>
          <cell r="D162">
            <v>6</v>
          </cell>
          <cell r="E162" t="str">
            <v>1,82</v>
          </cell>
          <cell r="F162">
            <v>10.92</v>
          </cell>
        </row>
        <row r="163">
          <cell r="A163" t="str">
            <v>TOTAL SERVIÇOS</v>
          </cell>
          <cell r="B163">
            <v>0</v>
          </cell>
          <cell r="C163">
            <v>0</v>
          </cell>
          <cell r="D163">
            <v>0</v>
          </cell>
          <cell r="E163">
            <v>0</v>
          </cell>
          <cell r="F163">
            <v>10.92</v>
          </cell>
        </row>
        <row r="164">
          <cell r="A164">
            <v>0</v>
          </cell>
          <cell r="B164">
            <v>0</v>
          </cell>
          <cell r="C164">
            <v>0</v>
          </cell>
          <cell r="D164">
            <v>0</v>
          </cell>
          <cell r="E164">
            <v>0</v>
          </cell>
          <cell r="F164">
            <v>0</v>
          </cell>
        </row>
        <row r="165">
          <cell r="A165" t="str">
            <v>TOTAL GERAL (R$)</v>
          </cell>
          <cell r="B165">
            <v>0</v>
          </cell>
          <cell r="C165">
            <v>0</v>
          </cell>
          <cell r="D165">
            <v>0</v>
          </cell>
          <cell r="E165">
            <v>0</v>
          </cell>
          <cell r="F165">
            <v>12.27</v>
          </cell>
          <cell r="G165" t="e">
            <v>#REF!</v>
          </cell>
        </row>
        <row r="166">
          <cell r="G166" t="e">
            <v>#REF!</v>
          </cell>
        </row>
        <row r="167">
          <cell r="A167" t="str">
            <v>COMP.009</v>
          </cell>
          <cell r="B167" t="str">
            <v>PLACA INAUGURAÇÃO EM ALUMÍNIO, FORNECIMENTO E COLOCAÇÃO, 0,40X0,60M</v>
          </cell>
          <cell r="C167">
            <v>0</v>
          </cell>
          <cell r="D167">
            <v>0</v>
          </cell>
          <cell r="E167" t="str">
            <v>UNID.:</v>
          </cell>
          <cell r="F167" t="str">
            <v>UN</v>
          </cell>
          <cell r="G167">
            <v>931.5</v>
          </cell>
        </row>
        <row r="168">
          <cell r="A168" t="str">
            <v>Referência: 04.03.070/ EMLURB</v>
          </cell>
          <cell r="B168">
            <v>0</v>
          </cell>
          <cell r="C168">
            <v>0</v>
          </cell>
          <cell r="D168">
            <v>0</v>
          </cell>
          <cell r="E168">
            <v>0</v>
          </cell>
          <cell r="F168">
            <v>0</v>
          </cell>
        </row>
        <row r="169">
          <cell r="A169">
            <v>0</v>
          </cell>
          <cell r="B169">
            <v>0</v>
          </cell>
          <cell r="C169">
            <v>0</v>
          </cell>
          <cell r="D169">
            <v>0</v>
          </cell>
          <cell r="E169">
            <v>0</v>
          </cell>
          <cell r="F169">
            <v>0</v>
          </cell>
        </row>
        <row r="170">
          <cell r="A170" t="str">
            <v>Código</v>
          </cell>
          <cell r="B170" t="str">
            <v>Descrição</v>
          </cell>
          <cell r="C170" t="str">
            <v>Unidade</v>
          </cell>
          <cell r="D170" t="str">
            <v>Coeficiente</v>
          </cell>
          <cell r="E170" t="str">
            <v>Preço</v>
          </cell>
          <cell r="F170" t="str">
            <v>Total</v>
          </cell>
        </row>
        <row r="171">
          <cell r="A171" t="str">
            <v>EQUIPAMENTOS</v>
          </cell>
          <cell r="B171">
            <v>0</v>
          </cell>
          <cell r="C171">
            <v>0</v>
          </cell>
          <cell r="D171">
            <v>0</v>
          </cell>
          <cell r="E171">
            <v>0</v>
          </cell>
          <cell r="F171">
            <v>0</v>
          </cell>
        </row>
        <row r="172">
          <cell r="A172">
            <v>10848</v>
          </cell>
          <cell r="B172" t="str">
            <v>PLACA DE INAUGURACAO METALICA, *40* CM X *60* CM</v>
          </cell>
          <cell r="C172" t="str">
            <v>UN</v>
          </cell>
          <cell r="D172">
            <v>1</v>
          </cell>
          <cell r="E172">
            <v>904.5</v>
          </cell>
          <cell r="F172">
            <v>904.5</v>
          </cell>
        </row>
        <row r="173">
          <cell r="A173" t="str">
            <v>TOTAL EQUIPAMENTOS  (R$)</v>
          </cell>
          <cell r="B173">
            <v>0</v>
          </cell>
          <cell r="C173">
            <v>0</v>
          </cell>
          <cell r="D173">
            <v>0</v>
          </cell>
          <cell r="E173">
            <v>0</v>
          </cell>
          <cell r="F173">
            <v>904.5</v>
          </cell>
        </row>
        <row r="174">
          <cell r="A174" t="str">
            <v>MÃO DE OBRA</v>
          </cell>
          <cell r="B174">
            <v>0</v>
          </cell>
          <cell r="C174">
            <v>0</v>
          </cell>
          <cell r="D174">
            <v>0</v>
          </cell>
          <cell r="E174">
            <v>0</v>
          </cell>
          <cell r="F174">
            <v>0</v>
          </cell>
        </row>
        <row r="175">
          <cell r="A175">
            <v>88309</v>
          </cell>
          <cell r="B175" t="str">
            <v>PEDREIRO COM ENCARGOS COMPLEMENTARES</v>
          </cell>
          <cell r="C175" t="str">
            <v>H</v>
          </cell>
          <cell r="D175">
            <v>1.5</v>
          </cell>
          <cell r="E175">
            <v>18</v>
          </cell>
          <cell r="F175">
            <v>27</v>
          </cell>
        </row>
        <row r="176">
          <cell r="A176" t="str">
            <v>TOTAL MAO DE OBRA  (R$)</v>
          </cell>
          <cell r="B176">
            <v>0</v>
          </cell>
          <cell r="C176">
            <v>0</v>
          </cell>
          <cell r="D176">
            <v>0</v>
          </cell>
          <cell r="E176">
            <v>0</v>
          </cell>
          <cell r="F176">
            <v>27</v>
          </cell>
        </row>
        <row r="177">
          <cell r="A177" t="str">
            <v>SERVIÇOS</v>
          </cell>
          <cell r="B177">
            <v>0</v>
          </cell>
          <cell r="C177">
            <v>0</v>
          </cell>
          <cell r="D177">
            <v>0</v>
          </cell>
          <cell r="E177">
            <v>0</v>
          </cell>
          <cell r="F177">
            <v>0</v>
          </cell>
        </row>
        <row r="178">
          <cell r="A178">
            <v>0</v>
          </cell>
          <cell r="B178">
            <v>0</v>
          </cell>
          <cell r="C178">
            <v>0</v>
          </cell>
          <cell r="D178">
            <v>0</v>
          </cell>
          <cell r="E178">
            <v>0</v>
          </cell>
          <cell r="F178">
            <v>0</v>
          </cell>
        </row>
        <row r="179">
          <cell r="A179" t="str">
            <v>TOTAL SERVIÇOS</v>
          </cell>
          <cell r="B179">
            <v>0</v>
          </cell>
          <cell r="C179">
            <v>0</v>
          </cell>
          <cell r="D179">
            <v>0</v>
          </cell>
          <cell r="E179">
            <v>0</v>
          </cell>
          <cell r="F179">
            <v>0</v>
          </cell>
        </row>
        <row r="180">
          <cell r="A180">
            <v>0</v>
          </cell>
          <cell r="B180">
            <v>0</v>
          </cell>
          <cell r="C180">
            <v>0</v>
          </cell>
          <cell r="D180">
            <v>0</v>
          </cell>
          <cell r="E180">
            <v>0</v>
          </cell>
          <cell r="F180">
            <v>0</v>
          </cell>
        </row>
        <row r="181">
          <cell r="A181" t="str">
            <v>TOTAL GERAL (R$)</v>
          </cell>
          <cell r="B181">
            <v>0</v>
          </cell>
          <cell r="C181">
            <v>0</v>
          </cell>
          <cell r="D181">
            <v>0</v>
          </cell>
          <cell r="E181">
            <v>0</v>
          </cell>
          <cell r="F181">
            <v>931.5</v>
          </cell>
          <cell r="G181" t="e">
            <v>#REF!</v>
          </cell>
        </row>
        <row r="183">
          <cell r="A183" t="str">
            <v>COMP.010</v>
          </cell>
          <cell r="B183" t="str">
            <v xml:space="preserve">IMPLANTAÇÃO DE PENA D'ÁGUA, INCLUINDO TUBULAÇÃO, CONEXÕES, ESCAVAÇÃO E REATERRO.      </v>
          </cell>
          <cell r="C183">
            <v>0</v>
          </cell>
          <cell r="D183">
            <v>0</v>
          </cell>
          <cell r="E183" t="str">
            <v>UNID.:</v>
          </cell>
          <cell r="F183" t="str">
            <v>UN</v>
          </cell>
          <cell r="G183">
            <v>206.6</v>
          </cell>
        </row>
        <row r="184">
          <cell r="A184" t="str">
            <v>Referência: 04.03.070/ EMLURB</v>
          </cell>
          <cell r="B184">
            <v>0</v>
          </cell>
          <cell r="C184">
            <v>0</v>
          </cell>
          <cell r="D184">
            <v>0</v>
          </cell>
          <cell r="E184">
            <v>0</v>
          </cell>
          <cell r="F184">
            <v>0</v>
          </cell>
        </row>
        <row r="185">
          <cell r="A185">
            <v>0</v>
          </cell>
          <cell r="B185">
            <v>0</v>
          </cell>
          <cell r="C185">
            <v>0</v>
          </cell>
          <cell r="D185">
            <v>0</v>
          </cell>
          <cell r="E185">
            <v>0</v>
          </cell>
          <cell r="F185">
            <v>0</v>
          </cell>
        </row>
        <row r="186">
          <cell r="A186" t="str">
            <v>Código</v>
          </cell>
          <cell r="B186" t="str">
            <v>Descrição</v>
          </cell>
          <cell r="C186" t="str">
            <v>Unidade</v>
          </cell>
          <cell r="D186" t="str">
            <v>Coeficiente</v>
          </cell>
          <cell r="E186" t="str">
            <v>Preço</v>
          </cell>
          <cell r="F186" t="str">
            <v>Total</v>
          </cell>
        </row>
        <row r="187">
          <cell r="A187" t="str">
            <v>EQUIPAMENTOS</v>
          </cell>
          <cell r="B187">
            <v>0</v>
          </cell>
          <cell r="C187">
            <v>0</v>
          </cell>
          <cell r="D187">
            <v>0</v>
          </cell>
          <cell r="E187">
            <v>0</v>
          </cell>
          <cell r="F187">
            <v>0</v>
          </cell>
        </row>
        <row r="188">
          <cell r="A188">
            <v>9868</v>
          </cell>
          <cell r="B188" t="str">
            <v>TUBO PVC, SOLDAVEL, DN 25 MM, AGUA FRIA (NBR-5648)</v>
          </cell>
          <cell r="C188" t="str">
            <v>M</v>
          </cell>
          <cell r="D188">
            <v>4</v>
          </cell>
          <cell r="E188">
            <v>2.65</v>
          </cell>
          <cell r="F188">
            <v>10.6</v>
          </cell>
        </row>
        <row r="189">
          <cell r="A189">
            <v>3529</v>
          </cell>
          <cell r="B189" t="str">
            <v>JOELHO PVC, SOLDAVEL, 90 GRAUS, 25 MM, PARA AGUA FRIA PREDIAL</v>
          </cell>
          <cell r="C189" t="str">
            <v>UN</v>
          </cell>
          <cell r="D189">
            <v>2</v>
          </cell>
          <cell r="E189">
            <v>0.52</v>
          </cell>
          <cell r="F189">
            <v>1.04</v>
          </cell>
        </row>
        <row r="190">
          <cell r="A190">
            <v>122</v>
          </cell>
          <cell r="B190" t="str">
            <v>ADESIVO PLASTICO PARA PVC, FRASCO COM 850 GR</v>
          </cell>
          <cell r="C190" t="str">
            <v>UN</v>
          </cell>
          <cell r="D190">
            <v>1.1759999999999999</v>
          </cell>
          <cell r="E190">
            <v>49.68</v>
          </cell>
          <cell r="F190">
            <v>58.42</v>
          </cell>
        </row>
        <row r="191">
          <cell r="A191">
            <v>20083</v>
          </cell>
          <cell r="B191" t="str">
            <v>SOLUCAO LIMPADORA PARA PVC, FRASCO COM 1000 CM3</v>
          </cell>
          <cell r="C191" t="str">
            <v>UN</v>
          </cell>
          <cell r="D191">
            <v>1</v>
          </cell>
          <cell r="E191">
            <v>43.14</v>
          </cell>
          <cell r="F191">
            <v>43.14</v>
          </cell>
        </row>
        <row r="192">
          <cell r="A192" t="str">
            <v>TOTAL EQUIPAMENTOS  (R$)</v>
          </cell>
          <cell r="B192">
            <v>0</v>
          </cell>
          <cell r="C192">
            <v>0</v>
          </cell>
          <cell r="D192">
            <v>0</v>
          </cell>
          <cell r="E192">
            <v>0</v>
          </cell>
          <cell r="F192">
            <v>113.2</v>
          </cell>
        </row>
        <row r="193">
          <cell r="A193" t="str">
            <v>MÃO DE OBRA</v>
          </cell>
          <cell r="B193">
            <v>0</v>
          </cell>
          <cell r="C193">
            <v>0</v>
          </cell>
          <cell r="D193">
            <v>0</v>
          </cell>
          <cell r="E193">
            <v>0</v>
          </cell>
          <cell r="F193">
            <v>0</v>
          </cell>
        </row>
        <row r="194">
          <cell r="A194">
            <v>88316</v>
          </cell>
          <cell r="B194" t="str">
            <v>SERVENTE COM ENCARGOS COMPLEMENTARES</v>
          </cell>
          <cell r="C194" t="str">
            <v>H</v>
          </cell>
          <cell r="D194">
            <v>4</v>
          </cell>
          <cell r="E194">
            <v>14.56</v>
          </cell>
          <cell r="F194">
            <v>58.24</v>
          </cell>
        </row>
        <row r="195">
          <cell r="A195">
            <v>88267</v>
          </cell>
          <cell r="B195" t="str">
            <v>ENCANADOR OU BOMBEIRO HIDRÁULICO COM ENCARGOS COMPLEMENTARES</v>
          </cell>
          <cell r="C195" t="str">
            <v>H</v>
          </cell>
          <cell r="D195">
            <v>2</v>
          </cell>
          <cell r="E195">
            <v>17.579999999999998</v>
          </cell>
          <cell r="F195">
            <v>35.159999999999997</v>
          </cell>
        </row>
        <row r="196">
          <cell r="A196" t="str">
            <v>TOTAL MAO DE OBRA  (R$)</v>
          </cell>
          <cell r="B196">
            <v>0</v>
          </cell>
          <cell r="C196">
            <v>0</v>
          </cell>
          <cell r="D196">
            <v>0</v>
          </cell>
          <cell r="E196">
            <v>0</v>
          </cell>
          <cell r="F196">
            <v>93.4</v>
          </cell>
        </row>
        <row r="197">
          <cell r="A197" t="str">
            <v>SERVIÇOS</v>
          </cell>
          <cell r="B197">
            <v>0</v>
          </cell>
          <cell r="C197">
            <v>0</v>
          </cell>
          <cell r="D197">
            <v>0</v>
          </cell>
          <cell r="E197">
            <v>0</v>
          </cell>
          <cell r="F197">
            <v>0</v>
          </cell>
        </row>
        <row r="198">
          <cell r="A198">
            <v>0</v>
          </cell>
          <cell r="B198">
            <v>0</v>
          </cell>
          <cell r="C198">
            <v>0</v>
          </cell>
          <cell r="D198">
            <v>0</v>
          </cell>
          <cell r="E198">
            <v>0</v>
          </cell>
          <cell r="F198">
            <v>0</v>
          </cell>
        </row>
        <row r="199">
          <cell r="A199" t="str">
            <v>TOTAL SERVIÇOS</v>
          </cell>
          <cell r="B199">
            <v>0</v>
          </cell>
          <cell r="C199">
            <v>0</v>
          </cell>
          <cell r="D199">
            <v>0</v>
          </cell>
          <cell r="E199">
            <v>0</v>
          </cell>
          <cell r="F199">
            <v>0</v>
          </cell>
        </row>
        <row r="200">
          <cell r="A200">
            <v>0</v>
          </cell>
          <cell r="B200">
            <v>0</v>
          </cell>
          <cell r="C200">
            <v>0</v>
          </cell>
          <cell r="D200">
            <v>0</v>
          </cell>
          <cell r="E200">
            <v>0</v>
          </cell>
          <cell r="F200">
            <v>0</v>
          </cell>
        </row>
        <row r="201">
          <cell r="A201" t="str">
            <v>TOTAL GERAL (R$)</v>
          </cell>
          <cell r="B201">
            <v>0</v>
          </cell>
          <cell r="C201">
            <v>0</v>
          </cell>
          <cell r="D201">
            <v>0</v>
          </cell>
          <cell r="E201">
            <v>0</v>
          </cell>
          <cell r="F201">
            <v>206.6</v>
          </cell>
          <cell r="G201" t="e">
            <v>#REF!</v>
          </cell>
        </row>
        <row r="203">
          <cell r="A203" t="str">
            <v>COMP.011</v>
          </cell>
          <cell r="B203" t="str">
            <v>ALUGUEL DE IMÓVEL P/ESCRITÓRIO</v>
          </cell>
          <cell r="C203">
            <v>0</v>
          </cell>
          <cell r="D203">
            <v>0</v>
          </cell>
          <cell r="E203" t="str">
            <v>UNID.:</v>
          </cell>
          <cell r="F203" t="str">
            <v>MÊS</v>
          </cell>
          <cell r="G203">
            <v>1889.72</v>
          </cell>
        </row>
        <row r="204">
          <cell r="A204" t="str">
            <v>Referência: 04.03.070/ EMLURB</v>
          </cell>
          <cell r="B204">
            <v>0</v>
          </cell>
          <cell r="C204">
            <v>0</v>
          </cell>
          <cell r="D204">
            <v>0</v>
          </cell>
          <cell r="E204">
            <v>0</v>
          </cell>
          <cell r="F204">
            <v>0</v>
          </cell>
        </row>
        <row r="205">
          <cell r="A205" t="str">
            <v>O preço foi baseado na Tabela de Consultoria DNIT - Julho/2020</v>
          </cell>
          <cell r="B205">
            <v>0</v>
          </cell>
          <cell r="C205">
            <v>0</v>
          </cell>
          <cell r="D205">
            <v>0</v>
          </cell>
          <cell r="E205">
            <v>0</v>
          </cell>
          <cell r="F205">
            <v>0</v>
          </cell>
        </row>
        <row r="206">
          <cell r="A206" t="str">
            <v>Código</v>
          </cell>
          <cell r="B206" t="str">
            <v>Descrição</v>
          </cell>
          <cell r="C206" t="str">
            <v>Unidade</v>
          </cell>
          <cell r="D206" t="str">
            <v>Coeficiente</v>
          </cell>
          <cell r="E206" t="str">
            <v>Preço</v>
          </cell>
          <cell r="F206" t="str">
            <v>Total</v>
          </cell>
        </row>
        <row r="207">
          <cell r="A207" t="str">
            <v>EQUIPAMENTOS</v>
          </cell>
          <cell r="B207">
            <v>0</v>
          </cell>
          <cell r="C207">
            <v>0</v>
          </cell>
          <cell r="D207">
            <v>0</v>
          </cell>
          <cell r="E207">
            <v>0</v>
          </cell>
          <cell r="F207">
            <v>0</v>
          </cell>
        </row>
        <row r="208">
          <cell r="A208" t="str">
            <v>DNIT - Imóvel</v>
          </cell>
          <cell r="B208" t="str">
            <v>Imóveis - Escritório</v>
          </cell>
          <cell r="C208" t="str">
            <v>MÊS</v>
          </cell>
          <cell r="D208">
            <v>1</v>
          </cell>
          <cell r="E208">
            <v>1889.72</v>
          </cell>
          <cell r="F208">
            <v>1889.72</v>
          </cell>
        </row>
        <row r="209">
          <cell r="A209">
            <v>0</v>
          </cell>
          <cell r="B209">
            <v>0</v>
          </cell>
          <cell r="C209">
            <v>0</v>
          </cell>
          <cell r="D209">
            <v>0</v>
          </cell>
          <cell r="E209">
            <v>0</v>
          </cell>
          <cell r="F209">
            <v>0</v>
          </cell>
        </row>
        <row r="210">
          <cell r="A210" t="str">
            <v>TOTAL EQUIPAMENTOS  (R$)</v>
          </cell>
          <cell r="B210">
            <v>0</v>
          </cell>
          <cell r="C210">
            <v>0</v>
          </cell>
          <cell r="D210">
            <v>0</v>
          </cell>
          <cell r="E210">
            <v>0</v>
          </cell>
          <cell r="F210">
            <v>1889.72</v>
          </cell>
        </row>
        <row r="211">
          <cell r="A211" t="str">
            <v>MÃO DE OBRA</v>
          </cell>
          <cell r="B211">
            <v>0</v>
          </cell>
          <cell r="C211">
            <v>0</v>
          </cell>
          <cell r="D211">
            <v>0</v>
          </cell>
          <cell r="E211">
            <v>0</v>
          </cell>
          <cell r="F211">
            <v>0</v>
          </cell>
        </row>
        <row r="212">
          <cell r="A212">
            <v>0</v>
          </cell>
          <cell r="B212">
            <v>0</v>
          </cell>
          <cell r="C212">
            <v>0</v>
          </cell>
          <cell r="D212">
            <v>0</v>
          </cell>
          <cell r="E212">
            <v>0</v>
          </cell>
          <cell r="F212">
            <v>0</v>
          </cell>
        </row>
        <row r="213">
          <cell r="A213" t="str">
            <v>TOTAL MAO DE OBRA  (R$)</v>
          </cell>
          <cell r="B213">
            <v>0</v>
          </cell>
          <cell r="C213">
            <v>0</v>
          </cell>
          <cell r="D213">
            <v>0</v>
          </cell>
          <cell r="E213">
            <v>0</v>
          </cell>
          <cell r="F213">
            <v>0</v>
          </cell>
        </row>
        <row r="214">
          <cell r="A214" t="str">
            <v>SERVIÇOS</v>
          </cell>
          <cell r="B214">
            <v>0</v>
          </cell>
          <cell r="C214">
            <v>0</v>
          </cell>
          <cell r="D214">
            <v>0</v>
          </cell>
          <cell r="E214">
            <v>0</v>
          </cell>
          <cell r="F214">
            <v>0</v>
          </cell>
        </row>
        <row r="215">
          <cell r="A215">
            <v>0</v>
          </cell>
          <cell r="B215">
            <v>0</v>
          </cell>
          <cell r="C215">
            <v>0</v>
          </cell>
          <cell r="D215">
            <v>0</v>
          </cell>
          <cell r="E215">
            <v>0</v>
          </cell>
          <cell r="F215">
            <v>0</v>
          </cell>
        </row>
        <row r="216">
          <cell r="A216" t="str">
            <v>TOTAL SERVIÇOS</v>
          </cell>
          <cell r="B216">
            <v>0</v>
          </cell>
          <cell r="C216">
            <v>0</v>
          </cell>
          <cell r="D216">
            <v>0</v>
          </cell>
          <cell r="E216">
            <v>0</v>
          </cell>
          <cell r="F216">
            <v>0</v>
          </cell>
        </row>
        <row r="217">
          <cell r="A217">
            <v>0</v>
          </cell>
          <cell r="B217">
            <v>0</v>
          </cell>
          <cell r="C217">
            <v>0</v>
          </cell>
          <cell r="D217">
            <v>0</v>
          </cell>
          <cell r="E217">
            <v>0</v>
          </cell>
          <cell r="F217">
            <v>0</v>
          </cell>
        </row>
        <row r="218">
          <cell r="A218" t="str">
            <v>TOTAL GERAL (R$)</v>
          </cell>
          <cell r="B218">
            <v>0</v>
          </cell>
          <cell r="C218">
            <v>0</v>
          </cell>
          <cell r="D218">
            <v>0</v>
          </cell>
          <cell r="E218">
            <v>0</v>
          </cell>
          <cell r="F218">
            <v>1889.72</v>
          </cell>
          <cell r="G218" t="e">
            <v>#REF!</v>
          </cell>
        </row>
        <row r="220">
          <cell r="A220" t="str">
            <v>COMP.012</v>
          </cell>
          <cell r="B220" t="str">
            <v>ALUGUEL DE BANHEIRO QUÍMICO, COM 03 LIMPEZAS SEMANAIS</v>
          </cell>
          <cell r="C220">
            <v>0</v>
          </cell>
          <cell r="D220">
            <v>0</v>
          </cell>
          <cell r="E220" t="str">
            <v>UNID.:</v>
          </cell>
          <cell r="F220" t="str">
            <v>MÊS</v>
          </cell>
          <cell r="G220">
            <v>690</v>
          </cell>
        </row>
        <row r="221">
          <cell r="A221" t="str">
            <v>Referência: 04.03.070/ EMLURB</v>
          </cell>
          <cell r="B221">
            <v>0</v>
          </cell>
          <cell r="C221">
            <v>0</v>
          </cell>
          <cell r="D221">
            <v>0</v>
          </cell>
          <cell r="E221">
            <v>0</v>
          </cell>
          <cell r="F221">
            <v>0</v>
          </cell>
        </row>
        <row r="222">
          <cell r="A222" t="str">
            <v>O preço foi baseado na Tabela de Consultoria DNIT - Julho/2020</v>
          </cell>
          <cell r="B222">
            <v>0</v>
          </cell>
          <cell r="C222">
            <v>0</v>
          </cell>
          <cell r="D222">
            <v>0</v>
          </cell>
          <cell r="E222">
            <v>0</v>
          </cell>
          <cell r="F222">
            <v>0</v>
          </cell>
        </row>
        <row r="223">
          <cell r="A223" t="str">
            <v>Código</v>
          </cell>
          <cell r="B223" t="str">
            <v>Descrição</v>
          </cell>
          <cell r="C223" t="str">
            <v>Unidade</v>
          </cell>
          <cell r="D223" t="str">
            <v>Coeficiente</v>
          </cell>
          <cell r="E223" t="str">
            <v>Preço</v>
          </cell>
          <cell r="F223" t="str">
            <v>Total</v>
          </cell>
        </row>
        <row r="224">
          <cell r="A224" t="str">
            <v>EQUIPAMENTOS</v>
          </cell>
          <cell r="B224">
            <v>0</v>
          </cell>
          <cell r="C224">
            <v>0</v>
          </cell>
          <cell r="D224">
            <v>0</v>
          </cell>
          <cell r="E224">
            <v>0</v>
          </cell>
          <cell r="F224">
            <v>0</v>
          </cell>
        </row>
        <row r="225">
          <cell r="A225" t="str">
            <v>COTAÇÃO 01</v>
          </cell>
          <cell r="B225" t="str">
            <v>ALUGUEL DE BANHEIRO QUÍMICO, COM 03 LIMPEZAS SEMANAIS</v>
          </cell>
          <cell r="C225" t="str">
            <v>MÊS</v>
          </cell>
          <cell r="D225">
            <v>1</v>
          </cell>
          <cell r="E225">
            <v>690</v>
          </cell>
          <cell r="F225">
            <v>690</v>
          </cell>
        </row>
        <row r="226">
          <cell r="A226">
            <v>0</v>
          </cell>
          <cell r="B226">
            <v>0</v>
          </cell>
          <cell r="C226">
            <v>0</v>
          </cell>
          <cell r="D226">
            <v>0</v>
          </cell>
          <cell r="E226">
            <v>0</v>
          </cell>
          <cell r="F226">
            <v>0</v>
          </cell>
        </row>
        <row r="227">
          <cell r="A227" t="str">
            <v>TOTAL EQUIPAMENTOS  (R$)</v>
          </cell>
          <cell r="B227">
            <v>0</v>
          </cell>
          <cell r="C227">
            <v>0</v>
          </cell>
          <cell r="D227">
            <v>0</v>
          </cell>
          <cell r="E227">
            <v>0</v>
          </cell>
          <cell r="F227">
            <v>690</v>
          </cell>
        </row>
        <row r="228">
          <cell r="A228" t="str">
            <v>MÃO DE OBRA</v>
          </cell>
          <cell r="B228">
            <v>0</v>
          </cell>
          <cell r="C228">
            <v>0</v>
          </cell>
          <cell r="D228">
            <v>0</v>
          </cell>
          <cell r="E228">
            <v>0</v>
          </cell>
          <cell r="F228">
            <v>0</v>
          </cell>
        </row>
        <row r="229">
          <cell r="A229">
            <v>0</v>
          </cell>
          <cell r="B229">
            <v>0</v>
          </cell>
          <cell r="C229">
            <v>0</v>
          </cell>
          <cell r="D229">
            <v>0</v>
          </cell>
          <cell r="E229">
            <v>0</v>
          </cell>
          <cell r="F229">
            <v>0</v>
          </cell>
        </row>
        <row r="230">
          <cell r="A230" t="str">
            <v>TOTAL MAO DE OBRA  (R$)</v>
          </cell>
          <cell r="B230">
            <v>0</v>
          </cell>
          <cell r="C230">
            <v>0</v>
          </cell>
          <cell r="D230">
            <v>0</v>
          </cell>
          <cell r="E230">
            <v>0</v>
          </cell>
          <cell r="F230">
            <v>0</v>
          </cell>
        </row>
        <row r="231">
          <cell r="A231" t="str">
            <v>SERVIÇOS</v>
          </cell>
          <cell r="B231">
            <v>0</v>
          </cell>
          <cell r="C231">
            <v>0</v>
          </cell>
          <cell r="D231">
            <v>0</v>
          </cell>
          <cell r="E231">
            <v>0</v>
          </cell>
          <cell r="F231">
            <v>0</v>
          </cell>
        </row>
        <row r="232">
          <cell r="A232">
            <v>0</v>
          </cell>
          <cell r="B232">
            <v>0</v>
          </cell>
          <cell r="C232">
            <v>0</v>
          </cell>
          <cell r="D232">
            <v>0</v>
          </cell>
          <cell r="E232">
            <v>0</v>
          </cell>
          <cell r="F232">
            <v>0</v>
          </cell>
        </row>
        <row r="233">
          <cell r="A233" t="str">
            <v>TOTAL SERVIÇOS</v>
          </cell>
          <cell r="B233">
            <v>0</v>
          </cell>
          <cell r="C233">
            <v>0</v>
          </cell>
          <cell r="D233">
            <v>0</v>
          </cell>
          <cell r="E233">
            <v>0</v>
          </cell>
          <cell r="F233">
            <v>0</v>
          </cell>
        </row>
        <row r="234">
          <cell r="A234">
            <v>0</v>
          </cell>
          <cell r="B234">
            <v>0</v>
          </cell>
          <cell r="C234">
            <v>0</v>
          </cell>
          <cell r="D234">
            <v>0</v>
          </cell>
          <cell r="E234">
            <v>0</v>
          </cell>
          <cell r="F234">
            <v>0</v>
          </cell>
        </row>
        <row r="235">
          <cell r="A235" t="str">
            <v>TOTAL GERAL (R$)</v>
          </cell>
          <cell r="B235">
            <v>0</v>
          </cell>
          <cell r="C235">
            <v>0</v>
          </cell>
          <cell r="D235">
            <v>0</v>
          </cell>
          <cell r="E235">
            <v>0</v>
          </cell>
          <cell r="F235">
            <v>690</v>
          </cell>
          <cell r="G235" t="e">
            <v>#REF!</v>
          </cell>
        </row>
      </sheetData>
      <sheetData sheetId="8">
        <row r="1">
          <cell r="A1" t="str">
            <v>PREFEITURA MUNICIPAL DE OLINDA - PMOSECRETARIA DE INFRAESTRUTURA - SEINFRASECRETARIA EXECUTIVA DE URBANIZAÇÃO INTEGRADA - SEUI</v>
          </cell>
          <cell r="B1">
            <v>0</v>
          </cell>
          <cell r="C1">
            <v>0</v>
          </cell>
          <cell r="D1">
            <v>0</v>
          </cell>
          <cell r="E1">
            <v>0</v>
          </cell>
          <cell r="F1">
            <v>0</v>
          </cell>
          <cell r="G1">
            <v>0</v>
          </cell>
          <cell r="H1">
            <v>0</v>
          </cell>
          <cell r="I1">
            <v>0</v>
          </cell>
        </row>
        <row r="2">
          <cell r="A2" t="str">
            <v>OBJETO:</v>
          </cell>
          <cell r="B2" t="str">
            <v xml:space="preserve">CONTRATAÇÃO DE EMPRESA DE ENGENHARIA PARA OBRA DE PAVIMENTAÇÃO, DRENAGEM EM CBUQ DA SURUBIM, NO BAIRRO DE PEIXINHOS NO MUNICÍPIO DE OLINDA - PE. </v>
          </cell>
          <cell r="C2">
            <v>0</v>
          </cell>
          <cell r="D2">
            <v>0</v>
          </cell>
          <cell r="E2">
            <v>0</v>
          </cell>
          <cell r="F2">
            <v>0</v>
          </cell>
          <cell r="G2">
            <v>0</v>
          </cell>
          <cell r="H2">
            <v>0</v>
          </cell>
          <cell r="I2">
            <v>0</v>
          </cell>
        </row>
        <row r="3">
          <cell r="A3" t="str">
            <v>DATA BASE: SINAPI NÃO DESONERADO MARÇO/2020</v>
          </cell>
          <cell r="B3">
            <v>0</v>
          </cell>
          <cell r="C3">
            <v>0</v>
          </cell>
          <cell r="D3">
            <v>0</v>
          </cell>
          <cell r="E3" t="str">
            <v>BDI:</v>
          </cell>
          <cell r="F3">
            <v>0.23380000000000001</v>
          </cell>
          <cell r="I3">
            <v>0</v>
          </cell>
        </row>
        <row r="4">
          <cell r="A4">
            <v>0</v>
          </cell>
          <cell r="B4">
            <v>0</v>
          </cell>
          <cell r="C4">
            <v>0</v>
          </cell>
          <cell r="D4">
            <v>0</v>
          </cell>
          <cell r="E4">
            <v>0</v>
          </cell>
          <cell r="F4">
            <v>0</v>
          </cell>
          <cell r="G4">
            <v>0</v>
          </cell>
          <cell r="H4">
            <v>0</v>
          </cell>
          <cell r="I4">
            <v>0</v>
          </cell>
        </row>
        <row r="5">
          <cell r="A5" t="str">
            <v>COMPOSIÇÕES DE SERVIÇOS</v>
          </cell>
          <cell r="B5">
            <v>0</v>
          </cell>
          <cell r="C5">
            <v>0</v>
          </cell>
          <cell r="D5">
            <v>0</v>
          </cell>
          <cell r="E5">
            <v>0</v>
          </cell>
          <cell r="F5">
            <v>0</v>
          </cell>
          <cell r="G5">
            <v>0</v>
          </cell>
          <cell r="H5">
            <v>0</v>
          </cell>
          <cell r="I5">
            <v>0</v>
          </cell>
        </row>
        <row r="6">
          <cell r="A6" t="str">
            <v>COMP.001</v>
          </cell>
          <cell r="B6" t="str">
            <v>PLACA DE OBRA EM CHAPA DE ACO GALVANIZADO</v>
          </cell>
          <cell r="C6">
            <v>0</v>
          </cell>
          <cell r="D6">
            <v>0</v>
          </cell>
          <cell r="E6" t="str">
            <v>UNID.:</v>
          </cell>
          <cell r="F6" t="str">
            <v>M²</v>
          </cell>
          <cell r="G6">
            <v>383.74</v>
          </cell>
        </row>
        <row r="7">
          <cell r="A7" t="str">
            <v>Referência: 74209/1 / SINAPI</v>
          </cell>
          <cell r="B7">
            <v>0</v>
          </cell>
          <cell r="C7">
            <v>0</v>
          </cell>
          <cell r="D7">
            <v>0</v>
          </cell>
          <cell r="E7">
            <v>0</v>
          </cell>
          <cell r="F7">
            <v>0</v>
          </cell>
        </row>
        <row r="8">
          <cell r="A8">
            <v>0</v>
          </cell>
          <cell r="B8">
            <v>0</v>
          </cell>
          <cell r="C8">
            <v>0</v>
          </cell>
          <cell r="D8">
            <v>0</v>
          </cell>
          <cell r="E8">
            <v>0</v>
          </cell>
          <cell r="F8">
            <v>0</v>
          </cell>
        </row>
        <row r="9">
          <cell r="A9" t="str">
            <v>Código</v>
          </cell>
          <cell r="B9" t="str">
            <v>Descrição</v>
          </cell>
          <cell r="C9" t="str">
            <v>Unidade</v>
          </cell>
          <cell r="D9" t="str">
            <v>Coeficiente</v>
          </cell>
          <cell r="E9" t="str">
            <v>Preço</v>
          </cell>
          <cell r="F9" t="str">
            <v>Total</v>
          </cell>
        </row>
        <row r="10">
          <cell r="A10" t="str">
            <v>SERVIÇOS</v>
          </cell>
          <cell r="B10">
            <v>0</v>
          </cell>
          <cell r="C10">
            <v>0</v>
          </cell>
          <cell r="D10">
            <v>0</v>
          </cell>
          <cell r="E10">
            <v>0</v>
          </cell>
          <cell r="F10">
            <v>0</v>
          </cell>
        </row>
        <row r="11">
          <cell r="A11" t="str">
            <v>94962</v>
          </cell>
          <cell r="B11" t="str">
            <v>CONCRETO MAGRO PARA LASTRO, TRAÇO 1:4,5:4,5 (CIMENTO/ AREIA MÉDIA/ BRITA 1)  - PREPARO MECÂNICO COM BETONEIRA 400 L. AF_07/2016</v>
          </cell>
          <cell r="C11" t="str">
            <v>M3</v>
          </cell>
          <cell r="D11">
            <v>0.01</v>
          </cell>
          <cell r="E11" t="str">
            <v>278,37</v>
          </cell>
          <cell r="F11">
            <v>2.78</v>
          </cell>
        </row>
        <row r="12">
          <cell r="A12" t="str">
            <v>TOTAL SERVIÇOS  (R$)</v>
          </cell>
          <cell r="B12">
            <v>0</v>
          </cell>
          <cell r="C12">
            <v>0</v>
          </cell>
          <cell r="D12">
            <v>0</v>
          </cell>
          <cell r="E12">
            <v>0</v>
          </cell>
          <cell r="F12">
            <v>2.78</v>
          </cell>
        </row>
        <row r="13">
          <cell r="A13" t="str">
            <v>MÃO DE OBRA</v>
          </cell>
          <cell r="B13">
            <v>0</v>
          </cell>
          <cell r="C13">
            <v>0</v>
          </cell>
          <cell r="D13">
            <v>0</v>
          </cell>
          <cell r="E13">
            <v>0</v>
          </cell>
          <cell r="F13">
            <v>0</v>
          </cell>
        </row>
        <row r="14">
          <cell r="A14" t="str">
            <v>88262</v>
          </cell>
          <cell r="B14" t="str">
            <v>CARPINTEIRO DE FORMAS COM ENCARGOS COMPLEMENTARES</v>
          </cell>
          <cell r="C14" t="str">
            <v>H</v>
          </cell>
          <cell r="D14">
            <v>1</v>
          </cell>
          <cell r="E14" t="str">
            <v>20,00</v>
          </cell>
          <cell r="F14">
            <v>20</v>
          </cell>
        </row>
        <row r="15">
          <cell r="A15" t="str">
            <v>88316</v>
          </cell>
          <cell r="B15" t="str">
            <v>SERVENTE COM ENCARGOS COMPLEMENTARES</v>
          </cell>
          <cell r="C15" t="str">
            <v>H</v>
          </cell>
          <cell r="D15">
            <v>2</v>
          </cell>
          <cell r="E15" t="str">
            <v>16,18</v>
          </cell>
          <cell r="F15">
            <v>32.36</v>
          </cell>
        </row>
        <row r="16">
          <cell r="A16" t="str">
            <v>TOTAL MAO DE OBRA  (R$)</v>
          </cell>
          <cell r="B16">
            <v>0</v>
          </cell>
          <cell r="C16">
            <v>0</v>
          </cell>
          <cell r="D16">
            <v>0</v>
          </cell>
          <cell r="E16">
            <v>0</v>
          </cell>
          <cell r="F16">
            <v>52.36</v>
          </cell>
        </row>
        <row r="17">
          <cell r="A17" t="str">
            <v>MATERIAIS</v>
          </cell>
          <cell r="B17">
            <v>0</v>
          </cell>
          <cell r="C17">
            <v>0</v>
          </cell>
          <cell r="D17">
            <v>0</v>
          </cell>
          <cell r="E17">
            <v>0</v>
          </cell>
          <cell r="F17">
            <v>0</v>
          </cell>
        </row>
        <row r="18">
          <cell r="A18">
            <v>4417</v>
          </cell>
          <cell r="B18" t="str">
            <v>SARRAFO DE MADEIRA NAO APARELHADA *2,5 X 7* CM, MACARANDUBA, ANGELIM OU EQUIVALENTE DA REGIAO</v>
          </cell>
          <cell r="C18" t="str">
            <v xml:space="preserve">M     </v>
          </cell>
          <cell r="D18">
            <v>1</v>
          </cell>
          <cell r="E18" t="str">
            <v>2,73</v>
          </cell>
          <cell r="F18">
            <v>2.73</v>
          </cell>
        </row>
        <row r="19">
          <cell r="A19">
            <v>4491</v>
          </cell>
          <cell r="B19" t="str">
            <v>PONTALETE DE MADEIRA NAO APARELHADA *7,5 X 7,5* CM (3 X 3 ") PINUS, MISTA OU EQUIVALENTE DA REGIAO</v>
          </cell>
          <cell r="C19" t="str">
            <v xml:space="preserve">M     </v>
          </cell>
          <cell r="D19">
            <v>4</v>
          </cell>
          <cell r="E19" t="str">
            <v>6,16</v>
          </cell>
          <cell r="F19">
            <v>24.64</v>
          </cell>
        </row>
        <row r="20">
          <cell r="A20">
            <v>4813</v>
          </cell>
          <cell r="B20" t="str">
            <v>PLACA DE OBRA (PARA CONSTRUCAO CIVIL) EM CHAPA GALVANIZADA *N. 22*, ADESIVADA, DE *2,0 X 1,125* M</v>
          </cell>
          <cell r="C20" t="str">
            <v xml:space="preserve">M2    </v>
          </cell>
          <cell r="D20">
            <v>1</v>
          </cell>
          <cell r="E20" t="str">
            <v>300,00</v>
          </cell>
          <cell r="F20">
            <v>300</v>
          </cell>
        </row>
        <row r="21">
          <cell r="A21">
            <v>5075</v>
          </cell>
          <cell r="B21" t="str">
            <v>PREGO DE ACO POLIDO COM CABECA 18 X 30 (2 3/4 X 10)</v>
          </cell>
          <cell r="C21" t="str">
            <v xml:space="preserve">KG    </v>
          </cell>
          <cell r="D21">
            <v>0.11</v>
          </cell>
          <cell r="E21" t="str">
            <v>11,19</v>
          </cell>
          <cell r="F21">
            <v>1.23</v>
          </cell>
        </row>
        <row r="22">
          <cell r="A22" t="str">
            <v>TOTAL MATERIAIS</v>
          </cell>
          <cell r="B22">
            <v>0</v>
          </cell>
          <cell r="C22">
            <v>0</v>
          </cell>
          <cell r="D22">
            <v>0</v>
          </cell>
          <cell r="E22">
            <v>0</v>
          </cell>
          <cell r="F22">
            <v>328.6</v>
          </cell>
        </row>
        <row r="23">
          <cell r="A23">
            <v>0</v>
          </cell>
          <cell r="B23">
            <v>0</v>
          </cell>
          <cell r="C23">
            <v>0</v>
          </cell>
          <cell r="D23">
            <v>0</v>
          </cell>
          <cell r="E23">
            <v>0</v>
          </cell>
          <cell r="F23">
            <v>0</v>
          </cell>
        </row>
        <row r="24">
          <cell r="A24" t="str">
            <v>TOTAL GERAL (R$)</v>
          </cell>
          <cell r="B24">
            <v>0</v>
          </cell>
          <cell r="C24">
            <v>0</v>
          </cell>
          <cell r="D24">
            <v>0</v>
          </cell>
          <cell r="E24">
            <v>0</v>
          </cell>
          <cell r="F24">
            <v>383.74</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row>
        <row r="27">
          <cell r="A27" t="str">
            <v>COMP.002</v>
          </cell>
          <cell r="B27" t="str">
            <v>REGULARIZACAO E COMPACTACAO DE SUBLEITO ATE 20 CM DE ESPESSURA</v>
          </cell>
          <cell r="C27">
            <v>0</v>
          </cell>
          <cell r="D27">
            <v>0</v>
          </cell>
          <cell r="E27" t="str">
            <v>UNID.:</v>
          </cell>
          <cell r="F27" t="str">
            <v>M²</v>
          </cell>
          <cell r="G27">
            <v>1.447007328</v>
          </cell>
        </row>
        <row r="28">
          <cell r="A28" t="str">
            <v>Referência: 72961/ SINAPI</v>
          </cell>
          <cell r="B28">
            <v>0</v>
          </cell>
          <cell r="C28">
            <v>0</v>
          </cell>
          <cell r="D28">
            <v>0</v>
          </cell>
          <cell r="E28">
            <v>0</v>
          </cell>
          <cell r="F28">
            <v>0</v>
          </cell>
        </row>
        <row r="29">
          <cell r="A29">
            <v>0</v>
          </cell>
          <cell r="B29">
            <v>0</v>
          </cell>
          <cell r="C29">
            <v>0</v>
          </cell>
          <cell r="D29">
            <v>0</v>
          </cell>
          <cell r="E29">
            <v>0</v>
          </cell>
          <cell r="F29">
            <v>0</v>
          </cell>
        </row>
        <row r="30">
          <cell r="A30" t="str">
            <v>Código</v>
          </cell>
          <cell r="B30" t="str">
            <v>Descrição</v>
          </cell>
          <cell r="C30" t="str">
            <v>Unidade</v>
          </cell>
          <cell r="D30" t="str">
            <v>Coeficiente</v>
          </cell>
          <cell r="E30" t="str">
            <v>Preço</v>
          </cell>
          <cell r="F30" t="str">
            <v>Total</v>
          </cell>
        </row>
        <row r="31">
          <cell r="A31" t="str">
            <v>EQUIPAMENTOS</v>
          </cell>
          <cell r="B31">
            <v>0</v>
          </cell>
          <cell r="C31">
            <v>0</v>
          </cell>
          <cell r="D31">
            <v>0</v>
          </cell>
          <cell r="E31">
            <v>0</v>
          </cell>
          <cell r="F31">
            <v>0</v>
          </cell>
        </row>
        <row r="32">
          <cell r="A32" t="str">
            <v>5901</v>
          </cell>
          <cell r="B32" t="str">
            <v>CAMINHÃO PIPA 10.000 L TRUCADO, PESO BRUTO TOTAL 23.000 KG, CARGA ÚTIL MÁXIMA 15.935 KG, DISTÂNCIA ENTRE EIXOS 4,8 M, POTÊNCIA 230 CV, INCLUSIVE TANQUE DE AÇO PARA TRANSPORTE DE ÁGUA - CHP DIURNO. AF_06/2014</v>
          </cell>
          <cell r="C32" t="str">
            <v>CHP</v>
          </cell>
          <cell r="D32">
            <v>1.6109E-3</v>
          </cell>
          <cell r="E32" t="str">
            <v>188,31</v>
          </cell>
          <cell r="F32">
            <v>0.3</v>
          </cell>
        </row>
        <row r="33">
          <cell r="A33" t="str">
            <v>5903</v>
          </cell>
          <cell r="B33" t="str">
            <v>CAMINHÃO PIPA 10.000 L TRUCADO, PESO BRUTO TOTAL 23.000 KG, CARGA ÚTIL MÁXIMA 15.935 KG, DISTÂNCIA ENTRE EIXOS 4,8 M, POTÊNCIA 230 CV, INCLUSIVE TANQUE DE AÇO PARA TRANSPORTE DE ÁGUA - CHI DIURNO. AF_06/2014</v>
          </cell>
          <cell r="C33" t="str">
            <v>CHI</v>
          </cell>
          <cell r="D33" t="str">
            <v>0,0010739</v>
          </cell>
          <cell r="E33" t="str">
            <v>46,94</v>
          </cell>
          <cell r="F33">
            <v>0.05</v>
          </cell>
        </row>
        <row r="34">
          <cell r="A34" t="str">
            <v>5932</v>
          </cell>
          <cell r="B34" t="str">
            <v>MOTONIVELADORA POTÊNCIA BÁSICA LÍQUIDA (PRIMEIRA MARCHA) 125 HP, PESO BRUTO 13032 KG, LARGURA DA LÂMINA DE 3,7 M - CHP DIURNO. AF_06/2014</v>
          </cell>
          <cell r="C34" t="str">
            <v>CHP</v>
          </cell>
          <cell r="D34" t="str">
            <v>0,0018525</v>
          </cell>
          <cell r="E34" t="str">
            <v>156,42</v>
          </cell>
          <cell r="F34">
            <v>0.28000000000000003</v>
          </cell>
        </row>
        <row r="35">
          <cell r="A35" t="str">
            <v>5934</v>
          </cell>
          <cell r="B35" t="str">
            <v>MOTONIVELADORA POTÊNCIA BÁSICA LÍQUIDA (PRIMEIRA MARCHA) 125 HP, PESO BRUTO 13032 KG, LARGURA DA LÂMINA DE 3,7 M - CHI DIURNO. AF_06/2014</v>
          </cell>
          <cell r="C35" t="str">
            <v>CHI</v>
          </cell>
          <cell r="D35" t="str">
            <v>0,0008323</v>
          </cell>
          <cell r="E35" t="str">
            <v>67,92</v>
          </cell>
          <cell r="F35">
            <v>0.05</v>
          </cell>
        </row>
        <row r="36">
          <cell r="A36" t="str">
            <v>7049</v>
          </cell>
          <cell r="B36" t="str">
            <v>ROLO COMPACTADOR PE DE CARNEIRO VIBRATORIO, POTENCIA 125 HP, PESO OPERACIONAL SEM/COM LASTRO 11,95 / 13,30 T, IMPACTO DINAMICO 38,5 / 22,5 T, LARGURA DE TRABALHO 2,15 M - CHP DIURNO. AF_06/2014</v>
          </cell>
          <cell r="C36" t="str">
            <v>CHP</v>
          </cell>
          <cell r="D36" t="str">
            <v>0,0026849</v>
          </cell>
          <cell r="E36" t="str">
            <v>142,65</v>
          </cell>
          <cell r="F36">
            <v>0.38</v>
          </cell>
        </row>
        <row r="37">
          <cell r="A37" t="str">
            <v>96028</v>
          </cell>
          <cell r="B37" t="str">
            <v>TRATOR DE PNEUS COM POTÊNCIA DE 85 CV, TRAÇÃO 4X4, COM GRADE DE DISCOS ACOPLADA - CHP DIURNO. AF_02/2017</v>
          </cell>
          <cell r="C37" t="str">
            <v>CHP</v>
          </cell>
          <cell r="D37" t="str">
            <v>0,0013424</v>
          </cell>
          <cell r="E37" t="str">
            <v>126,40</v>
          </cell>
          <cell r="F37">
            <v>0.16</v>
          </cell>
        </row>
        <row r="38">
          <cell r="A38" t="str">
            <v>96029</v>
          </cell>
          <cell r="B38" t="str">
            <v>TRATOR DE PNEUS COM POTÊNCIA DE 85 CV, TRAÇÃO 4X4, COM GRADE DE DISCOS ACOPLADA - CHI DIURNO. AF_02/2017</v>
          </cell>
          <cell r="C38" t="str">
            <v>CHI</v>
          </cell>
          <cell r="D38" t="str">
            <v>0,0013424</v>
          </cell>
          <cell r="E38" t="str">
            <v>43,34</v>
          </cell>
          <cell r="F38">
            <v>0.05</v>
          </cell>
        </row>
        <row r="39">
          <cell r="A39" t="str">
            <v>TOTAL EQUIPAMENTOS  (R$)</v>
          </cell>
          <cell r="B39">
            <v>0</v>
          </cell>
          <cell r="C39">
            <v>0</v>
          </cell>
          <cell r="D39">
            <v>0</v>
          </cell>
          <cell r="E39">
            <v>0</v>
          </cell>
          <cell r="F39">
            <v>1.27</v>
          </cell>
        </row>
        <row r="40">
          <cell r="A40" t="str">
            <v>MÃO DE OBRA</v>
          </cell>
          <cell r="B40">
            <v>0</v>
          </cell>
          <cell r="C40">
            <v>0</v>
          </cell>
          <cell r="D40">
            <v>0</v>
          </cell>
          <cell r="E40">
            <v>0</v>
          </cell>
          <cell r="F40">
            <v>0</v>
          </cell>
        </row>
        <row r="41">
          <cell r="A41" t="str">
            <v>88316</v>
          </cell>
          <cell r="B41" t="str">
            <v>SERVENTE COM ENCARGOS COMPLEMENTARES</v>
          </cell>
          <cell r="C41" t="str">
            <v>H</v>
          </cell>
          <cell r="D41" t="str">
            <v>0,0107396</v>
          </cell>
          <cell r="E41" t="str">
            <v>16,18</v>
          </cell>
          <cell r="F41">
            <v>0.17</v>
          </cell>
        </row>
        <row r="42">
          <cell r="A42" t="str">
            <v>TOTAL MAO DE OBRA  (R$)</v>
          </cell>
          <cell r="B42">
            <v>0</v>
          </cell>
          <cell r="C42">
            <v>0</v>
          </cell>
          <cell r="D42">
            <v>0</v>
          </cell>
          <cell r="E42">
            <v>0</v>
          </cell>
          <cell r="F42">
            <v>0.17</v>
          </cell>
        </row>
        <row r="43">
          <cell r="A43" t="str">
            <v>MATERIAIS</v>
          </cell>
          <cell r="B43">
            <v>0</v>
          </cell>
          <cell r="C43">
            <v>0</v>
          </cell>
          <cell r="D43">
            <v>0</v>
          </cell>
          <cell r="E43">
            <v>0</v>
          </cell>
          <cell r="F43">
            <v>0</v>
          </cell>
        </row>
        <row r="44">
          <cell r="A44">
            <v>5689</v>
          </cell>
          <cell r="B44" t="str">
            <v>GRADE DE DISCO CONTROLE REMOTO REBOCÁVEL, COM 24 DISCOS 24 X 6 MM COM PNEUS  PARA TRANSPORTE - CHP DIURNO. AF_06/2014</v>
          </cell>
          <cell r="C44" t="str">
            <v xml:space="preserve">CHP </v>
          </cell>
          <cell r="D44">
            <v>1.3424000000000001E-3</v>
          </cell>
          <cell r="E44">
            <v>3.22</v>
          </cell>
          <cell r="F44">
            <v>4.3225280000000008E-3</v>
          </cell>
        </row>
        <row r="45">
          <cell r="A45">
            <v>5690</v>
          </cell>
          <cell r="B45" t="str">
            <v xml:space="preserve">GRADE DE DISCO CONTROLE REMOTO REBOCÁVEL, COM 24 DISCOS 24 X 6 MM COM PNEUS </v>
          </cell>
          <cell r="C45" t="str">
            <v xml:space="preserve"> CHI </v>
          </cell>
          <cell r="D45">
            <v>1.3424000000000001E-3</v>
          </cell>
          <cell r="E45">
            <v>2</v>
          </cell>
          <cell r="F45">
            <v>2.6848000000000002E-3</v>
          </cell>
        </row>
        <row r="46">
          <cell r="A46" t="str">
            <v>TOTAL MATERIAIS</v>
          </cell>
          <cell r="B46">
            <v>0</v>
          </cell>
          <cell r="C46">
            <v>0</v>
          </cell>
          <cell r="D46">
            <v>0</v>
          </cell>
          <cell r="E46">
            <v>0</v>
          </cell>
          <cell r="F46">
            <v>7.007328000000001E-3</v>
          </cell>
        </row>
        <row r="47">
          <cell r="A47">
            <v>0</v>
          </cell>
          <cell r="B47">
            <v>0</v>
          </cell>
          <cell r="C47">
            <v>0</v>
          </cell>
          <cell r="D47">
            <v>0</v>
          </cell>
          <cell r="E47">
            <v>0</v>
          </cell>
          <cell r="F47">
            <v>0</v>
          </cell>
        </row>
        <row r="48">
          <cell r="A48" t="str">
            <v>TOTAL GERAL (R$)</v>
          </cell>
          <cell r="B48">
            <v>0</v>
          </cell>
          <cell r="C48">
            <v>0</v>
          </cell>
          <cell r="D48">
            <v>0</v>
          </cell>
          <cell r="E48">
            <v>0</v>
          </cell>
          <cell r="F48">
            <v>1.447007328</v>
          </cell>
        </row>
        <row r="49">
          <cell r="A49">
            <v>0</v>
          </cell>
          <cell r="B49">
            <v>0</v>
          </cell>
          <cell r="C49">
            <v>0</v>
          </cell>
          <cell r="D49">
            <v>0</v>
          </cell>
          <cell r="E49">
            <v>0</v>
          </cell>
          <cell r="F49">
            <v>0</v>
          </cell>
        </row>
        <row r="50">
          <cell r="A50" t="str">
            <v>COMP.003</v>
          </cell>
          <cell r="B50" t="str">
            <v>REBAIXAMENTO DE PENA D'AGUA, INCLUINDO COMPLEMENTO DE TUBULACAO, CONEXOES, ESCAVACAO E REATERRO.</v>
          </cell>
          <cell r="C50">
            <v>0</v>
          </cell>
          <cell r="D50">
            <v>0</v>
          </cell>
          <cell r="E50" t="str">
            <v>UNID.:</v>
          </cell>
          <cell r="F50" t="str">
            <v>UND</v>
          </cell>
          <cell r="G50">
            <v>76.13</v>
          </cell>
        </row>
        <row r="51">
          <cell r="A51" t="str">
            <v>Referência: 19.07.580/ EMLURB</v>
          </cell>
          <cell r="B51">
            <v>0</v>
          </cell>
          <cell r="C51">
            <v>0</v>
          </cell>
          <cell r="D51">
            <v>0</v>
          </cell>
          <cell r="E51">
            <v>0</v>
          </cell>
          <cell r="F51">
            <v>0</v>
          </cell>
        </row>
        <row r="52">
          <cell r="A52">
            <v>0</v>
          </cell>
          <cell r="B52">
            <v>0</v>
          </cell>
          <cell r="C52">
            <v>0</v>
          </cell>
          <cell r="D52">
            <v>0</v>
          </cell>
          <cell r="E52">
            <v>0</v>
          </cell>
          <cell r="F52">
            <v>0</v>
          </cell>
        </row>
        <row r="53">
          <cell r="A53" t="str">
            <v>Código</v>
          </cell>
          <cell r="B53" t="str">
            <v>Descrição</v>
          </cell>
          <cell r="C53" t="str">
            <v>Unidade</v>
          </cell>
          <cell r="D53" t="str">
            <v>Coeficiente</v>
          </cell>
          <cell r="E53" t="str">
            <v>Preço</v>
          </cell>
          <cell r="F53" t="str">
            <v>Total</v>
          </cell>
        </row>
        <row r="54">
          <cell r="A54" t="str">
            <v>EQUIPAMENTOS</v>
          </cell>
          <cell r="B54">
            <v>0</v>
          </cell>
          <cell r="C54">
            <v>0</v>
          </cell>
          <cell r="D54">
            <v>0</v>
          </cell>
          <cell r="E54">
            <v>0</v>
          </cell>
          <cell r="F54">
            <v>0</v>
          </cell>
        </row>
        <row r="55">
          <cell r="A55">
            <v>0</v>
          </cell>
          <cell r="B55">
            <v>0</v>
          </cell>
          <cell r="C55">
            <v>0</v>
          </cell>
          <cell r="D55">
            <v>0</v>
          </cell>
          <cell r="E55">
            <v>0</v>
          </cell>
          <cell r="F55">
            <v>0</v>
          </cell>
        </row>
        <row r="56">
          <cell r="A56" t="str">
            <v>TOTAL EQUIPAMENTOS  (R$)</v>
          </cell>
          <cell r="B56">
            <v>0</v>
          </cell>
          <cell r="C56">
            <v>0</v>
          </cell>
          <cell r="D56">
            <v>0</v>
          </cell>
          <cell r="E56">
            <v>0</v>
          </cell>
          <cell r="F56">
            <v>0</v>
          </cell>
        </row>
        <row r="57">
          <cell r="A57" t="str">
            <v>MÃO DE OBRA</v>
          </cell>
          <cell r="B57">
            <v>0</v>
          </cell>
          <cell r="C57">
            <v>0</v>
          </cell>
          <cell r="D57">
            <v>0</v>
          </cell>
          <cell r="E57">
            <v>0</v>
          </cell>
          <cell r="F57">
            <v>0</v>
          </cell>
        </row>
        <row r="58">
          <cell r="A58" t="str">
            <v>88267</v>
          </cell>
          <cell r="B58" t="str">
            <v>ENCANADOR OU BOMBEIRO HIDRÁULICO COM ENCARGOS COMPLEMENTARES</v>
          </cell>
          <cell r="C58" t="str">
            <v>H</v>
          </cell>
          <cell r="D58">
            <v>1</v>
          </cell>
          <cell r="E58" t="str">
            <v>19,72</v>
          </cell>
          <cell r="F58">
            <v>19.72</v>
          </cell>
        </row>
        <row r="59">
          <cell r="A59" t="str">
            <v>88316</v>
          </cell>
          <cell r="B59" t="str">
            <v>SERVENTE COM ENCARGOS COMPLEMENTARES</v>
          </cell>
          <cell r="C59" t="str">
            <v>H</v>
          </cell>
          <cell r="D59">
            <v>3</v>
          </cell>
          <cell r="E59" t="str">
            <v>16,18</v>
          </cell>
          <cell r="F59">
            <v>48.54</v>
          </cell>
        </row>
        <row r="60">
          <cell r="A60" t="str">
            <v>TOTAL MAO DE OBRA  (R$)</v>
          </cell>
          <cell r="B60">
            <v>0</v>
          </cell>
          <cell r="C60">
            <v>0</v>
          </cell>
          <cell r="D60">
            <v>0</v>
          </cell>
          <cell r="E60">
            <v>0</v>
          </cell>
          <cell r="F60">
            <v>68.260000000000005</v>
          </cell>
        </row>
        <row r="61">
          <cell r="A61" t="str">
            <v>MATERIAIS</v>
          </cell>
          <cell r="B61">
            <v>0</v>
          </cell>
          <cell r="C61">
            <v>0</v>
          </cell>
          <cell r="D61">
            <v>0</v>
          </cell>
          <cell r="E61">
            <v>0</v>
          </cell>
          <cell r="F61">
            <v>0</v>
          </cell>
        </row>
        <row r="62">
          <cell r="A62">
            <v>9868</v>
          </cell>
          <cell r="B62" t="str">
            <v>TUBO PVC, SOLDAVEL, DN 25 MM, AGUA FRIA (NBR-5648)</v>
          </cell>
          <cell r="C62" t="str">
            <v xml:space="preserve">M     </v>
          </cell>
          <cell r="D62">
            <v>1</v>
          </cell>
          <cell r="E62" t="str">
            <v>2,65</v>
          </cell>
          <cell r="F62">
            <v>2.65</v>
          </cell>
        </row>
        <row r="63">
          <cell r="A63">
            <v>3531</v>
          </cell>
          <cell r="B63" t="str">
            <v>JOELHO PVC,  SOLDAVEL COM ROSCA, 90 GRAUS, 25 MM X 1/2", PARA AGUA FRIA PREDIAL</v>
          </cell>
          <cell r="C63" t="str">
            <v xml:space="preserve">UN    </v>
          </cell>
          <cell r="D63">
            <v>3</v>
          </cell>
          <cell r="E63" t="str">
            <v>1,60</v>
          </cell>
          <cell r="F63">
            <v>4.8</v>
          </cell>
        </row>
        <row r="64">
          <cell r="A64">
            <v>20080</v>
          </cell>
          <cell r="B64" t="str">
            <v>ADESIVO PLASTICO PARA PVC, FRASCO COM 175 GR</v>
          </cell>
          <cell r="C64" t="str">
            <v xml:space="preserve">UN    </v>
          </cell>
          <cell r="D64">
            <v>1.3125000000000001E-3</v>
          </cell>
          <cell r="E64" t="str">
            <v>15,77</v>
          </cell>
          <cell r="F64">
            <v>0.02</v>
          </cell>
        </row>
        <row r="65">
          <cell r="A65">
            <v>20083</v>
          </cell>
          <cell r="B65" t="str">
            <v>SOLUCAO LIMPADORA PARA PVC, FRASCO COM 1000 CM3</v>
          </cell>
          <cell r="C65" t="str">
            <v xml:space="preserve">UN    </v>
          </cell>
          <cell r="D65">
            <v>9.4800000000000006E-3</v>
          </cell>
          <cell r="E65" t="str">
            <v>43,14</v>
          </cell>
          <cell r="F65">
            <v>0.4</v>
          </cell>
        </row>
        <row r="66">
          <cell r="A66" t="str">
            <v>TOTAL MATERIAIS</v>
          </cell>
          <cell r="B66">
            <v>0</v>
          </cell>
          <cell r="C66">
            <v>0</v>
          </cell>
          <cell r="D66">
            <v>0</v>
          </cell>
          <cell r="E66">
            <v>0</v>
          </cell>
          <cell r="F66">
            <v>7.87</v>
          </cell>
        </row>
        <row r="67">
          <cell r="A67">
            <v>0</v>
          </cell>
          <cell r="B67">
            <v>0</v>
          </cell>
          <cell r="C67">
            <v>0</v>
          </cell>
          <cell r="D67">
            <v>0</v>
          </cell>
          <cell r="E67">
            <v>0</v>
          </cell>
          <cell r="F67">
            <v>0</v>
          </cell>
        </row>
        <row r="68">
          <cell r="A68" t="str">
            <v>TOTAL GERAL (R$)</v>
          </cell>
          <cell r="B68">
            <v>0</v>
          </cell>
          <cell r="C68">
            <v>0</v>
          </cell>
          <cell r="D68">
            <v>0</v>
          </cell>
          <cell r="E68">
            <v>0</v>
          </cell>
          <cell r="F68">
            <v>76.13</v>
          </cell>
        </row>
        <row r="69">
          <cell r="A69" t="str">
            <v>*ITEM 20083 BASE DE CÁLCULO PARA CONVERSÃO: SOLUÇÃO TIGRE COM DENSIDADE D = 0,79 G/CM³ (D = M/V: 1000CM³ = 790G). https://tigrecombr-prod.s3.amazonaws.com/default/files/produtos/ficha-tecnica/54001207.pdf</v>
          </cell>
          <cell r="B69">
            <v>0</v>
          </cell>
          <cell r="C69">
            <v>0</v>
          </cell>
          <cell r="D69">
            <v>0</v>
          </cell>
          <cell r="E69">
            <v>0</v>
          </cell>
          <cell r="F69">
            <v>0</v>
          </cell>
        </row>
        <row r="70">
          <cell r="A70">
            <v>0</v>
          </cell>
          <cell r="B70">
            <v>0</v>
          </cell>
          <cell r="C70">
            <v>0</v>
          </cell>
          <cell r="D70">
            <v>0</v>
          </cell>
          <cell r="E70">
            <v>0</v>
          </cell>
          <cell r="F70">
            <v>0</v>
          </cell>
        </row>
        <row r="71">
          <cell r="A71" t="str">
            <v>COMP.004</v>
          </cell>
          <cell r="B71" t="str">
            <v>REBAIXAMENTO DE DISTRIBUIDOR DE 110 MM COM INSTALACAO DAS CONEXOES E COMPLEMENTO DE TUBULACAO, INCLUSIVE ESCAVACAO E REATERRO</v>
          </cell>
          <cell r="C71">
            <v>0</v>
          </cell>
          <cell r="D71">
            <v>0</v>
          </cell>
          <cell r="E71" t="str">
            <v>UNID.:</v>
          </cell>
          <cell r="F71" t="str">
            <v>UND</v>
          </cell>
          <cell r="G71">
            <v>603.54</v>
          </cell>
        </row>
        <row r="72">
          <cell r="A72" t="str">
            <v>Referência: 19.07.590 E 19.07.595/ EMLURB</v>
          </cell>
          <cell r="B72">
            <v>0</v>
          </cell>
          <cell r="C72">
            <v>0</v>
          </cell>
          <cell r="D72">
            <v>0</v>
          </cell>
          <cell r="E72">
            <v>0</v>
          </cell>
          <cell r="F72">
            <v>0</v>
          </cell>
        </row>
        <row r="73">
          <cell r="A73">
            <v>0</v>
          </cell>
          <cell r="B73">
            <v>0</v>
          </cell>
          <cell r="C73">
            <v>0</v>
          </cell>
          <cell r="D73">
            <v>0</v>
          </cell>
          <cell r="E73">
            <v>0</v>
          </cell>
          <cell r="F73">
            <v>0</v>
          </cell>
        </row>
        <row r="74">
          <cell r="A74" t="str">
            <v>Código</v>
          </cell>
          <cell r="B74" t="str">
            <v>Descrição</v>
          </cell>
          <cell r="C74" t="str">
            <v>Unidade</v>
          </cell>
          <cell r="D74" t="str">
            <v>Coeficiente</v>
          </cell>
          <cell r="E74" t="str">
            <v>Preço</v>
          </cell>
          <cell r="F74" t="str">
            <v>Total</v>
          </cell>
        </row>
        <row r="75">
          <cell r="A75" t="str">
            <v>EQUIPAMENTOS</v>
          </cell>
          <cell r="B75">
            <v>0</v>
          </cell>
          <cell r="C75">
            <v>0</v>
          </cell>
          <cell r="D75">
            <v>0</v>
          </cell>
          <cell r="E75">
            <v>0</v>
          </cell>
          <cell r="F75">
            <v>0</v>
          </cell>
        </row>
        <row r="76">
          <cell r="A76">
            <v>0</v>
          </cell>
          <cell r="B76">
            <v>0</v>
          </cell>
          <cell r="C76">
            <v>0</v>
          </cell>
          <cell r="D76">
            <v>0</v>
          </cell>
          <cell r="E76">
            <v>0</v>
          </cell>
          <cell r="F76">
            <v>0</v>
          </cell>
        </row>
        <row r="77">
          <cell r="A77" t="str">
            <v>TOTAL EQUIPAMENTOS  (R$)</v>
          </cell>
          <cell r="B77">
            <v>0</v>
          </cell>
          <cell r="C77">
            <v>0</v>
          </cell>
          <cell r="D77">
            <v>0</v>
          </cell>
          <cell r="E77">
            <v>0</v>
          </cell>
          <cell r="F77">
            <v>0</v>
          </cell>
        </row>
        <row r="78">
          <cell r="A78" t="str">
            <v>MÃO DE OBRA</v>
          </cell>
          <cell r="B78">
            <v>0</v>
          </cell>
          <cell r="C78">
            <v>0</v>
          </cell>
          <cell r="D78">
            <v>0</v>
          </cell>
          <cell r="E78">
            <v>0</v>
          </cell>
          <cell r="F78">
            <v>0</v>
          </cell>
        </row>
        <row r="79">
          <cell r="A79" t="str">
            <v>88267</v>
          </cell>
          <cell r="B79" t="str">
            <v>ENCANADOR OU BOMBEIRO HIDRÁULICO COM ENCARGOS COMPLEMENTARES</v>
          </cell>
          <cell r="C79" t="str">
            <v>H</v>
          </cell>
          <cell r="D79">
            <v>0.5</v>
          </cell>
          <cell r="E79" t="str">
            <v>19,72</v>
          </cell>
          <cell r="F79">
            <v>9.86</v>
          </cell>
        </row>
        <row r="80">
          <cell r="A80" t="str">
            <v>88316</v>
          </cell>
          <cell r="B80" t="str">
            <v>SERVENTE COM ENCARGOS COMPLEMENTARES</v>
          </cell>
          <cell r="C80" t="str">
            <v>H</v>
          </cell>
          <cell r="D80">
            <v>1</v>
          </cell>
          <cell r="E80" t="str">
            <v>16,18</v>
          </cell>
          <cell r="F80">
            <v>16.18</v>
          </cell>
        </row>
        <row r="81">
          <cell r="A81" t="str">
            <v>TOTAL MAO DE OBRA  (R$)</v>
          </cell>
          <cell r="B81">
            <v>0</v>
          </cell>
          <cell r="C81">
            <v>0</v>
          </cell>
          <cell r="D81">
            <v>0</v>
          </cell>
          <cell r="E81">
            <v>0</v>
          </cell>
          <cell r="F81">
            <v>26.04</v>
          </cell>
        </row>
        <row r="82">
          <cell r="A82" t="str">
            <v>MATERIAIS</v>
          </cell>
          <cell r="B82">
            <v>0</v>
          </cell>
          <cell r="C82">
            <v>0</v>
          </cell>
          <cell r="D82">
            <v>0</v>
          </cell>
          <cell r="E82">
            <v>0</v>
          </cell>
          <cell r="F82">
            <v>0</v>
          </cell>
        </row>
        <row r="83">
          <cell r="A83">
            <v>9870</v>
          </cell>
          <cell r="B83" t="str">
            <v>TUBO PVC, SOLDAVEL, DN 110 MM, AGUA FRIA (NBR-5648)</v>
          </cell>
          <cell r="C83" t="str">
            <v xml:space="preserve">M     </v>
          </cell>
          <cell r="D83">
            <v>1</v>
          </cell>
          <cell r="E83" t="str">
            <v>56,22</v>
          </cell>
          <cell r="F83">
            <v>56.22</v>
          </cell>
        </row>
        <row r="84">
          <cell r="A84">
            <v>1962</v>
          </cell>
          <cell r="B84" t="str">
            <v>CURVA DE PVC 90 GRAUS, SOLDAVEL, 110 MM, PARA AGUA FRIA PREDIAL (NBR 5648)</v>
          </cell>
          <cell r="C84" t="str">
            <v xml:space="preserve">UN    </v>
          </cell>
          <cell r="D84">
            <v>4</v>
          </cell>
          <cell r="E84" t="str">
            <v>128,67</v>
          </cell>
          <cell r="F84">
            <v>514.67999999999995</v>
          </cell>
        </row>
        <row r="85">
          <cell r="A85">
            <v>20080</v>
          </cell>
          <cell r="B85" t="str">
            <v>ADESIVO PLASTICO PARA PVC, FRASCO COM 175 GR</v>
          </cell>
          <cell r="C85" t="str">
            <v xml:space="preserve">UN    </v>
          </cell>
          <cell r="D85">
            <v>2.1000000000000001E-2</v>
          </cell>
          <cell r="E85" t="str">
            <v>15,77</v>
          </cell>
          <cell r="F85">
            <v>0.33</v>
          </cell>
        </row>
        <row r="86">
          <cell r="A86">
            <v>20083</v>
          </cell>
          <cell r="B86" t="str">
            <v>SOLUCAO LIMPADORA PARA PVC, FRASCO COM 1000 CM3</v>
          </cell>
          <cell r="C86" t="str">
            <v xml:space="preserve">UN    </v>
          </cell>
          <cell r="D86">
            <v>0.14535999999999999</v>
          </cell>
          <cell r="E86" t="str">
            <v>43,14</v>
          </cell>
          <cell r="F86">
            <v>6.27</v>
          </cell>
        </row>
        <row r="87">
          <cell r="A87" t="str">
            <v>TOTAL MATERIAIS</v>
          </cell>
          <cell r="B87">
            <v>0</v>
          </cell>
          <cell r="C87">
            <v>0</v>
          </cell>
          <cell r="D87">
            <v>0</v>
          </cell>
          <cell r="E87">
            <v>0</v>
          </cell>
          <cell r="F87">
            <v>577.5</v>
          </cell>
        </row>
        <row r="88">
          <cell r="A88">
            <v>0</v>
          </cell>
          <cell r="B88">
            <v>0</v>
          </cell>
          <cell r="C88">
            <v>0</v>
          </cell>
          <cell r="D88">
            <v>0</v>
          </cell>
          <cell r="E88">
            <v>0</v>
          </cell>
          <cell r="F88">
            <v>0</v>
          </cell>
        </row>
        <row r="89">
          <cell r="A89" t="str">
            <v>TOTAL GERAL (R$)</v>
          </cell>
          <cell r="B89">
            <v>0</v>
          </cell>
          <cell r="C89">
            <v>0</v>
          </cell>
          <cell r="D89">
            <v>0</v>
          </cell>
          <cell r="E89">
            <v>0</v>
          </cell>
          <cell r="F89">
            <v>603.54</v>
          </cell>
        </row>
        <row r="90">
          <cell r="A90" t="str">
            <v>*ITEM 20083 BASE DE CÁLCULO PARA CONVERSÃO: SOLUÇÃO TIGRE COM DENSIDADE D = 0,79 G/CM³ (D = M/V: 1000CM³ = 790G). https://tigrecombr-prod.s3.amazonaws.com/default/files/produtos/ficha-tecnica/54001207.pdf</v>
          </cell>
          <cell r="B90">
            <v>0</v>
          </cell>
          <cell r="C90">
            <v>0</v>
          </cell>
          <cell r="D90">
            <v>0</v>
          </cell>
          <cell r="E90">
            <v>0</v>
          </cell>
          <cell r="F90">
            <v>0</v>
          </cell>
        </row>
        <row r="91">
          <cell r="A91">
            <v>0</v>
          </cell>
          <cell r="B91">
            <v>0</v>
          </cell>
          <cell r="C91">
            <v>0</v>
          </cell>
          <cell r="D91">
            <v>0</v>
          </cell>
          <cell r="E91">
            <v>0</v>
          </cell>
          <cell r="F91">
            <v>0</v>
          </cell>
        </row>
        <row r="92">
          <cell r="A92" t="str">
            <v>COMP.005</v>
          </cell>
          <cell r="B92" t="str">
            <v>REBAIXAMENTO DE DISTRIBUIDOR DE 60 MM COM INSTALACAO DAS CONEXOES E COMPLEMENTO DE TUBULACAO, INCLUSIVE ESCAVACAO E REATERRO</v>
          </cell>
          <cell r="C92">
            <v>0</v>
          </cell>
          <cell r="D92">
            <v>0</v>
          </cell>
          <cell r="E92" t="str">
            <v>UNID.:</v>
          </cell>
          <cell r="F92" t="str">
            <v>UND</v>
          </cell>
          <cell r="G92">
            <v>141.25</v>
          </cell>
        </row>
        <row r="93">
          <cell r="A93" t="str">
            <v>Referência: 19.07.590 E 19.07.595/ EMLURB</v>
          </cell>
          <cell r="B93">
            <v>0</v>
          </cell>
          <cell r="C93">
            <v>0</v>
          </cell>
          <cell r="D93">
            <v>0</v>
          </cell>
          <cell r="E93">
            <v>0</v>
          </cell>
          <cell r="F93">
            <v>0</v>
          </cell>
        </row>
        <row r="94">
          <cell r="A94">
            <v>0</v>
          </cell>
          <cell r="B94">
            <v>0</v>
          </cell>
          <cell r="C94">
            <v>0</v>
          </cell>
          <cell r="D94">
            <v>0</v>
          </cell>
          <cell r="E94">
            <v>0</v>
          </cell>
          <cell r="F94">
            <v>0</v>
          </cell>
        </row>
        <row r="95">
          <cell r="A95" t="str">
            <v>Código</v>
          </cell>
          <cell r="B95" t="str">
            <v>Descrição</v>
          </cell>
          <cell r="C95" t="str">
            <v>Unidade</v>
          </cell>
          <cell r="D95" t="str">
            <v>Coeficiente</v>
          </cell>
          <cell r="E95" t="str">
            <v>Preço</v>
          </cell>
          <cell r="F95" t="str">
            <v>Total</v>
          </cell>
        </row>
        <row r="96">
          <cell r="A96" t="str">
            <v>EQUIPAMENTOS</v>
          </cell>
          <cell r="B96">
            <v>0</v>
          </cell>
          <cell r="C96">
            <v>0</v>
          </cell>
          <cell r="D96">
            <v>0</v>
          </cell>
          <cell r="E96">
            <v>0</v>
          </cell>
          <cell r="F96">
            <v>0</v>
          </cell>
        </row>
        <row r="97">
          <cell r="A97">
            <v>0</v>
          </cell>
          <cell r="B97">
            <v>0</v>
          </cell>
          <cell r="C97">
            <v>0</v>
          </cell>
          <cell r="D97">
            <v>0</v>
          </cell>
          <cell r="E97">
            <v>0</v>
          </cell>
          <cell r="F97">
            <v>0</v>
          </cell>
        </row>
        <row r="98">
          <cell r="A98" t="str">
            <v>TOTAL EQUIPAMENTOS  (R$)</v>
          </cell>
          <cell r="B98">
            <v>0</v>
          </cell>
          <cell r="C98">
            <v>0</v>
          </cell>
          <cell r="D98">
            <v>0</v>
          </cell>
          <cell r="E98">
            <v>0</v>
          </cell>
          <cell r="F98">
            <v>0</v>
          </cell>
        </row>
        <row r="99">
          <cell r="A99" t="str">
            <v>MÃO DE OBRA</v>
          </cell>
          <cell r="B99">
            <v>0</v>
          </cell>
          <cell r="C99">
            <v>0</v>
          </cell>
          <cell r="D99">
            <v>0</v>
          </cell>
          <cell r="E99">
            <v>0</v>
          </cell>
          <cell r="F99">
            <v>0</v>
          </cell>
        </row>
        <row r="100">
          <cell r="A100" t="str">
            <v>88267</v>
          </cell>
          <cell r="B100" t="str">
            <v>ENCANADOR OU BOMBEIRO HIDRÁULICO COM ENCARGOS COMPLEMENTARES</v>
          </cell>
          <cell r="C100" t="str">
            <v>H</v>
          </cell>
          <cell r="D100">
            <v>0.27272727272727271</v>
          </cell>
          <cell r="E100" t="str">
            <v>19,72</v>
          </cell>
          <cell r="F100">
            <v>5.37</v>
          </cell>
        </row>
        <row r="101">
          <cell r="A101" t="str">
            <v>88316</v>
          </cell>
          <cell r="B101" t="str">
            <v>SERVENTE COM ENCARGOS COMPLEMENTARES</v>
          </cell>
          <cell r="C101" t="str">
            <v>H</v>
          </cell>
          <cell r="D101">
            <v>0.54545454545454541</v>
          </cell>
          <cell r="E101" t="str">
            <v>16,18</v>
          </cell>
          <cell r="F101">
            <v>8.82</v>
          </cell>
        </row>
        <row r="102">
          <cell r="A102" t="str">
            <v>TOTAL MAO DE OBRA  (R$)</v>
          </cell>
          <cell r="B102">
            <v>0</v>
          </cell>
          <cell r="C102">
            <v>0</v>
          </cell>
          <cell r="D102">
            <v>0</v>
          </cell>
          <cell r="E102">
            <v>0</v>
          </cell>
          <cell r="F102">
            <v>14.19</v>
          </cell>
        </row>
        <row r="103">
          <cell r="A103" t="str">
            <v>MATERIAIS</v>
          </cell>
          <cell r="B103">
            <v>0</v>
          </cell>
          <cell r="C103">
            <v>0</v>
          </cell>
          <cell r="D103">
            <v>0</v>
          </cell>
          <cell r="E103">
            <v>0</v>
          </cell>
          <cell r="F103">
            <v>0</v>
          </cell>
        </row>
        <row r="104">
          <cell r="A104">
            <v>9873</v>
          </cell>
          <cell r="B104" t="str">
            <v>TUBO PVC, SOLDAVEL, DN 60 MM, AGUA FRIA (NBR-5648)</v>
          </cell>
          <cell r="C104" t="str">
            <v xml:space="preserve">M     </v>
          </cell>
          <cell r="D104">
            <v>1</v>
          </cell>
          <cell r="E104" t="str">
            <v>16,74</v>
          </cell>
          <cell r="F104">
            <v>16.739999999999998</v>
          </cell>
        </row>
        <row r="105">
          <cell r="A105">
            <v>1925</v>
          </cell>
          <cell r="B105" t="str">
            <v>CURVA DE PVC 90 GRAUS, SOLDAVEL, 60 MM, PARA AGUA FRIA PREDIAL (NBR 5648)</v>
          </cell>
          <cell r="C105" t="str">
            <v xml:space="preserve">UN    </v>
          </cell>
          <cell r="D105">
            <v>4</v>
          </cell>
          <cell r="E105" t="str">
            <v>26,68</v>
          </cell>
          <cell r="F105">
            <v>106.72</v>
          </cell>
        </row>
        <row r="106">
          <cell r="A106">
            <v>20080</v>
          </cell>
          <cell r="B106" t="str">
            <v>ADESIVO PLASTICO PARA PVC, FRASCO COM 175 GR</v>
          </cell>
          <cell r="C106" t="str">
            <v xml:space="preserve">UN    </v>
          </cell>
          <cell r="D106">
            <v>1.1454545454545455E-2</v>
          </cell>
          <cell r="E106" t="str">
            <v>15,77</v>
          </cell>
          <cell r="F106">
            <v>0.18</v>
          </cell>
        </row>
        <row r="107">
          <cell r="A107">
            <v>20083</v>
          </cell>
          <cell r="B107" t="str">
            <v>SOLUCAO LIMPADORA PARA PVC, FRASCO COM 1000 CM3</v>
          </cell>
          <cell r="C107" t="str">
            <v xml:space="preserve">UN    </v>
          </cell>
          <cell r="D107">
            <v>7.928727272727272E-2</v>
          </cell>
          <cell r="E107" t="str">
            <v>43,14</v>
          </cell>
          <cell r="F107">
            <v>3.42</v>
          </cell>
        </row>
        <row r="108">
          <cell r="A108" t="str">
            <v>TOTAL MATERIAIS</v>
          </cell>
          <cell r="B108">
            <v>0</v>
          </cell>
          <cell r="C108">
            <v>0</v>
          </cell>
          <cell r="D108">
            <v>0</v>
          </cell>
          <cell r="E108">
            <v>0</v>
          </cell>
          <cell r="F108">
            <v>127.06</v>
          </cell>
        </row>
        <row r="109">
          <cell r="A109">
            <v>0</v>
          </cell>
          <cell r="B109">
            <v>0</v>
          </cell>
          <cell r="C109">
            <v>0</v>
          </cell>
          <cell r="D109">
            <v>0</v>
          </cell>
          <cell r="E109">
            <v>0</v>
          </cell>
          <cell r="F109">
            <v>0</v>
          </cell>
        </row>
        <row r="110">
          <cell r="A110" t="str">
            <v>TOTAL GERAL (R$)</v>
          </cell>
          <cell r="B110">
            <v>0</v>
          </cell>
          <cell r="C110">
            <v>0</v>
          </cell>
          <cell r="D110">
            <v>0</v>
          </cell>
          <cell r="E110">
            <v>0</v>
          </cell>
          <cell r="F110">
            <v>141.25</v>
          </cell>
        </row>
        <row r="111">
          <cell r="A111" t="str">
            <v>*ITEM 20083 BASE DE CÁLCULO PARA CONVERSÃO: SOLUÇÃO TIGRE COM DENSIDADE D = 0,79 G/CM³ (D = M/V: 1000CM³ = 790G). https://tigrecombr-prod.s3.amazonaws.com/default/files/produtos/ficha-tecnica/54001207.pdf</v>
          </cell>
          <cell r="B111">
            <v>0</v>
          </cell>
          <cell r="C111">
            <v>0</v>
          </cell>
          <cell r="D111">
            <v>0</v>
          </cell>
          <cell r="E111">
            <v>0</v>
          </cell>
          <cell r="F111">
            <v>0</v>
          </cell>
        </row>
        <row r="112">
          <cell r="A112">
            <v>0</v>
          </cell>
          <cell r="B112">
            <v>0</v>
          </cell>
          <cell r="C112">
            <v>0</v>
          </cell>
          <cell r="D112">
            <v>0</v>
          </cell>
          <cell r="E112">
            <v>0</v>
          </cell>
          <cell r="F112">
            <v>0</v>
          </cell>
        </row>
        <row r="113">
          <cell r="A113" t="str">
            <v>COMP.006</v>
          </cell>
          <cell r="B113" t="str">
            <v>DEMOLIÇÃO MANUAL DE CONCRETO SIMPLES</v>
          </cell>
          <cell r="C113">
            <v>0</v>
          </cell>
          <cell r="D113">
            <v>0</v>
          </cell>
          <cell r="E113" t="str">
            <v>UNID.:</v>
          </cell>
          <cell r="F113" t="str">
            <v>M³</v>
          </cell>
          <cell r="G113">
            <v>236.52</v>
          </cell>
        </row>
        <row r="114">
          <cell r="A114" t="str">
            <v>Referência: 10.02.01U/ COMPESA</v>
          </cell>
          <cell r="B114">
            <v>0</v>
          </cell>
          <cell r="C114">
            <v>0</v>
          </cell>
          <cell r="D114">
            <v>0</v>
          </cell>
          <cell r="E114">
            <v>0</v>
          </cell>
          <cell r="F114">
            <v>0</v>
          </cell>
        </row>
        <row r="115">
          <cell r="A115">
            <v>0</v>
          </cell>
          <cell r="B115">
            <v>0</v>
          </cell>
          <cell r="C115">
            <v>0</v>
          </cell>
          <cell r="D115">
            <v>0</v>
          </cell>
          <cell r="E115">
            <v>0</v>
          </cell>
          <cell r="F115">
            <v>0</v>
          </cell>
        </row>
        <row r="116">
          <cell r="A116" t="str">
            <v>Código</v>
          </cell>
          <cell r="B116" t="str">
            <v>Descrição</v>
          </cell>
          <cell r="C116" t="str">
            <v>Unidade</v>
          </cell>
          <cell r="D116" t="str">
            <v>Coeficiente</v>
          </cell>
          <cell r="E116" t="str">
            <v>Preço</v>
          </cell>
          <cell r="F116" t="str">
            <v>Total</v>
          </cell>
        </row>
        <row r="117">
          <cell r="A117" t="str">
            <v>EQUIPAMENTOS</v>
          </cell>
          <cell r="B117">
            <v>0</v>
          </cell>
          <cell r="C117">
            <v>0</v>
          </cell>
          <cell r="D117">
            <v>0</v>
          </cell>
          <cell r="E117">
            <v>0</v>
          </cell>
          <cell r="F117">
            <v>0</v>
          </cell>
        </row>
        <row r="118">
          <cell r="A118">
            <v>0</v>
          </cell>
          <cell r="B118">
            <v>0</v>
          </cell>
          <cell r="C118">
            <v>0</v>
          </cell>
          <cell r="D118">
            <v>0</v>
          </cell>
          <cell r="E118">
            <v>0</v>
          </cell>
          <cell r="F118">
            <v>0</v>
          </cell>
        </row>
        <row r="119">
          <cell r="A119" t="str">
            <v>TOTAL EQUIPAMENTOS  (R$)</v>
          </cell>
          <cell r="B119">
            <v>0</v>
          </cell>
          <cell r="C119">
            <v>0</v>
          </cell>
          <cell r="D119">
            <v>0</v>
          </cell>
          <cell r="E119">
            <v>0</v>
          </cell>
          <cell r="F119">
            <v>0</v>
          </cell>
        </row>
        <row r="120">
          <cell r="A120" t="str">
            <v>MÃO DE OBRA</v>
          </cell>
          <cell r="B120">
            <v>0</v>
          </cell>
          <cell r="C120">
            <v>0</v>
          </cell>
          <cell r="D120">
            <v>0</v>
          </cell>
          <cell r="E120">
            <v>0</v>
          </cell>
          <cell r="F120">
            <v>0</v>
          </cell>
        </row>
        <row r="121">
          <cell r="A121">
            <v>88309</v>
          </cell>
          <cell r="B121" t="str">
            <v>PEDREIRO COM ENCARGOS COMPLEMENTARES</v>
          </cell>
          <cell r="C121" t="str">
            <v>H</v>
          </cell>
          <cell r="D121">
            <v>1.3</v>
          </cell>
          <cell r="E121" t="str">
            <v>20,14</v>
          </cell>
          <cell r="F121">
            <v>26.18</v>
          </cell>
        </row>
        <row r="122">
          <cell r="A122" t="str">
            <v>88316</v>
          </cell>
          <cell r="B122" t="str">
            <v>SERVENTE COM ENCARGOS COMPLEMENTARES</v>
          </cell>
          <cell r="C122" t="str">
            <v>H</v>
          </cell>
          <cell r="D122">
            <v>13</v>
          </cell>
          <cell r="E122" t="str">
            <v>16,18</v>
          </cell>
          <cell r="F122">
            <v>210.34</v>
          </cell>
        </row>
        <row r="123">
          <cell r="A123" t="str">
            <v>TOTAL MAO DE OBRA  (R$)</v>
          </cell>
          <cell r="B123">
            <v>0</v>
          </cell>
          <cell r="C123">
            <v>0</v>
          </cell>
          <cell r="D123">
            <v>0</v>
          </cell>
          <cell r="E123">
            <v>0</v>
          </cell>
          <cell r="F123">
            <v>236.52</v>
          </cell>
        </row>
        <row r="124">
          <cell r="A124" t="str">
            <v>MATERIAIS</v>
          </cell>
          <cell r="B124">
            <v>0</v>
          </cell>
          <cell r="C124">
            <v>0</v>
          </cell>
          <cell r="D124">
            <v>0</v>
          </cell>
          <cell r="E124">
            <v>0</v>
          </cell>
          <cell r="F124">
            <v>0</v>
          </cell>
        </row>
        <row r="125">
          <cell r="A125">
            <v>0</v>
          </cell>
          <cell r="B125">
            <v>0</v>
          </cell>
          <cell r="C125">
            <v>0</v>
          </cell>
          <cell r="D125">
            <v>0</v>
          </cell>
          <cell r="E125">
            <v>0</v>
          </cell>
          <cell r="F125">
            <v>0</v>
          </cell>
        </row>
        <row r="126">
          <cell r="A126" t="str">
            <v>TOTAL MATERIAIS</v>
          </cell>
          <cell r="B126">
            <v>0</v>
          </cell>
          <cell r="C126">
            <v>0</v>
          </cell>
          <cell r="D126">
            <v>0</v>
          </cell>
          <cell r="E126">
            <v>0</v>
          </cell>
          <cell r="F126">
            <v>0</v>
          </cell>
        </row>
        <row r="127">
          <cell r="A127">
            <v>0</v>
          </cell>
          <cell r="B127">
            <v>0</v>
          </cell>
          <cell r="C127">
            <v>0</v>
          </cell>
          <cell r="D127">
            <v>0</v>
          </cell>
          <cell r="E127">
            <v>0</v>
          </cell>
          <cell r="F127">
            <v>0</v>
          </cell>
        </row>
        <row r="128">
          <cell r="A128" t="str">
            <v>TOTAL GERAL (R$)</v>
          </cell>
          <cell r="B128">
            <v>0</v>
          </cell>
          <cell r="C128">
            <v>0</v>
          </cell>
          <cell r="D128">
            <v>0</v>
          </cell>
          <cell r="E128">
            <v>0</v>
          </cell>
          <cell r="F128">
            <v>236.52</v>
          </cell>
        </row>
        <row r="129">
          <cell r="A129">
            <v>0</v>
          </cell>
          <cell r="B129">
            <v>0</v>
          </cell>
          <cell r="C129">
            <v>0</v>
          </cell>
          <cell r="D129">
            <v>0</v>
          </cell>
          <cell r="E129">
            <v>0</v>
          </cell>
          <cell r="F129">
            <v>0</v>
          </cell>
        </row>
        <row r="130">
          <cell r="A130" t="str">
            <v>COMP.007</v>
          </cell>
          <cell r="B130" t="str">
            <v>EXECUCAO DE BASE DE MACADAME VIBRADO A SECO, INCLUSIVE FORNECIMENTO DO MATERIAL.</v>
          </cell>
          <cell r="C130">
            <v>0</v>
          </cell>
          <cell r="D130">
            <v>0</v>
          </cell>
          <cell r="E130" t="str">
            <v>UNID.:</v>
          </cell>
          <cell r="F130" t="str">
            <v>M³</v>
          </cell>
          <cell r="G130">
            <v>236.52</v>
          </cell>
        </row>
        <row r="131">
          <cell r="A131" t="str">
            <v>Referência: 20.03.110/ EMLURB</v>
          </cell>
          <cell r="B131">
            <v>0</v>
          </cell>
          <cell r="C131">
            <v>0</v>
          </cell>
          <cell r="D131">
            <v>0</v>
          </cell>
          <cell r="E131">
            <v>0</v>
          </cell>
          <cell r="F131">
            <v>0</v>
          </cell>
        </row>
        <row r="132">
          <cell r="A132">
            <v>0</v>
          </cell>
          <cell r="B132">
            <v>0</v>
          </cell>
          <cell r="C132">
            <v>0</v>
          </cell>
          <cell r="D132">
            <v>0</v>
          </cell>
          <cell r="E132">
            <v>0</v>
          </cell>
          <cell r="F132">
            <v>0</v>
          </cell>
        </row>
        <row r="133">
          <cell r="A133" t="str">
            <v>Código</v>
          </cell>
          <cell r="B133" t="str">
            <v>Descrição</v>
          </cell>
          <cell r="C133" t="str">
            <v>Unidade</v>
          </cell>
          <cell r="D133" t="str">
            <v>Coeficiente</v>
          </cell>
          <cell r="E133" t="str">
            <v>Preço</v>
          </cell>
          <cell r="F133" t="str">
            <v>Total</v>
          </cell>
        </row>
        <row r="134">
          <cell r="A134" t="str">
            <v>EQUIPAMENTOS</v>
          </cell>
          <cell r="B134">
            <v>0</v>
          </cell>
          <cell r="C134">
            <v>0</v>
          </cell>
          <cell r="D134">
            <v>0</v>
          </cell>
          <cell r="E134">
            <v>0</v>
          </cell>
          <cell r="F134">
            <v>0</v>
          </cell>
        </row>
        <row r="135">
          <cell r="A135">
            <v>0</v>
          </cell>
          <cell r="B135">
            <v>0</v>
          </cell>
          <cell r="C135">
            <v>0</v>
          </cell>
          <cell r="D135">
            <v>0</v>
          </cell>
          <cell r="E135">
            <v>0</v>
          </cell>
          <cell r="F135">
            <v>0</v>
          </cell>
        </row>
        <row r="136">
          <cell r="A136" t="str">
            <v>TOTAL EQUIPAMENTOS  (R$)</v>
          </cell>
          <cell r="B136">
            <v>0</v>
          </cell>
          <cell r="C136">
            <v>0</v>
          </cell>
          <cell r="D136">
            <v>0</v>
          </cell>
          <cell r="E136">
            <v>0</v>
          </cell>
          <cell r="F136">
            <v>0</v>
          </cell>
        </row>
        <row r="137">
          <cell r="A137" t="str">
            <v>MÃO DE OBRA</v>
          </cell>
          <cell r="B137">
            <v>0</v>
          </cell>
          <cell r="C137">
            <v>0</v>
          </cell>
          <cell r="D137">
            <v>0</v>
          </cell>
          <cell r="E137">
            <v>0</v>
          </cell>
          <cell r="F137">
            <v>0</v>
          </cell>
        </row>
        <row r="138">
          <cell r="A138">
            <v>88309</v>
          </cell>
          <cell r="B138" t="str">
            <v>PEDREIRO COM ENCARGOS COMPLEMENTARES</v>
          </cell>
          <cell r="C138" t="str">
            <v>H</v>
          </cell>
          <cell r="D138">
            <v>1.3</v>
          </cell>
          <cell r="E138" t="str">
            <v>20,14</v>
          </cell>
          <cell r="F138">
            <v>26.18</v>
          </cell>
        </row>
        <row r="139">
          <cell r="A139" t="str">
            <v>88316</v>
          </cell>
          <cell r="B139" t="str">
            <v>SERVENTE COM ENCARGOS COMPLEMENTARES</v>
          </cell>
          <cell r="C139" t="str">
            <v>H</v>
          </cell>
          <cell r="D139">
            <v>13</v>
          </cell>
          <cell r="E139" t="str">
            <v>16,18</v>
          </cell>
          <cell r="F139">
            <v>210.34</v>
          </cell>
        </row>
        <row r="140">
          <cell r="A140" t="str">
            <v>TOTAL MAO DE OBRA  (R$)</v>
          </cell>
          <cell r="B140">
            <v>0</v>
          </cell>
          <cell r="C140">
            <v>0</v>
          </cell>
          <cell r="D140">
            <v>0</v>
          </cell>
          <cell r="E140">
            <v>0</v>
          </cell>
          <cell r="F140">
            <v>236.52</v>
          </cell>
        </row>
        <row r="141">
          <cell r="A141" t="str">
            <v>MATERIAIS</v>
          </cell>
          <cell r="B141">
            <v>0</v>
          </cell>
          <cell r="C141">
            <v>0</v>
          </cell>
          <cell r="D141">
            <v>0</v>
          </cell>
          <cell r="E141">
            <v>0</v>
          </cell>
          <cell r="F141">
            <v>0</v>
          </cell>
        </row>
        <row r="142">
          <cell r="A142">
            <v>0</v>
          </cell>
          <cell r="B142">
            <v>0</v>
          </cell>
          <cell r="C142">
            <v>0</v>
          </cell>
          <cell r="D142">
            <v>0</v>
          </cell>
          <cell r="E142">
            <v>0</v>
          </cell>
          <cell r="F142">
            <v>0</v>
          </cell>
        </row>
        <row r="143">
          <cell r="A143" t="str">
            <v>TOTAL MATERIAIS</v>
          </cell>
          <cell r="B143">
            <v>0</v>
          </cell>
          <cell r="C143">
            <v>0</v>
          </cell>
          <cell r="D143">
            <v>0</v>
          </cell>
          <cell r="E143">
            <v>0</v>
          </cell>
          <cell r="F143">
            <v>0</v>
          </cell>
        </row>
        <row r="144">
          <cell r="A144">
            <v>0</v>
          </cell>
          <cell r="B144">
            <v>0</v>
          </cell>
          <cell r="C144">
            <v>0</v>
          </cell>
          <cell r="D144">
            <v>0</v>
          </cell>
          <cell r="E144">
            <v>0</v>
          </cell>
          <cell r="F144">
            <v>0</v>
          </cell>
        </row>
        <row r="145">
          <cell r="A145" t="str">
            <v>TOTAL GERAL (R$)</v>
          </cell>
          <cell r="B145">
            <v>0</v>
          </cell>
          <cell r="C145">
            <v>0</v>
          </cell>
          <cell r="D145">
            <v>0</v>
          </cell>
          <cell r="E145">
            <v>0</v>
          </cell>
          <cell r="F145">
            <v>236.52</v>
          </cell>
        </row>
        <row r="146">
          <cell r="A146" t="str">
            <v>COMP.008</v>
          </cell>
          <cell r="B146" t="str">
            <v>REMOCAO DE MATERIAL DE PRIMEIRA CATEGORIA EM CAMINHAO BASCULANTE, D.M.T. 6 KM, INCLUSIVE CARGA E DESCARGA MECANICAS</v>
          </cell>
          <cell r="C146">
            <v>0</v>
          </cell>
          <cell r="D146">
            <v>0</v>
          </cell>
          <cell r="E146" t="str">
            <v>UNID.:</v>
          </cell>
          <cell r="F146" t="str">
            <v>M³</v>
          </cell>
          <cell r="G146">
            <v>12.76</v>
          </cell>
        </row>
        <row r="147">
          <cell r="A147" t="str">
            <v>Referência: 04.03.070/ EMLURB</v>
          </cell>
          <cell r="B147">
            <v>0</v>
          </cell>
          <cell r="C147">
            <v>0</v>
          </cell>
          <cell r="D147">
            <v>0</v>
          </cell>
          <cell r="E147">
            <v>0</v>
          </cell>
          <cell r="F147">
            <v>0</v>
          </cell>
        </row>
        <row r="148">
          <cell r="A148">
            <v>0</v>
          </cell>
          <cell r="B148">
            <v>0</v>
          </cell>
          <cell r="C148">
            <v>0</v>
          </cell>
          <cell r="D148">
            <v>0</v>
          </cell>
          <cell r="E148">
            <v>0</v>
          </cell>
          <cell r="F148">
            <v>0</v>
          </cell>
        </row>
        <row r="149">
          <cell r="A149" t="str">
            <v>Código</v>
          </cell>
          <cell r="B149" t="str">
            <v>Descrição</v>
          </cell>
          <cell r="C149" t="str">
            <v>Unidade</v>
          </cell>
          <cell r="D149" t="str">
            <v>Coeficiente</v>
          </cell>
          <cell r="E149" t="str">
            <v>Preço</v>
          </cell>
          <cell r="F149" t="str">
            <v>Total</v>
          </cell>
        </row>
        <row r="150">
          <cell r="A150" t="str">
            <v>EQUIPAMENTOS</v>
          </cell>
          <cell r="B150">
            <v>0</v>
          </cell>
          <cell r="C150">
            <v>0</v>
          </cell>
          <cell r="D150">
            <v>0</v>
          </cell>
          <cell r="E150">
            <v>0</v>
          </cell>
          <cell r="F150">
            <v>0</v>
          </cell>
        </row>
        <row r="151">
          <cell r="A151">
            <v>67827</v>
          </cell>
          <cell r="B151" t="str">
            <v>CAMINHÃO BASCULANTE 6 M3 TOCO, PESO BRUTO TOTAL 16.000 KG, CARGA ÚTIL MÁXIMA 11.130 KG, DISTÂNCIA ENTRE EIXOS 5,36 M, POTÊNCIA 185 CV, INCLUSIVE CAÇAMBA METÁLICA - CHI DIURNO. AF_06/2014</v>
          </cell>
          <cell r="C151" t="str">
            <v>CHI</v>
          </cell>
          <cell r="D151">
            <v>7.0000000000000001E-3</v>
          </cell>
          <cell r="E151" t="str">
            <v>44,45</v>
          </cell>
          <cell r="F151">
            <v>0.31</v>
          </cell>
        </row>
        <row r="152">
          <cell r="A152">
            <v>5944</v>
          </cell>
          <cell r="B152" t="str">
            <v>PÁ CARREGADEIRA SOBRE RODAS, POTÊNCIA 197 HP, CAPACIDADE DA CAÇAMBA 2,5 A 3,5 M3, PESO OPERACIONAL 18338 KG - CHP DIURNO. AF_06/2014</v>
          </cell>
          <cell r="C152" t="str">
            <v>CHP</v>
          </cell>
          <cell r="D152">
            <v>7.0000000000000001E-3</v>
          </cell>
          <cell r="E152" t="str">
            <v>142,91</v>
          </cell>
          <cell r="F152">
            <v>1</v>
          </cell>
        </row>
        <row r="153">
          <cell r="A153" t="str">
            <v>TOTAL EQUIPAMENTOS  (R$)</v>
          </cell>
          <cell r="B153">
            <v>0</v>
          </cell>
          <cell r="C153">
            <v>0</v>
          </cell>
          <cell r="D153">
            <v>0</v>
          </cell>
          <cell r="E153">
            <v>0</v>
          </cell>
          <cell r="F153">
            <v>1.31</v>
          </cell>
        </row>
        <row r="154">
          <cell r="A154" t="str">
            <v>MÃO DE OBRA</v>
          </cell>
          <cell r="B154">
            <v>0</v>
          </cell>
          <cell r="C154">
            <v>0</v>
          </cell>
          <cell r="D154">
            <v>0</v>
          </cell>
          <cell r="E154">
            <v>0</v>
          </cell>
          <cell r="F154">
            <v>0</v>
          </cell>
        </row>
        <row r="155">
          <cell r="A155" t="str">
            <v>88316</v>
          </cell>
          <cell r="B155" t="str">
            <v>SERVENTE COM ENCARGOS COMPLEMENTARES</v>
          </cell>
          <cell r="C155" t="str">
            <v>H</v>
          </cell>
          <cell r="D155">
            <v>7.0000000000000001E-3</v>
          </cell>
          <cell r="E155" t="str">
            <v>16,18</v>
          </cell>
          <cell r="F155">
            <v>0.11</v>
          </cell>
        </row>
        <row r="156">
          <cell r="A156" t="str">
            <v>TOTAL MAO DE OBRA  (R$)</v>
          </cell>
          <cell r="B156">
            <v>0</v>
          </cell>
          <cell r="C156">
            <v>0</v>
          </cell>
          <cell r="D156">
            <v>0</v>
          </cell>
          <cell r="E156">
            <v>0</v>
          </cell>
          <cell r="F156">
            <v>0.11</v>
          </cell>
        </row>
        <row r="157">
          <cell r="A157" t="str">
            <v>SERVIÇOS</v>
          </cell>
          <cell r="B157">
            <v>0</v>
          </cell>
          <cell r="C157">
            <v>0</v>
          </cell>
          <cell r="D157">
            <v>0</v>
          </cell>
          <cell r="E157">
            <v>0</v>
          </cell>
          <cell r="F157">
            <v>0</v>
          </cell>
        </row>
        <row r="158">
          <cell r="A158">
            <v>97914</v>
          </cell>
          <cell r="B158" t="str">
            <v>TRANSPORTE COM CAMINHÃO BASCULANTE DE 6 M3, EM VIA URBANA PAVIMENTADA, DMT ATÉ 30 KM (UNIDADE: M3XKM). AF_01/2018</v>
          </cell>
          <cell r="C158" t="str">
            <v>M3XKM</v>
          </cell>
          <cell r="D158">
            <v>6</v>
          </cell>
          <cell r="E158" t="str">
            <v>1,89</v>
          </cell>
          <cell r="F158">
            <v>11.34</v>
          </cell>
        </row>
        <row r="159">
          <cell r="A159" t="str">
            <v>TOTAL SERVIÇOS</v>
          </cell>
          <cell r="B159">
            <v>0</v>
          </cell>
          <cell r="C159">
            <v>0</v>
          </cell>
          <cell r="D159">
            <v>0</v>
          </cell>
          <cell r="E159">
            <v>0</v>
          </cell>
          <cell r="F159">
            <v>11.34</v>
          </cell>
        </row>
        <row r="160">
          <cell r="A160">
            <v>0</v>
          </cell>
          <cell r="B160">
            <v>0</v>
          </cell>
          <cell r="C160">
            <v>0</v>
          </cell>
          <cell r="D160">
            <v>0</v>
          </cell>
          <cell r="E160">
            <v>0</v>
          </cell>
          <cell r="F160">
            <v>0</v>
          </cell>
        </row>
        <row r="161">
          <cell r="A161" t="str">
            <v>TOTAL GERAL (R$)</v>
          </cell>
          <cell r="B161">
            <v>0</v>
          </cell>
          <cell r="C161">
            <v>0</v>
          </cell>
          <cell r="D161">
            <v>0</v>
          </cell>
          <cell r="E161">
            <v>0</v>
          </cell>
          <cell r="F161">
            <v>12.76</v>
          </cell>
          <cell r="G161" t="e">
            <v>#REF!</v>
          </cell>
        </row>
        <row r="163">
          <cell r="A163" t="str">
            <v>COMP.009</v>
          </cell>
          <cell r="B163" t="str">
            <v>PLACA INAUGURAÇÃO EM ALUMÍNIO, FORNECIMENTO E COLOCAÇÃO, 0,40X0,60M</v>
          </cell>
          <cell r="C163">
            <v>0</v>
          </cell>
          <cell r="D163">
            <v>0</v>
          </cell>
          <cell r="E163" t="str">
            <v>UNID.:</v>
          </cell>
          <cell r="F163" t="str">
            <v>UN</v>
          </cell>
          <cell r="G163">
            <v>934.71</v>
          </cell>
        </row>
        <row r="164">
          <cell r="A164" t="str">
            <v>Referência: 04.03.070/ EMLURB</v>
          </cell>
          <cell r="B164">
            <v>0</v>
          </cell>
          <cell r="C164">
            <v>0</v>
          </cell>
          <cell r="D164">
            <v>0</v>
          </cell>
          <cell r="E164">
            <v>0</v>
          </cell>
          <cell r="F164">
            <v>0</v>
          </cell>
        </row>
        <row r="165">
          <cell r="A165">
            <v>0</v>
          </cell>
          <cell r="B165">
            <v>0</v>
          </cell>
          <cell r="C165">
            <v>0</v>
          </cell>
          <cell r="D165">
            <v>0</v>
          </cell>
          <cell r="E165">
            <v>0</v>
          </cell>
          <cell r="F165">
            <v>0</v>
          </cell>
        </row>
        <row r="166">
          <cell r="A166" t="str">
            <v>Código</v>
          </cell>
          <cell r="B166" t="str">
            <v>Descrição</v>
          </cell>
          <cell r="C166" t="str">
            <v>Unidade</v>
          </cell>
          <cell r="D166" t="str">
            <v>Coeficiente</v>
          </cell>
          <cell r="E166" t="str">
            <v>Preço</v>
          </cell>
          <cell r="F166" t="str">
            <v>Total</v>
          </cell>
        </row>
        <row r="167">
          <cell r="A167" t="str">
            <v>EQUIPAMENTOS</v>
          </cell>
          <cell r="B167">
            <v>0</v>
          </cell>
          <cell r="C167">
            <v>0</v>
          </cell>
          <cell r="D167">
            <v>0</v>
          </cell>
          <cell r="E167">
            <v>0</v>
          </cell>
          <cell r="F167">
            <v>0</v>
          </cell>
        </row>
        <row r="168">
          <cell r="A168">
            <v>10848</v>
          </cell>
          <cell r="B168" t="str">
            <v>BUCHA DE NYLON SEM ABA S6, COM PARAFUSO DE 4,20 X 40 MM EM ACO ZINCADO COM UN 0,33 ROSCA SOBERBA, CABECA CHATA E FENDA PHILLIPS</v>
          </cell>
          <cell r="C168" t="str">
            <v>UN</v>
          </cell>
          <cell r="D168">
            <v>1</v>
          </cell>
          <cell r="E168">
            <v>904.5</v>
          </cell>
          <cell r="F168">
            <v>904.5</v>
          </cell>
        </row>
        <row r="169">
          <cell r="A169" t="str">
            <v>TOTAL EQUIPAMENTOS  (R$)</v>
          </cell>
          <cell r="B169">
            <v>0</v>
          </cell>
          <cell r="C169">
            <v>0</v>
          </cell>
          <cell r="D169">
            <v>0</v>
          </cell>
          <cell r="E169">
            <v>0</v>
          </cell>
          <cell r="F169">
            <v>904.5</v>
          </cell>
        </row>
        <row r="170">
          <cell r="A170" t="str">
            <v>MÃO DE OBRA</v>
          </cell>
          <cell r="B170">
            <v>0</v>
          </cell>
          <cell r="C170">
            <v>0</v>
          </cell>
          <cell r="D170">
            <v>0</v>
          </cell>
          <cell r="E170">
            <v>0</v>
          </cell>
          <cell r="F170">
            <v>0</v>
          </cell>
        </row>
        <row r="171">
          <cell r="A171">
            <v>88309</v>
          </cell>
          <cell r="B171" t="str">
            <v>PEDREIRO COM ENCARGOS COMPLEMENTARES</v>
          </cell>
          <cell r="C171" t="str">
            <v>H</v>
          </cell>
          <cell r="D171">
            <v>1.5</v>
          </cell>
          <cell r="E171">
            <v>20.14</v>
          </cell>
          <cell r="F171">
            <v>30.21</v>
          </cell>
        </row>
        <row r="172">
          <cell r="A172" t="str">
            <v>TOTAL MAO DE OBRA  (R$)</v>
          </cell>
          <cell r="B172">
            <v>0</v>
          </cell>
          <cell r="C172">
            <v>0</v>
          </cell>
          <cell r="D172">
            <v>0</v>
          </cell>
          <cell r="E172">
            <v>0</v>
          </cell>
          <cell r="F172">
            <v>30.21</v>
          </cell>
        </row>
        <row r="173">
          <cell r="A173" t="str">
            <v>SERVIÇOS</v>
          </cell>
          <cell r="B173">
            <v>0</v>
          </cell>
          <cell r="C173">
            <v>0</v>
          </cell>
          <cell r="D173">
            <v>0</v>
          </cell>
          <cell r="E173">
            <v>0</v>
          </cell>
          <cell r="F173">
            <v>0</v>
          </cell>
        </row>
        <row r="174">
          <cell r="A174">
            <v>0</v>
          </cell>
          <cell r="B174">
            <v>0</v>
          </cell>
          <cell r="C174">
            <v>0</v>
          </cell>
          <cell r="D174">
            <v>0</v>
          </cell>
          <cell r="E174">
            <v>0</v>
          </cell>
          <cell r="F174">
            <v>0</v>
          </cell>
        </row>
        <row r="175">
          <cell r="A175" t="str">
            <v>TOTAL SERVIÇOS</v>
          </cell>
          <cell r="B175">
            <v>0</v>
          </cell>
          <cell r="C175">
            <v>0</v>
          </cell>
          <cell r="D175">
            <v>0</v>
          </cell>
          <cell r="E175">
            <v>0</v>
          </cell>
          <cell r="F175">
            <v>0</v>
          </cell>
        </row>
        <row r="176">
          <cell r="A176">
            <v>0</v>
          </cell>
          <cell r="B176">
            <v>0</v>
          </cell>
          <cell r="C176">
            <v>0</v>
          </cell>
          <cell r="D176">
            <v>0</v>
          </cell>
          <cell r="E176">
            <v>0</v>
          </cell>
          <cell r="F176">
            <v>0</v>
          </cell>
        </row>
        <row r="177">
          <cell r="A177" t="str">
            <v>TOTAL GERAL (R$)</v>
          </cell>
          <cell r="B177">
            <v>0</v>
          </cell>
          <cell r="C177">
            <v>0</v>
          </cell>
          <cell r="D177">
            <v>0</v>
          </cell>
          <cell r="E177">
            <v>0</v>
          </cell>
          <cell r="F177">
            <v>934.71</v>
          </cell>
          <cell r="G177" t="e">
            <v>#REF!</v>
          </cell>
        </row>
        <row r="179">
          <cell r="A179" t="str">
            <v>COMP.010</v>
          </cell>
          <cell r="B179" t="str">
            <v xml:space="preserve">IMPLANTAÇÃO DE PENA D'ÁGUA, INCLUINDO TUBULAÇÃO, CONEXÕES, ESCAVAÇÃO E REATERRO.      </v>
          </cell>
          <cell r="C179">
            <v>0</v>
          </cell>
          <cell r="D179">
            <v>0</v>
          </cell>
          <cell r="E179" t="str">
            <v>UNID.:</v>
          </cell>
          <cell r="F179" t="str">
            <v>UN</v>
          </cell>
          <cell r="G179">
            <v>217.36</v>
          </cell>
        </row>
        <row r="180">
          <cell r="A180" t="str">
            <v>Referência: 04.03.070/ EMLURB</v>
          </cell>
          <cell r="B180">
            <v>0</v>
          </cell>
          <cell r="C180">
            <v>0</v>
          </cell>
          <cell r="D180">
            <v>0</v>
          </cell>
          <cell r="E180">
            <v>0</v>
          </cell>
          <cell r="F180">
            <v>0</v>
          </cell>
        </row>
        <row r="181">
          <cell r="A181">
            <v>0</v>
          </cell>
          <cell r="B181">
            <v>0</v>
          </cell>
          <cell r="C181">
            <v>0</v>
          </cell>
          <cell r="D181">
            <v>0</v>
          </cell>
          <cell r="E181">
            <v>0</v>
          </cell>
          <cell r="F181">
            <v>0</v>
          </cell>
        </row>
        <row r="182">
          <cell r="A182" t="str">
            <v>Código</v>
          </cell>
          <cell r="B182" t="str">
            <v>Descrição</v>
          </cell>
          <cell r="C182" t="str">
            <v>Unidade</v>
          </cell>
          <cell r="D182" t="str">
            <v>Coeficiente</v>
          </cell>
          <cell r="E182" t="str">
            <v>Preço</v>
          </cell>
          <cell r="F182" t="str">
            <v>Total</v>
          </cell>
        </row>
        <row r="183">
          <cell r="A183" t="str">
            <v>EQUIPAMENTOS</v>
          </cell>
          <cell r="B183">
            <v>0</v>
          </cell>
          <cell r="C183">
            <v>0</v>
          </cell>
          <cell r="D183">
            <v>0</v>
          </cell>
          <cell r="E183">
            <v>0</v>
          </cell>
          <cell r="F183">
            <v>0</v>
          </cell>
        </row>
        <row r="184">
          <cell r="A184">
            <v>9868</v>
          </cell>
          <cell r="B184" t="str">
            <v>TUBO PVC, SOLDAVEL, DN 25 MM, AGUA FRIA (NBR-5648)</v>
          </cell>
          <cell r="C184" t="str">
            <v>M</v>
          </cell>
          <cell r="D184">
            <v>4</v>
          </cell>
          <cell r="E184">
            <v>2.65</v>
          </cell>
          <cell r="F184">
            <v>10.6</v>
          </cell>
        </row>
        <row r="185">
          <cell r="A185">
            <v>3529</v>
          </cell>
          <cell r="B185" t="str">
            <v>JOELHO PVC, SOLDAVEL, 90 GRAUS, 25 MM, PARA AGUA FRIA PREDIAL</v>
          </cell>
          <cell r="C185" t="str">
            <v>UN</v>
          </cell>
          <cell r="D185">
            <v>2</v>
          </cell>
          <cell r="E185">
            <v>0.52</v>
          </cell>
          <cell r="F185">
            <v>1.04</v>
          </cell>
        </row>
        <row r="186">
          <cell r="A186">
            <v>122</v>
          </cell>
          <cell r="B186" t="str">
            <v>ADESIVO PLASTICO PARA PVC, FRASCO COM 850 GR</v>
          </cell>
          <cell r="C186" t="str">
            <v>UN</v>
          </cell>
          <cell r="D186">
            <v>1.1759999999999999</v>
          </cell>
          <cell r="E186">
            <v>49.68</v>
          </cell>
          <cell r="F186">
            <v>58.42</v>
          </cell>
        </row>
        <row r="187">
          <cell r="A187">
            <v>20083</v>
          </cell>
          <cell r="B187" t="str">
            <v>SOLUCAO LIMPADORA PARA PVC, FRASCO COM 1000 CM3</v>
          </cell>
          <cell r="C187" t="str">
            <v>UN</v>
          </cell>
          <cell r="D187">
            <v>1</v>
          </cell>
          <cell r="E187">
            <v>43.14</v>
          </cell>
          <cell r="F187">
            <v>43.14</v>
          </cell>
        </row>
        <row r="188">
          <cell r="A188" t="str">
            <v>TOTAL EQUIPAMENTOS  (R$)</v>
          </cell>
          <cell r="B188">
            <v>0</v>
          </cell>
          <cell r="C188">
            <v>0</v>
          </cell>
          <cell r="D188">
            <v>0</v>
          </cell>
          <cell r="E188">
            <v>0</v>
          </cell>
          <cell r="F188">
            <v>113.2</v>
          </cell>
        </row>
        <row r="189">
          <cell r="A189" t="str">
            <v>MÃO DE OBRA</v>
          </cell>
          <cell r="B189">
            <v>0</v>
          </cell>
          <cell r="C189">
            <v>0</v>
          </cell>
          <cell r="D189">
            <v>0</v>
          </cell>
          <cell r="E189">
            <v>0</v>
          </cell>
          <cell r="F189">
            <v>0</v>
          </cell>
        </row>
        <row r="190">
          <cell r="A190">
            <v>88316</v>
          </cell>
          <cell r="B190" t="str">
            <v>SERVENTE COM ENCARGOS COMPLEMENTARES</v>
          </cell>
          <cell r="C190" t="str">
            <v>H</v>
          </cell>
          <cell r="D190">
            <v>4</v>
          </cell>
          <cell r="E190">
            <v>16.18</v>
          </cell>
          <cell r="F190">
            <v>64.72</v>
          </cell>
        </row>
        <row r="191">
          <cell r="A191">
            <v>88267</v>
          </cell>
          <cell r="B191" t="str">
            <v>ENCANADOR OU BOMBEIRO HIDRÁULICO COM ENCARGOS COMPLEMENTARES</v>
          </cell>
          <cell r="C191" t="str">
            <v>H</v>
          </cell>
          <cell r="D191">
            <v>2</v>
          </cell>
          <cell r="E191">
            <v>19.72</v>
          </cell>
          <cell r="F191">
            <v>39.44</v>
          </cell>
        </row>
        <row r="192">
          <cell r="A192" t="str">
            <v>TOTAL MAO DE OBRA  (R$)</v>
          </cell>
          <cell r="B192">
            <v>0</v>
          </cell>
          <cell r="C192">
            <v>0</v>
          </cell>
          <cell r="D192">
            <v>0</v>
          </cell>
          <cell r="E192">
            <v>0</v>
          </cell>
          <cell r="F192">
            <v>104.16</v>
          </cell>
        </row>
        <row r="193">
          <cell r="A193" t="str">
            <v>SERVIÇOS</v>
          </cell>
          <cell r="B193">
            <v>0</v>
          </cell>
          <cell r="C193">
            <v>0</v>
          </cell>
          <cell r="D193">
            <v>0</v>
          </cell>
          <cell r="E193">
            <v>0</v>
          </cell>
          <cell r="F193">
            <v>0</v>
          </cell>
        </row>
        <row r="194">
          <cell r="A194">
            <v>0</v>
          </cell>
          <cell r="B194">
            <v>0</v>
          </cell>
          <cell r="C194">
            <v>0</v>
          </cell>
          <cell r="D194">
            <v>0</v>
          </cell>
          <cell r="E194">
            <v>0</v>
          </cell>
          <cell r="F194">
            <v>0</v>
          </cell>
        </row>
        <row r="195">
          <cell r="A195" t="str">
            <v>TOTAL SERVIÇOS</v>
          </cell>
          <cell r="B195">
            <v>0</v>
          </cell>
          <cell r="C195">
            <v>0</v>
          </cell>
          <cell r="D195">
            <v>0</v>
          </cell>
          <cell r="E195">
            <v>0</v>
          </cell>
          <cell r="F195">
            <v>0</v>
          </cell>
        </row>
        <row r="196">
          <cell r="A196">
            <v>0</v>
          </cell>
          <cell r="B196">
            <v>0</v>
          </cell>
          <cell r="C196">
            <v>0</v>
          </cell>
          <cell r="D196">
            <v>0</v>
          </cell>
          <cell r="E196">
            <v>0</v>
          </cell>
          <cell r="F196">
            <v>0</v>
          </cell>
        </row>
        <row r="197">
          <cell r="A197" t="str">
            <v>TOTAL GERAL (R$)</v>
          </cell>
          <cell r="B197">
            <v>0</v>
          </cell>
          <cell r="C197">
            <v>0</v>
          </cell>
          <cell r="D197">
            <v>0</v>
          </cell>
          <cell r="E197">
            <v>0</v>
          </cell>
          <cell r="F197">
            <v>217.36</v>
          </cell>
          <cell r="G197" t="e">
            <v>#REF!</v>
          </cell>
        </row>
        <row r="199">
          <cell r="A199" t="str">
            <v>COMP.011</v>
          </cell>
          <cell r="B199" t="str">
            <v>ALUGUEL DE IMÓVEL P/ESCRITÓRIO</v>
          </cell>
          <cell r="C199">
            <v>0</v>
          </cell>
          <cell r="D199">
            <v>0</v>
          </cell>
          <cell r="E199" t="str">
            <v>UNID.:</v>
          </cell>
          <cell r="F199" t="str">
            <v>MÊS</v>
          </cell>
          <cell r="G199">
            <v>1889.72</v>
          </cell>
        </row>
        <row r="200">
          <cell r="A200" t="str">
            <v>Referência: 04.03.070/ EMLURB</v>
          </cell>
          <cell r="B200">
            <v>0</v>
          </cell>
          <cell r="C200">
            <v>0</v>
          </cell>
          <cell r="D200">
            <v>0</v>
          </cell>
          <cell r="E200">
            <v>0</v>
          </cell>
          <cell r="F200">
            <v>0</v>
          </cell>
        </row>
        <row r="201">
          <cell r="A201" t="str">
            <v>O preço foi baseado na Tabela de Consultoria DNIT - Julho/2020</v>
          </cell>
          <cell r="B201">
            <v>0</v>
          </cell>
          <cell r="C201">
            <v>0</v>
          </cell>
          <cell r="D201">
            <v>0</v>
          </cell>
          <cell r="E201">
            <v>0</v>
          </cell>
          <cell r="F201">
            <v>0</v>
          </cell>
        </row>
        <row r="202">
          <cell r="A202" t="str">
            <v>Código</v>
          </cell>
          <cell r="B202" t="str">
            <v>Descrição</v>
          </cell>
          <cell r="C202" t="str">
            <v>Unidade</v>
          </cell>
          <cell r="D202" t="str">
            <v>Coeficiente</v>
          </cell>
          <cell r="E202" t="str">
            <v>Preço</v>
          </cell>
          <cell r="F202" t="str">
            <v>Total</v>
          </cell>
        </row>
        <row r="203">
          <cell r="A203" t="str">
            <v>EQUIPAMENTOS</v>
          </cell>
          <cell r="B203">
            <v>0</v>
          </cell>
          <cell r="C203">
            <v>0</v>
          </cell>
          <cell r="D203">
            <v>0</v>
          </cell>
          <cell r="E203">
            <v>0</v>
          </cell>
          <cell r="F203">
            <v>0</v>
          </cell>
        </row>
        <row r="204">
          <cell r="A204" t="str">
            <v>DNIT - Imóvel</v>
          </cell>
          <cell r="B204" t="str">
            <v>Imóveis - Escritório</v>
          </cell>
          <cell r="C204" t="str">
            <v>MÊS</v>
          </cell>
          <cell r="D204">
            <v>1</v>
          </cell>
          <cell r="E204">
            <v>1889.72</v>
          </cell>
          <cell r="F204">
            <v>1889.72</v>
          </cell>
        </row>
        <row r="205">
          <cell r="A205">
            <v>0</v>
          </cell>
          <cell r="B205">
            <v>0</v>
          </cell>
          <cell r="C205">
            <v>0</v>
          </cell>
          <cell r="D205">
            <v>0</v>
          </cell>
          <cell r="E205">
            <v>0</v>
          </cell>
          <cell r="F205">
            <v>0</v>
          </cell>
        </row>
        <row r="206">
          <cell r="A206" t="str">
            <v>TOTAL EQUIPAMENTOS  (R$)</v>
          </cell>
          <cell r="B206">
            <v>0</v>
          </cell>
          <cell r="C206">
            <v>0</v>
          </cell>
          <cell r="D206">
            <v>0</v>
          </cell>
          <cell r="E206">
            <v>0</v>
          </cell>
          <cell r="F206">
            <v>1889.72</v>
          </cell>
        </row>
        <row r="207">
          <cell r="A207" t="str">
            <v>MÃO DE OBRA</v>
          </cell>
          <cell r="B207">
            <v>0</v>
          </cell>
          <cell r="C207">
            <v>0</v>
          </cell>
          <cell r="D207">
            <v>0</v>
          </cell>
          <cell r="E207">
            <v>0</v>
          </cell>
          <cell r="F207">
            <v>0</v>
          </cell>
        </row>
        <row r="208">
          <cell r="A208">
            <v>0</v>
          </cell>
          <cell r="B208">
            <v>0</v>
          </cell>
          <cell r="C208">
            <v>0</v>
          </cell>
          <cell r="D208">
            <v>0</v>
          </cell>
          <cell r="E208">
            <v>0</v>
          </cell>
          <cell r="F208">
            <v>0</v>
          </cell>
        </row>
        <row r="209">
          <cell r="A209" t="str">
            <v>TOTAL MAO DE OBRA  (R$)</v>
          </cell>
          <cell r="B209">
            <v>0</v>
          </cell>
          <cell r="C209">
            <v>0</v>
          </cell>
          <cell r="D209">
            <v>0</v>
          </cell>
          <cell r="E209">
            <v>0</v>
          </cell>
          <cell r="F209">
            <v>0</v>
          </cell>
        </row>
        <row r="210">
          <cell r="A210" t="str">
            <v>SERVIÇOS</v>
          </cell>
          <cell r="B210">
            <v>0</v>
          </cell>
          <cell r="C210">
            <v>0</v>
          </cell>
          <cell r="D210">
            <v>0</v>
          </cell>
          <cell r="E210">
            <v>0</v>
          </cell>
          <cell r="F210">
            <v>0</v>
          </cell>
        </row>
        <row r="211">
          <cell r="A211">
            <v>0</v>
          </cell>
          <cell r="B211">
            <v>0</v>
          </cell>
          <cell r="C211">
            <v>0</v>
          </cell>
          <cell r="D211">
            <v>0</v>
          </cell>
          <cell r="E211">
            <v>0</v>
          </cell>
          <cell r="F211">
            <v>0</v>
          </cell>
        </row>
        <row r="212">
          <cell r="A212" t="str">
            <v>TOTAL SERVIÇOS</v>
          </cell>
          <cell r="B212">
            <v>0</v>
          </cell>
          <cell r="C212">
            <v>0</v>
          </cell>
          <cell r="D212">
            <v>0</v>
          </cell>
          <cell r="E212">
            <v>0</v>
          </cell>
          <cell r="F212">
            <v>0</v>
          </cell>
        </row>
        <row r="213">
          <cell r="A213">
            <v>0</v>
          </cell>
          <cell r="B213">
            <v>0</v>
          </cell>
          <cell r="C213">
            <v>0</v>
          </cell>
          <cell r="D213">
            <v>0</v>
          </cell>
          <cell r="E213">
            <v>0</v>
          </cell>
          <cell r="F213">
            <v>0</v>
          </cell>
        </row>
        <row r="214">
          <cell r="A214" t="str">
            <v>TOTAL GERAL (R$)</v>
          </cell>
          <cell r="B214">
            <v>0</v>
          </cell>
          <cell r="C214">
            <v>0</v>
          </cell>
          <cell r="D214">
            <v>0</v>
          </cell>
          <cell r="E214">
            <v>0</v>
          </cell>
          <cell r="F214">
            <v>1889.72</v>
          </cell>
          <cell r="G214" t="e">
            <v>#REF!</v>
          </cell>
        </row>
        <row r="216">
          <cell r="A216" t="str">
            <v>COMP.012</v>
          </cell>
          <cell r="B216" t="str">
            <v>ALUGUEL DE BANHEIRO QUÍMICO, COM 03 LIMPEZAS SEMANAIS</v>
          </cell>
          <cell r="C216">
            <v>0</v>
          </cell>
          <cell r="D216">
            <v>0</v>
          </cell>
          <cell r="E216" t="str">
            <v>UNID.:</v>
          </cell>
          <cell r="F216" t="str">
            <v>MÊS</v>
          </cell>
          <cell r="G216">
            <v>690</v>
          </cell>
        </row>
        <row r="217">
          <cell r="A217" t="str">
            <v>Referência: 04.03.070/ EMLURB</v>
          </cell>
          <cell r="B217">
            <v>0</v>
          </cell>
          <cell r="C217">
            <v>0</v>
          </cell>
          <cell r="D217">
            <v>0</v>
          </cell>
          <cell r="E217">
            <v>0</v>
          </cell>
          <cell r="F217">
            <v>0</v>
          </cell>
        </row>
        <row r="218">
          <cell r="A218">
            <v>0</v>
          </cell>
          <cell r="B218">
            <v>0</v>
          </cell>
          <cell r="C218">
            <v>0</v>
          </cell>
          <cell r="D218">
            <v>0</v>
          </cell>
          <cell r="E218">
            <v>0</v>
          </cell>
          <cell r="F218">
            <v>0</v>
          </cell>
        </row>
        <row r="219">
          <cell r="A219" t="str">
            <v>Código</v>
          </cell>
          <cell r="B219" t="str">
            <v>Descrição</v>
          </cell>
          <cell r="C219" t="str">
            <v>Unidade</v>
          </cell>
          <cell r="D219" t="str">
            <v>Coeficiente</v>
          </cell>
          <cell r="E219" t="str">
            <v>Preço</v>
          </cell>
          <cell r="F219" t="str">
            <v>Total</v>
          </cell>
        </row>
        <row r="220">
          <cell r="A220" t="str">
            <v>EQUIPAMENTOS</v>
          </cell>
          <cell r="B220">
            <v>0</v>
          </cell>
          <cell r="C220">
            <v>0</v>
          </cell>
          <cell r="D220">
            <v>0</v>
          </cell>
          <cell r="E220">
            <v>0</v>
          </cell>
          <cell r="F220">
            <v>0</v>
          </cell>
        </row>
        <row r="221">
          <cell r="A221" t="str">
            <v>COTAÇÃO 01</v>
          </cell>
          <cell r="B221" t="str">
            <v>ALUGUEL DE BANHEIRO QUÍMICO, COM 03 LIMPEZAS SEMANAIS</v>
          </cell>
          <cell r="C221" t="str">
            <v>MÊS</v>
          </cell>
          <cell r="D221">
            <v>1</v>
          </cell>
          <cell r="E221">
            <v>690</v>
          </cell>
          <cell r="F221">
            <v>690</v>
          </cell>
        </row>
        <row r="222">
          <cell r="A222">
            <v>0</v>
          </cell>
          <cell r="B222">
            <v>0</v>
          </cell>
          <cell r="C222">
            <v>0</v>
          </cell>
          <cell r="D222">
            <v>0</v>
          </cell>
          <cell r="E222">
            <v>0</v>
          </cell>
          <cell r="F222">
            <v>0</v>
          </cell>
        </row>
        <row r="223">
          <cell r="A223" t="str">
            <v>TOTAL EQUIPAMENTOS  (R$)</v>
          </cell>
          <cell r="B223">
            <v>0</v>
          </cell>
          <cell r="C223">
            <v>0</v>
          </cell>
          <cell r="D223">
            <v>0</v>
          </cell>
          <cell r="E223">
            <v>0</v>
          </cell>
          <cell r="F223">
            <v>690</v>
          </cell>
        </row>
        <row r="224">
          <cell r="A224" t="str">
            <v>MÃO DE OBRA</v>
          </cell>
          <cell r="B224">
            <v>0</v>
          </cell>
          <cell r="C224">
            <v>0</v>
          </cell>
          <cell r="D224">
            <v>0</v>
          </cell>
          <cell r="E224">
            <v>0</v>
          </cell>
          <cell r="F224">
            <v>0</v>
          </cell>
        </row>
        <row r="225">
          <cell r="A225">
            <v>0</v>
          </cell>
          <cell r="B225">
            <v>0</v>
          </cell>
          <cell r="C225">
            <v>0</v>
          </cell>
          <cell r="D225">
            <v>0</v>
          </cell>
          <cell r="E225">
            <v>0</v>
          </cell>
          <cell r="F225">
            <v>0</v>
          </cell>
        </row>
        <row r="226">
          <cell r="A226" t="str">
            <v>TOTAL MAO DE OBRA  (R$)</v>
          </cell>
          <cell r="B226">
            <v>0</v>
          </cell>
          <cell r="C226">
            <v>0</v>
          </cell>
          <cell r="D226">
            <v>0</v>
          </cell>
          <cell r="E226">
            <v>0</v>
          </cell>
          <cell r="F226">
            <v>0</v>
          </cell>
        </row>
        <row r="227">
          <cell r="A227" t="str">
            <v>SERVIÇOS</v>
          </cell>
          <cell r="B227">
            <v>0</v>
          </cell>
          <cell r="C227">
            <v>0</v>
          </cell>
          <cell r="D227">
            <v>0</v>
          </cell>
          <cell r="E227">
            <v>0</v>
          </cell>
          <cell r="F227">
            <v>0</v>
          </cell>
        </row>
        <row r="228">
          <cell r="A228">
            <v>0</v>
          </cell>
          <cell r="B228">
            <v>0</v>
          </cell>
          <cell r="C228">
            <v>0</v>
          </cell>
          <cell r="D228">
            <v>0</v>
          </cell>
          <cell r="E228">
            <v>0</v>
          </cell>
          <cell r="F228">
            <v>0</v>
          </cell>
        </row>
        <row r="229">
          <cell r="A229" t="str">
            <v>TOTAL SERVIÇOS</v>
          </cell>
          <cell r="B229">
            <v>0</v>
          </cell>
          <cell r="C229">
            <v>0</v>
          </cell>
          <cell r="D229">
            <v>0</v>
          </cell>
          <cell r="E229">
            <v>0</v>
          </cell>
          <cell r="F229">
            <v>0</v>
          </cell>
        </row>
        <row r="230">
          <cell r="A230">
            <v>0</v>
          </cell>
          <cell r="B230">
            <v>0</v>
          </cell>
          <cell r="C230">
            <v>0</v>
          </cell>
          <cell r="D230">
            <v>0</v>
          </cell>
          <cell r="E230">
            <v>0</v>
          </cell>
          <cell r="F230">
            <v>0</v>
          </cell>
        </row>
        <row r="231">
          <cell r="A231" t="str">
            <v>TOTAL GERAL (R$)</v>
          </cell>
          <cell r="B231">
            <v>0</v>
          </cell>
          <cell r="C231">
            <v>0</v>
          </cell>
          <cell r="D231">
            <v>0</v>
          </cell>
          <cell r="E231">
            <v>0</v>
          </cell>
          <cell r="F231">
            <v>690</v>
          </cell>
          <cell r="G231" t="e">
            <v>#REF!</v>
          </cell>
        </row>
      </sheetData>
      <sheetData sheetId="9" refreshError="1"/>
      <sheetData sheetId="10" refreshError="1"/>
      <sheetData sheetId="11"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CPU"/>
      <sheetName val="Cpus"/>
      <sheetName val="Dados"/>
      <sheetName val="Fechamento"/>
      <sheetName val="Resumo"/>
      <sheetName val="Insumos"/>
      <sheetName val="Serviços"/>
      <sheetName val="Composições"/>
      <sheetName val="Fluxo Caixa"/>
      <sheetName val="QTR"/>
      <sheetName val="QTS"/>
      <sheetName val="Cronograma"/>
      <sheetName val="BDI"/>
      <sheetName val="ES"/>
      <sheetName val="Materiais_Elétricos A"/>
      <sheetName val="terrap_ESCOPO_A venda"/>
      <sheetName val="terrap_ESCOPO_A custo"/>
      <sheetName val="Arrum_ESCOPO_A venda"/>
      <sheetName val="Arrum_ESCOPO_A custo"/>
      <sheetName val="SUBT_ESCOPO_A"/>
      <sheetName val="Indiretas"/>
      <sheetName val="Mobilização"/>
      <sheetName val="Canteiro"/>
      <sheetName val="Crono MOI"/>
      <sheetName val="CpuApr"/>
      <sheetName val="RelCpu"/>
      <sheetName val="Permanência"/>
      <sheetName val="Crono MO"/>
      <sheetName val="Crono EQ"/>
      <sheetName val="GerRel"/>
      <sheetName val="pro-08"/>
    </sheetNames>
    <sheetDataSet>
      <sheetData sheetId="0"/>
      <sheetData sheetId="1"/>
      <sheetData sheetId="2" refreshError="1">
        <row r="3">
          <cell r="B3" t="str">
            <v>: Galvão Engenharia S.A.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Toposolo"/>
      <sheetName val="Toposolo-Resumo"/>
      <sheetName val="Toposolo+Schahin"/>
      <sheetName val="Sem 18"/>
      <sheetName val="Sem 019"/>
      <sheetName val="Lev. Perfil"/>
      <sheetName val="Toposolo+Schahin-Resumo"/>
      <sheetName val="Resumo-TOrres"/>
      <sheetName val="Plan1"/>
      <sheetName val="Resumo"/>
      <sheetName val="Sem 017"/>
      <sheetName val="Sem 16"/>
      <sheetName val="Sem 15"/>
      <sheetName val="Sem 14"/>
      <sheetName val="Sem 13"/>
      <sheetName val="Sem 09"/>
      <sheetName val="Sem 10"/>
      <sheetName val="Sem 11"/>
      <sheetName val="Sem 12"/>
      <sheetName val="Efetivo Semana 13"/>
      <sheetName val="Concretagem"/>
      <sheetName val="Montagem"/>
      <sheetName val="Acompanhamento"/>
      <sheetName val="Mod. Rel. Semanal"/>
      <sheetName val="LIGAÇÕES DOMICILIARES (SER)"/>
      <sheetName val="EQUIPAM."/>
      <sheetName val="Programações"/>
    </sheetNames>
    <sheetDataSet>
      <sheetData sheetId="0" refreshError="1"/>
      <sheetData sheetId="1" refreshError="1">
        <row r="6">
          <cell r="R6" t="str">
            <v>Semana</v>
          </cell>
          <cell r="S6" t="str">
            <v>Dia</v>
          </cell>
        </row>
        <row r="7">
          <cell r="R7">
            <v>1</v>
          </cell>
          <cell r="S7">
            <v>37982</v>
          </cell>
        </row>
        <row r="8">
          <cell r="R8">
            <v>2</v>
          </cell>
          <cell r="S8">
            <v>37989</v>
          </cell>
        </row>
        <row r="9">
          <cell r="R9">
            <v>3</v>
          </cell>
          <cell r="S9">
            <v>37996</v>
          </cell>
        </row>
        <row r="10">
          <cell r="R10">
            <v>4</v>
          </cell>
          <cell r="S10">
            <v>38003</v>
          </cell>
        </row>
        <row r="11">
          <cell r="R11">
            <v>5</v>
          </cell>
          <cell r="S11">
            <v>38010</v>
          </cell>
        </row>
        <row r="12">
          <cell r="R12">
            <v>6</v>
          </cell>
          <cell r="S12">
            <v>38017</v>
          </cell>
        </row>
        <row r="13">
          <cell r="R13">
            <v>7</v>
          </cell>
          <cell r="S13">
            <v>38024</v>
          </cell>
        </row>
        <row r="14">
          <cell r="R14">
            <v>8</v>
          </cell>
          <cell r="S14">
            <v>38031</v>
          </cell>
        </row>
        <row r="15">
          <cell r="R15">
            <v>9</v>
          </cell>
          <cell r="S15">
            <v>38038</v>
          </cell>
        </row>
        <row r="16">
          <cell r="R16">
            <v>10</v>
          </cell>
          <cell r="S16">
            <v>38045</v>
          </cell>
        </row>
        <row r="17">
          <cell r="R17">
            <v>11</v>
          </cell>
          <cell r="S17">
            <v>38052</v>
          </cell>
        </row>
        <row r="18">
          <cell r="R18">
            <v>12</v>
          </cell>
          <cell r="S18">
            <v>38059</v>
          </cell>
        </row>
        <row r="19">
          <cell r="R19">
            <v>13</v>
          </cell>
          <cell r="S19">
            <v>38066</v>
          </cell>
        </row>
        <row r="20">
          <cell r="R20">
            <v>14</v>
          </cell>
          <cell r="S20">
            <v>38073</v>
          </cell>
        </row>
        <row r="21">
          <cell r="R21">
            <v>15</v>
          </cell>
          <cell r="S21">
            <v>38080</v>
          </cell>
        </row>
        <row r="22">
          <cell r="R22">
            <v>16</v>
          </cell>
          <cell r="S22">
            <v>38087</v>
          </cell>
        </row>
        <row r="23">
          <cell r="R23">
            <v>17</v>
          </cell>
          <cell r="S23">
            <v>38094</v>
          </cell>
        </row>
        <row r="24">
          <cell r="R24">
            <v>18</v>
          </cell>
          <cell r="S24">
            <v>38101</v>
          </cell>
        </row>
        <row r="25">
          <cell r="R25">
            <v>19</v>
          </cell>
          <cell r="S25">
            <v>38108</v>
          </cell>
        </row>
        <row r="26">
          <cell r="R26">
            <v>20</v>
          </cell>
          <cell r="S26">
            <v>38115</v>
          </cell>
        </row>
        <row r="27">
          <cell r="R27">
            <v>21</v>
          </cell>
          <cell r="S27">
            <v>38122</v>
          </cell>
        </row>
        <row r="28">
          <cell r="R28">
            <v>22</v>
          </cell>
          <cell r="S28">
            <v>38129</v>
          </cell>
        </row>
        <row r="29">
          <cell r="R29">
            <v>23</v>
          </cell>
          <cell r="S29">
            <v>38136</v>
          </cell>
        </row>
        <row r="30">
          <cell r="R30">
            <v>24</v>
          </cell>
          <cell r="S30">
            <v>38143</v>
          </cell>
        </row>
        <row r="31">
          <cell r="R31">
            <v>25</v>
          </cell>
          <cell r="S31">
            <v>38150</v>
          </cell>
        </row>
        <row r="32">
          <cell r="R32">
            <v>26</v>
          </cell>
          <cell r="S32">
            <v>38157</v>
          </cell>
        </row>
        <row r="33">
          <cell r="R33">
            <v>27</v>
          </cell>
          <cell r="S33">
            <v>38164</v>
          </cell>
        </row>
        <row r="34">
          <cell r="R34">
            <v>28</v>
          </cell>
          <cell r="S34">
            <v>38171</v>
          </cell>
        </row>
        <row r="35">
          <cell r="R35">
            <v>29</v>
          </cell>
          <cell r="S35">
            <v>38178</v>
          </cell>
        </row>
        <row r="36">
          <cell r="R36">
            <v>30</v>
          </cell>
          <cell r="S36">
            <v>38185</v>
          </cell>
        </row>
        <row r="37">
          <cell r="R37">
            <v>31</v>
          </cell>
          <cell r="S37">
            <v>38192</v>
          </cell>
        </row>
        <row r="38">
          <cell r="R38">
            <v>32</v>
          </cell>
          <cell r="S38">
            <v>38199</v>
          </cell>
        </row>
        <row r="39">
          <cell r="R39">
            <v>33</v>
          </cell>
          <cell r="S39">
            <v>38206</v>
          </cell>
        </row>
        <row r="40">
          <cell r="R40">
            <v>34</v>
          </cell>
          <cell r="S40">
            <v>38213</v>
          </cell>
        </row>
        <row r="41">
          <cell r="R41">
            <v>34</v>
          </cell>
          <cell r="S41">
            <v>38220</v>
          </cell>
        </row>
        <row r="48">
          <cell r="R48">
            <v>35</v>
          </cell>
          <cell r="S48">
            <v>38220</v>
          </cell>
        </row>
        <row r="49">
          <cell r="R49">
            <v>36</v>
          </cell>
          <cell r="S49">
            <v>38227</v>
          </cell>
        </row>
        <row r="50">
          <cell r="R50">
            <v>37</v>
          </cell>
          <cell r="S50">
            <v>38234</v>
          </cell>
        </row>
        <row r="51">
          <cell r="R51">
            <v>38</v>
          </cell>
          <cell r="S51">
            <v>38241</v>
          </cell>
        </row>
        <row r="52">
          <cell r="R52">
            <v>39</v>
          </cell>
          <cell r="S52">
            <v>38248</v>
          </cell>
        </row>
        <row r="53">
          <cell r="R53">
            <v>40</v>
          </cell>
          <cell r="S53">
            <v>38255</v>
          </cell>
        </row>
        <row r="54">
          <cell r="R54">
            <v>41</v>
          </cell>
          <cell r="S54">
            <v>38262</v>
          </cell>
        </row>
        <row r="55">
          <cell r="R55">
            <v>42</v>
          </cell>
          <cell r="S55">
            <v>38269</v>
          </cell>
        </row>
        <row r="56">
          <cell r="R56">
            <v>43</v>
          </cell>
          <cell r="S56">
            <v>38276</v>
          </cell>
        </row>
        <row r="57">
          <cell r="R57">
            <v>44</v>
          </cell>
          <cell r="S57">
            <v>38283</v>
          </cell>
        </row>
        <row r="58">
          <cell r="R58">
            <v>45</v>
          </cell>
          <cell r="S58">
            <v>38290</v>
          </cell>
        </row>
        <row r="59">
          <cell r="R59">
            <v>46</v>
          </cell>
          <cell r="S59">
            <v>38297</v>
          </cell>
        </row>
        <row r="60">
          <cell r="R60">
            <v>47</v>
          </cell>
          <cell r="S60">
            <v>38304</v>
          </cell>
        </row>
        <row r="61">
          <cell r="R61">
            <v>48</v>
          </cell>
          <cell r="S61">
            <v>38311</v>
          </cell>
        </row>
        <row r="62">
          <cell r="R62">
            <v>49</v>
          </cell>
          <cell r="S62">
            <v>38318</v>
          </cell>
        </row>
        <row r="63">
          <cell r="R63">
            <v>50</v>
          </cell>
          <cell r="S63">
            <v>38325</v>
          </cell>
        </row>
        <row r="64">
          <cell r="R64">
            <v>51</v>
          </cell>
          <cell r="S64">
            <v>38332</v>
          </cell>
        </row>
        <row r="65">
          <cell r="R65">
            <v>52</v>
          </cell>
          <cell r="S65">
            <v>38339</v>
          </cell>
        </row>
        <row r="66">
          <cell r="R66">
            <v>53</v>
          </cell>
          <cell r="S66">
            <v>38346</v>
          </cell>
        </row>
        <row r="67">
          <cell r="R67">
            <v>1.4</v>
          </cell>
          <cell r="S67">
            <v>38353</v>
          </cell>
        </row>
        <row r="68">
          <cell r="R68">
            <v>2.4</v>
          </cell>
          <cell r="S68">
            <v>38360</v>
          </cell>
        </row>
        <row r="69">
          <cell r="R69">
            <v>3.4</v>
          </cell>
          <cell r="S69">
            <v>38367</v>
          </cell>
        </row>
        <row r="70">
          <cell r="R70">
            <v>4.4000000000000004</v>
          </cell>
          <cell r="S70">
            <v>38374</v>
          </cell>
        </row>
        <row r="71">
          <cell r="R71">
            <v>5.4</v>
          </cell>
          <cell r="S71">
            <v>38381</v>
          </cell>
        </row>
        <row r="72">
          <cell r="R72">
            <v>6.4</v>
          </cell>
          <cell r="S72">
            <v>38388</v>
          </cell>
        </row>
        <row r="73">
          <cell r="R73">
            <v>7.4</v>
          </cell>
          <cell r="S73">
            <v>38395</v>
          </cell>
        </row>
        <row r="74">
          <cell r="R74">
            <v>8.4</v>
          </cell>
          <cell r="S74">
            <v>38402</v>
          </cell>
        </row>
        <row r="75">
          <cell r="R75">
            <v>9.4</v>
          </cell>
          <cell r="S75">
            <v>38409</v>
          </cell>
        </row>
        <row r="76">
          <cell r="R76">
            <v>10.4</v>
          </cell>
          <cell r="S76">
            <v>38416</v>
          </cell>
        </row>
        <row r="77">
          <cell r="R77">
            <v>11.4</v>
          </cell>
          <cell r="S77">
            <v>38423</v>
          </cell>
        </row>
        <row r="78">
          <cell r="R78">
            <v>12.4</v>
          </cell>
          <cell r="S78">
            <v>38430</v>
          </cell>
        </row>
        <row r="79">
          <cell r="R79">
            <v>13.4</v>
          </cell>
          <cell r="S79">
            <v>38437</v>
          </cell>
        </row>
        <row r="80">
          <cell r="R80">
            <v>14.4</v>
          </cell>
          <cell r="S80">
            <v>38444</v>
          </cell>
        </row>
        <row r="81">
          <cell r="R81">
            <v>15.4</v>
          </cell>
          <cell r="S81">
            <v>38451</v>
          </cell>
        </row>
        <row r="82">
          <cell r="R82">
            <v>16.399999999999999</v>
          </cell>
          <cell r="S82">
            <v>38458</v>
          </cell>
        </row>
        <row r="83">
          <cell r="R83">
            <v>17.399999999999999</v>
          </cell>
          <cell r="S83">
            <v>38465</v>
          </cell>
        </row>
        <row r="84">
          <cell r="R84">
            <v>18.399999999999999</v>
          </cell>
          <cell r="S84">
            <v>38472</v>
          </cell>
        </row>
        <row r="85">
          <cell r="R85">
            <v>19.399999999999999</v>
          </cell>
          <cell r="S85">
            <v>38479</v>
          </cell>
        </row>
        <row r="86">
          <cell r="R86">
            <v>20.399999999999999</v>
          </cell>
          <cell r="S86">
            <v>38486</v>
          </cell>
        </row>
        <row r="87">
          <cell r="R87">
            <v>21.4</v>
          </cell>
          <cell r="S87">
            <v>38493</v>
          </cell>
        </row>
        <row r="88">
          <cell r="R88">
            <v>22.4</v>
          </cell>
          <cell r="S88">
            <v>38500</v>
          </cell>
        </row>
        <row r="89">
          <cell r="R89">
            <v>23.4</v>
          </cell>
          <cell r="S89">
            <v>38507</v>
          </cell>
        </row>
        <row r="90">
          <cell r="R90">
            <v>24.4</v>
          </cell>
          <cell r="S90">
            <v>38514</v>
          </cell>
        </row>
        <row r="91">
          <cell r="R91">
            <v>25.4</v>
          </cell>
          <cell r="S91">
            <v>38521</v>
          </cell>
        </row>
        <row r="92">
          <cell r="R92">
            <v>26.4</v>
          </cell>
          <cell r="S92">
            <v>38528</v>
          </cell>
        </row>
        <row r="93">
          <cell r="R93">
            <v>27.4</v>
          </cell>
          <cell r="S93">
            <v>38535</v>
          </cell>
        </row>
        <row r="94">
          <cell r="R94">
            <v>28.4</v>
          </cell>
          <cell r="S94">
            <v>38542</v>
          </cell>
        </row>
        <row r="95">
          <cell r="R95">
            <v>29.4</v>
          </cell>
          <cell r="S95">
            <v>38549</v>
          </cell>
        </row>
        <row r="96">
          <cell r="R96">
            <v>30.4</v>
          </cell>
          <cell r="S96">
            <v>38556</v>
          </cell>
        </row>
        <row r="97">
          <cell r="R97">
            <v>31.4</v>
          </cell>
          <cell r="S97">
            <v>38563</v>
          </cell>
        </row>
        <row r="98">
          <cell r="R98">
            <v>32.4</v>
          </cell>
          <cell r="S98">
            <v>38570</v>
          </cell>
        </row>
        <row r="99">
          <cell r="R99">
            <v>33.4</v>
          </cell>
          <cell r="S99">
            <v>38577</v>
          </cell>
        </row>
        <row r="100">
          <cell r="R100">
            <v>34.4</v>
          </cell>
          <cell r="S100">
            <v>38584</v>
          </cell>
        </row>
        <row r="101">
          <cell r="R101">
            <v>35.4</v>
          </cell>
          <cell r="S101">
            <v>38591</v>
          </cell>
        </row>
        <row r="102">
          <cell r="R102">
            <v>36.4</v>
          </cell>
          <cell r="S102">
            <v>38598</v>
          </cell>
        </row>
        <row r="103">
          <cell r="R103">
            <v>37.4</v>
          </cell>
          <cell r="S103">
            <v>38605</v>
          </cell>
        </row>
        <row r="104">
          <cell r="R104">
            <v>38.4</v>
          </cell>
          <cell r="S104">
            <v>38612</v>
          </cell>
        </row>
        <row r="105">
          <cell r="R105">
            <v>39.4</v>
          </cell>
          <cell r="S105">
            <v>38619</v>
          </cell>
        </row>
        <row r="106">
          <cell r="R106">
            <v>40.4</v>
          </cell>
          <cell r="S106">
            <v>38626</v>
          </cell>
        </row>
        <row r="107">
          <cell r="R107">
            <v>41.4</v>
          </cell>
          <cell r="S107">
            <v>38633</v>
          </cell>
        </row>
        <row r="108">
          <cell r="R108">
            <v>42.4</v>
          </cell>
          <cell r="S108">
            <v>38640</v>
          </cell>
        </row>
        <row r="109">
          <cell r="R109">
            <v>43.4</v>
          </cell>
          <cell r="S109">
            <v>38647</v>
          </cell>
        </row>
        <row r="110">
          <cell r="R110">
            <v>44.4</v>
          </cell>
          <cell r="S110">
            <v>38654</v>
          </cell>
        </row>
        <row r="111">
          <cell r="R111">
            <v>45.4</v>
          </cell>
          <cell r="S111">
            <v>38661</v>
          </cell>
        </row>
        <row r="112">
          <cell r="R112">
            <v>46.4</v>
          </cell>
          <cell r="S112">
            <v>38668</v>
          </cell>
        </row>
        <row r="113">
          <cell r="R113">
            <v>47.4</v>
          </cell>
          <cell r="S113">
            <v>38675</v>
          </cell>
        </row>
        <row r="114">
          <cell r="R114">
            <v>48.4</v>
          </cell>
          <cell r="S114">
            <v>38682</v>
          </cell>
        </row>
        <row r="115">
          <cell r="R115">
            <v>49.4</v>
          </cell>
          <cell r="S115">
            <v>38689</v>
          </cell>
        </row>
        <row r="116">
          <cell r="R116">
            <v>50.4</v>
          </cell>
          <cell r="S116">
            <v>38696</v>
          </cell>
        </row>
        <row r="117">
          <cell r="R117">
            <v>51.4</v>
          </cell>
          <cell r="S117">
            <v>38703</v>
          </cell>
        </row>
        <row r="118">
          <cell r="R118">
            <v>52.4</v>
          </cell>
          <cell r="S118">
            <v>38710</v>
          </cell>
        </row>
        <row r="119">
          <cell r="R119">
            <v>53.4</v>
          </cell>
          <cell r="S119">
            <v>38717</v>
          </cell>
        </row>
      </sheetData>
      <sheetData sheetId="2" refreshError="1">
        <row r="11">
          <cell r="C11">
            <v>1</v>
          </cell>
        </row>
        <row r="12">
          <cell r="C12" t="str">
            <v>SE CAMPOS NOVOS (REATOR)</v>
          </cell>
          <cell r="D12" t="str">
            <v>SE CAMPOS NOVOS (REATOR)</v>
          </cell>
          <cell r="K12" t="str">
            <v>trado</v>
          </cell>
          <cell r="L12" t="str">
            <v>trado</v>
          </cell>
          <cell r="R12">
            <v>38509</v>
          </cell>
          <cell r="S12">
            <v>38509</v>
          </cell>
        </row>
        <row r="13">
          <cell r="C13" t="str">
            <v>Pórtico</v>
          </cell>
          <cell r="D13" t="str">
            <v>SE CN(PR)</v>
          </cell>
          <cell r="E13">
            <v>0</v>
          </cell>
          <cell r="F13">
            <v>0</v>
          </cell>
          <cell r="I13" t="str">
            <v>MV-0</v>
          </cell>
          <cell r="J13" t="str">
            <v>MV-0</v>
          </cell>
          <cell r="K13" t="str">
            <v>11º32'55'' E</v>
          </cell>
          <cell r="L13" t="str">
            <v>trado</v>
          </cell>
          <cell r="M13">
            <v>38477</v>
          </cell>
          <cell r="N13">
            <v>38477</v>
          </cell>
          <cell r="R13">
            <v>38509</v>
          </cell>
          <cell r="S13">
            <v>38509</v>
          </cell>
        </row>
        <row r="14">
          <cell r="C14" t="str">
            <v>TRECHO A - SE CAMPOS NOVOS a 90/2</v>
          </cell>
          <cell r="D14" t="str">
            <v>1/1</v>
          </cell>
          <cell r="E14">
            <v>69.989999999999995</v>
          </cell>
          <cell r="F14">
            <v>69.989999999999995</v>
          </cell>
          <cell r="G14" t="str">
            <v>RAFL</v>
          </cell>
          <cell r="K14" t="str">
            <v>trado</v>
          </cell>
          <cell r="L14" t="str">
            <v>trado</v>
          </cell>
          <cell r="M14">
            <v>38477</v>
          </cell>
          <cell r="N14">
            <v>38477</v>
          </cell>
          <cell r="O14">
            <v>38477</v>
          </cell>
        </row>
        <row r="15">
          <cell r="C15" t="str">
            <v>TRECHO A - SE CAMPOS NOVOS a 90/2</v>
          </cell>
          <cell r="D15" t="str">
            <v>1/2</v>
          </cell>
          <cell r="E15">
            <v>213.75</v>
          </cell>
          <cell r="F15">
            <v>283.74</v>
          </cell>
          <cell r="G15" t="str">
            <v>CR2</v>
          </cell>
          <cell r="I15" t="str">
            <v>MV-1</v>
          </cell>
          <cell r="J15" t="str">
            <v>26º50'46'' E</v>
          </cell>
          <cell r="K15" t="str">
            <v>trado</v>
          </cell>
          <cell r="L15" t="str">
            <v>trado</v>
          </cell>
          <cell r="M15">
            <v>38477</v>
          </cell>
          <cell r="N15">
            <v>38477</v>
          </cell>
          <cell r="O15">
            <v>38477</v>
          </cell>
        </row>
        <row r="16">
          <cell r="C16" t="str">
            <v>TRECHO A - SE CAMPOS NOVOS a 90/2</v>
          </cell>
          <cell r="D16" t="str">
            <v>1/3</v>
          </cell>
          <cell r="E16">
            <v>278.83999999999997</v>
          </cell>
          <cell r="F16">
            <v>562.57999999999993</v>
          </cell>
          <cell r="G16" t="str">
            <v>RA30</v>
          </cell>
          <cell r="I16" t="str">
            <v>MV-1</v>
          </cell>
          <cell r="J16" t="str">
            <v>MV-1</v>
          </cell>
          <cell r="K16" t="str">
            <v>26º50'46'' E</v>
          </cell>
          <cell r="L16" t="str">
            <v>spt</v>
          </cell>
          <cell r="M16">
            <v>38477</v>
          </cell>
          <cell r="N16">
            <v>38477</v>
          </cell>
          <cell r="O16">
            <v>38477</v>
          </cell>
          <cell r="R16">
            <v>38551</v>
          </cell>
        </row>
        <row r="17">
          <cell r="C17" t="str">
            <v>TRECHO A - SE CAMPOS NOVOS a 90/2</v>
          </cell>
          <cell r="D17" t="str">
            <v>2/1</v>
          </cell>
          <cell r="E17">
            <v>672.04</v>
          </cell>
          <cell r="F17">
            <v>1234.6199999999999</v>
          </cell>
          <cell r="G17" t="str">
            <v>CR2</v>
          </cell>
          <cell r="K17" t="str">
            <v>trado</v>
          </cell>
          <cell r="L17" t="str">
            <v>trado</v>
          </cell>
          <cell r="M17">
            <v>38477</v>
          </cell>
          <cell r="N17">
            <v>38477</v>
          </cell>
          <cell r="O17">
            <v>38477</v>
          </cell>
        </row>
        <row r="18">
          <cell r="C18" t="str">
            <v>TRECHO A - SE CAMPOS NOVOS a 90/2</v>
          </cell>
          <cell r="D18" t="str">
            <v>2/2</v>
          </cell>
          <cell r="E18">
            <v>347.38</v>
          </cell>
          <cell r="F18">
            <v>1582</v>
          </cell>
          <cell r="G18" t="str">
            <v>CR2</v>
          </cell>
          <cell r="K18" t="str">
            <v>trado</v>
          </cell>
          <cell r="L18" t="str">
            <v>trado</v>
          </cell>
          <cell r="M18">
            <v>38477</v>
          </cell>
          <cell r="N18">
            <v>38477</v>
          </cell>
          <cell r="O18">
            <v>38477</v>
          </cell>
        </row>
        <row r="19">
          <cell r="C19" t="str">
            <v>TRECHO A - SE CAMPOS NOVOS a 90/2</v>
          </cell>
          <cell r="D19" t="str">
            <v>3/1</v>
          </cell>
          <cell r="E19">
            <v>566</v>
          </cell>
          <cell r="F19">
            <v>2148</v>
          </cell>
          <cell r="G19" t="str">
            <v>CR2</v>
          </cell>
          <cell r="J19" t="str">
            <v>00º46'18'' D</v>
          </cell>
          <cell r="K19" t="str">
            <v>trado</v>
          </cell>
          <cell r="L19" t="str">
            <v>trado</v>
          </cell>
          <cell r="M19">
            <v>38478</v>
          </cell>
          <cell r="N19">
            <v>38478</v>
          </cell>
          <cell r="O19">
            <v>38478</v>
          </cell>
        </row>
        <row r="20">
          <cell r="C20" t="str">
            <v>TRECHO A - SE CAMPOS NOVOS a 90/2</v>
          </cell>
          <cell r="D20" t="str">
            <v>3/2</v>
          </cell>
          <cell r="E20">
            <v>487</v>
          </cell>
          <cell r="F20">
            <v>2635</v>
          </cell>
          <cell r="G20" t="str">
            <v>CR2</v>
          </cell>
          <cell r="I20" t="str">
            <v>MV-2</v>
          </cell>
          <cell r="J20" t="str">
            <v>00º46'18'' D</v>
          </cell>
          <cell r="K20" t="str">
            <v>00º46'18'' D</v>
          </cell>
          <cell r="L20" t="str">
            <v>trado</v>
          </cell>
          <cell r="M20">
            <v>38478</v>
          </cell>
          <cell r="N20">
            <v>38478</v>
          </cell>
          <cell r="O20">
            <v>38478</v>
          </cell>
        </row>
        <row r="21">
          <cell r="C21" t="str">
            <v>TRECHO A - SE CAMPOS NOVOS a 90/2</v>
          </cell>
          <cell r="D21" t="str">
            <v>3/3</v>
          </cell>
          <cell r="E21">
            <v>337.5</v>
          </cell>
          <cell r="F21">
            <v>2972.5</v>
          </cell>
          <cell r="G21" t="str">
            <v>RA30</v>
          </cell>
          <cell r="I21" t="str">
            <v>MV-2</v>
          </cell>
          <cell r="J21" t="str">
            <v>MV-2</v>
          </cell>
          <cell r="K21" t="str">
            <v>18º24'54'' E</v>
          </cell>
          <cell r="L21" t="str">
            <v>spt</v>
          </cell>
          <cell r="M21">
            <v>38478</v>
          </cell>
          <cell r="N21">
            <v>38478</v>
          </cell>
          <cell r="O21">
            <v>38478</v>
          </cell>
          <cell r="R21">
            <v>38553</v>
          </cell>
        </row>
        <row r="22">
          <cell r="C22" t="str">
            <v>TRECHO A - SE CAMPOS NOVOS a 90/2</v>
          </cell>
          <cell r="D22" t="str">
            <v>4/1</v>
          </cell>
          <cell r="E22">
            <v>196.87</v>
          </cell>
          <cell r="F22">
            <v>3169.37</v>
          </cell>
          <cell r="G22" t="str">
            <v>RS8</v>
          </cell>
          <cell r="K22" t="str">
            <v>trado</v>
          </cell>
          <cell r="L22" t="str">
            <v>trado</v>
          </cell>
          <cell r="M22">
            <v>38478</v>
          </cell>
          <cell r="N22">
            <v>38478</v>
          </cell>
          <cell r="O22">
            <v>38478</v>
          </cell>
        </row>
        <row r="23">
          <cell r="C23" t="str">
            <v>TRECHO A - SE CAMPOS NOVOS a 90/2</v>
          </cell>
          <cell r="D23" t="str">
            <v>4/2</v>
          </cell>
          <cell r="E23">
            <v>262.3</v>
          </cell>
          <cell r="F23">
            <v>3431.67</v>
          </cell>
          <cell r="G23" t="str">
            <v>CR2</v>
          </cell>
          <cell r="K23" t="str">
            <v>trado</v>
          </cell>
          <cell r="L23" t="str">
            <v>trado</v>
          </cell>
          <cell r="M23">
            <v>38478</v>
          </cell>
          <cell r="N23">
            <v>38478</v>
          </cell>
          <cell r="O23">
            <v>38478</v>
          </cell>
        </row>
        <row r="24">
          <cell r="C24" t="str">
            <v>TRECHO A - SE CAMPOS NOVOS a 90/2</v>
          </cell>
          <cell r="D24" t="str">
            <v>4/3</v>
          </cell>
          <cell r="E24">
            <v>485.32</v>
          </cell>
          <cell r="F24">
            <v>3916.9900000000002</v>
          </cell>
          <cell r="G24" t="str">
            <v>CR2</v>
          </cell>
          <cell r="K24" t="str">
            <v>trado</v>
          </cell>
          <cell r="L24" t="str">
            <v>trado</v>
          </cell>
          <cell r="M24">
            <v>38478</v>
          </cell>
          <cell r="N24">
            <v>38478</v>
          </cell>
          <cell r="O24">
            <v>38478</v>
          </cell>
        </row>
        <row r="25">
          <cell r="C25" t="str">
            <v>TRECHO A - SE CAMPOS NOVOS a 90/2</v>
          </cell>
          <cell r="D25" t="str">
            <v>5/1</v>
          </cell>
          <cell r="E25">
            <v>574.96</v>
          </cell>
          <cell r="F25">
            <v>4491.9500000000007</v>
          </cell>
          <cell r="G25" t="str">
            <v>CR2</v>
          </cell>
          <cell r="K25" t="str">
            <v>trado</v>
          </cell>
          <cell r="L25" t="str">
            <v>trado</v>
          </cell>
          <cell r="M25">
            <v>38478</v>
          </cell>
          <cell r="N25">
            <v>38478</v>
          </cell>
          <cell r="O25">
            <v>38478</v>
          </cell>
        </row>
        <row r="26">
          <cell r="C26" t="str">
            <v>TRECHO A - SE CAMPOS NOVOS a 90/2</v>
          </cell>
          <cell r="D26" t="str">
            <v>5/2</v>
          </cell>
          <cell r="E26">
            <v>403.3</v>
          </cell>
          <cell r="F26">
            <v>4895.2500000000009</v>
          </cell>
          <cell r="G26" t="str">
            <v>CR2</v>
          </cell>
          <cell r="K26" t="str">
            <v>trado</v>
          </cell>
          <cell r="L26" t="str">
            <v>trado</v>
          </cell>
          <cell r="M26">
            <v>38478</v>
          </cell>
          <cell r="N26">
            <v>38478</v>
          </cell>
          <cell r="O26">
            <v>38478</v>
          </cell>
        </row>
        <row r="27">
          <cell r="C27" t="str">
            <v>TRECHO A - SE CAMPOS NOVOS a 90/2</v>
          </cell>
          <cell r="D27" t="str">
            <v>6/1</v>
          </cell>
          <cell r="E27">
            <v>350.7</v>
          </cell>
          <cell r="F27">
            <v>5245.9500000000007</v>
          </cell>
          <cell r="G27" t="str">
            <v>CR2</v>
          </cell>
          <cell r="K27" t="str">
            <v>trado</v>
          </cell>
          <cell r="L27" t="str">
            <v>trado</v>
          </cell>
          <cell r="M27">
            <v>38478</v>
          </cell>
          <cell r="N27">
            <v>38478</v>
          </cell>
          <cell r="O27">
            <v>38478</v>
          </cell>
          <cell r="S27">
            <v>38552</v>
          </cell>
        </row>
        <row r="28">
          <cell r="C28" t="str">
            <v>TRECHO A - SE CAMPOS NOVOS a 90/2</v>
          </cell>
          <cell r="D28" t="str">
            <v>6/2</v>
          </cell>
          <cell r="E28">
            <v>522.54</v>
          </cell>
          <cell r="F28">
            <v>5768.4900000000007</v>
          </cell>
          <cell r="G28" t="str">
            <v>CR2</v>
          </cell>
          <cell r="K28" t="str">
            <v>trado</v>
          </cell>
          <cell r="L28" t="str">
            <v>trado</v>
          </cell>
          <cell r="M28">
            <v>38478</v>
          </cell>
          <cell r="N28">
            <v>38478</v>
          </cell>
          <cell r="O28">
            <v>38478</v>
          </cell>
          <cell r="S28">
            <v>38553</v>
          </cell>
        </row>
        <row r="29">
          <cell r="C29" t="str">
            <v>TRECHO A - SE CAMPOS NOVOS a 90/2</v>
          </cell>
          <cell r="D29" t="str">
            <v>7/1</v>
          </cell>
          <cell r="E29">
            <v>279.08999999999997</v>
          </cell>
          <cell r="F29">
            <v>6047.5800000000008</v>
          </cell>
          <cell r="G29" t="str">
            <v>RS2</v>
          </cell>
          <cell r="K29" t="str">
            <v>trado</v>
          </cell>
          <cell r="L29" t="str">
            <v>trado</v>
          </cell>
          <cell r="M29">
            <v>38479</v>
          </cell>
          <cell r="N29">
            <v>38479</v>
          </cell>
          <cell r="O29">
            <v>38479</v>
          </cell>
          <cell r="S29">
            <v>38552</v>
          </cell>
        </row>
        <row r="30">
          <cell r="C30" t="str">
            <v>TRECHO A - SE CAMPOS NOVOS a 90/2</v>
          </cell>
          <cell r="D30" t="str">
            <v>7/2</v>
          </cell>
          <cell r="E30">
            <v>662.6</v>
          </cell>
          <cell r="F30">
            <v>6710.1800000000012</v>
          </cell>
          <cell r="G30" t="str">
            <v>CR2</v>
          </cell>
          <cell r="K30" t="str">
            <v>trado</v>
          </cell>
          <cell r="L30" t="str">
            <v>trado</v>
          </cell>
          <cell r="M30">
            <v>38479</v>
          </cell>
          <cell r="N30">
            <v>38479</v>
          </cell>
          <cell r="O30">
            <v>38479</v>
          </cell>
          <cell r="S30">
            <v>38552</v>
          </cell>
        </row>
        <row r="31">
          <cell r="C31" t="str">
            <v>TRECHO A - SE CAMPOS NOVOS a 90/2</v>
          </cell>
          <cell r="D31" t="str">
            <v>8/1</v>
          </cell>
          <cell r="E31">
            <v>370.65</v>
          </cell>
          <cell r="F31">
            <v>7080.8300000000008</v>
          </cell>
          <cell r="G31" t="str">
            <v>CR2</v>
          </cell>
          <cell r="I31" t="str">
            <v>MV-3</v>
          </cell>
          <cell r="J31" t="str">
            <v>1º58'16'' D</v>
          </cell>
          <cell r="K31" t="str">
            <v>trado</v>
          </cell>
          <cell r="L31" t="str">
            <v>trado</v>
          </cell>
          <cell r="M31">
            <v>38479</v>
          </cell>
          <cell r="N31">
            <v>38479</v>
          </cell>
          <cell r="O31">
            <v>38479</v>
          </cell>
          <cell r="S31">
            <v>38552</v>
          </cell>
        </row>
        <row r="32">
          <cell r="C32" t="str">
            <v>TRECHO A - SE CAMPOS NOVOS a 90/2</v>
          </cell>
          <cell r="D32" t="str">
            <v>8/2</v>
          </cell>
          <cell r="E32">
            <v>409.4</v>
          </cell>
          <cell r="F32">
            <v>7490.2300000000005</v>
          </cell>
          <cell r="G32" t="str">
            <v>RS2</v>
          </cell>
          <cell r="I32" t="str">
            <v>MV-3</v>
          </cell>
          <cell r="J32" t="str">
            <v>MV-3</v>
          </cell>
          <cell r="K32" t="str">
            <v>1º58'16'' D</v>
          </cell>
          <cell r="L32" t="str">
            <v>spt</v>
          </cell>
          <cell r="M32">
            <v>38479</v>
          </cell>
          <cell r="N32">
            <v>38479</v>
          </cell>
          <cell r="O32">
            <v>38479</v>
          </cell>
          <cell r="R32">
            <v>38553</v>
          </cell>
        </row>
        <row r="33">
          <cell r="C33" t="str">
            <v>TRECHO A - SE CAMPOS NOVOS a 90/2</v>
          </cell>
          <cell r="D33" t="str">
            <v>9/1</v>
          </cell>
          <cell r="E33">
            <v>518.44000000000005</v>
          </cell>
          <cell r="F33">
            <v>8008.67</v>
          </cell>
          <cell r="G33" t="str">
            <v>CR2</v>
          </cell>
          <cell r="K33" t="str">
            <v>trado</v>
          </cell>
          <cell r="L33" t="str">
            <v>trado</v>
          </cell>
          <cell r="M33">
            <v>38479</v>
          </cell>
          <cell r="N33">
            <v>38479</v>
          </cell>
          <cell r="O33">
            <v>38479</v>
          </cell>
          <cell r="S33">
            <v>38553</v>
          </cell>
        </row>
        <row r="34">
          <cell r="C34" t="str">
            <v>TRECHO A - SE CAMPOS NOVOS a 90/2</v>
          </cell>
          <cell r="D34" t="str">
            <v>9/2</v>
          </cell>
          <cell r="E34">
            <v>441.12</v>
          </cell>
          <cell r="F34">
            <v>8449.7900000000009</v>
          </cell>
          <cell r="G34" t="str">
            <v>CR2</v>
          </cell>
          <cell r="K34" t="str">
            <v>trado</v>
          </cell>
          <cell r="L34" t="str">
            <v>trado</v>
          </cell>
          <cell r="M34">
            <v>38481</v>
          </cell>
          <cell r="N34">
            <v>38481</v>
          </cell>
          <cell r="O34">
            <v>38481</v>
          </cell>
          <cell r="S34">
            <v>38552</v>
          </cell>
        </row>
        <row r="35">
          <cell r="C35" t="str">
            <v>TRECHO A - SE CAMPOS NOVOS a 90/2</v>
          </cell>
          <cell r="D35" t="str">
            <v>9/3</v>
          </cell>
          <cell r="E35">
            <v>324</v>
          </cell>
          <cell r="F35">
            <v>8773.7900000000009</v>
          </cell>
          <cell r="G35" t="str">
            <v>CR2</v>
          </cell>
          <cell r="K35" t="str">
            <v>trado</v>
          </cell>
          <cell r="L35" t="str">
            <v>trado</v>
          </cell>
          <cell r="M35">
            <v>38481</v>
          </cell>
          <cell r="N35">
            <v>38481</v>
          </cell>
          <cell r="O35">
            <v>38481</v>
          </cell>
          <cell r="S35">
            <v>38552</v>
          </cell>
        </row>
        <row r="36">
          <cell r="C36" t="str">
            <v>TRECHO A - SE CAMPOS NOVOS a 90/2</v>
          </cell>
          <cell r="D36" t="str">
            <v>10/1</v>
          </cell>
          <cell r="E36">
            <v>337.21</v>
          </cell>
          <cell r="F36">
            <v>9111</v>
          </cell>
          <cell r="G36" t="str">
            <v>CR2</v>
          </cell>
          <cell r="K36" t="str">
            <v>trado</v>
          </cell>
          <cell r="L36" t="str">
            <v>trado</v>
          </cell>
          <cell r="M36">
            <v>38482</v>
          </cell>
          <cell r="N36">
            <v>38482</v>
          </cell>
          <cell r="O36">
            <v>38482</v>
          </cell>
          <cell r="S36">
            <v>38552</v>
          </cell>
        </row>
        <row r="37">
          <cell r="C37" t="str">
            <v>TRECHO A - SE CAMPOS NOVOS a 90/2</v>
          </cell>
          <cell r="D37" t="str">
            <v>10/2</v>
          </cell>
          <cell r="E37">
            <v>431.67</v>
          </cell>
          <cell r="F37">
            <v>9542.67</v>
          </cell>
          <cell r="G37" t="str">
            <v>CR2</v>
          </cell>
          <cell r="K37" t="str">
            <v>trado</v>
          </cell>
          <cell r="L37" t="str">
            <v>trado</v>
          </cell>
          <cell r="M37">
            <v>38482</v>
          </cell>
          <cell r="N37">
            <v>38482</v>
          </cell>
          <cell r="O37">
            <v>38482</v>
          </cell>
          <cell r="S37">
            <v>38552</v>
          </cell>
        </row>
        <row r="38">
          <cell r="C38" t="str">
            <v>TRECHO A - SE CAMPOS NOVOS a 90/2</v>
          </cell>
          <cell r="D38" t="str">
            <v>10/3</v>
          </cell>
          <cell r="E38">
            <v>386.13</v>
          </cell>
          <cell r="F38">
            <v>9928.7999999999993</v>
          </cell>
          <cell r="G38" t="str">
            <v>CR2</v>
          </cell>
          <cell r="K38" t="str">
            <v>trado</v>
          </cell>
          <cell r="L38" t="str">
            <v>trado</v>
          </cell>
          <cell r="M38">
            <v>38482</v>
          </cell>
          <cell r="N38">
            <v>38482</v>
          </cell>
          <cell r="O38">
            <v>38482</v>
          </cell>
          <cell r="S38">
            <v>38552</v>
          </cell>
        </row>
        <row r="39">
          <cell r="C39" t="str">
            <v>TRECHO A - SE CAMPOS NOVOS a 90/2</v>
          </cell>
          <cell r="D39" t="str">
            <v>11/1</v>
          </cell>
          <cell r="E39">
            <v>337.47</v>
          </cell>
          <cell r="F39">
            <v>10266.269999999999</v>
          </cell>
          <cell r="G39" t="str">
            <v>CR2</v>
          </cell>
          <cell r="K39" t="str">
            <v>trado</v>
          </cell>
          <cell r="L39" t="str">
            <v>trado</v>
          </cell>
          <cell r="M39">
            <v>38482</v>
          </cell>
          <cell r="N39">
            <v>38482</v>
          </cell>
          <cell r="O39">
            <v>38482</v>
          </cell>
          <cell r="S39">
            <v>38552</v>
          </cell>
        </row>
        <row r="40">
          <cell r="C40" t="str">
            <v>TRECHO A - SE CAMPOS NOVOS a 90/2</v>
          </cell>
          <cell r="D40" t="str">
            <v>11/2</v>
          </cell>
          <cell r="E40">
            <v>554.42999999999995</v>
          </cell>
          <cell r="F40">
            <v>10820.699999999999</v>
          </cell>
          <cell r="G40" t="str">
            <v>CR2</v>
          </cell>
          <cell r="K40" t="str">
            <v>trado</v>
          </cell>
          <cell r="L40" t="str">
            <v>trado</v>
          </cell>
          <cell r="M40">
            <v>38482</v>
          </cell>
          <cell r="N40">
            <v>38482</v>
          </cell>
          <cell r="O40">
            <v>38482</v>
          </cell>
          <cell r="S40">
            <v>38552</v>
          </cell>
        </row>
        <row r="41">
          <cell r="C41" t="str">
            <v>TRECHO A - SE CAMPOS NOVOS a 90/2</v>
          </cell>
          <cell r="D41" t="str">
            <v>12/1</v>
          </cell>
          <cell r="E41">
            <v>354.9</v>
          </cell>
          <cell r="F41">
            <v>11175.599999999999</v>
          </cell>
          <cell r="G41" t="str">
            <v>CR2</v>
          </cell>
          <cell r="K41" t="str">
            <v>spt</v>
          </cell>
          <cell r="L41" t="str">
            <v>spt</v>
          </cell>
          <cell r="M41">
            <v>38482</v>
          </cell>
          <cell r="N41">
            <v>38482</v>
          </cell>
          <cell r="O41">
            <v>38482</v>
          </cell>
        </row>
        <row r="42">
          <cell r="C42" t="str">
            <v>TRECHO A - SE CAMPOS NOVOS a 90/2</v>
          </cell>
          <cell r="D42" t="str">
            <v>12/2</v>
          </cell>
          <cell r="E42">
            <v>466.2</v>
          </cell>
          <cell r="F42">
            <v>11641.8</v>
          </cell>
          <cell r="G42" t="str">
            <v>CR2</v>
          </cell>
          <cell r="K42" t="str">
            <v>trado</v>
          </cell>
          <cell r="L42" t="str">
            <v>trado</v>
          </cell>
          <cell r="M42">
            <v>38482</v>
          </cell>
          <cell r="N42">
            <v>38482</v>
          </cell>
          <cell r="O42">
            <v>38482</v>
          </cell>
          <cell r="S42">
            <v>38551</v>
          </cell>
        </row>
        <row r="43">
          <cell r="C43" t="str">
            <v>TRECHO A - SE CAMPOS NOVOS a 90/2</v>
          </cell>
          <cell r="D43" t="str">
            <v>13/1</v>
          </cell>
          <cell r="E43">
            <v>381.86</v>
          </cell>
          <cell r="F43">
            <v>12023.66</v>
          </cell>
          <cell r="G43" t="str">
            <v>CR2</v>
          </cell>
          <cell r="K43" t="str">
            <v>trado</v>
          </cell>
          <cell r="L43" t="str">
            <v>trado</v>
          </cell>
          <cell r="M43">
            <v>38482</v>
          </cell>
          <cell r="N43">
            <v>38482</v>
          </cell>
          <cell r="O43">
            <v>38482</v>
          </cell>
          <cell r="S43">
            <v>38551</v>
          </cell>
        </row>
        <row r="44">
          <cell r="C44" t="str">
            <v>TRECHO A - SE CAMPOS NOVOS a 90/2</v>
          </cell>
          <cell r="D44" t="str">
            <v>13/2</v>
          </cell>
          <cell r="E44">
            <v>450.14</v>
          </cell>
          <cell r="F44">
            <v>12473.8</v>
          </cell>
          <cell r="G44" t="str">
            <v>CR2</v>
          </cell>
          <cell r="I44" t="str">
            <v>MV-4</v>
          </cell>
          <cell r="J44" t="str">
            <v>1º17'33'' E</v>
          </cell>
          <cell r="K44" t="str">
            <v>trado</v>
          </cell>
          <cell r="L44" t="str">
            <v>trado</v>
          </cell>
          <cell r="M44">
            <v>38482</v>
          </cell>
          <cell r="N44">
            <v>38482</v>
          </cell>
          <cell r="O44">
            <v>38482</v>
          </cell>
          <cell r="S44">
            <v>38551</v>
          </cell>
        </row>
        <row r="45">
          <cell r="C45" t="str">
            <v>TRECHO A - SE CAMPOS NOVOS a 90/2</v>
          </cell>
          <cell r="D45" t="str">
            <v>13/3</v>
          </cell>
          <cell r="E45">
            <v>398.22</v>
          </cell>
          <cell r="F45">
            <v>12872.019999999999</v>
          </cell>
          <cell r="G45" t="str">
            <v>CR2</v>
          </cell>
          <cell r="I45" t="str">
            <v>MV-4</v>
          </cell>
          <cell r="J45" t="str">
            <v>MV-4</v>
          </cell>
          <cell r="K45" t="str">
            <v>1º17'33'' E</v>
          </cell>
          <cell r="L45" t="str">
            <v>trado</v>
          </cell>
          <cell r="M45">
            <v>38483</v>
          </cell>
          <cell r="N45">
            <v>38483</v>
          </cell>
          <cell r="O45">
            <v>38483</v>
          </cell>
          <cell r="S45">
            <v>38551</v>
          </cell>
        </row>
        <row r="46">
          <cell r="C46" t="str">
            <v>TRECHO A - SE CAMPOS NOVOS a 90/2</v>
          </cell>
          <cell r="D46" t="str">
            <v>14/1</v>
          </cell>
          <cell r="E46">
            <v>575.01</v>
          </cell>
          <cell r="F46">
            <v>13447.029999999999</v>
          </cell>
          <cell r="G46" t="str">
            <v>CR2</v>
          </cell>
          <cell r="K46" t="str">
            <v>trado</v>
          </cell>
          <cell r="L46" t="str">
            <v>trado</v>
          </cell>
          <cell r="M46">
            <v>38483</v>
          </cell>
          <cell r="N46">
            <v>38483</v>
          </cell>
          <cell r="O46">
            <v>38483</v>
          </cell>
          <cell r="S46">
            <v>38551</v>
          </cell>
        </row>
        <row r="47">
          <cell r="C47" t="str">
            <v>TRECHO A - SE CAMPOS NOVOS a 90/2</v>
          </cell>
          <cell r="D47" t="str">
            <v>14/2</v>
          </cell>
          <cell r="E47">
            <v>248.83</v>
          </cell>
          <cell r="F47">
            <v>13695.859999999999</v>
          </cell>
          <cell r="G47" t="str">
            <v>CR2</v>
          </cell>
          <cell r="K47" t="str">
            <v>trado</v>
          </cell>
          <cell r="L47" t="str">
            <v>trado</v>
          </cell>
          <cell r="M47">
            <v>38483</v>
          </cell>
          <cell r="N47">
            <v>38483</v>
          </cell>
          <cell r="O47">
            <v>38483</v>
          </cell>
          <cell r="S47">
            <v>38551</v>
          </cell>
        </row>
        <row r="48">
          <cell r="C48" t="str">
            <v>TRECHO A - SE CAMPOS NOVOS a 90/2</v>
          </cell>
          <cell r="D48" t="str">
            <v>15/1</v>
          </cell>
          <cell r="E48">
            <v>644.88</v>
          </cell>
          <cell r="F48">
            <v>14340.739999999998</v>
          </cell>
          <cell r="G48" t="str">
            <v>RS2</v>
          </cell>
          <cell r="K48" t="str">
            <v>trado</v>
          </cell>
          <cell r="L48" t="str">
            <v>trado</v>
          </cell>
          <cell r="M48">
            <v>38483</v>
          </cell>
          <cell r="N48">
            <v>38483</v>
          </cell>
          <cell r="O48">
            <v>38483</v>
          </cell>
          <cell r="S48">
            <v>38551</v>
          </cell>
        </row>
        <row r="49">
          <cell r="C49" t="str">
            <v>TRECHO A - SE CAMPOS NOVOS a 90/2</v>
          </cell>
          <cell r="D49" t="str">
            <v>15/2</v>
          </cell>
          <cell r="E49">
            <v>442.62</v>
          </cell>
          <cell r="F49">
            <v>14783.359999999999</v>
          </cell>
          <cell r="G49" t="str">
            <v>CR2</v>
          </cell>
          <cell r="K49" t="str">
            <v>trado</v>
          </cell>
          <cell r="L49" t="str">
            <v>trado</v>
          </cell>
          <cell r="M49">
            <v>38483</v>
          </cell>
          <cell r="N49">
            <v>38483</v>
          </cell>
          <cell r="O49">
            <v>38483</v>
          </cell>
          <cell r="P49">
            <v>38551</v>
          </cell>
          <cell r="Q49">
            <v>38551</v>
          </cell>
          <cell r="S49">
            <v>38551</v>
          </cell>
        </row>
        <row r="50">
          <cell r="C50" t="str">
            <v>TRECHO A - SE CAMPOS NOVOS a 90/2</v>
          </cell>
          <cell r="D50" t="str">
            <v>16/1</v>
          </cell>
          <cell r="E50">
            <v>563.46</v>
          </cell>
          <cell r="F50">
            <v>15346.82</v>
          </cell>
          <cell r="G50" t="str">
            <v>CR2</v>
          </cell>
          <cell r="K50" t="str">
            <v>trado</v>
          </cell>
          <cell r="L50" t="str">
            <v>trado</v>
          </cell>
          <cell r="M50">
            <v>38483</v>
          </cell>
          <cell r="N50">
            <v>38483</v>
          </cell>
          <cell r="O50">
            <v>38483</v>
          </cell>
          <cell r="P50">
            <v>38551</v>
          </cell>
          <cell r="Q50">
            <v>38551</v>
          </cell>
          <cell r="R50">
            <v>38548</v>
          </cell>
          <cell r="S50">
            <v>38548</v>
          </cell>
        </row>
        <row r="51">
          <cell r="C51" t="str">
            <v>TRECHO A - SE CAMPOS NOVOS a 90/2</v>
          </cell>
          <cell r="D51" t="str">
            <v>16/2</v>
          </cell>
          <cell r="E51">
            <v>390.51</v>
          </cell>
          <cell r="F51">
            <v>15737.33</v>
          </cell>
          <cell r="G51" t="str">
            <v>CR2</v>
          </cell>
          <cell r="K51" t="str">
            <v>spt</v>
          </cell>
          <cell r="L51" t="str">
            <v>spt</v>
          </cell>
          <cell r="M51">
            <v>38483</v>
          </cell>
          <cell r="N51">
            <v>38483</v>
          </cell>
          <cell r="O51">
            <v>38483</v>
          </cell>
        </row>
        <row r="52">
          <cell r="C52" t="str">
            <v>TRECHO A - SE CAMPOS NOVOS a 90/2</v>
          </cell>
          <cell r="D52" t="str">
            <v>17/1</v>
          </cell>
          <cell r="E52">
            <v>410.27</v>
          </cell>
          <cell r="F52">
            <v>16147.6</v>
          </cell>
          <cell r="G52" t="str">
            <v>CR2</v>
          </cell>
          <cell r="K52" t="str">
            <v>trado</v>
          </cell>
          <cell r="L52" t="str">
            <v>trado</v>
          </cell>
          <cell r="M52">
            <v>38483</v>
          </cell>
          <cell r="N52">
            <v>38483</v>
          </cell>
          <cell r="O52">
            <v>38483</v>
          </cell>
          <cell r="R52">
            <v>38548</v>
          </cell>
          <cell r="S52">
            <v>38548</v>
          </cell>
        </row>
        <row r="53">
          <cell r="C53" t="str">
            <v>TRECHO A - SE CAMPOS NOVOS a 90/2</v>
          </cell>
          <cell r="D53" t="str">
            <v>17/2</v>
          </cell>
          <cell r="E53">
            <v>653.83000000000004</v>
          </cell>
          <cell r="F53">
            <v>16801.43</v>
          </cell>
          <cell r="G53" t="str">
            <v>RS2</v>
          </cell>
          <cell r="K53" t="str">
            <v>trado</v>
          </cell>
          <cell r="L53" t="str">
            <v>trado</v>
          </cell>
          <cell r="M53">
            <v>38483</v>
          </cell>
          <cell r="N53">
            <v>38483</v>
          </cell>
          <cell r="O53">
            <v>38483</v>
          </cell>
          <cell r="R53">
            <v>38549</v>
          </cell>
          <cell r="S53">
            <v>38549</v>
          </cell>
        </row>
        <row r="54">
          <cell r="C54" t="str">
            <v>TRECHO A - SE CAMPOS NOVOS a 90/2</v>
          </cell>
          <cell r="D54" t="str">
            <v>18/1</v>
          </cell>
          <cell r="E54">
            <v>572.67999999999995</v>
          </cell>
          <cell r="F54">
            <v>17374.11</v>
          </cell>
          <cell r="G54" t="str">
            <v>CR2</v>
          </cell>
          <cell r="K54" t="str">
            <v>trado</v>
          </cell>
          <cell r="L54" t="str">
            <v>trado</v>
          </cell>
          <cell r="M54">
            <v>38483</v>
          </cell>
          <cell r="N54">
            <v>38483</v>
          </cell>
          <cell r="O54">
            <v>38483</v>
          </cell>
          <cell r="R54">
            <v>38548</v>
          </cell>
          <cell r="S54">
            <v>38548</v>
          </cell>
        </row>
        <row r="55">
          <cell r="C55" t="str">
            <v>TRECHO A - SE CAMPOS NOVOS a 90/2</v>
          </cell>
          <cell r="D55" t="str">
            <v>18/2</v>
          </cell>
          <cell r="E55">
            <v>306.35000000000002</v>
          </cell>
          <cell r="F55">
            <v>17680.46</v>
          </cell>
          <cell r="G55" t="str">
            <v>CR2</v>
          </cell>
          <cell r="K55" t="str">
            <v>trado</v>
          </cell>
          <cell r="L55" t="str">
            <v>trado</v>
          </cell>
          <cell r="M55">
            <v>38484</v>
          </cell>
          <cell r="N55">
            <v>38484</v>
          </cell>
          <cell r="O55">
            <v>38484</v>
          </cell>
          <cell r="R55">
            <v>38548</v>
          </cell>
          <cell r="S55">
            <v>38548</v>
          </cell>
        </row>
        <row r="56">
          <cell r="C56" t="str">
            <v>TRECHO A - SE CAMPOS NOVOS a 90/2</v>
          </cell>
          <cell r="D56" t="str">
            <v>19/1</v>
          </cell>
          <cell r="E56">
            <v>422.86</v>
          </cell>
          <cell r="F56">
            <v>18103.32</v>
          </cell>
          <cell r="G56" t="str">
            <v>RS2</v>
          </cell>
          <cell r="K56" t="str">
            <v>trado</v>
          </cell>
          <cell r="L56" t="str">
            <v>trado</v>
          </cell>
          <cell r="M56">
            <v>38484</v>
          </cell>
          <cell r="N56">
            <v>38484</v>
          </cell>
          <cell r="O56">
            <v>38484</v>
          </cell>
          <cell r="R56">
            <v>38548</v>
          </cell>
          <cell r="S56">
            <v>38548</v>
          </cell>
        </row>
        <row r="57">
          <cell r="C57" t="str">
            <v>TRECHO A - SE CAMPOS NOVOS a 90/2</v>
          </cell>
          <cell r="D57" t="str">
            <v>19/2</v>
          </cell>
          <cell r="E57">
            <v>733.79</v>
          </cell>
          <cell r="F57">
            <v>18837.11</v>
          </cell>
          <cell r="G57" t="str">
            <v>CR2</v>
          </cell>
          <cell r="K57" t="str">
            <v>trado</v>
          </cell>
          <cell r="L57" t="str">
            <v>trado</v>
          </cell>
          <cell r="M57">
            <v>38484</v>
          </cell>
          <cell r="N57">
            <v>38484</v>
          </cell>
          <cell r="O57">
            <v>38484</v>
          </cell>
          <cell r="R57">
            <v>38548</v>
          </cell>
          <cell r="S57">
            <v>38548</v>
          </cell>
        </row>
        <row r="58">
          <cell r="C58" t="str">
            <v>TRECHO A - SE CAMPOS NOVOS a 90/2</v>
          </cell>
          <cell r="D58" t="str">
            <v>20/1</v>
          </cell>
          <cell r="E58">
            <v>305.86</v>
          </cell>
          <cell r="F58">
            <v>19142.97</v>
          </cell>
          <cell r="G58" t="str">
            <v>CR2</v>
          </cell>
          <cell r="K58" t="str">
            <v>trado</v>
          </cell>
          <cell r="L58" t="str">
            <v>trado</v>
          </cell>
          <cell r="M58">
            <v>38484</v>
          </cell>
          <cell r="N58">
            <v>38484</v>
          </cell>
          <cell r="O58">
            <v>38484</v>
          </cell>
          <cell r="R58">
            <v>38548</v>
          </cell>
          <cell r="S58">
            <v>38548</v>
          </cell>
        </row>
        <row r="59">
          <cell r="C59" t="str">
            <v>TRECHO A - SE CAMPOS NOVOS a 90/2</v>
          </cell>
          <cell r="D59" t="str">
            <v>20/2</v>
          </cell>
          <cell r="E59">
            <v>220.35</v>
          </cell>
          <cell r="F59">
            <v>19363.32</v>
          </cell>
          <cell r="G59" t="str">
            <v>CR2</v>
          </cell>
          <cell r="K59" t="str">
            <v>trado</v>
          </cell>
          <cell r="L59" t="str">
            <v>trado</v>
          </cell>
          <cell r="M59">
            <v>38485</v>
          </cell>
          <cell r="N59">
            <v>38485</v>
          </cell>
          <cell r="O59">
            <v>38485</v>
          </cell>
          <cell r="P59">
            <v>38553</v>
          </cell>
          <cell r="R59">
            <v>38548</v>
          </cell>
          <cell r="S59">
            <v>38548</v>
          </cell>
        </row>
        <row r="60">
          <cell r="C60" t="str">
            <v>TRECHO A - SE CAMPOS NOVOS a 90/2</v>
          </cell>
          <cell r="D60" t="str">
            <v>20/3</v>
          </cell>
          <cell r="E60">
            <v>435.78</v>
          </cell>
          <cell r="F60">
            <v>19799.099999999999</v>
          </cell>
          <cell r="G60" t="str">
            <v>RS8</v>
          </cell>
          <cell r="K60" t="str">
            <v>spt</v>
          </cell>
          <cell r="L60" t="str">
            <v>spt</v>
          </cell>
          <cell r="M60">
            <v>38485</v>
          </cell>
          <cell r="N60">
            <v>38485</v>
          </cell>
          <cell r="O60">
            <v>38485</v>
          </cell>
          <cell r="P60">
            <v>38553</v>
          </cell>
          <cell r="Q60">
            <v>38549</v>
          </cell>
          <cell r="R60">
            <v>38549</v>
          </cell>
        </row>
        <row r="61">
          <cell r="C61" t="str">
            <v>TRECHO A - SE CAMPOS NOVOS a 90/2</v>
          </cell>
          <cell r="D61" t="str">
            <v>21/1</v>
          </cell>
          <cell r="E61">
            <v>849.54</v>
          </cell>
          <cell r="F61">
            <v>20648.64</v>
          </cell>
          <cell r="G61" t="str">
            <v>RS8</v>
          </cell>
          <cell r="K61" t="str">
            <v>trado</v>
          </cell>
          <cell r="L61" t="str">
            <v>trado</v>
          </cell>
          <cell r="M61">
            <v>38485</v>
          </cell>
          <cell r="N61">
            <v>38485</v>
          </cell>
          <cell r="O61">
            <v>38485</v>
          </cell>
          <cell r="P61">
            <v>38553</v>
          </cell>
          <cell r="R61">
            <v>38549</v>
          </cell>
          <cell r="S61">
            <v>38549</v>
          </cell>
        </row>
        <row r="62">
          <cell r="C62" t="str">
            <v>TRECHO A - SE CAMPOS NOVOS a 90/2</v>
          </cell>
          <cell r="D62" t="str">
            <v>22/1</v>
          </cell>
          <cell r="E62">
            <v>588.26</v>
          </cell>
          <cell r="F62">
            <v>21236.899999999998</v>
          </cell>
          <cell r="G62" t="str">
            <v>CR2</v>
          </cell>
          <cell r="J62" t="str">
            <v>00º35'42'' D</v>
          </cell>
          <cell r="K62" t="str">
            <v>trado</v>
          </cell>
          <cell r="L62" t="str">
            <v>trado</v>
          </cell>
          <cell r="M62">
            <v>38486</v>
          </cell>
          <cell r="N62">
            <v>38486</v>
          </cell>
          <cell r="O62">
            <v>38486</v>
          </cell>
          <cell r="P62">
            <v>38553</v>
          </cell>
          <cell r="R62">
            <v>38549</v>
          </cell>
          <cell r="S62">
            <v>38549</v>
          </cell>
        </row>
        <row r="63">
          <cell r="C63" t="str">
            <v>TRECHO A - SE CAMPOS NOVOS a 90/2</v>
          </cell>
          <cell r="D63" t="str">
            <v>22/2</v>
          </cell>
          <cell r="E63">
            <v>375.11</v>
          </cell>
          <cell r="F63">
            <v>21612.01</v>
          </cell>
          <cell r="G63" t="str">
            <v>CR2</v>
          </cell>
          <cell r="I63" t="str">
            <v>MV-5</v>
          </cell>
          <cell r="J63" t="str">
            <v>00º35'42'' D</v>
          </cell>
          <cell r="K63" t="str">
            <v>00º35'42'' D</v>
          </cell>
          <cell r="L63" t="str">
            <v>trado</v>
          </cell>
          <cell r="M63">
            <v>38485</v>
          </cell>
          <cell r="N63">
            <v>38485</v>
          </cell>
          <cell r="O63">
            <v>38485</v>
          </cell>
          <cell r="P63">
            <v>38553</v>
          </cell>
          <cell r="R63">
            <v>38548</v>
          </cell>
          <cell r="S63">
            <v>38548</v>
          </cell>
        </row>
        <row r="64">
          <cell r="C64" t="str">
            <v>TRECHO A - SE CAMPOS NOVOS a 90/2</v>
          </cell>
          <cell r="D64" t="str">
            <v>22/3</v>
          </cell>
          <cell r="E64">
            <v>237.03</v>
          </cell>
          <cell r="F64">
            <v>21849.039999999997</v>
          </cell>
          <cell r="G64" t="str">
            <v>CR2</v>
          </cell>
          <cell r="I64" t="str">
            <v>MV-5</v>
          </cell>
          <cell r="J64" t="str">
            <v>MV-5</v>
          </cell>
          <cell r="K64" t="str">
            <v>01º45'23'' D</v>
          </cell>
          <cell r="L64" t="str">
            <v>trado</v>
          </cell>
          <cell r="M64">
            <v>38484</v>
          </cell>
          <cell r="N64">
            <v>38484</v>
          </cell>
          <cell r="O64">
            <v>38484</v>
          </cell>
          <cell r="P64">
            <v>38553</v>
          </cell>
          <cell r="R64">
            <v>38548</v>
          </cell>
          <cell r="S64">
            <v>38548</v>
          </cell>
        </row>
        <row r="65">
          <cell r="C65" t="str">
            <v>TRECHO A - SE CAMPOS NOVOS a 90/2</v>
          </cell>
          <cell r="D65" t="str">
            <v>23/1</v>
          </cell>
          <cell r="E65">
            <v>539.62</v>
          </cell>
          <cell r="F65">
            <v>22388.659999999996</v>
          </cell>
          <cell r="G65" t="str">
            <v>CR2</v>
          </cell>
          <cell r="K65" t="str">
            <v>trado</v>
          </cell>
          <cell r="L65" t="str">
            <v>trado</v>
          </cell>
          <cell r="M65">
            <v>38484</v>
          </cell>
          <cell r="N65">
            <v>38484</v>
          </cell>
          <cell r="O65">
            <v>38484</v>
          </cell>
          <cell r="P65">
            <v>38553</v>
          </cell>
          <cell r="R65">
            <v>38548</v>
          </cell>
          <cell r="S65">
            <v>38548</v>
          </cell>
        </row>
        <row r="66">
          <cell r="C66" t="str">
            <v>TRECHO A - SE CAMPOS NOVOS a 90/2</v>
          </cell>
          <cell r="D66" t="str">
            <v>23/2</v>
          </cell>
          <cell r="E66">
            <v>349.47</v>
          </cell>
          <cell r="F66">
            <v>22738.129999999997</v>
          </cell>
          <cell r="G66" t="str">
            <v>CR2</v>
          </cell>
          <cell r="K66" t="str">
            <v>trado</v>
          </cell>
          <cell r="L66" t="str">
            <v>trado</v>
          </cell>
          <cell r="M66">
            <v>38484</v>
          </cell>
          <cell r="N66">
            <v>38484</v>
          </cell>
          <cell r="O66">
            <v>38484</v>
          </cell>
          <cell r="P66">
            <v>38553</v>
          </cell>
          <cell r="R66">
            <v>38548</v>
          </cell>
          <cell r="S66">
            <v>38548</v>
          </cell>
        </row>
        <row r="67">
          <cell r="C67" t="str">
            <v>TRECHO A - SE CAMPOS NOVOS a 90/2</v>
          </cell>
          <cell r="D67" t="str">
            <v>24/1</v>
          </cell>
          <cell r="E67">
            <v>355.01</v>
          </cell>
          <cell r="F67">
            <v>23093.139999999996</v>
          </cell>
          <cell r="G67" t="str">
            <v>CR2</v>
          </cell>
          <cell r="K67" t="str">
            <v>trado</v>
          </cell>
          <cell r="L67" t="str">
            <v>trado</v>
          </cell>
          <cell r="M67">
            <v>38485</v>
          </cell>
          <cell r="N67">
            <v>38485</v>
          </cell>
          <cell r="O67">
            <v>38485</v>
          </cell>
          <cell r="P67">
            <v>38553</v>
          </cell>
          <cell r="R67">
            <v>38547</v>
          </cell>
          <cell r="S67">
            <v>38547</v>
          </cell>
        </row>
        <row r="68">
          <cell r="C68" t="str">
            <v>TRECHO A - SE CAMPOS NOVOS a 90/2</v>
          </cell>
          <cell r="D68" t="str">
            <v>24/2</v>
          </cell>
          <cell r="E68">
            <v>293.77999999999997</v>
          </cell>
          <cell r="F68">
            <v>23386.919999999995</v>
          </cell>
          <cell r="G68" t="str">
            <v>CR2</v>
          </cell>
          <cell r="K68" t="str">
            <v>trado</v>
          </cell>
          <cell r="L68" t="str">
            <v>trado</v>
          </cell>
          <cell r="M68">
            <v>38485</v>
          </cell>
          <cell r="N68">
            <v>38485</v>
          </cell>
          <cell r="O68">
            <v>38485</v>
          </cell>
          <cell r="P68">
            <v>38553</v>
          </cell>
          <cell r="R68">
            <v>38547</v>
          </cell>
          <cell r="S68">
            <v>38547</v>
          </cell>
        </row>
        <row r="69">
          <cell r="C69" t="str">
            <v>TRECHO A - SE CAMPOS NOVOS a 90/2</v>
          </cell>
          <cell r="D69" t="str">
            <v>24/3</v>
          </cell>
          <cell r="E69">
            <v>464.17</v>
          </cell>
          <cell r="F69">
            <v>23851.089999999993</v>
          </cell>
          <cell r="G69" t="str">
            <v>CR2</v>
          </cell>
          <cell r="K69" t="str">
            <v>trado</v>
          </cell>
          <cell r="L69" t="str">
            <v>trado</v>
          </cell>
          <cell r="M69">
            <v>38486</v>
          </cell>
          <cell r="N69">
            <v>38486</v>
          </cell>
          <cell r="O69">
            <v>38486</v>
          </cell>
          <cell r="P69">
            <v>38551</v>
          </cell>
          <cell r="Q69">
            <v>38551</v>
          </cell>
          <cell r="R69">
            <v>38547</v>
          </cell>
          <cell r="S69">
            <v>38547</v>
          </cell>
        </row>
        <row r="70">
          <cell r="C70" t="str">
            <v>TRECHO A - SE CAMPOS NOVOS a 90/2</v>
          </cell>
          <cell r="D70" t="str">
            <v>25/1</v>
          </cell>
          <cell r="E70">
            <v>537.67999999999995</v>
          </cell>
          <cell r="F70">
            <v>24388.769999999993</v>
          </cell>
          <cell r="G70" t="str">
            <v>CR2</v>
          </cell>
          <cell r="K70" t="str">
            <v>trado</v>
          </cell>
          <cell r="L70" t="str">
            <v>trado</v>
          </cell>
          <cell r="M70">
            <v>38486</v>
          </cell>
          <cell r="N70">
            <v>38486</v>
          </cell>
          <cell r="O70">
            <v>38486</v>
          </cell>
          <cell r="P70">
            <v>38551</v>
          </cell>
          <cell r="Q70">
            <v>38551</v>
          </cell>
          <cell r="R70">
            <v>38547</v>
          </cell>
          <cell r="S70">
            <v>38547</v>
          </cell>
        </row>
        <row r="71">
          <cell r="C71" t="str">
            <v>TRECHO A - SE CAMPOS NOVOS a 90/2</v>
          </cell>
          <cell r="D71" t="str">
            <v>25/2</v>
          </cell>
          <cell r="E71">
            <v>360.25</v>
          </cell>
          <cell r="F71">
            <v>24749.019999999993</v>
          </cell>
          <cell r="G71" t="str">
            <v>CR2</v>
          </cell>
          <cell r="K71" t="str">
            <v>spt</v>
          </cell>
          <cell r="L71" t="str">
            <v>spt</v>
          </cell>
          <cell r="M71">
            <v>38486</v>
          </cell>
          <cell r="N71">
            <v>38486</v>
          </cell>
          <cell r="O71">
            <v>38486</v>
          </cell>
          <cell r="Q71">
            <v>38547</v>
          </cell>
          <cell r="R71">
            <v>38547</v>
          </cell>
        </row>
        <row r="72">
          <cell r="C72" t="str">
            <v>TRECHO A - SE CAMPOS NOVOS a 90/2</v>
          </cell>
          <cell r="D72" t="str">
            <v>26/1</v>
          </cell>
          <cell r="E72">
            <v>385.23</v>
          </cell>
          <cell r="F72">
            <v>25134.249999999993</v>
          </cell>
          <cell r="G72" t="str">
            <v>CR2</v>
          </cell>
          <cell r="K72" t="str">
            <v>trado</v>
          </cell>
          <cell r="L72" t="str">
            <v>trado</v>
          </cell>
          <cell r="M72">
            <v>38487</v>
          </cell>
          <cell r="N72">
            <v>38487</v>
          </cell>
          <cell r="O72">
            <v>38487</v>
          </cell>
          <cell r="R72">
            <v>38547</v>
          </cell>
          <cell r="S72">
            <v>38547</v>
          </cell>
        </row>
        <row r="73">
          <cell r="C73" t="str">
            <v>TRECHO A - SE CAMPOS NOVOS a 90/2</v>
          </cell>
          <cell r="D73" t="str">
            <v>26/2</v>
          </cell>
          <cell r="E73">
            <v>409.65</v>
          </cell>
          <cell r="F73">
            <v>25543.899999999994</v>
          </cell>
          <cell r="G73" t="str">
            <v>CR2</v>
          </cell>
          <cell r="K73" t="str">
            <v>trado</v>
          </cell>
          <cell r="L73" t="str">
            <v>trado</v>
          </cell>
          <cell r="M73">
            <v>38487</v>
          </cell>
          <cell r="N73">
            <v>38487</v>
          </cell>
          <cell r="O73">
            <v>38487</v>
          </cell>
          <cell r="P73">
            <v>38551</v>
          </cell>
          <cell r="Q73">
            <v>38551</v>
          </cell>
          <cell r="R73">
            <v>38547</v>
          </cell>
          <cell r="S73">
            <v>38547</v>
          </cell>
        </row>
        <row r="74">
          <cell r="C74" t="str">
            <v>TRECHO A - SE CAMPOS NOVOS a 90/2</v>
          </cell>
          <cell r="D74" t="str">
            <v>26/3</v>
          </cell>
          <cell r="E74">
            <v>196.31</v>
          </cell>
          <cell r="F74">
            <v>25740.209999999995</v>
          </cell>
          <cell r="G74" t="str">
            <v>RS2</v>
          </cell>
          <cell r="K74" t="str">
            <v>trado</v>
          </cell>
          <cell r="L74" t="str">
            <v>trado</v>
          </cell>
          <cell r="M74">
            <v>38488</v>
          </cell>
          <cell r="N74">
            <v>38488</v>
          </cell>
          <cell r="O74">
            <v>38488</v>
          </cell>
          <cell r="P74">
            <v>38551</v>
          </cell>
          <cell r="Q74">
            <v>38551</v>
          </cell>
          <cell r="R74">
            <v>38547</v>
          </cell>
          <cell r="S74">
            <v>38547</v>
          </cell>
        </row>
        <row r="75">
          <cell r="C75" t="str">
            <v>TRECHO A - SE CAMPOS NOVOS a 90/2</v>
          </cell>
          <cell r="D75" t="str">
            <v>27/1</v>
          </cell>
          <cell r="E75">
            <v>849.63</v>
          </cell>
          <cell r="F75">
            <v>26589.839999999997</v>
          </cell>
          <cell r="G75" t="str">
            <v>RS8</v>
          </cell>
          <cell r="K75" t="str">
            <v>trado</v>
          </cell>
          <cell r="L75" t="str">
            <v>trado</v>
          </cell>
          <cell r="M75">
            <v>38488</v>
          </cell>
          <cell r="N75">
            <v>38488</v>
          </cell>
          <cell r="O75">
            <v>38488</v>
          </cell>
          <cell r="R75">
            <v>38547</v>
          </cell>
          <cell r="S75">
            <v>38547</v>
          </cell>
        </row>
        <row r="76">
          <cell r="C76" t="str">
            <v>TRECHO A - SE CAMPOS NOVOS a 90/2</v>
          </cell>
          <cell r="D76" t="str">
            <v>28/1</v>
          </cell>
          <cell r="E76">
            <v>538.38</v>
          </cell>
          <cell r="F76">
            <v>27128.219999999998</v>
          </cell>
          <cell r="G76" t="str">
            <v>CR2</v>
          </cell>
          <cell r="K76" t="str">
            <v>trado</v>
          </cell>
          <cell r="L76" t="str">
            <v>trado</v>
          </cell>
          <cell r="M76">
            <v>38488</v>
          </cell>
          <cell r="N76">
            <v>38488</v>
          </cell>
          <cell r="O76">
            <v>38488</v>
          </cell>
          <cell r="P76">
            <v>38548</v>
          </cell>
          <cell r="Q76">
            <v>38548</v>
          </cell>
          <cell r="R76">
            <v>38546</v>
          </cell>
          <cell r="S76">
            <v>38546</v>
          </cell>
        </row>
        <row r="77">
          <cell r="C77" t="str">
            <v>TRECHO A - SE CAMPOS NOVOS a 90/2</v>
          </cell>
          <cell r="D77" t="str">
            <v>28/2</v>
          </cell>
          <cell r="E77">
            <v>484.33</v>
          </cell>
          <cell r="F77">
            <v>27612.55</v>
          </cell>
          <cell r="G77" t="str">
            <v>RS2</v>
          </cell>
          <cell r="K77" t="str">
            <v>trado</v>
          </cell>
          <cell r="L77" t="str">
            <v>trado</v>
          </cell>
          <cell r="M77">
            <v>38488</v>
          </cell>
          <cell r="N77">
            <v>38488</v>
          </cell>
          <cell r="O77">
            <v>38488</v>
          </cell>
          <cell r="P77">
            <v>38548</v>
          </cell>
          <cell r="Q77">
            <v>38548</v>
          </cell>
          <cell r="R77">
            <v>38546</v>
          </cell>
          <cell r="S77">
            <v>38546</v>
          </cell>
        </row>
        <row r="78">
          <cell r="C78" t="str">
            <v>TRECHO A - SE CAMPOS NOVOS a 90/2</v>
          </cell>
          <cell r="D78" t="str">
            <v>28/3</v>
          </cell>
          <cell r="E78">
            <v>251.93</v>
          </cell>
          <cell r="F78">
            <v>27864.48</v>
          </cell>
          <cell r="G78" t="str">
            <v>RS2</v>
          </cell>
          <cell r="K78" t="str">
            <v>trado</v>
          </cell>
          <cell r="L78" t="str">
            <v>trado</v>
          </cell>
          <cell r="M78">
            <v>38489</v>
          </cell>
          <cell r="N78">
            <v>38489</v>
          </cell>
          <cell r="O78">
            <v>38489</v>
          </cell>
          <cell r="P78">
            <v>38548</v>
          </cell>
          <cell r="Q78">
            <v>38548</v>
          </cell>
          <cell r="R78">
            <v>38546</v>
          </cell>
          <cell r="S78">
            <v>38546</v>
          </cell>
        </row>
        <row r="79">
          <cell r="C79" t="str">
            <v>TRECHO A - SE CAMPOS NOVOS a 90/2</v>
          </cell>
          <cell r="D79" t="str">
            <v>29/1</v>
          </cell>
          <cell r="E79">
            <v>334.11</v>
          </cell>
          <cell r="F79">
            <v>28198.59</v>
          </cell>
          <cell r="G79" t="str">
            <v>CR2</v>
          </cell>
          <cell r="K79" t="str">
            <v>trado</v>
          </cell>
          <cell r="L79" t="str">
            <v>trado</v>
          </cell>
          <cell r="M79">
            <v>38489</v>
          </cell>
          <cell r="N79">
            <v>38489</v>
          </cell>
          <cell r="O79">
            <v>38489</v>
          </cell>
          <cell r="P79">
            <v>38547</v>
          </cell>
          <cell r="Q79">
            <v>38547</v>
          </cell>
          <cell r="R79">
            <v>38546</v>
          </cell>
          <cell r="S79">
            <v>38546</v>
          </cell>
        </row>
        <row r="80">
          <cell r="C80" t="str">
            <v>TRECHO A - SE CAMPOS NOVOS a 90/2</v>
          </cell>
          <cell r="D80" t="str">
            <v>29/2</v>
          </cell>
          <cell r="E80">
            <v>333.31</v>
          </cell>
          <cell r="F80">
            <v>28531.9</v>
          </cell>
          <cell r="G80" t="str">
            <v>RS2</v>
          </cell>
          <cell r="K80" t="str">
            <v>trado</v>
          </cell>
          <cell r="L80" t="str">
            <v>trado</v>
          </cell>
          <cell r="M80">
            <v>38489</v>
          </cell>
          <cell r="N80">
            <v>38489</v>
          </cell>
          <cell r="O80">
            <v>38489</v>
          </cell>
          <cell r="P80">
            <v>38547</v>
          </cell>
          <cell r="Q80">
            <v>38547</v>
          </cell>
          <cell r="R80">
            <v>38546</v>
          </cell>
          <cell r="S80">
            <v>38546</v>
          </cell>
        </row>
        <row r="81">
          <cell r="C81" t="str">
            <v>TRECHO A - SE CAMPOS NOVOS a 90/2</v>
          </cell>
          <cell r="D81" t="str">
            <v>30/1</v>
          </cell>
          <cell r="E81">
            <v>516.83000000000004</v>
          </cell>
          <cell r="F81">
            <v>29048.730000000003</v>
          </cell>
          <cell r="G81" t="str">
            <v>CR2</v>
          </cell>
          <cell r="K81" t="str">
            <v>trado</v>
          </cell>
          <cell r="L81" t="str">
            <v>trado</v>
          </cell>
          <cell r="M81">
            <v>38490</v>
          </cell>
          <cell r="N81">
            <v>38490</v>
          </cell>
          <cell r="O81">
            <v>38490</v>
          </cell>
          <cell r="P81">
            <v>38547</v>
          </cell>
          <cell r="Q81">
            <v>38547</v>
          </cell>
          <cell r="R81">
            <v>38546</v>
          </cell>
          <cell r="S81">
            <v>38546</v>
          </cell>
        </row>
        <row r="82">
          <cell r="C82" t="str">
            <v>TRECHO A - SE CAMPOS NOVOS a 90/2</v>
          </cell>
          <cell r="D82" t="str">
            <v>30/2</v>
          </cell>
          <cell r="E82">
            <v>306</v>
          </cell>
          <cell r="F82">
            <v>29354.730000000003</v>
          </cell>
          <cell r="G82" t="str">
            <v>CR2</v>
          </cell>
          <cell r="K82" t="str">
            <v>trado</v>
          </cell>
          <cell r="L82" t="str">
            <v>trado</v>
          </cell>
          <cell r="M82">
            <v>38490</v>
          </cell>
          <cell r="N82">
            <v>38490</v>
          </cell>
          <cell r="O82">
            <v>38490</v>
          </cell>
          <cell r="P82">
            <v>38547</v>
          </cell>
          <cell r="Q82">
            <v>38547</v>
          </cell>
          <cell r="R82">
            <v>38546</v>
          </cell>
          <cell r="S82">
            <v>38546</v>
          </cell>
        </row>
        <row r="83">
          <cell r="C83" t="str">
            <v>TRECHO A - SE CAMPOS NOVOS a 90/2</v>
          </cell>
          <cell r="D83" t="str">
            <v>31/1</v>
          </cell>
          <cell r="E83">
            <v>738</v>
          </cell>
          <cell r="F83">
            <v>30092.730000000003</v>
          </cell>
          <cell r="G83" t="str">
            <v>CR2</v>
          </cell>
          <cell r="I83" t="str">
            <v>MV-6</v>
          </cell>
          <cell r="J83" t="str">
            <v>7º32'14'' D</v>
          </cell>
          <cell r="K83" t="str">
            <v>trado</v>
          </cell>
          <cell r="L83" t="str">
            <v>trado</v>
          </cell>
          <cell r="M83">
            <v>38490</v>
          </cell>
          <cell r="N83">
            <v>38490</v>
          </cell>
          <cell r="O83">
            <v>38490</v>
          </cell>
          <cell r="P83">
            <v>38547</v>
          </cell>
          <cell r="Q83">
            <v>38547</v>
          </cell>
          <cell r="R83">
            <v>38546</v>
          </cell>
          <cell r="S83">
            <v>38546</v>
          </cell>
          <cell r="T83">
            <v>38545</v>
          </cell>
        </row>
        <row r="84">
          <cell r="C84" t="str">
            <v>TRECHO A - SE CAMPOS NOVOS a 90/2</v>
          </cell>
          <cell r="D84" t="str">
            <v>31/2</v>
          </cell>
          <cell r="E84">
            <v>276.39999999999998</v>
          </cell>
          <cell r="F84">
            <v>30369.130000000005</v>
          </cell>
          <cell r="G84" t="str">
            <v>RS8</v>
          </cell>
          <cell r="I84" t="str">
            <v>MV-6</v>
          </cell>
          <cell r="J84" t="str">
            <v>MV-6</v>
          </cell>
          <cell r="K84" t="str">
            <v>7º32'14'' D</v>
          </cell>
          <cell r="L84" t="str">
            <v>spt</v>
          </cell>
          <cell r="M84">
            <v>38484</v>
          </cell>
          <cell r="N84">
            <v>38484</v>
          </cell>
          <cell r="O84">
            <v>38484</v>
          </cell>
          <cell r="P84">
            <v>38547</v>
          </cell>
          <cell r="Q84">
            <v>38547</v>
          </cell>
          <cell r="R84">
            <v>38546</v>
          </cell>
          <cell r="S84">
            <v>38545</v>
          </cell>
          <cell r="T84">
            <v>38545</v>
          </cell>
        </row>
        <row r="85">
          <cell r="C85" t="str">
            <v>TRECHO A - SE CAMPOS NOVOS a 90/2</v>
          </cell>
          <cell r="D85" t="str">
            <v>32/1</v>
          </cell>
          <cell r="E85">
            <v>921.5</v>
          </cell>
          <cell r="F85">
            <v>31290.630000000005</v>
          </cell>
          <cell r="G85" t="str">
            <v>RS2</v>
          </cell>
          <cell r="K85" t="str">
            <v>trado</v>
          </cell>
          <cell r="L85" t="str">
            <v>trado</v>
          </cell>
          <cell r="M85">
            <v>38484</v>
          </cell>
          <cell r="N85">
            <v>38484</v>
          </cell>
          <cell r="O85">
            <v>38484</v>
          </cell>
          <cell r="P85">
            <v>38546</v>
          </cell>
          <cell r="Q85">
            <v>38546</v>
          </cell>
          <cell r="R85">
            <v>38545</v>
          </cell>
          <cell r="S85">
            <v>38545</v>
          </cell>
          <cell r="T85">
            <v>38545</v>
          </cell>
        </row>
        <row r="86">
          <cell r="C86" t="str">
            <v>TRECHO A - SE CAMPOS NOVOS a 90/2</v>
          </cell>
          <cell r="D86" t="str">
            <v>32/2</v>
          </cell>
          <cell r="E86">
            <v>188.57</v>
          </cell>
          <cell r="F86">
            <v>31479.200000000004</v>
          </cell>
          <cell r="G86" t="str">
            <v>RS2</v>
          </cell>
          <cell r="K86" t="str">
            <v>trado</v>
          </cell>
          <cell r="L86" t="str">
            <v>trado</v>
          </cell>
          <cell r="M86">
            <v>38484</v>
          </cell>
          <cell r="N86">
            <v>38484</v>
          </cell>
          <cell r="O86">
            <v>38484</v>
          </cell>
          <cell r="P86">
            <v>38546</v>
          </cell>
          <cell r="Q86">
            <v>38546</v>
          </cell>
          <cell r="R86">
            <v>38545</v>
          </cell>
          <cell r="S86">
            <v>38545</v>
          </cell>
          <cell r="T86">
            <v>38545</v>
          </cell>
        </row>
        <row r="87">
          <cell r="C87" t="str">
            <v>TRECHO A - SE CAMPOS NOVOS a 90/2</v>
          </cell>
          <cell r="D87" t="str">
            <v>33/1</v>
          </cell>
          <cell r="E87">
            <v>599.54</v>
          </cell>
          <cell r="F87">
            <v>32078.740000000005</v>
          </cell>
          <cell r="G87" t="str">
            <v>RS2</v>
          </cell>
          <cell r="K87" t="str">
            <v>trado</v>
          </cell>
          <cell r="L87" t="str">
            <v>trado</v>
          </cell>
          <cell r="M87">
            <v>38484</v>
          </cell>
          <cell r="N87">
            <v>38484</v>
          </cell>
          <cell r="O87">
            <v>38484</v>
          </cell>
          <cell r="P87">
            <v>38546</v>
          </cell>
          <cell r="Q87">
            <v>38546</v>
          </cell>
          <cell r="R87">
            <v>38545</v>
          </cell>
          <cell r="S87">
            <v>38545</v>
          </cell>
          <cell r="T87">
            <v>38545</v>
          </cell>
        </row>
        <row r="88">
          <cell r="C88" t="str">
            <v>TRECHO A - SE CAMPOS NOVOS a 90/2</v>
          </cell>
          <cell r="D88" t="str">
            <v>33/2</v>
          </cell>
          <cell r="E88">
            <v>178.79</v>
          </cell>
          <cell r="F88">
            <v>32257.530000000006</v>
          </cell>
          <cell r="G88" t="str">
            <v>CR2</v>
          </cell>
          <cell r="K88" t="str">
            <v>trado</v>
          </cell>
          <cell r="L88" t="str">
            <v>trado</v>
          </cell>
          <cell r="M88">
            <v>38485</v>
          </cell>
          <cell r="N88">
            <v>38485</v>
          </cell>
          <cell r="O88">
            <v>38485</v>
          </cell>
          <cell r="P88">
            <v>38546</v>
          </cell>
          <cell r="Q88">
            <v>38546</v>
          </cell>
          <cell r="R88">
            <v>38545</v>
          </cell>
          <cell r="S88">
            <v>38545</v>
          </cell>
          <cell r="T88">
            <v>38545</v>
          </cell>
        </row>
        <row r="89">
          <cell r="C89" t="str">
            <v>TRECHO A - SE CAMPOS NOVOS a 90/2</v>
          </cell>
          <cell r="D89" t="str">
            <v>33/3</v>
          </cell>
          <cell r="E89">
            <v>583.01</v>
          </cell>
          <cell r="F89">
            <v>32840.540000000008</v>
          </cell>
          <cell r="G89" t="str">
            <v>CR2</v>
          </cell>
          <cell r="K89" t="str">
            <v>trado</v>
          </cell>
          <cell r="L89" t="str">
            <v>trado</v>
          </cell>
          <cell r="M89">
            <v>38485</v>
          </cell>
          <cell r="N89">
            <v>38485</v>
          </cell>
          <cell r="O89">
            <v>38485</v>
          </cell>
          <cell r="P89">
            <v>38546</v>
          </cell>
          <cell r="Q89">
            <v>38546</v>
          </cell>
          <cell r="R89">
            <v>38545</v>
          </cell>
          <cell r="S89">
            <v>38545</v>
          </cell>
          <cell r="T89">
            <v>38545</v>
          </cell>
        </row>
        <row r="90">
          <cell r="C90" t="str">
            <v>TRECHO A - SE CAMPOS NOVOS a 90/2</v>
          </cell>
          <cell r="D90" t="str">
            <v>34/1</v>
          </cell>
          <cell r="E90">
            <v>373.2</v>
          </cell>
          <cell r="F90">
            <v>33213.740000000005</v>
          </cell>
          <cell r="G90" t="str">
            <v>CR2</v>
          </cell>
          <cell r="K90" t="str">
            <v>trado</v>
          </cell>
          <cell r="L90" t="str">
            <v>trado</v>
          </cell>
          <cell r="M90">
            <v>38485</v>
          </cell>
          <cell r="N90">
            <v>38485</v>
          </cell>
          <cell r="O90">
            <v>38485</v>
          </cell>
          <cell r="P90">
            <v>38546</v>
          </cell>
          <cell r="Q90">
            <v>38546</v>
          </cell>
          <cell r="R90">
            <v>38545</v>
          </cell>
          <cell r="S90">
            <v>38545</v>
          </cell>
          <cell r="T90">
            <v>38545</v>
          </cell>
        </row>
        <row r="91">
          <cell r="C91" t="str">
            <v>TRECHO A - SE CAMPOS NOVOS a 90/2</v>
          </cell>
          <cell r="D91" t="str">
            <v>34/2</v>
          </cell>
          <cell r="E91">
            <v>266.23</v>
          </cell>
          <cell r="F91">
            <v>33479.970000000008</v>
          </cell>
          <cell r="G91" t="str">
            <v>RS2</v>
          </cell>
          <cell r="K91" t="str">
            <v>trado</v>
          </cell>
          <cell r="L91" t="str">
            <v>trado</v>
          </cell>
          <cell r="M91">
            <v>38485</v>
          </cell>
          <cell r="N91">
            <v>38485</v>
          </cell>
          <cell r="O91">
            <v>38485</v>
          </cell>
          <cell r="P91">
            <v>38546</v>
          </cell>
          <cell r="Q91">
            <v>38546</v>
          </cell>
          <cell r="R91">
            <v>38545</v>
          </cell>
          <cell r="S91">
            <v>38545</v>
          </cell>
          <cell r="T91">
            <v>38545</v>
          </cell>
        </row>
        <row r="92">
          <cell r="C92" t="str">
            <v>TRECHO A - SE CAMPOS NOVOS a 90/2</v>
          </cell>
          <cell r="D92" t="str">
            <v>35/1</v>
          </cell>
          <cell r="E92">
            <v>632.59</v>
          </cell>
          <cell r="F92">
            <v>34112.560000000005</v>
          </cell>
          <cell r="G92" t="str">
            <v>RS2</v>
          </cell>
          <cell r="K92" t="str">
            <v>trado</v>
          </cell>
          <cell r="L92" t="str">
            <v>trado</v>
          </cell>
          <cell r="M92">
            <v>38486</v>
          </cell>
          <cell r="N92">
            <v>38486</v>
          </cell>
          <cell r="O92">
            <v>38486</v>
          </cell>
          <cell r="P92">
            <v>38545</v>
          </cell>
          <cell r="Q92">
            <v>38545</v>
          </cell>
          <cell r="R92">
            <v>38545</v>
          </cell>
          <cell r="S92">
            <v>38545</v>
          </cell>
        </row>
        <row r="93">
          <cell r="C93" t="str">
            <v>TRECHO A - SE CAMPOS NOVOS a 90/2</v>
          </cell>
          <cell r="D93" t="str">
            <v>35/2</v>
          </cell>
          <cell r="E93">
            <v>555.89</v>
          </cell>
          <cell r="F93">
            <v>34668.450000000004</v>
          </cell>
          <cell r="G93" t="str">
            <v>CR2</v>
          </cell>
          <cell r="K93" t="str">
            <v>trado</v>
          </cell>
          <cell r="L93" t="str">
            <v>trado</v>
          </cell>
          <cell r="M93">
            <v>38486</v>
          </cell>
          <cell r="N93">
            <v>38486</v>
          </cell>
          <cell r="O93">
            <v>38486</v>
          </cell>
          <cell r="P93">
            <v>38545</v>
          </cell>
          <cell r="Q93">
            <v>38545</v>
          </cell>
          <cell r="R93">
            <v>38545</v>
          </cell>
          <cell r="S93">
            <v>38545</v>
          </cell>
        </row>
        <row r="94">
          <cell r="C94" t="str">
            <v>TRECHO A - SE CAMPOS NOVOS a 90/2</v>
          </cell>
          <cell r="D94" t="str">
            <v>35/3</v>
          </cell>
          <cell r="E94">
            <v>293.88</v>
          </cell>
          <cell r="F94">
            <v>34962.33</v>
          </cell>
          <cell r="G94" t="str">
            <v>CR2</v>
          </cell>
          <cell r="I94" t="str">
            <v>MV-7</v>
          </cell>
          <cell r="J94" t="str">
            <v>13º28'35''</v>
          </cell>
          <cell r="K94" t="str">
            <v>trado</v>
          </cell>
          <cell r="L94" t="str">
            <v>trado</v>
          </cell>
          <cell r="M94">
            <v>38486</v>
          </cell>
          <cell r="N94">
            <v>38486</v>
          </cell>
          <cell r="O94">
            <v>38486</v>
          </cell>
          <cell r="P94">
            <v>38548</v>
          </cell>
          <cell r="Q94">
            <v>38548</v>
          </cell>
          <cell r="R94">
            <v>38545</v>
          </cell>
          <cell r="S94">
            <v>38545</v>
          </cell>
        </row>
        <row r="95">
          <cell r="C95" t="str">
            <v>TRECHO A - SE CAMPOS NOVOS a 90/2</v>
          </cell>
          <cell r="D95" t="str">
            <v>36/1</v>
          </cell>
          <cell r="E95">
            <v>397.74</v>
          </cell>
          <cell r="F95">
            <v>35360.07</v>
          </cell>
          <cell r="G95" t="str">
            <v>RA30</v>
          </cell>
          <cell r="I95" t="str">
            <v>MV-7</v>
          </cell>
          <cell r="J95" t="str">
            <v>MV-7</v>
          </cell>
          <cell r="K95" t="str">
            <v>13º28'35''</v>
          </cell>
          <cell r="L95" t="str">
            <v>spt</v>
          </cell>
          <cell r="M95">
            <v>38486</v>
          </cell>
          <cell r="N95">
            <v>38486</v>
          </cell>
          <cell r="O95">
            <v>38486</v>
          </cell>
          <cell r="P95">
            <v>38545</v>
          </cell>
          <cell r="Q95">
            <v>38545</v>
          </cell>
          <cell r="R95">
            <v>38546</v>
          </cell>
        </row>
        <row r="96">
          <cell r="C96" t="str">
            <v>TRECHO A - SE CAMPOS NOVOS a 90/2</v>
          </cell>
          <cell r="D96" t="str">
            <v>37/1</v>
          </cell>
          <cell r="E96">
            <v>651.55999999999995</v>
          </cell>
          <cell r="F96">
            <v>36011.629999999997</v>
          </cell>
          <cell r="G96" t="str">
            <v>CR2</v>
          </cell>
          <cell r="K96" t="str">
            <v>trado</v>
          </cell>
          <cell r="L96" t="str">
            <v>trado</v>
          </cell>
          <cell r="M96">
            <v>38486</v>
          </cell>
          <cell r="N96">
            <v>38486</v>
          </cell>
          <cell r="O96">
            <v>38486</v>
          </cell>
          <cell r="P96">
            <v>38545</v>
          </cell>
          <cell r="Q96">
            <v>38545</v>
          </cell>
          <cell r="R96">
            <v>38544</v>
          </cell>
          <cell r="S96">
            <v>38544</v>
          </cell>
        </row>
        <row r="97">
          <cell r="C97" t="str">
            <v>TRECHO A - SE CAMPOS NOVOS a 90/2</v>
          </cell>
          <cell r="D97" t="str">
            <v>37/2</v>
          </cell>
          <cell r="E97">
            <v>405.07</v>
          </cell>
          <cell r="F97">
            <v>36416.699999999997</v>
          </cell>
          <cell r="G97" t="str">
            <v>CR2</v>
          </cell>
          <cell r="K97" t="str">
            <v>trado</v>
          </cell>
          <cell r="L97" t="str">
            <v>trado</v>
          </cell>
          <cell r="M97">
            <v>38486</v>
          </cell>
          <cell r="N97">
            <v>38486</v>
          </cell>
          <cell r="O97">
            <v>38486</v>
          </cell>
          <cell r="P97">
            <v>38545</v>
          </cell>
          <cell r="Q97">
            <v>38545</v>
          </cell>
          <cell r="R97">
            <v>38544</v>
          </cell>
          <cell r="S97">
            <v>38544</v>
          </cell>
        </row>
        <row r="98">
          <cell r="C98" t="str">
            <v>TRECHO A - SE CAMPOS NOVOS a 90/2</v>
          </cell>
          <cell r="D98" t="str">
            <v>37/3</v>
          </cell>
          <cell r="E98">
            <v>527.02</v>
          </cell>
          <cell r="F98">
            <v>36943.719999999994</v>
          </cell>
          <cell r="G98" t="str">
            <v>CR2</v>
          </cell>
          <cell r="K98" t="str">
            <v>trado</v>
          </cell>
          <cell r="L98" t="str">
            <v>trado</v>
          </cell>
          <cell r="M98">
            <v>38487</v>
          </cell>
          <cell r="N98">
            <v>38487</v>
          </cell>
          <cell r="O98">
            <v>38487</v>
          </cell>
          <cell r="P98">
            <v>38548</v>
          </cell>
          <cell r="Q98">
            <v>38548</v>
          </cell>
          <cell r="R98">
            <v>38544</v>
          </cell>
          <cell r="S98">
            <v>38544</v>
          </cell>
        </row>
        <row r="99">
          <cell r="C99" t="str">
            <v>TRECHO A - SE CAMPOS NOVOS a 90/2</v>
          </cell>
          <cell r="D99" t="str">
            <v>38/1</v>
          </cell>
          <cell r="E99">
            <v>375.33</v>
          </cell>
          <cell r="F99">
            <v>37319.049999999996</v>
          </cell>
          <cell r="G99" t="str">
            <v>CR2</v>
          </cell>
          <cell r="K99" t="str">
            <v>trado</v>
          </cell>
          <cell r="L99" t="str">
            <v>trado</v>
          </cell>
          <cell r="M99">
            <v>38488</v>
          </cell>
          <cell r="N99">
            <v>38488</v>
          </cell>
          <cell r="O99">
            <v>38488</v>
          </cell>
          <cell r="P99">
            <v>38545</v>
          </cell>
          <cell r="Q99">
            <v>38545</v>
          </cell>
          <cell r="R99">
            <v>38544</v>
          </cell>
          <cell r="S99">
            <v>38544</v>
          </cell>
        </row>
        <row r="100">
          <cell r="C100" t="str">
            <v>TRECHO A - SE CAMPOS NOVOS a 90/2</v>
          </cell>
          <cell r="D100" t="str">
            <v>38/2</v>
          </cell>
          <cell r="E100">
            <v>453.76</v>
          </cell>
          <cell r="F100">
            <v>37772.81</v>
          </cell>
          <cell r="G100" t="str">
            <v>CR2</v>
          </cell>
          <cell r="K100" t="str">
            <v>trado</v>
          </cell>
          <cell r="L100" t="str">
            <v>trado</v>
          </cell>
          <cell r="M100">
            <v>38487</v>
          </cell>
          <cell r="N100">
            <v>38487</v>
          </cell>
          <cell r="O100">
            <v>38487</v>
          </cell>
          <cell r="P100">
            <v>38545</v>
          </cell>
          <cell r="Q100">
            <v>38545</v>
          </cell>
          <cell r="R100">
            <v>38544</v>
          </cell>
          <cell r="S100">
            <v>38544</v>
          </cell>
        </row>
        <row r="101">
          <cell r="C101" t="str">
            <v>TRECHO A - SE CAMPOS NOVOS a 90/2</v>
          </cell>
          <cell r="D101" t="str">
            <v>39/1</v>
          </cell>
          <cell r="E101">
            <v>462.59</v>
          </cell>
          <cell r="F101">
            <v>38235.399999999994</v>
          </cell>
          <cell r="G101" t="str">
            <v>RS2</v>
          </cell>
          <cell r="K101" t="str">
            <v>trado</v>
          </cell>
          <cell r="L101" t="str">
            <v>trado</v>
          </cell>
          <cell r="M101">
            <v>38488</v>
          </cell>
          <cell r="N101">
            <v>38488</v>
          </cell>
          <cell r="O101">
            <v>38488</v>
          </cell>
          <cell r="P101">
            <v>38545</v>
          </cell>
          <cell r="Q101">
            <v>38545</v>
          </cell>
          <cell r="R101">
            <v>38544</v>
          </cell>
          <cell r="S101">
            <v>38544</v>
          </cell>
        </row>
        <row r="102">
          <cell r="C102" t="str">
            <v>TRECHO A - SE CAMPOS NOVOS a 90/2</v>
          </cell>
          <cell r="D102" t="str">
            <v>39/2</v>
          </cell>
          <cell r="E102">
            <v>587.13</v>
          </cell>
          <cell r="F102">
            <v>38822.529999999992</v>
          </cell>
          <cell r="G102" t="str">
            <v>RS2</v>
          </cell>
          <cell r="K102" t="str">
            <v>trado</v>
          </cell>
          <cell r="L102" t="str">
            <v>trado</v>
          </cell>
          <cell r="M102">
            <v>38488</v>
          </cell>
          <cell r="N102">
            <v>38488</v>
          </cell>
          <cell r="O102">
            <v>38488</v>
          </cell>
          <cell r="P102">
            <v>38545</v>
          </cell>
          <cell r="Q102">
            <v>38545</v>
          </cell>
          <cell r="R102">
            <v>38544</v>
          </cell>
          <cell r="S102">
            <v>38544</v>
          </cell>
        </row>
        <row r="103">
          <cell r="C103" t="str">
            <v>TRECHO A - SE CAMPOS NOVOS a 90/2</v>
          </cell>
          <cell r="D103" t="str">
            <v>40/1</v>
          </cell>
          <cell r="E103">
            <v>601.14</v>
          </cell>
          <cell r="F103">
            <v>39423.669999999991</v>
          </cell>
          <cell r="G103" t="str">
            <v>CR2</v>
          </cell>
          <cell r="K103" t="str">
            <v>trado</v>
          </cell>
          <cell r="L103" t="str">
            <v>trado</v>
          </cell>
          <cell r="M103">
            <v>38488</v>
          </cell>
          <cell r="N103">
            <v>38488</v>
          </cell>
          <cell r="O103">
            <v>38488</v>
          </cell>
          <cell r="R103">
            <v>38544</v>
          </cell>
          <cell r="S103">
            <v>38544</v>
          </cell>
        </row>
        <row r="104">
          <cell r="C104" t="str">
            <v>TRECHO A - SE CAMPOS NOVOS a 90/2</v>
          </cell>
          <cell r="D104" t="str">
            <v>40/2</v>
          </cell>
          <cell r="E104">
            <v>417.6</v>
          </cell>
          <cell r="F104">
            <v>39841.26999999999</v>
          </cell>
          <cell r="G104" t="str">
            <v>CR2</v>
          </cell>
          <cell r="I104" t="str">
            <v>MV-8</v>
          </cell>
          <cell r="J104" t="str">
            <v>03º28'46'' E</v>
          </cell>
          <cell r="K104" t="str">
            <v>trado</v>
          </cell>
          <cell r="L104" t="str">
            <v>trado</v>
          </cell>
          <cell r="M104">
            <v>38489</v>
          </cell>
          <cell r="N104">
            <v>38489</v>
          </cell>
          <cell r="O104">
            <v>38489</v>
          </cell>
          <cell r="P104">
            <v>38544</v>
          </cell>
          <cell r="Q104">
            <v>38544</v>
          </cell>
          <cell r="R104">
            <v>38544</v>
          </cell>
          <cell r="S104">
            <v>38544</v>
          </cell>
        </row>
        <row r="105">
          <cell r="C105" t="str">
            <v>TRECHO A - SE CAMPOS NOVOS a 90/2</v>
          </cell>
          <cell r="D105" t="str">
            <v>41/1</v>
          </cell>
          <cell r="E105">
            <v>494.06</v>
          </cell>
          <cell r="F105">
            <v>40335.329999999987</v>
          </cell>
          <cell r="G105" t="str">
            <v>RS8</v>
          </cell>
          <cell r="I105" t="str">
            <v>MV-8</v>
          </cell>
          <cell r="J105" t="str">
            <v>MV-8</v>
          </cell>
          <cell r="K105" t="str">
            <v>03º28'46'' E</v>
          </cell>
          <cell r="L105" t="str">
            <v>trado</v>
          </cell>
          <cell r="M105">
            <v>38486</v>
          </cell>
          <cell r="N105">
            <v>38486</v>
          </cell>
          <cell r="O105">
            <v>38486</v>
          </cell>
          <cell r="P105">
            <v>38544</v>
          </cell>
          <cell r="Q105">
            <v>38544</v>
          </cell>
          <cell r="R105">
            <v>38542</v>
          </cell>
          <cell r="S105">
            <v>38542</v>
          </cell>
        </row>
        <row r="106">
          <cell r="C106" t="str">
            <v>TRECHO A - SE CAMPOS NOVOS a 90/2</v>
          </cell>
          <cell r="D106" t="str">
            <v>41/2</v>
          </cell>
          <cell r="E106">
            <v>511.33</v>
          </cell>
          <cell r="F106">
            <v>40846.659999999989</v>
          </cell>
          <cell r="G106" t="str">
            <v>CR2</v>
          </cell>
          <cell r="K106" t="str">
            <v>trado</v>
          </cell>
          <cell r="L106" t="str">
            <v>trado</v>
          </cell>
          <cell r="M106">
            <v>38487</v>
          </cell>
          <cell r="N106">
            <v>38487</v>
          </cell>
          <cell r="O106">
            <v>38487</v>
          </cell>
          <cell r="P106">
            <v>38544</v>
          </cell>
          <cell r="Q106">
            <v>38544</v>
          </cell>
          <cell r="R106">
            <v>38542</v>
          </cell>
          <cell r="S106">
            <v>38542</v>
          </cell>
        </row>
        <row r="107">
          <cell r="C107" t="str">
            <v>TRECHO A - SE CAMPOS NOVOS a 90/2</v>
          </cell>
          <cell r="D107" t="str">
            <v>42/1</v>
          </cell>
          <cell r="E107">
            <v>432.45</v>
          </cell>
          <cell r="F107">
            <v>41279.109999999986</v>
          </cell>
          <cell r="G107" t="str">
            <v>RS2</v>
          </cell>
          <cell r="K107" t="str">
            <v>spt</v>
          </cell>
          <cell r="L107" t="str">
            <v>spt</v>
          </cell>
          <cell r="M107">
            <v>38487</v>
          </cell>
          <cell r="N107">
            <v>38487</v>
          </cell>
          <cell r="O107">
            <v>38487</v>
          </cell>
          <cell r="P107">
            <v>38544</v>
          </cell>
          <cell r="Q107">
            <v>38544</v>
          </cell>
          <cell r="R107">
            <v>38545</v>
          </cell>
        </row>
        <row r="108">
          <cell r="C108" t="str">
            <v>TRECHO A - SE CAMPOS NOVOS a 90/2</v>
          </cell>
          <cell r="D108" t="str">
            <v>42/2</v>
          </cell>
          <cell r="E108">
            <v>699.59</v>
          </cell>
          <cell r="F108">
            <v>41978.699999999983</v>
          </cell>
          <cell r="G108" t="str">
            <v>RS2</v>
          </cell>
          <cell r="K108" t="str">
            <v>trado</v>
          </cell>
          <cell r="L108" t="str">
            <v>trado</v>
          </cell>
          <cell r="M108">
            <v>38487</v>
          </cell>
          <cell r="N108">
            <v>38487</v>
          </cell>
          <cell r="O108">
            <v>38487</v>
          </cell>
          <cell r="P108">
            <v>38544</v>
          </cell>
          <cell r="Q108">
            <v>38544</v>
          </cell>
          <cell r="R108">
            <v>38542</v>
          </cell>
          <cell r="S108">
            <v>38542</v>
          </cell>
        </row>
        <row r="109">
          <cell r="C109" t="str">
            <v>TRECHO A - SE CAMPOS NOVOS a 90/2</v>
          </cell>
          <cell r="D109" t="str">
            <v>43/1</v>
          </cell>
          <cell r="E109">
            <v>402.33</v>
          </cell>
          <cell r="F109">
            <v>42381.029999999984</v>
          </cell>
          <cell r="G109" t="str">
            <v>CR2</v>
          </cell>
          <cell r="K109" t="str">
            <v>trado</v>
          </cell>
          <cell r="L109" t="str">
            <v>trado</v>
          </cell>
          <cell r="M109">
            <v>38487</v>
          </cell>
          <cell r="N109">
            <v>38487</v>
          </cell>
          <cell r="O109">
            <v>38487</v>
          </cell>
          <cell r="P109">
            <v>38544</v>
          </cell>
          <cell r="Q109">
            <v>38544</v>
          </cell>
          <cell r="R109">
            <v>38542</v>
          </cell>
          <cell r="S109">
            <v>38542</v>
          </cell>
        </row>
        <row r="110">
          <cell r="C110" t="str">
            <v>TRECHO A - SE CAMPOS NOVOS a 90/2</v>
          </cell>
          <cell r="D110" t="str">
            <v>43/2</v>
          </cell>
          <cell r="E110">
            <v>401.53</v>
          </cell>
          <cell r="F110">
            <v>42782.559999999983</v>
          </cell>
          <cell r="G110" t="str">
            <v>CR2</v>
          </cell>
          <cell r="K110" t="str">
            <v>trado</v>
          </cell>
          <cell r="L110" t="str">
            <v>trado</v>
          </cell>
          <cell r="M110">
            <v>38488</v>
          </cell>
          <cell r="N110">
            <v>38488</v>
          </cell>
          <cell r="O110">
            <v>38488</v>
          </cell>
          <cell r="P110">
            <v>38544</v>
          </cell>
          <cell r="Q110">
            <v>38544</v>
          </cell>
          <cell r="R110">
            <v>38541</v>
          </cell>
          <cell r="S110">
            <v>38541</v>
          </cell>
        </row>
        <row r="111">
          <cell r="C111" t="str">
            <v>TRECHO A - SE CAMPOS NOVOS a 90/2</v>
          </cell>
          <cell r="D111" t="str">
            <v>44/1</v>
          </cell>
          <cell r="E111">
            <v>435.65</v>
          </cell>
          <cell r="F111">
            <v>43218.209999999985</v>
          </cell>
          <cell r="G111" t="str">
            <v>RS8</v>
          </cell>
          <cell r="K111" t="str">
            <v>trado</v>
          </cell>
          <cell r="L111" t="str">
            <v>trado</v>
          </cell>
          <cell r="M111">
            <v>38488</v>
          </cell>
          <cell r="N111">
            <v>38488</v>
          </cell>
          <cell r="O111">
            <v>38488</v>
          </cell>
          <cell r="R111">
            <v>38541</v>
          </cell>
          <cell r="S111">
            <v>38541</v>
          </cell>
        </row>
        <row r="112">
          <cell r="C112" t="str">
            <v>TRECHO A - SE CAMPOS NOVOS a 90/2</v>
          </cell>
          <cell r="D112" t="str">
            <v>45/1</v>
          </cell>
          <cell r="E112">
            <v>888.17</v>
          </cell>
          <cell r="F112">
            <v>44106.379999999983</v>
          </cell>
          <cell r="G112" t="str">
            <v>RS2</v>
          </cell>
          <cell r="K112" t="str">
            <v>trado</v>
          </cell>
          <cell r="L112" t="str">
            <v>trado</v>
          </cell>
          <cell r="M112">
            <v>38489</v>
          </cell>
          <cell r="N112">
            <v>38489</v>
          </cell>
          <cell r="O112">
            <v>38489</v>
          </cell>
          <cell r="R112">
            <v>38541</v>
          </cell>
          <cell r="S112">
            <v>38541</v>
          </cell>
        </row>
        <row r="113">
          <cell r="C113" t="str">
            <v>TRECHO A - SE CAMPOS NOVOS a 90/2</v>
          </cell>
          <cell r="D113" t="str">
            <v>45/2</v>
          </cell>
          <cell r="E113">
            <v>274.04000000000002</v>
          </cell>
          <cell r="F113">
            <v>44380.419999999984</v>
          </cell>
          <cell r="G113" t="str">
            <v>RSTP</v>
          </cell>
          <cell r="K113" t="str">
            <v>trado</v>
          </cell>
          <cell r="L113" t="str">
            <v>trado</v>
          </cell>
          <cell r="M113">
            <v>38488</v>
          </cell>
          <cell r="N113">
            <v>38488</v>
          </cell>
          <cell r="O113">
            <v>38488</v>
          </cell>
          <cell r="R113">
            <v>38541</v>
          </cell>
          <cell r="S113">
            <v>38541</v>
          </cell>
        </row>
        <row r="114">
          <cell r="C114" t="str">
            <v>TRECHO A - SE CAMPOS NOVOS a 90/2</v>
          </cell>
          <cell r="D114" t="str">
            <v>45/3</v>
          </cell>
          <cell r="E114">
            <v>264.14</v>
          </cell>
          <cell r="F114">
            <v>44644.559999999983</v>
          </cell>
          <cell r="G114" t="str">
            <v>RSTP</v>
          </cell>
          <cell r="I114" t="str">
            <v>MV-9</v>
          </cell>
          <cell r="J114" t="str">
            <v>20º38'33'' D</v>
          </cell>
          <cell r="K114" t="str">
            <v>trado</v>
          </cell>
          <cell r="L114" t="str">
            <v>trado</v>
          </cell>
          <cell r="M114">
            <v>38488</v>
          </cell>
          <cell r="N114">
            <v>38488</v>
          </cell>
          <cell r="O114">
            <v>38488</v>
          </cell>
          <cell r="P114">
            <v>38541</v>
          </cell>
          <cell r="Q114">
            <v>38541</v>
          </cell>
          <cell r="R114">
            <v>38541</v>
          </cell>
          <cell r="S114">
            <v>38541</v>
          </cell>
        </row>
        <row r="115">
          <cell r="C115" t="str">
            <v>TRECHO A - SE CAMPOS NOVOS a 90/2</v>
          </cell>
          <cell r="D115" t="str">
            <v>46/1</v>
          </cell>
          <cell r="E115">
            <v>363.37</v>
          </cell>
          <cell r="F115">
            <v>45007.929999999986</v>
          </cell>
          <cell r="G115" t="str">
            <v>RA30</v>
          </cell>
          <cell r="I115" t="str">
            <v>MV-9</v>
          </cell>
          <cell r="J115" t="str">
            <v>MV-9</v>
          </cell>
          <cell r="K115" t="str">
            <v>20º38'33'' D</v>
          </cell>
          <cell r="L115" t="str">
            <v>spt</v>
          </cell>
          <cell r="M115">
            <v>38489</v>
          </cell>
          <cell r="N115">
            <v>38489</v>
          </cell>
          <cell r="O115">
            <v>38489</v>
          </cell>
          <cell r="P115">
            <v>38541</v>
          </cell>
          <cell r="Q115">
            <v>38541</v>
          </cell>
          <cell r="R115">
            <v>38545</v>
          </cell>
        </row>
        <row r="116">
          <cell r="C116" t="str">
            <v>TRECHO A - SE CAMPOS NOVOS a 90/2</v>
          </cell>
          <cell r="D116" t="str">
            <v>46/2</v>
          </cell>
          <cell r="E116">
            <v>278.82</v>
          </cell>
          <cell r="F116">
            <v>45286.749999999985</v>
          </cell>
          <cell r="G116" t="str">
            <v>CR2</v>
          </cell>
          <cell r="K116" t="str">
            <v>trado</v>
          </cell>
          <cell r="L116" t="str">
            <v>trado</v>
          </cell>
          <cell r="M116">
            <v>38489</v>
          </cell>
          <cell r="N116">
            <v>38489</v>
          </cell>
          <cell r="O116">
            <v>38489</v>
          </cell>
          <cell r="P116">
            <v>38541</v>
          </cell>
          <cell r="Q116">
            <v>38541</v>
          </cell>
          <cell r="R116">
            <v>38540</v>
          </cell>
          <cell r="S116">
            <v>38540</v>
          </cell>
        </row>
        <row r="117">
          <cell r="C117" t="str">
            <v>TRECHO A - SE CAMPOS NOVOS a 90/2</v>
          </cell>
          <cell r="D117" t="str">
            <v>46/3</v>
          </cell>
          <cell r="E117">
            <v>566</v>
          </cell>
          <cell r="F117">
            <v>45852.749999999985</v>
          </cell>
          <cell r="G117" t="str">
            <v>CR2</v>
          </cell>
          <cell r="K117" t="str">
            <v>trado</v>
          </cell>
          <cell r="L117" t="str">
            <v>trado</v>
          </cell>
          <cell r="M117">
            <v>38489</v>
          </cell>
          <cell r="N117">
            <v>38489</v>
          </cell>
          <cell r="O117">
            <v>38489</v>
          </cell>
          <cell r="P117">
            <v>38540</v>
          </cell>
          <cell r="Q117">
            <v>38540</v>
          </cell>
          <cell r="R117">
            <v>38540</v>
          </cell>
          <cell r="S117">
            <v>38540</v>
          </cell>
        </row>
        <row r="118">
          <cell r="C118" t="str">
            <v>TRECHO A - SE CAMPOS NOVOS a 90/2</v>
          </cell>
          <cell r="D118" t="str">
            <v>47/1</v>
          </cell>
          <cell r="E118">
            <v>498</v>
          </cell>
          <cell r="F118">
            <v>46350.749999999985</v>
          </cell>
          <cell r="G118" t="str">
            <v>CR2</v>
          </cell>
          <cell r="K118" t="str">
            <v>trado</v>
          </cell>
          <cell r="L118" t="str">
            <v>trado</v>
          </cell>
          <cell r="M118">
            <v>38489</v>
          </cell>
          <cell r="N118">
            <v>38489</v>
          </cell>
          <cell r="O118">
            <v>38489</v>
          </cell>
          <cell r="P118">
            <v>38541</v>
          </cell>
          <cell r="Q118">
            <v>38541</v>
          </cell>
          <cell r="R118">
            <v>38540</v>
          </cell>
          <cell r="S118">
            <v>38540</v>
          </cell>
        </row>
        <row r="119">
          <cell r="C119" t="str">
            <v>TRECHO A - SE CAMPOS NOVOS a 90/2</v>
          </cell>
          <cell r="D119" t="str">
            <v>47/2</v>
          </cell>
          <cell r="E119">
            <v>384</v>
          </cell>
          <cell r="F119">
            <v>46734.749999999985</v>
          </cell>
          <cell r="G119" t="str">
            <v>CR2</v>
          </cell>
          <cell r="I119" t="str">
            <v>MV-10</v>
          </cell>
          <cell r="J119" t="str">
            <v>19º51'23'' E</v>
          </cell>
          <cell r="K119" t="str">
            <v>trado</v>
          </cell>
          <cell r="L119" t="str">
            <v>trado</v>
          </cell>
          <cell r="M119">
            <v>38490</v>
          </cell>
          <cell r="N119">
            <v>38490</v>
          </cell>
          <cell r="O119">
            <v>38490</v>
          </cell>
          <cell r="P119">
            <v>38540</v>
          </cell>
          <cell r="Q119">
            <v>38540</v>
          </cell>
          <cell r="R119">
            <v>38540</v>
          </cell>
          <cell r="S119">
            <v>38540</v>
          </cell>
        </row>
        <row r="120">
          <cell r="C120" t="str">
            <v>TRECHO A - SE CAMPOS NOVOS a 90/2</v>
          </cell>
          <cell r="D120" t="str">
            <v>48/1</v>
          </cell>
          <cell r="E120">
            <v>585.77</v>
          </cell>
          <cell r="F120">
            <v>47320.519999999982</v>
          </cell>
          <cell r="G120" t="str">
            <v>RA30</v>
          </cell>
          <cell r="I120" t="str">
            <v>MV-10</v>
          </cell>
          <cell r="J120" t="str">
            <v>MV-10</v>
          </cell>
          <cell r="K120" t="str">
            <v>19º51'23'' E</v>
          </cell>
          <cell r="L120" t="str">
            <v>spt</v>
          </cell>
          <cell r="M120">
            <v>38489</v>
          </cell>
          <cell r="N120">
            <v>38489</v>
          </cell>
          <cell r="O120">
            <v>38489</v>
          </cell>
          <cell r="Q120">
            <v>38544</v>
          </cell>
          <cell r="R120">
            <v>38544</v>
          </cell>
        </row>
        <row r="121">
          <cell r="C121" t="str">
            <v>TRECHO A - SE CAMPOS NOVOS a 90/2</v>
          </cell>
          <cell r="D121" t="str">
            <v>48/2</v>
          </cell>
          <cell r="E121">
            <v>289.26</v>
          </cell>
          <cell r="F121">
            <v>47609.779999999984</v>
          </cell>
          <cell r="G121" t="str">
            <v>RS2</v>
          </cell>
          <cell r="K121" t="str">
            <v>trado</v>
          </cell>
          <cell r="L121" t="str">
            <v>trado</v>
          </cell>
          <cell r="M121">
            <v>38489</v>
          </cell>
          <cell r="N121">
            <v>38489</v>
          </cell>
          <cell r="O121">
            <v>38489</v>
          </cell>
          <cell r="R121">
            <v>38541</v>
          </cell>
          <cell r="S121">
            <v>38541</v>
          </cell>
        </row>
        <row r="122">
          <cell r="C122" t="str">
            <v>TRECHO A - SE CAMPOS NOVOS a 90/2</v>
          </cell>
          <cell r="D122" t="str">
            <v>49/1</v>
          </cell>
          <cell r="E122">
            <v>890.74</v>
          </cell>
          <cell r="F122">
            <v>48500.519999999982</v>
          </cell>
          <cell r="G122" t="str">
            <v>RS8</v>
          </cell>
          <cell r="K122" t="str">
            <v>trado</v>
          </cell>
          <cell r="L122" t="str">
            <v>trado</v>
          </cell>
          <cell r="M122">
            <v>38489</v>
          </cell>
          <cell r="N122">
            <v>38489</v>
          </cell>
          <cell r="O122">
            <v>38538</v>
          </cell>
        </row>
        <row r="123">
          <cell r="C123" t="str">
            <v>TRECHO A - SE CAMPOS NOVOS a 90/2</v>
          </cell>
          <cell r="D123" t="str">
            <v>50/1</v>
          </cell>
          <cell r="E123">
            <v>561.20000000000005</v>
          </cell>
          <cell r="F123">
            <v>49061.719999999979</v>
          </cell>
          <cell r="G123" t="str">
            <v>RS2</v>
          </cell>
          <cell r="K123" t="str">
            <v>trado</v>
          </cell>
          <cell r="L123" t="str">
            <v>trado</v>
          </cell>
          <cell r="M123">
            <v>38489</v>
          </cell>
          <cell r="N123">
            <v>38489</v>
          </cell>
          <cell r="O123">
            <v>38538</v>
          </cell>
        </row>
        <row r="124">
          <cell r="C124" t="str">
            <v>TRECHO A - SE CAMPOS NOVOS a 90/2</v>
          </cell>
          <cell r="D124" t="str">
            <v>50/2</v>
          </cell>
          <cell r="E124">
            <v>484.84</v>
          </cell>
          <cell r="F124">
            <v>49546.559999999976</v>
          </cell>
          <cell r="G124" t="str">
            <v>CR2</v>
          </cell>
          <cell r="K124" t="str">
            <v>trado</v>
          </cell>
          <cell r="L124" t="str">
            <v>trado</v>
          </cell>
          <cell r="M124">
            <v>38489</v>
          </cell>
          <cell r="N124">
            <v>38489</v>
          </cell>
          <cell r="O124">
            <v>38538</v>
          </cell>
        </row>
        <row r="125">
          <cell r="C125" t="str">
            <v>TRECHO A - SE CAMPOS NOVOS a 90/2</v>
          </cell>
          <cell r="D125" t="str">
            <v>51/1</v>
          </cell>
          <cell r="E125">
            <v>473.95</v>
          </cell>
          <cell r="F125">
            <v>50020.509999999973</v>
          </cell>
          <cell r="G125" t="str">
            <v>CR2</v>
          </cell>
          <cell r="I125" t="str">
            <v>MV-11</v>
          </cell>
          <cell r="J125" t="str">
            <v>01º29'27'' E</v>
          </cell>
          <cell r="K125" t="str">
            <v>trado</v>
          </cell>
          <cell r="L125" t="str">
            <v>trado</v>
          </cell>
          <cell r="M125">
            <v>38489</v>
          </cell>
          <cell r="N125">
            <v>38489</v>
          </cell>
          <cell r="O125">
            <v>38539</v>
          </cell>
        </row>
        <row r="126">
          <cell r="C126" t="str">
            <v>TRECHO A - SE CAMPOS NOVOS a 90/2</v>
          </cell>
          <cell r="D126" t="str">
            <v>51/2</v>
          </cell>
          <cell r="E126">
            <v>375.17</v>
          </cell>
          <cell r="F126">
            <v>50395.679999999971</v>
          </cell>
          <cell r="G126" t="str">
            <v>CR2</v>
          </cell>
          <cell r="I126" t="str">
            <v>MV-11</v>
          </cell>
          <cell r="J126" t="str">
            <v>MV-11</v>
          </cell>
          <cell r="K126" t="str">
            <v>01º29'27'' E</v>
          </cell>
          <cell r="L126" t="str">
            <v>trado</v>
          </cell>
          <cell r="M126">
            <v>38489</v>
          </cell>
          <cell r="N126">
            <v>38489</v>
          </cell>
          <cell r="O126">
            <v>38539</v>
          </cell>
        </row>
        <row r="127">
          <cell r="C127" t="str">
            <v>TRECHO A - SE CAMPOS NOVOS a 90/2</v>
          </cell>
          <cell r="D127" t="str">
            <v>51/3</v>
          </cell>
          <cell r="E127">
            <v>482.38</v>
          </cell>
          <cell r="F127">
            <v>50878.059999999969</v>
          </cell>
          <cell r="G127" t="str">
            <v>CR2</v>
          </cell>
          <cell r="K127" t="str">
            <v>trado</v>
          </cell>
          <cell r="L127" t="str">
            <v>trado</v>
          </cell>
          <cell r="M127">
            <v>38489</v>
          </cell>
          <cell r="N127">
            <v>38489</v>
          </cell>
          <cell r="O127">
            <v>38539</v>
          </cell>
        </row>
        <row r="128">
          <cell r="C128" t="str">
            <v>TRECHO A - SE CAMPOS NOVOS a 90/2</v>
          </cell>
          <cell r="D128" t="str">
            <v>52/1</v>
          </cell>
          <cell r="E128">
            <v>478.28</v>
          </cell>
          <cell r="F128">
            <v>51356.339999999967</v>
          </cell>
          <cell r="G128" t="str">
            <v>RS2</v>
          </cell>
          <cell r="K128" t="str">
            <v>trado</v>
          </cell>
          <cell r="L128" t="str">
            <v>trado</v>
          </cell>
          <cell r="M128">
            <v>38489</v>
          </cell>
          <cell r="N128">
            <v>38489</v>
          </cell>
          <cell r="O128">
            <v>38539</v>
          </cell>
        </row>
        <row r="129">
          <cell r="C129" t="str">
            <v>TRECHO A - SE CAMPOS NOVOS a 90/2</v>
          </cell>
          <cell r="D129" t="str">
            <v>52/2</v>
          </cell>
          <cell r="E129">
            <v>559.07000000000005</v>
          </cell>
          <cell r="F129">
            <v>51915.409999999967</v>
          </cell>
          <cell r="G129" t="str">
            <v>RS2</v>
          </cell>
          <cell r="K129" t="str">
            <v>trado</v>
          </cell>
          <cell r="L129" t="str">
            <v>trado</v>
          </cell>
          <cell r="M129">
            <v>38489</v>
          </cell>
          <cell r="N129">
            <v>38489</v>
          </cell>
          <cell r="O129">
            <v>38539</v>
          </cell>
        </row>
        <row r="130">
          <cell r="C130" t="str">
            <v>TRECHO A - SE CAMPOS NOVOS a 90/2</v>
          </cell>
          <cell r="D130" t="str">
            <v>53/1</v>
          </cell>
          <cell r="E130">
            <v>509.85</v>
          </cell>
          <cell r="F130">
            <v>52425.259999999966</v>
          </cell>
          <cell r="G130" t="str">
            <v>CR2</v>
          </cell>
          <cell r="I130" t="str">
            <v>MV-12</v>
          </cell>
          <cell r="J130" t="str">
            <v>15º53'51'' D</v>
          </cell>
          <cell r="K130" t="str">
            <v>trado</v>
          </cell>
          <cell r="L130" t="str">
            <v>trado</v>
          </cell>
          <cell r="M130">
            <v>38489</v>
          </cell>
          <cell r="N130">
            <v>38489</v>
          </cell>
          <cell r="O130">
            <v>38540</v>
          </cell>
        </row>
        <row r="131">
          <cell r="C131" t="str">
            <v>TRECHO A - SE CAMPOS NOVOS a 90/2</v>
          </cell>
          <cell r="D131" t="str">
            <v>53/2</v>
          </cell>
          <cell r="E131">
            <v>501.97</v>
          </cell>
          <cell r="F131">
            <v>52927.229999999967</v>
          </cell>
          <cell r="G131" t="str">
            <v>RA30</v>
          </cell>
          <cell r="I131" t="str">
            <v>MV-12</v>
          </cell>
          <cell r="J131" t="str">
            <v>MV-12</v>
          </cell>
          <cell r="K131" t="str">
            <v>15º53'51'' D</v>
          </cell>
          <cell r="L131" t="str">
            <v>spt</v>
          </cell>
          <cell r="M131">
            <v>38489</v>
          </cell>
          <cell r="N131">
            <v>38489</v>
          </cell>
          <cell r="O131">
            <v>38540</v>
          </cell>
        </row>
        <row r="132">
          <cell r="C132" t="str">
            <v>TRECHO A - SE CAMPOS NOVOS a 90/2</v>
          </cell>
          <cell r="D132" t="str">
            <v>54/1</v>
          </cell>
          <cell r="E132">
            <v>677.64</v>
          </cell>
          <cell r="F132">
            <v>53604.869999999966</v>
          </cell>
          <cell r="G132" t="str">
            <v>CR2</v>
          </cell>
          <cell r="K132" t="str">
            <v>trado</v>
          </cell>
          <cell r="L132" t="str">
            <v>trado</v>
          </cell>
          <cell r="M132">
            <v>38488</v>
          </cell>
          <cell r="N132">
            <v>38488</v>
          </cell>
          <cell r="O132">
            <v>38540</v>
          </cell>
        </row>
        <row r="133">
          <cell r="C133" t="str">
            <v>TRECHO A - SE CAMPOS NOVOS a 90/2</v>
          </cell>
          <cell r="D133" t="str">
            <v>54/2</v>
          </cell>
          <cell r="E133">
            <v>271.87</v>
          </cell>
          <cell r="F133">
            <v>53876.739999999969</v>
          </cell>
          <cell r="G133" t="str">
            <v>CR2</v>
          </cell>
          <cell r="K133" t="str">
            <v>trado</v>
          </cell>
          <cell r="L133" t="str">
            <v>trado</v>
          </cell>
          <cell r="M133">
            <v>38488</v>
          </cell>
          <cell r="N133">
            <v>38488</v>
          </cell>
          <cell r="O133">
            <v>38540</v>
          </cell>
        </row>
        <row r="134">
          <cell r="C134" t="str">
            <v>TRECHO A - SE CAMPOS NOVOS a 90/2</v>
          </cell>
          <cell r="D134" t="str">
            <v>55/1</v>
          </cell>
          <cell r="E134">
            <v>395.03</v>
          </cell>
          <cell r="F134">
            <v>54271.769999999968</v>
          </cell>
          <cell r="G134" t="str">
            <v>CR2</v>
          </cell>
          <cell r="K134" t="str">
            <v>trado</v>
          </cell>
          <cell r="L134" t="str">
            <v>trado</v>
          </cell>
          <cell r="M134">
            <v>38488</v>
          </cell>
          <cell r="N134">
            <v>38488</v>
          </cell>
          <cell r="O134">
            <v>38540</v>
          </cell>
        </row>
        <row r="135">
          <cell r="C135" t="str">
            <v>TRECHO A - SE CAMPOS NOVOS a 90/2</v>
          </cell>
          <cell r="D135" t="str">
            <v>55/2</v>
          </cell>
          <cell r="E135">
            <v>603.37</v>
          </cell>
          <cell r="F135">
            <v>54875.13999999997</v>
          </cell>
          <cell r="G135" t="str">
            <v>CR2</v>
          </cell>
          <cell r="K135" t="str">
            <v>trado</v>
          </cell>
          <cell r="L135" t="str">
            <v>trado</v>
          </cell>
          <cell r="M135">
            <v>38488</v>
          </cell>
          <cell r="N135">
            <v>38488</v>
          </cell>
          <cell r="O135">
            <v>38540</v>
          </cell>
        </row>
        <row r="136">
          <cell r="C136" t="str">
            <v>TRECHO A - SE CAMPOS NOVOS a 90/2</v>
          </cell>
          <cell r="D136" t="str">
            <v>56/1</v>
          </cell>
          <cell r="E136">
            <v>316.63</v>
          </cell>
          <cell r="F136">
            <v>55191.769999999968</v>
          </cell>
          <cell r="G136" t="str">
            <v>CR2</v>
          </cell>
          <cell r="I136" t="str">
            <v>MV-13</v>
          </cell>
          <cell r="J136" t="str">
            <v>05º59'19'' E</v>
          </cell>
          <cell r="K136" t="str">
            <v>trado</v>
          </cell>
          <cell r="L136" t="str">
            <v>trado</v>
          </cell>
          <cell r="M136">
            <v>38488</v>
          </cell>
          <cell r="N136">
            <v>38488</v>
          </cell>
          <cell r="O136">
            <v>38540</v>
          </cell>
        </row>
        <row r="137">
          <cell r="C137" t="str">
            <v>TRECHO A - SE CAMPOS NOVOS a 90/2</v>
          </cell>
          <cell r="D137" t="str">
            <v>56/2</v>
          </cell>
          <cell r="E137">
            <v>537.96</v>
          </cell>
          <cell r="F137">
            <v>55729.729999999967</v>
          </cell>
          <cell r="G137" t="str">
            <v>RS8</v>
          </cell>
          <cell r="I137" t="str">
            <v>MV-13</v>
          </cell>
          <cell r="J137" t="str">
            <v>MV-13</v>
          </cell>
          <cell r="K137" t="str">
            <v>05º59'19'' E</v>
          </cell>
          <cell r="L137" t="str">
            <v>trado</v>
          </cell>
          <cell r="M137">
            <v>38488</v>
          </cell>
          <cell r="N137">
            <v>38488</v>
          </cell>
          <cell r="O137">
            <v>38541</v>
          </cell>
        </row>
        <row r="138">
          <cell r="C138" t="str">
            <v>TRECHO A - SE CAMPOS NOVOS a 90/2</v>
          </cell>
          <cell r="D138" t="str">
            <v>56/3</v>
          </cell>
          <cell r="E138">
            <v>248.04</v>
          </cell>
          <cell r="F138">
            <v>55977.769999999968</v>
          </cell>
          <cell r="G138" t="str">
            <v>CR2</v>
          </cell>
          <cell r="K138" t="str">
            <v>trado</v>
          </cell>
          <cell r="L138" t="str">
            <v>trado</v>
          </cell>
          <cell r="M138">
            <v>38488</v>
          </cell>
          <cell r="N138">
            <v>38488</v>
          </cell>
          <cell r="O138">
            <v>38541</v>
          </cell>
        </row>
        <row r="139">
          <cell r="C139" t="str">
            <v>TRECHO A - SE CAMPOS NOVOS a 90/2</v>
          </cell>
          <cell r="D139" t="str">
            <v>57/1</v>
          </cell>
          <cell r="E139">
            <v>393.82</v>
          </cell>
          <cell r="F139">
            <v>56371.589999999967</v>
          </cell>
          <cell r="G139" t="str">
            <v>CR2</v>
          </cell>
          <cell r="K139" t="str">
            <v>trado</v>
          </cell>
          <cell r="L139" t="str">
            <v>trado</v>
          </cell>
          <cell r="M139">
            <v>38487</v>
          </cell>
          <cell r="N139">
            <v>38487</v>
          </cell>
          <cell r="O139">
            <v>38541</v>
          </cell>
        </row>
        <row r="140">
          <cell r="C140" t="str">
            <v>TRECHO A - SE CAMPOS NOVOS a 90/2</v>
          </cell>
          <cell r="D140" t="str">
            <v>57/2</v>
          </cell>
          <cell r="E140">
            <v>319.76</v>
          </cell>
          <cell r="F140">
            <v>56691.349999999969</v>
          </cell>
          <cell r="G140" t="str">
            <v>CR2</v>
          </cell>
          <cell r="K140" t="str">
            <v>trado</v>
          </cell>
          <cell r="L140" t="str">
            <v>trado</v>
          </cell>
          <cell r="M140">
            <v>38488</v>
          </cell>
          <cell r="N140">
            <v>38488</v>
          </cell>
          <cell r="O140">
            <v>38541</v>
          </cell>
        </row>
        <row r="141">
          <cell r="C141" t="str">
            <v>TRECHO A - SE CAMPOS NOVOS a 90/2</v>
          </cell>
          <cell r="D141" t="str">
            <v>58/1</v>
          </cell>
          <cell r="E141">
            <v>424.42</v>
          </cell>
          <cell r="F141">
            <v>57115.769999999968</v>
          </cell>
          <cell r="G141" t="str">
            <v>CR2</v>
          </cell>
          <cell r="K141" t="str">
            <v>trado</v>
          </cell>
          <cell r="L141" t="str">
            <v>trado</v>
          </cell>
          <cell r="M141">
            <v>38488</v>
          </cell>
          <cell r="N141">
            <v>38488</v>
          </cell>
          <cell r="O141">
            <v>38541</v>
          </cell>
        </row>
        <row r="142">
          <cell r="C142" t="str">
            <v>TRECHO A - SE CAMPOS NOVOS a 90/2</v>
          </cell>
          <cell r="D142" t="str">
            <v>58/2</v>
          </cell>
          <cell r="E142">
            <v>276.11</v>
          </cell>
          <cell r="F142">
            <v>57391.879999999968</v>
          </cell>
          <cell r="G142" t="str">
            <v>CR2</v>
          </cell>
          <cell r="K142" t="str">
            <v>trado</v>
          </cell>
          <cell r="L142" t="str">
            <v>trado</v>
          </cell>
          <cell r="M142">
            <v>38488</v>
          </cell>
          <cell r="N142">
            <v>38488</v>
          </cell>
          <cell r="O142">
            <v>38541</v>
          </cell>
        </row>
        <row r="143">
          <cell r="C143" t="str">
            <v>TRECHO A - SE CAMPOS NOVOS a 90/2</v>
          </cell>
          <cell r="D143" t="str">
            <v>59/1</v>
          </cell>
          <cell r="E143">
            <v>674.04</v>
          </cell>
          <cell r="F143">
            <v>58065.919999999969</v>
          </cell>
          <cell r="G143" t="str">
            <v>RS8</v>
          </cell>
          <cell r="K143" t="str">
            <v>trado</v>
          </cell>
          <cell r="L143" t="str">
            <v>trado</v>
          </cell>
          <cell r="M143">
            <v>38488</v>
          </cell>
          <cell r="N143">
            <v>38488</v>
          </cell>
          <cell r="O143">
            <v>38541</v>
          </cell>
        </row>
        <row r="144">
          <cell r="C144" t="str">
            <v>TRECHO A - SE CAMPOS NOVOS a 90/2</v>
          </cell>
          <cell r="D144" t="str">
            <v>59/2</v>
          </cell>
          <cell r="E144">
            <v>623.79999999999995</v>
          </cell>
          <cell r="F144">
            <v>58689.719999999972</v>
          </cell>
          <cell r="G144" t="str">
            <v>RS8</v>
          </cell>
          <cell r="I144" t="str">
            <v>MV-14</v>
          </cell>
          <cell r="J144" t="str">
            <v>28º38'40'' E</v>
          </cell>
          <cell r="K144" t="str">
            <v>trado</v>
          </cell>
          <cell r="L144" t="str">
            <v>trado</v>
          </cell>
          <cell r="M144">
            <v>38488</v>
          </cell>
          <cell r="N144">
            <v>38488</v>
          </cell>
          <cell r="O144">
            <v>38542</v>
          </cell>
        </row>
        <row r="145">
          <cell r="C145" t="str">
            <v>TRECHO A - SE CAMPOS NOVOS a 90/2</v>
          </cell>
          <cell r="D145" t="str">
            <v>60/1</v>
          </cell>
          <cell r="E145">
            <v>330.38</v>
          </cell>
          <cell r="F145">
            <v>59020.099999999969</v>
          </cell>
          <cell r="G145" t="str">
            <v>RA30</v>
          </cell>
          <cell r="I145" t="str">
            <v>MV-14</v>
          </cell>
          <cell r="J145" t="str">
            <v>MV-14</v>
          </cell>
          <cell r="K145" t="str">
            <v>28º38'40'' E</v>
          </cell>
          <cell r="L145" t="str">
            <v>spt</v>
          </cell>
          <cell r="M145">
            <v>38488</v>
          </cell>
          <cell r="N145">
            <v>38488</v>
          </cell>
          <cell r="O145">
            <v>38542</v>
          </cell>
        </row>
        <row r="146">
          <cell r="C146" t="str">
            <v>TRECHO A - SE CAMPOS NOVOS a 90/2</v>
          </cell>
          <cell r="D146" t="str">
            <v>60/2</v>
          </cell>
          <cell r="E146">
            <v>690.98</v>
          </cell>
          <cell r="F146">
            <v>59711.079999999973</v>
          </cell>
          <cell r="G146" t="str">
            <v>RS2</v>
          </cell>
          <cell r="I146" t="str">
            <v>MV-15</v>
          </cell>
          <cell r="J146" t="str">
            <v>12º25'07'' D</v>
          </cell>
          <cell r="K146" t="str">
            <v>trado</v>
          </cell>
          <cell r="L146" t="str">
            <v>trado</v>
          </cell>
          <cell r="M146">
            <v>38488</v>
          </cell>
          <cell r="N146">
            <v>38488</v>
          </cell>
          <cell r="O146">
            <v>38544</v>
          </cell>
        </row>
        <row r="147">
          <cell r="C147" t="str">
            <v>TRECHO A - SE CAMPOS NOVOS a 90/2</v>
          </cell>
          <cell r="D147" t="str">
            <v>61/1</v>
          </cell>
          <cell r="E147">
            <v>319.73</v>
          </cell>
          <cell r="F147">
            <v>60030.809999999976</v>
          </cell>
          <cell r="G147" t="str">
            <v>RA30</v>
          </cell>
          <cell r="I147" t="str">
            <v>MV-15</v>
          </cell>
          <cell r="J147" t="str">
            <v>MV-15</v>
          </cell>
          <cell r="K147" t="str">
            <v>12º25'07'' D</v>
          </cell>
          <cell r="L147" t="str">
            <v>spt</v>
          </cell>
          <cell r="M147">
            <v>38488</v>
          </cell>
          <cell r="N147">
            <v>38488</v>
          </cell>
          <cell r="O147">
            <v>38544</v>
          </cell>
        </row>
        <row r="148">
          <cell r="C148" t="str">
            <v>TRECHO A - SE CAMPOS NOVOS a 90/2</v>
          </cell>
          <cell r="D148" t="str">
            <v>61/2</v>
          </cell>
          <cell r="E148">
            <v>689.39</v>
          </cell>
          <cell r="F148">
            <v>60720.199999999975</v>
          </cell>
          <cell r="G148" t="str">
            <v>RS8</v>
          </cell>
          <cell r="I148" t="str">
            <v>MV-16</v>
          </cell>
          <cell r="J148" t="str">
            <v>MV-16</v>
          </cell>
          <cell r="K148" t="str">
            <v>06º37'48'' D</v>
          </cell>
          <cell r="L148" t="str">
            <v>trado</v>
          </cell>
          <cell r="M148">
            <v>38491</v>
          </cell>
          <cell r="N148">
            <v>38491</v>
          </cell>
          <cell r="O148">
            <v>38542</v>
          </cell>
        </row>
        <row r="149">
          <cell r="C149" t="str">
            <v>TRECHO A - SE CAMPOS NOVOS a 90/2</v>
          </cell>
          <cell r="D149" t="str">
            <v>62/1</v>
          </cell>
          <cell r="E149">
            <v>431.71</v>
          </cell>
          <cell r="F149">
            <v>61151.909999999974</v>
          </cell>
          <cell r="G149" t="str">
            <v>RS8</v>
          </cell>
          <cell r="J149" t="str">
            <v>01º56'24'' D</v>
          </cell>
          <cell r="K149" t="str">
            <v>01º56'24'' D</v>
          </cell>
          <cell r="L149" t="str">
            <v>trado</v>
          </cell>
          <cell r="M149">
            <v>38491</v>
          </cell>
          <cell r="N149">
            <v>38491</v>
          </cell>
          <cell r="O149">
            <v>38542</v>
          </cell>
        </row>
        <row r="150">
          <cell r="C150" t="str">
            <v>TRECHO A - SE CAMPOS NOVOS a 90/2</v>
          </cell>
          <cell r="D150" t="str">
            <v>62/2</v>
          </cell>
          <cell r="E150">
            <v>476.56</v>
          </cell>
          <cell r="F150">
            <v>61628.469999999972</v>
          </cell>
          <cell r="G150" t="str">
            <v>CR2</v>
          </cell>
          <cell r="K150" t="str">
            <v>trado</v>
          </cell>
          <cell r="L150" t="str">
            <v>trado</v>
          </cell>
          <cell r="M150">
            <v>38492</v>
          </cell>
          <cell r="N150">
            <v>38492</v>
          </cell>
          <cell r="O150">
            <v>38542</v>
          </cell>
        </row>
        <row r="151">
          <cell r="C151" t="str">
            <v>TRECHO A - SE CAMPOS NOVOS a 90/2</v>
          </cell>
          <cell r="D151" t="str">
            <v>62/3</v>
          </cell>
          <cell r="E151">
            <v>201.44</v>
          </cell>
          <cell r="F151">
            <v>61829.909999999974</v>
          </cell>
          <cell r="G151" t="str">
            <v>CR2</v>
          </cell>
          <cell r="K151" t="str">
            <v>trado</v>
          </cell>
          <cell r="L151" t="str">
            <v>trado</v>
          </cell>
          <cell r="M151">
            <v>38492</v>
          </cell>
          <cell r="N151">
            <v>38492</v>
          </cell>
          <cell r="O151">
            <v>38542</v>
          </cell>
        </row>
        <row r="152">
          <cell r="C152" t="str">
            <v>TRECHO A - SE CAMPOS NOVOS a 90/2</v>
          </cell>
          <cell r="D152" t="str">
            <v>63/1</v>
          </cell>
          <cell r="E152">
            <v>477.24</v>
          </cell>
          <cell r="F152">
            <v>62307.149999999972</v>
          </cell>
          <cell r="G152" t="str">
            <v>CR2</v>
          </cell>
          <cell r="K152" t="str">
            <v>trado</v>
          </cell>
          <cell r="L152" t="str">
            <v>trado</v>
          </cell>
          <cell r="M152">
            <v>38492</v>
          </cell>
          <cell r="N152">
            <v>38492</v>
          </cell>
          <cell r="O152">
            <v>38542</v>
          </cell>
        </row>
        <row r="153">
          <cell r="C153" t="str">
            <v>TRECHO A - SE CAMPOS NOVOS a 90/2</v>
          </cell>
          <cell r="D153" t="str">
            <v>63/2</v>
          </cell>
          <cell r="E153">
            <v>445.76</v>
          </cell>
          <cell r="F153">
            <v>62752.909999999974</v>
          </cell>
          <cell r="G153" t="str">
            <v>CR2</v>
          </cell>
          <cell r="K153" t="str">
            <v>trado</v>
          </cell>
          <cell r="L153" t="str">
            <v>trado</v>
          </cell>
          <cell r="M153">
            <v>38491</v>
          </cell>
          <cell r="N153">
            <v>38491</v>
          </cell>
          <cell r="O153">
            <v>38543</v>
          </cell>
        </row>
        <row r="154">
          <cell r="C154" t="str">
            <v>TRECHO A - SE CAMPOS NOVOS a 90/2</v>
          </cell>
          <cell r="D154" t="str">
            <v>64/1</v>
          </cell>
          <cell r="E154">
            <v>405.91</v>
          </cell>
          <cell r="F154">
            <v>63158.819999999978</v>
          </cell>
          <cell r="G154" t="str">
            <v>CR2</v>
          </cell>
          <cell r="K154" t="str">
            <v>trado</v>
          </cell>
          <cell r="L154" t="str">
            <v>trado</v>
          </cell>
          <cell r="M154">
            <v>38491</v>
          </cell>
          <cell r="N154">
            <v>38491</v>
          </cell>
          <cell r="O154">
            <v>38543</v>
          </cell>
        </row>
        <row r="155">
          <cell r="C155" t="str">
            <v>TRECHO A - SE CAMPOS NOVOS a 90/2</v>
          </cell>
          <cell r="D155" t="str">
            <v>64/2</v>
          </cell>
          <cell r="E155">
            <v>563.09</v>
          </cell>
          <cell r="F155">
            <v>63721.909999999974</v>
          </cell>
          <cell r="G155" t="str">
            <v>CR2</v>
          </cell>
          <cell r="K155" t="str">
            <v>trado</v>
          </cell>
          <cell r="L155" t="str">
            <v>trado</v>
          </cell>
          <cell r="M155">
            <v>38491</v>
          </cell>
          <cell r="N155">
            <v>38491</v>
          </cell>
          <cell r="O155">
            <v>38543</v>
          </cell>
        </row>
        <row r="156">
          <cell r="C156" t="str">
            <v>TRECHO A - SE CAMPOS NOVOS a 90/2</v>
          </cell>
          <cell r="D156" t="str">
            <v>65/1</v>
          </cell>
          <cell r="E156">
            <v>290.01</v>
          </cell>
          <cell r="F156">
            <v>64011.919999999976</v>
          </cell>
          <cell r="G156" t="str">
            <v>CR2</v>
          </cell>
          <cell r="I156" t="str">
            <v>MV-17</v>
          </cell>
          <cell r="J156" t="str">
            <v>05º56'35'' D</v>
          </cell>
          <cell r="K156" t="str">
            <v>spt</v>
          </cell>
          <cell r="L156" t="str">
            <v>spt</v>
          </cell>
          <cell r="M156">
            <v>38491</v>
          </cell>
          <cell r="N156">
            <v>38491</v>
          </cell>
          <cell r="O156">
            <v>38543</v>
          </cell>
        </row>
        <row r="157">
          <cell r="C157" t="str">
            <v>TRECHO A - SE CAMPOS NOVOS a 90/2</v>
          </cell>
          <cell r="D157" t="str">
            <v>65/2</v>
          </cell>
          <cell r="E157">
            <v>392.28</v>
          </cell>
          <cell r="F157">
            <v>64404.199999999975</v>
          </cell>
          <cell r="G157" t="str">
            <v>RS8</v>
          </cell>
          <cell r="I157" t="str">
            <v>MV-17</v>
          </cell>
          <cell r="J157" t="str">
            <v>MV-17</v>
          </cell>
          <cell r="K157" t="str">
            <v>05º56'35'' D</v>
          </cell>
          <cell r="L157" t="str">
            <v>trado</v>
          </cell>
          <cell r="M157">
            <v>38491</v>
          </cell>
          <cell r="N157">
            <v>38491</v>
          </cell>
          <cell r="O157">
            <v>38544</v>
          </cell>
        </row>
        <row r="158">
          <cell r="C158" t="str">
            <v>TRECHO A - SE CAMPOS NOVOS a 90/2</v>
          </cell>
          <cell r="D158" t="str">
            <v>66/1</v>
          </cell>
          <cell r="E158">
            <v>666.91</v>
          </cell>
          <cell r="F158">
            <v>65071.109999999979</v>
          </cell>
          <cell r="G158" t="str">
            <v>CR2</v>
          </cell>
          <cell r="K158" t="str">
            <v>trado</v>
          </cell>
          <cell r="L158" t="str">
            <v>trado</v>
          </cell>
          <cell r="M158">
            <v>38491</v>
          </cell>
          <cell r="N158">
            <v>38491</v>
          </cell>
          <cell r="O158">
            <v>38543</v>
          </cell>
        </row>
        <row r="159">
          <cell r="C159" t="str">
            <v>TRECHO A - SE CAMPOS NOVOS a 90/2</v>
          </cell>
          <cell r="D159" t="str">
            <v>66/2</v>
          </cell>
          <cell r="E159">
            <v>343.63</v>
          </cell>
          <cell r="F159">
            <v>65414.739999999976</v>
          </cell>
          <cell r="G159" t="str">
            <v>CR2</v>
          </cell>
          <cell r="K159" t="str">
            <v>trado</v>
          </cell>
          <cell r="L159" t="str">
            <v>trado</v>
          </cell>
          <cell r="M159">
            <v>38490</v>
          </cell>
          <cell r="N159">
            <v>38490</v>
          </cell>
          <cell r="O159">
            <v>38543</v>
          </cell>
          <cell r="R159">
            <v>38530</v>
          </cell>
          <cell r="S159">
            <v>38530</v>
          </cell>
        </row>
        <row r="160">
          <cell r="C160" t="str">
            <v>TRECHO A - SE CAMPOS NOVOS a 90/2</v>
          </cell>
          <cell r="D160" t="str">
            <v>66/3</v>
          </cell>
          <cell r="E160">
            <v>537.49</v>
          </cell>
          <cell r="F160">
            <v>65952.229999999981</v>
          </cell>
          <cell r="G160" t="str">
            <v>CR2</v>
          </cell>
          <cell r="K160" t="str">
            <v>trado</v>
          </cell>
          <cell r="L160" t="str">
            <v>trado</v>
          </cell>
          <cell r="M160">
            <v>38490</v>
          </cell>
          <cell r="N160">
            <v>38490</v>
          </cell>
          <cell r="O160">
            <v>38544</v>
          </cell>
          <cell r="R160">
            <v>38530</v>
          </cell>
          <cell r="S160">
            <v>38530</v>
          </cell>
        </row>
        <row r="161">
          <cell r="C161" t="str">
            <v>TRECHO A - SE CAMPOS NOVOS a 90/2</v>
          </cell>
          <cell r="D161" t="str">
            <v>67/1</v>
          </cell>
          <cell r="E161">
            <v>529.67999999999995</v>
          </cell>
          <cell r="F161">
            <v>66481.909999999974</v>
          </cell>
          <cell r="G161" t="str">
            <v>CR2</v>
          </cell>
          <cell r="K161" t="str">
            <v>trado</v>
          </cell>
          <cell r="L161" t="str">
            <v>trado</v>
          </cell>
          <cell r="M161">
            <v>38490</v>
          </cell>
          <cell r="N161">
            <v>38490</v>
          </cell>
          <cell r="O161">
            <v>38544</v>
          </cell>
          <cell r="R161">
            <v>38530</v>
          </cell>
          <cell r="S161">
            <v>38530</v>
          </cell>
        </row>
        <row r="162">
          <cell r="C162" t="str">
            <v>TRECHO A - SE CAMPOS NOVOS a 90/2</v>
          </cell>
          <cell r="D162" t="str">
            <v>67/2</v>
          </cell>
          <cell r="E162">
            <v>279.54000000000002</v>
          </cell>
          <cell r="F162">
            <v>66761.449999999968</v>
          </cell>
          <cell r="G162" t="str">
            <v>CR2</v>
          </cell>
          <cell r="I162" t="str">
            <v>MV-18</v>
          </cell>
          <cell r="J162" t="str">
            <v>03º31'34'' E</v>
          </cell>
          <cell r="K162" t="str">
            <v>trado</v>
          </cell>
          <cell r="L162" t="str">
            <v>trado</v>
          </cell>
          <cell r="M162">
            <v>38490</v>
          </cell>
          <cell r="N162">
            <v>38490</v>
          </cell>
          <cell r="O162">
            <v>38544</v>
          </cell>
        </row>
        <row r="163">
          <cell r="C163" t="str">
            <v>TRECHO A - SE CAMPOS NOVOS a 90/2</v>
          </cell>
          <cell r="D163" t="str">
            <v>68/1</v>
          </cell>
          <cell r="E163">
            <v>275.32</v>
          </cell>
          <cell r="F163">
            <v>67036.769999999975</v>
          </cell>
          <cell r="G163" t="str">
            <v>RS8</v>
          </cell>
          <cell r="I163" t="str">
            <v>MV-18</v>
          </cell>
          <cell r="J163" t="str">
            <v>MV-18</v>
          </cell>
          <cell r="K163" t="str">
            <v>03º31'34'' E</v>
          </cell>
          <cell r="L163" t="str">
            <v>trado</v>
          </cell>
          <cell r="M163">
            <v>38491</v>
          </cell>
          <cell r="N163">
            <v>38491</v>
          </cell>
          <cell r="O163">
            <v>38544</v>
          </cell>
          <cell r="R163">
            <v>38530</v>
          </cell>
          <cell r="S163">
            <v>38530</v>
          </cell>
        </row>
        <row r="164">
          <cell r="C164" t="str">
            <v>TRECHO A - SE CAMPOS NOVOS a 90/2</v>
          </cell>
          <cell r="D164" t="str">
            <v>68/2</v>
          </cell>
          <cell r="E164">
            <v>574.37</v>
          </cell>
          <cell r="F164">
            <v>67611.13999999997</v>
          </cell>
          <cell r="G164" t="str">
            <v>RS2</v>
          </cell>
          <cell r="K164" t="str">
            <v>trado</v>
          </cell>
          <cell r="L164" t="str">
            <v>trado</v>
          </cell>
          <cell r="M164">
            <v>38492</v>
          </cell>
          <cell r="N164">
            <v>38492</v>
          </cell>
          <cell r="O164">
            <v>38545</v>
          </cell>
          <cell r="R164">
            <v>38530</v>
          </cell>
          <cell r="S164">
            <v>38530</v>
          </cell>
        </row>
        <row r="165">
          <cell r="C165" t="str">
            <v>TRECHO A - SE CAMPOS NOVOS a 90/2</v>
          </cell>
          <cell r="D165" t="str">
            <v>69/1</v>
          </cell>
          <cell r="E165">
            <v>540.20000000000005</v>
          </cell>
          <cell r="F165">
            <v>68151.339999999967</v>
          </cell>
          <cell r="G165" t="str">
            <v>RS8</v>
          </cell>
          <cell r="K165" t="str">
            <v>trado</v>
          </cell>
          <cell r="L165" t="str">
            <v>trado</v>
          </cell>
          <cell r="M165">
            <v>38492</v>
          </cell>
          <cell r="N165">
            <v>38492</v>
          </cell>
          <cell r="O165">
            <v>38545</v>
          </cell>
          <cell r="R165">
            <v>38530</v>
          </cell>
          <cell r="S165">
            <v>38530</v>
          </cell>
        </row>
        <row r="166">
          <cell r="C166" t="str">
            <v>TRECHO A - SE CAMPOS NOVOS a 90/2</v>
          </cell>
          <cell r="D166" t="str">
            <v>69/2</v>
          </cell>
          <cell r="E166">
            <v>593.08000000000004</v>
          </cell>
          <cell r="F166">
            <v>68744.419999999969</v>
          </cell>
          <cell r="G166" t="str">
            <v>RS2</v>
          </cell>
          <cell r="K166" t="str">
            <v>trado</v>
          </cell>
          <cell r="L166" t="str">
            <v>trado</v>
          </cell>
          <cell r="M166">
            <v>38492</v>
          </cell>
          <cell r="N166">
            <v>38492</v>
          </cell>
          <cell r="O166">
            <v>38545</v>
          </cell>
          <cell r="R166">
            <v>38530</v>
          </cell>
          <cell r="S166">
            <v>38530</v>
          </cell>
        </row>
        <row r="167">
          <cell r="C167" t="str">
            <v>TRECHO A - SE CAMPOS NOVOS a 90/2</v>
          </cell>
          <cell r="D167" t="str">
            <v>70/1</v>
          </cell>
          <cell r="E167">
            <v>502.35</v>
          </cell>
          <cell r="F167">
            <v>69246.769999999975</v>
          </cell>
          <cell r="G167" t="str">
            <v>CR2</v>
          </cell>
          <cell r="K167" t="str">
            <v>trado</v>
          </cell>
          <cell r="L167" t="str">
            <v>trado</v>
          </cell>
          <cell r="M167">
            <v>38492</v>
          </cell>
          <cell r="N167">
            <v>38492</v>
          </cell>
          <cell r="O167">
            <v>38545</v>
          </cell>
          <cell r="R167">
            <v>38530</v>
          </cell>
          <cell r="S167">
            <v>38530</v>
          </cell>
        </row>
        <row r="168">
          <cell r="C168" t="str">
            <v>TRECHO A - SE CAMPOS NOVOS a 90/2</v>
          </cell>
          <cell r="D168" t="str">
            <v>70/2</v>
          </cell>
          <cell r="E168">
            <v>346.98</v>
          </cell>
          <cell r="F168">
            <v>69593.749999999971</v>
          </cell>
          <cell r="G168" t="str">
            <v>CR2</v>
          </cell>
          <cell r="K168" t="str">
            <v>spt</v>
          </cell>
          <cell r="L168" t="str">
            <v>spt</v>
          </cell>
          <cell r="M168">
            <v>38493</v>
          </cell>
          <cell r="N168">
            <v>38493</v>
          </cell>
          <cell r="O168">
            <v>38545</v>
          </cell>
        </row>
        <row r="169">
          <cell r="C169" t="str">
            <v>TRECHO A - SE CAMPOS NOVOS a 90/2</v>
          </cell>
          <cell r="D169" t="str">
            <v>70/3</v>
          </cell>
          <cell r="E169">
            <v>326.66000000000003</v>
          </cell>
          <cell r="F169">
            <v>69920.409999999974</v>
          </cell>
          <cell r="G169" t="str">
            <v>CR2</v>
          </cell>
          <cell r="K169" t="str">
            <v>trado</v>
          </cell>
          <cell r="L169" t="str">
            <v>trado</v>
          </cell>
          <cell r="M169">
            <v>38493</v>
          </cell>
          <cell r="N169">
            <v>38493</v>
          </cell>
          <cell r="O169">
            <v>38545</v>
          </cell>
          <cell r="R169">
            <v>38530</v>
          </cell>
          <cell r="S169">
            <v>38530</v>
          </cell>
        </row>
        <row r="170">
          <cell r="C170" t="str">
            <v>TRECHO A - SE CAMPOS NOVOS a 90/2</v>
          </cell>
          <cell r="D170" t="str">
            <v>71/1</v>
          </cell>
          <cell r="E170">
            <v>509.5</v>
          </cell>
          <cell r="F170">
            <v>70429.909999999974</v>
          </cell>
          <cell r="G170" t="str">
            <v>CR2</v>
          </cell>
          <cell r="K170" t="str">
            <v>trado</v>
          </cell>
          <cell r="L170" t="str">
            <v>trado</v>
          </cell>
          <cell r="M170">
            <v>38492</v>
          </cell>
          <cell r="N170">
            <v>38492</v>
          </cell>
          <cell r="O170">
            <v>38545</v>
          </cell>
          <cell r="R170">
            <v>38527</v>
          </cell>
          <cell r="S170">
            <v>38527</v>
          </cell>
        </row>
        <row r="171">
          <cell r="C171" t="str">
            <v>TRECHO A - SE CAMPOS NOVOS a 90/2</v>
          </cell>
          <cell r="D171" t="str">
            <v>71/2</v>
          </cell>
          <cell r="E171">
            <v>313.5</v>
          </cell>
          <cell r="F171">
            <v>70743.409999999974</v>
          </cell>
          <cell r="G171" t="str">
            <v>CR2</v>
          </cell>
          <cell r="K171" t="str">
            <v>trado</v>
          </cell>
          <cell r="L171" t="str">
            <v>trado</v>
          </cell>
          <cell r="M171">
            <v>38492</v>
          </cell>
          <cell r="N171">
            <v>38492</v>
          </cell>
          <cell r="O171">
            <v>38546</v>
          </cell>
          <cell r="R171">
            <v>38527</v>
          </cell>
          <cell r="S171">
            <v>38527</v>
          </cell>
        </row>
        <row r="172">
          <cell r="C172" t="str">
            <v>TRECHO A - SE CAMPOS NOVOS a 90/2</v>
          </cell>
          <cell r="D172" t="str">
            <v>72/1</v>
          </cell>
          <cell r="E172">
            <v>529.1</v>
          </cell>
          <cell r="F172">
            <v>71272.50999999998</v>
          </cell>
          <cell r="G172" t="str">
            <v>CR2</v>
          </cell>
          <cell r="K172" t="str">
            <v>trado</v>
          </cell>
          <cell r="L172" t="str">
            <v>trado</v>
          </cell>
          <cell r="M172">
            <v>38492</v>
          </cell>
          <cell r="N172">
            <v>38492</v>
          </cell>
          <cell r="O172">
            <v>38546</v>
          </cell>
          <cell r="R172">
            <v>38527</v>
          </cell>
          <cell r="S172">
            <v>38527</v>
          </cell>
        </row>
        <row r="173">
          <cell r="C173" t="str">
            <v>TRECHO A - SE CAMPOS NOVOS a 90/2</v>
          </cell>
          <cell r="D173" t="str">
            <v>72/2</v>
          </cell>
          <cell r="E173">
            <v>284.25</v>
          </cell>
          <cell r="F173">
            <v>71556.75999999998</v>
          </cell>
          <cell r="G173" t="str">
            <v>CR2</v>
          </cell>
          <cell r="I173" t="str">
            <v>MV-19</v>
          </cell>
          <cell r="J173" t="str">
            <v>06º46'54'' E</v>
          </cell>
          <cell r="K173" t="str">
            <v>spt</v>
          </cell>
          <cell r="L173" t="str">
            <v>spt</v>
          </cell>
          <cell r="M173">
            <v>38491</v>
          </cell>
          <cell r="N173">
            <v>38491</v>
          </cell>
          <cell r="O173">
            <v>38546</v>
          </cell>
        </row>
        <row r="174">
          <cell r="C174" t="str">
            <v>TRECHO A - SE CAMPOS NOVOS a 90/2</v>
          </cell>
          <cell r="D174" t="str">
            <v>72/3</v>
          </cell>
          <cell r="E174">
            <v>342.45</v>
          </cell>
          <cell r="F174">
            <v>71899.209999999977</v>
          </cell>
          <cell r="G174" t="str">
            <v>RS8</v>
          </cell>
          <cell r="I174" t="str">
            <v>MV-19</v>
          </cell>
          <cell r="J174" t="str">
            <v>MV-19</v>
          </cell>
          <cell r="K174" t="str">
            <v>06º46'54'' E</v>
          </cell>
          <cell r="L174" t="str">
            <v>trado</v>
          </cell>
          <cell r="M174">
            <v>38491</v>
          </cell>
          <cell r="N174">
            <v>38491</v>
          </cell>
          <cell r="O174">
            <v>38546</v>
          </cell>
          <cell r="R174">
            <v>38527</v>
          </cell>
          <cell r="S174">
            <v>38527</v>
          </cell>
        </row>
        <row r="175">
          <cell r="C175" t="str">
            <v>TRECHO A - SE CAMPOS NOVOS a 90/2</v>
          </cell>
          <cell r="D175" t="str">
            <v>73/1</v>
          </cell>
          <cell r="E175">
            <v>256.62</v>
          </cell>
          <cell r="F175">
            <v>72155.829999999973</v>
          </cell>
          <cell r="G175" t="str">
            <v>RS2</v>
          </cell>
          <cell r="K175" t="str">
            <v>trado</v>
          </cell>
          <cell r="L175" t="str">
            <v>trado</v>
          </cell>
          <cell r="M175">
            <v>38491</v>
          </cell>
          <cell r="N175">
            <v>38491</v>
          </cell>
          <cell r="O175">
            <v>38546</v>
          </cell>
        </row>
        <row r="176">
          <cell r="C176" t="str">
            <v>TRECHO A - SE CAMPOS NOVOS a 90/2</v>
          </cell>
          <cell r="D176" t="str">
            <v>73/2</v>
          </cell>
          <cell r="E176">
            <v>515.17999999999995</v>
          </cell>
          <cell r="F176">
            <v>72671.009999999966</v>
          </cell>
          <cell r="G176" t="str">
            <v>CR2</v>
          </cell>
          <cell r="K176" t="str">
            <v>trado</v>
          </cell>
          <cell r="L176" t="str">
            <v>trado</v>
          </cell>
          <cell r="M176">
            <v>38491</v>
          </cell>
          <cell r="N176">
            <v>38491</v>
          </cell>
          <cell r="O176">
            <v>38546</v>
          </cell>
          <cell r="R176">
            <v>38527</v>
          </cell>
          <cell r="S176">
            <v>38527</v>
          </cell>
        </row>
        <row r="177">
          <cell r="C177" t="str">
            <v>TRECHO A - SE CAMPOS NOVOS a 90/2</v>
          </cell>
          <cell r="D177" t="str">
            <v>74/1</v>
          </cell>
          <cell r="E177">
            <v>487.33</v>
          </cell>
          <cell r="F177">
            <v>73158.339999999967</v>
          </cell>
          <cell r="G177" t="str">
            <v>RS8</v>
          </cell>
          <cell r="K177" t="str">
            <v>trado</v>
          </cell>
          <cell r="L177" t="str">
            <v>trado</v>
          </cell>
          <cell r="M177">
            <v>38491</v>
          </cell>
          <cell r="N177">
            <v>38491</v>
          </cell>
          <cell r="O177">
            <v>38546</v>
          </cell>
          <cell r="R177">
            <v>38527</v>
          </cell>
          <cell r="S177">
            <v>38527</v>
          </cell>
        </row>
        <row r="178">
          <cell r="C178" t="str">
            <v>TRECHO A - SE CAMPOS NOVOS a 90/2</v>
          </cell>
          <cell r="D178" t="str">
            <v>74/2</v>
          </cell>
          <cell r="E178">
            <v>653.41</v>
          </cell>
          <cell r="F178">
            <v>73811.749999999971</v>
          </cell>
          <cell r="G178" t="str">
            <v>RS2</v>
          </cell>
          <cell r="K178" t="str">
            <v>trado</v>
          </cell>
          <cell r="L178" t="str">
            <v>trado</v>
          </cell>
          <cell r="M178">
            <v>38491</v>
          </cell>
          <cell r="N178">
            <v>38491</v>
          </cell>
          <cell r="O178">
            <v>38546</v>
          </cell>
          <cell r="R178">
            <v>38527</v>
          </cell>
          <cell r="S178">
            <v>38527</v>
          </cell>
        </row>
        <row r="179">
          <cell r="C179" t="str">
            <v>TRECHO A - SE CAMPOS NOVOS a 90/2</v>
          </cell>
          <cell r="D179" t="str">
            <v>75/1</v>
          </cell>
          <cell r="E179">
            <v>346.51</v>
          </cell>
          <cell r="F179">
            <v>74158.259999999966</v>
          </cell>
          <cell r="G179" t="str">
            <v>CR2</v>
          </cell>
          <cell r="K179" t="str">
            <v>trado</v>
          </cell>
          <cell r="L179" t="str">
            <v>trado</v>
          </cell>
          <cell r="M179">
            <v>38491</v>
          </cell>
          <cell r="N179">
            <v>38491</v>
          </cell>
          <cell r="O179">
            <v>38547</v>
          </cell>
          <cell r="R179">
            <v>38527</v>
          </cell>
          <cell r="S179">
            <v>38527</v>
          </cell>
        </row>
        <row r="180">
          <cell r="C180" t="str">
            <v>TRECHO A - SE CAMPOS NOVOS a 90/2</v>
          </cell>
          <cell r="D180" t="str">
            <v>75/2</v>
          </cell>
          <cell r="E180">
            <v>528.91999999999996</v>
          </cell>
          <cell r="F180">
            <v>74687.179999999964</v>
          </cell>
          <cell r="G180" t="str">
            <v>CR2</v>
          </cell>
          <cell r="I180" t="str">
            <v>MV-20</v>
          </cell>
          <cell r="J180" t="str">
            <v>07º31'52'' D</v>
          </cell>
          <cell r="K180" t="str">
            <v>trado</v>
          </cell>
          <cell r="L180" t="str">
            <v>trado</v>
          </cell>
          <cell r="M180">
            <v>38491</v>
          </cell>
          <cell r="N180">
            <v>38491</v>
          </cell>
          <cell r="O180">
            <v>38547</v>
          </cell>
          <cell r="R180">
            <v>38527</v>
          </cell>
          <cell r="S180">
            <v>38527</v>
          </cell>
        </row>
        <row r="181">
          <cell r="C181" t="str">
            <v>TRECHO A - SE CAMPOS NOVOS a 90/2</v>
          </cell>
          <cell r="D181" t="str">
            <v>76/1</v>
          </cell>
          <cell r="E181">
            <v>376.98</v>
          </cell>
          <cell r="F181">
            <v>75064.15999999996</v>
          </cell>
          <cell r="G181" t="str">
            <v>RS8</v>
          </cell>
          <cell r="I181" t="str">
            <v>MV-20</v>
          </cell>
          <cell r="J181" t="str">
            <v>MV-20</v>
          </cell>
          <cell r="K181" t="str">
            <v>07º31'52'' D</v>
          </cell>
          <cell r="L181" t="str">
            <v>spt</v>
          </cell>
          <cell r="M181">
            <v>38491</v>
          </cell>
          <cell r="N181">
            <v>38491</v>
          </cell>
          <cell r="O181">
            <v>38491</v>
          </cell>
        </row>
        <row r="182">
          <cell r="C182" t="str">
            <v>TRECHO A - SE CAMPOS NOVOS a 90/2</v>
          </cell>
          <cell r="D182" t="str">
            <v>76/2</v>
          </cell>
          <cell r="E182">
            <v>427.81</v>
          </cell>
          <cell r="F182">
            <v>75491.969999999958</v>
          </cell>
          <cell r="G182" t="str">
            <v>CR2</v>
          </cell>
          <cell r="K182" t="str">
            <v>trado</v>
          </cell>
          <cell r="L182" t="str">
            <v>trado</v>
          </cell>
          <cell r="M182">
            <v>38491</v>
          </cell>
          <cell r="N182">
            <v>38491</v>
          </cell>
          <cell r="O182">
            <v>38491</v>
          </cell>
          <cell r="R182">
            <v>38527</v>
          </cell>
          <cell r="S182">
            <v>38527</v>
          </cell>
        </row>
        <row r="183">
          <cell r="C183" t="str">
            <v>TRECHO A - SE CAMPOS NOVOS a 90/2</v>
          </cell>
          <cell r="D183" t="str">
            <v>77/1</v>
          </cell>
          <cell r="E183">
            <v>584.29</v>
          </cell>
          <cell r="F183">
            <v>76076.259999999951</v>
          </cell>
          <cell r="G183" t="str">
            <v>CR2</v>
          </cell>
          <cell r="K183" t="str">
            <v>trado</v>
          </cell>
          <cell r="L183" t="str">
            <v>trado</v>
          </cell>
          <cell r="M183">
            <v>38491</v>
          </cell>
          <cell r="N183">
            <v>38491</v>
          </cell>
          <cell r="O183">
            <v>38491</v>
          </cell>
          <cell r="R183">
            <v>38526</v>
          </cell>
          <cell r="S183">
            <v>38526</v>
          </cell>
        </row>
        <row r="184">
          <cell r="C184" t="str">
            <v>TRECHO A - SE CAMPOS NOVOS a 90/2</v>
          </cell>
          <cell r="D184" t="str">
            <v>77/2</v>
          </cell>
          <cell r="E184">
            <v>434</v>
          </cell>
          <cell r="F184">
            <v>76510.259999999951</v>
          </cell>
          <cell r="G184" t="str">
            <v>CR2</v>
          </cell>
          <cell r="K184" t="str">
            <v>trado</v>
          </cell>
          <cell r="L184" t="str">
            <v>trado</v>
          </cell>
          <cell r="M184">
            <v>38495</v>
          </cell>
          <cell r="N184">
            <v>38495</v>
          </cell>
          <cell r="O184">
            <v>38495</v>
          </cell>
          <cell r="R184">
            <v>38526</v>
          </cell>
          <cell r="S184">
            <v>38526</v>
          </cell>
        </row>
        <row r="185">
          <cell r="C185" t="str">
            <v>TRECHO A - SE CAMPOS NOVOS a 90/2</v>
          </cell>
          <cell r="D185" t="str">
            <v>77/3</v>
          </cell>
          <cell r="E185">
            <v>462</v>
          </cell>
          <cell r="F185">
            <v>76972.259999999951</v>
          </cell>
          <cell r="G185" t="str">
            <v>CR2</v>
          </cell>
          <cell r="K185" t="str">
            <v>trado</v>
          </cell>
          <cell r="L185" t="str">
            <v>trado</v>
          </cell>
          <cell r="M185">
            <v>38495</v>
          </cell>
          <cell r="N185">
            <v>38495</v>
          </cell>
          <cell r="O185">
            <v>38495</v>
          </cell>
          <cell r="R185">
            <v>38526</v>
          </cell>
          <cell r="S185">
            <v>38526</v>
          </cell>
        </row>
        <row r="186">
          <cell r="C186" t="str">
            <v>TRECHO A - SE CAMPOS NOVOS a 90/2</v>
          </cell>
          <cell r="D186" t="str">
            <v>78/1</v>
          </cell>
          <cell r="E186">
            <v>405.55</v>
          </cell>
          <cell r="F186">
            <v>77377.809999999954</v>
          </cell>
          <cell r="G186" t="str">
            <v>CR2</v>
          </cell>
          <cell r="K186" t="str">
            <v>trado</v>
          </cell>
          <cell r="L186" t="str">
            <v>trado</v>
          </cell>
          <cell r="M186">
            <v>38498</v>
          </cell>
          <cell r="N186">
            <v>38498</v>
          </cell>
          <cell r="O186">
            <v>38498</v>
          </cell>
          <cell r="R186">
            <v>38526</v>
          </cell>
          <cell r="S186">
            <v>38526</v>
          </cell>
        </row>
        <row r="187">
          <cell r="C187" t="str">
            <v>TRECHO A - SE CAMPOS NOVOS a 90/2</v>
          </cell>
          <cell r="D187" t="str">
            <v>78/2</v>
          </cell>
          <cell r="E187">
            <v>571.45000000000005</v>
          </cell>
          <cell r="F187">
            <v>77949.259999999951</v>
          </cell>
          <cell r="G187" t="str">
            <v>CR2</v>
          </cell>
          <cell r="K187" t="str">
            <v>trado</v>
          </cell>
          <cell r="L187" t="str">
            <v>trado</v>
          </cell>
          <cell r="M187">
            <v>38498</v>
          </cell>
          <cell r="N187">
            <v>38498</v>
          </cell>
          <cell r="O187">
            <v>38498</v>
          </cell>
          <cell r="R187">
            <v>38526</v>
          </cell>
          <cell r="S187">
            <v>38526</v>
          </cell>
        </row>
        <row r="188">
          <cell r="C188" t="str">
            <v>TRECHO A - SE CAMPOS NOVOS a 90/2</v>
          </cell>
          <cell r="D188" t="str">
            <v>79/1</v>
          </cell>
          <cell r="E188">
            <v>482.75</v>
          </cell>
          <cell r="F188">
            <v>78432.009999999951</v>
          </cell>
          <cell r="G188" t="str">
            <v>CR2</v>
          </cell>
          <cell r="K188" t="str">
            <v>trado</v>
          </cell>
          <cell r="L188" t="str">
            <v>trado</v>
          </cell>
          <cell r="M188">
            <v>38496</v>
          </cell>
          <cell r="N188">
            <v>38496</v>
          </cell>
          <cell r="O188">
            <v>38496</v>
          </cell>
          <cell r="R188">
            <v>38526</v>
          </cell>
          <cell r="S188">
            <v>38526</v>
          </cell>
        </row>
        <row r="189">
          <cell r="C189" t="str">
            <v>TRECHO A - SE CAMPOS NOVOS a 90/2</v>
          </cell>
          <cell r="D189" t="str">
            <v>79/2</v>
          </cell>
          <cell r="E189">
            <v>476.25</v>
          </cell>
          <cell r="F189">
            <v>78908.259999999951</v>
          </cell>
          <cell r="G189" t="str">
            <v>CR2</v>
          </cell>
          <cell r="K189" t="str">
            <v>trado</v>
          </cell>
          <cell r="L189" t="str">
            <v>trado</v>
          </cell>
          <cell r="M189">
            <v>38496</v>
          </cell>
          <cell r="N189">
            <v>38496</v>
          </cell>
          <cell r="O189">
            <v>38496</v>
          </cell>
          <cell r="R189">
            <v>38526</v>
          </cell>
          <cell r="S189">
            <v>38526</v>
          </cell>
        </row>
        <row r="190">
          <cell r="C190" t="str">
            <v>TRECHO A - SE CAMPOS NOVOS a 90/2</v>
          </cell>
          <cell r="D190" t="str">
            <v>80/1</v>
          </cell>
          <cell r="E190">
            <v>517</v>
          </cell>
          <cell r="F190">
            <v>79425.259999999951</v>
          </cell>
          <cell r="G190" t="str">
            <v>CR2</v>
          </cell>
          <cell r="K190" t="str">
            <v>trado</v>
          </cell>
          <cell r="L190" t="str">
            <v>trado</v>
          </cell>
          <cell r="M190">
            <v>38496</v>
          </cell>
          <cell r="N190">
            <v>38496</v>
          </cell>
          <cell r="O190">
            <v>38496</v>
          </cell>
          <cell r="R190">
            <v>38526</v>
          </cell>
          <cell r="S190">
            <v>38526</v>
          </cell>
        </row>
        <row r="191">
          <cell r="C191" t="str">
            <v>TRECHO A - SE CAMPOS NOVOS a 90/2</v>
          </cell>
          <cell r="D191" t="str">
            <v>80/2</v>
          </cell>
          <cell r="E191">
            <v>505.49</v>
          </cell>
          <cell r="F191">
            <v>79930.749999999956</v>
          </cell>
          <cell r="G191" t="str">
            <v>CR2</v>
          </cell>
          <cell r="K191" t="str">
            <v>trado</v>
          </cell>
          <cell r="L191" t="str">
            <v>trado</v>
          </cell>
          <cell r="M191">
            <v>38495</v>
          </cell>
          <cell r="N191">
            <v>38495</v>
          </cell>
          <cell r="O191">
            <v>38495</v>
          </cell>
          <cell r="R191">
            <v>38526</v>
          </cell>
          <cell r="S191">
            <v>38526</v>
          </cell>
        </row>
        <row r="192">
          <cell r="C192" t="str">
            <v>TRECHO A - SE CAMPOS NOVOS a 90/2</v>
          </cell>
          <cell r="D192" t="str">
            <v>81/1</v>
          </cell>
          <cell r="E192">
            <v>272.91000000000003</v>
          </cell>
          <cell r="F192">
            <v>80203.65999999996</v>
          </cell>
          <cell r="G192" t="str">
            <v>CR2</v>
          </cell>
          <cell r="K192" t="str">
            <v>trado</v>
          </cell>
          <cell r="L192" t="str">
            <v>trado</v>
          </cell>
          <cell r="M192">
            <v>38495</v>
          </cell>
          <cell r="N192">
            <v>38495</v>
          </cell>
          <cell r="O192">
            <v>38495</v>
          </cell>
          <cell r="R192">
            <v>38526</v>
          </cell>
          <cell r="S192">
            <v>38526</v>
          </cell>
        </row>
        <row r="193">
          <cell r="C193" t="str">
            <v>TRECHO A - SE CAMPOS NOVOS a 90/2</v>
          </cell>
          <cell r="D193" t="str">
            <v>81/2</v>
          </cell>
          <cell r="E193">
            <v>394.32</v>
          </cell>
          <cell r="F193">
            <v>80597.979999999967</v>
          </cell>
          <cell r="G193" t="str">
            <v>CR2</v>
          </cell>
          <cell r="K193" t="str">
            <v>trado</v>
          </cell>
          <cell r="L193" t="str">
            <v>trado</v>
          </cell>
          <cell r="M193">
            <v>38491</v>
          </cell>
          <cell r="N193">
            <v>38491</v>
          </cell>
          <cell r="O193">
            <v>38491</v>
          </cell>
          <cell r="R193">
            <v>38526</v>
          </cell>
          <cell r="S193">
            <v>38526</v>
          </cell>
        </row>
        <row r="194">
          <cell r="C194" t="str">
            <v>TRECHO A - SE CAMPOS NOVOS a 90/2</v>
          </cell>
          <cell r="D194" t="str">
            <v>82/1</v>
          </cell>
          <cell r="E194">
            <v>631.71</v>
          </cell>
          <cell r="F194">
            <v>81229.689999999973</v>
          </cell>
          <cell r="G194" t="str">
            <v>CR2</v>
          </cell>
          <cell r="I194" t="str">
            <v>MV-21</v>
          </cell>
          <cell r="J194" t="str">
            <v>01º21'35'' E</v>
          </cell>
          <cell r="K194" t="str">
            <v>trado</v>
          </cell>
          <cell r="L194" t="str">
            <v>trado</v>
          </cell>
          <cell r="M194">
            <v>38491</v>
          </cell>
          <cell r="N194">
            <v>38491</v>
          </cell>
          <cell r="O194">
            <v>38491</v>
          </cell>
          <cell r="R194">
            <v>38525</v>
          </cell>
          <cell r="S194">
            <v>38525</v>
          </cell>
        </row>
        <row r="195">
          <cell r="C195" t="str">
            <v>TRECHO A - SE CAMPOS NOVOS a 90/2</v>
          </cell>
          <cell r="D195" t="str">
            <v>82/2</v>
          </cell>
          <cell r="E195">
            <v>392.85</v>
          </cell>
          <cell r="F195">
            <v>81622.539999999979</v>
          </cell>
          <cell r="G195" t="str">
            <v>CR2</v>
          </cell>
          <cell r="I195" t="str">
            <v>MV-21</v>
          </cell>
          <cell r="J195" t="str">
            <v>MV-21</v>
          </cell>
          <cell r="K195" t="str">
            <v>01º21'35'' E</v>
          </cell>
          <cell r="L195" t="str">
            <v>trado</v>
          </cell>
          <cell r="M195">
            <v>38491</v>
          </cell>
          <cell r="N195">
            <v>38491</v>
          </cell>
          <cell r="O195">
            <v>38491</v>
          </cell>
          <cell r="R195">
            <v>38525</v>
          </cell>
          <cell r="S195">
            <v>38525</v>
          </cell>
        </row>
        <row r="196">
          <cell r="C196" t="str">
            <v>TRECHO A - SE CAMPOS NOVOS a 90/2</v>
          </cell>
          <cell r="D196" t="str">
            <v>83/1</v>
          </cell>
          <cell r="E196">
            <v>520.73</v>
          </cell>
          <cell r="F196">
            <v>82143.269999999975</v>
          </cell>
          <cell r="G196" t="str">
            <v>CR2</v>
          </cell>
          <cell r="K196" t="str">
            <v>trado</v>
          </cell>
          <cell r="L196" t="str">
            <v>trado</v>
          </cell>
          <cell r="M196">
            <v>38491</v>
          </cell>
          <cell r="N196">
            <v>38491</v>
          </cell>
          <cell r="O196">
            <v>38491</v>
          </cell>
          <cell r="R196">
            <v>38526</v>
          </cell>
          <cell r="S196">
            <v>38526</v>
          </cell>
        </row>
        <row r="197">
          <cell r="C197" t="str">
            <v>TRECHO A - SE CAMPOS NOVOS a 90/2</v>
          </cell>
          <cell r="D197" t="str">
            <v>83/2</v>
          </cell>
          <cell r="E197">
            <v>424</v>
          </cell>
          <cell r="F197">
            <v>82567.269999999975</v>
          </cell>
          <cell r="G197" t="str">
            <v>CR2</v>
          </cell>
          <cell r="K197" t="str">
            <v>trado</v>
          </cell>
          <cell r="L197" t="str">
            <v>trado</v>
          </cell>
          <cell r="M197">
            <v>38491</v>
          </cell>
          <cell r="N197">
            <v>38491</v>
          </cell>
          <cell r="O197">
            <v>38491</v>
          </cell>
          <cell r="R197">
            <v>38526</v>
          </cell>
          <cell r="S197">
            <v>38526</v>
          </cell>
        </row>
        <row r="198">
          <cell r="C198" t="str">
            <v>TRECHO A - SE CAMPOS NOVOS a 90/2</v>
          </cell>
          <cell r="D198" t="str">
            <v>84/1</v>
          </cell>
          <cell r="E198">
            <v>580.99</v>
          </cell>
          <cell r="F198">
            <v>83148.25999999998</v>
          </cell>
          <cell r="G198" t="str">
            <v>CR2</v>
          </cell>
          <cell r="K198" t="str">
            <v>trado</v>
          </cell>
          <cell r="L198" t="str">
            <v>trado</v>
          </cell>
          <cell r="M198">
            <v>38495</v>
          </cell>
          <cell r="N198">
            <v>38495</v>
          </cell>
          <cell r="O198">
            <v>38495</v>
          </cell>
          <cell r="R198">
            <v>38526</v>
          </cell>
          <cell r="S198">
            <v>38526</v>
          </cell>
        </row>
        <row r="199">
          <cell r="C199" t="str">
            <v>TRECHO A - SE CAMPOS NOVOS a 90/2</v>
          </cell>
          <cell r="D199" t="str">
            <v>84/2</v>
          </cell>
          <cell r="E199">
            <v>394.95</v>
          </cell>
          <cell r="F199">
            <v>83543.209999999977</v>
          </cell>
          <cell r="G199" t="str">
            <v>CR2</v>
          </cell>
          <cell r="K199" t="str">
            <v>trado</v>
          </cell>
          <cell r="L199" t="str">
            <v>trado</v>
          </cell>
          <cell r="M199">
            <v>38495</v>
          </cell>
          <cell r="N199">
            <v>38495</v>
          </cell>
          <cell r="O199">
            <v>38495</v>
          </cell>
          <cell r="R199">
            <v>38526</v>
          </cell>
          <cell r="S199">
            <v>38526</v>
          </cell>
        </row>
        <row r="200">
          <cell r="C200" t="str">
            <v>TRECHO A - SE CAMPOS NOVOS a 90/2</v>
          </cell>
          <cell r="D200" t="str">
            <v>85/1</v>
          </cell>
          <cell r="E200">
            <v>564.33000000000004</v>
          </cell>
          <cell r="F200">
            <v>84107.539999999979</v>
          </cell>
          <cell r="G200" t="str">
            <v>CR2</v>
          </cell>
          <cell r="K200" t="str">
            <v>spt</v>
          </cell>
          <cell r="L200" t="str">
            <v>spt</v>
          </cell>
          <cell r="M200">
            <v>38497</v>
          </cell>
          <cell r="N200">
            <v>38497</v>
          </cell>
          <cell r="O200">
            <v>38497</v>
          </cell>
        </row>
        <row r="201">
          <cell r="C201" t="str">
            <v>TRECHO A - SE CAMPOS NOVOS a 90/2</v>
          </cell>
          <cell r="D201" t="str">
            <v>85/2</v>
          </cell>
          <cell r="E201">
            <v>480.96</v>
          </cell>
          <cell r="F201">
            <v>84588.499999999985</v>
          </cell>
          <cell r="G201" t="str">
            <v>CR2</v>
          </cell>
          <cell r="K201" t="str">
            <v>trado</v>
          </cell>
          <cell r="L201" t="str">
            <v>trado</v>
          </cell>
          <cell r="M201">
            <v>38497</v>
          </cell>
          <cell r="N201">
            <v>38497</v>
          </cell>
          <cell r="O201">
            <v>38497</v>
          </cell>
          <cell r="R201">
            <v>38525</v>
          </cell>
          <cell r="S201">
            <v>38525</v>
          </cell>
        </row>
        <row r="202">
          <cell r="C202" t="str">
            <v>TRECHO A - SE CAMPOS NOVOS a 90/2</v>
          </cell>
          <cell r="D202" t="str">
            <v>86/1</v>
          </cell>
          <cell r="E202">
            <v>585.84</v>
          </cell>
          <cell r="F202">
            <v>85174.339999999982</v>
          </cell>
          <cell r="G202" t="str">
            <v>RS2</v>
          </cell>
          <cell r="K202" t="str">
            <v>trado</v>
          </cell>
          <cell r="L202" t="str">
            <v>trado</v>
          </cell>
          <cell r="M202">
            <v>38496</v>
          </cell>
          <cell r="N202">
            <v>38496</v>
          </cell>
          <cell r="O202">
            <v>38496</v>
          </cell>
          <cell r="R202">
            <v>38525</v>
          </cell>
          <cell r="S202">
            <v>38525</v>
          </cell>
        </row>
        <row r="203">
          <cell r="C203" t="str">
            <v>TRECHO A - SE CAMPOS NOVOS a 90/2</v>
          </cell>
          <cell r="D203" t="str">
            <v>86/2</v>
          </cell>
          <cell r="E203">
            <v>510.86</v>
          </cell>
          <cell r="F203">
            <v>85685.199999999983</v>
          </cell>
          <cell r="G203" t="str">
            <v>RS2</v>
          </cell>
          <cell r="K203" t="str">
            <v>trado</v>
          </cell>
          <cell r="L203" t="str">
            <v>trado</v>
          </cell>
          <cell r="M203">
            <v>38496</v>
          </cell>
          <cell r="N203">
            <v>38496</v>
          </cell>
          <cell r="O203">
            <v>38496</v>
          </cell>
          <cell r="R203">
            <v>38525</v>
          </cell>
          <cell r="S203">
            <v>38525</v>
          </cell>
        </row>
        <row r="204">
          <cell r="C204" t="str">
            <v>TRECHO A - SE CAMPOS NOVOS a 90/2</v>
          </cell>
          <cell r="D204" t="str">
            <v>87/1</v>
          </cell>
          <cell r="E204">
            <v>658.87</v>
          </cell>
          <cell r="F204">
            <v>86344.069999999978</v>
          </cell>
          <cell r="G204" t="str">
            <v>CR2</v>
          </cell>
          <cell r="I204" t="str">
            <v>MV-22</v>
          </cell>
          <cell r="J204" t="str">
            <v>03º48'07'' E</v>
          </cell>
          <cell r="K204" t="str">
            <v>trado</v>
          </cell>
          <cell r="L204" t="str">
            <v>trado</v>
          </cell>
          <cell r="M204">
            <v>38496</v>
          </cell>
          <cell r="N204">
            <v>38496</v>
          </cell>
          <cell r="O204">
            <v>38496</v>
          </cell>
          <cell r="R204">
            <v>38525</v>
          </cell>
          <cell r="S204">
            <v>38525</v>
          </cell>
        </row>
        <row r="205">
          <cell r="C205" t="str">
            <v>TRECHO A - SE CAMPOS NOVOS a 90/2</v>
          </cell>
          <cell r="D205" t="str">
            <v>87/2</v>
          </cell>
          <cell r="E205">
            <v>169.09</v>
          </cell>
          <cell r="F205">
            <v>86513.159999999974</v>
          </cell>
          <cell r="G205" t="str">
            <v>RS8</v>
          </cell>
          <cell r="I205" t="str">
            <v>MV-22</v>
          </cell>
          <cell r="J205" t="str">
            <v>MV-22</v>
          </cell>
          <cell r="K205" t="str">
            <v>03º48'07'' E</v>
          </cell>
          <cell r="L205" t="str">
            <v>trado</v>
          </cell>
          <cell r="M205">
            <v>38496</v>
          </cell>
          <cell r="N205">
            <v>38496</v>
          </cell>
          <cell r="O205">
            <v>38496</v>
          </cell>
          <cell r="R205">
            <v>38525</v>
          </cell>
          <cell r="S205">
            <v>38525</v>
          </cell>
        </row>
        <row r="206">
          <cell r="C206" t="str">
            <v>TRECHO A - SE CAMPOS NOVOS a 90/2</v>
          </cell>
          <cell r="D206" t="str">
            <v>88/1</v>
          </cell>
          <cell r="E206">
            <v>517.08000000000004</v>
          </cell>
          <cell r="F206">
            <v>87030.239999999976</v>
          </cell>
          <cell r="G206" t="str">
            <v>RS2</v>
          </cell>
          <cell r="K206" t="str">
            <v>trado</v>
          </cell>
          <cell r="L206" t="str">
            <v>trado</v>
          </cell>
          <cell r="M206">
            <v>38498</v>
          </cell>
          <cell r="N206">
            <v>38498</v>
          </cell>
          <cell r="O206">
            <v>38498</v>
          </cell>
          <cell r="R206">
            <v>38525</v>
          </cell>
          <cell r="S206">
            <v>38525</v>
          </cell>
        </row>
        <row r="207">
          <cell r="C207" t="str">
            <v>TRECHO A - SE CAMPOS NOVOS a 90/2</v>
          </cell>
          <cell r="D207" t="str">
            <v>88/2</v>
          </cell>
          <cell r="E207">
            <v>665.56</v>
          </cell>
          <cell r="F207">
            <v>87695.799999999974</v>
          </cell>
          <cell r="G207" t="str">
            <v>RS2</v>
          </cell>
          <cell r="K207" t="str">
            <v>trado</v>
          </cell>
          <cell r="L207" t="str">
            <v>trado</v>
          </cell>
          <cell r="M207">
            <v>38498</v>
          </cell>
          <cell r="N207">
            <v>38498</v>
          </cell>
          <cell r="O207">
            <v>38498</v>
          </cell>
          <cell r="R207">
            <v>38525</v>
          </cell>
          <cell r="S207">
            <v>38525</v>
          </cell>
        </row>
        <row r="208">
          <cell r="C208" t="str">
            <v>TRECHO A - SE CAMPOS NOVOS a 90/2</v>
          </cell>
          <cell r="D208" t="str">
            <v>89/1</v>
          </cell>
          <cell r="E208">
            <v>473.41</v>
          </cell>
          <cell r="F208">
            <v>88169.209999999977</v>
          </cell>
          <cell r="G208" t="str">
            <v>CR2</v>
          </cell>
          <cell r="K208" t="str">
            <v>trado</v>
          </cell>
          <cell r="L208" t="str">
            <v>trado</v>
          </cell>
          <cell r="M208">
            <v>38498</v>
          </cell>
          <cell r="N208">
            <v>38498</v>
          </cell>
          <cell r="O208">
            <v>38498</v>
          </cell>
          <cell r="R208">
            <v>38525</v>
          </cell>
          <cell r="S208">
            <v>38525</v>
          </cell>
        </row>
        <row r="209">
          <cell r="C209" t="str">
            <v>TRECHO A - SE CAMPOS NOVOS a 90/2</v>
          </cell>
          <cell r="D209" t="str">
            <v>89/2</v>
          </cell>
          <cell r="E209">
            <v>455.59</v>
          </cell>
          <cell r="F209">
            <v>88624.799999999974</v>
          </cell>
          <cell r="G209" t="str">
            <v>CR2</v>
          </cell>
          <cell r="K209" t="str">
            <v>trado</v>
          </cell>
          <cell r="L209" t="str">
            <v>trado</v>
          </cell>
          <cell r="M209">
            <v>38498</v>
          </cell>
          <cell r="N209">
            <v>38498</v>
          </cell>
          <cell r="O209">
            <v>38498</v>
          </cell>
          <cell r="R209">
            <v>38525</v>
          </cell>
          <cell r="S209">
            <v>38525</v>
          </cell>
        </row>
        <row r="210">
          <cell r="C210" t="str">
            <v>TRECHO A - SE CAMPOS NOVOS a 90/2</v>
          </cell>
          <cell r="D210" t="str">
            <v>89/3</v>
          </cell>
          <cell r="E210">
            <v>247.84</v>
          </cell>
          <cell r="F210">
            <v>88872.63999999997</v>
          </cell>
          <cell r="G210" t="str">
            <v>CR2</v>
          </cell>
          <cell r="K210" t="str">
            <v>trado</v>
          </cell>
          <cell r="L210" t="str">
            <v>trado</v>
          </cell>
          <cell r="M210">
            <v>38498</v>
          </cell>
          <cell r="N210">
            <v>38498</v>
          </cell>
          <cell r="O210">
            <v>38498</v>
          </cell>
          <cell r="R210">
            <v>38525</v>
          </cell>
          <cell r="S210">
            <v>38525</v>
          </cell>
        </row>
        <row r="211">
          <cell r="C211" t="str">
            <v>TRECHO A - SE CAMPOS NOVOS a 90/2</v>
          </cell>
          <cell r="D211" t="str">
            <v>90/1</v>
          </cell>
          <cell r="E211">
            <v>409.65</v>
          </cell>
          <cell r="F211">
            <v>89282.289999999964</v>
          </cell>
          <cell r="G211" t="str">
            <v>CR2</v>
          </cell>
          <cell r="K211" t="str">
            <v>trado</v>
          </cell>
          <cell r="L211" t="str">
            <v>trado</v>
          </cell>
          <cell r="M211">
            <v>38498</v>
          </cell>
          <cell r="N211">
            <v>38498</v>
          </cell>
          <cell r="O211">
            <v>38498</v>
          </cell>
          <cell r="R211">
            <v>38525</v>
          </cell>
          <cell r="S211">
            <v>38525</v>
          </cell>
        </row>
        <row r="212">
          <cell r="C212" t="str">
            <v>TRECHO A - SE CAMPOS NOVOS a 90/2</v>
          </cell>
          <cell r="D212" t="str">
            <v>90/2</v>
          </cell>
          <cell r="E212">
            <v>349.67</v>
          </cell>
          <cell r="F212">
            <v>89631.959999999963</v>
          </cell>
          <cell r="G212" t="str">
            <v>CR2</v>
          </cell>
          <cell r="K212" t="str">
            <v>trado</v>
          </cell>
          <cell r="L212" t="str">
            <v>trado</v>
          </cell>
          <cell r="M212">
            <v>38499</v>
          </cell>
          <cell r="N212">
            <v>38499</v>
          </cell>
          <cell r="O212">
            <v>38499</v>
          </cell>
          <cell r="R212">
            <v>38524</v>
          </cell>
          <cell r="S212">
            <v>38524</v>
          </cell>
        </row>
        <row r="213">
          <cell r="C213" t="str">
            <v>TRECHO B - 91/1 a 181/2</v>
          </cell>
          <cell r="D213" t="str">
            <v>91/1</v>
          </cell>
          <cell r="E213">
            <v>529.33000000000004</v>
          </cell>
          <cell r="F213">
            <v>90161.289999999964</v>
          </cell>
          <cell r="G213" t="str">
            <v>CR2</v>
          </cell>
          <cell r="K213" t="str">
            <v>trado</v>
          </cell>
          <cell r="L213" t="str">
            <v>trado</v>
          </cell>
          <cell r="M213">
            <v>38494</v>
          </cell>
          <cell r="N213">
            <v>38494</v>
          </cell>
          <cell r="O213">
            <v>38545</v>
          </cell>
          <cell r="R213">
            <v>38525</v>
          </cell>
          <cell r="S213">
            <v>38525</v>
          </cell>
          <cell r="T213">
            <v>38545</v>
          </cell>
        </row>
        <row r="214">
          <cell r="C214" t="str">
            <v>TRECHO B - 91/1 a 181/2</v>
          </cell>
          <cell r="D214" t="str">
            <v>91/2</v>
          </cell>
          <cell r="E214">
            <v>422</v>
          </cell>
          <cell r="F214">
            <v>90583.289999999964</v>
          </cell>
          <cell r="G214" t="str">
            <v>CR2</v>
          </cell>
          <cell r="K214" t="str">
            <v>trado</v>
          </cell>
          <cell r="L214" t="str">
            <v>trado</v>
          </cell>
          <cell r="M214">
            <v>38545</v>
          </cell>
          <cell r="N214">
            <v>38545</v>
          </cell>
          <cell r="O214">
            <v>38545</v>
          </cell>
          <cell r="R214">
            <v>38524</v>
          </cell>
          <cell r="S214">
            <v>38524</v>
          </cell>
          <cell r="T214">
            <v>38545</v>
          </cell>
        </row>
        <row r="215">
          <cell r="C215" t="str">
            <v>TRECHO B - 91/1 a 181/2</v>
          </cell>
          <cell r="D215" t="str">
            <v>92/1</v>
          </cell>
          <cell r="E215">
            <v>443.5</v>
          </cell>
          <cell r="F215">
            <v>91026.789999999964</v>
          </cell>
          <cell r="G215" t="str">
            <v>CR2</v>
          </cell>
          <cell r="K215" t="str">
            <v>trado</v>
          </cell>
          <cell r="L215" t="str">
            <v>trado</v>
          </cell>
          <cell r="M215">
            <v>38494</v>
          </cell>
          <cell r="N215">
            <v>38494</v>
          </cell>
          <cell r="O215">
            <v>38545</v>
          </cell>
          <cell r="R215">
            <v>38524</v>
          </cell>
          <cell r="S215">
            <v>38524</v>
          </cell>
          <cell r="T215">
            <v>38545</v>
          </cell>
        </row>
        <row r="216">
          <cell r="C216" t="str">
            <v>TRECHO B - 91/1 a 181/2</v>
          </cell>
          <cell r="D216" t="str">
            <v>92/2</v>
          </cell>
          <cell r="E216">
            <v>319.5</v>
          </cell>
          <cell r="F216">
            <v>91346.289999999964</v>
          </cell>
          <cell r="G216" t="str">
            <v>CR2</v>
          </cell>
          <cell r="K216" t="str">
            <v>trado</v>
          </cell>
          <cell r="L216" t="str">
            <v>trado</v>
          </cell>
          <cell r="M216">
            <v>38494</v>
          </cell>
          <cell r="N216">
            <v>38494</v>
          </cell>
          <cell r="O216">
            <v>38545</v>
          </cell>
          <cell r="R216">
            <v>38524</v>
          </cell>
          <cell r="S216">
            <v>38524</v>
          </cell>
          <cell r="T216">
            <v>38545</v>
          </cell>
        </row>
        <row r="217">
          <cell r="C217" t="str">
            <v>TRECHO B - 91/1 a 181/2</v>
          </cell>
          <cell r="D217" t="str">
            <v>92/3</v>
          </cell>
          <cell r="E217">
            <v>560</v>
          </cell>
          <cell r="F217">
            <v>91906.289999999964</v>
          </cell>
          <cell r="G217" t="str">
            <v>CR2</v>
          </cell>
          <cell r="K217" t="str">
            <v>trado</v>
          </cell>
          <cell r="L217" t="str">
            <v>trado</v>
          </cell>
          <cell r="M217">
            <v>38497</v>
          </cell>
          <cell r="N217">
            <v>38497</v>
          </cell>
          <cell r="O217">
            <v>38545</v>
          </cell>
          <cell r="R217">
            <v>38524</v>
          </cell>
          <cell r="S217">
            <v>38524</v>
          </cell>
          <cell r="T217">
            <v>38545</v>
          </cell>
        </row>
        <row r="218">
          <cell r="C218" t="str">
            <v>TRECHO B - 91/1 a 181/2</v>
          </cell>
          <cell r="D218" t="str">
            <v>93/1</v>
          </cell>
          <cell r="E218">
            <v>509.27</v>
          </cell>
          <cell r="F218">
            <v>92415.559999999969</v>
          </cell>
          <cell r="G218" t="str">
            <v>CR2</v>
          </cell>
          <cell r="K218" t="str">
            <v>trado</v>
          </cell>
          <cell r="L218" t="str">
            <v>trado</v>
          </cell>
          <cell r="M218">
            <v>38497</v>
          </cell>
          <cell r="N218">
            <v>38497</v>
          </cell>
          <cell r="O218">
            <v>38544</v>
          </cell>
          <cell r="R218">
            <v>38524</v>
          </cell>
          <cell r="S218">
            <v>38524</v>
          </cell>
          <cell r="T218">
            <v>38545</v>
          </cell>
        </row>
        <row r="219">
          <cell r="C219" t="str">
            <v>TRECHO B - 91/1 a 181/2</v>
          </cell>
          <cell r="D219" t="str">
            <v>93/2</v>
          </cell>
          <cell r="E219">
            <v>452.6</v>
          </cell>
          <cell r="F219">
            <v>92868.159999999974</v>
          </cell>
          <cell r="G219" t="str">
            <v>CR2</v>
          </cell>
          <cell r="K219" t="str">
            <v>trado</v>
          </cell>
          <cell r="L219" t="str">
            <v>trado</v>
          </cell>
          <cell r="M219">
            <v>38494</v>
          </cell>
          <cell r="N219">
            <v>38494</v>
          </cell>
          <cell r="O219">
            <v>38544</v>
          </cell>
          <cell r="R219">
            <v>38524</v>
          </cell>
          <cell r="S219">
            <v>38524</v>
          </cell>
          <cell r="T219">
            <v>38545</v>
          </cell>
        </row>
        <row r="220">
          <cell r="C220" t="str">
            <v>TRECHO B - 91/1 a 181/2</v>
          </cell>
          <cell r="D220" t="str">
            <v>94/1</v>
          </cell>
          <cell r="E220">
            <v>374.15</v>
          </cell>
          <cell r="F220">
            <v>93242.309999999969</v>
          </cell>
          <cell r="G220" t="str">
            <v>CR2</v>
          </cell>
          <cell r="K220" t="str">
            <v>spt</v>
          </cell>
          <cell r="L220" t="str">
            <v>spt</v>
          </cell>
          <cell r="M220">
            <v>38494</v>
          </cell>
          <cell r="N220">
            <v>38494</v>
          </cell>
          <cell r="O220">
            <v>38544</v>
          </cell>
          <cell r="S220">
            <v>38546</v>
          </cell>
          <cell r="T220">
            <v>38546</v>
          </cell>
        </row>
        <row r="221">
          <cell r="C221" t="str">
            <v>TRECHO B - 91/1 a 181/2</v>
          </cell>
          <cell r="D221" t="str">
            <v>94/2</v>
          </cell>
          <cell r="E221">
            <v>551.16999999999996</v>
          </cell>
          <cell r="F221">
            <v>93793.479999999967</v>
          </cell>
          <cell r="G221" t="str">
            <v>RS2</v>
          </cell>
          <cell r="K221" t="str">
            <v>trado</v>
          </cell>
          <cell r="L221" t="str">
            <v>trado</v>
          </cell>
          <cell r="M221">
            <v>38494</v>
          </cell>
          <cell r="N221">
            <v>38494</v>
          </cell>
          <cell r="O221">
            <v>38544</v>
          </cell>
          <cell r="R221">
            <v>38524</v>
          </cell>
          <cell r="S221">
            <v>38524</v>
          </cell>
          <cell r="T221">
            <v>38546</v>
          </cell>
        </row>
        <row r="222">
          <cell r="C222" t="str">
            <v>TRECHO B - 91/1 a 181/2</v>
          </cell>
          <cell r="D222" t="str">
            <v>95/1</v>
          </cell>
          <cell r="E222">
            <v>452.6</v>
          </cell>
          <cell r="F222">
            <v>94246.079999999973</v>
          </cell>
          <cell r="G222" t="str">
            <v>CR2</v>
          </cell>
          <cell r="I222" t="str">
            <v>MV-23</v>
          </cell>
          <cell r="J222" t="str">
            <v>01º20'30'' D</v>
          </cell>
          <cell r="K222" t="str">
            <v>trado</v>
          </cell>
          <cell r="L222" t="str">
            <v>trado</v>
          </cell>
          <cell r="M222">
            <v>38495</v>
          </cell>
          <cell r="N222">
            <v>38495</v>
          </cell>
          <cell r="O222">
            <v>38544</v>
          </cell>
          <cell r="R222">
            <v>38524</v>
          </cell>
          <cell r="S222">
            <v>38524</v>
          </cell>
          <cell r="T222">
            <v>38546</v>
          </cell>
        </row>
        <row r="223">
          <cell r="C223" t="str">
            <v>TRECHO B - 91/1 a 181/2</v>
          </cell>
          <cell r="D223" t="str">
            <v>95/2</v>
          </cell>
          <cell r="E223">
            <v>283.41000000000003</v>
          </cell>
          <cell r="F223">
            <v>94529.489999999976</v>
          </cell>
          <cell r="G223" t="str">
            <v>RS2</v>
          </cell>
          <cell r="I223" t="str">
            <v>MV-23</v>
          </cell>
          <cell r="J223" t="str">
            <v>MV-23</v>
          </cell>
          <cell r="K223" t="str">
            <v>01º20'30'' D</v>
          </cell>
          <cell r="L223" t="str">
            <v>trado</v>
          </cell>
          <cell r="M223">
            <v>38495</v>
          </cell>
          <cell r="N223">
            <v>38495</v>
          </cell>
          <cell r="O223">
            <v>38544</v>
          </cell>
          <cell r="R223">
            <v>38507</v>
          </cell>
          <cell r="S223">
            <v>38507</v>
          </cell>
          <cell r="T223">
            <v>38546</v>
          </cell>
        </row>
        <row r="224">
          <cell r="C224" t="str">
            <v>TRECHO B - 91/1 a 181/2</v>
          </cell>
          <cell r="D224" t="str">
            <v>95/3</v>
          </cell>
          <cell r="E224">
            <v>354.26</v>
          </cell>
          <cell r="F224">
            <v>94883.749999999971</v>
          </cell>
          <cell r="G224" t="str">
            <v>CR2</v>
          </cell>
          <cell r="K224" t="str">
            <v>trado</v>
          </cell>
          <cell r="L224" t="str">
            <v>trado</v>
          </cell>
          <cell r="M224">
            <v>38495</v>
          </cell>
          <cell r="N224">
            <v>38495</v>
          </cell>
          <cell r="O224">
            <v>38544</v>
          </cell>
          <cell r="R224">
            <v>38505</v>
          </cell>
          <cell r="S224">
            <v>38505</v>
          </cell>
          <cell r="T224">
            <v>38546</v>
          </cell>
        </row>
        <row r="225">
          <cell r="C225" t="str">
            <v>TRECHO B - 91/1 a 181/2</v>
          </cell>
          <cell r="D225" t="str">
            <v>96/1</v>
          </cell>
          <cell r="E225">
            <v>372.38</v>
          </cell>
          <cell r="F225">
            <v>95256.129999999976</v>
          </cell>
          <cell r="G225" t="str">
            <v>CR2</v>
          </cell>
          <cell r="K225" t="str">
            <v>trado</v>
          </cell>
          <cell r="L225" t="str">
            <v>trado</v>
          </cell>
          <cell r="M225">
            <v>38495</v>
          </cell>
          <cell r="N225">
            <v>38495</v>
          </cell>
          <cell r="O225">
            <v>38544</v>
          </cell>
          <cell r="R225">
            <v>38505</v>
          </cell>
          <cell r="S225">
            <v>38505</v>
          </cell>
          <cell r="T225">
            <v>38546</v>
          </cell>
        </row>
        <row r="226">
          <cell r="C226" t="str">
            <v>TRECHO B - 91/1 a 181/2</v>
          </cell>
          <cell r="D226" t="str">
            <v>96/2</v>
          </cell>
          <cell r="E226">
            <v>445</v>
          </cell>
          <cell r="F226">
            <v>95701.129999999976</v>
          </cell>
          <cell r="G226" t="str">
            <v>CR2</v>
          </cell>
          <cell r="K226" t="str">
            <v>trado</v>
          </cell>
          <cell r="L226" t="str">
            <v>trado</v>
          </cell>
          <cell r="M226">
            <v>38495</v>
          </cell>
          <cell r="N226">
            <v>38495</v>
          </cell>
          <cell r="O226">
            <v>38542</v>
          </cell>
          <cell r="R226">
            <v>38505</v>
          </cell>
          <cell r="S226">
            <v>38505</v>
          </cell>
          <cell r="T226">
            <v>38546</v>
          </cell>
        </row>
        <row r="227">
          <cell r="C227" t="str">
            <v>TRECHO B - 91/1 a 181/2</v>
          </cell>
          <cell r="D227" t="str">
            <v>97/1</v>
          </cell>
          <cell r="E227">
            <v>592.73</v>
          </cell>
          <cell r="F227">
            <v>96293.859999999971</v>
          </cell>
          <cell r="G227" t="str">
            <v>CR2</v>
          </cell>
          <cell r="K227" t="str">
            <v>trado</v>
          </cell>
          <cell r="L227" t="str">
            <v>trado</v>
          </cell>
          <cell r="M227">
            <v>38495</v>
          </cell>
          <cell r="N227">
            <v>38495</v>
          </cell>
          <cell r="O227">
            <v>38542</v>
          </cell>
          <cell r="R227">
            <v>38505</v>
          </cell>
          <cell r="S227">
            <v>38505</v>
          </cell>
          <cell r="T227">
            <v>38546</v>
          </cell>
        </row>
        <row r="228">
          <cell r="C228" t="str">
            <v>TRECHO B - 91/1 a 181/2</v>
          </cell>
          <cell r="D228" t="str">
            <v>97/2</v>
          </cell>
          <cell r="E228">
            <v>410.36</v>
          </cell>
          <cell r="F228">
            <v>96704.219999999972</v>
          </cell>
          <cell r="G228" t="str">
            <v>CR2</v>
          </cell>
          <cell r="K228" t="str">
            <v>trado</v>
          </cell>
          <cell r="L228" t="str">
            <v>trado</v>
          </cell>
          <cell r="M228">
            <v>38495</v>
          </cell>
          <cell r="N228">
            <v>38495</v>
          </cell>
          <cell r="O228">
            <v>38542</v>
          </cell>
          <cell r="R228">
            <v>38505</v>
          </cell>
          <cell r="S228">
            <v>38505</v>
          </cell>
          <cell r="T228">
            <v>38546</v>
          </cell>
        </row>
        <row r="229">
          <cell r="C229" t="str">
            <v>TRECHO B - 91/1 a 181/2</v>
          </cell>
          <cell r="D229" t="str">
            <v>98/1</v>
          </cell>
          <cell r="E229">
            <v>490.82</v>
          </cell>
          <cell r="F229">
            <v>97195.039999999979</v>
          </cell>
          <cell r="G229" t="str">
            <v>CR2</v>
          </cell>
          <cell r="K229" t="str">
            <v>trado</v>
          </cell>
          <cell r="L229" t="str">
            <v>trado</v>
          </cell>
          <cell r="M229">
            <v>38495</v>
          </cell>
          <cell r="N229">
            <v>38495</v>
          </cell>
          <cell r="O229">
            <v>38542</v>
          </cell>
          <cell r="R229">
            <v>38505</v>
          </cell>
          <cell r="S229">
            <v>38505</v>
          </cell>
          <cell r="T229">
            <v>38547</v>
          </cell>
        </row>
        <row r="230">
          <cell r="C230" t="str">
            <v>TRECHO B - 91/1 a 181/2</v>
          </cell>
          <cell r="D230" t="str">
            <v>98/2</v>
          </cell>
          <cell r="E230">
            <v>364.09</v>
          </cell>
          <cell r="F230">
            <v>97559.129999999976</v>
          </cell>
          <cell r="G230" t="str">
            <v>RS2</v>
          </cell>
          <cell r="K230" t="str">
            <v>spt</v>
          </cell>
          <cell r="L230" t="str">
            <v>spt</v>
          </cell>
          <cell r="M230">
            <v>38495</v>
          </cell>
          <cell r="N230">
            <v>38495</v>
          </cell>
          <cell r="O230">
            <v>38542</v>
          </cell>
          <cell r="S230">
            <v>38547</v>
          </cell>
          <cell r="T230">
            <v>38547</v>
          </cell>
        </row>
        <row r="231">
          <cell r="C231" t="str">
            <v>TRECHO B - 91/1 a 181/2</v>
          </cell>
          <cell r="D231" t="str">
            <v>99/1</v>
          </cell>
          <cell r="E231">
            <v>816.04</v>
          </cell>
          <cell r="F231">
            <v>98375.169999999969</v>
          </cell>
          <cell r="G231" t="str">
            <v>RS8</v>
          </cell>
          <cell r="K231" t="str">
            <v>trado</v>
          </cell>
          <cell r="L231" t="str">
            <v>trado</v>
          </cell>
          <cell r="M231">
            <v>38495</v>
          </cell>
          <cell r="N231">
            <v>38495</v>
          </cell>
          <cell r="O231">
            <v>38542</v>
          </cell>
          <cell r="R231">
            <v>38506</v>
          </cell>
          <cell r="S231">
            <v>38506</v>
          </cell>
          <cell r="T231">
            <v>38547</v>
          </cell>
        </row>
        <row r="232">
          <cell r="C232" t="str">
            <v>TRECHO B - 91/1 a 181/2</v>
          </cell>
          <cell r="D232" t="str">
            <v>99/2</v>
          </cell>
          <cell r="E232">
            <v>386.29</v>
          </cell>
          <cell r="F232">
            <v>98761.459999999963</v>
          </cell>
          <cell r="G232" t="str">
            <v>RS2</v>
          </cell>
          <cell r="K232" t="str">
            <v>trado</v>
          </cell>
          <cell r="L232" t="str">
            <v>trado</v>
          </cell>
          <cell r="M232">
            <v>38495</v>
          </cell>
          <cell r="N232">
            <v>38495</v>
          </cell>
          <cell r="O232">
            <v>38542</v>
          </cell>
          <cell r="R232">
            <v>38506</v>
          </cell>
          <cell r="S232">
            <v>38506</v>
          </cell>
          <cell r="T232">
            <v>38547</v>
          </cell>
        </row>
        <row r="233">
          <cell r="C233" t="str">
            <v>TRECHO B - 91/1 a 181/2</v>
          </cell>
          <cell r="D233" t="str">
            <v>100/1</v>
          </cell>
          <cell r="E233">
            <v>413.21</v>
          </cell>
          <cell r="F233">
            <v>99174.669999999969</v>
          </cell>
          <cell r="G233" t="str">
            <v>CR2</v>
          </cell>
          <cell r="K233" t="str">
            <v>trado</v>
          </cell>
          <cell r="L233" t="str">
            <v>trado</v>
          </cell>
          <cell r="M233">
            <v>38495</v>
          </cell>
          <cell r="N233">
            <v>38495</v>
          </cell>
          <cell r="O233">
            <v>38504</v>
          </cell>
          <cell r="R233">
            <v>38505</v>
          </cell>
          <cell r="S233">
            <v>38505</v>
          </cell>
          <cell r="T233">
            <v>38547</v>
          </cell>
        </row>
        <row r="234">
          <cell r="C234" t="str">
            <v>TRECHO B - 91/1 a 181/2</v>
          </cell>
          <cell r="D234" t="str">
            <v>100/2</v>
          </cell>
          <cell r="E234">
            <v>448.41</v>
          </cell>
          <cell r="F234">
            <v>99623.079999999973</v>
          </cell>
          <cell r="G234" t="str">
            <v>CR2</v>
          </cell>
          <cell r="K234" t="str">
            <v>trado</v>
          </cell>
          <cell r="L234" t="str">
            <v>trado</v>
          </cell>
          <cell r="M234">
            <v>38494</v>
          </cell>
          <cell r="N234">
            <v>38494</v>
          </cell>
          <cell r="O234">
            <v>38504</v>
          </cell>
          <cell r="R234">
            <v>38505</v>
          </cell>
          <cell r="S234">
            <v>38505</v>
          </cell>
          <cell r="T234">
            <v>38547</v>
          </cell>
        </row>
        <row r="235">
          <cell r="C235" t="str">
            <v>TRECHO B - 91/1 a 181/2</v>
          </cell>
          <cell r="D235" t="str">
            <v>101/1</v>
          </cell>
          <cell r="E235">
            <v>552.77</v>
          </cell>
          <cell r="F235">
            <v>100175.84999999998</v>
          </cell>
          <cell r="G235" t="str">
            <v>CR2</v>
          </cell>
          <cell r="K235" t="str">
            <v>trado</v>
          </cell>
          <cell r="L235" t="str">
            <v>trado</v>
          </cell>
          <cell r="M235">
            <v>38494</v>
          </cell>
          <cell r="N235">
            <v>38494</v>
          </cell>
          <cell r="O235">
            <v>38504</v>
          </cell>
          <cell r="R235">
            <v>38507</v>
          </cell>
          <cell r="S235">
            <v>38507</v>
          </cell>
          <cell r="T235">
            <v>38547</v>
          </cell>
        </row>
        <row r="236">
          <cell r="C236" t="str">
            <v>TRECHO B - 91/1 a 181/2</v>
          </cell>
          <cell r="D236" t="str">
            <v>101/2</v>
          </cell>
          <cell r="E236">
            <v>484.08</v>
          </cell>
          <cell r="F236">
            <v>100659.92999999998</v>
          </cell>
          <cell r="G236" t="str">
            <v>CR2</v>
          </cell>
          <cell r="K236" t="str">
            <v>spt</v>
          </cell>
          <cell r="L236" t="str">
            <v>spt</v>
          </cell>
          <cell r="M236">
            <v>38494</v>
          </cell>
          <cell r="N236">
            <v>38494</v>
          </cell>
          <cell r="O236">
            <v>38504</v>
          </cell>
          <cell r="R236">
            <v>38507</v>
          </cell>
          <cell r="S236">
            <v>38507</v>
          </cell>
          <cell r="T236">
            <v>38547</v>
          </cell>
        </row>
        <row r="237">
          <cell r="C237" t="str">
            <v>TRECHO B - 91/1 a 181/2</v>
          </cell>
          <cell r="D237" t="str">
            <v>102/1</v>
          </cell>
          <cell r="E237">
            <v>477.97</v>
          </cell>
          <cell r="F237">
            <v>101137.89999999998</v>
          </cell>
          <cell r="G237" t="str">
            <v>CR2</v>
          </cell>
          <cell r="K237" t="str">
            <v>trado</v>
          </cell>
          <cell r="L237" t="str">
            <v>trado</v>
          </cell>
          <cell r="M237">
            <v>38494</v>
          </cell>
          <cell r="N237">
            <v>38494</v>
          </cell>
          <cell r="O237">
            <v>38504</v>
          </cell>
          <cell r="R237">
            <v>38509</v>
          </cell>
          <cell r="S237">
            <v>38509</v>
          </cell>
          <cell r="T237">
            <v>38548</v>
          </cell>
        </row>
        <row r="238">
          <cell r="C238" t="str">
            <v>TRECHO B - 91/1 a 181/2</v>
          </cell>
          <cell r="D238" t="str">
            <v>102/2</v>
          </cell>
          <cell r="E238">
            <v>559.92999999999995</v>
          </cell>
          <cell r="F238">
            <v>101697.82999999997</v>
          </cell>
          <cell r="G238" t="str">
            <v>CR2</v>
          </cell>
          <cell r="K238" t="str">
            <v>trado</v>
          </cell>
          <cell r="L238" t="str">
            <v>trado</v>
          </cell>
          <cell r="M238">
            <v>38494</v>
          </cell>
          <cell r="N238">
            <v>38494</v>
          </cell>
          <cell r="O238">
            <v>38504</v>
          </cell>
          <cell r="R238">
            <v>38509</v>
          </cell>
          <cell r="S238">
            <v>38509</v>
          </cell>
          <cell r="T238">
            <v>38548</v>
          </cell>
        </row>
        <row r="239">
          <cell r="C239" t="str">
            <v>TRECHO B - 91/1 a 181/2</v>
          </cell>
          <cell r="D239" t="str">
            <v>103/1</v>
          </cell>
          <cell r="E239">
            <v>490.6</v>
          </cell>
          <cell r="F239">
            <v>102188.42999999998</v>
          </cell>
          <cell r="G239" t="str">
            <v>RS2</v>
          </cell>
          <cell r="I239" t="str">
            <v>MV-24</v>
          </cell>
          <cell r="J239" t="str">
            <v>06º13'49'' D</v>
          </cell>
          <cell r="K239" t="str">
            <v>trado</v>
          </cell>
          <cell r="L239" t="str">
            <v>trado</v>
          </cell>
          <cell r="M239">
            <v>38494</v>
          </cell>
          <cell r="N239">
            <v>38494</v>
          </cell>
          <cell r="O239">
            <v>38504</v>
          </cell>
          <cell r="P239">
            <v>38537</v>
          </cell>
          <cell r="R239">
            <v>38509</v>
          </cell>
          <cell r="S239">
            <v>38509</v>
          </cell>
          <cell r="T239">
            <v>38548</v>
          </cell>
        </row>
        <row r="240">
          <cell r="C240" t="str">
            <v>TRECHO B - 91/1 a 181/2</v>
          </cell>
          <cell r="D240" t="str">
            <v>103/2</v>
          </cell>
          <cell r="E240">
            <v>595.70000000000005</v>
          </cell>
          <cell r="F240">
            <v>102784.12999999998</v>
          </cell>
          <cell r="G240" t="str">
            <v>RS8</v>
          </cell>
          <cell r="I240" t="str">
            <v>MV-24</v>
          </cell>
          <cell r="J240" t="str">
            <v>MV-24</v>
          </cell>
          <cell r="K240" t="str">
            <v>06º13'49'' D</v>
          </cell>
          <cell r="L240" t="str">
            <v>trado</v>
          </cell>
          <cell r="M240">
            <v>38493</v>
          </cell>
          <cell r="N240">
            <v>38493</v>
          </cell>
          <cell r="O240">
            <v>38504</v>
          </cell>
          <cell r="P240">
            <v>38537</v>
          </cell>
          <cell r="Q240">
            <v>38537</v>
          </cell>
          <cell r="R240">
            <v>38509</v>
          </cell>
          <cell r="S240">
            <v>38509</v>
          </cell>
          <cell r="T240">
            <v>38537</v>
          </cell>
        </row>
        <row r="241">
          <cell r="C241" t="str">
            <v>TRECHO B - 91/1 a 181/2</v>
          </cell>
          <cell r="D241" t="str">
            <v>104/1</v>
          </cell>
          <cell r="E241">
            <v>490.66</v>
          </cell>
          <cell r="F241">
            <v>103274.78999999998</v>
          </cell>
          <cell r="G241" t="str">
            <v>CR2</v>
          </cell>
          <cell r="K241" t="str">
            <v>trado</v>
          </cell>
          <cell r="L241" t="str">
            <v>trado</v>
          </cell>
          <cell r="M241">
            <v>38493</v>
          </cell>
          <cell r="N241">
            <v>38493</v>
          </cell>
          <cell r="O241">
            <v>38504</v>
          </cell>
          <cell r="P241">
            <v>38537</v>
          </cell>
          <cell r="R241">
            <v>38504</v>
          </cell>
          <cell r="S241">
            <v>38504</v>
          </cell>
          <cell r="T241">
            <v>38537</v>
          </cell>
        </row>
        <row r="242">
          <cell r="C242" t="str">
            <v>TRECHO B - 91/1 a 181/2</v>
          </cell>
          <cell r="D242" t="str">
            <v>104/2</v>
          </cell>
          <cell r="E242">
            <v>484.45</v>
          </cell>
          <cell r="F242">
            <v>103759.23999999998</v>
          </cell>
          <cell r="G242" t="str">
            <v>CR2</v>
          </cell>
          <cell r="K242" t="str">
            <v>trado</v>
          </cell>
          <cell r="L242" t="str">
            <v>trado</v>
          </cell>
          <cell r="M242">
            <v>38493</v>
          </cell>
          <cell r="N242">
            <v>38493</v>
          </cell>
          <cell r="O242">
            <v>38503</v>
          </cell>
          <cell r="P242">
            <v>38537</v>
          </cell>
          <cell r="Q242">
            <v>38537</v>
          </cell>
          <cell r="R242">
            <v>38504</v>
          </cell>
          <cell r="S242">
            <v>38504</v>
          </cell>
          <cell r="T242">
            <v>38537</v>
          </cell>
        </row>
        <row r="243">
          <cell r="C243" t="str">
            <v>TRECHO B - 91/1 a 181/2</v>
          </cell>
          <cell r="D243" t="str">
            <v>105/1</v>
          </cell>
          <cell r="E243">
            <v>515.82000000000005</v>
          </cell>
          <cell r="F243">
            <v>104275.05999999998</v>
          </cell>
          <cell r="G243" t="str">
            <v>CR2</v>
          </cell>
          <cell r="K243" t="str">
            <v>trado</v>
          </cell>
          <cell r="L243" t="str">
            <v>trado</v>
          </cell>
          <cell r="M243">
            <v>38493</v>
          </cell>
          <cell r="N243">
            <v>38493</v>
          </cell>
          <cell r="O243">
            <v>38500</v>
          </cell>
          <cell r="P243">
            <v>38537</v>
          </cell>
          <cell r="Q243">
            <v>38537</v>
          </cell>
          <cell r="R243">
            <v>38503</v>
          </cell>
          <cell r="S243">
            <v>38503</v>
          </cell>
          <cell r="T243">
            <v>38537</v>
          </cell>
        </row>
        <row r="244">
          <cell r="C244" t="str">
            <v>TRECHO B - 91/1 a 181/2</v>
          </cell>
          <cell r="D244" t="str">
            <v>105/2</v>
          </cell>
          <cell r="E244">
            <v>403.35</v>
          </cell>
          <cell r="F244">
            <v>104678.40999999999</v>
          </cell>
          <cell r="G244" t="str">
            <v>CR2</v>
          </cell>
          <cell r="I244" t="str">
            <v>MV-25</v>
          </cell>
          <cell r="J244" t="str">
            <v>25º04'20'' D</v>
          </cell>
          <cell r="K244" t="str">
            <v>trado</v>
          </cell>
          <cell r="L244" t="str">
            <v>trado</v>
          </cell>
          <cell r="M244">
            <v>38493</v>
          </cell>
          <cell r="N244">
            <v>38493</v>
          </cell>
          <cell r="O244">
            <v>38500</v>
          </cell>
          <cell r="P244">
            <v>38537</v>
          </cell>
          <cell r="Q244">
            <v>38537</v>
          </cell>
          <cell r="R244">
            <v>38503</v>
          </cell>
          <cell r="S244">
            <v>38503</v>
          </cell>
          <cell r="T244">
            <v>38537</v>
          </cell>
        </row>
        <row r="245">
          <cell r="C245" t="str">
            <v>TRECHO B - 91/1 a 181/2</v>
          </cell>
          <cell r="D245" t="str">
            <v>106/1</v>
          </cell>
          <cell r="E245">
            <v>542.85</v>
          </cell>
          <cell r="F245">
            <v>105221.26</v>
          </cell>
          <cell r="G245" t="str">
            <v>RA30</v>
          </cell>
          <cell r="I245" t="str">
            <v>MV-25</v>
          </cell>
          <cell r="J245" t="str">
            <v>MV-25</v>
          </cell>
          <cell r="K245" t="str">
            <v>25º04'20'' D</v>
          </cell>
          <cell r="L245" t="str">
            <v>spt</v>
          </cell>
          <cell r="M245">
            <v>38493</v>
          </cell>
          <cell r="N245">
            <v>38493</v>
          </cell>
          <cell r="O245">
            <v>38501</v>
          </cell>
          <cell r="R245">
            <v>38504</v>
          </cell>
          <cell r="S245">
            <v>38504</v>
          </cell>
          <cell r="T245">
            <v>38537</v>
          </cell>
        </row>
        <row r="246">
          <cell r="C246" t="str">
            <v>TRECHO B - 91/1 a 181/2</v>
          </cell>
          <cell r="D246" t="str">
            <v>106/2</v>
          </cell>
          <cell r="E246">
            <v>586.25</v>
          </cell>
          <cell r="F246">
            <v>105807.51</v>
          </cell>
          <cell r="G246" t="str">
            <v>CR2</v>
          </cell>
          <cell r="K246" t="str">
            <v>trado</v>
          </cell>
          <cell r="L246" t="str">
            <v>trado</v>
          </cell>
          <cell r="M246">
            <v>38493</v>
          </cell>
          <cell r="N246">
            <v>38493</v>
          </cell>
          <cell r="O246">
            <v>38501</v>
          </cell>
          <cell r="R246">
            <v>38509</v>
          </cell>
          <cell r="S246">
            <v>38509</v>
          </cell>
          <cell r="T246">
            <v>38537</v>
          </cell>
        </row>
        <row r="247">
          <cell r="C247" t="str">
            <v>TRECHO B - 91/1 a 181/2</v>
          </cell>
          <cell r="D247" t="str">
            <v>107/1</v>
          </cell>
          <cell r="E247">
            <v>433.98</v>
          </cell>
          <cell r="F247">
            <v>106241.48999999999</v>
          </cell>
          <cell r="G247" t="str">
            <v>RS2</v>
          </cell>
          <cell r="K247" t="str">
            <v>trado</v>
          </cell>
          <cell r="L247" t="str">
            <v>trado</v>
          </cell>
          <cell r="M247">
            <v>38493</v>
          </cell>
          <cell r="N247">
            <v>38493</v>
          </cell>
          <cell r="O247">
            <v>38501</v>
          </cell>
          <cell r="R247">
            <v>38509</v>
          </cell>
          <cell r="S247">
            <v>38509</v>
          </cell>
          <cell r="T247">
            <v>38537</v>
          </cell>
        </row>
        <row r="248">
          <cell r="C248" t="str">
            <v>TRECHO B - 91/1 a 181/2</v>
          </cell>
          <cell r="D248" t="str">
            <v>107/2</v>
          </cell>
          <cell r="E248">
            <v>319.29000000000002</v>
          </cell>
          <cell r="F248">
            <v>106560.77999999998</v>
          </cell>
          <cell r="G248" t="str">
            <v>CR2</v>
          </cell>
          <cell r="K248" t="str">
            <v>trado</v>
          </cell>
          <cell r="L248" t="str">
            <v>trado</v>
          </cell>
          <cell r="M248">
            <v>38538</v>
          </cell>
          <cell r="N248">
            <v>38538</v>
          </cell>
          <cell r="O248">
            <v>38538</v>
          </cell>
          <cell r="S248">
            <v>38538</v>
          </cell>
          <cell r="T248">
            <v>38538</v>
          </cell>
        </row>
        <row r="249">
          <cell r="C249" t="str">
            <v>TRECHO B - 91/1 a 181/2</v>
          </cell>
          <cell r="D249" t="str">
            <v>107/3</v>
          </cell>
          <cell r="E249">
            <v>318.25</v>
          </cell>
          <cell r="F249">
            <v>106879.02999999998</v>
          </cell>
          <cell r="G249" t="str">
            <v>CR2</v>
          </cell>
          <cell r="K249" t="str">
            <v>trado</v>
          </cell>
          <cell r="L249" t="str">
            <v>trado</v>
          </cell>
          <cell r="M249">
            <v>38493</v>
          </cell>
          <cell r="N249">
            <v>38493</v>
          </cell>
          <cell r="O249">
            <v>38501</v>
          </cell>
          <cell r="R249">
            <v>38510</v>
          </cell>
          <cell r="S249">
            <v>38510</v>
          </cell>
          <cell r="T249">
            <v>38538</v>
          </cell>
        </row>
        <row r="250">
          <cell r="C250" t="str">
            <v>TRECHO B - 91/1 a 181/2</v>
          </cell>
          <cell r="D250" t="str">
            <v>108/1</v>
          </cell>
          <cell r="E250">
            <v>450.76</v>
          </cell>
          <cell r="F250">
            <v>107329.78999999998</v>
          </cell>
          <cell r="G250" t="str">
            <v>CR2</v>
          </cell>
          <cell r="K250" t="str">
            <v>trado</v>
          </cell>
          <cell r="L250" t="str">
            <v>trado</v>
          </cell>
          <cell r="M250">
            <v>38493</v>
          </cell>
          <cell r="N250">
            <v>38493</v>
          </cell>
          <cell r="O250">
            <v>38501</v>
          </cell>
          <cell r="R250">
            <v>38510</v>
          </cell>
          <cell r="S250">
            <v>38510</v>
          </cell>
          <cell r="T250">
            <v>38538</v>
          </cell>
        </row>
        <row r="251">
          <cell r="C251" t="str">
            <v>TRECHO B - 91/1 a 181/2</v>
          </cell>
          <cell r="D251" t="str">
            <v>108/2</v>
          </cell>
          <cell r="E251">
            <v>577.33000000000004</v>
          </cell>
          <cell r="F251">
            <v>107907.11999999998</v>
          </cell>
          <cell r="G251" t="str">
            <v>CR2</v>
          </cell>
          <cell r="K251" t="str">
            <v>trado</v>
          </cell>
          <cell r="L251" t="str">
            <v>trado</v>
          </cell>
          <cell r="M251">
            <v>38494</v>
          </cell>
          <cell r="N251">
            <v>38494</v>
          </cell>
          <cell r="O251">
            <v>38501</v>
          </cell>
          <cell r="R251">
            <v>38510</v>
          </cell>
          <cell r="S251">
            <v>38510</v>
          </cell>
          <cell r="T251">
            <v>38538</v>
          </cell>
        </row>
        <row r="252">
          <cell r="C252" t="str">
            <v>TRECHO B - 91/1 a 181/2</v>
          </cell>
          <cell r="D252" t="str">
            <v>109/1</v>
          </cell>
          <cell r="E252">
            <v>364.68</v>
          </cell>
          <cell r="F252">
            <v>108271.79999999997</v>
          </cell>
          <cell r="G252" t="str">
            <v>CR2</v>
          </cell>
          <cell r="K252" t="str">
            <v>trado</v>
          </cell>
          <cell r="L252" t="str">
            <v>trado</v>
          </cell>
          <cell r="M252">
            <v>38494</v>
          </cell>
          <cell r="N252">
            <v>38494</v>
          </cell>
          <cell r="O252">
            <v>38502</v>
          </cell>
          <cell r="R252">
            <v>38510</v>
          </cell>
          <cell r="S252">
            <v>38510</v>
          </cell>
          <cell r="T252">
            <v>38538</v>
          </cell>
        </row>
        <row r="253">
          <cell r="C253" t="str">
            <v>TRECHO B - 91/1 a 181/2</v>
          </cell>
          <cell r="D253" t="str">
            <v>109/2</v>
          </cell>
          <cell r="E253">
            <v>493.59</v>
          </cell>
          <cell r="F253">
            <v>108765.38999999997</v>
          </cell>
          <cell r="G253" t="str">
            <v>CR2</v>
          </cell>
          <cell r="K253" t="str">
            <v>trado</v>
          </cell>
          <cell r="L253" t="str">
            <v>trado</v>
          </cell>
          <cell r="M253">
            <v>38494</v>
          </cell>
          <cell r="N253">
            <v>38494</v>
          </cell>
          <cell r="O253">
            <v>38502</v>
          </cell>
          <cell r="R253">
            <v>38510</v>
          </cell>
          <cell r="S253">
            <v>38510</v>
          </cell>
          <cell r="T253">
            <v>38538</v>
          </cell>
        </row>
        <row r="254">
          <cell r="C254" t="str">
            <v>TRECHO B - 91/1 a 181/2</v>
          </cell>
          <cell r="D254" t="str">
            <v>110/1</v>
          </cell>
          <cell r="E254">
            <v>386.15</v>
          </cell>
          <cell r="F254">
            <v>109151.53999999996</v>
          </cell>
          <cell r="G254" t="str">
            <v>CR2</v>
          </cell>
          <cell r="I254" t="str">
            <v>MV-26</v>
          </cell>
          <cell r="J254" t="str">
            <v>23º39'09'' E</v>
          </cell>
          <cell r="K254" t="str">
            <v>trado</v>
          </cell>
          <cell r="L254" t="str">
            <v>trado</v>
          </cell>
          <cell r="M254">
            <v>38494</v>
          </cell>
          <cell r="N254">
            <v>38494</v>
          </cell>
          <cell r="O254">
            <v>38502</v>
          </cell>
          <cell r="R254">
            <v>38510</v>
          </cell>
          <cell r="S254">
            <v>38510</v>
          </cell>
          <cell r="T254">
            <v>38539</v>
          </cell>
        </row>
        <row r="255">
          <cell r="C255" t="str">
            <v>TRECHO B - 91/1 a 181/2</v>
          </cell>
          <cell r="D255" t="str">
            <v>110/2</v>
          </cell>
          <cell r="E255">
            <v>666.58</v>
          </cell>
          <cell r="F255">
            <v>109818.11999999997</v>
          </cell>
          <cell r="G255" t="str">
            <v>RA30</v>
          </cell>
          <cell r="I255" t="str">
            <v>MV-26</v>
          </cell>
          <cell r="J255" t="str">
            <v>MV-26</v>
          </cell>
          <cell r="K255" t="str">
            <v>23º39'09'' E</v>
          </cell>
          <cell r="L255" t="str">
            <v>spt</v>
          </cell>
          <cell r="M255">
            <v>38494</v>
          </cell>
          <cell r="N255">
            <v>38494</v>
          </cell>
          <cell r="O255">
            <v>38502</v>
          </cell>
          <cell r="S255">
            <v>38539</v>
          </cell>
          <cell r="T255">
            <v>38539</v>
          </cell>
        </row>
        <row r="256">
          <cell r="C256" t="str">
            <v>TRECHO B - 91/1 a 181/2</v>
          </cell>
          <cell r="D256" t="str">
            <v>111/1</v>
          </cell>
          <cell r="E256">
            <v>259.01</v>
          </cell>
          <cell r="F256">
            <v>110077.12999999996</v>
          </cell>
          <cell r="G256" t="str">
            <v>CR2</v>
          </cell>
          <cell r="K256" t="str">
            <v>trado</v>
          </cell>
          <cell r="L256" t="str">
            <v>trado</v>
          </cell>
          <cell r="M256">
            <v>38494</v>
          </cell>
          <cell r="N256">
            <v>38494</v>
          </cell>
          <cell r="O256">
            <v>38502</v>
          </cell>
          <cell r="R256">
            <v>38510</v>
          </cell>
          <cell r="S256">
            <v>38510</v>
          </cell>
          <cell r="T256">
            <v>38539</v>
          </cell>
        </row>
        <row r="257">
          <cell r="C257" t="str">
            <v>TRECHO B - 91/1 a 181/2</v>
          </cell>
          <cell r="D257" t="str">
            <v>111/2</v>
          </cell>
          <cell r="E257">
            <v>721.78</v>
          </cell>
          <cell r="F257">
            <v>110798.90999999996</v>
          </cell>
          <cell r="G257" t="str">
            <v>CR2</v>
          </cell>
          <cell r="K257" t="str">
            <v>trado</v>
          </cell>
          <cell r="L257" t="str">
            <v>trado</v>
          </cell>
          <cell r="M257">
            <v>38494</v>
          </cell>
          <cell r="N257">
            <v>38494</v>
          </cell>
          <cell r="O257">
            <v>38502</v>
          </cell>
          <cell r="R257">
            <v>38510</v>
          </cell>
          <cell r="S257">
            <v>38510</v>
          </cell>
          <cell r="T257">
            <v>38539</v>
          </cell>
        </row>
        <row r="258">
          <cell r="C258" t="str">
            <v>TRECHO B - 91/1 a 181/2</v>
          </cell>
          <cell r="D258" t="str">
            <v>112/1</v>
          </cell>
          <cell r="E258">
            <v>306.74</v>
          </cell>
          <cell r="F258">
            <v>111105.64999999997</v>
          </cell>
          <cell r="G258" t="str">
            <v>CR2</v>
          </cell>
          <cell r="K258" t="str">
            <v>trado</v>
          </cell>
          <cell r="L258" t="str">
            <v>trado</v>
          </cell>
          <cell r="M258">
            <v>38494</v>
          </cell>
          <cell r="N258">
            <v>38494</v>
          </cell>
          <cell r="O258">
            <v>38502</v>
          </cell>
          <cell r="R258">
            <v>38510</v>
          </cell>
          <cell r="S258">
            <v>38510</v>
          </cell>
          <cell r="T258">
            <v>38539</v>
          </cell>
        </row>
        <row r="259">
          <cell r="C259" t="str">
            <v>TRECHO B - 91/1 a 181/2</v>
          </cell>
          <cell r="D259" t="str">
            <v>112/2</v>
          </cell>
          <cell r="E259">
            <v>248.49</v>
          </cell>
          <cell r="F259">
            <v>111354.13999999997</v>
          </cell>
          <cell r="G259" t="str">
            <v>CR2</v>
          </cell>
          <cell r="K259" t="str">
            <v>trado</v>
          </cell>
          <cell r="L259" t="str">
            <v>trado</v>
          </cell>
          <cell r="M259">
            <v>38500</v>
          </cell>
          <cell r="N259">
            <v>38500</v>
          </cell>
          <cell r="O259">
            <v>38503</v>
          </cell>
          <cell r="R259">
            <v>38510</v>
          </cell>
          <cell r="S259">
            <v>38510</v>
          </cell>
          <cell r="T259">
            <v>38539</v>
          </cell>
        </row>
        <row r="260">
          <cell r="C260" t="str">
            <v>TRECHO B - 91/1 a 181/2</v>
          </cell>
          <cell r="D260" t="str">
            <v>112/3</v>
          </cell>
          <cell r="E260">
            <v>550</v>
          </cell>
          <cell r="F260">
            <v>111904.13999999997</v>
          </cell>
          <cell r="G260" t="str">
            <v>CR2</v>
          </cell>
          <cell r="K260" t="str">
            <v>trado</v>
          </cell>
          <cell r="L260" t="str">
            <v>trado</v>
          </cell>
          <cell r="M260">
            <v>38494</v>
          </cell>
          <cell r="N260">
            <v>38494</v>
          </cell>
          <cell r="O260">
            <v>38503</v>
          </cell>
          <cell r="R260">
            <v>38511</v>
          </cell>
          <cell r="S260">
            <v>38511</v>
          </cell>
          <cell r="T260">
            <v>38539</v>
          </cell>
        </row>
        <row r="261">
          <cell r="C261" t="str">
            <v>TRECHO B - 91/1 a 181/2</v>
          </cell>
          <cell r="D261" t="str">
            <v>113/1</v>
          </cell>
          <cell r="E261">
            <v>452.5</v>
          </cell>
          <cell r="F261">
            <v>112356.63999999997</v>
          </cell>
          <cell r="G261" t="str">
            <v>CR2</v>
          </cell>
          <cell r="K261" t="str">
            <v>trado</v>
          </cell>
          <cell r="L261" t="str">
            <v>trado</v>
          </cell>
          <cell r="M261">
            <v>38494</v>
          </cell>
          <cell r="N261">
            <v>38494</v>
          </cell>
          <cell r="O261">
            <v>38503</v>
          </cell>
          <cell r="R261">
            <v>38511</v>
          </cell>
          <cell r="S261">
            <v>38511</v>
          </cell>
          <cell r="T261">
            <v>38548</v>
          </cell>
        </row>
        <row r="262">
          <cell r="C262" t="str">
            <v>TRECHO B - 91/1 a 181/2</v>
          </cell>
          <cell r="D262" t="str">
            <v>113/2</v>
          </cell>
          <cell r="E262">
            <v>449.5</v>
          </cell>
          <cell r="F262">
            <v>112806.13999999997</v>
          </cell>
          <cell r="G262" t="str">
            <v>CR2</v>
          </cell>
          <cell r="K262" t="str">
            <v>trado</v>
          </cell>
          <cell r="L262" t="str">
            <v>trado</v>
          </cell>
          <cell r="M262">
            <v>38494</v>
          </cell>
          <cell r="N262">
            <v>38494</v>
          </cell>
          <cell r="O262">
            <v>38503</v>
          </cell>
          <cell r="R262">
            <v>38511</v>
          </cell>
          <cell r="S262">
            <v>38511</v>
          </cell>
          <cell r="T262">
            <v>38548</v>
          </cell>
        </row>
        <row r="263">
          <cell r="C263" t="str">
            <v>TRECHO B - 91/1 a 181/2</v>
          </cell>
          <cell r="D263" t="str">
            <v>114/1</v>
          </cell>
          <cell r="E263">
            <v>436.5</v>
          </cell>
          <cell r="F263">
            <v>113242.63999999997</v>
          </cell>
          <cell r="G263" t="str">
            <v>CR2</v>
          </cell>
          <cell r="K263" t="str">
            <v>trado</v>
          </cell>
          <cell r="L263" t="str">
            <v>trado</v>
          </cell>
          <cell r="M263">
            <v>38495</v>
          </cell>
          <cell r="N263">
            <v>38495</v>
          </cell>
          <cell r="O263">
            <v>38503</v>
          </cell>
          <cell r="R263">
            <v>38511</v>
          </cell>
          <cell r="S263">
            <v>38511</v>
          </cell>
          <cell r="T263">
            <v>38549</v>
          </cell>
        </row>
        <row r="264">
          <cell r="C264" t="str">
            <v>TRECHO B - 91/1 a 181/2</v>
          </cell>
          <cell r="D264" t="str">
            <v>114/2</v>
          </cell>
          <cell r="E264">
            <v>463.21</v>
          </cell>
          <cell r="F264">
            <v>113705.84999999998</v>
          </cell>
          <cell r="G264" t="str">
            <v>RS2</v>
          </cell>
          <cell r="K264" t="str">
            <v>trado</v>
          </cell>
          <cell r="L264" t="str">
            <v>trado</v>
          </cell>
          <cell r="M264">
            <v>38495</v>
          </cell>
          <cell r="N264">
            <v>38495</v>
          </cell>
          <cell r="O264">
            <v>38503</v>
          </cell>
          <cell r="R264">
            <v>38511</v>
          </cell>
          <cell r="S264">
            <v>38511</v>
          </cell>
          <cell r="T264">
            <v>38549</v>
          </cell>
        </row>
        <row r="265">
          <cell r="C265" t="str">
            <v>TRECHO B - 91/1 a 181/2</v>
          </cell>
          <cell r="D265" t="str">
            <v>115/1</v>
          </cell>
          <cell r="E265">
            <v>446.29</v>
          </cell>
          <cell r="F265">
            <v>114152.13999999997</v>
          </cell>
          <cell r="G265" t="str">
            <v>RS2</v>
          </cell>
          <cell r="K265" t="str">
            <v>trado</v>
          </cell>
          <cell r="L265" t="str">
            <v>trado</v>
          </cell>
          <cell r="M265">
            <v>38495</v>
          </cell>
          <cell r="N265">
            <v>38495</v>
          </cell>
          <cell r="O265">
            <v>38504</v>
          </cell>
          <cell r="R265">
            <v>38511</v>
          </cell>
          <cell r="S265">
            <v>38511</v>
          </cell>
          <cell r="T265">
            <v>38549</v>
          </cell>
        </row>
        <row r="266">
          <cell r="C266" t="str">
            <v>TRECHO B - 91/1 a 181/2</v>
          </cell>
          <cell r="D266" t="str">
            <v>115/2</v>
          </cell>
          <cell r="E266">
            <v>270.58</v>
          </cell>
          <cell r="F266">
            <v>114422.71999999997</v>
          </cell>
          <cell r="G266" t="str">
            <v>RS2</v>
          </cell>
          <cell r="K266" t="str">
            <v>trado</v>
          </cell>
          <cell r="L266" t="str">
            <v>trado</v>
          </cell>
          <cell r="M266">
            <v>38495</v>
          </cell>
          <cell r="N266">
            <v>38495</v>
          </cell>
          <cell r="O266">
            <v>38504</v>
          </cell>
          <cell r="R266">
            <v>38511</v>
          </cell>
          <cell r="S266">
            <v>38511</v>
          </cell>
          <cell r="T266">
            <v>38549</v>
          </cell>
        </row>
        <row r="267">
          <cell r="C267" t="str">
            <v>TRECHO B - 91/1 a 181/2</v>
          </cell>
          <cell r="D267" t="str">
            <v>115/3</v>
          </cell>
          <cell r="E267">
            <v>489.12</v>
          </cell>
          <cell r="F267">
            <v>114911.83999999997</v>
          </cell>
          <cell r="G267" t="str">
            <v>CR2</v>
          </cell>
          <cell r="K267" t="str">
            <v>trado</v>
          </cell>
          <cell r="L267" t="str">
            <v>trado</v>
          </cell>
          <cell r="M267">
            <v>38495</v>
          </cell>
          <cell r="N267">
            <v>38495</v>
          </cell>
          <cell r="O267">
            <v>38504</v>
          </cell>
          <cell r="R267">
            <v>38511</v>
          </cell>
          <cell r="S267">
            <v>38511</v>
          </cell>
          <cell r="T267">
            <v>38549</v>
          </cell>
        </row>
        <row r="268">
          <cell r="C268" t="str">
            <v>TRECHO B - 91/1 a 181/2</v>
          </cell>
          <cell r="D268" t="str">
            <v>116/1</v>
          </cell>
          <cell r="E268">
            <v>455.03</v>
          </cell>
          <cell r="F268">
            <v>115366.86999999997</v>
          </cell>
          <cell r="G268" t="str">
            <v>CR2</v>
          </cell>
          <cell r="K268" t="str">
            <v>trado</v>
          </cell>
          <cell r="L268" t="str">
            <v>trado</v>
          </cell>
          <cell r="M268">
            <v>38495</v>
          </cell>
          <cell r="N268">
            <v>38495</v>
          </cell>
          <cell r="O268">
            <v>38504</v>
          </cell>
          <cell r="R268">
            <v>38511</v>
          </cell>
          <cell r="S268">
            <v>38511</v>
          </cell>
          <cell r="T268">
            <v>38521</v>
          </cell>
        </row>
        <row r="269">
          <cell r="C269" t="str">
            <v>TRECHO B - 91/1 a 181/2</v>
          </cell>
          <cell r="D269" t="str">
            <v>116/2</v>
          </cell>
          <cell r="E269">
            <v>437.27</v>
          </cell>
          <cell r="F269">
            <v>115804.13999999997</v>
          </cell>
          <cell r="G269" t="str">
            <v>CR2</v>
          </cell>
          <cell r="K269" t="str">
            <v>trado</v>
          </cell>
          <cell r="L269" t="str">
            <v>trado</v>
          </cell>
          <cell r="M269">
            <v>38495</v>
          </cell>
          <cell r="N269">
            <v>38495</v>
          </cell>
          <cell r="O269">
            <v>38504</v>
          </cell>
          <cell r="R269">
            <v>38512</v>
          </cell>
          <cell r="S269">
            <v>38512</v>
          </cell>
          <cell r="T269">
            <v>38521</v>
          </cell>
        </row>
        <row r="270">
          <cell r="C270" t="str">
            <v>TRECHO B - 91/1 a 181/2</v>
          </cell>
          <cell r="D270" t="str">
            <v>117/1</v>
          </cell>
          <cell r="E270">
            <v>519.5</v>
          </cell>
          <cell r="F270">
            <v>116323.63999999997</v>
          </cell>
          <cell r="G270" t="str">
            <v>CR2</v>
          </cell>
          <cell r="K270" t="str">
            <v>trado</v>
          </cell>
          <cell r="L270" t="str">
            <v>trado</v>
          </cell>
          <cell r="M270">
            <v>38495</v>
          </cell>
          <cell r="N270">
            <v>38495</v>
          </cell>
          <cell r="O270">
            <v>38504</v>
          </cell>
          <cell r="R270">
            <v>38512</v>
          </cell>
          <cell r="S270">
            <v>38512</v>
          </cell>
          <cell r="T270">
            <v>38521</v>
          </cell>
        </row>
        <row r="271">
          <cell r="C271" t="str">
            <v>TRECHO B - 91/1 a 181/2</v>
          </cell>
          <cell r="D271" t="str">
            <v>117/2</v>
          </cell>
          <cell r="E271">
            <v>435.13</v>
          </cell>
          <cell r="F271">
            <v>116758.76999999997</v>
          </cell>
          <cell r="G271" t="str">
            <v>CR2</v>
          </cell>
          <cell r="K271" t="str">
            <v>trado</v>
          </cell>
          <cell r="L271" t="str">
            <v>trado</v>
          </cell>
          <cell r="M271">
            <v>38495</v>
          </cell>
          <cell r="N271">
            <v>38495</v>
          </cell>
          <cell r="O271">
            <v>38541</v>
          </cell>
          <cell r="R271">
            <v>38512</v>
          </cell>
          <cell r="S271">
            <v>38512</v>
          </cell>
          <cell r="T271">
            <v>38521</v>
          </cell>
        </row>
        <row r="272">
          <cell r="C272" t="str">
            <v>TRECHO B - 91/1 a 181/2</v>
          </cell>
          <cell r="D272" t="str">
            <v>118/1</v>
          </cell>
          <cell r="E272">
            <v>460.33</v>
          </cell>
          <cell r="F272">
            <v>117219.09999999998</v>
          </cell>
          <cell r="G272" t="str">
            <v>CR2</v>
          </cell>
          <cell r="I272" t="str">
            <v>MV-27</v>
          </cell>
          <cell r="J272" t="str">
            <v>01º11'01'' D</v>
          </cell>
          <cell r="K272" t="str">
            <v>trado</v>
          </cell>
          <cell r="L272" t="str">
            <v>trado</v>
          </cell>
          <cell r="M272">
            <v>38495</v>
          </cell>
          <cell r="N272">
            <v>38495</v>
          </cell>
          <cell r="O272">
            <v>38505</v>
          </cell>
          <cell r="R272">
            <v>38512</v>
          </cell>
          <cell r="S272">
            <v>38512</v>
          </cell>
          <cell r="T272">
            <v>38521</v>
          </cell>
        </row>
        <row r="273">
          <cell r="C273" t="str">
            <v>TRECHO B - 91/1 a 181/2</v>
          </cell>
          <cell r="D273" t="str">
            <v>118/2</v>
          </cell>
          <cell r="E273">
            <v>538.38</v>
          </cell>
          <cell r="F273">
            <v>117757.47999999998</v>
          </cell>
          <cell r="G273" t="str">
            <v>RS2</v>
          </cell>
          <cell r="I273" t="str">
            <v>MV-27</v>
          </cell>
          <cell r="J273" t="str">
            <v>MV-27</v>
          </cell>
          <cell r="K273" t="str">
            <v>01º11'01'' D</v>
          </cell>
          <cell r="L273" t="str">
            <v>spt</v>
          </cell>
          <cell r="M273">
            <v>38497</v>
          </cell>
          <cell r="N273">
            <v>38497</v>
          </cell>
          <cell r="O273">
            <v>38505</v>
          </cell>
          <cell r="T273">
            <v>38521</v>
          </cell>
        </row>
        <row r="274">
          <cell r="C274" t="str">
            <v>TRECHO B - 91/1 a 181/2</v>
          </cell>
          <cell r="D274" t="str">
            <v>119/1</v>
          </cell>
          <cell r="E274">
            <v>451.65</v>
          </cell>
          <cell r="F274">
            <v>118209.12999999998</v>
          </cell>
          <cell r="G274" t="str">
            <v>CR2</v>
          </cell>
          <cell r="K274" t="str">
            <v>trado</v>
          </cell>
          <cell r="L274" t="str">
            <v>trado</v>
          </cell>
          <cell r="M274">
            <v>38497</v>
          </cell>
          <cell r="N274">
            <v>38497</v>
          </cell>
          <cell r="O274">
            <v>38505</v>
          </cell>
          <cell r="R274">
            <v>38512</v>
          </cell>
          <cell r="S274">
            <v>38512</v>
          </cell>
          <cell r="T274">
            <v>38521</v>
          </cell>
        </row>
        <row r="275">
          <cell r="C275" t="str">
            <v>TRECHO B - 91/1 a 181/2</v>
          </cell>
          <cell r="D275" t="str">
            <v>119/2</v>
          </cell>
          <cell r="E275">
            <v>514</v>
          </cell>
          <cell r="F275">
            <v>118723.12999999998</v>
          </cell>
          <cell r="G275" t="str">
            <v>CR2</v>
          </cell>
          <cell r="K275" t="str">
            <v>trado</v>
          </cell>
          <cell r="L275" t="str">
            <v>trado</v>
          </cell>
          <cell r="M275">
            <v>38497</v>
          </cell>
          <cell r="N275">
            <v>38497</v>
          </cell>
          <cell r="O275">
            <v>38505</v>
          </cell>
          <cell r="R275">
            <v>38512</v>
          </cell>
          <cell r="S275">
            <v>38512</v>
          </cell>
          <cell r="T275">
            <v>38521</v>
          </cell>
        </row>
        <row r="276">
          <cell r="C276" t="str">
            <v>TRECHO B - 91/1 a 181/2</v>
          </cell>
          <cell r="D276" t="str">
            <v>120/1</v>
          </cell>
          <cell r="E276">
            <v>394.07</v>
          </cell>
          <cell r="F276">
            <v>119117.19999999998</v>
          </cell>
          <cell r="G276" t="str">
            <v>CR2</v>
          </cell>
          <cell r="K276" t="str">
            <v>trado</v>
          </cell>
          <cell r="L276" t="str">
            <v>trado</v>
          </cell>
          <cell r="M276">
            <v>38497</v>
          </cell>
          <cell r="N276">
            <v>38497</v>
          </cell>
          <cell r="O276">
            <v>38505</v>
          </cell>
          <cell r="R276">
            <v>38512</v>
          </cell>
          <cell r="S276">
            <v>38512</v>
          </cell>
          <cell r="T276">
            <v>38521</v>
          </cell>
        </row>
        <row r="277">
          <cell r="C277" t="str">
            <v>TRECHO B - 91/1 a 181/2</v>
          </cell>
          <cell r="D277" t="str">
            <v>120/2</v>
          </cell>
          <cell r="E277">
            <v>409.93</v>
          </cell>
          <cell r="F277">
            <v>119527.12999999998</v>
          </cell>
          <cell r="G277" t="str">
            <v>CR2</v>
          </cell>
          <cell r="K277" t="str">
            <v>trado</v>
          </cell>
          <cell r="L277" t="str">
            <v>trado</v>
          </cell>
          <cell r="M277">
            <v>38497</v>
          </cell>
          <cell r="N277">
            <v>38497</v>
          </cell>
          <cell r="O277">
            <v>38505</v>
          </cell>
          <cell r="R277">
            <v>38512</v>
          </cell>
          <cell r="S277">
            <v>38512</v>
          </cell>
          <cell r="T277">
            <v>38552</v>
          </cell>
        </row>
        <row r="278">
          <cell r="C278" t="str">
            <v>TRECHO B - 91/1 a 181/2</v>
          </cell>
          <cell r="D278" t="str">
            <v>120/3</v>
          </cell>
          <cell r="E278">
            <v>428.52</v>
          </cell>
          <cell r="F278">
            <v>119955.64999999998</v>
          </cell>
          <cell r="G278" t="str">
            <v>CR2</v>
          </cell>
          <cell r="K278" t="str">
            <v>trado</v>
          </cell>
          <cell r="L278" t="str">
            <v>trado</v>
          </cell>
          <cell r="M278">
            <v>38497</v>
          </cell>
          <cell r="N278">
            <v>38497</v>
          </cell>
          <cell r="O278">
            <v>38505</v>
          </cell>
          <cell r="R278">
            <v>38513</v>
          </cell>
          <cell r="S278">
            <v>38513</v>
          </cell>
          <cell r="T278">
            <v>38552</v>
          </cell>
        </row>
        <row r="279">
          <cell r="C279" t="str">
            <v>TRECHO B - 91/1 a 181/2</v>
          </cell>
          <cell r="D279" t="str">
            <v>121/1</v>
          </cell>
          <cell r="E279">
            <v>431.69</v>
          </cell>
          <cell r="F279">
            <v>120387.33999999998</v>
          </cell>
          <cell r="G279" t="str">
            <v>CR2</v>
          </cell>
          <cell r="K279" t="str">
            <v>trado</v>
          </cell>
          <cell r="L279" t="str">
            <v>trado</v>
          </cell>
          <cell r="M279">
            <v>38497</v>
          </cell>
          <cell r="N279">
            <v>38497</v>
          </cell>
          <cell r="O279">
            <v>38506</v>
          </cell>
          <cell r="R279">
            <v>38513</v>
          </cell>
          <cell r="S279">
            <v>38513</v>
          </cell>
          <cell r="T279">
            <v>38552</v>
          </cell>
        </row>
        <row r="280">
          <cell r="C280" t="str">
            <v>TRECHO B - 91/1 a 181/2</v>
          </cell>
          <cell r="D280" t="str">
            <v>121/2</v>
          </cell>
          <cell r="E280">
            <v>598.33000000000004</v>
          </cell>
          <cell r="F280">
            <v>120985.66999999998</v>
          </cell>
          <cell r="G280" t="str">
            <v>CR2</v>
          </cell>
          <cell r="I280" t="str">
            <v>MV-28</v>
          </cell>
          <cell r="J280" t="str">
            <v>03º22'34'' E</v>
          </cell>
          <cell r="K280" t="str">
            <v>trado</v>
          </cell>
          <cell r="L280" t="str">
            <v>trado</v>
          </cell>
          <cell r="M280">
            <v>38497</v>
          </cell>
          <cell r="N280">
            <v>38497</v>
          </cell>
          <cell r="O280">
            <v>38506</v>
          </cell>
          <cell r="R280">
            <v>38513</v>
          </cell>
          <cell r="S280">
            <v>38513</v>
          </cell>
        </row>
        <row r="281">
          <cell r="C281" t="str">
            <v>TRECHO B - 91/1 a 181/2</v>
          </cell>
          <cell r="D281" t="str">
            <v>122/1</v>
          </cell>
          <cell r="E281">
            <v>271.83</v>
          </cell>
          <cell r="F281">
            <v>121257.49999999999</v>
          </cell>
          <cell r="G281" t="str">
            <v>RS8</v>
          </cell>
          <cell r="I281" t="str">
            <v>MV-28</v>
          </cell>
          <cell r="J281" t="str">
            <v>MV-28</v>
          </cell>
          <cell r="K281" t="str">
            <v>03º22'34'' E</v>
          </cell>
          <cell r="L281" t="str">
            <v>spt</v>
          </cell>
          <cell r="M281">
            <v>38497</v>
          </cell>
          <cell r="N281">
            <v>38497</v>
          </cell>
          <cell r="O281">
            <v>38506</v>
          </cell>
        </row>
        <row r="282">
          <cell r="C282" t="str">
            <v>TRECHO B - 91/1 a 181/2</v>
          </cell>
          <cell r="D282" t="str">
            <v>122/2</v>
          </cell>
          <cell r="E282">
            <v>335.85</v>
          </cell>
          <cell r="F282">
            <v>121593.34999999999</v>
          </cell>
          <cell r="G282" t="str">
            <v>CR2</v>
          </cell>
          <cell r="K282" t="str">
            <v>trado</v>
          </cell>
          <cell r="L282" t="str">
            <v>trado</v>
          </cell>
          <cell r="M282">
            <v>38497</v>
          </cell>
          <cell r="N282">
            <v>38497</v>
          </cell>
          <cell r="O282">
            <v>38506</v>
          </cell>
          <cell r="R282">
            <v>38513</v>
          </cell>
          <cell r="S282">
            <v>38513</v>
          </cell>
        </row>
        <row r="283">
          <cell r="C283" t="str">
            <v>TRECHO B - 91/1 a 181/2</v>
          </cell>
          <cell r="D283" t="str">
            <v>123/1</v>
          </cell>
          <cell r="E283">
            <v>651.79</v>
          </cell>
          <cell r="F283">
            <v>122245.13999999998</v>
          </cell>
          <cell r="G283" t="str">
            <v>CR2</v>
          </cell>
          <cell r="K283" t="str">
            <v>trado</v>
          </cell>
          <cell r="L283" t="str">
            <v>trado</v>
          </cell>
          <cell r="M283">
            <v>38500</v>
          </cell>
          <cell r="N283">
            <v>38500</v>
          </cell>
          <cell r="O283">
            <v>38506</v>
          </cell>
          <cell r="R283">
            <v>38513</v>
          </cell>
          <cell r="S283">
            <v>38513</v>
          </cell>
        </row>
        <row r="284">
          <cell r="C284" t="str">
            <v>TRECHO B - 91/1 a 181/2</v>
          </cell>
          <cell r="D284" t="str">
            <v>123/2</v>
          </cell>
          <cell r="E284">
            <v>416</v>
          </cell>
          <cell r="F284">
            <v>122661.13999999998</v>
          </cell>
          <cell r="G284" t="str">
            <v>CR2</v>
          </cell>
          <cell r="K284" t="str">
            <v>trado</v>
          </cell>
          <cell r="L284" t="str">
            <v>trado</v>
          </cell>
          <cell r="M284">
            <v>38500</v>
          </cell>
          <cell r="N284">
            <v>38500</v>
          </cell>
          <cell r="O284">
            <v>38506</v>
          </cell>
          <cell r="R284">
            <v>38513</v>
          </cell>
          <cell r="S284">
            <v>38513</v>
          </cell>
        </row>
        <row r="285">
          <cell r="C285" t="str">
            <v>TRECHO B - 91/1 a 181/2</v>
          </cell>
          <cell r="D285" t="str">
            <v>124/1</v>
          </cell>
          <cell r="E285">
            <v>559</v>
          </cell>
          <cell r="F285">
            <v>123220.13999999998</v>
          </cell>
          <cell r="G285" t="str">
            <v>CR2</v>
          </cell>
          <cell r="K285" t="str">
            <v>trado</v>
          </cell>
          <cell r="L285" t="str">
            <v>trado</v>
          </cell>
          <cell r="M285">
            <v>38499</v>
          </cell>
          <cell r="N285">
            <v>38499</v>
          </cell>
          <cell r="R285">
            <v>38514</v>
          </cell>
          <cell r="S285">
            <v>38514</v>
          </cell>
        </row>
        <row r="286">
          <cell r="C286" t="str">
            <v>TRECHO B - 91/1 a 181/2</v>
          </cell>
          <cell r="D286" t="str">
            <v>124/2</v>
          </cell>
          <cell r="E286">
            <v>355.51</v>
          </cell>
          <cell r="F286">
            <v>123575.64999999998</v>
          </cell>
          <cell r="G286" t="str">
            <v>CR2</v>
          </cell>
          <cell r="K286" t="str">
            <v>trado</v>
          </cell>
          <cell r="L286" t="str">
            <v>trado</v>
          </cell>
          <cell r="M286">
            <v>38499</v>
          </cell>
          <cell r="N286">
            <v>38499</v>
          </cell>
          <cell r="R286">
            <v>38514</v>
          </cell>
          <cell r="S286">
            <v>38514</v>
          </cell>
        </row>
        <row r="287">
          <cell r="C287" t="str">
            <v>TRECHO B - 91/1 a 181/2</v>
          </cell>
          <cell r="D287" t="str">
            <v>124/3</v>
          </cell>
          <cell r="E287">
            <v>354.49</v>
          </cell>
          <cell r="F287">
            <v>123930.13999999998</v>
          </cell>
          <cell r="G287" t="str">
            <v>CR2</v>
          </cell>
          <cell r="K287" t="str">
            <v>trado</v>
          </cell>
          <cell r="L287" t="str">
            <v>trado</v>
          </cell>
          <cell r="M287">
            <v>38499</v>
          </cell>
          <cell r="N287">
            <v>38499</v>
          </cell>
          <cell r="O287">
            <v>38506</v>
          </cell>
          <cell r="R287">
            <v>38514</v>
          </cell>
          <cell r="S287">
            <v>38514</v>
          </cell>
        </row>
        <row r="288">
          <cell r="C288" t="str">
            <v>TRECHO B - 91/1 a 181/2</v>
          </cell>
          <cell r="D288" t="str">
            <v>125/1</v>
          </cell>
          <cell r="E288">
            <v>485</v>
          </cell>
          <cell r="F288">
            <v>124415.13999999998</v>
          </cell>
          <cell r="G288" t="str">
            <v>CR2</v>
          </cell>
          <cell r="I288" t="str">
            <v>MV-29</v>
          </cell>
          <cell r="J288" t="str">
            <v>07º28'30'' D</v>
          </cell>
          <cell r="K288" t="str">
            <v>trado</v>
          </cell>
          <cell r="L288" t="str">
            <v>trado</v>
          </cell>
          <cell r="M288">
            <v>38499</v>
          </cell>
          <cell r="N288">
            <v>38499</v>
          </cell>
          <cell r="O288">
            <v>38540</v>
          </cell>
          <cell r="Q288">
            <v>38518</v>
          </cell>
          <cell r="R288">
            <v>38514</v>
          </cell>
          <cell r="S288">
            <v>38514</v>
          </cell>
        </row>
        <row r="289">
          <cell r="C289" t="str">
            <v>TRECHO B - 91/1 a 181/2</v>
          </cell>
          <cell r="D289" t="str">
            <v>125/2</v>
          </cell>
          <cell r="E289">
            <v>316.66000000000003</v>
          </cell>
          <cell r="F289">
            <v>124731.79999999999</v>
          </cell>
          <cell r="G289" t="str">
            <v>RS8</v>
          </cell>
          <cell r="I289" t="str">
            <v>MV-29</v>
          </cell>
          <cell r="J289" t="str">
            <v>MV-29</v>
          </cell>
          <cell r="K289" t="str">
            <v>07º28'30'' D</v>
          </cell>
          <cell r="L289" t="str">
            <v>spt</v>
          </cell>
          <cell r="M289">
            <v>38499</v>
          </cell>
          <cell r="N289">
            <v>38499</v>
          </cell>
          <cell r="O289">
            <v>38540</v>
          </cell>
          <cell r="Q289">
            <v>38518</v>
          </cell>
          <cell r="R289">
            <v>38518</v>
          </cell>
        </row>
        <row r="290">
          <cell r="C290" t="str">
            <v>TRECHO B - 91/1 a 181/2</v>
          </cell>
          <cell r="D290" t="str">
            <v>126/1</v>
          </cell>
          <cell r="E290">
            <v>430.34</v>
          </cell>
          <cell r="F290">
            <v>125162.13999999998</v>
          </cell>
          <cell r="G290" t="str">
            <v>CR2</v>
          </cell>
          <cell r="K290" t="str">
            <v>trado</v>
          </cell>
          <cell r="L290" t="str">
            <v>trado</v>
          </cell>
          <cell r="M290">
            <v>38499</v>
          </cell>
          <cell r="N290">
            <v>38499</v>
          </cell>
          <cell r="O290">
            <v>38540</v>
          </cell>
          <cell r="R290">
            <v>38514</v>
          </cell>
          <cell r="S290">
            <v>38514</v>
          </cell>
        </row>
        <row r="291">
          <cell r="C291" t="str">
            <v>TRECHO B - 91/1 a 181/2</v>
          </cell>
          <cell r="D291" t="str">
            <v>126/2</v>
          </cell>
          <cell r="E291">
            <v>357.68</v>
          </cell>
          <cell r="F291">
            <v>125519.81999999998</v>
          </cell>
          <cell r="G291" t="str">
            <v>CR2</v>
          </cell>
          <cell r="K291" t="str">
            <v>trado</v>
          </cell>
          <cell r="L291" t="str">
            <v>trado</v>
          </cell>
          <cell r="M291">
            <v>38499</v>
          </cell>
          <cell r="N291">
            <v>38499</v>
          </cell>
          <cell r="O291">
            <v>38540</v>
          </cell>
          <cell r="R291">
            <v>38514</v>
          </cell>
          <cell r="S291">
            <v>38514</v>
          </cell>
        </row>
        <row r="292">
          <cell r="C292" t="str">
            <v>TRECHO B - 91/1 a 181/2</v>
          </cell>
          <cell r="D292" t="str">
            <v>127/1</v>
          </cell>
          <cell r="E292">
            <v>618.32000000000005</v>
          </cell>
          <cell r="F292">
            <v>126138.13999999998</v>
          </cell>
          <cell r="G292" t="str">
            <v>CR2</v>
          </cell>
          <cell r="K292" t="str">
            <v>trado</v>
          </cell>
          <cell r="L292" t="str">
            <v>trado</v>
          </cell>
          <cell r="M292">
            <v>38499</v>
          </cell>
          <cell r="N292">
            <v>38499</v>
          </cell>
          <cell r="O292">
            <v>38541</v>
          </cell>
          <cell r="R292">
            <v>38514</v>
          </cell>
          <cell r="S292">
            <v>38514</v>
          </cell>
        </row>
        <row r="293">
          <cell r="C293" t="str">
            <v>TRECHO B - 91/1 a 181/2</v>
          </cell>
          <cell r="D293" t="str">
            <v>127/2</v>
          </cell>
          <cell r="E293">
            <v>309.5</v>
          </cell>
          <cell r="F293">
            <v>126447.63999999998</v>
          </cell>
          <cell r="G293" t="str">
            <v>CR2</v>
          </cell>
          <cell r="I293" t="str">
            <v>MV-30</v>
          </cell>
          <cell r="J293" t="str">
            <v>12º03'56'' E</v>
          </cell>
          <cell r="K293" t="str">
            <v>trado</v>
          </cell>
          <cell r="L293" t="str">
            <v>trado</v>
          </cell>
          <cell r="M293">
            <v>38497</v>
          </cell>
          <cell r="N293">
            <v>38497</v>
          </cell>
          <cell r="O293">
            <v>38541</v>
          </cell>
          <cell r="Q293">
            <v>38533</v>
          </cell>
          <cell r="R293">
            <v>38520</v>
          </cell>
          <cell r="S293">
            <v>38520</v>
          </cell>
        </row>
        <row r="294">
          <cell r="C294" t="str">
            <v>TRECHO B - 91/1 a 181/2</v>
          </cell>
          <cell r="D294" t="str">
            <v>127/3</v>
          </cell>
          <cell r="E294">
            <v>259.7</v>
          </cell>
          <cell r="F294">
            <v>126707.33999999998</v>
          </cell>
          <cell r="G294" t="str">
            <v>RA30</v>
          </cell>
          <cell r="I294" t="str">
            <v>MV-30</v>
          </cell>
          <cell r="J294" t="str">
            <v>MV-30</v>
          </cell>
          <cell r="K294" t="str">
            <v>12º03'56'' E</v>
          </cell>
          <cell r="L294" t="str">
            <v>spt</v>
          </cell>
          <cell r="M294">
            <v>38497</v>
          </cell>
          <cell r="N294">
            <v>38497</v>
          </cell>
          <cell r="O294">
            <v>38503</v>
          </cell>
          <cell r="Q294">
            <v>38533</v>
          </cell>
          <cell r="R294">
            <v>38533</v>
          </cell>
        </row>
        <row r="295">
          <cell r="C295" t="str">
            <v>TRECHO B - 91/1 a 181/2</v>
          </cell>
          <cell r="D295" t="str">
            <v>128/1</v>
          </cell>
          <cell r="E295">
            <v>405.3</v>
          </cell>
          <cell r="F295">
            <v>127112.63999999998</v>
          </cell>
          <cell r="G295" t="str">
            <v>CR2</v>
          </cell>
          <cell r="K295" t="str">
            <v>trado</v>
          </cell>
          <cell r="L295" t="str">
            <v>trado</v>
          </cell>
          <cell r="M295">
            <v>38497</v>
          </cell>
          <cell r="N295">
            <v>38497</v>
          </cell>
          <cell r="O295">
            <v>38503</v>
          </cell>
        </row>
        <row r="296">
          <cell r="C296" t="str">
            <v>TRECHO B - 91/1 a 181/2</v>
          </cell>
          <cell r="D296" t="str">
            <v>128/2</v>
          </cell>
          <cell r="E296">
            <v>333.72</v>
          </cell>
          <cell r="F296">
            <v>127446.35999999999</v>
          </cell>
          <cell r="G296" t="str">
            <v>CR2</v>
          </cell>
          <cell r="K296" t="str">
            <v>trado</v>
          </cell>
          <cell r="L296" t="str">
            <v>trado</v>
          </cell>
          <cell r="M296">
            <v>38497</v>
          </cell>
          <cell r="N296">
            <v>38497</v>
          </cell>
          <cell r="O296">
            <v>38503</v>
          </cell>
        </row>
        <row r="297">
          <cell r="C297" t="str">
            <v>TRECHO B - 91/1 a 181/2</v>
          </cell>
          <cell r="D297" t="str">
            <v>128/3</v>
          </cell>
          <cell r="E297">
            <v>539.32000000000005</v>
          </cell>
          <cell r="F297">
            <v>127985.68</v>
          </cell>
          <cell r="G297" t="str">
            <v>CR2</v>
          </cell>
          <cell r="K297" t="str">
            <v>trado</v>
          </cell>
          <cell r="L297" t="str">
            <v>trado</v>
          </cell>
          <cell r="M297">
            <v>38497</v>
          </cell>
          <cell r="N297">
            <v>38497</v>
          </cell>
          <cell r="O297">
            <v>38503</v>
          </cell>
          <cell r="R297">
            <v>38519</v>
          </cell>
          <cell r="S297">
            <v>38519</v>
          </cell>
        </row>
        <row r="298">
          <cell r="C298" t="str">
            <v>TRECHO B - 91/1 a 181/2</v>
          </cell>
          <cell r="D298" t="str">
            <v>129/1</v>
          </cell>
          <cell r="E298">
            <v>435.21</v>
          </cell>
          <cell r="F298">
            <v>128420.89</v>
          </cell>
          <cell r="G298" t="str">
            <v>CR2</v>
          </cell>
          <cell r="K298" t="str">
            <v>trado</v>
          </cell>
          <cell r="L298" t="str">
            <v>trado</v>
          </cell>
          <cell r="M298">
            <v>38497</v>
          </cell>
          <cell r="N298">
            <v>38497</v>
          </cell>
          <cell r="O298">
            <v>38503</v>
          </cell>
          <cell r="R298">
            <v>38519</v>
          </cell>
          <cell r="S298">
            <v>38519</v>
          </cell>
        </row>
        <row r="299">
          <cell r="C299" t="str">
            <v>TRECHO B - 91/1 a 181/2</v>
          </cell>
          <cell r="D299" t="str">
            <v>129/2</v>
          </cell>
          <cell r="E299">
            <v>540.13</v>
          </cell>
          <cell r="F299">
            <v>128961.02</v>
          </cell>
          <cell r="G299" t="str">
            <v>CR2</v>
          </cell>
          <cell r="K299" t="str">
            <v>trado</v>
          </cell>
          <cell r="L299" t="str">
            <v>trado</v>
          </cell>
          <cell r="M299">
            <v>38497</v>
          </cell>
          <cell r="N299">
            <v>38497</v>
          </cell>
          <cell r="O299">
            <v>38503</v>
          </cell>
          <cell r="R299">
            <v>38519</v>
          </cell>
          <cell r="S299">
            <v>38519</v>
          </cell>
        </row>
        <row r="300">
          <cell r="C300" t="str">
            <v>TRECHO B - 91/1 a 181/2</v>
          </cell>
          <cell r="D300" t="str">
            <v>130/1</v>
          </cell>
          <cell r="E300">
            <v>528.59</v>
          </cell>
          <cell r="F300">
            <v>129489.61</v>
          </cell>
          <cell r="G300" t="str">
            <v>CR2</v>
          </cell>
          <cell r="K300" t="str">
            <v>trado</v>
          </cell>
          <cell r="L300" t="str">
            <v>trado</v>
          </cell>
          <cell r="M300">
            <v>38497</v>
          </cell>
          <cell r="N300">
            <v>38497</v>
          </cell>
          <cell r="O300">
            <v>38502</v>
          </cell>
          <cell r="R300">
            <v>38519</v>
          </cell>
          <cell r="S300">
            <v>38519</v>
          </cell>
        </row>
        <row r="301">
          <cell r="C301" t="str">
            <v>TRECHO B - 91/1 a 181/2</v>
          </cell>
          <cell r="D301" t="str">
            <v>130/2</v>
          </cell>
          <cell r="E301">
            <v>426.64</v>
          </cell>
          <cell r="F301">
            <v>129916.25</v>
          </cell>
          <cell r="G301" t="str">
            <v>CR2</v>
          </cell>
          <cell r="K301" t="str">
            <v>trado</v>
          </cell>
          <cell r="L301" t="str">
            <v>trado</v>
          </cell>
          <cell r="M301">
            <v>38498</v>
          </cell>
          <cell r="N301">
            <v>38498</v>
          </cell>
          <cell r="O301">
            <v>38502</v>
          </cell>
          <cell r="R301">
            <v>38519</v>
          </cell>
          <cell r="S301">
            <v>38519</v>
          </cell>
        </row>
        <row r="302">
          <cell r="C302" t="str">
            <v>TRECHO B - 91/1 a 181/2</v>
          </cell>
          <cell r="D302" t="str">
            <v>131/1</v>
          </cell>
          <cell r="E302">
            <v>403.9</v>
          </cell>
          <cell r="F302">
            <v>130320.15</v>
          </cell>
          <cell r="G302" t="str">
            <v>CR2</v>
          </cell>
          <cell r="K302" t="str">
            <v>trado</v>
          </cell>
          <cell r="L302" t="str">
            <v>trado</v>
          </cell>
          <cell r="M302">
            <v>38498</v>
          </cell>
          <cell r="N302">
            <v>38498</v>
          </cell>
          <cell r="O302">
            <v>38502</v>
          </cell>
          <cell r="Q302">
            <v>38519</v>
          </cell>
          <cell r="R302">
            <v>38519</v>
          </cell>
          <cell r="S302">
            <v>38519</v>
          </cell>
        </row>
        <row r="303">
          <cell r="C303" t="str">
            <v>TRECHO B - 91/1 a 181/2</v>
          </cell>
          <cell r="D303" t="str">
            <v>131/2</v>
          </cell>
          <cell r="E303">
            <v>572.5</v>
          </cell>
          <cell r="F303">
            <v>130892.65</v>
          </cell>
          <cell r="G303" t="str">
            <v>CR2</v>
          </cell>
          <cell r="K303" t="str">
            <v>spt</v>
          </cell>
          <cell r="L303" t="str">
            <v>spt</v>
          </cell>
          <cell r="M303">
            <v>38498</v>
          </cell>
          <cell r="N303">
            <v>38498</v>
          </cell>
          <cell r="O303">
            <v>38502</v>
          </cell>
          <cell r="Q303">
            <v>38519</v>
          </cell>
          <cell r="R303">
            <v>38519</v>
          </cell>
        </row>
        <row r="304">
          <cell r="C304" t="str">
            <v>TRECHO B - 91/1 a 181/2</v>
          </cell>
          <cell r="D304" t="str">
            <v>132/1</v>
          </cell>
          <cell r="E304">
            <v>329</v>
          </cell>
          <cell r="F304">
            <v>131221.65</v>
          </cell>
          <cell r="G304" t="str">
            <v>CR2</v>
          </cell>
          <cell r="K304" t="str">
            <v>trado</v>
          </cell>
          <cell r="L304" t="str">
            <v>trado</v>
          </cell>
          <cell r="M304">
            <v>38498</v>
          </cell>
          <cell r="N304">
            <v>38498</v>
          </cell>
          <cell r="O304">
            <v>38502</v>
          </cell>
          <cell r="R304">
            <v>38519</v>
          </cell>
          <cell r="S304">
            <v>38519</v>
          </cell>
        </row>
        <row r="305">
          <cell r="C305" t="str">
            <v>TRECHO B - 91/1 a 181/2</v>
          </cell>
          <cell r="D305" t="str">
            <v>132/2</v>
          </cell>
          <cell r="E305">
            <v>396</v>
          </cell>
          <cell r="F305">
            <v>131617.65</v>
          </cell>
          <cell r="G305" t="str">
            <v>CR2</v>
          </cell>
          <cell r="K305" t="str">
            <v>trado</v>
          </cell>
          <cell r="L305" t="str">
            <v>trado</v>
          </cell>
          <cell r="M305">
            <v>38541</v>
          </cell>
          <cell r="N305">
            <v>38541</v>
          </cell>
          <cell r="O305">
            <v>38541</v>
          </cell>
          <cell r="Q305">
            <v>38520</v>
          </cell>
        </row>
        <row r="306">
          <cell r="C306" t="str">
            <v>TRECHO B - 91/1 a 181/2</v>
          </cell>
          <cell r="D306" t="str">
            <v>132/3</v>
          </cell>
          <cell r="E306">
            <v>289</v>
          </cell>
          <cell r="F306">
            <v>131906.65</v>
          </cell>
          <cell r="G306" t="str">
            <v>CR2</v>
          </cell>
          <cell r="K306" t="str">
            <v>spt</v>
          </cell>
          <cell r="L306" t="str">
            <v>spt</v>
          </cell>
          <cell r="M306">
            <v>38498</v>
          </cell>
          <cell r="N306">
            <v>38498</v>
          </cell>
          <cell r="O306">
            <v>38502</v>
          </cell>
          <cell r="Q306">
            <v>38520</v>
          </cell>
          <cell r="R306">
            <v>38520</v>
          </cell>
        </row>
        <row r="307">
          <cell r="C307" t="str">
            <v>TRECHO B - 91/1 a 181/2</v>
          </cell>
          <cell r="D307" t="str">
            <v>133/1</v>
          </cell>
          <cell r="E307">
            <v>500.25</v>
          </cell>
          <cell r="F307">
            <v>132406.9</v>
          </cell>
          <cell r="G307" t="str">
            <v>CR2</v>
          </cell>
          <cell r="K307" t="str">
            <v>trado</v>
          </cell>
          <cell r="L307" t="str">
            <v>trado</v>
          </cell>
          <cell r="M307">
            <v>38499</v>
          </cell>
          <cell r="N307">
            <v>38499</v>
          </cell>
          <cell r="O307">
            <v>38502</v>
          </cell>
          <cell r="R307">
            <v>38521</v>
          </cell>
          <cell r="S307">
            <v>38521</v>
          </cell>
        </row>
        <row r="308">
          <cell r="C308" t="str">
            <v>TRECHO B - 91/1 a 181/2</v>
          </cell>
          <cell r="D308" t="str">
            <v>133/2</v>
          </cell>
          <cell r="E308">
            <v>476.75</v>
          </cell>
          <cell r="F308">
            <v>132883.65</v>
          </cell>
          <cell r="G308" t="str">
            <v>CR2</v>
          </cell>
          <cell r="K308" t="str">
            <v>trado</v>
          </cell>
          <cell r="L308" t="str">
            <v>trado</v>
          </cell>
          <cell r="M308">
            <v>38498</v>
          </cell>
          <cell r="N308">
            <v>38498</v>
          </cell>
          <cell r="O308">
            <v>38502</v>
          </cell>
          <cell r="R308">
            <v>38521</v>
          </cell>
          <cell r="S308">
            <v>38521</v>
          </cell>
        </row>
        <row r="309">
          <cell r="C309" t="str">
            <v>TRECHO B - 91/1 a 181/2</v>
          </cell>
          <cell r="D309" t="str">
            <v>134/1</v>
          </cell>
          <cell r="E309">
            <v>493.57</v>
          </cell>
          <cell r="F309">
            <v>133377.22</v>
          </cell>
          <cell r="G309" t="str">
            <v>RSTP</v>
          </cell>
          <cell r="K309" t="str">
            <v>trado</v>
          </cell>
          <cell r="L309" t="str">
            <v>trado</v>
          </cell>
          <cell r="M309">
            <v>38499</v>
          </cell>
          <cell r="N309">
            <v>38499</v>
          </cell>
          <cell r="O309">
            <v>38502</v>
          </cell>
          <cell r="R309">
            <v>38521</v>
          </cell>
          <cell r="S309">
            <v>38521</v>
          </cell>
        </row>
        <row r="310">
          <cell r="C310" t="str">
            <v>TRECHO B - 91/1 a 181/2</v>
          </cell>
          <cell r="D310" t="str">
            <v>134/2</v>
          </cell>
          <cell r="E310">
            <v>453.75</v>
          </cell>
          <cell r="F310">
            <v>133830.97</v>
          </cell>
          <cell r="G310" t="str">
            <v>RSTP</v>
          </cell>
          <cell r="K310" t="str">
            <v>trado</v>
          </cell>
          <cell r="L310" t="str">
            <v>trado</v>
          </cell>
          <cell r="M310">
            <v>38499</v>
          </cell>
          <cell r="N310">
            <v>38499</v>
          </cell>
          <cell r="O310">
            <v>38501</v>
          </cell>
          <cell r="R310">
            <v>38521</v>
          </cell>
          <cell r="S310">
            <v>38521</v>
          </cell>
        </row>
        <row r="311">
          <cell r="C311" t="str">
            <v>TRECHO B - 91/1 a 181/2</v>
          </cell>
          <cell r="D311" t="str">
            <v>135/1</v>
          </cell>
          <cell r="E311">
            <v>428.64</v>
          </cell>
          <cell r="F311">
            <v>134259.61000000002</v>
          </cell>
          <cell r="G311" t="str">
            <v>CR2</v>
          </cell>
          <cell r="K311" t="str">
            <v>trado</v>
          </cell>
          <cell r="L311" t="str">
            <v>trado</v>
          </cell>
          <cell r="M311">
            <v>38499</v>
          </cell>
          <cell r="N311">
            <v>38499</v>
          </cell>
          <cell r="O311">
            <v>38501</v>
          </cell>
          <cell r="R311">
            <v>38521</v>
          </cell>
          <cell r="S311">
            <v>38521</v>
          </cell>
        </row>
        <row r="312">
          <cell r="C312" t="str">
            <v>TRECHO B - 91/1 a 181/2</v>
          </cell>
          <cell r="D312" t="str">
            <v>135/2</v>
          </cell>
          <cell r="E312">
            <v>440.55</v>
          </cell>
          <cell r="F312">
            <v>134700.16</v>
          </cell>
          <cell r="G312" t="str">
            <v>CR2</v>
          </cell>
          <cell r="K312" t="str">
            <v>trado</v>
          </cell>
          <cell r="L312" t="str">
            <v>trado</v>
          </cell>
          <cell r="M312">
            <v>38499</v>
          </cell>
          <cell r="N312">
            <v>38499</v>
          </cell>
          <cell r="O312">
            <v>38501</v>
          </cell>
          <cell r="R312">
            <v>38521</v>
          </cell>
          <cell r="S312">
            <v>38521</v>
          </cell>
        </row>
        <row r="313">
          <cell r="C313" t="str">
            <v>TRECHO B - 91/1 a 181/2</v>
          </cell>
          <cell r="D313" t="str">
            <v>136/1</v>
          </cell>
          <cell r="E313">
            <v>486.9</v>
          </cell>
          <cell r="F313">
            <v>135187.06</v>
          </cell>
          <cell r="G313" t="str">
            <v>CR2</v>
          </cell>
          <cell r="K313" t="str">
            <v>trado</v>
          </cell>
          <cell r="L313" t="str">
            <v>trado</v>
          </cell>
          <cell r="M313">
            <v>38499</v>
          </cell>
          <cell r="N313">
            <v>38499</v>
          </cell>
          <cell r="O313">
            <v>38501</v>
          </cell>
          <cell r="R313">
            <v>38521</v>
          </cell>
          <cell r="S313">
            <v>38521</v>
          </cell>
        </row>
        <row r="314">
          <cell r="C314" t="str">
            <v>TRECHO B - 91/1 a 181/2</v>
          </cell>
          <cell r="D314" t="str">
            <v>136/2</v>
          </cell>
          <cell r="E314">
            <v>554.32000000000005</v>
          </cell>
          <cell r="F314">
            <v>135741.38</v>
          </cell>
          <cell r="G314" t="str">
            <v>CR2</v>
          </cell>
          <cell r="K314" t="str">
            <v>trado</v>
          </cell>
          <cell r="L314" t="str">
            <v>trado</v>
          </cell>
          <cell r="M314">
            <v>38499</v>
          </cell>
          <cell r="N314">
            <v>38499</v>
          </cell>
          <cell r="O314">
            <v>38501</v>
          </cell>
        </row>
        <row r="315">
          <cell r="C315" t="str">
            <v>TRECHO B - 91/1 a 181/2</v>
          </cell>
          <cell r="D315" t="str">
            <v>137/1</v>
          </cell>
          <cell r="E315">
            <v>438.14</v>
          </cell>
          <cell r="F315">
            <v>136179.52000000002</v>
          </cell>
          <cell r="G315" t="str">
            <v>CR2</v>
          </cell>
          <cell r="K315" t="str">
            <v>trado</v>
          </cell>
          <cell r="L315" t="str">
            <v>trado</v>
          </cell>
          <cell r="M315">
            <v>38499</v>
          </cell>
          <cell r="N315">
            <v>38499</v>
          </cell>
          <cell r="O315">
            <v>38501</v>
          </cell>
        </row>
        <row r="316">
          <cell r="C316" t="str">
            <v>TRECHO B - 91/1 a 181/2</v>
          </cell>
          <cell r="D316" t="str">
            <v>137/2</v>
          </cell>
          <cell r="E316">
            <v>453.97</v>
          </cell>
          <cell r="F316">
            <v>136633.49000000002</v>
          </cell>
          <cell r="G316" t="str">
            <v>CR2</v>
          </cell>
          <cell r="K316" t="str">
            <v>spt</v>
          </cell>
          <cell r="L316" t="str">
            <v>spt</v>
          </cell>
          <cell r="M316">
            <v>38500</v>
          </cell>
          <cell r="N316">
            <v>38500</v>
          </cell>
          <cell r="O316">
            <v>38500</v>
          </cell>
        </row>
        <row r="317">
          <cell r="C317" t="str">
            <v>TRECHO B - 91/1 a 181/2</v>
          </cell>
          <cell r="D317" t="str">
            <v>138/1</v>
          </cell>
          <cell r="E317">
            <v>501.77</v>
          </cell>
          <cell r="F317">
            <v>137135.26</v>
          </cell>
          <cell r="G317" t="str">
            <v>CR2</v>
          </cell>
          <cell r="K317" t="str">
            <v>trado</v>
          </cell>
          <cell r="L317" t="str">
            <v>trado</v>
          </cell>
          <cell r="M317">
            <v>38500</v>
          </cell>
          <cell r="N317">
            <v>38500</v>
          </cell>
          <cell r="O317">
            <v>38500</v>
          </cell>
          <cell r="R317">
            <v>38521</v>
          </cell>
          <cell r="S317">
            <v>38521</v>
          </cell>
        </row>
        <row r="318">
          <cell r="C318" t="str">
            <v>TRECHO B - 91/1 a 181/2</v>
          </cell>
          <cell r="D318" t="str">
            <v>138/2</v>
          </cell>
          <cell r="E318">
            <v>391.67</v>
          </cell>
          <cell r="F318">
            <v>137526.93000000002</v>
          </cell>
          <cell r="G318" t="str">
            <v>CR2</v>
          </cell>
          <cell r="K318" t="str">
            <v>trado</v>
          </cell>
          <cell r="L318" t="str">
            <v>trado</v>
          </cell>
          <cell r="M318">
            <v>38500</v>
          </cell>
          <cell r="N318">
            <v>38500</v>
          </cell>
          <cell r="O318">
            <v>38500</v>
          </cell>
          <cell r="R318">
            <v>38521</v>
          </cell>
          <cell r="S318">
            <v>38521</v>
          </cell>
        </row>
        <row r="319">
          <cell r="C319" t="str">
            <v>TRECHO B - 91/1 a 181/2</v>
          </cell>
          <cell r="D319" t="str">
            <v>138/3</v>
          </cell>
          <cell r="E319">
            <v>381.68</v>
          </cell>
          <cell r="F319">
            <v>137908.61000000002</v>
          </cell>
          <cell r="G319" t="str">
            <v>CR2</v>
          </cell>
          <cell r="K319" t="str">
            <v>trado</v>
          </cell>
          <cell r="L319" t="str">
            <v>trado</v>
          </cell>
          <cell r="M319">
            <v>38499</v>
          </cell>
          <cell r="N319">
            <v>38499</v>
          </cell>
          <cell r="O319">
            <v>38499</v>
          </cell>
          <cell r="R319">
            <v>38521</v>
          </cell>
          <cell r="S319">
            <v>38521</v>
          </cell>
        </row>
        <row r="320">
          <cell r="C320" t="str">
            <v>TRECHO B - 91/1 a 181/2</v>
          </cell>
          <cell r="D320" t="str">
            <v>139/1</v>
          </cell>
          <cell r="E320">
            <v>426.31</v>
          </cell>
          <cell r="F320">
            <v>138334.92000000001</v>
          </cell>
          <cell r="G320" t="str">
            <v>CR2</v>
          </cell>
          <cell r="K320" t="str">
            <v>trado</v>
          </cell>
          <cell r="L320" t="str">
            <v>trado</v>
          </cell>
          <cell r="M320">
            <v>38499</v>
          </cell>
          <cell r="N320">
            <v>38499</v>
          </cell>
          <cell r="O320">
            <v>38499</v>
          </cell>
          <cell r="R320">
            <v>38521</v>
          </cell>
          <cell r="S320">
            <v>38521</v>
          </cell>
        </row>
        <row r="321">
          <cell r="C321" t="str">
            <v>TRECHO B - 91/1 a 181/2</v>
          </cell>
          <cell r="D321" t="str">
            <v>139/2</v>
          </cell>
          <cell r="E321">
            <v>526.58000000000004</v>
          </cell>
          <cell r="F321">
            <v>138861.5</v>
          </cell>
          <cell r="G321" t="str">
            <v>CR2</v>
          </cell>
          <cell r="K321" t="str">
            <v>trado</v>
          </cell>
          <cell r="L321" t="str">
            <v>trado</v>
          </cell>
          <cell r="M321">
            <v>38499</v>
          </cell>
          <cell r="N321">
            <v>38499</v>
          </cell>
          <cell r="O321">
            <v>38499</v>
          </cell>
          <cell r="R321">
            <v>38521</v>
          </cell>
          <cell r="S321">
            <v>38521</v>
          </cell>
        </row>
        <row r="322">
          <cell r="C322" t="str">
            <v>TRECHO B - 91/1 a 181/2</v>
          </cell>
          <cell r="D322" t="str">
            <v>140/1</v>
          </cell>
          <cell r="E322">
            <v>410.17</v>
          </cell>
          <cell r="F322">
            <v>139271.67000000001</v>
          </cell>
          <cell r="G322" t="str">
            <v>CR2</v>
          </cell>
          <cell r="K322" t="str">
            <v>trado</v>
          </cell>
          <cell r="L322" t="str">
            <v>trado</v>
          </cell>
          <cell r="M322">
            <v>38499</v>
          </cell>
          <cell r="N322">
            <v>38499</v>
          </cell>
          <cell r="O322">
            <v>38499</v>
          </cell>
          <cell r="R322">
            <v>38521</v>
          </cell>
          <cell r="S322">
            <v>38521</v>
          </cell>
        </row>
        <row r="323">
          <cell r="C323" t="str">
            <v>TRECHO B - 91/1 a 181/2</v>
          </cell>
          <cell r="D323" t="str">
            <v>140/2</v>
          </cell>
          <cell r="E323">
            <v>426.5</v>
          </cell>
          <cell r="F323">
            <v>139698.17000000001</v>
          </cell>
          <cell r="G323" t="str">
            <v>CR2</v>
          </cell>
          <cell r="K323" t="str">
            <v>trado</v>
          </cell>
          <cell r="L323" t="str">
            <v>trado</v>
          </cell>
          <cell r="M323">
            <v>38501</v>
          </cell>
          <cell r="N323">
            <v>38501</v>
          </cell>
          <cell r="O323">
            <v>38501</v>
          </cell>
          <cell r="Q323">
            <v>38534</v>
          </cell>
          <cell r="R323">
            <v>38523</v>
          </cell>
          <cell r="S323">
            <v>38523</v>
          </cell>
        </row>
        <row r="324">
          <cell r="C324" t="str">
            <v>TRECHO B - 91/1 a 181/2</v>
          </cell>
          <cell r="D324" t="str">
            <v>141/1</v>
          </cell>
          <cell r="E324">
            <v>429.5</v>
          </cell>
          <cell r="F324">
            <v>140127.67000000001</v>
          </cell>
          <cell r="G324" t="str">
            <v>CR2</v>
          </cell>
          <cell r="K324" t="str">
            <v>spt</v>
          </cell>
          <cell r="L324" t="str">
            <v>spt</v>
          </cell>
          <cell r="M324">
            <v>38501</v>
          </cell>
          <cell r="N324">
            <v>38501</v>
          </cell>
          <cell r="O324">
            <v>38501</v>
          </cell>
          <cell r="Q324">
            <v>38534</v>
          </cell>
          <cell r="R324">
            <v>38534</v>
          </cell>
          <cell r="S324">
            <v>38523</v>
          </cell>
        </row>
        <row r="325">
          <cell r="C325" t="str">
            <v>TRECHO B - 91/1 a 181/2</v>
          </cell>
          <cell r="D325" t="str">
            <v>141/2</v>
          </cell>
          <cell r="E325">
            <v>370</v>
          </cell>
          <cell r="F325">
            <v>140497.67000000001</v>
          </cell>
          <cell r="G325" t="str">
            <v>CR2</v>
          </cell>
          <cell r="K325" t="str">
            <v>trado</v>
          </cell>
          <cell r="L325" t="str">
            <v>trado</v>
          </cell>
          <cell r="M325">
            <v>38501</v>
          </cell>
          <cell r="N325">
            <v>38501</v>
          </cell>
          <cell r="O325">
            <v>38501</v>
          </cell>
          <cell r="R325">
            <v>38523</v>
          </cell>
          <cell r="S325">
            <v>38523</v>
          </cell>
        </row>
        <row r="326">
          <cell r="C326" t="str">
            <v>TRECHO B - 91/1 a 181/2</v>
          </cell>
          <cell r="D326" t="str">
            <v>141/3</v>
          </cell>
          <cell r="E326">
            <v>285.5</v>
          </cell>
          <cell r="F326">
            <v>140783.17000000001</v>
          </cell>
          <cell r="G326" t="str">
            <v>CR2</v>
          </cell>
          <cell r="K326" t="str">
            <v>trado</v>
          </cell>
          <cell r="L326" t="str">
            <v>trado</v>
          </cell>
          <cell r="M326">
            <v>38501</v>
          </cell>
          <cell r="N326">
            <v>38501</v>
          </cell>
          <cell r="O326">
            <v>38501</v>
          </cell>
          <cell r="R326">
            <v>38523</v>
          </cell>
          <cell r="S326">
            <v>38523</v>
          </cell>
        </row>
        <row r="327">
          <cell r="C327" t="str">
            <v>TRECHO B - 91/1 a 181/2</v>
          </cell>
          <cell r="D327" t="str">
            <v>142/1</v>
          </cell>
          <cell r="E327">
            <v>364.21</v>
          </cell>
          <cell r="F327">
            <v>141147.38</v>
          </cell>
          <cell r="G327" t="str">
            <v>CR2</v>
          </cell>
          <cell r="K327" t="str">
            <v>trado</v>
          </cell>
          <cell r="L327" t="str">
            <v>trado</v>
          </cell>
          <cell r="M327">
            <v>38501</v>
          </cell>
          <cell r="N327">
            <v>38501</v>
          </cell>
          <cell r="O327">
            <v>38501</v>
          </cell>
          <cell r="R327">
            <v>38523</v>
          </cell>
          <cell r="S327">
            <v>38523</v>
          </cell>
        </row>
        <row r="328">
          <cell r="C328" t="str">
            <v>TRECHO B - 91/1 a 181/2</v>
          </cell>
          <cell r="D328" t="str">
            <v>142/2</v>
          </cell>
          <cell r="E328">
            <v>364.29</v>
          </cell>
          <cell r="F328">
            <v>141511.67000000001</v>
          </cell>
          <cell r="G328" t="str">
            <v>CR2</v>
          </cell>
          <cell r="K328" t="str">
            <v>trado</v>
          </cell>
          <cell r="L328" t="str">
            <v>trado</v>
          </cell>
          <cell r="M328">
            <v>38501</v>
          </cell>
          <cell r="N328">
            <v>38501</v>
          </cell>
          <cell r="O328">
            <v>38501</v>
          </cell>
          <cell r="Q328">
            <v>38533</v>
          </cell>
          <cell r="R328">
            <v>38523</v>
          </cell>
          <cell r="S328">
            <v>38523</v>
          </cell>
        </row>
        <row r="329">
          <cell r="C329" t="str">
            <v>TRECHO B - 91/1 a 181/2</v>
          </cell>
          <cell r="D329" t="str">
            <v>143/1</v>
          </cell>
          <cell r="E329">
            <v>515.5</v>
          </cell>
          <cell r="F329">
            <v>142027.17000000001</v>
          </cell>
          <cell r="G329" t="str">
            <v>CR2</v>
          </cell>
          <cell r="K329" t="str">
            <v>spt</v>
          </cell>
          <cell r="L329" t="str">
            <v>spt</v>
          </cell>
          <cell r="M329">
            <v>38500</v>
          </cell>
          <cell r="N329">
            <v>38500</v>
          </cell>
          <cell r="O329">
            <v>38500</v>
          </cell>
          <cell r="Q329">
            <v>38533</v>
          </cell>
          <cell r="R329">
            <v>38533</v>
          </cell>
        </row>
        <row r="330">
          <cell r="C330" t="str">
            <v>TRECHO B - 91/1 a 181/2</v>
          </cell>
          <cell r="D330" t="str">
            <v>143/2</v>
          </cell>
          <cell r="E330">
            <v>513</v>
          </cell>
          <cell r="F330">
            <v>142540.17000000001</v>
          </cell>
          <cell r="G330" t="str">
            <v>CR2</v>
          </cell>
          <cell r="K330" t="str">
            <v>trado</v>
          </cell>
          <cell r="L330" t="str">
            <v>trado</v>
          </cell>
          <cell r="M330">
            <v>38500</v>
          </cell>
          <cell r="N330">
            <v>38500</v>
          </cell>
          <cell r="O330">
            <v>38500</v>
          </cell>
          <cell r="R330">
            <v>38523</v>
          </cell>
          <cell r="S330">
            <v>38523</v>
          </cell>
        </row>
        <row r="331">
          <cell r="C331" t="str">
            <v>TRECHO B - 91/1 a 181/2</v>
          </cell>
          <cell r="D331" t="str">
            <v>143/3</v>
          </cell>
          <cell r="E331">
            <v>367.5</v>
          </cell>
          <cell r="F331">
            <v>142907.67000000001</v>
          </cell>
          <cell r="G331" t="str">
            <v>CR2</v>
          </cell>
          <cell r="K331" t="str">
            <v>trado</v>
          </cell>
          <cell r="L331" t="str">
            <v>trado</v>
          </cell>
          <cell r="M331">
            <v>38500</v>
          </cell>
          <cell r="N331">
            <v>38500</v>
          </cell>
          <cell r="O331">
            <v>38500</v>
          </cell>
          <cell r="R331">
            <v>38523</v>
          </cell>
          <cell r="S331">
            <v>38523</v>
          </cell>
        </row>
        <row r="332">
          <cell r="C332" t="str">
            <v>TRECHO B - 91/1 a 181/2</v>
          </cell>
          <cell r="D332" t="str">
            <v>144/1</v>
          </cell>
          <cell r="E332">
            <v>295</v>
          </cell>
          <cell r="F332">
            <v>143202.67000000001</v>
          </cell>
          <cell r="G332" t="str">
            <v>CR2</v>
          </cell>
          <cell r="K332" t="str">
            <v>trado</v>
          </cell>
          <cell r="L332" t="str">
            <v>trado</v>
          </cell>
          <cell r="M332">
            <v>38500</v>
          </cell>
          <cell r="N332">
            <v>38500</v>
          </cell>
          <cell r="O332">
            <v>38500</v>
          </cell>
          <cell r="P332">
            <v>38542</v>
          </cell>
          <cell r="Q332">
            <v>38542</v>
          </cell>
        </row>
        <row r="333">
          <cell r="C333" t="str">
            <v>TRECHO B - 91/1 a 181/2</v>
          </cell>
          <cell r="D333" t="str">
            <v>144/2</v>
          </cell>
          <cell r="E333">
            <v>269</v>
          </cell>
          <cell r="F333">
            <v>143471.67000000001</v>
          </cell>
          <cell r="G333" t="str">
            <v>CR2</v>
          </cell>
          <cell r="K333" t="str">
            <v>trado</v>
          </cell>
          <cell r="L333" t="str">
            <v>trado</v>
          </cell>
          <cell r="M333">
            <v>38499</v>
          </cell>
          <cell r="N333">
            <v>38499</v>
          </cell>
          <cell r="O333">
            <v>38499</v>
          </cell>
          <cell r="P333">
            <v>38534</v>
          </cell>
          <cell r="Q333">
            <v>38534</v>
          </cell>
        </row>
        <row r="334">
          <cell r="C334" t="str">
            <v>TRECHO B - 91/1 a 181/2</v>
          </cell>
          <cell r="D334" t="str">
            <v>144/3</v>
          </cell>
          <cell r="E334">
            <v>526.41999999999996</v>
          </cell>
          <cell r="F334">
            <v>143998.09000000003</v>
          </cell>
          <cell r="G334" t="str">
            <v>CR2</v>
          </cell>
          <cell r="I334" t="str">
            <v>MV-31</v>
          </cell>
          <cell r="J334" t="str">
            <v>07º39'35'' D</v>
          </cell>
          <cell r="K334" t="str">
            <v>trado</v>
          </cell>
          <cell r="L334" t="str">
            <v>trado</v>
          </cell>
          <cell r="M334">
            <v>38499</v>
          </cell>
          <cell r="N334">
            <v>38499</v>
          </cell>
          <cell r="O334">
            <v>38499</v>
          </cell>
          <cell r="P334">
            <v>38534</v>
          </cell>
          <cell r="Q334">
            <v>38534</v>
          </cell>
        </row>
        <row r="335">
          <cell r="C335" t="str">
            <v>TRECHO B - 91/1 a 181/2</v>
          </cell>
          <cell r="D335" t="str">
            <v>145/1</v>
          </cell>
          <cell r="E335">
            <v>441.87</v>
          </cell>
          <cell r="F335">
            <v>144439.96000000002</v>
          </cell>
          <cell r="G335" t="str">
            <v>RS8</v>
          </cell>
          <cell r="I335" t="str">
            <v>MV-31</v>
          </cell>
          <cell r="J335" t="str">
            <v>MV-31</v>
          </cell>
          <cell r="K335" t="str">
            <v>07º39'35'' D</v>
          </cell>
          <cell r="L335" t="str">
            <v>trado</v>
          </cell>
          <cell r="M335">
            <v>38499</v>
          </cell>
          <cell r="N335">
            <v>38499</v>
          </cell>
          <cell r="O335">
            <v>38499</v>
          </cell>
          <cell r="P335">
            <v>38542</v>
          </cell>
          <cell r="Q335">
            <v>38542</v>
          </cell>
        </row>
        <row r="336">
          <cell r="C336" t="str">
            <v>TRECHO B - 91/1 a 181/2</v>
          </cell>
          <cell r="D336" t="str">
            <v>145/2</v>
          </cell>
          <cell r="E336">
            <v>200.71</v>
          </cell>
          <cell r="F336">
            <v>144640.67000000001</v>
          </cell>
          <cell r="G336" t="str">
            <v>RS2</v>
          </cell>
          <cell r="M336">
            <v>38523</v>
          </cell>
          <cell r="N336">
            <v>38523</v>
          </cell>
          <cell r="O336">
            <v>38523</v>
          </cell>
          <cell r="P336">
            <v>38542</v>
          </cell>
          <cell r="Q336">
            <v>38542</v>
          </cell>
        </row>
        <row r="337">
          <cell r="C337" t="str">
            <v>TRECHO B - 91/1 a 181/2</v>
          </cell>
          <cell r="D337" t="str">
            <v>146/1</v>
          </cell>
          <cell r="E337">
            <v>495.51</v>
          </cell>
          <cell r="F337">
            <v>145136.18000000002</v>
          </cell>
          <cell r="G337" t="str">
            <v>RS2</v>
          </cell>
          <cell r="M337">
            <v>38523</v>
          </cell>
          <cell r="N337">
            <v>38523</v>
          </cell>
          <cell r="O337">
            <v>38523</v>
          </cell>
          <cell r="P337">
            <v>38534</v>
          </cell>
          <cell r="Q337">
            <v>38534</v>
          </cell>
          <cell r="R337">
            <v>38532</v>
          </cell>
          <cell r="S337">
            <v>38532</v>
          </cell>
        </row>
        <row r="338">
          <cell r="C338" t="str">
            <v>TRECHO B - 91/1 a 181/2</v>
          </cell>
          <cell r="D338" t="str">
            <v>146/2</v>
          </cell>
          <cell r="E338">
            <v>380.52</v>
          </cell>
          <cell r="F338">
            <v>145516.70000000001</v>
          </cell>
          <cell r="G338" t="str">
            <v>RS2</v>
          </cell>
          <cell r="M338">
            <v>38523</v>
          </cell>
          <cell r="N338">
            <v>38523</v>
          </cell>
          <cell r="O338">
            <v>38523</v>
          </cell>
          <cell r="P338">
            <v>38534</v>
          </cell>
          <cell r="Q338">
            <v>38534</v>
          </cell>
          <cell r="R338">
            <v>38531</v>
          </cell>
          <cell r="S338">
            <v>38531</v>
          </cell>
        </row>
        <row r="339">
          <cell r="C339" t="str">
            <v>TRECHO B - 91/1 a 181/2</v>
          </cell>
          <cell r="D339" t="str">
            <v>146/3</v>
          </cell>
          <cell r="E339">
            <v>428.53</v>
          </cell>
          <cell r="F339">
            <v>145945.23000000001</v>
          </cell>
          <cell r="G339" t="str">
            <v>CR2</v>
          </cell>
          <cell r="M339">
            <v>38523</v>
          </cell>
          <cell r="N339">
            <v>38523</v>
          </cell>
          <cell r="O339">
            <v>38523</v>
          </cell>
          <cell r="P339">
            <v>38533</v>
          </cell>
          <cell r="Q339">
            <v>38533</v>
          </cell>
          <cell r="R339">
            <v>38532</v>
          </cell>
          <cell r="S339">
            <v>38532</v>
          </cell>
        </row>
        <row r="340">
          <cell r="C340" t="str">
            <v>TRECHO B - 91/1 a 181/2</v>
          </cell>
          <cell r="D340" t="str">
            <v>147/1</v>
          </cell>
          <cell r="E340">
            <v>559.75</v>
          </cell>
          <cell r="F340">
            <v>146504.98000000001</v>
          </cell>
          <cell r="G340" t="str">
            <v>CR2</v>
          </cell>
          <cell r="M340">
            <v>38523</v>
          </cell>
          <cell r="N340">
            <v>38523</v>
          </cell>
          <cell r="O340">
            <v>38547</v>
          </cell>
          <cell r="P340">
            <v>38533</v>
          </cell>
          <cell r="Q340">
            <v>38533</v>
          </cell>
          <cell r="R340">
            <v>38532</v>
          </cell>
          <cell r="S340">
            <v>38532</v>
          </cell>
        </row>
        <row r="341">
          <cell r="C341" t="str">
            <v>TRECHO B - 91/1 a 181/2</v>
          </cell>
          <cell r="D341" t="str">
            <v>147/2</v>
          </cell>
          <cell r="E341">
            <v>443.17</v>
          </cell>
          <cell r="F341">
            <v>146948.15000000002</v>
          </cell>
          <cell r="G341" t="str">
            <v>RS2</v>
          </cell>
          <cell r="M341">
            <v>38523</v>
          </cell>
          <cell r="N341">
            <v>38523</v>
          </cell>
          <cell r="O341">
            <v>38547</v>
          </cell>
          <cell r="P341">
            <v>38533</v>
          </cell>
          <cell r="Q341">
            <v>38533</v>
          </cell>
          <cell r="R341">
            <v>38532</v>
          </cell>
          <cell r="S341">
            <v>38532</v>
          </cell>
        </row>
        <row r="342">
          <cell r="C342" t="str">
            <v>TRECHO B - 91/1 a 181/2</v>
          </cell>
          <cell r="D342" t="str">
            <v>148/1</v>
          </cell>
          <cell r="E342">
            <v>221.97</v>
          </cell>
          <cell r="F342">
            <v>147170.12000000002</v>
          </cell>
          <cell r="G342" t="str">
            <v>CR2</v>
          </cell>
          <cell r="M342">
            <v>38523</v>
          </cell>
          <cell r="N342">
            <v>38523</v>
          </cell>
          <cell r="O342">
            <v>38547</v>
          </cell>
          <cell r="P342">
            <v>38542</v>
          </cell>
          <cell r="Q342">
            <v>38542</v>
          </cell>
          <cell r="R342">
            <v>38532</v>
          </cell>
          <cell r="S342">
            <v>38532</v>
          </cell>
        </row>
        <row r="343">
          <cell r="C343" t="str">
            <v>TRECHO B - 91/1 a 181/2</v>
          </cell>
          <cell r="D343" t="str">
            <v>148/2</v>
          </cell>
          <cell r="E343">
            <v>562.4</v>
          </cell>
          <cell r="F343">
            <v>147732.52000000002</v>
          </cell>
          <cell r="G343" t="str">
            <v>CR2</v>
          </cell>
          <cell r="M343">
            <v>38523</v>
          </cell>
          <cell r="N343">
            <v>38523</v>
          </cell>
          <cell r="O343">
            <v>38547</v>
          </cell>
          <cell r="P343">
            <v>38542</v>
          </cell>
          <cell r="Q343">
            <v>38542</v>
          </cell>
          <cell r="R343">
            <v>38533</v>
          </cell>
          <cell r="S343">
            <v>38533</v>
          </cell>
        </row>
        <row r="344">
          <cell r="C344" t="str">
            <v>TRECHO B - 91/1 a 181/2</v>
          </cell>
          <cell r="D344" t="str">
            <v>149/1</v>
          </cell>
          <cell r="E344">
            <v>304.58999999999997</v>
          </cell>
          <cell r="F344">
            <v>148037.11000000002</v>
          </cell>
          <cell r="G344" t="str">
            <v>CR2</v>
          </cell>
          <cell r="M344">
            <v>38523</v>
          </cell>
          <cell r="N344">
            <v>38523</v>
          </cell>
          <cell r="O344">
            <v>38547</v>
          </cell>
          <cell r="P344">
            <v>38533</v>
          </cell>
          <cell r="Q344">
            <v>38533</v>
          </cell>
          <cell r="R344">
            <v>38532</v>
          </cell>
          <cell r="S344">
            <v>38532</v>
          </cell>
        </row>
        <row r="345">
          <cell r="C345" t="str">
            <v>TRECHO B - 91/1 a 181/2</v>
          </cell>
          <cell r="D345" t="str">
            <v>149/2</v>
          </cell>
          <cell r="E345">
            <v>442.56</v>
          </cell>
          <cell r="F345">
            <v>148479.67000000001</v>
          </cell>
          <cell r="G345" t="str">
            <v>CR2</v>
          </cell>
          <cell r="M345">
            <v>38525</v>
          </cell>
          <cell r="N345">
            <v>38525</v>
          </cell>
          <cell r="O345">
            <v>38546</v>
          </cell>
          <cell r="P345">
            <v>38533</v>
          </cell>
          <cell r="Q345">
            <v>38533</v>
          </cell>
          <cell r="R345">
            <v>38532</v>
          </cell>
          <cell r="S345">
            <v>38532</v>
          </cell>
        </row>
        <row r="346">
          <cell r="C346" t="str">
            <v>TRECHO B - 91/1 a 181/2</v>
          </cell>
          <cell r="D346" t="str">
            <v>149/3</v>
          </cell>
          <cell r="E346">
            <v>369.95</v>
          </cell>
          <cell r="F346">
            <v>148849.62000000002</v>
          </cell>
          <cell r="G346" t="str">
            <v>CR2</v>
          </cell>
          <cell r="M346">
            <v>38525</v>
          </cell>
          <cell r="N346">
            <v>38525</v>
          </cell>
          <cell r="O346">
            <v>38546</v>
          </cell>
          <cell r="P346">
            <v>38533</v>
          </cell>
          <cell r="Q346">
            <v>38533</v>
          </cell>
          <cell r="R346">
            <v>38533</v>
          </cell>
          <cell r="S346">
            <v>38533</v>
          </cell>
        </row>
        <row r="347">
          <cell r="C347" t="str">
            <v>TRECHO B - 91/1 a 181/2</v>
          </cell>
          <cell r="D347" t="str">
            <v>150/1</v>
          </cell>
          <cell r="E347">
            <v>486.73</v>
          </cell>
          <cell r="F347">
            <v>149336.35000000003</v>
          </cell>
          <cell r="G347" t="str">
            <v>CR2</v>
          </cell>
          <cell r="K347" t="str">
            <v>spt</v>
          </cell>
          <cell r="M347">
            <v>38525</v>
          </cell>
          <cell r="N347">
            <v>38525</v>
          </cell>
          <cell r="O347">
            <v>38546</v>
          </cell>
          <cell r="P347">
            <v>38533</v>
          </cell>
          <cell r="Q347">
            <v>38533</v>
          </cell>
          <cell r="R347">
            <v>38534</v>
          </cell>
          <cell r="S347">
            <v>38534</v>
          </cell>
        </row>
        <row r="348">
          <cell r="C348" t="str">
            <v>TRECHO B - 91/1 a 181/2</v>
          </cell>
          <cell r="D348" t="str">
            <v>150/2</v>
          </cell>
          <cell r="E348">
            <v>525.77</v>
          </cell>
          <cell r="F348">
            <v>149862.12000000002</v>
          </cell>
          <cell r="G348" t="str">
            <v>CR2</v>
          </cell>
          <cell r="K348" t="str">
            <v>spt</v>
          </cell>
          <cell r="L348" t="str">
            <v>spt</v>
          </cell>
          <cell r="M348">
            <v>38525</v>
          </cell>
          <cell r="N348">
            <v>38525</v>
          </cell>
          <cell r="O348">
            <v>38546</v>
          </cell>
          <cell r="P348">
            <v>38533</v>
          </cell>
          <cell r="Q348">
            <v>38533</v>
          </cell>
          <cell r="R348">
            <v>38533</v>
          </cell>
        </row>
        <row r="349">
          <cell r="C349" t="str">
            <v>TRECHO B - 91/1 a 181/2</v>
          </cell>
          <cell r="D349" t="str">
            <v>151/1</v>
          </cell>
          <cell r="E349">
            <v>378.75</v>
          </cell>
          <cell r="F349">
            <v>150240.87000000002</v>
          </cell>
          <cell r="G349" t="str">
            <v>CR2</v>
          </cell>
          <cell r="M349">
            <v>38525</v>
          </cell>
          <cell r="N349">
            <v>38525</v>
          </cell>
          <cell r="O349">
            <v>38545</v>
          </cell>
          <cell r="R349">
            <v>38533</v>
          </cell>
          <cell r="S349">
            <v>38533</v>
          </cell>
        </row>
        <row r="350">
          <cell r="C350" t="str">
            <v>TRECHO B - 91/1 a 181/2</v>
          </cell>
          <cell r="D350" t="str">
            <v>151/2</v>
          </cell>
          <cell r="E350">
            <v>499.12</v>
          </cell>
          <cell r="F350">
            <v>150739.99000000002</v>
          </cell>
          <cell r="G350" t="str">
            <v>CR2</v>
          </cell>
          <cell r="M350">
            <v>38525</v>
          </cell>
          <cell r="N350">
            <v>38525</v>
          </cell>
          <cell r="O350">
            <v>38545</v>
          </cell>
          <cell r="R350">
            <v>38533</v>
          </cell>
          <cell r="S350">
            <v>38533</v>
          </cell>
        </row>
        <row r="351">
          <cell r="C351" t="str">
            <v>TRECHO B - 91/1 a 181/2</v>
          </cell>
          <cell r="D351" t="str">
            <v>152/1</v>
          </cell>
          <cell r="E351">
            <v>463.89</v>
          </cell>
          <cell r="F351">
            <v>151203.88000000003</v>
          </cell>
          <cell r="G351" t="str">
            <v>CR2</v>
          </cell>
          <cell r="M351">
            <v>38525</v>
          </cell>
          <cell r="N351">
            <v>38525</v>
          </cell>
          <cell r="O351">
            <v>38545</v>
          </cell>
          <cell r="R351">
            <v>38533</v>
          </cell>
          <cell r="S351">
            <v>38533</v>
          </cell>
        </row>
        <row r="352">
          <cell r="C352" t="str">
            <v>TRECHO B - 91/1 a 181/2</v>
          </cell>
          <cell r="D352" t="str">
            <v>152/2</v>
          </cell>
          <cell r="E352">
            <v>580.89</v>
          </cell>
          <cell r="F352">
            <v>151784.77000000005</v>
          </cell>
          <cell r="G352" t="str">
            <v>RS2</v>
          </cell>
          <cell r="M352">
            <v>38525</v>
          </cell>
          <cell r="N352">
            <v>38525</v>
          </cell>
          <cell r="O352">
            <v>38546</v>
          </cell>
          <cell r="R352">
            <v>38534</v>
          </cell>
          <cell r="S352">
            <v>38534</v>
          </cell>
        </row>
        <row r="353">
          <cell r="C353" t="str">
            <v>TRECHO B - 91/1 a 181/2</v>
          </cell>
          <cell r="D353" t="str">
            <v>153/1</v>
          </cell>
          <cell r="E353">
            <v>429.06</v>
          </cell>
          <cell r="F353">
            <v>152213.83000000005</v>
          </cell>
          <cell r="G353" t="str">
            <v>CR2</v>
          </cell>
          <cell r="M353">
            <v>38526</v>
          </cell>
          <cell r="N353">
            <v>38526</v>
          </cell>
          <cell r="O353">
            <v>38546</v>
          </cell>
          <cell r="R353">
            <v>38534</v>
          </cell>
          <cell r="S353">
            <v>38534</v>
          </cell>
        </row>
        <row r="354">
          <cell r="C354" t="str">
            <v>TRECHO B - 91/1 a 181/2</v>
          </cell>
          <cell r="D354" t="str">
            <v>153/2</v>
          </cell>
          <cell r="E354">
            <v>521.21</v>
          </cell>
          <cell r="F354">
            <v>152735.04000000004</v>
          </cell>
          <cell r="G354" t="str">
            <v>RS2</v>
          </cell>
          <cell r="M354">
            <v>38526</v>
          </cell>
          <cell r="N354">
            <v>38526</v>
          </cell>
          <cell r="O354">
            <v>38545</v>
          </cell>
          <cell r="R354">
            <v>38533</v>
          </cell>
          <cell r="S354">
            <v>38533</v>
          </cell>
        </row>
        <row r="355">
          <cell r="C355" t="str">
            <v>TRECHO B - 91/1 a 181/2</v>
          </cell>
          <cell r="D355" t="str">
            <v>154/1</v>
          </cell>
          <cell r="E355">
            <v>296.08</v>
          </cell>
          <cell r="F355">
            <v>153031.12000000002</v>
          </cell>
          <cell r="G355" t="str">
            <v>CR2</v>
          </cell>
          <cell r="M355">
            <v>38526</v>
          </cell>
          <cell r="N355">
            <v>38526</v>
          </cell>
          <cell r="O355">
            <v>38545</v>
          </cell>
          <cell r="R355">
            <v>38535</v>
          </cell>
          <cell r="S355">
            <v>38535</v>
          </cell>
        </row>
        <row r="356">
          <cell r="C356" t="str">
            <v>TRECHO B - 91/1 a 181/2</v>
          </cell>
          <cell r="D356" t="str">
            <v>154/2</v>
          </cell>
          <cell r="E356">
            <v>487.28</v>
          </cell>
          <cell r="F356">
            <v>153518.40000000002</v>
          </cell>
          <cell r="G356" t="str">
            <v>CR2</v>
          </cell>
          <cell r="M356">
            <v>38526</v>
          </cell>
          <cell r="N356">
            <v>38526</v>
          </cell>
          <cell r="O356">
            <v>38545</v>
          </cell>
          <cell r="R356">
            <v>38534</v>
          </cell>
          <cell r="S356">
            <v>38534</v>
          </cell>
        </row>
        <row r="357">
          <cell r="C357" t="str">
            <v>TRECHO B - 91/1 a 181/2</v>
          </cell>
          <cell r="D357" t="str">
            <v>155/1</v>
          </cell>
          <cell r="E357">
            <v>497.32</v>
          </cell>
          <cell r="F357">
            <v>154015.72000000003</v>
          </cell>
          <cell r="G357" t="str">
            <v>CR2</v>
          </cell>
          <cell r="M357">
            <v>38526</v>
          </cell>
          <cell r="N357">
            <v>38526</v>
          </cell>
          <cell r="O357">
            <v>38545</v>
          </cell>
          <cell r="R357">
            <v>38534</v>
          </cell>
          <cell r="S357">
            <v>38534</v>
          </cell>
        </row>
        <row r="358">
          <cell r="C358" t="str">
            <v>TRECHO B - 91/1 a 181/2</v>
          </cell>
          <cell r="D358" t="str">
            <v>155/2</v>
          </cell>
          <cell r="E358">
            <v>263.49</v>
          </cell>
          <cell r="F358">
            <v>154279.21000000002</v>
          </cell>
          <cell r="G358" t="str">
            <v>RS2</v>
          </cell>
          <cell r="M358">
            <v>38526</v>
          </cell>
          <cell r="N358">
            <v>38526</v>
          </cell>
          <cell r="O358">
            <v>38545</v>
          </cell>
        </row>
        <row r="359">
          <cell r="C359" t="str">
            <v>TRECHO B - 91/1 a 181/2</v>
          </cell>
          <cell r="D359" t="str">
            <v>155/3</v>
          </cell>
          <cell r="E359">
            <v>518.27</v>
          </cell>
          <cell r="F359">
            <v>154797.48000000001</v>
          </cell>
          <cell r="G359" t="str">
            <v>CR2</v>
          </cell>
          <cell r="M359">
            <v>38527</v>
          </cell>
          <cell r="N359">
            <v>38527</v>
          </cell>
          <cell r="O359">
            <v>38544</v>
          </cell>
          <cell r="R359">
            <v>38534</v>
          </cell>
          <cell r="S359">
            <v>38534</v>
          </cell>
        </row>
        <row r="360">
          <cell r="C360" t="str">
            <v>TRECHO B - 91/1 a 181/2</v>
          </cell>
          <cell r="D360" t="str">
            <v>156/1</v>
          </cell>
          <cell r="E360">
            <v>508.24</v>
          </cell>
          <cell r="F360">
            <v>155305.72</v>
          </cell>
          <cell r="G360" t="str">
            <v>CR2</v>
          </cell>
          <cell r="M360">
            <v>38527</v>
          </cell>
          <cell r="N360">
            <v>38527</v>
          </cell>
          <cell r="O360">
            <v>38544</v>
          </cell>
          <cell r="R360">
            <v>38535</v>
          </cell>
          <cell r="S360">
            <v>38535</v>
          </cell>
        </row>
        <row r="361">
          <cell r="C361" t="str">
            <v>TRECHO B - 91/1 a 181/2</v>
          </cell>
          <cell r="D361" t="str">
            <v>156/2</v>
          </cell>
          <cell r="E361">
            <v>463.31</v>
          </cell>
          <cell r="F361">
            <v>155769.03</v>
          </cell>
          <cell r="G361" t="str">
            <v>RS2</v>
          </cell>
          <cell r="M361">
            <v>38527</v>
          </cell>
          <cell r="N361">
            <v>38527</v>
          </cell>
          <cell r="O361">
            <v>38544</v>
          </cell>
          <cell r="R361">
            <v>38535</v>
          </cell>
          <cell r="S361">
            <v>38535</v>
          </cell>
        </row>
        <row r="362">
          <cell r="C362" t="str">
            <v>TRECHO B - 91/1 a 181/2</v>
          </cell>
          <cell r="D362" t="str">
            <v>157/1</v>
          </cell>
          <cell r="E362">
            <v>354.54</v>
          </cell>
          <cell r="F362">
            <v>156123.57</v>
          </cell>
          <cell r="G362" t="str">
            <v>CR2</v>
          </cell>
          <cell r="M362">
            <v>38527</v>
          </cell>
          <cell r="N362">
            <v>38527</v>
          </cell>
          <cell r="O362">
            <v>38544</v>
          </cell>
          <cell r="R362">
            <v>38535</v>
          </cell>
          <cell r="S362">
            <v>38535</v>
          </cell>
        </row>
        <row r="363">
          <cell r="C363" t="str">
            <v>TRECHO B - 91/1 a 181/2</v>
          </cell>
          <cell r="D363" t="str">
            <v>157/2</v>
          </cell>
          <cell r="E363">
            <v>297.11</v>
          </cell>
          <cell r="F363">
            <v>156420.68</v>
          </cell>
          <cell r="G363" t="str">
            <v>CR2</v>
          </cell>
          <cell r="M363">
            <v>38527</v>
          </cell>
          <cell r="N363">
            <v>38527</v>
          </cell>
          <cell r="O363">
            <v>38544</v>
          </cell>
          <cell r="R363">
            <v>38537</v>
          </cell>
          <cell r="S363">
            <v>38537</v>
          </cell>
        </row>
        <row r="364">
          <cell r="C364" t="str">
            <v>TRECHO B - 91/1 a 181/2</v>
          </cell>
          <cell r="D364" t="str">
            <v>158/1</v>
          </cell>
          <cell r="E364">
            <v>605.61</v>
          </cell>
          <cell r="F364">
            <v>157026.28999999998</v>
          </cell>
          <cell r="G364" t="str">
            <v>RS2</v>
          </cell>
          <cell r="I364" t="str">
            <v>MV-32</v>
          </cell>
          <cell r="J364" t="str">
            <v>06º00'20'' D</v>
          </cell>
          <cell r="M364">
            <v>38527</v>
          </cell>
          <cell r="N364">
            <v>38527</v>
          </cell>
          <cell r="O364">
            <v>38542</v>
          </cell>
          <cell r="R364">
            <v>38537</v>
          </cell>
          <cell r="S364">
            <v>38537</v>
          </cell>
        </row>
        <row r="365">
          <cell r="C365" t="str">
            <v>TRECHO B - 91/1 a 181/2</v>
          </cell>
          <cell r="D365" t="str">
            <v>158/2</v>
          </cell>
          <cell r="E365">
            <v>260.69</v>
          </cell>
          <cell r="F365">
            <v>157286.97999999998</v>
          </cell>
          <cell r="G365" t="str">
            <v>RAFL</v>
          </cell>
          <cell r="I365" t="str">
            <v>MV-32</v>
          </cell>
          <cell r="J365" t="str">
            <v>MV-32</v>
          </cell>
          <cell r="K365" t="str">
            <v>06º00'20'' D</v>
          </cell>
          <cell r="M365">
            <v>38527</v>
          </cell>
          <cell r="N365">
            <v>38527</v>
          </cell>
          <cell r="O365">
            <v>38542</v>
          </cell>
          <cell r="R365">
            <v>38537</v>
          </cell>
          <cell r="S365">
            <v>38537</v>
          </cell>
        </row>
        <row r="366">
          <cell r="C366" t="str">
            <v>TRECHO B - 91/1 a 181/2</v>
          </cell>
          <cell r="D366" t="str">
            <v>158/3</v>
          </cell>
          <cell r="E366">
            <v>604.99</v>
          </cell>
          <cell r="F366">
            <v>157891.96999999997</v>
          </cell>
          <cell r="G366" t="str">
            <v>CR2</v>
          </cell>
          <cell r="M366">
            <v>38527</v>
          </cell>
          <cell r="N366">
            <v>38527</v>
          </cell>
          <cell r="O366">
            <v>38542</v>
          </cell>
          <cell r="R366">
            <v>38537</v>
          </cell>
          <cell r="S366">
            <v>38537</v>
          </cell>
        </row>
        <row r="367">
          <cell r="C367" t="str">
            <v>TRECHO B - 91/1 a 181/2</v>
          </cell>
          <cell r="D367" t="str">
            <v>159/1</v>
          </cell>
          <cell r="E367">
            <v>252.67</v>
          </cell>
          <cell r="F367">
            <v>158144.63999999998</v>
          </cell>
          <cell r="G367" t="str">
            <v>CR2</v>
          </cell>
          <cell r="M367">
            <v>38527</v>
          </cell>
          <cell r="N367">
            <v>38527</v>
          </cell>
          <cell r="O367">
            <v>38542</v>
          </cell>
          <cell r="R367">
            <v>38537</v>
          </cell>
          <cell r="S367">
            <v>38537</v>
          </cell>
        </row>
        <row r="368">
          <cell r="C368" t="str">
            <v>TRECHO B - 91/1 a 181/2</v>
          </cell>
          <cell r="D368" t="str">
            <v>159/2</v>
          </cell>
          <cell r="E368">
            <v>367.46</v>
          </cell>
          <cell r="F368">
            <v>158512.09999999998</v>
          </cell>
          <cell r="G368" t="str">
            <v>CR2</v>
          </cell>
          <cell r="M368">
            <v>38527</v>
          </cell>
          <cell r="N368">
            <v>38527</v>
          </cell>
          <cell r="R368">
            <v>38537</v>
          </cell>
          <cell r="S368">
            <v>38537</v>
          </cell>
        </row>
        <row r="369">
          <cell r="C369" t="str">
            <v>TRECHO B - 91/1 a 181/2</v>
          </cell>
          <cell r="D369" t="str">
            <v>159/3</v>
          </cell>
          <cell r="E369">
            <v>369.59</v>
          </cell>
          <cell r="F369">
            <v>158881.68999999997</v>
          </cell>
          <cell r="G369" t="str">
            <v>RS2</v>
          </cell>
          <cell r="M369">
            <v>38527</v>
          </cell>
          <cell r="N369">
            <v>38527</v>
          </cell>
          <cell r="O369">
            <v>38544</v>
          </cell>
        </row>
        <row r="370">
          <cell r="C370" t="str">
            <v>TRECHO B - 91/1 a 181/2</v>
          </cell>
          <cell r="D370" t="str">
            <v>160/1</v>
          </cell>
          <cell r="E370">
            <v>483.05</v>
          </cell>
          <cell r="F370">
            <v>159364.73999999996</v>
          </cell>
          <cell r="G370" t="str">
            <v>RS2</v>
          </cell>
          <cell r="M370">
            <v>38527</v>
          </cell>
          <cell r="N370">
            <v>38527</v>
          </cell>
          <cell r="O370">
            <v>38544</v>
          </cell>
        </row>
        <row r="371">
          <cell r="C371" t="str">
            <v>TRECHO B - 91/1 a 181/2</v>
          </cell>
          <cell r="D371" t="str">
            <v>160/2</v>
          </cell>
          <cell r="E371">
            <v>479.94</v>
          </cell>
          <cell r="F371">
            <v>159844.67999999996</v>
          </cell>
          <cell r="G371" t="str">
            <v>RS2</v>
          </cell>
          <cell r="M371">
            <v>38527</v>
          </cell>
          <cell r="N371">
            <v>38527</v>
          </cell>
          <cell r="O371">
            <v>38544</v>
          </cell>
        </row>
        <row r="372">
          <cell r="C372" t="str">
            <v>TRECHO B - 91/1 a 181/2</v>
          </cell>
          <cell r="D372" t="str">
            <v>161/1</v>
          </cell>
          <cell r="E372">
            <v>496.44</v>
          </cell>
          <cell r="F372">
            <v>160341.11999999997</v>
          </cell>
          <cell r="G372" t="str">
            <v>CR2</v>
          </cell>
          <cell r="M372">
            <v>38527</v>
          </cell>
          <cell r="N372">
            <v>38527</v>
          </cell>
          <cell r="O372">
            <v>38541</v>
          </cell>
        </row>
        <row r="373">
          <cell r="C373" t="str">
            <v>TRECHO B - 91/1 a 181/2</v>
          </cell>
          <cell r="D373" t="str">
            <v>161/2</v>
          </cell>
          <cell r="E373">
            <v>366.84</v>
          </cell>
          <cell r="F373">
            <v>160707.95999999996</v>
          </cell>
          <cell r="G373" t="str">
            <v>RS2</v>
          </cell>
          <cell r="M373">
            <v>38527</v>
          </cell>
          <cell r="N373">
            <v>38527</v>
          </cell>
          <cell r="O373">
            <v>38541</v>
          </cell>
        </row>
        <row r="374">
          <cell r="C374" t="str">
            <v>TRECHO B - 91/1 a 181/2</v>
          </cell>
          <cell r="D374" t="str">
            <v>162/1</v>
          </cell>
          <cell r="E374">
            <v>460.6</v>
          </cell>
          <cell r="F374">
            <v>161168.55999999997</v>
          </cell>
          <cell r="G374" t="str">
            <v>RS2</v>
          </cell>
          <cell r="M374">
            <v>38528</v>
          </cell>
          <cell r="N374">
            <v>38528</v>
          </cell>
          <cell r="O374">
            <v>38541</v>
          </cell>
        </row>
        <row r="375">
          <cell r="C375" t="str">
            <v>TRECHO B - 91/1 a 181/2</v>
          </cell>
          <cell r="D375" t="str">
            <v>162/2</v>
          </cell>
          <cell r="E375">
            <v>341.37</v>
          </cell>
          <cell r="F375">
            <v>161509.92999999996</v>
          </cell>
          <cell r="G375" t="str">
            <v>CR2</v>
          </cell>
          <cell r="M375">
            <v>38528</v>
          </cell>
          <cell r="N375">
            <v>38528</v>
          </cell>
        </row>
        <row r="376">
          <cell r="C376" t="str">
            <v>TRECHO B - 91/1 a 181/2</v>
          </cell>
          <cell r="D376" t="str">
            <v>162/3</v>
          </cell>
          <cell r="E376">
            <v>421.96</v>
          </cell>
          <cell r="F376">
            <v>161931.88999999996</v>
          </cell>
          <cell r="G376" t="str">
            <v>RS8</v>
          </cell>
          <cell r="M376">
            <v>38528</v>
          </cell>
          <cell r="N376">
            <v>38528</v>
          </cell>
          <cell r="O376">
            <v>38541</v>
          </cell>
        </row>
        <row r="377">
          <cell r="C377" t="str">
            <v>TRECHO B - 91/1 a 181/2</v>
          </cell>
          <cell r="D377" t="str">
            <v>163/1</v>
          </cell>
          <cell r="E377">
            <v>501.43</v>
          </cell>
          <cell r="F377">
            <v>162433.31999999995</v>
          </cell>
          <cell r="G377" t="str">
            <v>RS8</v>
          </cell>
          <cell r="M377">
            <v>38528</v>
          </cell>
          <cell r="N377">
            <v>38528</v>
          </cell>
        </row>
        <row r="378">
          <cell r="C378" t="str">
            <v>TRECHO B - 91/1 a 181/2</v>
          </cell>
          <cell r="D378" t="str">
            <v>163/2</v>
          </cell>
          <cell r="E378">
            <v>262.44</v>
          </cell>
          <cell r="F378">
            <v>162695.75999999995</v>
          </cell>
          <cell r="G378" t="str">
            <v>RS2</v>
          </cell>
          <cell r="M378">
            <v>38528</v>
          </cell>
          <cell r="N378">
            <v>38528</v>
          </cell>
          <cell r="O378">
            <v>38541</v>
          </cell>
        </row>
        <row r="379">
          <cell r="C379" t="str">
            <v>TRECHO B - 91/1 a 181/2</v>
          </cell>
          <cell r="D379" t="str">
            <v>163/3</v>
          </cell>
          <cell r="E379">
            <v>190.48</v>
          </cell>
          <cell r="F379">
            <v>162886.23999999996</v>
          </cell>
          <cell r="G379" t="str">
            <v>CR2</v>
          </cell>
          <cell r="M379">
            <v>38528</v>
          </cell>
          <cell r="N379">
            <v>38528</v>
          </cell>
          <cell r="O379">
            <v>38541</v>
          </cell>
        </row>
        <row r="380">
          <cell r="C380" t="str">
            <v>TRECHO B - 91/1 a 181/2</v>
          </cell>
          <cell r="D380" t="str">
            <v>164/1</v>
          </cell>
          <cell r="E380">
            <v>451.13</v>
          </cell>
          <cell r="F380">
            <v>163337.36999999997</v>
          </cell>
          <cell r="G380" t="str">
            <v>RS2</v>
          </cell>
          <cell r="M380">
            <v>38528</v>
          </cell>
          <cell r="N380">
            <v>38528</v>
          </cell>
          <cell r="O380">
            <v>38541</v>
          </cell>
        </row>
        <row r="381">
          <cell r="C381" t="str">
            <v>TRECHO B - 91/1 a 181/2</v>
          </cell>
          <cell r="D381" t="str">
            <v>164/2</v>
          </cell>
          <cell r="E381">
            <v>417.29</v>
          </cell>
          <cell r="F381">
            <v>163754.65999999997</v>
          </cell>
          <cell r="G381" t="str">
            <v>RS2</v>
          </cell>
          <cell r="M381">
            <v>38528</v>
          </cell>
          <cell r="N381">
            <v>38528</v>
          </cell>
          <cell r="O381">
            <v>38540</v>
          </cell>
        </row>
        <row r="382">
          <cell r="C382" t="str">
            <v>TRECHO B - 91/1 a 181/2</v>
          </cell>
          <cell r="D382" t="str">
            <v>165/1</v>
          </cell>
          <cell r="E382">
            <v>444.63</v>
          </cell>
          <cell r="F382">
            <v>164199.28999999998</v>
          </cell>
          <cell r="G382" t="str">
            <v>CR2</v>
          </cell>
          <cell r="M382">
            <v>38528</v>
          </cell>
          <cell r="N382">
            <v>38528</v>
          </cell>
          <cell r="O382">
            <v>38540</v>
          </cell>
        </row>
        <row r="383">
          <cell r="C383" t="str">
            <v>TRECHO B - 91/1 a 181/2</v>
          </cell>
          <cell r="D383" t="str">
            <v>165/2</v>
          </cell>
          <cell r="E383">
            <v>393.46</v>
          </cell>
          <cell r="F383">
            <v>164592.74999999997</v>
          </cell>
          <cell r="G383" t="str">
            <v>RS2</v>
          </cell>
          <cell r="M383">
            <v>38528</v>
          </cell>
          <cell r="N383">
            <v>38528</v>
          </cell>
          <cell r="O383">
            <v>38540</v>
          </cell>
        </row>
        <row r="384">
          <cell r="C384" t="str">
            <v>TRECHO B - 91/1 a 181/2</v>
          </cell>
          <cell r="D384" t="str">
            <v>165/3</v>
          </cell>
          <cell r="E384">
            <v>340.84</v>
          </cell>
          <cell r="F384">
            <v>164933.58999999997</v>
          </cell>
          <cell r="G384" t="str">
            <v>RS2</v>
          </cell>
          <cell r="M384">
            <v>38528</v>
          </cell>
          <cell r="N384">
            <v>38528</v>
          </cell>
          <cell r="O384">
            <v>38540</v>
          </cell>
        </row>
        <row r="385">
          <cell r="C385" t="str">
            <v>TRECHO B - 91/1 a 181/2</v>
          </cell>
          <cell r="D385" t="str">
            <v>166/1</v>
          </cell>
          <cell r="E385">
            <v>503.18</v>
          </cell>
          <cell r="F385">
            <v>165436.76999999996</v>
          </cell>
          <cell r="G385" t="str">
            <v>RS2</v>
          </cell>
          <cell r="M385">
            <v>38528</v>
          </cell>
          <cell r="N385">
            <v>38528</v>
          </cell>
        </row>
        <row r="386">
          <cell r="C386" t="str">
            <v>TRECHO B - 91/1 a 181/2</v>
          </cell>
          <cell r="D386" t="str">
            <v>166/2</v>
          </cell>
          <cell r="E386">
            <v>527.80999999999995</v>
          </cell>
          <cell r="F386">
            <v>165964.57999999996</v>
          </cell>
          <cell r="G386" t="str">
            <v>CR2</v>
          </cell>
          <cell r="M386">
            <v>38528</v>
          </cell>
          <cell r="N386">
            <v>38528</v>
          </cell>
          <cell r="O386">
            <v>38541</v>
          </cell>
        </row>
        <row r="387">
          <cell r="C387" t="str">
            <v>TRECHO B - 91/1 a 181/2</v>
          </cell>
          <cell r="D387" t="str">
            <v>167/1</v>
          </cell>
          <cell r="E387">
            <v>488.33</v>
          </cell>
          <cell r="F387">
            <v>166452.90999999995</v>
          </cell>
          <cell r="G387" t="str">
            <v>CR2</v>
          </cell>
          <cell r="M387">
            <v>38529</v>
          </cell>
          <cell r="N387">
            <v>38529</v>
          </cell>
        </row>
        <row r="388">
          <cell r="C388" t="str">
            <v>TRECHO B - 91/1 a 181/2</v>
          </cell>
          <cell r="D388" t="str">
            <v>167/2</v>
          </cell>
          <cell r="E388">
            <v>390.25</v>
          </cell>
          <cell r="F388">
            <v>166843.15999999995</v>
          </cell>
          <cell r="G388" t="str">
            <v>RS2</v>
          </cell>
          <cell r="M388">
            <v>38529</v>
          </cell>
          <cell r="N388">
            <v>38529</v>
          </cell>
        </row>
        <row r="389">
          <cell r="C389" t="str">
            <v>TRECHO B - 91/1 a 181/2</v>
          </cell>
          <cell r="D389" t="str">
            <v>168/1</v>
          </cell>
          <cell r="E389">
            <v>306.2</v>
          </cell>
          <cell r="F389">
            <v>167149.35999999996</v>
          </cell>
          <cell r="G389" t="str">
            <v>CR2</v>
          </cell>
          <cell r="I389" t="str">
            <v>MV-33</v>
          </cell>
          <cell r="J389" t="str">
            <v>22º2'36'' E</v>
          </cell>
          <cell r="M389">
            <v>38529</v>
          </cell>
          <cell r="N389">
            <v>38529</v>
          </cell>
        </row>
        <row r="390">
          <cell r="C390" t="str">
            <v>TRECHO B - 91/1 a 181/2</v>
          </cell>
          <cell r="D390" t="str">
            <v>168/2</v>
          </cell>
          <cell r="E390">
            <v>302.92</v>
          </cell>
          <cell r="F390">
            <v>167452.27999999997</v>
          </cell>
          <cell r="G390" t="str">
            <v>RA30</v>
          </cell>
          <cell r="I390" t="str">
            <v>MV-33</v>
          </cell>
          <cell r="J390" t="str">
            <v>MV-33</v>
          </cell>
          <cell r="K390" t="str">
            <v>22º2'36'' E</v>
          </cell>
          <cell r="M390">
            <v>38529</v>
          </cell>
          <cell r="N390">
            <v>38529</v>
          </cell>
          <cell r="O390">
            <v>38539</v>
          </cell>
        </row>
        <row r="391">
          <cell r="C391" t="str">
            <v>TRECHO B - 91/1 a 181/2</v>
          </cell>
          <cell r="D391" t="str">
            <v>168/3</v>
          </cell>
          <cell r="E391">
            <v>331.03</v>
          </cell>
          <cell r="F391">
            <v>167783.30999999997</v>
          </cell>
          <cell r="G391" t="str">
            <v>RS8</v>
          </cell>
          <cell r="M391">
            <v>38529</v>
          </cell>
          <cell r="N391">
            <v>38529</v>
          </cell>
        </row>
        <row r="392">
          <cell r="C392" t="str">
            <v>TRECHO B - 91/1 a 181/2</v>
          </cell>
          <cell r="D392" t="str">
            <v>169/1</v>
          </cell>
          <cell r="E392">
            <v>628.01</v>
          </cell>
          <cell r="F392">
            <v>168411.31999999998</v>
          </cell>
          <cell r="G392" t="str">
            <v>RS8</v>
          </cell>
          <cell r="M392">
            <v>38529</v>
          </cell>
          <cell r="N392">
            <v>38529</v>
          </cell>
          <cell r="O392">
            <v>38539</v>
          </cell>
        </row>
        <row r="393">
          <cell r="C393" t="str">
            <v>TRECHO B - 91/1 a 181/2</v>
          </cell>
          <cell r="D393" t="str">
            <v>169/2</v>
          </cell>
          <cell r="E393">
            <v>276.27</v>
          </cell>
          <cell r="F393">
            <v>168687.58999999997</v>
          </cell>
          <cell r="G393" t="str">
            <v>RS8</v>
          </cell>
          <cell r="M393">
            <v>38529</v>
          </cell>
          <cell r="N393">
            <v>38529</v>
          </cell>
          <cell r="O393">
            <v>38539</v>
          </cell>
        </row>
        <row r="394">
          <cell r="C394" t="str">
            <v>TRECHO B - 91/1 a 181/2</v>
          </cell>
          <cell r="D394" t="str">
            <v>169/3</v>
          </cell>
          <cell r="E394">
            <v>256.14</v>
          </cell>
          <cell r="F394">
            <v>168943.72999999998</v>
          </cell>
          <cell r="G394" t="str">
            <v>RS2</v>
          </cell>
          <cell r="M394">
            <v>38529</v>
          </cell>
          <cell r="N394">
            <v>38529</v>
          </cell>
          <cell r="O394">
            <v>38539</v>
          </cell>
        </row>
        <row r="395">
          <cell r="C395" t="str">
            <v>TRECHO B - 91/1 a 181/2</v>
          </cell>
          <cell r="D395" t="str">
            <v>170/1</v>
          </cell>
          <cell r="E395">
            <v>416.05</v>
          </cell>
          <cell r="F395">
            <v>169359.77999999997</v>
          </cell>
          <cell r="G395" t="str">
            <v>RS2</v>
          </cell>
          <cell r="I395" t="str">
            <v>MV-34</v>
          </cell>
          <cell r="J395" t="str">
            <v>02º17'27'' E</v>
          </cell>
          <cell r="M395">
            <v>38530</v>
          </cell>
          <cell r="N395">
            <v>38530</v>
          </cell>
          <cell r="O395">
            <v>38539</v>
          </cell>
        </row>
        <row r="396">
          <cell r="C396" t="str">
            <v>TRECHO B - 91/1 a 181/2</v>
          </cell>
          <cell r="D396" t="str">
            <v>170/2</v>
          </cell>
          <cell r="E396">
            <v>526.55999999999995</v>
          </cell>
          <cell r="F396">
            <v>169886.33999999997</v>
          </cell>
          <cell r="G396" t="str">
            <v>RS8</v>
          </cell>
          <cell r="I396" t="str">
            <v>MV-34</v>
          </cell>
          <cell r="J396" t="str">
            <v>MV-34</v>
          </cell>
          <cell r="K396" t="str">
            <v>02º17'27'' E</v>
          </cell>
          <cell r="M396">
            <v>38530</v>
          </cell>
          <cell r="N396">
            <v>38530</v>
          </cell>
          <cell r="O396">
            <v>38539</v>
          </cell>
        </row>
        <row r="397">
          <cell r="C397" t="str">
            <v>TRECHO B - 91/1 a 181/2</v>
          </cell>
          <cell r="D397" t="str">
            <v>171/1</v>
          </cell>
          <cell r="E397">
            <v>678.66</v>
          </cell>
          <cell r="F397">
            <v>170564.99999999997</v>
          </cell>
          <cell r="G397" t="str">
            <v>RS8</v>
          </cell>
          <cell r="I397" t="str">
            <v>MV-35</v>
          </cell>
          <cell r="J397" t="str">
            <v>MV-35</v>
          </cell>
          <cell r="K397" t="str">
            <v>05º33'41'' D</v>
          </cell>
          <cell r="M397">
            <v>38530</v>
          </cell>
          <cell r="N397">
            <v>38530</v>
          </cell>
          <cell r="O397">
            <v>38533</v>
          </cell>
        </row>
        <row r="398">
          <cell r="C398" t="str">
            <v>TRECHO B - 91/1 a 181/2</v>
          </cell>
          <cell r="D398" t="str">
            <v>171/2</v>
          </cell>
          <cell r="E398">
            <v>339.02</v>
          </cell>
          <cell r="F398">
            <v>170904.01999999996</v>
          </cell>
          <cell r="G398" t="str">
            <v>RS2</v>
          </cell>
          <cell r="I398" t="str">
            <v>MV-35-13</v>
          </cell>
          <cell r="J398" t="str">
            <v>00º11'43'' E</v>
          </cell>
          <cell r="M398">
            <v>38530</v>
          </cell>
          <cell r="N398">
            <v>38530</v>
          </cell>
          <cell r="O398">
            <v>38533</v>
          </cell>
        </row>
        <row r="399">
          <cell r="C399" t="str">
            <v>TRECHO B - 91/1 a 181/2</v>
          </cell>
          <cell r="D399" t="str">
            <v>172/1</v>
          </cell>
          <cell r="E399">
            <v>480.98</v>
          </cell>
          <cell r="F399">
            <v>171384.99999999997</v>
          </cell>
          <cell r="G399" t="str">
            <v>RS2</v>
          </cell>
          <cell r="I399" t="str">
            <v>MV-35-13</v>
          </cell>
          <cell r="J399" t="str">
            <v>MV-35-13</v>
          </cell>
          <cell r="K399" t="str">
            <v>00º11'43'' E</v>
          </cell>
          <cell r="M399">
            <v>38530</v>
          </cell>
          <cell r="N399">
            <v>38530</v>
          </cell>
          <cell r="O399">
            <v>38533</v>
          </cell>
        </row>
        <row r="400">
          <cell r="C400" t="str">
            <v>TRECHO B - 91/1 a 181/2</v>
          </cell>
          <cell r="D400" t="str">
            <v>172/2</v>
          </cell>
          <cell r="E400">
            <v>227.23</v>
          </cell>
          <cell r="F400">
            <v>171612.22999999998</v>
          </cell>
          <cell r="G400" t="str">
            <v>RS2</v>
          </cell>
          <cell r="I400" t="str">
            <v>MV-36-2</v>
          </cell>
          <cell r="J400" t="str">
            <v>MV-36-2</v>
          </cell>
          <cell r="K400" t="str">
            <v>00º21'34'' E</v>
          </cell>
          <cell r="M400">
            <v>38530</v>
          </cell>
          <cell r="N400">
            <v>38530</v>
          </cell>
          <cell r="O400">
            <v>38533</v>
          </cell>
          <cell r="T400">
            <v>38521</v>
          </cell>
        </row>
        <row r="401">
          <cell r="C401" t="str">
            <v>TRECHO B - 91/1 a 181/2</v>
          </cell>
          <cell r="D401" t="str">
            <v>173/1</v>
          </cell>
          <cell r="E401">
            <v>505.72</v>
          </cell>
          <cell r="F401">
            <v>172117.94999999998</v>
          </cell>
          <cell r="G401" t="str">
            <v>RS2</v>
          </cell>
          <cell r="M401">
            <v>38530</v>
          </cell>
          <cell r="N401">
            <v>38530</v>
          </cell>
          <cell r="O401">
            <v>38533</v>
          </cell>
          <cell r="T401">
            <v>38521</v>
          </cell>
        </row>
        <row r="402">
          <cell r="C402" t="str">
            <v>TRECHO B - 91/1 a 181/2</v>
          </cell>
          <cell r="D402" t="str">
            <v>173/2</v>
          </cell>
          <cell r="E402">
            <v>362.29</v>
          </cell>
          <cell r="F402">
            <v>172480.24</v>
          </cell>
          <cell r="G402" t="str">
            <v>CR2</v>
          </cell>
          <cell r="M402">
            <v>38530</v>
          </cell>
          <cell r="N402">
            <v>38530</v>
          </cell>
          <cell r="O402">
            <v>38533</v>
          </cell>
          <cell r="T402">
            <v>38521</v>
          </cell>
        </row>
        <row r="403">
          <cell r="C403" t="str">
            <v>TRECHO B - 91/1 a 181/2</v>
          </cell>
          <cell r="D403" t="str">
            <v>173/3</v>
          </cell>
          <cell r="E403">
            <v>335.56</v>
          </cell>
          <cell r="F403">
            <v>172815.8</v>
          </cell>
          <cell r="G403" t="str">
            <v>RS2</v>
          </cell>
          <cell r="M403">
            <v>38530</v>
          </cell>
          <cell r="N403">
            <v>38530</v>
          </cell>
          <cell r="O403">
            <v>38533</v>
          </cell>
          <cell r="T403">
            <v>38521</v>
          </cell>
        </row>
        <row r="404">
          <cell r="C404" t="str">
            <v>TRECHO B - 91/1 a 181/2</v>
          </cell>
          <cell r="D404" t="str">
            <v>174/1</v>
          </cell>
          <cell r="E404">
            <v>435.84</v>
          </cell>
          <cell r="F404">
            <v>173251.63999999998</v>
          </cell>
          <cell r="G404" t="str">
            <v>CR2</v>
          </cell>
          <cell r="M404">
            <v>38530</v>
          </cell>
          <cell r="N404">
            <v>38530</v>
          </cell>
          <cell r="O404">
            <v>38533</v>
          </cell>
          <cell r="T404">
            <v>38521</v>
          </cell>
        </row>
        <row r="405">
          <cell r="C405" t="str">
            <v>TRECHO B - 91/1 a 181/2</v>
          </cell>
          <cell r="D405" t="str">
            <v>174/2</v>
          </cell>
          <cell r="E405">
            <v>569.6</v>
          </cell>
          <cell r="F405">
            <v>173821.24</v>
          </cell>
          <cell r="G405" t="str">
            <v>CR2</v>
          </cell>
          <cell r="M405">
            <v>38530</v>
          </cell>
          <cell r="N405">
            <v>38530</v>
          </cell>
          <cell r="O405">
            <v>38534</v>
          </cell>
          <cell r="T405">
            <v>38521</v>
          </cell>
        </row>
        <row r="406">
          <cell r="C406" t="str">
            <v>TRECHO B - 91/1 a 181/2</v>
          </cell>
          <cell r="D406" t="str">
            <v>175/1</v>
          </cell>
          <cell r="E406">
            <v>470</v>
          </cell>
          <cell r="F406">
            <v>174291.24</v>
          </cell>
          <cell r="G406" t="str">
            <v>CR2</v>
          </cell>
          <cell r="M406">
            <v>38530</v>
          </cell>
          <cell r="N406">
            <v>38530</v>
          </cell>
          <cell r="O406">
            <v>38534</v>
          </cell>
          <cell r="T406">
            <v>38521</v>
          </cell>
        </row>
        <row r="407">
          <cell r="C407" t="str">
            <v>TRECHO B - 91/1 a 181/2</v>
          </cell>
          <cell r="D407" t="str">
            <v>175/2</v>
          </cell>
          <cell r="E407">
            <v>494</v>
          </cell>
          <cell r="F407">
            <v>174785.24</v>
          </cell>
          <cell r="G407" t="str">
            <v>RS2</v>
          </cell>
          <cell r="M407">
            <v>38530</v>
          </cell>
          <cell r="N407">
            <v>38530</v>
          </cell>
          <cell r="O407">
            <v>38534</v>
          </cell>
          <cell r="T407">
            <v>38521</v>
          </cell>
        </row>
        <row r="408">
          <cell r="C408" t="str">
            <v>TRECHO B - 91/1 a 181/2</v>
          </cell>
          <cell r="D408" t="str">
            <v>176/1</v>
          </cell>
          <cell r="E408">
            <v>478.86</v>
          </cell>
          <cell r="F408">
            <v>175264.09999999998</v>
          </cell>
          <cell r="G408" t="str">
            <v>RS2</v>
          </cell>
          <cell r="M408">
            <v>38530</v>
          </cell>
          <cell r="N408">
            <v>38530</v>
          </cell>
          <cell r="O408">
            <v>38534</v>
          </cell>
          <cell r="T408">
            <v>38522</v>
          </cell>
        </row>
        <row r="409">
          <cell r="C409" t="str">
            <v>TRECHO B - 91/1 a 181/2</v>
          </cell>
          <cell r="D409" t="str">
            <v>176/2</v>
          </cell>
          <cell r="E409">
            <v>133.9</v>
          </cell>
          <cell r="F409">
            <v>175397.99999999997</v>
          </cell>
          <cell r="G409" t="str">
            <v>RS2</v>
          </cell>
          <cell r="I409" t="str">
            <v>MV-37</v>
          </cell>
          <cell r="J409" t="str">
            <v>21º06'11'' D</v>
          </cell>
          <cell r="M409">
            <v>38530</v>
          </cell>
          <cell r="N409">
            <v>38530</v>
          </cell>
          <cell r="T409">
            <v>38522</v>
          </cell>
        </row>
        <row r="410">
          <cell r="C410" t="str">
            <v>TRECHO B - 91/1 a 181/2</v>
          </cell>
          <cell r="D410" t="str">
            <v>177/1</v>
          </cell>
          <cell r="E410">
            <v>628.32000000000005</v>
          </cell>
          <cell r="F410">
            <v>176026.31999999998</v>
          </cell>
          <cell r="G410" t="str">
            <v>RA30</v>
          </cell>
          <cell r="I410" t="str">
            <v>MV-37</v>
          </cell>
          <cell r="J410" t="str">
            <v>MV-37</v>
          </cell>
          <cell r="K410" t="str">
            <v>21º06'11'' D</v>
          </cell>
          <cell r="M410">
            <v>38530</v>
          </cell>
          <cell r="N410">
            <v>38530</v>
          </cell>
          <cell r="O410">
            <v>38540</v>
          </cell>
          <cell r="T410">
            <v>38522</v>
          </cell>
        </row>
        <row r="411">
          <cell r="C411" t="str">
            <v>TRECHO B - 91/1 a 181/2</v>
          </cell>
          <cell r="D411" t="str">
            <v>177/2</v>
          </cell>
          <cell r="E411">
            <v>380.78</v>
          </cell>
          <cell r="F411">
            <v>176407.09999999998</v>
          </cell>
          <cell r="G411" t="str">
            <v>RS2</v>
          </cell>
          <cell r="M411">
            <v>38530</v>
          </cell>
          <cell r="N411">
            <v>38530</v>
          </cell>
          <cell r="O411">
            <v>38540</v>
          </cell>
          <cell r="T411">
            <v>38522</v>
          </cell>
        </row>
        <row r="412">
          <cell r="C412" t="str">
            <v>TRECHO B - 91/1 a 181/2</v>
          </cell>
          <cell r="D412" t="str">
            <v>178/1</v>
          </cell>
          <cell r="E412">
            <v>597.14</v>
          </cell>
          <cell r="F412">
            <v>177004.24</v>
          </cell>
          <cell r="G412" t="str">
            <v>RS2</v>
          </cell>
          <cell r="I412" t="str">
            <v>MV-38</v>
          </cell>
          <cell r="J412" t="str">
            <v>03º52'15'' E</v>
          </cell>
          <cell r="M412">
            <v>38530</v>
          </cell>
          <cell r="N412">
            <v>38530</v>
          </cell>
          <cell r="O412">
            <v>38540</v>
          </cell>
          <cell r="T412">
            <v>38522</v>
          </cell>
        </row>
        <row r="413">
          <cell r="C413" t="str">
            <v>TRECHO B - 91/1 a 181/2</v>
          </cell>
          <cell r="D413" t="str">
            <v>178/2</v>
          </cell>
          <cell r="E413">
            <v>329.98</v>
          </cell>
          <cell r="F413">
            <v>177334.22</v>
          </cell>
          <cell r="G413" t="str">
            <v>RS8</v>
          </cell>
          <cell r="I413" t="str">
            <v>MV-38</v>
          </cell>
          <cell r="J413" t="str">
            <v>MV-38</v>
          </cell>
          <cell r="K413" t="str">
            <v>03º52'15'' E</v>
          </cell>
          <cell r="M413">
            <v>38530</v>
          </cell>
          <cell r="N413">
            <v>38530</v>
          </cell>
          <cell r="O413">
            <v>38534</v>
          </cell>
          <cell r="T413">
            <v>38522</v>
          </cell>
        </row>
        <row r="414">
          <cell r="C414" t="str">
            <v>TRECHO B - 91/1 a 181/2</v>
          </cell>
          <cell r="D414" t="str">
            <v>178/3</v>
          </cell>
          <cell r="E414">
            <v>531.08000000000004</v>
          </cell>
          <cell r="F414">
            <v>177865.3</v>
          </cell>
          <cell r="G414" t="str">
            <v>RS2</v>
          </cell>
          <cell r="M414">
            <v>38530</v>
          </cell>
          <cell r="N414">
            <v>38530</v>
          </cell>
          <cell r="O414">
            <v>38534</v>
          </cell>
        </row>
        <row r="415">
          <cell r="C415" t="str">
            <v>TRECHO B - 91/1 a 181/2</v>
          </cell>
          <cell r="D415" t="str">
            <v>179/1</v>
          </cell>
          <cell r="E415">
            <v>473.6</v>
          </cell>
          <cell r="F415">
            <v>178338.9</v>
          </cell>
          <cell r="G415" t="str">
            <v>RS2</v>
          </cell>
          <cell r="M415">
            <v>38530</v>
          </cell>
          <cell r="N415">
            <v>38530</v>
          </cell>
          <cell r="O415">
            <v>38534</v>
          </cell>
        </row>
        <row r="416">
          <cell r="C416" t="str">
            <v>TRECHO B - 91/1 a 181/2</v>
          </cell>
          <cell r="D416" t="str">
            <v>179/2</v>
          </cell>
          <cell r="E416">
            <v>564.42999999999995</v>
          </cell>
          <cell r="F416">
            <v>178903.33</v>
          </cell>
          <cell r="G416" t="str">
            <v>CR2</v>
          </cell>
          <cell r="M416">
            <v>38530</v>
          </cell>
          <cell r="N416">
            <v>38530</v>
          </cell>
          <cell r="O416">
            <v>38536</v>
          </cell>
        </row>
        <row r="417">
          <cell r="C417" t="str">
            <v>TRECHO B - 91/1 a 181/2</v>
          </cell>
          <cell r="D417" t="str">
            <v>180/1</v>
          </cell>
          <cell r="E417">
            <v>456.49</v>
          </cell>
          <cell r="F417">
            <v>179359.81999999998</v>
          </cell>
          <cell r="G417" t="str">
            <v>RS2</v>
          </cell>
          <cell r="I417" t="str">
            <v>MV-39</v>
          </cell>
          <cell r="J417" t="str">
            <v>04º27'30'' E</v>
          </cell>
          <cell r="M417">
            <v>38530</v>
          </cell>
          <cell r="N417">
            <v>38530</v>
          </cell>
          <cell r="O417">
            <v>38536</v>
          </cell>
        </row>
        <row r="418">
          <cell r="C418" t="str">
            <v>TRECHO B - 91/1 a 181/2</v>
          </cell>
          <cell r="D418" t="str">
            <v>180/2</v>
          </cell>
          <cell r="E418">
            <v>236.09</v>
          </cell>
          <cell r="F418">
            <v>179595.90999999997</v>
          </cell>
          <cell r="G418" t="str">
            <v>RS8</v>
          </cell>
          <cell r="I418" t="str">
            <v>MV-39</v>
          </cell>
          <cell r="J418" t="str">
            <v>MV-39</v>
          </cell>
          <cell r="K418" t="str">
            <v>04º27'30'' E</v>
          </cell>
          <cell r="M418">
            <v>38530</v>
          </cell>
          <cell r="N418">
            <v>38530</v>
          </cell>
          <cell r="O418">
            <v>38536</v>
          </cell>
        </row>
        <row r="419">
          <cell r="C419" t="str">
            <v>TRECHO B - 91/1 a 181/2</v>
          </cell>
          <cell r="D419" t="str">
            <v>180/3</v>
          </cell>
          <cell r="E419">
            <v>196.91</v>
          </cell>
          <cell r="F419">
            <v>179792.81999999998</v>
          </cell>
          <cell r="G419" t="str">
            <v>RS2</v>
          </cell>
          <cell r="M419">
            <v>38531</v>
          </cell>
          <cell r="N419">
            <v>38531</v>
          </cell>
          <cell r="O419">
            <v>38536</v>
          </cell>
        </row>
        <row r="420">
          <cell r="C420" t="str">
            <v>TRECHO B - 91/1 a 181/2</v>
          </cell>
          <cell r="D420" t="str">
            <v>181/1</v>
          </cell>
          <cell r="E420">
            <v>490.35</v>
          </cell>
          <cell r="F420">
            <v>180283.16999999998</v>
          </cell>
          <cell r="G420" t="str">
            <v>CR2</v>
          </cell>
          <cell r="M420">
            <v>38531</v>
          </cell>
          <cell r="N420">
            <v>38531</v>
          </cell>
          <cell r="O420">
            <v>38537</v>
          </cell>
        </row>
        <row r="421">
          <cell r="C421" t="str">
            <v>TRECHO B - 91/1 a 181/2</v>
          </cell>
          <cell r="D421" t="str">
            <v>181/2</v>
          </cell>
          <cell r="E421">
            <v>551.14</v>
          </cell>
          <cell r="F421">
            <v>180834.31</v>
          </cell>
          <cell r="G421" t="str">
            <v>RS2</v>
          </cell>
          <cell r="M421">
            <v>38531</v>
          </cell>
          <cell r="N421">
            <v>38531</v>
          </cell>
          <cell r="O421">
            <v>38536</v>
          </cell>
        </row>
        <row r="422">
          <cell r="C422" t="str">
            <v>TRECHO C - 182/1 a SE BIGUAÇU</v>
          </cell>
          <cell r="D422" t="str">
            <v>182/1</v>
          </cell>
          <cell r="E422">
            <v>340.72</v>
          </cell>
          <cell r="F422">
            <v>181175.03</v>
          </cell>
          <cell r="G422" t="str">
            <v>RS2</v>
          </cell>
          <cell r="M422">
            <v>38531</v>
          </cell>
          <cell r="N422">
            <v>38531</v>
          </cell>
          <cell r="O422">
            <v>38537</v>
          </cell>
        </row>
        <row r="423">
          <cell r="C423" t="str">
            <v>TRECHO C - 182/1 a SE BIGUAÇU</v>
          </cell>
          <cell r="D423" t="str">
            <v>182/2</v>
          </cell>
          <cell r="E423">
            <v>518.79</v>
          </cell>
          <cell r="F423">
            <v>181693.82</v>
          </cell>
          <cell r="G423" t="str">
            <v>RS2</v>
          </cell>
          <cell r="M423">
            <v>38531</v>
          </cell>
          <cell r="N423">
            <v>38531</v>
          </cell>
          <cell r="O423">
            <v>38537</v>
          </cell>
        </row>
        <row r="424">
          <cell r="C424" t="str">
            <v>TRECHO C - 182/1 a SE BIGUAÇU</v>
          </cell>
          <cell r="D424" t="str">
            <v>183/1</v>
          </cell>
          <cell r="E424">
            <v>333.42</v>
          </cell>
          <cell r="F424">
            <v>182027.24000000002</v>
          </cell>
          <cell r="G424" t="str">
            <v>RS2</v>
          </cell>
          <cell r="M424">
            <v>38531</v>
          </cell>
          <cell r="N424">
            <v>38531</v>
          </cell>
          <cell r="O424">
            <v>38537</v>
          </cell>
        </row>
        <row r="425">
          <cell r="C425" t="str">
            <v>TRECHO C - 182/1 a SE BIGUAÇU</v>
          </cell>
          <cell r="D425" t="str">
            <v>183/2</v>
          </cell>
          <cell r="E425">
            <v>350</v>
          </cell>
          <cell r="F425">
            <v>182377.24000000002</v>
          </cell>
          <cell r="G425" t="str">
            <v>RS2</v>
          </cell>
          <cell r="I425" t="str">
            <v>MV-40</v>
          </cell>
          <cell r="J425" t="str">
            <v>07º32'09'' E</v>
          </cell>
          <cell r="M425">
            <v>38531</v>
          </cell>
          <cell r="N425">
            <v>38531</v>
          </cell>
        </row>
        <row r="426">
          <cell r="C426" t="str">
            <v>TRECHO C - 182/1 a SE BIGUAÇU</v>
          </cell>
          <cell r="D426" t="str">
            <v>183/3</v>
          </cell>
          <cell r="E426">
            <v>199.7</v>
          </cell>
          <cell r="F426">
            <v>182576.94000000003</v>
          </cell>
          <cell r="G426" t="str">
            <v>RS8</v>
          </cell>
          <cell r="I426" t="str">
            <v>MV-40</v>
          </cell>
          <cell r="J426" t="str">
            <v>MV-40</v>
          </cell>
          <cell r="K426" t="str">
            <v>07º32'09'' E</v>
          </cell>
          <cell r="M426">
            <v>38531</v>
          </cell>
          <cell r="N426">
            <v>38531</v>
          </cell>
          <cell r="O426">
            <v>38537</v>
          </cell>
        </row>
        <row r="427">
          <cell r="C427" t="str">
            <v>TRECHO C - 182/1 a SE BIGUAÇU</v>
          </cell>
          <cell r="D427" t="str">
            <v>183/4</v>
          </cell>
          <cell r="E427">
            <v>401.89</v>
          </cell>
          <cell r="F427">
            <v>182978.83000000005</v>
          </cell>
          <cell r="G427" t="str">
            <v>RS2</v>
          </cell>
          <cell r="M427">
            <v>38531</v>
          </cell>
          <cell r="N427">
            <v>38531</v>
          </cell>
          <cell r="O427">
            <v>38537</v>
          </cell>
        </row>
        <row r="428">
          <cell r="C428" t="str">
            <v>TRECHO C - 182/1 a SE BIGUAÇU</v>
          </cell>
          <cell r="D428" t="str">
            <v>184/1</v>
          </cell>
          <cell r="E428">
            <v>554.54</v>
          </cell>
          <cell r="F428">
            <v>183533.37000000005</v>
          </cell>
          <cell r="G428" t="str">
            <v>CR2</v>
          </cell>
          <cell r="I428" t="str">
            <v>MV-41</v>
          </cell>
          <cell r="J428" t="str">
            <v>09º48'27'' E</v>
          </cell>
          <cell r="M428">
            <v>38531</v>
          </cell>
          <cell r="N428">
            <v>38531</v>
          </cell>
          <cell r="O428">
            <v>38537</v>
          </cell>
        </row>
        <row r="429">
          <cell r="C429" t="str">
            <v>TRECHO C - 182/1 a SE BIGUAÇU</v>
          </cell>
          <cell r="D429" t="str">
            <v>184/2</v>
          </cell>
          <cell r="E429">
            <v>430.81</v>
          </cell>
          <cell r="F429">
            <v>183964.18000000005</v>
          </cell>
          <cell r="G429" t="str">
            <v>RA30</v>
          </cell>
          <cell r="I429" t="str">
            <v>MV-41</v>
          </cell>
          <cell r="J429" t="str">
            <v>MV-41</v>
          </cell>
          <cell r="K429" t="str">
            <v>09º48'27'' E</v>
          </cell>
          <cell r="M429">
            <v>38531</v>
          </cell>
          <cell r="N429">
            <v>38531</v>
          </cell>
          <cell r="O429">
            <v>38537</v>
          </cell>
        </row>
        <row r="430">
          <cell r="C430" t="str">
            <v>TRECHO C - 182/1 a SE BIGUAÇU</v>
          </cell>
          <cell r="D430" t="str">
            <v>185/1</v>
          </cell>
          <cell r="E430">
            <v>401.57</v>
          </cell>
          <cell r="F430">
            <v>184365.75000000006</v>
          </cell>
          <cell r="G430" t="str">
            <v>RS2</v>
          </cell>
          <cell r="M430">
            <v>38531</v>
          </cell>
          <cell r="N430">
            <v>38531</v>
          </cell>
          <cell r="O430">
            <v>38537</v>
          </cell>
        </row>
        <row r="431">
          <cell r="C431" t="str">
            <v>TRECHO C - 182/1 a SE BIGUAÇU</v>
          </cell>
          <cell r="D431" t="str">
            <v>185/2</v>
          </cell>
          <cell r="E431">
            <v>406.27</v>
          </cell>
          <cell r="F431">
            <v>184772.02000000005</v>
          </cell>
          <cell r="G431" t="str">
            <v>CR2</v>
          </cell>
          <cell r="M431">
            <v>38531</v>
          </cell>
          <cell r="N431">
            <v>38531</v>
          </cell>
        </row>
        <row r="432">
          <cell r="C432" t="str">
            <v>TRECHO C - 182/1 a SE BIGUAÇU</v>
          </cell>
          <cell r="D432" t="str">
            <v>186/1</v>
          </cell>
          <cell r="E432">
            <v>325.91000000000003</v>
          </cell>
          <cell r="F432">
            <v>185097.93000000005</v>
          </cell>
          <cell r="G432" t="str">
            <v>RS2</v>
          </cell>
          <cell r="M432">
            <v>38531</v>
          </cell>
          <cell r="N432">
            <v>38531</v>
          </cell>
          <cell r="O432">
            <v>38537</v>
          </cell>
        </row>
        <row r="433">
          <cell r="C433" t="str">
            <v>TRECHO C - 182/1 a SE BIGUAÇU</v>
          </cell>
          <cell r="D433" t="str">
            <v>186/2</v>
          </cell>
          <cell r="E433">
            <v>346.76</v>
          </cell>
          <cell r="F433">
            <v>185444.69000000006</v>
          </cell>
          <cell r="G433" t="str">
            <v>RS2</v>
          </cell>
          <cell r="I433" t="str">
            <v>MV-42</v>
          </cell>
          <cell r="J433" t="str">
            <v>14º08'16'' D</v>
          </cell>
          <cell r="M433">
            <v>38531</v>
          </cell>
          <cell r="N433">
            <v>38531</v>
          </cell>
          <cell r="O433">
            <v>38537</v>
          </cell>
        </row>
        <row r="434">
          <cell r="C434" t="str">
            <v>TRECHO C - 182/1 a SE BIGUAÇU</v>
          </cell>
          <cell r="D434" t="str">
            <v>186/3</v>
          </cell>
          <cell r="E434">
            <v>251.2</v>
          </cell>
          <cell r="F434">
            <v>185695.89000000007</v>
          </cell>
          <cell r="G434" t="str">
            <v>RA30</v>
          </cell>
          <cell r="I434" t="str">
            <v>MV-42</v>
          </cell>
          <cell r="J434" t="str">
            <v>MV-42</v>
          </cell>
          <cell r="K434" t="str">
            <v>14º08'16'' D</v>
          </cell>
          <cell r="M434">
            <v>38531</v>
          </cell>
          <cell r="N434">
            <v>38531</v>
          </cell>
          <cell r="O434">
            <v>38537</v>
          </cell>
        </row>
        <row r="435">
          <cell r="C435" t="str">
            <v>TRECHO C - 182/1 a SE BIGUAÇU</v>
          </cell>
          <cell r="D435" t="str">
            <v>187/1</v>
          </cell>
          <cell r="E435">
            <v>537.35</v>
          </cell>
          <cell r="F435">
            <v>186233.24000000008</v>
          </cell>
          <cell r="G435" t="str">
            <v>RS2</v>
          </cell>
          <cell r="M435">
            <v>38531</v>
          </cell>
          <cell r="N435">
            <v>38531</v>
          </cell>
          <cell r="O435">
            <v>38538</v>
          </cell>
        </row>
        <row r="436">
          <cell r="C436" t="str">
            <v>TRECHO C - 182/1 a SE BIGUAÇU</v>
          </cell>
          <cell r="D436" t="str">
            <v>187/2</v>
          </cell>
          <cell r="E436">
            <v>311</v>
          </cell>
          <cell r="F436">
            <v>186544.24000000008</v>
          </cell>
          <cell r="G436" t="str">
            <v>CR2</v>
          </cell>
          <cell r="M436">
            <v>38531</v>
          </cell>
          <cell r="N436">
            <v>38531</v>
          </cell>
          <cell r="O436">
            <v>38538</v>
          </cell>
        </row>
        <row r="437">
          <cell r="C437" t="str">
            <v>TRECHO C - 182/1 a SE BIGUAÇU</v>
          </cell>
          <cell r="D437" t="str">
            <v>188/1</v>
          </cell>
          <cell r="E437">
            <v>557</v>
          </cell>
          <cell r="F437">
            <v>187101.24000000008</v>
          </cell>
          <cell r="G437" t="str">
            <v>RS2</v>
          </cell>
          <cell r="M437">
            <v>38531</v>
          </cell>
          <cell r="N437">
            <v>38531</v>
          </cell>
          <cell r="O437">
            <v>38538</v>
          </cell>
        </row>
        <row r="438">
          <cell r="C438" t="str">
            <v>TRECHO C - 182/1 a SE BIGUAÇU</v>
          </cell>
          <cell r="D438" t="str">
            <v>188/2</v>
          </cell>
          <cell r="E438">
            <v>515.87</v>
          </cell>
          <cell r="F438">
            <v>187617.11000000007</v>
          </cell>
          <cell r="G438" t="str">
            <v>RS2</v>
          </cell>
          <cell r="M438">
            <v>38531</v>
          </cell>
          <cell r="N438">
            <v>38531</v>
          </cell>
          <cell r="O438">
            <v>38538</v>
          </cell>
        </row>
        <row r="439">
          <cell r="C439" t="str">
            <v>TRECHO C - 182/1 a SE BIGUAÇU</v>
          </cell>
          <cell r="D439" t="str">
            <v>188/3</v>
          </cell>
          <cell r="E439">
            <v>346.21</v>
          </cell>
          <cell r="F439">
            <v>187963.32000000007</v>
          </cell>
          <cell r="G439" t="str">
            <v>CR2</v>
          </cell>
          <cell r="M439">
            <v>38532</v>
          </cell>
          <cell r="N439">
            <v>38532</v>
          </cell>
          <cell r="O439">
            <v>38538</v>
          </cell>
        </row>
        <row r="440">
          <cell r="C440" t="str">
            <v>TRECHO C - 182/1 a SE BIGUAÇU</v>
          </cell>
          <cell r="D440" t="str">
            <v>189/1</v>
          </cell>
          <cell r="E440">
            <v>380.17</v>
          </cell>
          <cell r="F440">
            <v>188343.49000000008</v>
          </cell>
          <cell r="G440" t="str">
            <v>RS2</v>
          </cell>
          <cell r="M440">
            <v>38532</v>
          </cell>
          <cell r="N440">
            <v>38532</v>
          </cell>
          <cell r="O440">
            <v>38538</v>
          </cell>
        </row>
        <row r="441">
          <cell r="C441" t="str">
            <v>TRECHO C - 182/1 a SE BIGUAÇU</v>
          </cell>
          <cell r="D441" t="str">
            <v>189/2</v>
          </cell>
          <cell r="E441">
            <v>644.97</v>
          </cell>
          <cell r="F441">
            <v>188988.46000000008</v>
          </cell>
          <cell r="G441" t="str">
            <v>RS8</v>
          </cell>
          <cell r="M441">
            <v>38532</v>
          </cell>
          <cell r="N441">
            <v>38532</v>
          </cell>
          <cell r="O441">
            <v>38538</v>
          </cell>
        </row>
        <row r="442">
          <cell r="C442" t="str">
            <v>TRECHO C - 182/1 a SE BIGUAÇU</v>
          </cell>
          <cell r="D442" t="str">
            <v>190/1</v>
          </cell>
          <cell r="E442">
            <v>501.64</v>
          </cell>
          <cell r="F442">
            <v>189490.10000000009</v>
          </cell>
          <cell r="G442" t="str">
            <v>CR2</v>
          </cell>
          <cell r="M442">
            <v>38532</v>
          </cell>
          <cell r="N442">
            <v>38532</v>
          </cell>
          <cell r="O442">
            <v>38538</v>
          </cell>
        </row>
        <row r="443">
          <cell r="C443" t="str">
            <v>TRECHO C - 182/1 a SE BIGUAÇU</v>
          </cell>
          <cell r="D443" t="str">
            <v>190/2</v>
          </cell>
          <cell r="E443">
            <v>397.67</v>
          </cell>
          <cell r="F443">
            <v>189887.77000000011</v>
          </cell>
          <cell r="G443" t="str">
            <v>CR2</v>
          </cell>
          <cell r="M443">
            <v>38532</v>
          </cell>
          <cell r="N443">
            <v>38532</v>
          </cell>
          <cell r="O443">
            <v>38538</v>
          </cell>
        </row>
        <row r="444">
          <cell r="C444" t="str">
            <v>TRECHO C - 182/1 a SE BIGUAÇU</v>
          </cell>
          <cell r="D444" t="str">
            <v>191/1</v>
          </cell>
          <cell r="E444">
            <v>383.56</v>
          </cell>
          <cell r="F444">
            <v>190271.3300000001</v>
          </cell>
          <cell r="G444" t="str">
            <v>CR2</v>
          </cell>
          <cell r="M444">
            <v>38532</v>
          </cell>
          <cell r="N444">
            <v>38532</v>
          </cell>
          <cell r="O444">
            <v>38538</v>
          </cell>
        </row>
        <row r="445">
          <cell r="C445" t="str">
            <v>TRECHO C - 182/1 a SE BIGUAÇU</v>
          </cell>
          <cell r="D445" t="str">
            <v>191/2</v>
          </cell>
          <cell r="E445">
            <v>474.63</v>
          </cell>
          <cell r="F445">
            <v>190745.96000000011</v>
          </cell>
          <cell r="G445" t="str">
            <v>CR2</v>
          </cell>
          <cell r="M445">
            <v>38532</v>
          </cell>
          <cell r="N445">
            <v>38532</v>
          </cell>
          <cell r="O445">
            <v>38538</v>
          </cell>
        </row>
        <row r="446">
          <cell r="C446" t="str">
            <v>TRECHO C - 182/1 a SE BIGUAÇU</v>
          </cell>
          <cell r="D446" t="str">
            <v>192/1</v>
          </cell>
          <cell r="E446">
            <v>429.39</v>
          </cell>
          <cell r="F446">
            <v>191175.35000000012</v>
          </cell>
          <cell r="G446" t="str">
            <v>CR2</v>
          </cell>
          <cell r="M446">
            <v>38532</v>
          </cell>
          <cell r="N446">
            <v>38532</v>
          </cell>
        </row>
        <row r="447">
          <cell r="C447" t="str">
            <v>TRECHO C - 182/1 a SE BIGUAÇU</v>
          </cell>
          <cell r="D447" t="str">
            <v>192/2</v>
          </cell>
          <cell r="E447">
            <v>416.79</v>
          </cell>
          <cell r="F447">
            <v>191592.14000000013</v>
          </cell>
          <cell r="G447" t="str">
            <v>CR2</v>
          </cell>
          <cell r="I447" t="str">
            <v>MV-43</v>
          </cell>
          <cell r="J447" t="str">
            <v>16º59'09'' E</v>
          </cell>
          <cell r="M447">
            <v>38532</v>
          </cell>
          <cell r="N447">
            <v>38532</v>
          </cell>
          <cell r="O447">
            <v>38539</v>
          </cell>
        </row>
        <row r="448">
          <cell r="C448" t="str">
            <v>TRECHO C - 182/1 a SE BIGUAÇU</v>
          </cell>
          <cell r="D448" t="str">
            <v>192/3</v>
          </cell>
          <cell r="E448">
            <v>347.63</v>
          </cell>
          <cell r="F448">
            <v>191939.77000000014</v>
          </cell>
          <cell r="G448" t="str">
            <v>RA30</v>
          </cell>
          <cell r="I448" t="str">
            <v>MV-43</v>
          </cell>
          <cell r="J448" t="str">
            <v>MV-43</v>
          </cell>
          <cell r="K448" t="str">
            <v>16º59'09'' E</v>
          </cell>
          <cell r="M448">
            <v>38532</v>
          </cell>
          <cell r="N448">
            <v>38532</v>
          </cell>
          <cell r="O448">
            <v>38539</v>
          </cell>
        </row>
        <row r="449">
          <cell r="C449" t="str">
            <v>TRECHO C - 182/1 a SE BIGUAÇU</v>
          </cell>
          <cell r="D449" t="str">
            <v>193/1</v>
          </cell>
          <cell r="E449">
            <v>651.09</v>
          </cell>
          <cell r="F449">
            <v>192590.86000000013</v>
          </cell>
          <cell r="G449" t="str">
            <v>RA30</v>
          </cell>
          <cell r="I449" t="str">
            <v>MV-44</v>
          </cell>
          <cell r="J449" t="str">
            <v>MV-44</v>
          </cell>
          <cell r="K449" t="str">
            <v>13º47'55'' D</v>
          </cell>
          <cell r="M449">
            <v>38532</v>
          </cell>
          <cell r="N449">
            <v>38532</v>
          </cell>
        </row>
        <row r="450">
          <cell r="C450" t="str">
            <v>TRECHO C - 182/1 a SE BIGUAÇU</v>
          </cell>
          <cell r="D450" t="str">
            <v>193/2</v>
          </cell>
          <cell r="E450">
            <v>299.77</v>
          </cell>
          <cell r="F450">
            <v>192890.63000000012</v>
          </cell>
          <cell r="G450" t="str">
            <v>CR2</v>
          </cell>
          <cell r="M450">
            <v>38530</v>
          </cell>
          <cell r="N450">
            <v>38530</v>
          </cell>
        </row>
        <row r="451">
          <cell r="C451" t="str">
            <v>TRECHO C - 182/1 a SE BIGUAÇU</v>
          </cell>
          <cell r="D451" t="str">
            <v>194/1</v>
          </cell>
          <cell r="E451">
            <v>358.59</v>
          </cell>
          <cell r="F451">
            <v>193249.22000000012</v>
          </cell>
          <cell r="G451" t="str">
            <v>CR2</v>
          </cell>
          <cell r="M451">
            <v>38530</v>
          </cell>
          <cell r="N451">
            <v>38530</v>
          </cell>
          <cell r="O451">
            <v>38540</v>
          </cell>
        </row>
        <row r="452">
          <cell r="C452" t="str">
            <v>TRECHO C - 182/1 a SE BIGUAÇU</v>
          </cell>
          <cell r="D452" t="str">
            <v>194/2</v>
          </cell>
          <cell r="E452">
            <v>263.97000000000003</v>
          </cell>
          <cell r="F452">
            <v>193513.19000000012</v>
          </cell>
          <cell r="G452" t="str">
            <v>CR2</v>
          </cell>
          <cell r="M452">
            <v>38530</v>
          </cell>
          <cell r="N452">
            <v>38530</v>
          </cell>
          <cell r="O452">
            <v>38539</v>
          </cell>
        </row>
        <row r="453">
          <cell r="C453" t="str">
            <v>TRECHO C - 182/1 a SE BIGUAÇU</v>
          </cell>
          <cell r="D453" t="str">
            <v>194/3</v>
          </cell>
          <cell r="E453">
            <v>448.71</v>
          </cell>
          <cell r="F453">
            <v>193961.90000000011</v>
          </cell>
          <cell r="G453" t="str">
            <v>CR2</v>
          </cell>
          <cell r="M453">
            <v>38530</v>
          </cell>
          <cell r="N453">
            <v>38530</v>
          </cell>
          <cell r="O453">
            <v>38539</v>
          </cell>
        </row>
        <row r="454">
          <cell r="C454" t="str">
            <v>TRECHO C - 182/1 a SE BIGUAÇU</v>
          </cell>
          <cell r="D454" t="str">
            <v>195/1</v>
          </cell>
          <cell r="E454">
            <v>493.87</v>
          </cell>
          <cell r="F454">
            <v>194455.77000000011</v>
          </cell>
          <cell r="G454" t="str">
            <v>CR2</v>
          </cell>
          <cell r="M454">
            <v>38530</v>
          </cell>
          <cell r="N454">
            <v>38530</v>
          </cell>
          <cell r="O454">
            <v>38539</v>
          </cell>
        </row>
        <row r="455">
          <cell r="C455" t="str">
            <v>TRECHO C - 182/1 a SE BIGUAÇU</v>
          </cell>
          <cell r="D455" t="str">
            <v>195/2</v>
          </cell>
          <cell r="E455">
            <v>423.17</v>
          </cell>
          <cell r="F455">
            <v>194878.94000000012</v>
          </cell>
          <cell r="G455" t="str">
            <v>RS2</v>
          </cell>
          <cell r="I455" t="str">
            <v>MV-45</v>
          </cell>
          <cell r="J455" t="str">
            <v>05º40'49'' D</v>
          </cell>
          <cell r="M455">
            <v>38531</v>
          </cell>
          <cell r="N455">
            <v>38531</v>
          </cell>
          <cell r="O455">
            <v>38539</v>
          </cell>
        </row>
        <row r="456">
          <cell r="C456" t="str">
            <v>TRECHO C - 182/1 a SE BIGUAÇU</v>
          </cell>
          <cell r="D456" t="str">
            <v>196/1</v>
          </cell>
          <cell r="E456">
            <v>304.58999999999997</v>
          </cell>
          <cell r="F456">
            <v>195183.53000000012</v>
          </cell>
          <cell r="G456" t="str">
            <v>RS8</v>
          </cell>
          <cell r="I456" t="str">
            <v>MV-45</v>
          </cell>
          <cell r="J456" t="str">
            <v>MV-45</v>
          </cell>
          <cell r="K456" t="str">
            <v>05º40'49'' D</v>
          </cell>
          <cell r="M456">
            <v>38531</v>
          </cell>
          <cell r="N456">
            <v>38531</v>
          </cell>
          <cell r="O456">
            <v>38539</v>
          </cell>
        </row>
        <row r="457">
          <cell r="C457" t="str">
            <v>TRECHO C - 182/1 a SE BIGUAÇU</v>
          </cell>
          <cell r="D457" t="str">
            <v>196/2</v>
          </cell>
          <cell r="E457">
            <v>343.89</v>
          </cell>
          <cell r="F457">
            <v>195527.42000000013</v>
          </cell>
          <cell r="G457" t="str">
            <v>CR2</v>
          </cell>
          <cell r="I457" t="str">
            <v>MV-45A</v>
          </cell>
          <cell r="J457" t="str">
            <v>04º51'49'' E</v>
          </cell>
          <cell r="M457">
            <v>38531</v>
          </cell>
          <cell r="N457">
            <v>38531</v>
          </cell>
          <cell r="O457">
            <v>38539</v>
          </cell>
        </row>
        <row r="458">
          <cell r="C458" t="str">
            <v>TRECHO C - 182/1 a SE BIGUAÇU</v>
          </cell>
          <cell r="D458" t="str">
            <v>196/3</v>
          </cell>
          <cell r="E458">
            <v>455.24</v>
          </cell>
          <cell r="F458">
            <v>195982.66000000012</v>
          </cell>
          <cell r="G458" t="str">
            <v>RS8</v>
          </cell>
          <cell r="I458" t="str">
            <v>MV-45A</v>
          </cell>
          <cell r="J458" t="str">
            <v>MV-45A</v>
          </cell>
          <cell r="K458" t="str">
            <v>04º51'49'' E</v>
          </cell>
          <cell r="M458">
            <v>38531</v>
          </cell>
          <cell r="N458">
            <v>38531</v>
          </cell>
          <cell r="O458">
            <v>38539</v>
          </cell>
        </row>
        <row r="459">
          <cell r="C459" t="str">
            <v>TRECHO C - 182/1 a SE BIGUAÇU</v>
          </cell>
          <cell r="D459" t="str">
            <v>197/1</v>
          </cell>
          <cell r="E459">
            <v>312.05</v>
          </cell>
          <cell r="F459">
            <v>196294.71000000011</v>
          </cell>
          <cell r="G459" t="str">
            <v>RS2</v>
          </cell>
          <cell r="I459" t="str">
            <v>MV-46</v>
          </cell>
          <cell r="J459" t="str">
            <v>MV-46</v>
          </cell>
          <cell r="K459" t="str">
            <v>01º01'07'' D</v>
          </cell>
          <cell r="M459">
            <v>38530</v>
          </cell>
          <cell r="N459">
            <v>38530</v>
          </cell>
          <cell r="O459">
            <v>38538</v>
          </cell>
        </row>
        <row r="460">
          <cell r="C460" t="str">
            <v>TRECHO C - 182/1 a SE BIGUAÇU</v>
          </cell>
          <cell r="D460" t="str">
            <v>197/2</v>
          </cell>
          <cell r="E460">
            <v>449.79</v>
          </cell>
          <cell r="F460">
            <v>196744.50000000012</v>
          </cell>
          <cell r="G460" t="str">
            <v>RS2</v>
          </cell>
          <cell r="I460" t="str">
            <v>MV-47</v>
          </cell>
          <cell r="J460" t="str">
            <v>03º31'21'' D</v>
          </cell>
          <cell r="M460">
            <v>38531</v>
          </cell>
          <cell r="N460">
            <v>38531</v>
          </cell>
          <cell r="O460">
            <v>38538</v>
          </cell>
        </row>
        <row r="461">
          <cell r="C461" t="str">
            <v>TRECHO C - 182/1 a SE BIGUAÇU</v>
          </cell>
          <cell r="D461" t="str">
            <v>198/1</v>
          </cell>
          <cell r="E461">
            <v>274.05</v>
          </cell>
          <cell r="F461">
            <v>197018.5500000001</v>
          </cell>
          <cell r="G461" t="str">
            <v>RS8</v>
          </cell>
          <cell r="I461" t="str">
            <v>MV-47</v>
          </cell>
          <cell r="J461" t="str">
            <v>MV-47</v>
          </cell>
          <cell r="K461" t="str">
            <v>03º31'21'' D</v>
          </cell>
          <cell r="M461">
            <v>38531</v>
          </cell>
          <cell r="N461">
            <v>38531</v>
          </cell>
          <cell r="O461">
            <v>38538</v>
          </cell>
        </row>
        <row r="462">
          <cell r="C462" t="str">
            <v>TRECHO C - 182/1 a SE BIGUAÇU</v>
          </cell>
          <cell r="D462" t="str">
            <v>198/2</v>
          </cell>
          <cell r="E462">
            <v>297.23</v>
          </cell>
          <cell r="F462">
            <v>197315.78000000012</v>
          </cell>
          <cell r="G462" t="str">
            <v>RS2</v>
          </cell>
          <cell r="I462" t="str">
            <v>MV-48</v>
          </cell>
          <cell r="J462" t="str">
            <v>04º05'14'' E</v>
          </cell>
          <cell r="M462">
            <v>38531</v>
          </cell>
          <cell r="N462">
            <v>38531</v>
          </cell>
          <cell r="O462">
            <v>38538</v>
          </cell>
        </row>
        <row r="463">
          <cell r="C463" t="str">
            <v>TRECHO C - 182/1 a SE BIGUAÇU</v>
          </cell>
          <cell r="D463" t="str">
            <v>198/3</v>
          </cell>
          <cell r="E463">
            <v>276.45999999999998</v>
          </cell>
          <cell r="F463">
            <v>197592.24000000011</v>
          </cell>
          <cell r="G463" t="str">
            <v>RS8</v>
          </cell>
          <cell r="I463" t="str">
            <v>MV-48</v>
          </cell>
          <cell r="J463" t="str">
            <v>MV-48</v>
          </cell>
          <cell r="K463" t="str">
            <v>04º05'14'' E</v>
          </cell>
          <cell r="M463">
            <v>38531</v>
          </cell>
          <cell r="N463">
            <v>38531</v>
          </cell>
          <cell r="O463">
            <v>38538</v>
          </cell>
        </row>
        <row r="464">
          <cell r="C464" t="str">
            <v>TRECHO C - 182/1 a SE BIGUAÇU</v>
          </cell>
          <cell r="D464" t="str">
            <v>199/1</v>
          </cell>
          <cell r="E464">
            <v>445.59</v>
          </cell>
          <cell r="F464">
            <v>198037.8300000001</v>
          </cell>
          <cell r="G464" t="str">
            <v>RS2</v>
          </cell>
          <cell r="M464">
            <v>38532</v>
          </cell>
          <cell r="N464">
            <v>38532</v>
          </cell>
          <cell r="O464">
            <v>38538</v>
          </cell>
        </row>
        <row r="465">
          <cell r="C465" t="str">
            <v>TRECHO C - 182/1 a SE BIGUAÇU</v>
          </cell>
          <cell r="D465" t="str">
            <v>199/2</v>
          </cell>
          <cell r="E465">
            <v>495.88</v>
          </cell>
          <cell r="F465">
            <v>198533.71000000011</v>
          </cell>
          <cell r="G465" t="str">
            <v>RS2</v>
          </cell>
          <cell r="M465">
            <v>38532</v>
          </cell>
          <cell r="N465">
            <v>38532</v>
          </cell>
          <cell r="O465">
            <v>38538</v>
          </cell>
        </row>
        <row r="466">
          <cell r="C466" t="str">
            <v>TRECHO C - 182/1 a SE BIGUAÇU</v>
          </cell>
          <cell r="D466" t="str">
            <v>199/3</v>
          </cell>
          <cell r="E466">
            <v>321.33999999999997</v>
          </cell>
          <cell r="F466">
            <v>198855.0500000001</v>
          </cell>
          <cell r="G466" t="str">
            <v>CR2</v>
          </cell>
          <cell r="I466" t="str">
            <v>MV-49</v>
          </cell>
          <cell r="J466" t="str">
            <v>06º59'07'' D</v>
          </cell>
          <cell r="M466">
            <v>38532</v>
          </cell>
          <cell r="N466">
            <v>38532</v>
          </cell>
          <cell r="O466">
            <v>38537</v>
          </cell>
        </row>
        <row r="467">
          <cell r="C467" t="str">
            <v>TRECHO C - 182/1 a SE BIGUAÇU</v>
          </cell>
          <cell r="D467" t="str">
            <v>200/1</v>
          </cell>
          <cell r="E467">
            <v>443.61</v>
          </cell>
          <cell r="F467">
            <v>199298.66000000009</v>
          </cell>
          <cell r="G467" t="str">
            <v>RS8</v>
          </cell>
          <cell r="I467" t="str">
            <v>MV-49</v>
          </cell>
          <cell r="J467" t="str">
            <v>MV-49</v>
          </cell>
          <cell r="K467" t="str">
            <v>06º59'07'' D</v>
          </cell>
          <cell r="M467">
            <v>38532</v>
          </cell>
          <cell r="N467">
            <v>38532</v>
          </cell>
          <cell r="O467">
            <v>38537</v>
          </cell>
        </row>
        <row r="468">
          <cell r="C468" t="str">
            <v>TRECHO C - 182/1 a SE BIGUAÇU</v>
          </cell>
          <cell r="D468" t="str">
            <v>201/1</v>
          </cell>
          <cell r="E468">
            <v>765.87</v>
          </cell>
          <cell r="F468">
            <v>200064.53000000009</v>
          </cell>
          <cell r="G468" t="str">
            <v>RS8</v>
          </cell>
          <cell r="M468">
            <v>38532</v>
          </cell>
          <cell r="N468">
            <v>38532</v>
          </cell>
          <cell r="O468">
            <v>38537</v>
          </cell>
        </row>
        <row r="469">
          <cell r="C469" t="str">
            <v>TRECHO C - 182/1 a SE BIGUAÇU</v>
          </cell>
          <cell r="D469" t="str">
            <v>201/2</v>
          </cell>
          <cell r="E469">
            <v>617.05999999999995</v>
          </cell>
          <cell r="F469">
            <v>200681.59000000008</v>
          </cell>
          <cell r="G469" t="str">
            <v>RS2</v>
          </cell>
          <cell r="M469">
            <v>38532</v>
          </cell>
          <cell r="N469">
            <v>38532</v>
          </cell>
          <cell r="O469">
            <v>38534</v>
          </cell>
        </row>
        <row r="470">
          <cell r="C470" t="str">
            <v>TRECHO C - 182/1 a SE BIGUAÇU</v>
          </cell>
          <cell r="D470" t="str">
            <v>202/1</v>
          </cell>
          <cell r="E470">
            <v>516.70000000000005</v>
          </cell>
          <cell r="F470">
            <v>201198.2900000001</v>
          </cell>
          <cell r="G470" t="str">
            <v>RS2</v>
          </cell>
          <cell r="M470">
            <v>38532</v>
          </cell>
          <cell r="N470">
            <v>38532</v>
          </cell>
          <cell r="O470">
            <v>38537</v>
          </cell>
        </row>
        <row r="471">
          <cell r="C471" t="str">
            <v>TRECHO C - 182/1 a SE BIGUAÇU</v>
          </cell>
          <cell r="D471" t="str">
            <v>202/2</v>
          </cell>
          <cell r="E471">
            <v>602.46</v>
          </cell>
          <cell r="F471">
            <v>201800.75000000009</v>
          </cell>
          <cell r="G471" t="str">
            <v>RS2</v>
          </cell>
          <cell r="M471">
            <v>38532</v>
          </cell>
          <cell r="N471">
            <v>38532</v>
          </cell>
          <cell r="O471">
            <v>38537</v>
          </cell>
        </row>
        <row r="472">
          <cell r="C472" t="str">
            <v>TRECHO C - 182/1 a SE BIGUAÇU</v>
          </cell>
          <cell r="D472" t="str">
            <v>203/1</v>
          </cell>
          <cell r="E472">
            <v>326.43</v>
          </cell>
          <cell r="F472">
            <v>202127.18000000008</v>
          </cell>
          <cell r="G472" t="str">
            <v>CR2</v>
          </cell>
          <cell r="M472">
            <v>38532</v>
          </cell>
          <cell r="N472">
            <v>38532</v>
          </cell>
          <cell r="O472">
            <v>38537</v>
          </cell>
        </row>
        <row r="473">
          <cell r="C473" t="str">
            <v>TRECHO C - 182/1 a SE BIGUAÇU</v>
          </cell>
          <cell r="D473" t="str">
            <v>203/2</v>
          </cell>
          <cell r="E473">
            <v>477.58</v>
          </cell>
          <cell r="F473">
            <v>202604.76000000007</v>
          </cell>
          <cell r="G473" t="str">
            <v>CR2</v>
          </cell>
          <cell r="M473">
            <v>38532</v>
          </cell>
          <cell r="N473">
            <v>38532</v>
          </cell>
          <cell r="O473">
            <v>38537</v>
          </cell>
        </row>
        <row r="474">
          <cell r="C474" t="str">
            <v>TRECHO C - 182/1 a SE BIGUAÇU</v>
          </cell>
          <cell r="D474" t="str">
            <v>204/1</v>
          </cell>
          <cell r="E474">
            <v>535.85</v>
          </cell>
          <cell r="F474">
            <v>203140.61000000007</v>
          </cell>
          <cell r="G474" t="str">
            <v>CR2</v>
          </cell>
          <cell r="I474" t="str">
            <v>MV-50</v>
          </cell>
          <cell r="J474" t="str">
            <v>04º54'25'' E</v>
          </cell>
          <cell r="M474">
            <v>38532</v>
          </cell>
          <cell r="N474">
            <v>38532</v>
          </cell>
          <cell r="O474">
            <v>38537</v>
          </cell>
        </row>
        <row r="475">
          <cell r="C475" t="str">
            <v>TRECHO C - 182/1 a SE BIGUAÇU</v>
          </cell>
          <cell r="D475" t="str">
            <v>204/2</v>
          </cell>
          <cell r="E475">
            <v>355.21</v>
          </cell>
          <cell r="F475">
            <v>203495.82000000007</v>
          </cell>
          <cell r="G475" t="str">
            <v>RS8</v>
          </cell>
          <cell r="I475" t="str">
            <v>MV-50</v>
          </cell>
          <cell r="J475" t="str">
            <v>MV-50</v>
          </cell>
          <cell r="K475" t="str">
            <v>04º54'25'' E</v>
          </cell>
          <cell r="M475">
            <v>38532</v>
          </cell>
          <cell r="N475">
            <v>38532</v>
          </cell>
          <cell r="O475">
            <v>38537</v>
          </cell>
        </row>
        <row r="476">
          <cell r="C476" t="str">
            <v>TRECHO C - 182/1 a SE BIGUAÇU</v>
          </cell>
          <cell r="D476" t="str">
            <v>204/3</v>
          </cell>
          <cell r="E476">
            <v>249.91</v>
          </cell>
          <cell r="F476">
            <v>203745.73000000007</v>
          </cell>
          <cell r="G476" t="str">
            <v>CR2</v>
          </cell>
          <cell r="M476">
            <v>38532</v>
          </cell>
          <cell r="N476">
            <v>38532</v>
          </cell>
          <cell r="O476">
            <v>38537</v>
          </cell>
        </row>
        <row r="477">
          <cell r="C477" t="str">
            <v>TRECHO C - 182/1 a SE BIGUAÇU</v>
          </cell>
          <cell r="D477" t="str">
            <v>205/1</v>
          </cell>
          <cell r="E477">
            <v>504.84</v>
          </cell>
          <cell r="F477">
            <v>204250.57000000007</v>
          </cell>
          <cell r="G477" t="str">
            <v>CR2</v>
          </cell>
          <cell r="M477">
            <v>38532</v>
          </cell>
          <cell r="N477">
            <v>38532</v>
          </cell>
          <cell r="O477">
            <v>38534</v>
          </cell>
        </row>
        <row r="478">
          <cell r="C478" t="str">
            <v>TRECHO C - 182/1 a SE BIGUAÇU</v>
          </cell>
          <cell r="D478" t="str">
            <v>205/2</v>
          </cell>
          <cell r="E478">
            <v>470.82</v>
          </cell>
          <cell r="F478">
            <v>204721.39000000007</v>
          </cell>
          <cell r="G478" t="str">
            <v>CR2</v>
          </cell>
          <cell r="I478" t="str">
            <v>MV-51</v>
          </cell>
          <cell r="J478" t="str">
            <v>08º16'44'' D</v>
          </cell>
          <cell r="M478">
            <v>38532</v>
          </cell>
          <cell r="N478">
            <v>38532</v>
          </cell>
          <cell r="O478">
            <v>38537</v>
          </cell>
        </row>
        <row r="479">
          <cell r="C479" t="str">
            <v>TRECHO C - 182/1 a SE BIGUAÇU</v>
          </cell>
          <cell r="D479" t="str">
            <v>205/3</v>
          </cell>
          <cell r="E479">
            <v>228.08</v>
          </cell>
          <cell r="F479">
            <v>204949.47000000006</v>
          </cell>
          <cell r="G479" t="str">
            <v>RA30</v>
          </cell>
          <cell r="I479" t="str">
            <v>MV-51</v>
          </cell>
          <cell r="J479" t="str">
            <v>MV-51</v>
          </cell>
          <cell r="K479" t="str">
            <v>08º16'44'' D</v>
          </cell>
          <cell r="M479">
            <v>38532</v>
          </cell>
          <cell r="N479">
            <v>38532</v>
          </cell>
          <cell r="O479">
            <v>38537</v>
          </cell>
        </row>
        <row r="480">
          <cell r="C480" t="str">
            <v>TRECHO C - 182/1 a SE BIGUAÇU</v>
          </cell>
          <cell r="D480" t="str">
            <v>206/1</v>
          </cell>
          <cell r="E480">
            <v>330.66</v>
          </cell>
          <cell r="F480">
            <v>205280.13000000006</v>
          </cell>
          <cell r="G480" t="str">
            <v>CR2</v>
          </cell>
          <cell r="M480">
            <v>38532</v>
          </cell>
          <cell r="N480">
            <v>38532</v>
          </cell>
          <cell r="O480">
            <v>38534</v>
          </cell>
        </row>
        <row r="481">
          <cell r="C481" t="str">
            <v>TRECHO C - 182/1 a SE BIGUAÇU</v>
          </cell>
          <cell r="D481" t="str">
            <v>206/2</v>
          </cell>
          <cell r="E481">
            <v>599.44000000000005</v>
          </cell>
          <cell r="F481">
            <v>205879.57000000007</v>
          </cell>
          <cell r="G481" t="str">
            <v>RS8</v>
          </cell>
          <cell r="M481">
            <v>38532</v>
          </cell>
          <cell r="N481">
            <v>38532</v>
          </cell>
          <cell r="O481">
            <v>38534</v>
          </cell>
        </row>
        <row r="482">
          <cell r="C482" t="str">
            <v>TRECHO C - 182/1 a SE BIGUAÇU</v>
          </cell>
          <cell r="D482" t="str">
            <v>207/1</v>
          </cell>
          <cell r="E482">
            <v>611.91999999999996</v>
          </cell>
          <cell r="F482">
            <v>206491.49000000008</v>
          </cell>
          <cell r="G482" t="str">
            <v>RS2</v>
          </cell>
          <cell r="M482">
            <v>38532</v>
          </cell>
          <cell r="N482">
            <v>38532</v>
          </cell>
          <cell r="O482">
            <v>38534</v>
          </cell>
        </row>
        <row r="483">
          <cell r="C483" t="str">
            <v>TRECHO C - 182/1 a SE BIGUAÇU</v>
          </cell>
          <cell r="D483" t="str">
            <v>208/1</v>
          </cell>
          <cell r="E483">
            <v>512</v>
          </cell>
          <cell r="F483">
            <v>207003.49000000008</v>
          </cell>
          <cell r="G483" t="str">
            <v>RS2</v>
          </cell>
          <cell r="M483">
            <v>38532</v>
          </cell>
          <cell r="N483">
            <v>38532</v>
          </cell>
          <cell r="O483">
            <v>38540</v>
          </cell>
        </row>
        <row r="484">
          <cell r="C484" t="str">
            <v>TRECHO C - 182/1 a SE BIGUAÇU</v>
          </cell>
          <cell r="D484" t="str">
            <v>208/2</v>
          </cell>
          <cell r="E484">
            <v>279.82</v>
          </cell>
          <cell r="F484">
            <v>207283.31000000008</v>
          </cell>
          <cell r="G484" t="str">
            <v>RS2</v>
          </cell>
          <cell r="I484" t="str">
            <v>MV-52</v>
          </cell>
          <cell r="J484" t="str">
            <v>12º48'53'' E</v>
          </cell>
          <cell r="M484">
            <v>38532</v>
          </cell>
          <cell r="N484">
            <v>38532</v>
          </cell>
          <cell r="O484">
            <v>38540</v>
          </cell>
        </row>
        <row r="485">
          <cell r="C485" t="str">
            <v>TRECHO C - 182/1 a SE BIGUAÇU</v>
          </cell>
          <cell r="D485" t="str">
            <v>208/3</v>
          </cell>
          <cell r="E485">
            <v>706.37</v>
          </cell>
          <cell r="F485">
            <v>207989.68000000008</v>
          </cell>
          <cell r="G485" t="str">
            <v>RA30</v>
          </cell>
          <cell r="I485" t="str">
            <v>MV-52</v>
          </cell>
          <cell r="J485" t="str">
            <v>MV-52</v>
          </cell>
          <cell r="K485" t="str">
            <v>12º48'53'' E</v>
          </cell>
          <cell r="M485">
            <v>38533</v>
          </cell>
          <cell r="N485">
            <v>38533</v>
          </cell>
          <cell r="O485">
            <v>38540</v>
          </cell>
        </row>
        <row r="486">
          <cell r="C486" t="str">
            <v>TRECHO C - 182/1 a SE BIGUAÇU</v>
          </cell>
          <cell r="D486" t="str">
            <v>209/1</v>
          </cell>
          <cell r="E486">
            <v>511.11</v>
          </cell>
          <cell r="F486">
            <v>208500.79000000007</v>
          </cell>
          <cell r="G486" t="str">
            <v>CR2</v>
          </cell>
          <cell r="M486">
            <v>38533</v>
          </cell>
          <cell r="N486">
            <v>38533</v>
          </cell>
          <cell r="O486">
            <v>38534</v>
          </cell>
        </row>
        <row r="487">
          <cell r="C487" t="str">
            <v>TRECHO C - 182/1 a SE BIGUAÇU</v>
          </cell>
          <cell r="D487" t="str">
            <v>209/2</v>
          </cell>
          <cell r="E487">
            <v>411.53</v>
          </cell>
          <cell r="F487">
            <v>208912.32000000007</v>
          </cell>
          <cell r="G487" t="str">
            <v>CR2</v>
          </cell>
          <cell r="M487">
            <v>38533</v>
          </cell>
          <cell r="N487">
            <v>38533</v>
          </cell>
          <cell r="O487">
            <v>38534</v>
          </cell>
        </row>
        <row r="488">
          <cell r="C488" t="str">
            <v>TRECHO C - 182/1 a SE BIGUAÇU</v>
          </cell>
          <cell r="D488" t="str">
            <v>210/1</v>
          </cell>
          <cell r="E488">
            <v>404.49</v>
          </cell>
          <cell r="F488">
            <v>209316.81000000006</v>
          </cell>
          <cell r="G488" t="str">
            <v>CR2</v>
          </cell>
          <cell r="M488">
            <v>38533</v>
          </cell>
          <cell r="N488">
            <v>38533</v>
          </cell>
          <cell r="O488">
            <v>38534</v>
          </cell>
        </row>
        <row r="489">
          <cell r="C489" t="str">
            <v>TRECHO C - 182/1 a SE BIGUAÇU</v>
          </cell>
          <cell r="D489" t="str">
            <v>210/2</v>
          </cell>
          <cell r="E489">
            <v>384.83</v>
          </cell>
          <cell r="F489">
            <v>209701.64000000004</v>
          </cell>
          <cell r="G489" t="str">
            <v>CR2</v>
          </cell>
          <cell r="M489">
            <v>38533</v>
          </cell>
          <cell r="N489">
            <v>38533</v>
          </cell>
          <cell r="O489">
            <v>38534</v>
          </cell>
        </row>
        <row r="490">
          <cell r="C490" t="str">
            <v>TRECHO C - 182/1 a SE BIGUAÇU</v>
          </cell>
          <cell r="D490" t="str">
            <v>211/1</v>
          </cell>
          <cell r="E490">
            <v>331.37</v>
          </cell>
          <cell r="F490">
            <v>210033.01000000004</v>
          </cell>
          <cell r="G490" t="str">
            <v>RS2</v>
          </cell>
          <cell r="M490">
            <v>38533</v>
          </cell>
          <cell r="N490">
            <v>38533</v>
          </cell>
          <cell r="O490">
            <v>38534</v>
          </cell>
        </row>
        <row r="491">
          <cell r="C491" t="str">
            <v>TRECHO C - 182/1 a SE BIGUAÇU</v>
          </cell>
          <cell r="D491" t="str">
            <v>211/2</v>
          </cell>
          <cell r="E491">
            <v>541.58000000000004</v>
          </cell>
          <cell r="F491">
            <v>210574.59000000003</v>
          </cell>
          <cell r="G491" t="str">
            <v>RS2</v>
          </cell>
          <cell r="M491">
            <v>38533</v>
          </cell>
          <cell r="N491">
            <v>38533</v>
          </cell>
          <cell r="O491">
            <v>38534</v>
          </cell>
        </row>
        <row r="492">
          <cell r="C492" t="str">
            <v>TRECHO C - 182/1 a SE BIGUAÇU</v>
          </cell>
          <cell r="D492" t="str">
            <v>211/3</v>
          </cell>
          <cell r="E492">
            <v>240.42</v>
          </cell>
          <cell r="F492">
            <v>210815.01000000004</v>
          </cell>
          <cell r="G492" t="str">
            <v>RS2</v>
          </cell>
          <cell r="M492">
            <v>38533</v>
          </cell>
          <cell r="N492">
            <v>38533</v>
          </cell>
          <cell r="O492">
            <v>38533</v>
          </cell>
        </row>
        <row r="493">
          <cell r="C493" t="str">
            <v>TRECHO C - 182/1 a SE BIGUAÇU</v>
          </cell>
          <cell r="D493" t="str">
            <v>212/1</v>
          </cell>
          <cell r="E493">
            <v>390.3</v>
          </cell>
          <cell r="F493">
            <v>211205.31000000003</v>
          </cell>
          <cell r="G493" t="str">
            <v>RS2</v>
          </cell>
          <cell r="M493">
            <v>38533</v>
          </cell>
          <cell r="N493">
            <v>38533</v>
          </cell>
          <cell r="O493">
            <v>38533</v>
          </cell>
        </row>
        <row r="494">
          <cell r="C494" t="str">
            <v>TRECHO C - 182/1 a SE BIGUAÇU</v>
          </cell>
          <cell r="D494" t="str">
            <v>212/2</v>
          </cell>
          <cell r="E494">
            <v>506.11</v>
          </cell>
          <cell r="F494">
            <v>211711.42</v>
          </cell>
          <cell r="G494" t="str">
            <v>RS8</v>
          </cell>
          <cell r="M494">
            <v>38533</v>
          </cell>
          <cell r="N494">
            <v>38533</v>
          </cell>
          <cell r="O494">
            <v>38533</v>
          </cell>
        </row>
        <row r="495">
          <cell r="C495" t="str">
            <v>TRECHO C - 182/1 a SE BIGUAÇU</v>
          </cell>
          <cell r="D495" t="str">
            <v>213/1</v>
          </cell>
          <cell r="E495">
            <v>632.29</v>
          </cell>
          <cell r="F495">
            <v>212343.71000000002</v>
          </cell>
          <cell r="G495" t="str">
            <v>RS2</v>
          </cell>
          <cell r="M495">
            <v>38532</v>
          </cell>
          <cell r="N495">
            <v>38532</v>
          </cell>
          <cell r="O495">
            <v>38533</v>
          </cell>
        </row>
        <row r="496">
          <cell r="C496" t="str">
            <v>TRECHO C - 182/1 a SE BIGUAÇU</v>
          </cell>
          <cell r="D496" t="str">
            <v>213/2</v>
          </cell>
          <cell r="E496">
            <v>456.84</v>
          </cell>
          <cell r="F496">
            <v>212800.55000000002</v>
          </cell>
          <cell r="G496" t="str">
            <v>CR2</v>
          </cell>
          <cell r="I496" t="str">
            <v>MV-53</v>
          </cell>
          <cell r="J496" t="str">
            <v>05º14'25'' D</v>
          </cell>
          <cell r="M496">
            <v>38532</v>
          </cell>
          <cell r="N496">
            <v>38532</v>
          </cell>
          <cell r="O496">
            <v>38534</v>
          </cell>
        </row>
        <row r="497">
          <cell r="C497" t="str">
            <v>TRECHO C - 182/1 a SE BIGUAÇU</v>
          </cell>
          <cell r="D497" t="str">
            <v>214/1</v>
          </cell>
          <cell r="E497">
            <v>356.24</v>
          </cell>
          <cell r="F497">
            <v>213156.79</v>
          </cell>
          <cell r="G497" t="str">
            <v>RS8</v>
          </cell>
          <cell r="I497" t="str">
            <v>MV-53</v>
          </cell>
          <cell r="J497" t="str">
            <v>MV-53</v>
          </cell>
          <cell r="K497" t="str">
            <v>05º14'25'' D</v>
          </cell>
          <cell r="M497">
            <v>38532</v>
          </cell>
          <cell r="N497">
            <v>38532</v>
          </cell>
          <cell r="O497">
            <v>38533</v>
          </cell>
        </row>
        <row r="498">
          <cell r="C498" t="str">
            <v>TRECHO C - 182/1 a SE BIGUAÇU</v>
          </cell>
          <cell r="D498" t="str">
            <v>214/2</v>
          </cell>
          <cell r="E498">
            <v>426.97</v>
          </cell>
          <cell r="F498">
            <v>213583.76</v>
          </cell>
          <cell r="G498" t="str">
            <v>RS2</v>
          </cell>
          <cell r="M498">
            <v>38538</v>
          </cell>
          <cell r="N498">
            <v>38538</v>
          </cell>
          <cell r="O498">
            <v>38538</v>
          </cell>
        </row>
        <row r="499">
          <cell r="C499" t="str">
            <v>TRECHO C - 182/1 a SE BIGUAÇU</v>
          </cell>
          <cell r="D499" t="str">
            <v>215/1</v>
          </cell>
          <cell r="E499">
            <v>677.46</v>
          </cell>
          <cell r="F499">
            <v>214261.22</v>
          </cell>
          <cell r="G499" t="str">
            <v>RS2</v>
          </cell>
          <cell r="M499">
            <v>38538</v>
          </cell>
          <cell r="N499">
            <v>38538</v>
          </cell>
          <cell r="O499">
            <v>38538</v>
          </cell>
        </row>
        <row r="500">
          <cell r="C500" t="str">
            <v>TRECHO C - 182/1 a SE BIGUAÇU</v>
          </cell>
          <cell r="D500" t="str">
            <v>215/2</v>
          </cell>
          <cell r="E500">
            <v>232.86</v>
          </cell>
          <cell r="F500">
            <v>214494.07999999999</v>
          </cell>
          <cell r="G500" t="str">
            <v>CR2</v>
          </cell>
          <cell r="M500">
            <v>38539</v>
          </cell>
          <cell r="N500">
            <v>38539</v>
          </cell>
          <cell r="O500">
            <v>38539</v>
          </cell>
        </row>
        <row r="501">
          <cell r="C501" t="str">
            <v>TRECHO C - 182/1 a SE BIGUAÇU</v>
          </cell>
          <cell r="D501" t="str">
            <v>215/3</v>
          </cell>
          <cell r="E501">
            <v>374.32</v>
          </cell>
          <cell r="F501">
            <v>214868.4</v>
          </cell>
          <cell r="G501" t="str">
            <v>RS2</v>
          </cell>
          <cell r="M501">
            <v>38539</v>
          </cell>
          <cell r="N501">
            <v>38539</v>
          </cell>
          <cell r="O501">
            <v>38539</v>
          </cell>
        </row>
        <row r="502">
          <cell r="C502" t="str">
            <v>TRECHO C - 182/1 a SE BIGUAÇU</v>
          </cell>
          <cell r="D502" t="str">
            <v>216/1</v>
          </cell>
          <cell r="E502">
            <v>311.36</v>
          </cell>
          <cell r="F502">
            <v>215179.75999999998</v>
          </cell>
          <cell r="G502" t="str">
            <v>RS2</v>
          </cell>
          <cell r="M502">
            <v>38539</v>
          </cell>
          <cell r="N502">
            <v>38539</v>
          </cell>
          <cell r="O502">
            <v>38539</v>
          </cell>
        </row>
        <row r="503">
          <cell r="C503" t="str">
            <v>TRECHO C - 182/1 a SE BIGUAÇU</v>
          </cell>
          <cell r="D503" t="str">
            <v>216/2</v>
          </cell>
          <cell r="E503">
            <v>233.53</v>
          </cell>
          <cell r="F503">
            <v>215413.28999999998</v>
          </cell>
          <cell r="G503" t="str">
            <v>CR2</v>
          </cell>
          <cell r="I503" t="str">
            <v>MV-53A</v>
          </cell>
          <cell r="J503" t="str">
            <v>MV-53A</v>
          </cell>
          <cell r="K503" t="str">
            <v>00º59'28'' D</v>
          </cell>
          <cell r="M503">
            <v>38538</v>
          </cell>
          <cell r="N503">
            <v>38538</v>
          </cell>
          <cell r="O503">
            <v>38538</v>
          </cell>
        </row>
        <row r="504">
          <cell r="C504" t="str">
            <v>TRECHO C - 182/1 a SE BIGUAÇU</v>
          </cell>
          <cell r="D504" t="str">
            <v>216/3</v>
          </cell>
          <cell r="E504">
            <v>407.92</v>
          </cell>
          <cell r="F504">
            <v>215821.21</v>
          </cell>
          <cell r="G504" t="str">
            <v>CR2</v>
          </cell>
          <cell r="M504">
            <v>38538</v>
          </cell>
          <cell r="N504">
            <v>38538</v>
          </cell>
          <cell r="O504">
            <v>38538</v>
          </cell>
        </row>
        <row r="505">
          <cell r="C505" t="str">
            <v>TRECHO C - 182/1 a SE BIGUAÇU</v>
          </cell>
          <cell r="D505" t="str">
            <v>217/1</v>
          </cell>
          <cell r="E505">
            <v>386.71</v>
          </cell>
          <cell r="F505">
            <v>216207.91999999998</v>
          </cell>
          <cell r="G505" t="str">
            <v>CR2</v>
          </cell>
          <cell r="M505">
            <v>38538</v>
          </cell>
          <cell r="N505">
            <v>38538</v>
          </cell>
          <cell r="O505">
            <v>38538</v>
          </cell>
        </row>
        <row r="506">
          <cell r="C506" t="str">
            <v>TRECHO C - 182/1 a SE BIGUAÇU</v>
          </cell>
          <cell r="D506" t="str">
            <v>217/2</v>
          </cell>
          <cell r="E506">
            <v>359.29</v>
          </cell>
          <cell r="F506">
            <v>216567.21</v>
          </cell>
          <cell r="G506" t="str">
            <v>RS2</v>
          </cell>
          <cell r="M506">
            <v>38539</v>
          </cell>
          <cell r="N506">
            <v>38539</v>
          </cell>
          <cell r="O506">
            <v>38539</v>
          </cell>
        </row>
        <row r="507">
          <cell r="C507" t="str">
            <v>TRECHO C - 182/1 a SE BIGUAÇU</v>
          </cell>
          <cell r="D507" t="str">
            <v>217/3</v>
          </cell>
          <cell r="E507">
            <v>351</v>
          </cell>
          <cell r="F507">
            <v>216918.21</v>
          </cell>
          <cell r="G507" t="str">
            <v>RS2</v>
          </cell>
          <cell r="M507">
            <v>38539</v>
          </cell>
          <cell r="N507">
            <v>38539</v>
          </cell>
          <cell r="O507">
            <v>38539</v>
          </cell>
        </row>
        <row r="508">
          <cell r="C508" t="str">
            <v>TRECHO C - 182/1 a SE BIGUAÇU</v>
          </cell>
          <cell r="D508" t="str">
            <v>218/1</v>
          </cell>
          <cell r="E508">
            <v>252.14</v>
          </cell>
          <cell r="F508">
            <v>217170.35</v>
          </cell>
          <cell r="G508" t="str">
            <v>RS2</v>
          </cell>
          <cell r="M508">
            <v>38539</v>
          </cell>
          <cell r="N508">
            <v>38539</v>
          </cell>
          <cell r="O508">
            <v>38539</v>
          </cell>
        </row>
        <row r="509">
          <cell r="C509" t="str">
            <v>TRECHO C - 182/1 a SE BIGUAÇU</v>
          </cell>
          <cell r="D509" t="str">
            <v>218/2</v>
          </cell>
          <cell r="E509">
            <v>512.02</v>
          </cell>
          <cell r="F509">
            <v>217682.37</v>
          </cell>
          <cell r="G509" t="str">
            <v>RS2</v>
          </cell>
          <cell r="M509">
            <v>38540</v>
          </cell>
          <cell r="N509">
            <v>38540</v>
          </cell>
          <cell r="O509">
            <v>38540</v>
          </cell>
        </row>
        <row r="510">
          <cell r="C510" t="str">
            <v>TRECHO C - 182/1 a SE BIGUAÇU</v>
          </cell>
          <cell r="D510" t="str">
            <v>219/1</v>
          </cell>
          <cell r="E510">
            <v>535.36</v>
          </cell>
          <cell r="F510">
            <v>218217.72999999998</v>
          </cell>
          <cell r="G510" t="str">
            <v>RS2</v>
          </cell>
          <cell r="M510">
            <v>38540</v>
          </cell>
          <cell r="N510">
            <v>38540</v>
          </cell>
          <cell r="O510">
            <v>38540</v>
          </cell>
        </row>
        <row r="511">
          <cell r="C511" t="str">
            <v>TRECHO C - 182/1 a SE BIGUAÇU</v>
          </cell>
          <cell r="D511" t="str">
            <v>219/2</v>
          </cell>
          <cell r="E511">
            <v>284.43</v>
          </cell>
          <cell r="F511">
            <v>218502.15999999997</v>
          </cell>
          <cell r="G511" t="str">
            <v>RS2</v>
          </cell>
          <cell r="M511">
            <v>38540</v>
          </cell>
          <cell r="N511">
            <v>38540</v>
          </cell>
          <cell r="O511">
            <v>38540</v>
          </cell>
        </row>
        <row r="512">
          <cell r="C512" t="str">
            <v>TRECHO C - 182/1 a SE BIGUAÇU</v>
          </cell>
          <cell r="D512" t="str">
            <v>220/1</v>
          </cell>
          <cell r="E512">
            <v>530.71</v>
          </cell>
          <cell r="F512">
            <v>219032.86999999997</v>
          </cell>
          <cell r="G512" t="str">
            <v>RS2</v>
          </cell>
          <cell r="M512">
            <v>38540</v>
          </cell>
          <cell r="N512">
            <v>38540</v>
          </cell>
          <cell r="O512">
            <v>38540</v>
          </cell>
        </row>
        <row r="513">
          <cell r="C513" t="str">
            <v>TRECHO C - 182/1 a SE BIGUAÇU</v>
          </cell>
          <cell r="D513" t="str">
            <v>220/2</v>
          </cell>
          <cell r="E513">
            <v>280.35000000000002</v>
          </cell>
          <cell r="F513">
            <v>219313.21999999997</v>
          </cell>
          <cell r="G513" t="str">
            <v>RS2</v>
          </cell>
          <cell r="M513">
            <v>38541</v>
          </cell>
          <cell r="N513">
            <v>38541</v>
          </cell>
          <cell r="O513">
            <v>38541</v>
          </cell>
        </row>
        <row r="514">
          <cell r="C514" t="str">
            <v>TRECHO C - 182/1 a SE BIGUAÇU</v>
          </cell>
          <cell r="D514" t="str">
            <v>220/3</v>
          </cell>
          <cell r="E514">
            <v>243</v>
          </cell>
          <cell r="F514">
            <v>219556.21999999997</v>
          </cell>
          <cell r="G514" t="str">
            <v>RSTP</v>
          </cell>
          <cell r="M514">
            <v>38541</v>
          </cell>
          <cell r="N514">
            <v>38541</v>
          </cell>
          <cell r="O514">
            <v>38541</v>
          </cell>
        </row>
        <row r="515">
          <cell r="C515" t="str">
            <v>TRECHO C - 182/1 a SE BIGUAÇU</v>
          </cell>
          <cell r="D515" t="str">
            <v>221/1</v>
          </cell>
          <cell r="E515">
            <v>468.46</v>
          </cell>
          <cell r="F515">
            <v>220024.67999999996</v>
          </cell>
          <cell r="G515" t="str">
            <v>RSTP</v>
          </cell>
          <cell r="M515">
            <v>38539</v>
          </cell>
          <cell r="N515">
            <v>38539</v>
          </cell>
          <cell r="O515">
            <v>38539</v>
          </cell>
        </row>
        <row r="516">
          <cell r="C516" t="str">
            <v>TRECHO C - 182/1 a SE BIGUAÇU</v>
          </cell>
          <cell r="D516" t="str">
            <v>221/2</v>
          </cell>
          <cell r="E516">
            <v>579.95000000000005</v>
          </cell>
          <cell r="F516">
            <v>220604.62999999998</v>
          </cell>
          <cell r="G516" t="str">
            <v>RS2</v>
          </cell>
          <cell r="M516">
            <v>38544</v>
          </cell>
          <cell r="N516">
            <v>38544</v>
          </cell>
          <cell r="O516">
            <v>38544</v>
          </cell>
        </row>
        <row r="517">
          <cell r="C517" t="str">
            <v>TRECHO C - 182/1 a SE BIGUAÇU</v>
          </cell>
          <cell r="D517" t="str">
            <v>221/3</v>
          </cell>
          <cell r="E517">
            <v>345.67</v>
          </cell>
          <cell r="F517">
            <v>220950.3</v>
          </cell>
          <cell r="G517" t="str">
            <v>RS2</v>
          </cell>
          <cell r="M517">
            <v>38544</v>
          </cell>
          <cell r="N517">
            <v>38544</v>
          </cell>
          <cell r="O517">
            <v>38544</v>
          </cell>
        </row>
        <row r="518">
          <cell r="C518" t="str">
            <v>TRECHO C - 182/1 a SE BIGUAÇU</v>
          </cell>
          <cell r="D518" t="str">
            <v>222/1</v>
          </cell>
          <cell r="E518">
            <v>245.73</v>
          </cell>
          <cell r="F518">
            <v>221196.03</v>
          </cell>
          <cell r="G518" t="str">
            <v>RS8</v>
          </cell>
          <cell r="M518">
            <v>38544</v>
          </cell>
          <cell r="N518">
            <v>38544</v>
          </cell>
          <cell r="O518">
            <v>38544</v>
          </cell>
        </row>
        <row r="519">
          <cell r="C519" t="str">
            <v>TRECHO C - 182/1 a SE BIGUAÇU</v>
          </cell>
          <cell r="D519" t="str">
            <v>222/2</v>
          </cell>
          <cell r="E519">
            <v>324.58</v>
          </cell>
          <cell r="F519">
            <v>221520.61</v>
          </cell>
          <cell r="G519" t="str">
            <v>RS2</v>
          </cell>
          <cell r="I519" t="str">
            <v>MV-54</v>
          </cell>
          <cell r="J519" t="str">
            <v>MV-54</v>
          </cell>
          <cell r="K519" t="str">
            <v>06º53'28'' E</v>
          </cell>
          <cell r="M519">
            <v>38540</v>
          </cell>
          <cell r="N519">
            <v>38540</v>
          </cell>
          <cell r="O519">
            <v>38540</v>
          </cell>
        </row>
        <row r="520">
          <cell r="C520" t="str">
            <v>TRECHO C - 182/1 a SE BIGUAÇU</v>
          </cell>
          <cell r="D520" t="str">
            <v>222/3</v>
          </cell>
          <cell r="E520">
            <v>399.6</v>
          </cell>
          <cell r="F520">
            <v>221920.21</v>
          </cell>
          <cell r="G520" t="str">
            <v>RS8</v>
          </cell>
          <cell r="M520">
            <v>38540</v>
          </cell>
          <cell r="N520">
            <v>38540</v>
          </cell>
          <cell r="O520">
            <v>38540</v>
          </cell>
        </row>
        <row r="521">
          <cell r="C521" t="str">
            <v>TRECHO C - 182/1 a SE BIGUAÇU</v>
          </cell>
          <cell r="D521" t="str">
            <v>223/1</v>
          </cell>
          <cell r="E521">
            <v>324.32</v>
          </cell>
          <cell r="F521">
            <v>222244.53</v>
          </cell>
          <cell r="G521" t="str">
            <v>RS2</v>
          </cell>
          <cell r="I521" t="str">
            <v>MV-55</v>
          </cell>
          <cell r="J521" t="str">
            <v>MV-55</v>
          </cell>
          <cell r="K521" t="str">
            <v>04º14'42'' D</v>
          </cell>
          <cell r="M521">
            <v>38540</v>
          </cell>
          <cell r="N521">
            <v>38540</v>
          </cell>
          <cell r="O521">
            <v>38540</v>
          </cell>
        </row>
        <row r="522">
          <cell r="C522" t="str">
            <v>TRECHO C - 182/1 a SE BIGUAÇU</v>
          </cell>
          <cell r="D522" t="str">
            <v>223/2</v>
          </cell>
          <cell r="E522">
            <v>264.86</v>
          </cell>
          <cell r="F522">
            <v>222509.38999999998</v>
          </cell>
          <cell r="G522" t="str">
            <v>RS2</v>
          </cell>
          <cell r="M522">
            <v>38541</v>
          </cell>
          <cell r="N522">
            <v>38541</v>
          </cell>
          <cell r="O522">
            <v>38541</v>
          </cell>
        </row>
        <row r="523">
          <cell r="C523" t="str">
            <v>TRECHO C - 182/1 a SE BIGUAÇU</v>
          </cell>
          <cell r="D523" t="str">
            <v>224/1</v>
          </cell>
          <cell r="E523">
            <v>705.4</v>
          </cell>
          <cell r="F523">
            <v>223214.78999999998</v>
          </cell>
          <cell r="G523" t="str">
            <v>RS8</v>
          </cell>
          <cell r="I523" t="str">
            <v>MV-56</v>
          </cell>
          <cell r="J523" t="str">
            <v>MV-56</v>
          </cell>
          <cell r="K523" t="str">
            <v>07º21'21'' D</v>
          </cell>
          <cell r="M523">
            <v>38541</v>
          </cell>
          <cell r="N523">
            <v>38541</v>
          </cell>
          <cell r="O523">
            <v>38541</v>
          </cell>
        </row>
        <row r="524">
          <cell r="C524" t="str">
            <v>TRECHO C - 182/1 a SE BIGUAÇU</v>
          </cell>
          <cell r="D524" t="str">
            <v>224/2</v>
          </cell>
          <cell r="E524">
            <v>298.91000000000003</v>
          </cell>
          <cell r="F524">
            <v>223513.69999999998</v>
          </cell>
          <cell r="G524" t="str">
            <v>RS2</v>
          </cell>
          <cell r="M524">
            <v>38544</v>
          </cell>
          <cell r="N524">
            <v>38544</v>
          </cell>
          <cell r="O524">
            <v>38544</v>
          </cell>
        </row>
        <row r="525">
          <cell r="C525" t="str">
            <v>TRECHO C - 182/1 a SE BIGUAÇU</v>
          </cell>
          <cell r="D525" t="str">
            <v>224/3</v>
          </cell>
          <cell r="E525">
            <v>470.25</v>
          </cell>
          <cell r="F525">
            <v>223983.94999999998</v>
          </cell>
          <cell r="G525" t="str">
            <v>RS2</v>
          </cell>
          <cell r="M525">
            <v>38544</v>
          </cell>
          <cell r="N525">
            <v>38544</v>
          </cell>
          <cell r="O525">
            <v>38544</v>
          </cell>
        </row>
        <row r="526">
          <cell r="C526" t="str">
            <v>TRECHO C - 182/1 a SE BIGUAÇU</v>
          </cell>
          <cell r="D526" t="str">
            <v>225/1</v>
          </cell>
          <cell r="E526">
            <v>469.86</v>
          </cell>
          <cell r="F526">
            <v>224453.80999999997</v>
          </cell>
          <cell r="G526" t="str">
            <v>RS8</v>
          </cell>
          <cell r="M526">
            <v>38544</v>
          </cell>
          <cell r="N526">
            <v>38544</v>
          </cell>
          <cell r="O526">
            <v>38544</v>
          </cell>
        </row>
        <row r="527">
          <cell r="C527" t="str">
            <v>TRECHO C - 182/1 a SE BIGUAÇU</v>
          </cell>
          <cell r="D527" t="str">
            <v>226/1</v>
          </cell>
          <cell r="E527">
            <v>909.79</v>
          </cell>
          <cell r="F527">
            <v>225363.59999999998</v>
          </cell>
          <cell r="G527" t="str">
            <v>RS2</v>
          </cell>
          <cell r="M527">
            <v>38545</v>
          </cell>
          <cell r="N527">
            <v>38545</v>
          </cell>
          <cell r="O527">
            <v>38545</v>
          </cell>
        </row>
        <row r="528">
          <cell r="C528" t="str">
            <v>TRECHO C - 182/1 a SE BIGUAÇU</v>
          </cell>
          <cell r="D528" t="str">
            <v>226/2</v>
          </cell>
          <cell r="E528">
            <v>246.63</v>
          </cell>
          <cell r="F528">
            <v>225610.22999999998</v>
          </cell>
          <cell r="G528" t="str">
            <v>RS2</v>
          </cell>
          <cell r="M528">
            <v>38545</v>
          </cell>
          <cell r="N528">
            <v>38545</v>
          </cell>
          <cell r="O528">
            <v>38545</v>
          </cell>
        </row>
        <row r="529">
          <cell r="C529" t="str">
            <v>TRECHO C - 182/1 a SE BIGUAÇU</v>
          </cell>
          <cell r="D529" t="str">
            <v>227/1</v>
          </cell>
          <cell r="E529">
            <v>525.99</v>
          </cell>
          <cell r="F529">
            <v>226136.21999999997</v>
          </cell>
          <cell r="G529" t="str">
            <v>RS2</v>
          </cell>
          <cell r="M529">
            <v>38544</v>
          </cell>
          <cell r="N529">
            <v>38544</v>
          </cell>
          <cell r="O529">
            <v>38544</v>
          </cell>
        </row>
        <row r="530">
          <cell r="C530" t="str">
            <v>TRECHO C - 182/1 a SE BIGUAÇU</v>
          </cell>
          <cell r="D530" t="str">
            <v>227/2</v>
          </cell>
          <cell r="E530">
            <v>539.16</v>
          </cell>
          <cell r="F530">
            <v>226675.37999999998</v>
          </cell>
          <cell r="G530" t="str">
            <v>RS8</v>
          </cell>
          <cell r="I530" t="str">
            <v>MV-57</v>
          </cell>
          <cell r="J530" t="str">
            <v>MV-57</v>
          </cell>
          <cell r="K530" t="str">
            <v>02º35'49'' E</v>
          </cell>
          <cell r="M530">
            <v>38544</v>
          </cell>
          <cell r="N530">
            <v>38544</v>
          </cell>
          <cell r="O530">
            <v>38544</v>
          </cell>
        </row>
        <row r="531">
          <cell r="C531" t="str">
            <v>TRECHO C - 182/1 a SE BIGUAÇU</v>
          </cell>
          <cell r="D531" t="str">
            <v>227/3</v>
          </cell>
          <cell r="E531">
            <v>299.83999999999997</v>
          </cell>
          <cell r="F531">
            <v>226975.21999999997</v>
          </cell>
          <cell r="G531" t="str">
            <v>RS2</v>
          </cell>
          <cell r="M531">
            <v>38544</v>
          </cell>
          <cell r="N531">
            <v>38544</v>
          </cell>
          <cell r="O531">
            <v>38544</v>
          </cell>
        </row>
        <row r="532">
          <cell r="C532" t="str">
            <v>TRECHO C - 182/1 a SE BIGUAÇU</v>
          </cell>
          <cell r="D532" t="str">
            <v>228/1</v>
          </cell>
          <cell r="E532">
            <v>401</v>
          </cell>
          <cell r="F532">
            <v>227376.21999999997</v>
          </cell>
          <cell r="G532" t="str">
            <v>RS2</v>
          </cell>
          <cell r="M532">
            <v>38545</v>
          </cell>
          <cell r="N532">
            <v>38545</v>
          </cell>
          <cell r="O532">
            <v>38545</v>
          </cell>
        </row>
        <row r="533">
          <cell r="C533" t="str">
            <v>TRECHO C - 182/1 a SE BIGUAÇU</v>
          </cell>
          <cell r="D533" t="str">
            <v>228/2</v>
          </cell>
          <cell r="E533">
            <v>283.41000000000003</v>
          </cell>
          <cell r="F533">
            <v>227659.62999999998</v>
          </cell>
          <cell r="G533" t="str">
            <v>RS2</v>
          </cell>
          <cell r="M533">
            <v>38545</v>
          </cell>
          <cell r="N533">
            <v>38545</v>
          </cell>
          <cell r="O533">
            <v>38545</v>
          </cell>
        </row>
        <row r="534">
          <cell r="C534" t="str">
            <v>TRECHO C - 182/1 a SE BIGUAÇU</v>
          </cell>
          <cell r="D534" t="str">
            <v>229/1</v>
          </cell>
          <cell r="E534">
            <v>638.46</v>
          </cell>
          <cell r="F534">
            <v>228298.08999999997</v>
          </cell>
          <cell r="G534" t="str">
            <v>RS2</v>
          </cell>
          <cell r="I534" t="str">
            <v>MV-58</v>
          </cell>
          <cell r="J534" t="str">
            <v>MV-58</v>
          </cell>
          <cell r="K534" t="str">
            <v>01º03''53'' E</v>
          </cell>
          <cell r="M534">
            <v>38545</v>
          </cell>
          <cell r="N534">
            <v>38545</v>
          </cell>
          <cell r="O534">
            <v>38545</v>
          </cell>
        </row>
        <row r="535">
          <cell r="C535" t="str">
            <v>TRECHO C - 182/1 a SE BIGUAÇU</v>
          </cell>
          <cell r="D535" t="str">
            <v>229/2</v>
          </cell>
          <cell r="E535">
            <v>315.13</v>
          </cell>
          <cell r="F535">
            <v>228613.21999999997</v>
          </cell>
          <cell r="G535" t="str">
            <v>RS2</v>
          </cell>
          <cell r="M535">
            <v>38545</v>
          </cell>
          <cell r="N535">
            <v>38545</v>
          </cell>
          <cell r="O535">
            <v>38545</v>
          </cell>
        </row>
        <row r="536">
          <cell r="C536" t="str">
            <v>TRECHO C - 182/1 a SE BIGUAÇU</v>
          </cell>
          <cell r="D536" t="str">
            <v>230/1</v>
          </cell>
          <cell r="E536">
            <v>750.33</v>
          </cell>
          <cell r="F536">
            <v>229363.54999999996</v>
          </cell>
          <cell r="G536" t="str">
            <v>RS8</v>
          </cell>
          <cell r="I536" t="str">
            <v>MV-59</v>
          </cell>
          <cell r="J536" t="str">
            <v>MV-59</v>
          </cell>
          <cell r="K536" t="str">
            <v>01º56'08'' E</v>
          </cell>
          <cell r="M536">
            <v>38545</v>
          </cell>
          <cell r="N536">
            <v>38545</v>
          </cell>
          <cell r="O536">
            <v>38545</v>
          </cell>
        </row>
        <row r="537">
          <cell r="C537" t="str">
            <v>TRECHO C - 182/1 a SE BIGUAÇU</v>
          </cell>
          <cell r="D537" t="str">
            <v>230/2</v>
          </cell>
          <cell r="E537">
            <v>596.94000000000005</v>
          </cell>
          <cell r="F537">
            <v>229960.48999999996</v>
          </cell>
          <cell r="G537" t="str">
            <v>RS2</v>
          </cell>
        </row>
        <row r="538">
          <cell r="C538" t="str">
            <v>TRECHO C - 182/1 a SE BIGUAÇU</v>
          </cell>
          <cell r="D538" t="str">
            <v>231/1</v>
          </cell>
          <cell r="E538">
            <v>437.65</v>
          </cell>
          <cell r="F538">
            <v>230398.13999999996</v>
          </cell>
          <cell r="G538" t="str">
            <v>RS8</v>
          </cell>
        </row>
        <row r="539">
          <cell r="C539" t="str">
            <v>TRECHO C - 182/1 a SE BIGUAÇU</v>
          </cell>
          <cell r="D539" t="str">
            <v>232/1</v>
          </cell>
          <cell r="E539">
            <v>979.5</v>
          </cell>
          <cell r="F539">
            <v>231377.63999999996</v>
          </cell>
          <cell r="G539" t="str">
            <v>RS8</v>
          </cell>
        </row>
        <row r="540">
          <cell r="C540" t="str">
            <v>TRECHO C - 182/1 a SE BIGUAÇU</v>
          </cell>
          <cell r="D540" t="str">
            <v>232/2</v>
          </cell>
          <cell r="E540">
            <v>477.74</v>
          </cell>
          <cell r="F540">
            <v>231855.37999999995</v>
          </cell>
          <cell r="G540" t="str">
            <v>RS2</v>
          </cell>
        </row>
        <row r="541">
          <cell r="C541" t="str">
            <v>TRECHO C - 182/1 a SE BIGUAÇU</v>
          </cell>
          <cell r="D541" t="str">
            <v>233/1</v>
          </cell>
          <cell r="E541">
            <v>299.72000000000003</v>
          </cell>
          <cell r="F541">
            <v>232155.09999999995</v>
          </cell>
          <cell r="G541" t="str">
            <v>RS2</v>
          </cell>
        </row>
        <row r="542">
          <cell r="C542" t="str">
            <v>TRECHO C - 182/1 a SE BIGUAÇU</v>
          </cell>
          <cell r="D542" t="str">
            <v>233/2</v>
          </cell>
          <cell r="E542">
            <v>465.71</v>
          </cell>
          <cell r="F542">
            <v>232620.80999999994</v>
          </cell>
          <cell r="G542" t="str">
            <v>RS2</v>
          </cell>
        </row>
        <row r="543">
          <cell r="C543" t="str">
            <v>TRECHO C - 182/1 a SE BIGUAÇU</v>
          </cell>
          <cell r="D543" t="str">
            <v>234/1</v>
          </cell>
          <cell r="E543">
            <v>395.59</v>
          </cell>
          <cell r="F543">
            <v>233016.39999999994</v>
          </cell>
          <cell r="G543" t="str">
            <v>RS8</v>
          </cell>
          <cell r="I543" t="str">
            <v>MV-60</v>
          </cell>
          <cell r="J543" t="str">
            <v>MV-60</v>
          </cell>
          <cell r="K543" t="str">
            <v>05º05'44'' D</v>
          </cell>
          <cell r="M543">
            <v>38546</v>
          </cell>
          <cell r="N543">
            <v>38546</v>
          </cell>
          <cell r="O543">
            <v>38546</v>
          </cell>
        </row>
        <row r="544">
          <cell r="C544" t="str">
            <v>TRECHO C - 182/1 a SE BIGUAÇU</v>
          </cell>
          <cell r="D544" t="str">
            <v>234/2</v>
          </cell>
          <cell r="E544">
            <v>507.81</v>
          </cell>
          <cell r="F544">
            <v>233524.20999999993</v>
          </cell>
          <cell r="G544" t="str">
            <v>RS2</v>
          </cell>
          <cell r="M544">
            <v>38546</v>
          </cell>
          <cell r="N544">
            <v>38546</v>
          </cell>
          <cell r="O544">
            <v>38546</v>
          </cell>
        </row>
        <row r="545">
          <cell r="C545" t="str">
            <v>TRECHO C - 182/1 a SE BIGUAÇU</v>
          </cell>
          <cell r="D545" t="str">
            <v>234/3</v>
          </cell>
          <cell r="E545">
            <v>408.94</v>
          </cell>
          <cell r="F545">
            <v>233933.14999999994</v>
          </cell>
          <cell r="G545" t="str">
            <v>RS2</v>
          </cell>
          <cell r="M545">
            <v>38546</v>
          </cell>
          <cell r="N545">
            <v>38546</v>
          </cell>
          <cell r="O545">
            <v>38546</v>
          </cell>
        </row>
        <row r="546">
          <cell r="C546" t="str">
            <v>TRECHO C - 182/1 a SE BIGUAÇU</v>
          </cell>
          <cell r="D546" t="str">
            <v>235/1</v>
          </cell>
          <cell r="E546">
            <v>224.41</v>
          </cell>
          <cell r="F546">
            <v>234157.55999999994</v>
          </cell>
          <cell r="G546" t="str">
            <v>RS2</v>
          </cell>
          <cell r="M546">
            <v>38546</v>
          </cell>
          <cell r="N546">
            <v>38546</v>
          </cell>
          <cell r="O546">
            <v>38546</v>
          </cell>
        </row>
        <row r="547">
          <cell r="C547" t="str">
            <v>TRECHO C - 182/1 a SE BIGUAÇU</v>
          </cell>
          <cell r="D547" t="str">
            <v>235/2</v>
          </cell>
          <cell r="E547">
            <v>579.64</v>
          </cell>
          <cell r="F547">
            <v>234737.19999999995</v>
          </cell>
          <cell r="G547" t="str">
            <v>RS2</v>
          </cell>
          <cell r="N547">
            <v>38553</v>
          </cell>
          <cell r="O547">
            <v>38553</v>
          </cell>
        </row>
        <row r="548">
          <cell r="C548" t="str">
            <v>TRECHO C - 182/1 a SE BIGUAÇU</v>
          </cell>
          <cell r="D548" t="str">
            <v>236/1</v>
          </cell>
          <cell r="E548">
            <v>359.76</v>
          </cell>
          <cell r="F548">
            <v>235096.95999999996</v>
          </cell>
          <cell r="G548" t="str">
            <v>RS2</v>
          </cell>
          <cell r="N548">
            <v>38553</v>
          </cell>
          <cell r="O548">
            <v>38553</v>
          </cell>
        </row>
        <row r="549">
          <cell r="C549" t="str">
            <v>TRECHO C - 182/1 a SE BIGUAÇU</v>
          </cell>
          <cell r="D549" t="str">
            <v>236/2</v>
          </cell>
          <cell r="E549">
            <v>372.09</v>
          </cell>
          <cell r="F549">
            <v>235469.04999999996</v>
          </cell>
          <cell r="G549" t="str">
            <v>RS8</v>
          </cell>
          <cell r="N549">
            <v>38553</v>
          </cell>
          <cell r="O549">
            <v>38553</v>
          </cell>
        </row>
        <row r="550">
          <cell r="C550" t="str">
            <v>TRECHO C - 182/1 a SE BIGUAÇU</v>
          </cell>
          <cell r="D550" t="str">
            <v>237/1</v>
          </cell>
          <cell r="E550">
            <v>535.46</v>
          </cell>
          <cell r="F550">
            <v>236004.50999999995</v>
          </cell>
          <cell r="G550" t="str">
            <v>RS2</v>
          </cell>
          <cell r="N550">
            <v>38553</v>
          </cell>
          <cell r="O550">
            <v>38553</v>
          </cell>
        </row>
        <row r="551">
          <cell r="C551" t="str">
            <v>TRECHO C - 182/1 a SE BIGUAÇU</v>
          </cell>
          <cell r="D551" t="str">
            <v>237/2</v>
          </cell>
          <cell r="E551">
            <v>224.48</v>
          </cell>
          <cell r="F551">
            <v>236228.98999999996</v>
          </cell>
          <cell r="G551" t="str">
            <v>RS8</v>
          </cell>
          <cell r="N551">
            <v>38553</v>
          </cell>
          <cell r="O551">
            <v>38553</v>
          </cell>
        </row>
        <row r="552">
          <cell r="C552" t="str">
            <v>TRECHO C - 182/1 a SE BIGUAÇU</v>
          </cell>
          <cell r="D552" t="str">
            <v>237/3</v>
          </cell>
          <cell r="E552">
            <v>548.21</v>
          </cell>
          <cell r="F552">
            <v>236777.19999999995</v>
          </cell>
          <cell r="G552" t="str">
            <v>RA30</v>
          </cell>
          <cell r="I552" t="str">
            <v>MV-61</v>
          </cell>
          <cell r="J552" t="str">
            <v>MV-61</v>
          </cell>
          <cell r="K552" t="str">
            <v>06º20'37'' E</v>
          </cell>
          <cell r="N552">
            <v>38552</v>
          </cell>
          <cell r="O552">
            <v>38552</v>
          </cell>
        </row>
        <row r="553">
          <cell r="C553" t="str">
            <v>TRECHO C - 182/1 a SE BIGUAÇU</v>
          </cell>
          <cell r="D553" t="str">
            <v>238/1</v>
          </cell>
          <cell r="E553">
            <v>503.73</v>
          </cell>
          <cell r="F553">
            <v>237280.92999999996</v>
          </cell>
          <cell r="G553" t="str">
            <v>RS8</v>
          </cell>
          <cell r="N553">
            <v>38552</v>
          </cell>
          <cell r="O553">
            <v>38552</v>
          </cell>
        </row>
        <row r="554">
          <cell r="C554" t="str">
            <v>TRECHO C - 182/1 a SE BIGUAÇU</v>
          </cell>
          <cell r="D554" t="str">
            <v>239/1</v>
          </cell>
          <cell r="E554">
            <v>783.02</v>
          </cell>
          <cell r="F554">
            <v>238063.94999999995</v>
          </cell>
          <cell r="G554" t="str">
            <v>RS8</v>
          </cell>
          <cell r="N554">
            <v>38552</v>
          </cell>
          <cell r="O554">
            <v>38552</v>
          </cell>
        </row>
        <row r="555">
          <cell r="C555" t="str">
            <v>TRECHO C - 182/1 a SE BIGUAÇU</v>
          </cell>
          <cell r="D555" t="str">
            <v>239/2</v>
          </cell>
          <cell r="E555">
            <v>532.37</v>
          </cell>
          <cell r="F555">
            <v>238596.31999999995</v>
          </cell>
          <cell r="G555" t="str">
            <v>RA30</v>
          </cell>
        </row>
        <row r="556">
          <cell r="C556" t="str">
            <v>TRECHO C - 182/1 a SE BIGUAÇU</v>
          </cell>
          <cell r="D556" t="str">
            <v>240/1</v>
          </cell>
          <cell r="E556">
            <v>760.36</v>
          </cell>
          <cell r="F556">
            <v>239356.67999999993</v>
          </cell>
          <cell r="G556" t="str">
            <v>RS8</v>
          </cell>
        </row>
        <row r="557">
          <cell r="C557" t="str">
            <v>TRECHO C - 182/1 a SE BIGUAÇU</v>
          </cell>
          <cell r="D557" t="str">
            <v>240/2</v>
          </cell>
          <cell r="E557">
            <v>449.09</v>
          </cell>
          <cell r="F557">
            <v>239805.76999999993</v>
          </cell>
          <cell r="G557" t="str">
            <v>RS2</v>
          </cell>
          <cell r="N557">
            <v>38552</v>
          </cell>
          <cell r="O557">
            <v>38552</v>
          </cell>
        </row>
        <row r="558">
          <cell r="C558" t="str">
            <v>TRECHO C - 182/1 a SE BIGUAÇU</v>
          </cell>
          <cell r="D558" t="str">
            <v>241/1</v>
          </cell>
          <cell r="E558">
            <v>579.21</v>
          </cell>
          <cell r="F558">
            <v>240384.97999999992</v>
          </cell>
          <cell r="G558" t="str">
            <v>RA30</v>
          </cell>
          <cell r="I558" t="str">
            <v>MV-62</v>
          </cell>
          <cell r="J558" t="str">
            <v>MV-62</v>
          </cell>
          <cell r="K558" t="str">
            <v>03º53'54'' D</v>
          </cell>
          <cell r="N558">
            <v>38552</v>
          </cell>
          <cell r="O558">
            <v>38552</v>
          </cell>
        </row>
        <row r="559">
          <cell r="C559" t="str">
            <v>TRECHO C - 182/1 a SE BIGUAÇU</v>
          </cell>
          <cell r="D559" t="str">
            <v>241/2</v>
          </cell>
          <cell r="E559">
            <v>435.92</v>
          </cell>
          <cell r="F559">
            <v>240820.89999999994</v>
          </cell>
          <cell r="G559" t="str">
            <v>RS8</v>
          </cell>
        </row>
        <row r="560">
          <cell r="C560" t="str">
            <v>TRECHO C - 182/1 a SE BIGUAÇU</v>
          </cell>
          <cell r="D560" t="str">
            <v>242/1</v>
          </cell>
          <cell r="E560">
            <v>600.91999999999996</v>
          </cell>
          <cell r="F560">
            <v>241421.81999999995</v>
          </cell>
          <cell r="G560" t="str">
            <v>RS8</v>
          </cell>
        </row>
        <row r="561">
          <cell r="C561" t="str">
            <v>TRECHO C - 182/1 a SE BIGUAÇU</v>
          </cell>
          <cell r="D561" t="str">
            <v>242/2</v>
          </cell>
          <cell r="E561">
            <v>162.85</v>
          </cell>
          <cell r="F561">
            <v>241584.66999999995</v>
          </cell>
          <cell r="G561" t="str">
            <v>RS2</v>
          </cell>
          <cell r="N561">
            <v>38551</v>
          </cell>
          <cell r="O561">
            <v>38551</v>
          </cell>
        </row>
        <row r="562">
          <cell r="C562" t="str">
            <v>TRECHO C - 182/1 a SE BIGUAÇU</v>
          </cell>
          <cell r="D562" t="str">
            <v>243/1</v>
          </cell>
          <cell r="E562">
            <v>682.26</v>
          </cell>
          <cell r="F562">
            <v>242266.92999999996</v>
          </cell>
          <cell r="G562" t="str">
            <v>RS2</v>
          </cell>
          <cell r="M562">
            <v>38549</v>
          </cell>
          <cell r="N562">
            <v>38549</v>
          </cell>
          <cell r="O562">
            <v>38551</v>
          </cell>
        </row>
        <row r="563">
          <cell r="C563" t="str">
            <v>TRECHO C - 182/1 a SE BIGUAÇU</v>
          </cell>
          <cell r="D563" t="str">
            <v>243/2</v>
          </cell>
          <cell r="E563">
            <v>319.10000000000002</v>
          </cell>
          <cell r="F563">
            <v>242586.02999999997</v>
          </cell>
          <cell r="G563" t="str">
            <v>RS2</v>
          </cell>
          <cell r="M563">
            <v>38549</v>
          </cell>
          <cell r="N563">
            <v>38549</v>
          </cell>
          <cell r="O563">
            <v>38551</v>
          </cell>
        </row>
        <row r="564">
          <cell r="C564" t="str">
            <v>TRECHO C - 182/1 a SE BIGUAÇU</v>
          </cell>
          <cell r="D564" t="str">
            <v>244/1</v>
          </cell>
          <cell r="E564">
            <v>425.4</v>
          </cell>
          <cell r="F564">
            <v>243011.42999999996</v>
          </cell>
          <cell r="G564" t="str">
            <v>RS2</v>
          </cell>
          <cell r="M564">
            <v>38549</v>
          </cell>
          <cell r="N564">
            <v>38549</v>
          </cell>
          <cell r="O564">
            <v>38551</v>
          </cell>
        </row>
        <row r="565">
          <cell r="C565" t="str">
            <v>TRECHO C - 182/1 a SE BIGUAÇU</v>
          </cell>
          <cell r="D565" t="str">
            <v>244/2</v>
          </cell>
          <cell r="E565">
            <v>622.16999999999996</v>
          </cell>
          <cell r="F565">
            <v>243633.59999999998</v>
          </cell>
          <cell r="G565" t="str">
            <v>RS8</v>
          </cell>
          <cell r="M565">
            <v>38549</v>
          </cell>
          <cell r="N565">
            <v>38549</v>
          </cell>
          <cell r="O565">
            <v>38551</v>
          </cell>
        </row>
        <row r="566">
          <cell r="C566" t="str">
            <v>TRECHO C - 182/1 a SE BIGUAÇU</v>
          </cell>
          <cell r="D566" t="str">
            <v>245/1</v>
          </cell>
          <cell r="E566">
            <v>446.61</v>
          </cell>
          <cell r="F566">
            <v>244080.20999999996</v>
          </cell>
          <cell r="G566" t="str">
            <v>RS2</v>
          </cell>
          <cell r="N566">
            <v>38552</v>
          </cell>
          <cell r="O566">
            <v>38552</v>
          </cell>
        </row>
        <row r="567">
          <cell r="C567" t="str">
            <v>TRECHO C - 182/1 a SE BIGUAÇU</v>
          </cell>
          <cell r="D567" t="str">
            <v>245/2</v>
          </cell>
          <cell r="E567">
            <v>425.67</v>
          </cell>
          <cell r="F567">
            <v>244505.87999999998</v>
          </cell>
          <cell r="G567" t="str">
            <v>RS8</v>
          </cell>
          <cell r="N567">
            <v>38553</v>
          </cell>
          <cell r="O567">
            <v>38553</v>
          </cell>
        </row>
        <row r="568">
          <cell r="C568" t="str">
            <v>TRECHO C - 182/1 a SE BIGUAÇU</v>
          </cell>
          <cell r="D568" t="str">
            <v>246/1</v>
          </cell>
          <cell r="E568">
            <v>788.04</v>
          </cell>
          <cell r="F568">
            <v>245293.91999999998</v>
          </cell>
          <cell r="G568" t="str">
            <v>RS8</v>
          </cell>
          <cell r="N568">
            <v>38553</v>
          </cell>
          <cell r="O568">
            <v>38553</v>
          </cell>
        </row>
        <row r="569">
          <cell r="C569" t="str">
            <v>TRECHO C - 182/1 a SE BIGUAÇU</v>
          </cell>
          <cell r="D569" t="str">
            <v>246/2</v>
          </cell>
          <cell r="E569">
            <v>616.70000000000005</v>
          </cell>
          <cell r="F569">
            <v>245910.62</v>
          </cell>
          <cell r="G569" t="str">
            <v>RS8</v>
          </cell>
          <cell r="N569">
            <v>38551</v>
          </cell>
          <cell r="O569">
            <v>38551</v>
          </cell>
        </row>
        <row r="570">
          <cell r="C570" t="str">
            <v>TRECHO C - 182/1 a SE BIGUAÇU</v>
          </cell>
          <cell r="D570" t="str">
            <v>247/1</v>
          </cell>
          <cell r="E570">
            <v>738.33</v>
          </cell>
          <cell r="F570">
            <v>246648.94999999998</v>
          </cell>
          <cell r="G570" t="str">
            <v>RS8</v>
          </cell>
          <cell r="N570">
            <v>38551</v>
          </cell>
          <cell r="O570">
            <v>38551</v>
          </cell>
        </row>
        <row r="571">
          <cell r="C571" t="str">
            <v>TRECHO C - 182/1 a SE BIGUAÇU</v>
          </cell>
          <cell r="D571" t="str">
            <v>248/1</v>
          </cell>
          <cell r="E571">
            <v>682.41</v>
          </cell>
          <cell r="F571">
            <v>247331.36</v>
          </cell>
          <cell r="G571" t="str">
            <v>RA30</v>
          </cell>
          <cell r="I571" t="str">
            <v>MV-63A</v>
          </cell>
          <cell r="J571" t="str">
            <v>MV-63A</v>
          </cell>
          <cell r="K571" t="str">
            <v>12º41'45'' E</v>
          </cell>
          <cell r="N571">
            <v>38551</v>
          </cell>
          <cell r="O571">
            <v>38551</v>
          </cell>
        </row>
        <row r="572">
          <cell r="C572" t="str">
            <v>TRECHO C - 182/1 a SE BIGUAÇU</v>
          </cell>
          <cell r="D572" t="str">
            <v>249/1</v>
          </cell>
          <cell r="E572">
            <v>750.93</v>
          </cell>
          <cell r="F572">
            <v>248082.28999999998</v>
          </cell>
          <cell r="G572" t="str">
            <v>RS2</v>
          </cell>
          <cell r="M572">
            <v>38549</v>
          </cell>
          <cell r="N572">
            <v>38549</v>
          </cell>
          <cell r="O572">
            <v>38549</v>
          </cell>
        </row>
        <row r="573">
          <cell r="C573" t="str">
            <v>TRECHO C - 182/1 a SE BIGUAÇU</v>
          </cell>
          <cell r="D573" t="str">
            <v>249/2</v>
          </cell>
          <cell r="E573">
            <v>266.3</v>
          </cell>
          <cell r="F573">
            <v>248348.58999999997</v>
          </cell>
          <cell r="G573" t="str">
            <v>RS2</v>
          </cell>
          <cell r="M573">
            <v>38549</v>
          </cell>
          <cell r="N573">
            <v>38549</v>
          </cell>
          <cell r="O573">
            <v>38549</v>
          </cell>
        </row>
        <row r="574">
          <cell r="C574" t="str">
            <v>TRECHO C - 182/1 a SE BIGUAÇU</v>
          </cell>
          <cell r="D574" t="str">
            <v>249/3</v>
          </cell>
          <cell r="E574">
            <v>278.79000000000002</v>
          </cell>
          <cell r="F574">
            <v>248627.37999999998</v>
          </cell>
          <cell r="G574" t="str">
            <v>RS2</v>
          </cell>
          <cell r="I574" t="str">
            <v>MV-64</v>
          </cell>
          <cell r="J574" t="str">
            <v>MV-64</v>
          </cell>
          <cell r="K574" t="str">
            <v>00º37'25'' D</v>
          </cell>
          <cell r="M574">
            <v>38549</v>
          </cell>
          <cell r="N574">
            <v>38549</v>
          </cell>
          <cell r="O574">
            <v>38549</v>
          </cell>
        </row>
        <row r="575">
          <cell r="C575" t="str">
            <v>TRECHO C - 182/1 a SE BIGUAÇU</v>
          </cell>
          <cell r="D575" t="str">
            <v>249/4</v>
          </cell>
          <cell r="E575">
            <v>249.27</v>
          </cell>
          <cell r="F575">
            <v>248876.64999999997</v>
          </cell>
          <cell r="G575" t="str">
            <v>RS2</v>
          </cell>
          <cell r="M575">
            <v>38549</v>
          </cell>
          <cell r="N575">
            <v>38549</v>
          </cell>
          <cell r="O575">
            <v>38549</v>
          </cell>
        </row>
        <row r="576">
          <cell r="C576" t="str">
            <v>TRECHO C - 182/1 a SE BIGUAÇU</v>
          </cell>
          <cell r="D576" t="str">
            <v>250/1</v>
          </cell>
          <cell r="E576">
            <v>489.55</v>
          </cell>
          <cell r="F576">
            <v>249366.19999999995</v>
          </cell>
          <cell r="G576" t="str">
            <v>RS2</v>
          </cell>
          <cell r="M576">
            <v>38549</v>
          </cell>
          <cell r="N576">
            <v>38549</v>
          </cell>
          <cell r="O576">
            <v>38549</v>
          </cell>
        </row>
        <row r="577">
          <cell r="C577" t="str">
            <v>TRECHO C - 182/1 a SE BIGUAÇU</v>
          </cell>
          <cell r="D577" t="str">
            <v>250/2</v>
          </cell>
          <cell r="E577">
            <v>527.79</v>
          </cell>
          <cell r="F577">
            <v>249893.98999999996</v>
          </cell>
          <cell r="G577" t="str">
            <v>RS2</v>
          </cell>
          <cell r="N577">
            <v>38551</v>
          </cell>
          <cell r="O577">
            <v>38551</v>
          </cell>
        </row>
        <row r="578">
          <cell r="C578" t="str">
            <v>TRECHO C - 182/1 a SE BIGUAÇU</v>
          </cell>
          <cell r="D578" t="str">
            <v>251/1</v>
          </cell>
          <cell r="E578">
            <v>514.37</v>
          </cell>
          <cell r="F578">
            <v>250408.35999999996</v>
          </cell>
          <cell r="G578" t="str">
            <v>RS2</v>
          </cell>
          <cell r="M578">
            <v>38548</v>
          </cell>
          <cell r="N578">
            <v>38548</v>
          </cell>
          <cell r="O578">
            <v>38548</v>
          </cell>
        </row>
        <row r="579">
          <cell r="C579" t="str">
            <v>TRECHO C - 182/1 a SE BIGUAÇU</v>
          </cell>
          <cell r="D579" t="str">
            <v>251/2</v>
          </cell>
          <cell r="E579">
            <v>323.52999999999997</v>
          </cell>
          <cell r="F579">
            <v>250731.88999999996</v>
          </cell>
          <cell r="G579" t="str">
            <v>RS2</v>
          </cell>
          <cell r="M579">
            <v>38548</v>
          </cell>
          <cell r="N579">
            <v>38548</v>
          </cell>
          <cell r="O579">
            <v>38548</v>
          </cell>
        </row>
        <row r="580">
          <cell r="C580" t="str">
            <v>TRECHO C - 182/1 a SE BIGUAÇU</v>
          </cell>
          <cell r="D580" t="str">
            <v>251/3</v>
          </cell>
          <cell r="E580">
            <v>247.47</v>
          </cell>
          <cell r="F580">
            <v>250979.35999999996</v>
          </cell>
          <cell r="G580" t="str">
            <v>RS2</v>
          </cell>
          <cell r="M580">
            <v>38548</v>
          </cell>
          <cell r="N580">
            <v>38548</v>
          </cell>
          <cell r="O580">
            <v>38548</v>
          </cell>
        </row>
        <row r="581">
          <cell r="C581" t="str">
            <v>TRECHO C - 182/1 a SE BIGUAÇU</v>
          </cell>
          <cell r="D581" t="str">
            <v>252/1</v>
          </cell>
          <cell r="E581">
            <v>590.97</v>
          </cell>
          <cell r="F581">
            <v>251570.32999999996</v>
          </cell>
          <cell r="G581" t="str">
            <v>RA30</v>
          </cell>
          <cell r="I581" t="str">
            <v>MV-65</v>
          </cell>
          <cell r="J581" t="str">
            <v>MV-65</v>
          </cell>
          <cell r="K581" t="str">
            <v>09º50'41'' E</v>
          </cell>
          <cell r="M581">
            <v>38548</v>
          </cell>
          <cell r="N581">
            <v>38548</v>
          </cell>
          <cell r="O581">
            <v>38548</v>
          </cell>
        </row>
        <row r="582">
          <cell r="C582" t="str">
            <v>TRECHO C - 182/1 a SE BIGUAÇU</v>
          </cell>
          <cell r="D582" t="str">
            <v>253/1</v>
          </cell>
          <cell r="E582">
            <v>705.84</v>
          </cell>
          <cell r="F582">
            <v>252276.16999999995</v>
          </cell>
          <cell r="G582" t="str">
            <v>RS2</v>
          </cell>
        </row>
        <row r="583">
          <cell r="C583" t="str">
            <v>TRECHO C - 182/1 a SE BIGUAÇU</v>
          </cell>
          <cell r="D583" t="str">
            <v>253/2</v>
          </cell>
          <cell r="E583">
            <v>264.2</v>
          </cell>
          <cell r="F583">
            <v>252540.36999999997</v>
          </cell>
          <cell r="G583" t="str">
            <v>RS2</v>
          </cell>
          <cell r="M583">
            <v>38548</v>
          </cell>
          <cell r="N583">
            <v>38548</v>
          </cell>
          <cell r="O583">
            <v>38548</v>
          </cell>
        </row>
        <row r="584">
          <cell r="C584" t="str">
            <v>TRECHO C - 182/1 a SE BIGUAÇU</v>
          </cell>
          <cell r="D584" t="str">
            <v>253/3</v>
          </cell>
          <cell r="E584">
            <v>379.22</v>
          </cell>
          <cell r="F584">
            <v>252919.58999999997</v>
          </cell>
          <cell r="G584" t="str">
            <v>RS2</v>
          </cell>
          <cell r="M584">
            <v>38548</v>
          </cell>
          <cell r="N584">
            <v>38551</v>
          </cell>
          <cell r="O584">
            <v>38551</v>
          </cell>
        </row>
        <row r="585">
          <cell r="C585" t="str">
            <v>TRECHO C - 182/1 a SE BIGUAÇU</v>
          </cell>
          <cell r="D585" t="str">
            <v>254/1</v>
          </cell>
          <cell r="E585">
            <v>368.52</v>
          </cell>
          <cell r="F585">
            <v>253288.10999999996</v>
          </cell>
          <cell r="G585" t="str">
            <v>RS2</v>
          </cell>
          <cell r="N585">
            <v>38551</v>
          </cell>
          <cell r="O585">
            <v>38551</v>
          </cell>
        </row>
        <row r="586">
          <cell r="C586" t="str">
            <v>TRECHO C - 182/1 a SE BIGUAÇU</v>
          </cell>
          <cell r="D586" t="str">
            <v>254/2</v>
          </cell>
          <cell r="E586">
            <v>528.36</v>
          </cell>
          <cell r="F586">
            <v>253816.46999999994</v>
          </cell>
          <cell r="G586" t="str">
            <v>RS2</v>
          </cell>
          <cell r="N586">
            <v>38551</v>
          </cell>
          <cell r="O586">
            <v>38551</v>
          </cell>
        </row>
        <row r="587">
          <cell r="C587" t="str">
            <v>TRECHO C - 182/1 a SE BIGUAÇU</v>
          </cell>
          <cell r="D587" t="str">
            <v>255/1</v>
          </cell>
          <cell r="E587">
            <v>286.89999999999998</v>
          </cell>
          <cell r="F587">
            <v>254103.36999999994</v>
          </cell>
          <cell r="G587" t="str">
            <v>RS2</v>
          </cell>
          <cell r="N587">
            <v>38552</v>
          </cell>
          <cell r="O587">
            <v>38552</v>
          </cell>
        </row>
        <row r="588">
          <cell r="C588" t="str">
            <v>TRECHO C - 182/1 a SE BIGUAÇU</v>
          </cell>
          <cell r="D588" t="str">
            <v>255/2</v>
          </cell>
          <cell r="E588">
            <v>255.66</v>
          </cell>
          <cell r="F588">
            <v>254359.02999999994</v>
          </cell>
          <cell r="G588" t="str">
            <v>RS2</v>
          </cell>
          <cell r="N588">
            <v>38552</v>
          </cell>
          <cell r="O588">
            <v>38552</v>
          </cell>
        </row>
        <row r="589">
          <cell r="C589" t="str">
            <v>TRECHO C - 182/1 a SE BIGUAÇU</v>
          </cell>
          <cell r="D589" t="str">
            <v>255/3</v>
          </cell>
          <cell r="E589">
            <v>535.53</v>
          </cell>
          <cell r="F589">
            <v>254894.55999999994</v>
          </cell>
          <cell r="G589" t="str">
            <v>RS2</v>
          </cell>
          <cell r="N589">
            <v>38552</v>
          </cell>
          <cell r="O589">
            <v>38552</v>
          </cell>
        </row>
        <row r="590">
          <cell r="C590" t="str">
            <v>TRECHO C - 182/1 a SE BIGUAÇU</v>
          </cell>
          <cell r="D590" t="str">
            <v>256/1</v>
          </cell>
          <cell r="E590">
            <v>350.82</v>
          </cell>
          <cell r="F590">
            <v>255245.37999999995</v>
          </cell>
          <cell r="G590" t="str">
            <v>RS2</v>
          </cell>
          <cell r="N590">
            <v>38552</v>
          </cell>
          <cell r="O590">
            <v>38552</v>
          </cell>
        </row>
        <row r="591">
          <cell r="C591" t="str">
            <v>TRECHO C - 182/1 a SE BIGUAÇU</v>
          </cell>
          <cell r="D591" t="str">
            <v>256/2</v>
          </cell>
          <cell r="E591">
            <v>538.82000000000005</v>
          </cell>
          <cell r="F591">
            <v>255784.19999999995</v>
          </cell>
          <cell r="G591" t="str">
            <v>RS2</v>
          </cell>
          <cell r="N591">
            <v>38552</v>
          </cell>
          <cell r="O591">
            <v>38552</v>
          </cell>
        </row>
        <row r="592">
          <cell r="C592" t="str">
            <v>TRECHO C - 182/1 a SE BIGUAÇU</v>
          </cell>
          <cell r="D592" t="str">
            <v>257/1</v>
          </cell>
          <cell r="E592">
            <v>566.38</v>
          </cell>
          <cell r="F592">
            <v>256350.57999999996</v>
          </cell>
          <cell r="G592" t="str">
            <v>RA30</v>
          </cell>
          <cell r="I592" t="str">
            <v>MV-66</v>
          </cell>
          <cell r="J592" t="str">
            <v>MV-66</v>
          </cell>
          <cell r="K592" t="str">
            <v>11º32'30'' E</v>
          </cell>
          <cell r="N592">
            <v>38553</v>
          </cell>
          <cell r="O592">
            <v>38553</v>
          </cell>
        </row>
        <row r="593">
          <cell r="C593" t="str">
            <v>TRECHO C - 182/1 a SE BIGUAÇU</v>
          </cell>
          <cell r="D593" t="str">
            <v>257/2</v>
          </cell>
          <cell r="E593">
            <v>187.39</v>
          </cell>
          <cell r="F593">
            <v>256537.96999999997</v>
          </cell>
          <cell r="G593" t="str">
            <v>RS2</v>
          </cell>
        </row>
        <row r="594">
          <cell r="C594" t="str">
            <v>TRECHO C - 182/1 a SE BIGUAÇU</v>
          </cell>
          <cell r="D594" t="str">
            <v>257/3</v>
          </cell>
          <cell r="E594">
            <v>349.23</v>
          </cell>
          <cell r="F594">
            <v>256887.19999999998</v>
          </cell>
          <cell r="G594" t="str">
            <v>RS2</v>
          </cell>
        </row>
        <row r="595">
          <cell r="C595" t="str">
            <v>TRECHO C - 182/1 a SE BIGUAÇU</v>
          </cell>
          <cell r="D595" t="str">
            <v>258/1</v>
          </cell>
          <cell r="E595">
            <v>389.59</v>
          </cell>
          <cell r="F595">
            <v>257276.78999999998</v>
          </cell>
          <cell r="G595" t="str">
            <v>RS2</v>
          </cell>
        </row>
        <row r="596">
          <cell r="C596" t="str">
            <v>TRECHO C - 182/1 a SE BIGUAÇU</v>
          </cell>
          <cell r="D596" t="str">
            <v>258/2</v>
          </cell>
          <cell r="E596">
            <v>350.36</v>
          </cell>
          <cell r="F596">
            <v>257627.14999999997</v>
          </cell>
          <cell r="G596" t="str">
            <v>RS8</v>
          </cell>
        </row>
        <row r="597">
          <cell r="C597" t="str">
            <v>TRECHO C - 182/1 a SE BIGUAÇU</v>
          </cell>
          <cell r="D597" t="str">
            <v>259/1</v>
          </cell>
          <cell r="E597">
            <v>637.54</v>
          </cell>
          <cell r="F597">
            <v>258264.68999999997</v>
          </cell>
          <cell r="G597" t="str">
            <v>RS2</v>
          </cell>
        </row>
        <row r="598">
          <cell r="C598" t="str">
            <v>TRECHO C - 182/1 a SE BIGUAÇU</v>
          </cell>
          <cell r="D598" t="str">
            <v>259/2</v>
          </cell>
          <cell r="E598">
            <v>372.93</v>
          </cell>
          <cell r="F598">
            <v>258637.61999999997</v>
          </cell>
          <cell r="G598" t="str">
            <v>RS2</v>
          </cell>
        </row>
        <row r="599">
          <cell r="C599" t="str">
            <v>TRECHO C - 182/1 a SE BIGUAÇU</v>
          </cell>
          <cell r="D599" t="str">
            <v>259/3</v>
          </cell>
          <cell r="E599">
            <v>288.93</v>
          </cell>
          <cell r="F599">
            <v>258926.54999999996</v>
          </cell>
          <cell r="G599" t="str">
            <v>RS2</v>
          </cell>
        </row>
        <row r="600">
          <cell r="C600" t="str">
            <v>TRECHO C - 182/1 a SE BIGUAÇU</v>
          </cell>
          <cell r="D600" t="str">
            <v>260/1</v>
          </cell>
          <cell r="E600">
            <v>662.29</v>
          </cell>
          <cell r="F600">
            <v>259588.83999999997</v>
          </cell>
          <cell r="G600" t="str">
            <v>RS8</v>
          </cell>
          <cell r="I600" t="str">
            <v>MV-66A</v>
          </cell>
          <cell r="J600" t="str">
            <v>MV-66A</v>
          </cell>
          <cell r="K600" t="str">
            <v>03º21'58'' D</v>
          </cell>
        </row>
        <row r="601">
          <cell r="C601" t="str">
            <v>TRECHO C - 182/1 a SE BIGUAÇU</v>
          </cell>
          <cell r="D601" t="str">
            <v>261/1</v>
          </cell>
          <cell r="E601">
            <v>446.39</v>
          </cell>
          <cell r="F601">
            <v>260035.22999999998</v>
          </cell>
          <cell r="G601" t="str">
            <v>RS8</v>
          </cell>
        </row>
        <row r="602">
          <cell r="C602" t="str">
            <v>TRECHO C - 182/1 a SE BIGUAÇU</v>
          </cell>
          <cell r="D602" t="str">
            <v>261/2</v>
          </cell>
          <cell r="E602">
            <v>410.35</v>
          </cell>
          <cell r="F602">
            <v>260445.58</v>
          </cell>
          <cell r="G602" t="str">
            <v>RS8</v>
          </cell>
        </row>
        <row r="603">
          <cell r="C603" t="str">
            <v>TRECHO C - 182/1 a SE BIGUAÇU</v>
          </cell>
          <cell r="D603" t="str">
            <v>262/1</v>
          </cell>
          <cell r="E603">
            <v>655.16</v>
          </cell>
          <cell r="F603">
            <v>261100.74</v>
          </cell>
          <cell r="G603" t="str">
            <v>RS8</v>
          </cell>
        </row>
        <row r="604">
          <cell r="C604" t="str">
            <v>TRECHO C - 182/1 a SE BIGUAÇU</v>
          </cell>
          <cell r="D604" t="str">
            <v>262/2</v>
          </cell>
          <cell r="E604">
            <v>599.53</v>
          </cell>
          <cell r="F604">
            <v>261700.27</v>
          </cell>
          <cell r="G604" t="str">
            <v>RS8</v>
          </cell>
          <cell r="I604" t="str">
            <v>MV-66B</v>
          </cell>
          <cell r="J604" t="str">
            <v>MV-66B</v>
          </cell>
          <cell r="K604" t="str">
            <v>06º16'14'' E</v>
          </cell>
        </row>
        <row r="605">
          <cell r="C605" t="str">
            <v>TRECHO C - 182/1 a SE BIGUAÇU</v>
          </cell>
          <cell r="D605" t="str">
            <v>263/1</v>
          </cell>
          <cell r="E605">
            <v>392.07</v>
          </cell>
          <cell r="F605">
            <v>262092.34</v>
          </cell>
          <cell r="G605" t="str">
            <v>RS8</v>
          </cell>
        </row>
        <row r="606">
          <cell r="C606" t="str">
            <v>TRECHO C - 182/1 a SE BIGUAÇU</v>
          </cell>
          <cell r="D606" t="str">
            <v>263/2</v>
          </cell>
          <cell r="E606">
            <v>847.86</v>
          </cell>
          <cell r="F606">
            <v>262940.2</v>
          </cell>
          <cell r="G606" t="str">
            <v>RS2</v>
          </cell>
        </row>
        <row r="607">
          <cell r="C607" t="str">
            <v>TRECHO C - 182/1 a SE BIGUAÇU</v>
          </cell>
          <cell r="D607" t="str">
            <v>264/1</v>
          </cell>
          <cell r="E607">
            <v>161.94999999999999</v>
          </cell>
          <cell r="F607">
            <v>263102.15000000002</v>
          </cell>
          <cell r="G607" t="str">
            <v>RS2</v>
          </cell>
        </row>
        <row r="608">
          <cell r="C608" t="str">
            <v>TRECHO C - 182/1 a SE BIGUAÇU</v>
          </cell>
          <cell r="D608" t="str">
            <v>264/2</v>
          </cell>
          <cell r="E608">
            <v>514.57000000000005</v>
          </cell>
          <cell r="F608">
            <v>263616.72000000003</v>
          </cell>
          <cell r="G608" t="str">
            <v>RS2</v>
          </cell>
        </row>
        <row r="609">
          <cell r="C609" t="str">
            <v>TRECHO C - 182/1 a SE BIGUAÇU</v>
          </cell>
          <cell r="D609" t="str">
            <v>265/1</v>
          </cell>
          <cell r="E609">
            <v>524.97</v>
          </cell>
          <cell r="F609">
            <v>264141.69</v>
          </cell>
          <cell r="G609" t="str">
            <v>RA30</v>
          </cell>
          <cell r="I609" t="str">
            <v>MV-67</v>
          </cell>
          <cell r="J609" t="str">
            <v>MV-67</v>
          </cell>
          <cell r="K609" t="str">
            <v>08º38'01'' D</v>
          </cell>
          <cell r="M609">
            <v>38547</v>
          </cell>
          <cell r="N609">
            <v>38547</v>
          </cell>
          <cell r="O609">
            <v>38547</v>
          </cell>
        </row>
        <row r="610">
          <cell r="C610" t="str">
            <v>TRECHO C - 182/1 a SE BIGUAÇU</v>
          </cell>
          <cell r="D610" t="str">
            <v>265/2</v>
          </cell>
          <cell r="E610">
            <v>500.69</v>
          </cell>
          <cell r="F610">
            <v>264642.38</v>
          </cell>
          <cell r="G610" t="str">
            <v>CR2</v>
          </cell>
          <cell r="M610">
            <v>38547</v>
          </cell>
          <cell r="N610">
            <v>38547</v>
          </cell>
          <cell r="O610">
            <v>38547</v>
          </cell>
        </row>
        <row r="611">
          <cell r="C611" t="str">
            <v>TRECHO C - 182/1 a SE BIGUAÇU</v>
          </cell>
          <cell r="D611" t="str">
            <v>266/1</v>
          </cell>
          <cell r="E611">
            <v>359.97</v>
          </cell>
          <cell r="F611">
            <v>265002.34999999998</v>
          </cell>
          <cell r="G611" t="str">
            <v>CR2</v>
          </cell>
          <cell r="M611">
            <v>38547</v>
          </cell>
          <cell r="N611">
            <v>38547</v>
          </cell>
          <cell r="O611">
            <v>38547</v>
          </cell>
        </row>
        <row r="612">
          <cell r="C612" t="str">
            <v>TRECHO C - 182/1 a SE BIGUAÇU</v>
          </cell>
          <cell r="D612" t="str">
            <v>266/2</v>
          </cell>
          <cell r="E612">
            <v>376.24</v>
          </cell>
          <cell r="F612">
            <v>265378.58999999997</v>
          </cell>
          <cell r="G612" t="str">
            <v>CR2</v>
          </cell>
          <cell r="M612">
            <v>38547</v>
          </cell>
          <cell r="N612">
            <v>38547</v>
          </cell>
          <cell r="O612">
            <v>38547</v>
          </cell>
        </row>
        <row r="613">
          <cell r="C613" t="str">
            <v>TRECHO C - 182/1 a SE BIGUAÇU</v>
          </cell>
          <cell r="D613" t="str">
            <v>266/3</v>
          </cell>
          <cell r="E613">
            <v>507.79</v>
          </cell>
          <cell r="F613">
            <v>265886.37999999995</v>
          </cell>
          <cell r="G613" t="str">
            <v>CR2</v>
          </cell>
          <cell r="M613">
            <v>38547</v>
          </cell>
          <cell r="N613">
            <v>38547</v>
          </cell>
          <cell r="O613">
            <v>38547</v>
          </cell>
        </row>
        <row r="614">
          <cell r="C614" t="str">
            <v>TRECHO C - 182/1 a SE BIGUAÇU</v>
          </cell>
          <cell r="D614" t="str">
            <v>267/1</v>
          </cell>
          <cell r="E614">
            <v>502</v>
          </cell>
          <cell r="F614">
            <v>266388.37999999995</v>
          </cell>
          <cell r="G614" t="str">
            <v>CR2</v>
          </cell>
          <cell r="M614">
            <v>38547</v>
          </cell>
          <cell r="N614">
            <v>38547</v>
          </cell>
          <cell r="O614">
            <v>38547</v>
          </cell>
        </row>
        <row r="615">
          <cell r="C615" t="str">
            <v>TRECHO C - 182/1 a SE BIGUAÇU</v>
          </cell>
          <cell r="D615" t="str">
            <v>267/2</v>
          </cell>
          <cell r="E615">
            <v>350</v>
          </cell>
          <cell r="F615">
            <v>266738.37999999995</v>
          </cell>
          <cell r="G615" t="str">
            <v>CR2</v>
          </cell>
          <cell r="M615">
            <v>38547</v>
          </cell>
          <cell r="N615">
            <v>38547</v>
          </cell>
          <cell r="O615">
            <v>38547</v>
          </cell>
        </row>
        <row r="616">
          <cell r="C616" t="str">
            <v>TRECHO C - 182/1 a SE BIGUAÇU</v>
          </cell>
          <cell r="D616" t="str">
            <v>268/1</v>
          </cell>
          <cell r="E616">
            <v>522.20000000000005</v>
          </cell>
          <cell r="F616">
            <v>267260.57999999996</v>
          </cell>
          <cell r="G616" t="str">
            <v>RA30</v>
          </cell>
          <cell r="I616" t="str">
            <v>MV-68</v>
          </cell>
          <cell r="J616" t="str">
            <v>MV-68</v>
          </cell>
          <cell r="K616" t="str">
            <v>09º35'22'' E</v>
          </cell>
          <cell r="M616">
            <v>38547</v>
          </cell>
          <cell r="N616">
            <v>38547</v>
          </cell>
          <cell r="O616">
            <v>38547</v>
          </cell>
        </row>
        <row r="617">
          <cell r="C617" t="str">
            <v>TRECHO C - 182/1 a SE BIGUAÇU</v>
          </cell>
          <cell r="D617" t="str">
            <v>268/2</v>
          </cell>
          <cell r="E617">
            <v>221.28</v>
          </cell>
          <cell r="F617">
            <v>267481.86</v>
          </cell>
          <cell r="G617" t="str">
            <v>RS2</v>
          </cell>
          <cell r="M617">
            <v>38547</v>
          </cell>
          <cell r="N617">
            <v>38547</v>
          </cell>
          <cell r="O617">
            <v>38547</v>
          </cell>
        </row>
        <row r="618">
          <cell r="C618" t="str">
            <v>TRECHO C - 182/1 a SE BIGUAÇU</v>
          </cell>
          <cell r="D618" t="str">
            <v>269/1</v>
          </cell>
          <cell r="E618">
            <v>734.23</v>
          </cell>
          <cell r="F618">
            <v>268216.08999999997</v>
          </cell>
          <cell r="G618" t="str">
            <v>RS8</v>
          </cell>
          <cell r="M618">
            <v>38547</v>
          </cell>
          <cell r="N618">
            <v>38547</v>
          </cell>
          <cell r="O618">
            <v>38547</v>
          </cell>
        </row>
        <row r="619">
          <cell r="C619" t="str">
            <v>TRECHO C - 182/1 a SE BIGUAÇU</v>
          </cell>
          <cell r="D619" t="str">
            <v>269/2</v>
          </cell>
          <cell r="E619">
            <v>506.29</v>
          </cell>
          <cell r="F619">
            <v>268722.37999999995</v>
          </cell>
          <cell r="G619" t="str">
            <v>RS8</v>
          </cell>
        </row>
        <row r="620">
          <cell r="C620" t="str">
            <v>TRECHO C - 182/1 a SE BIGUAÇU</v>
          </cell>
          <cell r="D620" t="str">
            <v>270/1</v>
          </cell>
          <cell r="E620">
            <v>384.36</v>
          </cell>
          <cell r="F620">
            <v>269106.73999999993</v>
          </cell>
          <cell r="G620" t="str">
            <v>RA30</v>
          </cell>
          <cell r="I620" t="str">
            <v>MV-69</v>
          </cell>
          <cell r="J620" t="str">
            <v>MV-69</v>
          </cell>
          <cell r="K620" t="str">
            <v>28º04'26'' E</v>
          </cell>
          <cell r="M620">
            <v>38547</v>
          </cell>
          <cell r="N620">
            <v>38547</v>
          </cell>
          <cell r="O620">
            <v>38547</v>
          </cell>
        </row>
        <row r="621">
          <cell r="C621" t="str">
            <v>TRECHO C - 182/1 a SE BIGUAÇU</v>
          </cell>
          <cell r="D621" t="str">
            <v>270/2</v>
          </cell>
          <cell r="E621">
            <v>364.96</v>
          </cell>
          <cell r="F621">
            <v>269471.69999999995</v>
          </cell>
          <cell r="G621" t="str">
            <v>RA30</v>
          </cell>
          <cell r="I621" t="str">
            <v>MV-70</v>
          </cell>
          <cell r="J621" t="str">
            <v>MV-70</v>
          </cell>
          <cell r="K621" t="str">
            <v>27º42'41'' E</v>
          </cell>
        </row>
      </sheetData>
      <sheetData sheetId="3">
        <row r="11">
          <cell r="C11">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COMPESA NDESONERADO"/>
      <sheetName val="COMPESA DESONERADO"/>
      <sheetName val="INSUMOS"/>
      <sheetName val="NÃO DESONERADO"/>
      <sheetName val="DESONERADO"/>
      <sheetName val="PLANILHA GERAL"/>
      <sheetName val="CRONOGRAMA ALTO DA MANGUBA"/>
      <sheetName val="MC NEREU GOMES"/>
      <sheetName val="COMP DESONERADAS"/>
      <sheetName val="COMP NDESONERADAS"/>
      <sheetName val="CRONOGRAMA NEREU GOMES"/>
      <sheetName val="MC MANGUBA"/>
      <sheetName val="COMPOSIÇÕES CONTENÇÕES"/>
      <sheetName val="CONTENÇÃO1"/>
      <sheetName val="Planilha1"/>
      <sheetName val="CONTENÇÃO2"/>
      <sheetName val="Planilha2"/>
      <sheetName val="BDI - DES"/>
      <sheetName val="BDI ND"/>
      <sheetName val="alteração"/>
    </sheetNames>
    <sheetDataSet>
      <sheetData sheetId="0">
        <row r="1">
          <cell r="C1">
            <v>0</v>
          </cell>
          <cell r="D1">
            <v>0</v>
          </cell>
          <cell r="E1">
            <v>0</v>
          </cell>
          <cell r="F1">
            <v>0</v>
          </cell>
          <cell r="G1">
            <v>0</v>
          </cell>
          <cell r="H1">
            <v>0</v>
          </cell>
          <cell r="I1">
            <v>0</v>
          </cell>
          <cell r="J1">
            <v>0</v>
          </cell>
        </row>
        <row r="2">
          <cell r="C2">
            <v>0</v>
          </cell>
          <cell r="D2">
            <v>0</v>
          </cell>
          <cell r="E2">
            <v>0</v>
          </cell>
          <cell r="F2">
            <v>0</v>
          </cell>
          <cell r="G2">
            <v>0</v>
          </cell>
          <cell r="H2">
            <v>0</v>
          </cell>
          <cell r="I2">
            <v>0</v>
          </cell>
          <cell r="J2">
            <v>0</v>
          </cell>
        </row>
        <row r="3">
          <cell r="C3">
            <v>0</v>
          </cell>
          <cell r="D3">
            <v>0</v>
          </cell>
          <cell r="E3">
            <v>0</v>
          </cell>
          <cell r="F3">
            <v>0</v>
          </cell>
          <cell r="G3">
            <v>0</v>
          </cell>
          <cell r="H3">
            <v>0</v>
          </cell>
          <cell r="I3">
            <v>0</v>
          </cell>
          <cell r="J3">
            <v>0</v>
          </cell>
        </row>
        <row r="4">
          <cell r="C4">
            <v>0</v>
          </cell>
          <cell r="D4">
            <v>0</v>
          </cell>
          <cell r="E4">
            <v>0</v>
          </cell>
          <cell r="F4">
            <v>0</v>
          </cell>
          <cell r="G4">
            <v>0</v>
          </cell>
          <cell r="H4">
            <v>0</v>
          </cell>
          <cell r="I4">
            <v>0</v>
          </cell>
          <cell r="J4">
            <v>0</v>
          </cell>
        </row>
        <row r="5">
          <cell r="C5">
            <v>0</v>
          </cell>
          <cell r="D5">
            <v>0</v>
          </cell>
          <cell r="E5">
            <v>0</v>
          </cell>
          <cell r="F5">
            <v>0</v>
          </cell>
          <cell r="G5">
            <v>0</v>
          </cell>
          <cell r="H5">
            <v>0</v>
          </cell>
          <cell r="I5">
            <v>0</v>
          </cell>
          <cell r="J5">
            <v>0</v>
          </cell>
        </row>
        <row r="6">
          <cell r="C6">
            <v>0</v>
          </cell>
          <cell r="D6">
            <v>0</v>
          </cell>
          <cell r="E6">
            <v>0</v>
          </cell>
          <cell r="F6">
            <v>0</v>
          </cell>
          <cell r="G6">
            <v>0</v>
          </cell>
          <cell r="H6">
            <v>0</v>
          </cell>
          <cell r="I6">
            <v>0</v>
          </cell>
          <cell r="J6">
            <v>0</v>
          </cell>
        </row>
        <row r="7">
          <cell r="C7">
            <v>0</v>
          </cell>
          <cell r="D7">
            <v>0</v>
          </cell>
          <cell r="E7">
            <v>0</v>
          </cell>
          <cell r="F7">
            <v>0</v>
          </cell>
          <cell r="G7">
            <v>0</v>
          </cell>
          <cell r="H7">
            <v>0</v>
          </cell>
          <cell r="I7">
            <v>0</v>
          </cell>
          <cell r="J7">
            <v>0</v>
          </cell>
        </row>
        <row r="8">
          <cell r="C8">
            <v>0</v>
          </cell>
          <cell r="D8">
            <v>0</v>
          </cell>
          <cell r="E8">
            <v>0</v>
          </cell>
          <cell r="F8">
            <v>0</v>
          </cell>
          <cell r="G8">
            <v>0</v>
          </cell>
          <cell r="H8">
            <v>0</v>
          </cell>
          <cell r="I8">
            <v>0</v>
          </cell>
          <cell r="J8">
            <v>0</v>
          </cell>
        </row>
        <row r="9">
          <cell r="C9">
            <v>0</v>
          </cell>
          <cell r="D9">
            <v>0</v>
          </cell>
          <cell r="E9">
            <v>0</v>
          </cell>
          <cell r="F9">
            <v>0</v>
          </cell>
          <cell r="G9">
            <v>0</v>
          </cell>
          <cell r="H9">
            <v>0</v>
          </cell>
          <cell r="I9">
            <v>0</v>
          </cell>
          <cell r="J9">
            <v>0</v>
          </cell>
        </row>
        <row r="10">
          <cell r="C10">
            <v>0</v>
          </cell>
          <cell r="D10">
            <v>0</v>
          </cell>
          <cell r="E10">
            <v>0</v>
          </cell>
          <cell r="F10">
            <v>0</v>
          </cell>
          <cell r="G10">
            <v>0</v>
          </cell>
          <cell r="H10">
            <v>0</v>
          </cell>
          <cell r="I10">
            <v>0</v>
          </cell>
          <cell r="J10">
            <v>0</v>
          </cell>
        </row>
        <row r="11">
          <cell r="C11">
            <v>0</v>
          </cell>
          <cell r="D11">
            <v>0</v>
          </cell>
          <cell r="E11">
            <v>0</v>
          </cell>
          <cell r="F11">
            <v>0</v>
          </cell>
          <cell r="G11">
            <v>0</v>
          </cell>
          <cell r="H11">
            <v>0</v>
          </cell>
          <cell r="I11">
            <v>0</v>
          </cell>
          <cell r="J11">
            <v>0</v>
          </cell>
        </row>
        <row r="12">
          <cell r="C12">
            <v>0</v>
          </cell>
          <cell r="D12">
            <v>0</v>
          </cell>
          <cell r="E12">
            <v>0</v>
          </cell>
          <cell r="F12">
            <v>0</v>
          </cell>
          <cell r="G12">
            <v>0</v>
          </cell>
          <cell r="H12">
            <v>0</v>
          </cell>
          <cell r="I12">
            <v>0</v>
          </cell>
          <cell r="J12">
            <v>0</v>
          </cell>
        </row>
        <row r="13">
          <cell r="C13">
            <v>0</v>
          </cell>
          <cell r="D13">
            <v>0</v>
          </cell>
          <cell r="E13">
            <v>0</v>
          </cell>
          <cell r="F13">
            <v>0</v>
          </cell>
          <cell r="G13">
            <v>0</v>
          </cell>
          <cell r="H13">
            <v>0</v>
          </cell>
          <cell r="I13">
            <v>0</v>
          </cell>
          <cell r="J13">
            <v>0</v>
          </cell>
        </row>
        <row r="14">
          <cell r="C14">
            <v>0</v>
          </cell>
          <cell r="D14">
            <v>0</v>
          </cell>
          <cell r="E14">
            <v>0</v>
          </cell>
          <cell r="F14">
            <v>0</v>
          </cell>
          <cell r="G14">
            <v>0</v>
          </cell>
          <cell r="H14">
            <v>0</v>
          </cell>
          <cell r="I14">
            <v>0</v>
          </cell>
          <cell r="J14">
            <v>0</v>
          </cell>
        </row>
        <row r="15">
          <cell r="C15">
            <v>0</v>
          </cell>
          <cell r="D15">
            <v>0</v>
          </cell>
          <cell r="E15">
            <v>0</v>
          </cell>
          <cell r="F15">
            <v>0</v>
          </cell>
          <cell r="G15">
            <v>0</v>
          </cell>
          <cell r="H15">
            <v>0</v>
          </cell>
          <cell r="I15">
            <v>0</v>
          </cell>
          <cell r="J15">
            <v>0</v>
          </cell>
        </row>
        <row r="16">
          <cell r="C16">
            <v>0</v>
          </cell>
          <cell r="D16">
            <v>0</v>
          </cell>
          <cell r="E16">
            <v>0</v>
          </cell>
          <cell r="F16">
            <v>0</v>
          </cell>
          <cell r="G16">
            <v>0</v>
          </cell>
          <cell r="H16">
            <v>0</v>
          </cell>
          <cell r="I16">
            <v>0</v>
          </cell>
          <cell r="J16">
            <v>0</v>
          </cell>
        </row>
        <row r="17">
          <cell r="C17">
            <v>0</v>
          </cell>
          <cell r="D17">
            <v>0</v>
          </cell>
          <cell r="E17">
            <v>0</v>
          </cell>
          <cell r="F17">
            <v>0</v>
          </cell>
          <cell r="G17">
            <v>0</v>
          </cell>
          <cell r="H17">
            <v>0</v>
          </cell>
          <cell r="I17">
            <v>0</v>
          </cell>
          <cell r="J17">
            <v>0</v>
          </cell>
        </row>
        <row r="18">
          <cell r="C18">
            <v>0</v>
          </cell>
          <cell r="D18">
            <v>0</v>
          </cell>
          <cell r="E18">
            <v>0</v>
          </cell>
          <cell r="F18">
            <v>0</v>
          </cell>
          <cell r="G18">
            <v>0</v>
          </cell>
          <cell r="H18">
            <v>0</v>
          </cell>
          <cell r="I18">
            <v>0</v>
          </cell>
          <cell r="J18">
            <v>0</v>
          </cell>
        </row>
        <row r="19">
          <cell r="C19">
            <v>0</v>
          </cell>
          <cell r="D19">
            <v>0</v>
          </cell>
          <cell r="E19">
            <v>0</v>
          </cell>
          <cell r="F19">
            <v>0</v>
          </cell>
          <cell r="G19">
            <v>0</v>
          </cell>
          <cell r="H19">
            <v>0</v>
          </cell>
          <cell r="I19">
            <v>0</v>
          </cell>
          <cell r="J19">
            <v>0</v>
          </cell>
        </row>
        <row r="20">
          <cell r="C20">
            <v>0</v>
          </cell>
          <cell r="D20">
            <v>0</v>
          </cell>
          <cell r="E20">
            <v>0</v>
          </cell>
          <cell r="F20">
            <v>0</v>
          </cell>
          <cell r="G20">
            <v>0</v>
          </cell>
          <cell r="H20">
            <v>0</v>
          </cell>
          <cell r="I20">
            <v>0</v>
          </cell>
          <cell r="J20">
            <v>0</v>
          </cell>
        </row>
        <row r="21">
          <cell r="C21">
            <v>0</v>
          </cell>
          <cell r="D21">
            <v>0</v>
          </cell>
          <cell r="E21">
            <v>0</v>
          </cell>
          <cell r="F21">
            <v>0</v>
          </cell>
          <cell r="G21">
            <v>0</v>
          </cell>
          <cell r="H21">
            <v>0</v>
          </cell>
          <cell r="I21">
            <v>0</v>
          </cell>
          <cell r="J21">
            <v>0</v>
          </cell>
        </row>
        <row r="22">
          <cell r="C22">
            <v>0</v>
          </cell>
          <cell r="D22">
            <v>0</v>
          </cell>
          <cell r="E22">
            <v>0</v>
          </cell>
          <cell r="F22">
            <v>0</v>
          </cell>
          <cell r="G22">
            <v>0</v>
          </cell>
          <cell r="H22">
            <v>0</v>
          </cell>
          <cell r="I22">
            <v>0</v>
          </cell>
          <cell r="J22">
            <v>0</v>
          </cell>
        </row>
        <row r="23">
          <cell r="C23">
            <v>0</v>
          </cell>
          <cell r="D23">
            <v>0</v>
          </cell>
          <cell r="E23">
            <v>0</v>
          </cell>
          <cell r="F23">
            <v>0</v>
          </cell>
          <cell r="G23">
            <v>0</v>
          </cell>
          <cell r="H23">
            <v>0</v>
          </cell>
          <cell r="I23">
            <v>0</v>
          </cell>
          <cell r="J23">
            <v>0</v>
          </cell>
        </row>
        <row r="24">
          <cell r="C24">
            <v>0</v>
          </cell>
          <cell r="D24">
            <v>0</v>
          </cell>
          <cell r="E24">
            <v>0</v>
          </cell>
          <cell r="F24">
            <v>0</v>
          </cell>
          <cell r="G24">
            <v>0</v>
          </cell>
          <cell r="H24">
            <v>0</v>
          </cell>
          <cell r="I24">
            <v>0</v>
          </cell>
          <cell r="J24">
            <v>0</v>
          </cell>
        </row>
        <row r="25">
          <cell r="C25">
            <v>0</v>
          </cell>
          <cell r="D25">
            <v>0</v>
          </cell>
          <cell r="E25">
            <v>0</v>
          </cell>
          <cell r="F25">
            <v>0</v>
          </cell>
          <cell r="G25">
            <v>0</v>
          </cell>
          <cell r="H25">
            <v>0</v>
          </cell>
          <cell r="I25">
            <v>0</v>
          </cell>
          <cell r="J25">
            <v>0</v>
          </cell>
        </row>
        <row r="26">
          <cell r="C26">
            <v>0</v>
          </cell>
          <cell r="D26">
            <v>0</v>
          </cell>
          <cell r="E26">
            <v>0</v>
          </cell>
          <cell r="F26">
            <v>0</v>
          </cell>
          <cell r="G26">
            <v>0</v>
          </cell>
          <cell r="H26">
            <v>0</v>
          </cell>
          <cell r="I26">
            <v>0</v>
          </cell>
          <cell r="J26">
            <v>0</v>
          </cell>
        </row>
        <row r="27">
          <cell r="C27">
            <v>0</v>
          </cell>
          <cell r="D27">
            <v>0</v>
          </cell>
          <cell r="E27">
            <v>0</v>
          </cell>
          <cell r="F27">
            <v>0</v>
          </cell>
          <cell r="G27">
            <v>0</v>
          </cell>
          <cell r="H27">
            <v>0</v>
          </cell>
          <cell r="I27">
            <v>0</v>
          </cell>
          <cell r="J27">
            <v>0</v>
          </cell>
        </row>
        <row r="28">
          <cell r="C28">
            <v>0</v>
          </cell>
          <cell r="D28">
            <v>0</v>
          </cell>
          <cell r="E28">
            <v>0</v>
          </cell>
          <cell r="F28">
            <v>0</v>
          </cell>
          <cell r="G28">
            <v>0</v>
          </cell>
          <cell r="H28">
            <v>0</v>
          </cell>
          <cell r="I28">
            <v>0</v>
          </cell>
          <cell r="J28">
            <v>0</v>
          </cell>
        </row>
        <row r="29">
          <cell r="C29">
            <v>0</v>
          </cell>
          <cell r="D29">
            <v>0</v>
          </cell>
          <cell r="E29">
            <v>0</v>
          </cell>
          <cell r="F29">
            <v>0</v>
          </cell>
          <cell r="G29">
            <v>0</v>
          </cell>
          <cell r="H29">
            <v>0</v>
          </cell>
          <cell r="I29">
            <v>0</v>
          </cell>
          <cell r="J29">
            <v>0</v>
          </cell>
        </row>
        <row r="30">
          <cell r="C30">
            <v>0</v>
          </cell>
          <cell r="D30">
            <v>0</v>
          </cell>
          <cell r="E30">
            <v>0</v>
          </cell>
          <cell r="F30">
            <v>0</v>
          </cell>
          <cell r="G30">
            <v>0</v>
          </cell>
          <cell r="H30">
            <v>0</v>
          </cell>
          <cell r="I30">
            <v>0</v>
          </cell>
          <cell r="J30">
            <v>0</v>
          </cell>
        </row>
        <row r="31">
          <cell r="C31">
            <v>0</v>
          </cell>
          <cell r="D31">
            <v>0</v>
          </cell>
          <cell r="E31">
            <v>0</v>
          </cell>
          <cell r="F31">
            <v>0</v>
          </cell>
          <cell r="G31">
            <v>0</v>
          </cell>
          <cell r="H31">
            <v>0</v>
          </cell>
          <cell r="I31">
            <v>0</v>
          </cell>
          <cell r="J31">
            <v>0</v>
          </cell>
        </row>
        <row r="32">
          <cell r="C32">
            <v>0</v>
          </cell>
          <cell r="D32">
            <v>0</v>
          </cell>
          <cell r="E32">
            <v>0</v>
          </cell>
          <cell r="F32">
            <v>0</v>
          </cell>
          <cell r="G32">
            <v>0</v>
          </cell>
          <cell r="H32">
            <v>0</v>
          </cell>
          <cell r="I32">
            <v>0</v>
          </cell>
          <cell r="J32">
            <v>0</v>
          </cell>
        </row>
        <row r="33">
          <cell r="C33">
            <v>0</v>
          </cell>
          <cell r="D33">
            <v>0</v>
          </cell>
          <cell r="E33">
            <v>0</v>
          </cell>
          <cell r="F33">
            <v>0</v>
          </cell>
          <cell r="G33">
            <v>0</v>
          </cell>
          <cell r="H33">
            <v>0</v>
          </cell>
          <cell r="I33">
            <v>0</v>
          </cell>
          <cell r="J33">
            <v>0</v>
          </cell>
        </row>
        <row r="34">
          <cell r="C34">
            <v>0</v>
          </cell>
          <cell r="D34">
            <v>0</v>
          </cell>
          <cell r="E34">
            <v>0</v>
          </cell>
          <cell r="F34">
            <v>0</v>
          </cell>
          <cell r="G34">
            <v>0</v>
          </cell>
          <cell r="H34">
            <v>0</v>
          </cell>
          <cell r="I34">
            <v>0</v>
          </cell>
          <cell r="J34">
            <v>0</v>
          </cell>
        </row>
        <row r="35">
          <cell r="C35">
            <v>0</v>
          </cell>
          <cell r="D35">
            <v>0</v>
          </cell>
          <cell r="E35">
            <v>0</v>
          </cell>
          <cell r="F35">
            <v>0</v>
          </cell>
          <cell r="G35">
            <v>0</v>
          </cell>
          <cell r="H35">
            <v>0</v>
          </cell>
          <cell r="I35">
            <v>0</v>
          </cell>
          <cell r="J35">
            <v>0</v>
          </cell>
        </row>
        <row r="36">
          <cell r="C36">
            <v>0</v>
          </cell>
          <cell r="D36">
            <v>0</v>
          </cell>
          <cell r="E36">
            <v>0</v>
          </cell>
          <cell r="F36">
            <v>0</v>
          </cell>
          <cell r="G36">
            <v>0</v>
          </cell>
          <cell r="H36">
            <v>0</v>
          </cell>
          <cell r="I36">
            <v>0</v>
          </cell>
          <cell r="J36">
            <v>0</v>
          </cell>
        </row>
        <row r="37">
          <cell r="C37">
            <v>0</v>
          </cell>
          <cell r="D37">
            <v>0</v>
          </cell>
          <cell r="E37">
            <v>0</v>
          </cell>
          <cell r="F37">
            <v>0</v>
          </cell>
          <cell r="G37">
            <v>0</v>
          </cell>
          <cell r="H37">
            <v>0</v>
          </cell>
          <cell r="I37">
            <v>0</v>
          </cell>
          <cell r="J37">
            <v>0</v>
          </cell>
        </row>
        <row r="38">
          <cell r="C38">
            <v>0</v>
          </cell>
          <cell r="D38">
            <v>0</v>
          </cell>
          <cell r="E38">
            <v>0</v>
          </cell>
          <cell r="F38">
            <v>0</v>
          </cell>
          <cell r="G38">
            <v>0</v>
          </cell>
          <cell r="H38">
            <v>0</v>
          </cell>
          <cell r="I38">
            <v>0</v>
          </cell>
          <cell r="J38">
            <v>0</v>
          </cell>
        </row>
        <row r="39">
          <cell r="C39">
            <v>0</v>
          </cell>
          <cell r="D39">
            <v>0</v>
          </cell>
          <cell r="E39">
            <v>0</v>
          </cell>
          <cell r="F39">
            <v>0</v>
          </cell>
          <cell r="G39">
            <v>0</v>
          </cell>
          <cell r="H39">
            <v>0</v>
          </cell>
          <cell r="I39">
            <v>0</v>
          </cell>
          <cell r="J39">
            <v>0</v>
          </cell>
        </row>
        <row r="40">
          <cell r="C40">
            <v>0</v>
          </cell>
          <cell r="D40">
            <v>0</v>
          </cell>
          <cell r="E40">
            <v>0</v>
          </cell>
          <cell r="F40">
            <v>0</v>
          </cell>
          <cell r="G40">
            <v>0</v>
          </cell>
          <cell r="H40">
            <v>0</v>
          </cell>
          <cell r="I40">
            <v>0</v>
          </cell>
          <cell r="J40">
            <v>0</v>
          </cell>
        </row>
        <row r="41">
          <cell r="C41">
            <v>0</v>
          </cell>
          <cell r="D41">
            <v>0</v>
          </cell>
          <cell r="E41">
            <v>0</v>
          </cell>
          <cell r="F41">
            <v>0</v>
          </cell>
          <cell r="G41">
            <v>0</v>
          </cell>
          <cell r="H41">
            <v>0</v>
          </cell>
          <cell r="I41">
            <v>0</v>
          </cell>
          <cell r="J41">
            <v>0</v>
          </cell>
        </row>
        <row r="42">
          <cell r="C42">
            <v>0</v>
          </cell>
          <cell r="D42">
            <v>0</v>
          </cell>
          <cell r="E42">
            <v>0</v>
          </cell>
          <cell r="F42">
            <v>0</v>
          </cell>
          <cell r="G42">
            <v>0</v>
          </cell>
          <cell r="H42">
            <v>0</v>
          </cell>
          <cell r="I42">
            <v>0</v>
          </cell>
          <cell r="J42">
            <v>0</v>
          </cell>
        </row>
        <row r="43">
          <cell r="C43">
            <v>0</v>
          </cell>
          <cell r="D43">
            <v>0</v>
          </cell>
          <cell r="E43">
            <v>0</v>
          </cell>
          <cell r="F43">
            <v>0</v>
          </cell>
          <cell r="G43">
            <v>0</v>
          </cell>
          <cell r="H43">
            <v>0</v>
          </cell>
          <cell r="I43">
            <v>0</v>
          </cell>
          <cell r="J43">
            <v>0</v>
          </cell>
        </row>
        <row r="44">
          <cell r="C44">
            <v>0</v>
          </cell>
          <cell r="D44">
            <v>0</v>
          </cell>
          <cell r="E44">
            <v>0</v>
          </cell>
          <cell r="F44">
            <v>0</v>
          </cell>
          <cell r="G44">
            <v>0</v>
          </cell>
          <cell r="H44">
            <v>0</v>
          </cell>
          <cell r="I44">
            <v>0</v>
          </cell>
          <cell r="J44">
            <v>0</v>
          </cell>
        </row>
        <row r="45">
          <cell r="C45">
            <v>0</v>
          </cell>
          <cell r="D45">
            <v>0</v>
          </cell>
          <cell r="E45">
            <v>0</v>
          </cell>
          <cell r="F45">
            <v>0</v>
          </cell>
          <cell r="G45">
            <v>0</v>
          </cell>
          <cell r="H45">
            <v>0</v>
          </cell>
          <cell r="I45">
            <v>0</v>
          </cell>
          <cell r="J45">
            <v>0</v>
          </cell>
        </row>
        <row r="46">
          <cell r="C46">
            <v>0</v>
          </cell>
          <cell r="D46">
            <v>0</v>
          </cell>
          <cell r="E46">
            <v>0</v>
          </cell>
          <cell r="F46">
            <v>0</v>
          </cell>
          <cell r="G46">
            <v>0</v>
          </cell>
          <cell r="H46">
            <v>0</v>
          </cell>
          <cell r="I46">
            <v>0</v>
          </cell>
          <cell r="J46">
            <v>0</v>
          </cell>
        </row>
        <row r="47">
          <cell r="C47">
            <v>0</v>
          </cell>
          <cell r="D47">
            <v>0</v>
          </cell>
          <cell r="E47">
            <v>0</v>
          </cell>
          <cell r="F47">
            <v>0</v>
          </cell>
          <cell r="G47">
            <v>0</v>
          </cell>
          <cell r="H47">
            <v>0</v>
          </cell>
          <cell r="I47">
            <v>0</v>
          </cell>
          <cell r="J47">
            <v>0</v>
          </cell>
        </row>
        <row r="48">
          <cell r="C48">
            <v>0</v>
          </cell>
          <cell r="D48">
            <v>0</v>
          </cell>
          <cell r="E48">
            <v>0</v>
          </cell>
          <cell r="F48">
            <v>0</v>
          </cell>
          <cell r="G48">
            <v>0</v>
          </cell>
          <cell r="H48">
            <v>0</v>
          </cell>
          <cell r="I48">
            <v>0</v>
          </cell>
          <cell r="J48">
            <v>0</v>
          </cell>
        </row>
        <row r="49">
          <cell r="C49">
            <v>0</v>
          </cell>
          <cell r="D49">
            <v>0</v>
          </cell>
          <cell r="E49">
            <v>0</v>
          </cell>
          <cell r="F49">
            <v>0</v>
          </cell>
          <cell r="G49">
            <v>0</v>
          </cell>
          <cell r="H49">
            <v>0</v>
          </cell>
          <cell r="I49">
            <v>0</v>
          </cell>
          <cell r="J49">
            <v>0</v>
          </cell>
        </row>
        <row r="50">
          <cell r="C50">
            <v>0</v>
          </cell>
          <cell r="D50">
            <v>0</v>
          </cell>
          <cell r="E50">
            <v>0</v>
          </cell>
          <cell r="F50">
            <v>0</v>
          </cell>
          <cell r="G50">
            <v>0</v>
          </cell>
          <cell r="H50">
            <v>0</v>
          </cell>
          <cell r="I50">
            <v>0</v>
          </cell>
          <cell r="J50">
            <v>0</v>
          </cell>
        </row>
        <row r="51">
          <cell r="C51">
            <v>0</v>
          </cell>
          <cell r="D51">
            <v>0</v>
          </cell>
          <cell r="E51">
            <v>0</v>
          </cell>
          <cell r="F51">
            <v>0</v>
          </cell>
          <cell r="G51">
            <v>0</v>
          </cell>
          <cell r="H51">
            <v>0</v>
          </cell>
          <cell r="I51">
            <v>0</v>
          </cell>
          <cell r="J51">
            <v>0</v>
          </cell>
        </row>
        <row r="52">
          <cell r="C52">
            <v>0</v>
          </cell>
          <cell r="D52">
            <v>0</v>
          </cell>
          <cell r="E52">
            <v>0</v>
          </cell>
          <cell r="F52">
            <v>0</v>
          </cell>
          <cell r="G52">
            <v>0</v>
          </cell>
          <cell r="H52">
            <v>0</v>
          </cell>
          <cell r="I52">
            <v>0</v>
          </cell>
          <cell r="J52">
            <v>0</v>
          </cell>
        </row>
        <row r="53">
          <cell r="C53">
            <v>0</v>
          </cell>
          <cell r="D53">
            <v>0</v>
          </cell>
          <cell r="E53">
            <v>0</v>
          </cell>
          <cell r="F53">
            <v>0</v>
          </cell>
          <cell r="G53">
            <v>0</v>
          </cell>
          <cell r="H53">
            <v>0</v>
          </cell>
          <cell r="I53">
            <v>0</v>
          </cell>
          <cell r="J53">
            <v>0</v>
          </cell>
        </row>
        <row r="54">
          <cell r="C54">
            <v>0</v>
          </cell>
          <cell r="D54">
            <v>0</v>
          </cell>
          <cell r="E54">
            <v>0</v>
          </cell>
          <cell r="F54">
            <v>0</v>
          </cell>
          <cell r="G54">
            <v>0</v>
          </cell>
          <cell r="H54">
            <v>0</v>
          </cell>
          <cell r="I54">
            <v>0</v>
          </cell>
          <cell r="J54">
            <v>0</v>
          </cell>
        </row>
        <row r="55">
          <cell r="C55">
            <v>0</v>
          </cell>
          <cell r="D55">
            <v>0</v>
          </cell>
          <cell r="E55">
            <v>0</v>
          </cell>
          <cell r="F55">
            <v>0</v>
          </cell>
          <cell r="G55">
            <v>0</v>
          </cell>
          <cell r="H55">
            <v>0</v>
          </cell>
          <cell r="I55">
            <v>0</v>
          </cell>
          <cell r="J55">
            <v>0</v>
          </cell>
        </row>
        <row r="56">
          <cell r="C56">
            <v>0</v>
          </cell>
          <cell r="D56">
            <v>0</v>
          </cell>
          <cell r="E56">
            <v>0</v>
          </cell>
          <cell r="F56">
            <v>0</v>
          </cell>
          <cell r="G56">
            <v>0</v>
          </cell>
          <cell r="H56">
            <v>0</v>
          </cell>
          <cell r="I56">
            <v>0</v>
          </cell>
          <cell r="J56">
            <v>0</v>
          </cell>
        </row>
        <row r="57">
          <cell r="C57">
            <v>0</v>
          </cell>
          <cell r="D57">
            <v>0</v>
          </cell>
          <cell r="E57">
            <v>0</v>
          </cell>
          <cell r="F57">
            <v>0</v>
          </cell>
          <cell r="G57">
            <v>0</v>
          </cell>
          <cell r="H57">
            <v>0</v>
          </cell>
          <cell r="I57">
            <v>0</v>
          </cell>
          <cell r="J57">
            <v>0</v>
          </cell>
        </row>
        <row r="58">
          <cell r="C58">
            <v>0</v>
          </cell>
          <cell r="D58">
            <v>0</v>
          </cell>
          <cell r="E58">
            <v>0</v>
          </cell>
          <cell r="F58">
            <v>0</v>
          </cell>
          <cell r="G58">
            <v>0</v>
          </cell>
          <cell r="H58">
            <v>0</v>
          </cell>
          <cell r="I58">
            <v>0</v>
          </cell>
          <cell r="J58">
            <v>0</v>
          </cell>
        </row>
        <row r="59">
          <cell r="C59">
            <v>0</v>
          </cell>
          <cell r="D59">
            <v>0</v>
          </cell>
          <cell r="E59">
            <v>0</v>
          </cell>
          <cell r="F59">
            <v>0</v>
          </cell>
          <cell r="G59">
            <v>0</v>
          </cell>
          <cell r="H59">
            <v>0</v>
          </cell>
          <cell r="I59">
            <v>0</v>
          </cell>
          <cell r="J59">
            <v>0</v>
          </cell>
        </row>
        <row r="60">
          <cell r="C60">
            <v>0</v>
          </cell>
          <cell r="D60">
            <v>0</v>
          </cell>
          <cell r="E60">
            <v>0</v>
          </cell>
          <cell r="F60">
            <v>0</v>
          </cell>
          <cell r="G60">
            <v>0</v>
          </cell>
          <cell r="H60">
            <v>0</v>
          </cell>
          <cell r="I60">
            <v>0</v>
          </cell>
          <cell r="J60">
            <v>0</v>
          </cell>
        </row>
        <row r="61">
          <cell r="C61">
            <v>0</v>
          </cell>
          <cell r="D61">
            <v>0</v>
          </cell>
          <cell r="E61">
            <v>0</v>
          </cell>
          <cell r="F61">
            <v>0</v>
          </cell>
          <cell r="G61">
            <v>0</v>
          </cell>
          <cell r="H61">
            <v>0</v>
          </cell>
          <cell r="I61">
            <v>0</v>
          </cell>
          <cell r="J61">
            <v>0</v>
          </cell>
        </row>
        <row r="62">
          <cell r="C62">
            <v>0</v>
          </cell>
          <cell r="D62">
            <v>0</v>
          </cell>
          <cell r="E62">
            <v>0</v>
          </cell>
          <cell r="F62">
            <v>0</v>
          </cell>
          <cell r="G62">
            <v>0</v>
          </cell>
          <cell r="H62">
            <v>0</v>
          </cell>
          <cell r="I62">
            <v>0</v>
          </cell>
          <cell r="J62">
            <v>0</v>
          </cell>
        </row>
        <row r="63">
          <cell r="C63">
            <v>0</v>
          </cell>
          <cell r="D63">
            <v>0</v>
          </cell>
          <cell r="E63">
            <v>0</v>
          </cell>
          <cell r="F63">
            <v>0</v>
          </cell>
          <cell r="G63">
            <v>0</v>
          </cell>
          <cell r="H63">
            <v>0</v>
          </cell>
          <cell r="I63">
            <v>0</v>
          </cell>
          <cell r="J63">
            <v>0</v>
          </cell>
        </row>
        <row r="64">
          <cell r="C64">
            <v>0</v>
          </cell>
          <cell r="D64">
            <v>0</v>
          </cell>
          <cell r="E64">
            <v>0</v>
          </cell>
          <cell r="F64">
            <v>0</v>
          </cell>
          <cell r="G64">
            <v>0</v>
          </cell>
          <cell r="H64">
            <v>0</v>
          </cell>
          <cell r="I64">
            <v>0</v>
          </cell>
          <cell r="J64">
            <v>0</v>
          </cell>
        </row>
        <row r="65">
          <cell r="C65">
            <v>0</v>
          </cell>
          <cell r="D65">
            <v>0</v>
          </cell>
          <cell r="E65">
            <v>0</v>
          </cell>
          <cell r="F65">
            <v>0</v>
          </cell>
          <cell r="G65">
            <v>0</v>
          </cell>
          <cell r="H65">
            <v>0</v>
          </cell>
          <cell r="I65">
            <v>0</v>
          </cell>
          <cell r="J65">
            <v>0</v>
          </cell>
        </row>
        <row r="66">
          <cell r="C66">
            <v>0</v>
          </cell>
          <cell r="D66">
            <v>0</v>
          </cell>
          <cell r="E66">
            <v>0</v>
          </cell>
          <cell r="F66">
            <v>0</v>
          </cell>
          <cell r="G66">
            <v>0</v>
          </cell>
          <cell r="H66">
            <v>0</v>
          </cell>
          <cell r="I66">
            <v>0</v>
          </cell>
          <cell r="J66">
            <v>0</v>
          </cell>
        </row>
        <row r="67">
          <cell r="C67">
            <v>0</v>
          </cell>
          <cell r="D67">
            <v>0</v>
          </cell>
          <cell r="E67">
            <v>0</v>
          </cell>
          <cell r="F67">
            <v>0</v>
          </cell>
          <cell r="G67">
            <v>0</v>
          </cell>
          <cell r="H67">
            <v>0</v>
          </cell>
          <cell r="I67">
            <v>0</v>
          </cell>
          <cell r="J67">
            <v>0</v>
          </cell>
        </row>
        <row r="68">
          <cell r="C68">
            <v>0</v>
          </cell>
          <cell r="D68">
            <v>0</v>
          </cell>
          <cell r="E68">
            <v>0</v>
          </cell>
          <cell r="F68">
            <v>0</v>
          </cell>
          <cell r="G68">
            <v>0</v>
          </cell>
          <cell r="H68">
            <v>0</v>
          </cell>
          <cell r="I68">
            <v>0</v>
          </cell>
          <cell r="J68">
            <v>0</v>
          </cell>
        </row>
        <row r="69">
          <cell r="C69">
            <v>0</v>
          </cell>
          <cell r="D69">
            <v>0</v>
          </cell>
          <cell r="E69">
            <v>0</v>
          </cell>
          <cell r="F69">
            <v>0</v>
          </cell>
          <cell r="G69">
            <v>0</v>
          </cell>
          <cell r="H69">
            <v>0</v>
          </cell>
          <cell r="I69">
            <v>0</v>
          </cell>
          <cell r="J69">
            <v>0</v>
          </cell>
        </row>
        <row r="70">
          <cell r="C70">
            <v>0</v>
          </cell>
          <cell r="D70">
            <v>0</v>
          </cell>
          <cell r="E70">
            <v>0</v>
          </cell>
          <cell r="F70">
            <v>0</v>
          </cell>
          <cell r="G70">
            <v>0</v>
          </cell>
          <cell r="H70">
            <v>0</v>
          </cell>
          <cell r="I70">
            <v>0</v>
          </cell>
          <cell r="J70">
            <v>0</v>
          </cell>
        </row>
        <row r="71">
          <cell r="C71">
            <v>0</v>
          </cell>
          <cell r="D71">
            <v>0</v>
          </cell>
          <cell r="E71">
            <v>0</v>
          </cell>
          <cell r="F71">
            <v>0</v>
          </cell>
          <cell r="G71">
            <v>0</v>
          </cell>
          <cell r="H71">
            <v>0</v>
          </cell>
          <cell r="I71">
            <v>0</v>
          </cell>
          <cell r="J71">
            <v>0</v>
          </cell>
        </row>
        <row r="72">
          <cell r="C72">
            <v>0</v>
          </cell>
          <cell r="D72">
            <v>0</v>
          </cell>
          <cell r="E72">
            <v>0</v>
          </cell>
          <cell r="F72">
            <v>0</v>
          </cell>
          <cell r="G72">
            <v>0</v>
          </cell>
          <cell r="H72">
            <v>0</v>
          </cell>
          <cell r="I72">
            <v>0</v>
          </cell>
          <cell r="J72">
            <v>0</v>
          </cell>
        </row>
        <row r="73">
          <cell r="C73">
            <v>0</v>
          </cell>
          <cell r="D73">
            <v>0</v>
          </cell>
          <cell r="E73">
            <v>0</v>
          </cell>
          <cell r="F73">
            <v>0</v>
          </cell>
          <cell r="G73">
            <v>0</v>
          </cell>
          <cell r="H73">
            <v>0</v>
          </cell>
          <cell r="I73">
            <v>0</v>
          </cell>
          <cell r="J73">
            <v>0</v>
          </cell>
        </row>
        <row r="74">
          <cell r="C74">
            <v>0</v>
          </cell>
          <cell r="D74">
            <v>0</v>
          </cell>
          <cell r="E74">
            <v>0</v>
          </cell>
          <cell r="F74">
            <v>0</v>
          </cell>
          <cell r="G74">
            <v>0</v>
          </cell>
          <cell r="H74">
            <v>0</v>
          </cell>
          <cell r="I74">
            <v>0</v>
          </cell>
          <cell r="J74">
            <v>0</v>
          </cell>
        </row>
        <row r="75">
          <cell r="C75">
            <v>0</v>
          </cell>
          <cell r="D75">
            <v>0</v>
          </cell>
          <cell r="E75">
            <v>0</v>
          </cell>
          <cell r="F75">
            <v>0</v>
          </cell>
          <cell r="G75">
            <v>0</v>
          </cell>
          <cell r="H75">
            <v>0</v>
          </cell>
          <cell r="I75">
            <v>0</v>
          </cell>
          <cell r="J75">
            <v>0</v>
          </cell>
        </row>
        <row r="76">
          <cell r="C76">
            <v>0</v>
          </cell>
          <cell r="D76">
            <v>0</v>
          </cell>
          <cell r="E76">
            <v>0</v>
          </cell>
          <cell r="F76">
            <v>0</v>
          </cell>
          <cell r="G76">
            <v>0</v>
          </cell>
          <cell r="H76">
            <v>0</v>
          </cell>
          <cell r="I76">
            <v>0</v>
          </cell>
          <cell r="J76">
            <v>0</v>
          </cell>
        </row>
        <row r="77">
          <cell r="C77">
            <v>0</v>
          </cell>
          <cell r="D77">
            <v>0</v>
          </cell>
          <cell r="E77">
            <v>0</v>
          </cell>
          <cell r="F77">
            <v>0</v>
          </cell>
          <cell r="G77">
            <v>0</v>
          </cell>
          <cell r="H77">
            <v>0</v>
          </cell>
          <cell r="I77">
            <v>0</v>
          </cell>
          <cell r="J77">
            <v>0</v>
          </cell>
        </row>
        <row r="78">
          <cell r="C78">
            <v>0</v>
          </cell>
          <cell r="D78">
            <v>0</v>
          </cell>
          <cell r="E78">
            <v>0</v>
          </cell>
          <cell r="F78">
            <v>0</v>
          </cell>
          <cell r="G78">
            <v>0</v>
          </cell>
          <cell r="H78">
            <v>0</v>
          </cell>
          <cell r="I78">
            <v>0</v>
          </cell>
          <cell r="J78">
            <v>0</v>
          </cell>
        </row>
        <row r="79">
          <cell r="C79">
            <v>0</v>
          </cell>
          <cell r="D79">
            <v>0</v>
          </cell>
          <cell r="E79">
            <v>0</v>
          </cell>
          <cell r="F79">
            <v>0</v>
          </cell>
          <cell r="G79">
            <v>0</v>
          </cell>
          <cell r="H79">
            <v>0</v>
          </cell>
          <cell r="I79">
            <v>0</v>
          </cell>
          <cell r="J79">
            <v>0</v>
          </cell>
        </row>
        <row r="80">
          <cell r="C80">
            <v>0</v>
          </cell>
          <cell r="D80">
            <v>0</v>
          </cell>
          <cell r="E80">
            <v>0</v>
          </cell>
          <cell r="F80">
            <v>0</v>
          </cell>
          <cell r="G80">
            <v>0</v>
          </cell>
          <cell r="H80">
            <v>0</v>
          </cell>
          <cell r="I80">
            <v>0</v>
          </cell>
          <cell r="J80">
            <v>0</v>
          </cell>
        </row>
        <row r="81">
          <cell r="C81">
            <v>0</v>
          </cell>
          <cell r="D81">
            <v>0</v>
          </cell>
          <cell r="E81">
            <v>0</v>
          </cell>
          <cell r="F81">
            <v>0</v>
          </cell>
          <cell r="G81">
            <v>0</v>
          </cell>
          <cell r="H81">
            <v>0</v>
          </cell>
          <cell r="I81">
            <v>0</v>
          </cell>
          <cell r="J81">
            <v>0</v>
          </cell>
        </row>
        <row r="82">
          <cell r="C82">
            <v>0</v>
          </cell>
          <cell r="D82">
            <v>0</v>
          </cell>
          <cell r="E82">
            <v>0</v>
          </cell>
          <cell r="F82">
            <v>0</v>
          </cell>
          <cell r="G82">
            <v>0</v>
          </cell>
          <cell r="H82">
            <v>0</v>
          </cell>
          <cell r="I82">
            <v>0</v>
          </cell>
          <cell r="J82">
            <v>0</v>
          </cell>
        </row>
        <row r="83">
          <cell r="C83">
            <v>0</v>
          </cell>
          <cell r="D83">
            <v>0</v>
          </cell>
          <cell r="E83">
            <v>0</v>
          </cell>
          <cell r="F83">
            <v>0</v>
          </cell>
          <cell r="G83">
            <v>0</v>
          </cell>
          <cell r="H83">
            <v>0</v>
          </cell>
          <cell r="I83">
            <v>0</v>
          </cell>
          <cell r="J83">
            <v>0</v>
          </cell>
        </row>
        <row r="84">
          <cell r="C84">
            <v>0</v>
          </cell>
          <cell r="D84">
            <v>0</v>
          </cell>
          <cell r="E84">
            <v>0</v>
          </cell>
          <cell r="F84">
            <v>0</v>
          </cell>
          <cell r="G84">
            <v>0</v>
          </cell>
          <cell r="H84">
            <v>0</v>
          </cell>
          <cell r="I84">
            <v>0</v>
          </cell>
          <cell r="J84">
            <v>0</v>
          </cell>
        </row>
        <row r="85">
          <cell r="C85">
            <v>0</v>
          </cell>
          <cell r="D85">
            <v>0</v>
          </cell>
          <cell r="E85">
            <v>0</v>
          </cell>
          <cell r="F85">
            <v>0</v>
          </cell>
          <cell r="G85">
            <v>0</v>
          </cell>
          <cell r="H85">
            <v>0</v>
          </cell>
          <cell r="I85">
            <v>0</v>
          </cell>
          <cell r="J85">
            <v>0</v>
          </cell>
        </row>
        <row r="86">
          <cell r="C86">
            <v>0</v>
          </cell>
          <cell r="D86">
            <v>0</v>
          </cell>
          <cell r="E86">
            <v>0</v>
          </cell>
          <cell r="F86">
            <v>0</v>
          </cell>
          <cell r="G86">
            <v>0</v>
          </cell>
          <cell r="H86">
            <v>0</v>
          </cell>
          <cell r="I86">
            <v>0</v>
          </cell>
          <cell r="J86">
            <v>0</v>
          </cell>
        </row>
        <row r="87">
          <cell r="C87">
            <v>0</v>
          </cell>
          <cell r="D87">
            <v>0</v>
          </cell>
          <cell r="E87">
            <v>0</v>
          </cell>
          <cell r="F87">
            <v>0</v>
          </cell>
          <cell r="G87">
            <v>0</v>
          </cell>
          <cell r="H87">
            <v>0</v>
          </cell>
          <cell r="I87">
            <v>0</v>
          </cell>
          <cell r="J87">
            <v>0</v>
          </cell>
        </row>
        <row r="88">
          <cell r="C88">
            <v>0</v>
          </cell>
          <cell r="D88">
            <v>0</v>
          </cell>
          <cell r="E88">
            <v>0</v>
          </cell>
          <cell r="F88">
            <v>0</v>
          </cell>
          <cell r="G88">
            <v>0</v>
          </cell>
          <cell r="H88">
            <v>0</v>
          </cell>
          <cell r="I88">
            <v>0</v>
          </cell>
          <cell r="J88">
            <v>0</v>
          </cell>
        </row>
        <row r="89">
          <cell r="C89">
            <v>0</v>
          </cell>
          <cell r="D89">
            <v>0</v>
          </cell>
          <cell r="E89">
            <v>0</v>
          </cell>
          <cell r="F89">
            <v>0</v>
          </cell>
          <cell r="G89">
            <v>0</v>
          </cell>
          <cell r="H89">
            <v>0</v>
          </cell>
          <cell r="I89">
            <v>0</v>
          </cell>
          <cell r="J89">
            <v>0</v>
          </cell>
        </row>
        <row r="90">
          <cell r="C90">
            <v>0</v>
          </cell>
          <cell r="D90">
            <v>0</v>
          </cell>
          <cell r="E90">
            <v>0</v>
          </cell>
          <cell r="F90">
            <v>0</v>
          </cell>
          <cell r="G90">
            <v>0</v>
          </cell>
          <cell r="H90">
            <v>0</v>
          </cell>
          <cell r="I90">
            <v>0</v>
          </cell>
          <cell r="J90">
            <v>0</v>
          </cell>
        </row>
        <row r="91">
          <cell r="C91">
            <v>0</v>
          </cell>
          <cell r="D91">
            <v>0</v>
          </cell>
          <cell r="E91">
            <v>0</v>
          </cell>
          <cell r="F91">
            <v>0</v>
          </cell>
          <cell r="G91">
            <v>0</v>
          </cell>
          <cell r="H91">
            <v>0</v>
          </cell>
          <cell r="I91">
            <v>0</v>
          </cell>
          <cell r="J91">
            <v>0</v>
          </cell>
        </row>
        <row r="92">
          <cell r="C92">
            <v>0</v>
          </cell>
          <cell r="D92">
            <v>0</v>
          </cell>
          <cell r="E92">
            <v>0</v>
          </cell>
          <cell r="F92">
            <v>0</v>
          </cell>
          <cell r="G92">
            <v>0</v>
          </cell>
          <cell r="H92">
            <v>0</v>
          </cell>
          <cell r="I92">
            <v>0</v>
          </cell>
          <cell r="J92">
            <v>0</v>
          </cell>
        </row>
        <row r="93">
          <cell r="C93">
            <v>0</v>
          </cell>
          <cell r="D93">
            <v>0</v>
          </cell>
          <cell r="E93">
            <v>0</v>
          </cell>
          <cell r="F93">
            <v>0</v>
          </cell>
          <cell r="G93">
            <v>0</v>
          </cell>
          <cell r="H93">
            <v>0</v>
          </cell>
          <cell r="I93">
            <v>0</v>
          </cell>
          <cell r="J93">
            <v>0</v>
          </cell>
        </row>
        <row r="94">
          <cell r="C94">
            <v>0</v>
          </cell>
          <cell r="D94">
            <v>0</v>
          </cell>
          <cell r="E94">
            <v>0</v>
          </cell>
          <cell r="F94">
            <v>0</v>
          </cell>
          <cell r="G94">
            <v>0</v>
          </cell>
          <cell r="H94">
            <v>0</v>
          </cell>
          <cell r="I94">
            <v>0</v>
          </cell>
          <cell r="J94">
            <v>0</v>
          </cell>
        </row>
        <row r="95">
          <cell r="C95">
            <v>0</v>
          </cell>
          <cell r="D95">
            <v>0</v>
          </cell>
          <cell r="E95">
            <v>0</v>
          </cell>
          <cell r="F95">
            <v>0</v>
          </cell>
          <cell r="G95">
            <v>0</v>
          </cell>
          <cell r="H95">
            <v>0</v>
          </cell>
          <cell r="I95">
            <v>0</v>
          </cell>
          <cell r="J95">
            <v>0</v>
          </cell>
        </row>
        <row r="96">
          <cell r="C96">
            <v>0</v>
          </cell>
          <cell r="D96">
            <v>0</v>
          </cell>
          <cell r="E96">
            <v>0</v>
          </cell>
          <cell r="F96">
            <v>0</v>
          </cell>
          <cell r="G96">
            <v>0</v>
          </cell>
          <cell r="H96">
            <v>0</v>
          </cell>
          <cell r="I96">
            <v>0</v>
          </cell>
          <cell r="J96">
            <v>0</v>
          </cell>
        </row>
        <row r="97">
          <cell r="C97">
            <v>0</v>
          </cell>
          <cell r="D97">
            <v>0</v>
          </cell>
          <cell r="E97">
            <v>0</v>
          </cell>
          <cell r="F97">
            <v>0</v>
          </cell>
          <cell r="G97">
            <v>0</v>
          </cell>
          <cell r="H97">
            <v>0</v>
          </cell>
          <cell r="I97">
            <v>0</v>
          </cell>
          <cell r="J97">
            <v>0</v>
          </cell>
        </row>
        <row r="98">
          <cell r="C98">
            <v>0</v>
          </cell>
          <cell r="D98">
            <v>0</v>
          </cell>
          <cell r="E98">
            <v>0</v>
          </cell>
          <cell r="F98">
            <v>0</v>
          </cell>
          <cell r="G98">
            <v>0</v>
          </cell>
          <cell r="H98">
            <v>0</v>
          </cell>
          <cell r="I98">
            <v>0</v>
          </cell>
          <cell r="J98">
            <v>0</v>
          </cell>
        </row>
        <row r="99">
          <cell r="C99">
            <v>0</v>
          </cell>
          <cell r="D99">
            <v>0</v>
          </cell>
          <cell r="E99">
            <v>0</v>
          </cell>
          <cell r="F99">
            <v>0</v>
          </cell>
          <cell r="G99">
            <v>0</v>
          </cell>
          <cell r="H99">
            <v>0</v>
          </cell>
          <cell r="I99">
            <v>0</v>
          </cell>
          <cell r="J99">
            <v>0</v>
          </cell>
        </row>
        <row r="100">
          <cell r="C100">
            <v>0</v>
          </cell>
          <cell r="D100">
            <v>0</v>
          </cell>
          <cell r="E100">
            <v>0</v>
          </cell>
          <cell r="F100">
            <v>0</v>
          </cell>
          <cell r="G100">
            <v>0</v>
          </cell>
          <cell r="H100">
            <v>0</v>
          </cell>
          <cell r="I100">
            <v>0</v>
          </cell>
          <cell r="J100">
            <v>0</v>
          </cell>
        </row>
        <row r="101">
          <cell r="C101">
            <v>0</v>
          </cell>
          <cell r="D101">
            <v>0</v>
          </cell>
          <cell r="E101">
            <v>0</v>
          </cell>
          <cell r="F101">
            <v>0</v>
          </cell>
          <cell r="G101">
            <v>0</v>
          </cell>
          <cell r="H101">
            <v>0</v>
          </cell>
          <cell r="I101">
            <v>0</v>
          </cell>
          <cell r="J101">
            <v>0</v>
          </cell>
        </row>
        <row r="102">
          <cell r="C102">
            <v>0</v>
          </cell>
          <cell r="D102">
            <v>0</v>
          </cell>
          <cell r="E102">
            <v>0</v>
          </cell>
          <cell r="F102">
            <v>0</v>
          </cell>
          <cell r="G102">
            <v>0</v>
          </cell>
          <cell r="H102">
            <v>0</v>
          </cell>
          <cell r="I102">
            <v>0</v>
          </cell>
          <cell r="J102">
            <v>0</v>
          </cell>
        </row>
        <row r="103">
          <cell r="C103">
            <v>0</v>
          </cell>
          <cell r="D103">
            <v>0</v>
          </cell>
          <cell r="E103">
            <v>0</v>
          </cell>
          <cell r="F103">
            <v>0</v>
          </cell>
          <cell r="G103">
            <v>0</v>
          </cell>
          <cell r="H103">
            <v>0</v>
          </cell>
          <cell r="I103">
            <v>0</v>
          </cell>
          <cell r="J103">
            <v>0</v>
          </cell>
        </row>
        <row r="104">
          <cell r="C104">
            <v>0</v>
          </cell>
          <cell r="D104">
            <v>0</v>
          </cell>
          <cell r="E104">
            <v>0</v>
          </cell>
          <cell r="F104">
            <v>0</v>
          </cell>
          <cell r="G104">
            <v>0</v>
          </cell>
          <cell r="H104">
            <v>0</v>
          </cell>
          <cell r="I104">
            <v>0</v>
          </cell>
          <cell r="J104">
            <v>0</v>
          </cell>
        </row>
        <row r="105">
          <cell r="C105">
            <v>0</v>
          </cell>
          <cell r="D105">
            <v>0</v>
          </cell>
          <cell r="E105">
            <v>0</v>
          </cell>
          <cell r="F105">
            <v>0</v>
          </cell>
          <cell r="G105">
            <v>0</v>
          </cell>
          <cell r="H105">
            <v>0</v>
          </cell>
          <cell r="I105">
            <v>0</v>
          </cell>
          <cell r="J105">
            <v>0</v>
          </cell>
        </row>
        <row r="106">
          <cell r="C106">
            <v>0</v>
          </cell>
          <cell r="D106">
            <v>0</v>
          </cell>
          <cell r="E106">
            <v>0</v>
          </cell>
          <cell r="F106">
            <v>0</v>
          </cell>
          <cell r="G106">
            <v>0</v>
          </cell>
          <cell r="H106">
            <v>0</v>
          </cell>
          <cell r="I106">
            <v>0</v>
          </cell>
          <cell r="J106">
            <v>0</v>
          </cell>
        </row>
        <row r="107">
          <cell r="C107">
            <v>0</v>
          </cell>
          <cell r="D107">
            <v>0</v>
          </cell>
          <cell r="E107">
            <v>0</v>
          </cell>
          <cell r="F107">
            <v>0</v>
          </cell>
          <cell r="G107">
            <v>0</v>
          </cell>
          <cell r="H107">
            <v>0</v>
          </cell>
          <cell r="I107">
            <v>0</v>
          </cell>
          <cell r="J107">
            <v>0</v>
          </cell>
        </row>
        <row r="108">
          <cell r="C108">
            <v>0</v>
          </cell>
          <cell r="D108">
            <v>0</v>
          </cell>
          <cell r="E108">
            <v>0</v>
          </cell>
          <cell r="F108">
            <v>0</v>
          </cell>
          <cell r="G108">
            <v>0</v>
          </cell>
          <cell r="H108">
            <v>0</v>
          </cell>
          <cell r="I108">
            <v>0</v>
          </cell>
          <cell r="J108">
            <v>0</v>
          </cell>
        </row>
        <row r="109">
          <cell r="C109">
            <v>0</v>
          </cell>
          <cell r="D109">
            <v>0</v>
          </cell>
          <cell r="E109">
            <v>0</v>
          </cell>
          <cell r="F109">
            <v>0</v>
          </cell>
          <cell r="G109">
            <v>0</v>
          </cell>
          <cell r="H109">
            <v>0</v>
          </cell>
          <cell r="I109">
            <v>0</v>
          </cell>
          <cell r="J109">
            <v>0</v>
          </cell>
        </row>
        <row r="110">
          <cell r="C110">
            <v>0</v>
          </cell>
          <cell r="D110">
            <v>0</v>
          </cell>
          <cell r="E110">
            <v>0</v>
          </cell>
          <cell r="F110">
            <v>0</v>
          </cell>
          <cell r="G110">
            <v>0</v>
          </cell>
          <cell r="H110">
            <v>0</v>
          </cell>
          <cell r="I110">
            <v>0</v>
          </cell>
          <cell r="J110">
            <v>0</v>
          </cell>
        </row>
        <row r="111">
          <cell r="C111">
            <v>0</v>
          </cell>
          <cell r="D111">
            <v>0</v>
          </cell>
          <cell r="E111">
            <v>0</v>
          </cell>
          <cell r="F111">
            <v>0</v>
          </cell>
          <cell r="G111">
            <v>0</v>
          </cell>
          <cell r="H111">
            <v>0</v>
          </cell>
          <cell r="I111">
            <v>0</v>
          </cell>
          <cell r="J111">
            <v>0</v>
          </cell>
        </row>
        <row r="112">
          <cell r="C112">
            <v>0</v>
          </cell>
          <cell r="D112">
            <v>0</v>
          </cell>
          <cell r="E112">
            <v>0</v>
          </cell>
          <cell r="F112">
            <v>0</v>
          </cell>
          <cell r="G112">
            <v>0</v>
          </cell>
          <cell r="H112">
            <v>0</v>
          </cell>
          <cell r="I112">
            <v>0</v>
          </cell>
          <cell r="J112">
            <v>0</v>
          </cell>
        </row>
        <row r="113">
          <cell r="C113">
            <v>0</v>
          </cell>
          <cell r="D113">
            <v>0</v>
          </cell>
          <cell r="E113">
            <v>0</v>
          </cell>
          <cell r="F113">
            <v>0</v>
          </cell>
          <cell r="G113">
            <v>0</v>
          </cell>
          <cell r="H113">
            <v>0</v>
          </cell>
          <cell r="I113">
            <v>0</v>
          </cell>
          <cell r="J113">
            <v>0</v>
          </cell>
        </row>
        <row r="114">
          <cell r="C114" t="str">
            <v>MODIFICAÇÃO</v>
          </cell>
          <cell r="D114">
            <v>0</v>
          </cell>
          <cell r="E114">
            <v>0</v>
          </cell>
          <cell r="F114">
            <v>0</v>
          </cell>
          <cell r="G114">
            <v>0</v>
          </cell>
          <cell r="H114">
            <v>0</v>
          </cell>
          <cell r="I114">
            <v>0</v>
          </cell>
          <cell r="J114" t="str">
            <v>DATA</v>
          </cell>
        </row>
        <row r="115">
          <cell r="C115">
            <v>0</v>
          </cell>
          <cell r="D115">
            <v>0</v>
          </cell>
          <cell r="E115">
            <v>0</v>
          </cell>
          <cell r="F115">
            <v>0</v>
          </cell>
          <cell r="G115">
            <v>0</v>
          </cell>
          <cell r="H115">
            <v>0</v>
          </cell>
          <cell r="I115">
            <v>0</v>
          </cell>
          <cell r="J115">
            <v>0</v>
          </cell>
        </row>
        <row r="116">
          <cell r="C116">
            <v>0</v>
          </cell>
          <cell r="D116">
            <v>0</v>
          </cell>
          <cell r="E116">
            <v>0</v>
          </cell>
          <cell r="F116">
            <v>0</v>
          </cell>
          <cell r="G116">
            <v>0</v>
          </cell>
          <cell r="H116">
            <v>0</v>
          </cell>
          <cell r="I116">
            <v>0</v>
          </cell>
          <cell r="J116">
            <v>0</v>
          </cell>
        </row>
        <row r="117">
          <cell r="C117">
            <v>0</v>
          </cell>
          <cell r="D117">
            <v>0</v>
          </cell>
          <cell r="E117">
            <v>0</v>
          </cell>
          <cell r="F117">
            <v>0</v>
          </cell>
          <cell r="G117">
            <v>0</v>
          </cell>
          <cell r="H117">
            <v>0</v>
          </cell>
          <cell r="I117">
            <v>0</v>
          </cell>
          <cell r="J117">
            <v>0</v>
          </cell>
        </row>
        <row r="118">
          <cell r="C118">
            <v>0</v>
          </cell>
          <cell r="D118">
            <v>0</v>
          </cell>
          <cell r="E118">
            <v>0</v>
          </cell>
          <cell r="F118">
            <v>0</v>
          </cell>
          <cell r="G118">
            <v>0</v>
          </cell>
          <cell r="H118">
            <v>0</v>
          </cell>
          <cell r="I118">
            <v>0</v>
          </cell>
          <cell r="J118">
            <v>0</v>
          </cell>
        </row>
        <row r="119">
          <cell r="C119">
            <v>0</v>
          </cell>
          <cell r="D119">
            <v>0</v>
          </cell>
          <cell r="E119">
            <v>0</v>
          </cell>
          <cell r="F119">
            <v>0</v>
          </cell>
          <cell r="G119">
            <v>0</v>
          </cell>
          <cell r="H119">
            <v>0</v>
          </cell>
          <cell r="I119">
            <v>0</v>
          </cell>
          <cell r="J119">
            <v>0</v>
          </cell>
        </row>
        <row r="120">
          <cell r="C120">
            <v>0</v>
          </cell>
          <cell r="D120">
            <v>0</v>
          </cell>
          <cell r="E120" t="str">
            <v xml:space="preserve"> Companhia Pernambucana de Saneamento – COMPESA</v>
          </cell>
          <cell r="F120">
            <v>0</v>
          </cell>
          <cell r="G120">
            <v>0</v>
          </cell>
          <cell r="H120">
            <v>0</v>
          </cell>
          <cell r="I120">
            <v>0</v>
          </cell>
          <cell r="J120">
            <v>0</v>
          </cell>
        </row>
        <row r="121">
          <cell r="C121">
            <v>0</v>
          </cell>
          <cell r="D121">
            <v>0</v>
          </cell>
          <cell r="E121" t="str">
            <v xml:space="preserve">    Av. Cruz Cabugá, 1387 – Stº Amaro – Fone: 3412-9000 – PABX  – Recife – PE</v>
          </cell>
          <cell r="F121">
            <v>0</v>
          </cell>
          <cell r="G121">
            <v>0</v>
          </cell>
          <cell r="H121">
            <v>0</v>
          </cell>
          <cell r="I121">
            <v>0</v>
          </cell>
          <cell r="J121">
            <v>0</v>
          </cell>
        </row>
        <row r="122">
          <cell r="C122">
            <v>0</v>
          </cell>
          <cell r="D122">
            <v>0</v>
          </cell>
          <cell r="E122" t="str">
            <v>Tabela de Custo Unitários para Obras e Serviços de Engenharia - 2018.1</v>
          </cell>
          <cell r="F122">
            <v>0</v>
          </cell>
          <cell r="G122">
            <v>0</v>
          </cell>
          <cell r="H122">
            <v>0</v>
          </cell>
          <cell r="I122">
            <v>0</v>
          </cell>
          <cell r="J122">
            <v>0</v>
          </cell>
        </row>
        <row r="123">
          <cell r="C123">
            <v>0</v>
          </cell>
          <cell r="D123">
            <v>0</v>
          </cell>
          <cell r="E123" t="str">
            <v>SEM DESONERAÇÃO E COM ENCARGOS COMPLEMENTARES</v>
          </cell>
          <cell r="F123">
            <v>0</v>
          </cell>
          <cell r="G123">
            <v>0</v>
          </cell>
          <cell r="H123">
            <v>0</v>
          </cell>
          <cell r="I123">
            <v>0</v>
          </cell>
          <cell r="J123">
            <v>0</v>
          </cell>
        </row>
        <row r="124">
          <cell r="C124">
            <v>0</v>
          </cell>
          <cell r="D124">
            <v>0</v>
          </cell>
          <cell r="E124" t="str">
            <v>APROVADA PELA REUNIÃO DE DIRETORIA Nº 06/2018 DE 05/03/2018, VÁLIDA A PARTIR 01/03/2018</v>
          </cell>
          <cell r="F124">
            <v>0</v>
          </cell>
          <cell r="G124">
            <v>0</v>
          </cell>
          <cell r="H124">
            <v>0</v>
          </cell>
          <cell r="I124">
            <v>0</v>
          </cell>
          <cell r="J124">
            <v>0</v>
          </cell>
        </row>
        <row r="125">
          <cell r="C125">
            <v>0</v>
          </cell>
          <cell r="D125">
            <v>0</v>
          </cell>
          <cell r="E125">
            <v>0</v>
          </cell>
          <cell r="F125" t="str">
            <v>Encargos Sociais horistas</v>
          </cell>
          <cell r="G125">
            <v>0</v>
          </cell>
          <cell r="H125">
            <v>0</v>
          </cell>
          <cell r="I125">
            <v>117.18</v>
          </cell>
          <cell r="J125" t="str">
            <v>%</v>
          </cell>
        </row>
        <row r="126">
          <cell r="C126">
            <v>0</v>
          </cell>
          <cell r="D126">
            <v>0</v>
          </cell>
          <cell r="E126">
            <v>0</v>
          </cell>
          <cell r="F126" t="str">
            <v>Encargos Sociais mensalistas</v>
          </cell>
          <cell r="G126">
            <v>0</v>
          </cell>
          <cell r="H126">
            <v>0</v>
          </cell>
          <cell r="I126">
            <v>72.27</v>
          </cell>
          <cell r="J126" t="str">
            <v>%</v>
          </cell>
        </row>
        <row r="127">
          <cell r="C127" t="str">
            <v>CODIGO</v>
          </cell>
          <cell r="D127" t="str">
            <v>CODIGO ALPHA</v>
          </cell>
          <cell r="E127" t="str">
            <v>SERVIÇO</v>
          </cell>
          <cell r="F127" t="str">
            <v>UNID.</v>
          </cell>
          <cell r="G127" t="str">
            <v>PREÇO DE CUSTO (R$)</v>
          </cell>
          <cell r="H127">
            <v>0</v>
          </cell>
          <cell r="I127">
            <v>0</v>
          </cell>
          <cell r="J127">
            <v>0</v>
          </cell>
        </row>
        <row r="128">
          <cell r="C128">
            <v>0</v>
          </cell>
          <cell r="D128">
            <v>0</v>
          </cell>
          <cell r="E128">
            <v>0</v>
          </cell>
          <cell r="F128">
            <v>0</v>
          </cell>
          <cell r="G128" t="str">
            <v>EQUIPA-MENTO</v>
          </cell>
          <cell r="H128" t="str">
            <v>MÃO DE OBRA</v>
          </cell>
          <cell r="I128" t="str">
            <v>MATERIAL</v>
          </cell>
          <cell r="J128" t="str">
            <v>TOTAL S/BDI</v>
          </cell>
        </row>
        <row r="129">
          <cell r="C129">
            <v>0</v>
          </cell>
          <cell r="D129">
            <v>0</v>
          </cell>
          <cell r="E129">
            <v>0</v>
          </cell>
          <cell r="F129">
            <v>0</v>
          </cell>
          <cell r="G129">
            <v>0</v>
          </cell>
          <cell r="H129">
            <v>0</v>
          </cell>
          <cell r="I129">
            <v>0</v>
          </cell>
          <cell r="J129">
            <v>0</v>
          </cell>
        </row>
        <row r="130">
          <cell r="C130">
            <v>0</v>
          </cell>
          <cell r="D130">
            <v>0</v>
          </cell>
          <cell r="E130">
            <v>0</v>
          </cell>
          <cell r="F130">
            <v>0</v>
          </cell>
          <cell r="G130">
            <v>0</v>
          </cell>
          <cell r="H130">
            <v>0</v>
          </cell>
          <cell r="I130">
            <v>0</v>
          </cell>
          <cell r="J130">
            <v>0</v>
          </cell>
        </row>
        <row r="131">
          <cell r="C131" t="str">
            <v>01.02.00U</v>
          </cell>
          <cell r="D131" t="str">
            <v/>
          </cell>
          <cell r="E131" t="str">
            <v>SONDAGEM</v>
          </cell>
          <cell r="F131">
            <v>0</v>
          </cell>
          <cell r="G131">
            <v>0</v>
          </cell>
          <cell r="H131">
            <v>0</v>
          </cell>
          <cell r="I131">
            <v>0</v>
          </cell>
          <cell r="J131">
            <v>0</v>
          </cell>
        </row>
        <row r="132">
          <cell r="C132" t="str">
            <v>01.02.01U</v>
          </cell>
          <cell r="D132">
            <v>7001010001</v>
          </cell>
          <cell r="E132" t="str">
            <v>SONDAGEM MANUAL, A CÉU ABERTO, PARA IDENTIFICAÇÃO DE INTERFERÊNCIAS (GALERIAS, TUBULAÇÕES, ETC.)</v>
          </cell>
          <cell r="F132" t="str">
            <v>M</v>
          </cell>
          <cell r="G132">
            <v>0</v>
          </cell>
          <cell r="H132">
            <v>77.489999999999995</v>
          </cell>
          <cell r="I132">
            <v>0</v>
          </cell>
          <cell r="J132">
            <v>77.489999999999995</v>
          </cell>
        </row>
        <row r="133">
          <cell r="C133" t="str">
            <v>01.02.02U</v>
          </cell>
          <cell r="D133">
            <v>7001010335</v>
          </cell>
          <cell r="E133" t="str">
            <v>SONDAGEM A PERCUSSÃO SPT, INCLUSIVE LAUDO (PROFUNDIDADE MÍNIMA DE 8,00 M, POR FURO).</v>
          </cell>
          <cell r="F133" t="str">
            <v>M</v>
          </cell>
          <cell r="G133">
            <v>9.77</v>
          </cell>
          <cell r="H133">
            <v>57.65</v>
          </cell>
          <cell r="I133">
            <v>11.7</v>
          </cell>
          <cell r="J133">
            <v>79.12</v>
          </cell>
        </row>
        <row r="134">
          <cell r="C134" t="str">
            <v>01.02.03U</v>
          </cell>
          <cell r="D134">
            <v>7001010336</v>
          </cell>
          <cell r="E134" t="str">
            <v>MOBILIZAÇÃO, TRANSPORTE, INSTALAÇÃO E DESMOBILIZAÇÃO DO EQUIPAMENTO DE SONDAGEM A PERCUSSÃO, INCLUSO DESLOCAMENTO ENTRE FUROS, DISTÂNCIA ATÉ 10 KM.</v>
          </cell>
          <cell r="F134" t="str">
            <v>UN</v>
          </cell>
          <cell r="G134">
            <v>59.22</v>
          </cell>
          <cell r="H134">
            <v>387.49</v>
          </cell>
          <cell r="I134">
            <v>0</v>
          </cell>
          <cell r="J134">
            <v>446.71</v>
          </cell>
        </row>
        <row r="135">
          <cell r="C135" t="str">
            <v>01.02.05U</v>
          </cell>
          <cell r="D135">
            <v>7002020668</v>
          </cell>
          <cell r="E135" t="str">
            <v xml:space="preserve">TRANSPORTE, POR QUILÔMETRO ADICIONAL ACIMA DE 10KM, DO EQUIPAMENTO DE SONDAGEM A PERCUSSÃO </v>
          </cell>
          <cell r="F135" t="str">
            <v>KM</v>
          </cell>
          <cell r="G135">
            <v>2.96</v>
          </cell>
          <cell r="H135">
            <v>6.44</v>
          </cell>
          <cell r="I135">
            <v>0</v>
          </cell>
          <cell r="J135">
            <v>9.4</v>
          </cell>
        </row>
        <row r="136">
          <cell r="C136">
            <v>0</v>
          </cell>
          <cell r="D136">
            <v>0</v>
          </cell>
          <cell r="E136">
            <v>0</v>
          </cell>
          <cell r="F136">
            <v>0</v>
          </cell>
          <cell r="G136">
            <v>0</v>
          </cell>
          <cell r="H136">
            <v>0</v>
          </cell>
          <cell r="I136">
            <v>0</v>
          </cell>
          <cell r="J136">
            <v>0</v>
          </cell>
        </row>
        <row r="137">
          <cell r="C137" t="str">
            <v>01.03.00U</v>
          </cell>
          <cell r="D137" t="str">
            <v/>
          </cell>
          <cell r="E137" t="str">
            <v>SINALIZAÇÃO</v>
          </cell>
          <cell r="F137">
            <v>0</v>
          </cell>
          <cell r="G137">
            <v>0</v>
          </cell>
          <cell r="H137">
            <v>0</v>
          </cell>
          <cell r="I137">
            <v>0</v>
          </cell>
          <cell r="J137">
            <v>0</v>
          </cell>
        </row>
        <row r="138">
          <cell r="C138" t="str">
            <v>01.03.07U</v>
          </cell>
          <cell r="D138">
            <v>7001010216</v>
          </cell>
          <cell r="E138" t="str">
            <v>FORNECIMENTO E FIXAÇÃO DE PLACA DA OBRA EM CHAPA GALVANIZADA Nº 16, CONFORME PADRÃO FORNECIDO PELA COMPESA.</v>
          </cell>
          <cell r="F138" t="str">
            <v>M2</v>
          </cell>
          <cell r="G138">
            <v>0.01</v>
          </cell>
          <cell r="H138">
            <v>24.71</v>
          </cell>
          <cell r="I138">
            <v>150.91</v>
          </cell>
          <cell r="J138">
            <v>175.63</v>
          </cell>
        </row>
        <row r="139">
          <cell r="C139" t="str">
            <v>01.03.08U</v>
          </cell>
          <cell r="D139">
            <v>7001010294</v>
          </cell>
          <cell r="E139" t="str">
            <v>SINALIZAÇÃO ABERTA SEM ILUMINAÇÃO, COM CAVALETES EM POLIETILENO SEMIFLEXIVEL E DESMONTÁVEL, PREENCHIDO COM AREIA E ADESIVADO COM FITA REFLETIVA, CONFORME PADRÃO COMPESA (NTC-108)</v>
          </cell>
          <cell r="F139" t="str">
            <v>UN</v>
          </cell>
          <cell r="G139">
            <v>0</v>
          </cell>
          <cell r="H139">
            <v>3.89</v>
          </cell>
          <cell r="I139">
            <v>3.76</v>
          </cell>
          <cell r="J139">
            <v>7.65</v>
          </cell>
        </row>
        <row r="140">
          <cell r="C140" t="str">
            <v>01.03.09U</v>
          </cell>
          <cell r="D140">
            <v>7001010296</v>
          </cell>
          <cell r="E140" t="str">
            <v>PLACA DE SINALIZAÇÃO E ADVERTÊNCIA EM CHAPA DE AÇO GALVANIZADA Nº 16 DE ACORDO COM PADRÃO COMPESA  / NTC-108 (FORNECIMENTO E FIXAÇÃO)</v>
          </cell>
          <cell r="F140" t="str">
            <v>UN</v>
          </cell>
          <cell r="G140">
            <v>0.01</v>
          </cell>
          <cell r="H140">
            <v>6.44</v>
          </cell>
          <cell r="I140">
            <v>61.17</v>
          </cell>
          <cell r="J140">
            <v>67.62</v>
          </cell>
        </row>
        <row r="141">
          <cell r="C141" t="str">
            <v>01.03.10U</v>
          </cell>
          <cell r="D141">
            <v>7001010297</v>
          </cell>
          <cell r="E141" t="str">
            <v>ISOLAMENTO DE OBRA COM FITA DE SINALIZAÇÃO (ZEBRADA) E CONE DE SINALIZAÇÃO A CADA 2M, PADRÃO COMPESA / NTC - 108</v>
          </cell>
          <cell r="F141" t="str">
            <v>M</v>
          </cell>
          <cell r="G141">
            <v>0</v>
          </cell>
          <cell r="H141">
            <v>0.62</v>
          </cell>
          <cell r="I141">
            <v>0.15</v>
          </cell>
          <cell r="J141">
            <v>0.77</v>
          </cell>
        </row>
        <row r="142">
          <cell r="C142" t="str">
            <v>01.03.11U</v>
          </cell>
          <cell r="D142">
            <v>7001010298</v>
          </cell>
          <cell r="E142" t="str">
            <v>ISOLAMENTO DE OBRA COM FITA DE SINALIZAÇÃO (ZEBRADA) E BALIZADOR MÓVEL DE SINALIZAÇÃO A CADA 2M, PADRÃO COMPESA / NTC - 108</v>
          </cell>
          <cell r="F142" t="str">
            <v>M</v>
          </cell>
          <cell r="G142">
            <v>0</v>
          </cell>
          <cell r="H142">
            <v>0.62</v>
          </cell>
          <cell r="I142">
            <v>0.49</v>
          </cell>
          <cell r="J142">
            <v>1.1100000000000001</v>
          </cell>
        </row>
        <row r="143">
          <cell r="C143" t="str">
            <v>01.03.12U</v>
          </cell>
          <cell r="D143">
            <v>7001010299</v>
          </cell>
          <cell r="E143" t="str">
            <v>TELA TAPUME, COR LARANJA, COM SUPORTE A CADA 2M, DE ACORDO COM PADRÃO COMPESA / NTC - 108 (FORNECIMENTO E INSTALAÇÃO)</v>
          </cell>
          <cell r="F143" t="str">
            <v>M</v>
          </cell>
          <cell r="G143">
            <v>0</v>
          </cell>
          <cell r="H143">
            <v>1.29</v>
          </cell>
          <cell r="I143">
            <v>1.18</v>
          </cell>
          <cell r="J143">
            <v>2.4700000000000002</v>
          </cell>
        </row>
        <row r="144">
          <cell r="C144" t="str">
            <v>01.03.13U</v>
          </cell>
          <cell r="D144">
            <v>7001010300</v>
          </cell>
          <cell r="E144" t="str">
            <v>CONE FLEXIVEL PARA INTERDIÇÃO DE TRÁFEGO, PADRÃO COMPESA / NTC - 108</v>
          </cell>
          <cell r="F144" t="str">
            <v>UN</v>
          </cell>
          <cell r="G144">
            <v>0</v>
          </cell>
          <cell r="H144">
            <v>0.62</v>
          </cell>
          <cell r="I144">
            <v>0.21</v>
          </cell>
          <cell r="J144">
            <v>0.83</v>
          </cell>
        </row>
        <row r="145">
          <cell r="C145" t="str">
            <v>01.03.14U</v>
          </cell>
          <cell r="D145">
            <v>7001010301</v>
          </cell>
          <cell r="E145" t="str">
            <v>BALIZADOR MÓVEL PARA INTERDIÇÃO DE TRÁFEGO, PADRÃO COMPESA / NTC - 108</v>
          </cell>
          <cell r="F145" t="str">
            <v>UN</v>
          </cell>
          <cell r="G145">
            <v>0</v>
          </cell>
          <cell r="H145">
            <v>0.62</v>
          </cell>
          <cell r="I145">
            <v>0.88</v>
          </cell>
          <cell r="J145">
            <v>1.5</v>
          </cell>
        </row>
        <row r="146">
          <cell r="C146" t="str">
            <v>01.03.15U</v>
          </cell>
          <cell r="D146">
            <v>7001010302</v>
          </cell>
          <cell r="E146" t="str">
            <v>CILINDRO CANALIZADOR DE TRÁFEGO, PADRÃO COMPESA / NTC - 108</v>
          </cell>
          <cell r="F146" t="str">
            <v>UN</v>
          </cell>
          <cell r="G146">
            <v>0</v>
          </cell>
          <cell r="H146">
            <v>0.62</v>
          </cell>
          <cell r="I146">
            <v>1.29</v>
          </cell>
          <cell r="J146">
            <v>1.91</v>
          </cell>
        </row>
        <row r="147">
          <cell r="C147" t="str">
            <v>01.03.16U</v>
          </cell>
          <cell r="D147">
            <v>7001010303</v>
          </cell>
          <cell r="E147" t="str">
            <v>SINALIZADOR ELETRÔNICO, PADRÃO COMPESA / NTC - 108</v>
          </cell>
          <cell r="F147" t="str">
            <v>UN</v>
          </cell>
          <cell r="G147">
            <v>0</v>
          </cell>
          <cell r="H147">
            <v>1</v>
          </cell>
          <cell r="I147">
            <v>0.18</v>
          </cell>
          <cell r="J147">
            <v>1.18</v>
          </cell>
        </row>
        <row r="148">
          <cell r="C148" t="str">
            <v>01.03.17U</v>
          </cell>
          <cell r="D148">
            <v>7001010353</v>
          </cell>
          <cell r="E148" t="str">
            <v>PLACA DE MANUTENÇÃO OBRA (1,20 X1,10M) EM CHAPA GALVANIZADA Nº 16, CONFORME PADRÃO COMPESA (FORNECIMENTO E FIXAÇÃO)</v>
          </cell>
          <cell r="F148" t="str">
            <v>UN</v>
          </cell>
          <cell r="G148">
            <v>0.02</v>
          </cell>
          <cell r="H148">
            <v>32.880000000000003</v>
          </cell>
          <cell r="I148">
            <v>199.92</v>
          </cell>
          <cell r="J148">
            <v>232.82</v>
          </cell>
        </row>
        <row r="149">
          <cell r="C149">
            <v>0</v>
          </cell>
          <cell r="D149">
            <v>0</v>
          </cell>
          <cell r="E149">
            <v>0</v>
          </cell>
          <cell r="F149">
            <v>0</v>
          </cell>
          <cell r="G149">
            <v>0</v>
          </cell>
          <cell r="H149">
            <v>0</v>
          </cell>
          <cell r="I149">
            <v>0</v>
          </cell>
          <cell r="J149">
            <v>0</v>
          </cell>
        </row>
        <row r="150">
          <cell r="C150" t="str">
            <v>01.04.00U</v>
          </cell>
          <cell r="D150" t="str">
            <v/>
          </cell>
          <cell r="E150" t="str">
            <v>PASSARELAS</v>
          </cell>
          <cell r="F150">
            <v>0</v>
          </cell>
          <cell r="G150">
            <v>0</v>
          </cell>
          <cell r="H150">
            <v>0</v>
          </cell>
          <cell r="I150">
            <v>0</v>
          </cell>
          <cell r="J150">
            <v>0</v>
          </cell>
        </row>
        <row r="151">
          <cell r="C151" t="str">
            <v>01.04.01U</v>
          </cell>
          <cell r="D151">
            <v>7001010012</v>
          </cell>
          <cell r="E151" t="str">
            <v>PASSARELA, EM MADEIRA, PARA COBERTA DE VALAS PARA PASSAGEM DE VEÍCULOS.</v>
          </cell>
          <cell r="F151" t="str">
            <v>M2</v>
          </cell>
          <cell r="G151">
            <v>0</v>
          </cell>
          <cell r="H151">
            <v>4.16</v>
          </cell>
          <cell r="I151">
            <v>7.76</v>
          </cell>
          <cell r="J151">
            <v>11.92</v>
          </cell>
        </row>
        <row r="152">
          <cell r="C152" t="str">
            <v>01.04.02U</v>
          </cell>
          <cell r="D152">
            <v>7001010013</v>
          </cell>
          <cell r="E152" t="str">
            <v>PASSARELA, EM MADEIRA, PARA COBERTA DE VALAS PARA PASSAGEM DE PEDESTRES.</v>
          </cell>
          <cell r="F152" t="str">
            <v>M2</v>
          </cell>
          <cell r="G152">
            <v>0</v>
          </cell>
          <cell r="H152">
            <v>4.16</v>
          </cell>
          <cell r="I152">
            <v>3.93</v>
          </cell>
          <cell r="J152">
            <v>8.09</v>
          </cell>
        </row>
        <row r="153">
          <cell r="C153" t="str">
            <v>01.04.03U</v>
          </cell>
          <cell r="D153">
            <v>7001010436</v>
          </cell>
          <cell r="E153" t="str">
            <v>PASSADIÇO EM CHAPA DE ACO CARBONO 3/8 (COLOCÃO/ USO/ REMOÇÃO) P/ PASSAGEM DE VEICULO SOBRE VALA MEDIDA POR AREA CHAPA EM CADA APLICACAO</v>
          </cell>
          <cell r="F153" t="str">
            <v>M2</v>
          </cell>
          <cell r="G153">
            <v>0</v>
          </cell>
          <cell r="H153">
            <v>15.59</v>
          </cell>
          <cell r="I153">
            <v>10.86</v>
          </cell>
          <cell r="J153">
            <v>26.45</v>
          </cell>
        </row>
        <row r="154">
          <cell r="C154">
            <v>0</v>
          </cell>
          <cell r="D154">
            <v>0</v>
          </cell>
          <cell r="E154">
            <v>0</v>
          </cell>
          <cell r="F154">
            <v>0</v>
          </cell>
          <cell r="G154">
            <v>0</v>
          </cell>
          <cell r="H154">
            <v>0</v>
          </cell>
          <cell r="I154">
            <v>0</v>
          </cell>
          <cell r="J154">
            <v>0</v>
          </cell>
        </row>
        <row r="155">
          <cell r="C155" t="str">
            <v>01.05.00U</v>
          </cell>
          <cell r="D155" t="str">
            <v/>
          </cell>
          <cell r="E155" t="str">
            <v>LOCAÇÃO E NIVELAMENTO DE VALAS</v>
          </cell>
          <cell r="F155">
            <v>0</v>
          </cell>
          <cell r="G155">
            <v>0</v>
          </cell>
          <cell r="H155">
            <v>0</v>
          </cell>
          <cell r="I155">
            <v>0</v>
          </cell>
          <cell r="J155">
            <v>0</v>
          </cell>
        </row>
        <row r="156">
          <cell r="C156" t="str">
            <v>01.05.01U</v>
          </cell>
          <cell r="D156">
            <v>7001010014</v>
          </cell>
          <cell r="E156" t="str">
            <v>LOCAÇÃO E NIVELAMENTO DE VALAS PARA ADUTORA COM USO DE EQUIPAMENTOS TOPÓGRÁFICOS.</v>
          </cell>
          <cell r="F156" t="str">
            <v>M</v>
          </cell>
          <cell r="G156">
            <v>0.3</v>
          </cell>
          <cell r="H156">
            <v>0.51</v>
          </cell>
          <cell r="I156">
            <v>0</v>
          </cell>
          <cell r="J156">
            <v>0.81</v>
          </cell>
        </row>
        <row r="157">
          <cell r="C157" t="str">
            <v>01.05.02U</v>
          </cell>
          <cell r="D157">
            <v>7001010015</v>
          </cell>
          <cell r="E157" t="str">
            <v>LOCAÇÃO E NIVELAMENTO DE VALAS PARA REDE DE DISTRIBUIÇÃO COM USO DE EQUIPAMENTOS TOPÓGRÁFICOS.</v>
          </cell>
          <cell r="F157" t="str">
            <v>M</v>
          </cell>
          <cell r="G157">
            <v>0.3</v>
          </cell>
          <cell r="H157">
            <v>0.98</v>
          </cell>
          <cell r="I157">
            <v>0</v>
          </cell>
          <cell r="J157">
            <v>1.28</v>
          </cell>
        </row>
        <row r="158">
          <cell r="C158" t="str">
            <v>01.05.03U</v>
          </cell>
          <cell r="D158">
            <v>7001010016</v>
          </cell>
          <cell r="E158" t="str">
            <v>LOCAÇÃO E NIVELAMENTO DE VALAS PARA COLETOR COM USO DE EQUIPAMENTOS TOPÓGRÁFICOS.</v>
          </cell>
          <cell r="F158" t="str">
            <v>M</v>
          </cell>
          <cell r="G158">
            <v>0.3</v>
          </cell>
          <cell r="H158">
            <v>1.4</v>
          </cell>
          <cell r="I158">
            <v>0</v>
          </cell>
          <cell r="J158">
            <v>1.7</v>
          </cell>
        </row>
        <row r="159">
          <cell r="C159" t="str">
            <v>01.05.04U</v>
          </cell>
          <cell r="D159">
            <v>7001010017</v>
          </cell>
          <cell r="E159" t="str">
            <v>LOCAÇÃO DE VALAS PARA REDE DE DISTRIBUIÇÃO OU ADUTORA EM  ÁREA URBANA  (COM UTILIZAÇÃO DE CAL OU PRODUTO SIMILAR ).</v>
          </cell>
          <cell r="F159" t="str">
            <v>M</v>
          </cell>
          <cell r="G159">
            <v>0</v>
          </cell>
          <cell r="H159">
            <v>1.73</v>
          </cell>
          <cell r="I159">
            <v>0.16</v>
          </cell>
          <cell r="J159">
            <v>1.89</v>
          </cell>
        </row>
        <row r="160">
          <cell r="C160">
            <v>0</v>
          </cell>
          <cell r="D160">
            <v>0</v>
          </cell>
          <cell r="E160">
            <v>0</v>
          </cell>
          <cell r="F160">
            <v>0</v>
          </cell>
          <cell r="G160">
            <v>0</v>
          </cell>
          <cell r="H160">
            <v>0</v>
          </cell>
          <cell r="I160">
            <v>0</v>
          </cell>
          <cell r="J160">
            <v>0</v>
          </cell>
        </row>
        <row r="161">
          <cell r="C161" t="str">
            <v>01.06.00U</v>
          </cell>
          <cell r="D161" t="str">
            <v/>
          </cell>
          <cell r="E161" t="str">
            <v>LOCAÇÃO E DEMARCAÇÃO</v>
          </cell>
          <cell r="F161">
            <v>0</v>
          </cell>
          <cell r="G161">
            <v>0</v>
          </cell>
          <cell r="H161">
            <v>0</v>
          </cell>
          <cell r="I161">
            <v>0</v>
          </cell>
          <cell r="J161">
            <v>0</v>
          </cell>
        </row>
        <row r="162">
          <cell r="C162" t="str">
            <v>01.06.01U</v>
          </cell>
          <cell r="D162">
            <v>7001010018</v>
          </cell>
          <cell r="E162" t="str">
            <v>LOCAÇÃO DA OBRA ( COM USO DE GABARITO DE MADEIRA COM APROVEITAMENTO DE 3 VEZES ).</v>
          </cell>
          <cell r="F162" t="str">
            <v>M2</v>
          </cell>
          <cell r="G162">
            <v>0</v>
          </cell>
          <cell r="H162">
            <v>3.46</v>
          </cell>
          <cell r="I162">
            <v>1.71</v>
          </cell>
          <cell r="J162">
            <v>5.17</v>
          </cell>
        </row>
        <row r="163">
          <cell r="C163" t="str">
            <v>01.06.02U</v>
          </cell>
          <cell r="D163">
            <v>7001010332</v>
          </cell>
          <cell r="E163" t="str">
            <v>LOCAÇÃO DA OBRA COM AUXÍLIO TOPOGRÁFICO (ÁREA ATÉ 5000M2)</v>
          </cell>
          <cell r="F163" t="str">
            <v>M2</v>
          </cell>
          <cell r="G163">
            <v>0.02</v>
          </cell>
          <cell r="H163">
            <v>0.13</v>
          </cell>
          <cell r="I163">
            <v>0</v>
          </cell>
          <cell r="J163">
            <v>0.15</v>
          </cell>
        </row>
        <row r="164">
          <cell r="C164" t="str">
            <v>01.06.03U</v>
          </cell>
          <cell r="D164">
            <v>7001010333</v>
          </cell>
          <cell r="E164" t="str">
            <v>LOCAÇÃO DA OBRA COM AUXÍLIO TOPOGRÁFICO (ÁREA ACIMA DE 5000M2)</v>
          </cell>
          <cell r="F164" t="str">
            <v>HA</v>
          </cell>
          <cell r="G164">
            <v>62.78</v>
          </cell>
          <cell r="H164">
            <v>243.29</v>
          </cell>
          <cell r="I164">
            <v>0</v>
          </cell>
          <cell r="J164">
            <v>306.07</v>
          </cell>
        </row>
        <row r="165">
          <cell r="C165">
            <v>0</v>
          </cell>
          <cell r="D165">
            <v>0</v>
          </cell>
          <cell r="E165">
            <v>0</v>
          </cell>
          <cell r="F165">
            <v>0</v>
          </cell>
          <cell r="G165">
            <v>0</v>
          </cell>
          <cell r="H165">
            <v>0</v>
          </cell>
          <cell r="I165">
            <v>0</v>
          </cell>
          <cell r="J165">
            <v>0</v>
          </cell>
        </row>
        <row r="166">
          <cell r="C166" t="str">
            <v>01.07.00</v>
          </cell>
          <cell r="D166" t="str">
            <v/>
          </cell>
          <cell r="E166" t="str">
            <v>ENSAIOS</v>
          </cell>
          <cell r="F166">
            <v>0</v>
          </cell>
          <cell r="G166">
            <v>0</v>
          </cell>
          <cell r="H166">
            <v>0</v>
          </cell>
          <cell r="I166">
            <v>0</v>
          </cell>
          <cell r="J166">
            <v>0</v>
          </cell>
        </row>
        <row r="167">
          <cell r="C167" t="str">
            <v>01.07.01U</v>
          </cell>
          <cell r="D167">
            <v>7002020495</v>
          </cell>
          <cell r="E167" t="str">
            <v>ENSAIO DE PENETRAÇÃO - MATERIAL BETUMINOSO</v>
          </cell>
          <cell r="F167" t="str">
            <v>UN</v>
          </cell>
          <cell r="G167">
            <v>0</v>
          </cell>
          <cell r="H167">
            <v>113.32</v>
          </cell>
          <cell r="I167">
            <v>0</v>
          </cell>
          <cell r="J167">
            <v>113.32</v>
          </cell>
        </row>
        <row r="168">
          <cell r="C168" t="str">
            <v>01.07.02U</v>
          </cell>
          <cell r="D168">
            <v>7002020496</v>
          </cell>
          <cell r="E168" t="str">
            <v>ENSAIO DE VISCOSIDADE SAYBOLT - FUROL - MATERIAL BETUMINOSO</v>
          </cell>
          <cell r="F168" t="str">
            <v>UN</v>
          </cell>
          <cell r="G168">
            <v>0</v>
          </cell>
          <cell r="H168">
            <v>146.66</v>
          </cell>
          <cell r="I168">
            <v>0</v>
          </cell>
          <cell r="J168">
            <v>146.66</v>
          </cell>
        </row>
        <row r="169">
          <cell r="C169" t="str">
            <v>01.07.03U</v>
          </cell>
          <cell r="D169">
            <v>7002020497</v>
          </cell>
          <cell r="E169" t="str">
            <v>ENSAIO DE DETERMINAÇÃO DA PENEIRAÇÃO - EMULSÃO ASFÁLTICA</v>
          </cell>
          <cell r="F169" t="str">
            <v>UN</v>
          </cell>
          <cell r="G169">
            <v>0</v>
          </cell>
          <cell r="H169">
            <v>133.32</v>
          </cell>
          <cell r="I169">
            <v>0</v>
          </cell>
          <cell r="J169">
            <v>133.32</v>
          </cell>
        </row>
        <row r="170">
          <cell r="C170" t="str">
            <v>01.07.04U</v>
          </cell>
          <cell r="D170">
            <v>7002020498</v>
          </cell>
          <cell r="E170" t="str">
            <v>ENSAIO DE DETERMINAÇÃO DA SEDIMENTAÇÃO - EMULSÃO ASFÁLTICA</v>
          </cell>
          <cell r="F170" t="str">
            <v>UN</v>
          </cell>
          <cell r="G170">
            <v>0</v>
          </cell>
          <cell r="H170">
            <v>146.66</v>
          </cell>
          <cell r="I170">
            <v>0</v>
          </cell>
          <cell r="J170">
            <v>146.66</v>
          </cell>
        </row>
        <row r="171">
          <cell r="C171" t="str">
            <v>01.07.05U</v>
          </cell>
          <cell r="D171">
            <v>7002020499</v>
          </cell>
          <cell r="E171" t="str">
            <v>ENSAIO DE DETERMINAÇÃO DO TEOR DE BETUME - CIMENTO ASFÁLTICO DE PETRÓLEO</v>
          </cell>
          <cell r="F171" t="str">
            <v>UN</v>
          </cell>
          <cell r="G171">
            <v>0</v>
          </cell>
          <cell r="H171">
            <v>116.66</v>
          </cell>
          <cell r="I171">
            <v>0</v>
          </cell>
          <cell r="J171">
            <v>116.66</v>
          </cell>
        </row>
        <row r="172">
          <cell r="C172" t="str">
            <v>01.07.06U</v>
          </cell>
          <cell r="D172">
            <v>7002020500</v>
          </cell>
          <cell r="E172" t="str">
            <v>ENSAIO DE GRANULOMETRIA POR PENEIRAMENTO - SOLOS</v>
          </cell>
          <cell r="F172" t="str">
            <v>UN</v>
          </cell>
          <cell r="G172">
            <v>0</v>
          </cell>
          <cell r="H172">
            <v>106.65</v>
          </cell>
          <cell r="I172">
            <v>0</v>
          </cell>
          <cell r="J172">
            <v>106.65</v>
          </cell>
        </row>
        <row r="173">
          <cell r="C173" t="str">
            <v>01.07.07U</v>
          </cell>
          <cell r="D173">
            <v>7002020501</v>
          </cell>
          <cell r="E173" t="str">
            <v>ENSAIO DE GRANULOMETRIA POR PENEIRAMENTO E SEDIMENTAÇÃO - SOLOS</v>
          </cell>
          <cell r="F173" t="str">
            <v>UN</v>
          </cell>
          <cell r="G173">
            <v>0</v>
          </cell>
          <cell r="H173">
            <v>126.65</v>
          </cell>
          <cell r="I173">
            <v>0</v>
          </cell>
          <cell r="J173">
            <v>126.65</v>
          </cell>
        </row>
        <row r="174">
          <cell r="C174" t="str">
            <v>01.07.08U</v>
          </cell>
          <cell r="D174">
            <v>7002020502</v>
          </cell>
          <cell r="E174" t="str">
            <v>ENSAIO DE LIMITE DE PLASTICIDADE - SOLOS</v>
          </cell>
          <cell r="F174" t="str">
            <v>UN</v>
          </cell>
          <cell r="G174">
            <v>0</v>
          </cell>
          <cell r="H174">
            <v>59.99</v>
          </cell>
          <cell r="I174">
            <v>0</v>
          </cell>
          <cell r="J174">
            <v>59.99</v>
          </cell>
        </row>
        <row r="175">
          <cell r="C175" t="str">
            <v>01.07.09U</v>
          </cell>
          <cell r="D175">
            <v>7002020503</v>
          </cell>
          <cell r="E175" t="str">
            <v>ENSAIO DE LIMITE DE LIQUIDEZ - SOLOS</v>
          </cell>
          <cell r="F175" t="str">
            <v>UN</v>
          </cell>
          <cell r="G175">
            <v>0</v>
          </cell>
          <cell r="H175">
            <v>76.05</v>
          </cell>
          <cell r="I175">
            <v>0</v>
          </cell>
          <cell r="J175">
            <v>76.05</v>
          </cell>
        </row>
        <row r="176">
          <cell r="C176" t="str">
            <v>01.07.10U</v>
          </cell>
          <cell r="D176">
            <v>7002020504</v>
          </cell>
          <cell r="E176" t="str">
            <v>ENSAIO DE MASSA ESPECÍFICA - IN SITU - MÉTODO FRASCO DE AREIA - SOLOS</v>
          </cell>
          <cell r="F176" t="str">
            <v xml:space="preserve">UN </v>
          </cell>
          <cell r="G176">
            <v>0</v>
          </cell>
          <cell r="H176">
            <v>46.66</v>
          </cell>
          <cell r="I176">
            <v>0</v>
          </cell>
          <cell r="J176">
            <v>46.66</v>
          </cell>
        </row>
        <row r="177">
          <cell r="C177" t="str">
            <v>01.07.11U</v>
          </cell>
          <cell r="D177">
            <v>7002020505</v>
          </cell>
          <cell r="E177" t="str">
            <v>ENSAIO DE MASSA ESPECÍFICA - IN SITU - MÉTODO BALÃO DE BORRACHA - SOLOS</v>
          </cell>
          <cell r="F177" t="str">
            <v xml:space="preserve">UN </v>
          </cell>
          <cell r="G177">
            <v>0</v>
          </cell>
          <cell r="H177">
            <v>53.32</v>
          </cell>
          <cell r="I177">
            <v>0</v>
          </cell>
          <cell r="J177">
            <v>53.32</v>
          </cell>
        </row>
        <row r="178">
          <cell r="C178" t="str">
            <v>01.07.12U</v>
          </cell>
          <cell r="D178">
            <v>7002020506</v>
          </cell>
          <cell r="E178" t="str">
            <v>ENSAIO DE DENSIDADE REAL - SOLOS</v>
          </cell>
          <cell r="F178" t="str">
            <v xml:space="preserve">UN </v>
          </cell>
          <cell r="G178">
            <v>0</v>
          </cell>
          <cell r="H178">
            <v>59.99</v>
          </cell>
          <cell r="I178">
            <v>0</v>
          </cell>
          <cell r="J178">
            <v>59.99</v>
          </cell>
        </row>
        <row r="179">
          <cell r="C179" t="str">
            <v>01.07.13U</v>
          </cell>
          <cell r="D179">
            <v>7002020507</v>
          </cell>
          <cell r="E179" t="str">
            <v>ENSAIO DE ABRASÃO LOS ANGELES - AGREGADOS</v>
          </cell>
          <cell r="F179" t="str">
            <v xml:space="preserve">UN </v>
          </cell>
          <cell r="G179">
            <v>0</v>
          </cell>
          <cell r="H179">
            <v>279.99</v>
          </cell>
          <cell r="I179">
            <v>0</v>
          </cell>
          <cell r="J179">
            <v>279.99</v>
          </cell>
        </row>
        <row r="180">
          <cell r="C180" t="str">
            <v>01.07.15U</v>
          </cell>
          <cell r="D180">
            <v>7002020509</v>
          </cell>
          <cell r="E180" t="str">
            <v>ENSAIO MARSHALL - MISTURA BETUMINOSA A QUENTE</v>
          </cell>
          <cell r="F180" t="str">
            <v xml:space="preserve">UN </v>
          </cell>
          <cell r="G180">
            <v>0</v>
          </cell>
          <cell r="H180">
            <v>233.32</v>
          </cell>
          <cell r="I180">
            <v>0</v>
          </cell>
          <cell r="J180">
            <v>233.32</v>
          </cell>
        </row>
        <row r="181">
          <cell r="C181" t="str">
            <v>01.07.16U</v>
          </cell>
          <cell r="D181">
            <v>7002020510</v>
          </cell>
          <cell r="E181" t="str">
            <v>ENSAIO DE DETERMINAÇÃO DO ÍNDICE DE FORMA - AGREGADOS</v>
          </cell>
          <cell r="F181" t="str">
            <v xml:space="preserve">UN </v>
          </cell>
          <cell r="G181">
            <v>0</v>
          </cell>
          <cell r="H181">
            <v>66.650000000000006</v>
          </cell>
          <cell r="I181">
            <v>0</v>
          </cell>
          <cell r="J181">
            <v>66.650000000000006</v>
          </cell>
        </row>
        <row r="182">
          <cell r="C182" t="str">
            <v>01.07.17U</v>
          </cell>
          <cell r="D182">
            <v>7002020511</v>
          </cell>
          <cell r="E182" t="str">
            <v>ENSAIO DE EQUIVALENTE EM AREIA - SOLOS</v>
          </cell>
          <cell r="F182" t="str">
            <v xml:space="preserve">UN </v>
          </cell>
          <cell r="G182">
            <v>0</v>
          </cell>
          <cell r="H182">
            <v>59.99</v>
          </cell>
          <cell r="I182">
            <v>0</v>
          </cell>
          <cell r="J182">
            <v>59.99</v>
          </cell>
        </row>
        <row r="183">
          <cell r="C183" t="str">
            <v>01.07.18U</v>
          </cell>
          <cell r="D183">
            <v>7002020512</v>
          </cell>
          <cell r="E183" t="str">
            <v>ENSAIO DE MOLDAGEM E CURA DE SOLO CIMENTO</v>
          </cell>
          <cell r="F183" t="str">
            <v xml:space="preserve">UN </v>
          </cell>
          <cell r="G183">
            <v>0</v>
          </cell>
          <cell r="H183">
            <v>66.650000000000006</v>
          </cell>
          <cell r="I183">
            <v>0</v>
          </cell>
          <cell r="J183">
            <v>66.650000000000006</v>
          </cell>
        </row>
        <row r="184">
          <cell r="C184" t="str">
            <v>01.07.19U</v>
          </cell>
          <cell r="D184">
            <v>7002020513</v>
          </cell>
          <cell r="E184" t="str">
            <v>ENSAIO DE COMPRESSÃO AXIAL DE SOLO CIMENTO</v>
          </cell>
          <cell r="F184" t="str">
            <v xml:space="preserve">UN </v>
          </cell>
          <cell r="G184">
            <v>0</v>
          </cell>
          <cell r="H184">
            <v>53.32</v>
          </cell>
          <cell r="I184">
            <v>0</v>
          </cell>
          <cell r="J184">
            <v>53.32</v>
          </cell>
        </row>
        <row r="185">
          <cell r="C185" t="str">
            <v>01.07.20U</v>
          </cell>
          <cell r="D185">
            <v>7002020514</v>
          </cell>
          <cell r="E185" t="str">
            <v>ENSAIO DE RESISTENCIA A COMPRESSÃO SIMPLES - CONCRETO</v>
          </cell>
          <cell r="F185" t="str">
            <v xml:space="preserve">UN </v>
          </cell>
          <cell r="G185">
            <v>0</v>
          </cell>
          <cell r="H185">
            <v>119.99</v>
          </cell>
          <cell r="I185">
            <v>0</v>
          </cell>
          <cell r="J185">
            <v>119.99</v>
          </cell>
        </row>
        <row r="186">
          <cell r="C186" t="str">
            <v>01.07.21U</v>
          </cell>
          <cell r="D186">
            <v>7002020515</v>
          </cell>
          <cell r="E186" t="str">
            <v>ENSAIO DE RESISTENCIA A TRACAO POR COMPRESSAO DIAMETRAL - CONCRETO</v>
          </cell>
          <cell r="F186" t="str">
            <v xml:space="preserve">UN </v>
          </cell>
          <cell r="G186">
            <v>0</v>
          </cell>
          <cell r="H186">
            <v>119.99</v>
          </cell>
          <cell r="I186">
            <v>0</v>
          </cell>
          <cell r="J186">
            <v>119.99</v>
          </cell>
        </row>
        <row r="187">
          <cell r="C187" t="str">
            <v>01.07.22U</v>
          </cell>
          <cell r="D187">
            <v>7002020516</v>
          </cell>
          <cell r="E187" t="str">
            <v>ENSAIO DE RESISTENCIA A TRACAO NA FLEXAO DE CONCRETO</v>
          </cell>
          <cell r="F187" t="str">
            <v xml:space="preserve">UN </v>
          </cell>
          <cell r="G187">
            <v>0</v>
          </cell>
          <cell r="H187">
            <v>133.32</v>
          </cell>
          <cell r="I187">
            <v>0</v>
          </cell>
          <cell r="J187">
            <v>133.32</v>
          </cell>
        </row>
        <row r="188">
          <cell r="C188" t="str">
            <v>01.07.23U</v>
          </cell>
          <cell r="D188">
            <v>7002020517</v>
          </cell>
          <cell r="E188" t="str">
            <v>ENSAIO DE ABATIMENTO DO TRONCO DE CONE</v>
          </cell>
          <cell r="F188" t="str">
            <v xml:space="preserve">UN </v>
          </cell>
          <cell r="G188">
            <v>0</v>
          </cell>
          <cell r="H188">
            <v>47.56</v>
          </cell>
          <cell r="I188">
            <v>0</v>
          </cell>
          <cell r="J188">
            <v>47.56</v>
          </cell>
        </row>
        <row r="189">
          <cell r="C189">
            <v>0</v>
          </cell>
          <cell r="D189">
            <v>0</v>
          </cell>
          <cell r="E189">
            <v>0</v>
          </cell>
          <cell r="F189">
            <v>0</v>
          </cell>
          <cell r="G189">
            <v>0</v>
          </cell>
          <cell r="H189">
            <v>0</v>
          </cell>
          <cell r="I189">
            <v>0</v>
          </cell>
          <cell r="J189">
            <v>0</v>
          </cell>
        </row>
        <row r="190">
          <cell r="C190" t="str">
            <v>01.08.00</v>
          </cell>
          <cell r="D190">
            <v>0</v>
          </cell>
          <cell r="E190" t="str">
            <v>INSTALAÇÕES PROVISÓRIAS/MOBILIZAÇÃO E DESMOBILIZAÇÃO</v>
          </cell>
          <cell r="F190">
            <v>0</v>
          </cell>
          <cell r="G190">
            <v>0</v>
          </cell>
          <cell r="H190">
            <v>0</v>
          </cell>
          <cell r="I190">
            <v>0</v>
          </cell>
          <cell r="J190">
            <v>0</v>
          </cell>
        </row>
        <row r="191">
          <cell r="C191">
            <v>0</v>
          </cell>
          <cell r="D191">
            <v>0</v>
          </cell>
          <cell r="E191">
            <v>0</v>
          </cell>
          <cell r="F191">
            <v>0</v>
          </cell>
          <cell r="G191">
            <v>0</v>
          </cell>
          <cell r="H191">
            <v>0</v>
          </cell>
          <cell r="I191">
            <v>0</v>
          </cell>
          <cell r="J191">
            <v>0</v>
          </cell>
        </row>
        <row r="192">
          <cell r="C192" t="str">
            <v>01.08.01U</v>
          </cell>
          <cell r="D192">
            <v>7001380986</v>
          </cell>
          <cell r="E192" t="str">
            <v>FECHAMENTO DE CONSTRUÇÃO TEMPORÁRIA EM CHAPA DE MADEIRA COMPENSADA E=10MM, COM REAPROVEITAMENTO DE 2X.</v>
          </cell>
          <cell r="F192" t="str">
            <v>M2</v>
          </cell>
          <cell r="G192">
            <v>0</v>
          </cell>
          <cell r="H192">
            <v>30.16</v>
          </cell>
          <cell r="I192">
            <v>21.94</v>
          </cell>
          <cell r="J192">
            <v>52.1</v>
          </cell>
        </row>
        <row r="193">
          <cell r="C193" t="str">
            <v>01.08.02U</v>
          </cell>
          <cell r="D193">
            <v>7001380987</v>
          </cell>
          <cell r="E193" t="str">
            <v>FECHAMENTO DE CONSTRUÇÃO TEMPORÁRIA EM CHAPA DE MADEIRA COMPENSADA E=12MM, COM REAPROVEITAMENTO DE 2X.</v>
          </cell>
          <cell r="F193" t="str">
            <v>M2</v>
          </cell>
          <cell r="G193">
            <v>0</v>
          </cell>
          <cell r="H193">
            <v>30.16</v>
          </cell>
          <cell r="I193">
            <v>19.25</v>
          </cell>
          <cell r="J193">
            <v>49.41</v>
          </cell>
        </row>
        <row r="194">
          <cell r="C194" t="str">
            <v>01.08.03U</v>
          </cell>
          <cell r="D194">
            <v>7001270131</v>
          </cell>
          <cell r="E194" t="str">
            <v>EXECUÇÃO DE RESERVATÓRIO ELEVADO DE ÁGUA (1000 LITROS) EM CANTEIRO DE OBRA, APOIADO EM ESTRUTURA DE MADEIRA (FORNECIMENTO E INSTALAÇÃO)</v>
          </cell>
          <cell r="F194" t="str">
            <v xml:space="preserve">UN </v>
          </cell>
          <cell r="G194">
            <v>0</v>
          </cell>
          <cell r="H194">
            <v>422.32</v>
          </cell>
          <cell r="I194">
            <v>569.59</v>
          </cell>
          <cell r="J194">
            <v>991.91</v>
          </cell>
        </row>
        <row r="195">
          <cell r="C195" t="str">
            <v>01.08.04U</v>
          </cell>
          <cell r="D195">
            <v>7001210848</v>
          </cell>
          <cell r="E195" t="str">
            <v>EXECUÇÃO DE RESERVATÓRIO ELEVADO DE ÁGUA (3000 LITROS) EM CANTEIRO DE OBRA, APOIADO EM ESTRUTURA DE MADEIRA  (FORNECIMENTO E INSTALAÇÃO).</v>
          </cell>
          <cell r="F195" t="str">
            <v xml:space="preserve">UN </v>
          </cell>
          <cell r="G195">
            <v>0</v>
          </cell>
          <cell r="H195">
            <v>536.4</v>
          </cell>
          <cell r="I195">
            <v>1315.74</v>
          </cell>
          <cell r="J195">
            <v>1852.14</v>
          </cell>
        </row>
        <row r="196">
          <cell r="C196" t="str">
            <v>01.08.06U</v>
          </cell>
          <cell r="D196">
            <v>7001210858</v>
          </cell>
          <cell r="E196" t="str">
            <v>EXECUÇÃO DE ESCRITÓRIO (COM INSTALAÇÕES ELÉTRICAS E HIDROSSANITPARIAS) EM CANTEIRO DE OBRA EM ALVENARIA, NÃO INCLUSO MOBILIÁRIO E EQUIPAMENTOS.</v>
          </cell>
          <cell r="F196" t="str">
            <v>M2</v>
          </cell>
          <cell r="G196">
            <v>0.27</v>
          </cell>
          <cell r="H196">
            <v>369.96</v>
          </cell>
          <cell r="I196">
            <v>367.42</v>
          </cell>
          <cell r="J196">
            <v>737.65</v>
          </cell>
        </row>
        <row r="197">
          <cell r="C197" t="str">
            <v>01.08.12U</v>
          </cell>
          <cell r="D197">
            <v>7001380988</v>
          </cell>
          <cell r="E197" t="str">
            <v>EXECUÇÃO DE ESCRITÓRIO (COM INSTALAÇÕES ELÉTRICAS E HIDROSSANITPARIAS) EM CANTEIRO DE OBRA EM CHAPA DE MADEIRA COMPENSADA, NÃO INCLUSO MOBILIÁRIO E EQUIPAMENTOS.</v>
          </cell>
          <cell r="F197" t="str">
            <v>M2</v>
          </cell>
          <cell r="G197">
            <v>0.31</v>
          </cell>
          <cell r="H197">
            <v>279.43</v>
          </cell>
          <cell r="I197">
            <v>369.35</v>
          </cell>
          <cell r="J197">
            <v>649.09</v>
          </cell>
        </row>
        <row r="198">
          <cell r="C198" t="str">
            <v>01.08.18U</v>
          </cell>
          <cell r="D198">
            <v>7001010425</v>
          </cell>
          <cell r="E198" t="str">
            <v>EXECUÇÃO DE ALMOXARIFADO EM CANTEIRO DE OBRA EM CHAPA DE MADEIRA COMPENSADA, INCLUSO PRATELEIRAS.</v>
          </cell>
          <cell r="F198" t="str">
            <v>M2</v>
          </cell>
          <cell r="G198">
            <v>0.6</v>
          </cell>
          <cell r="H198">
            <v>174.71</v>
          </cell>
          <cell r="I198">
            <v>271.89999999999998</v>
          </cell>
          <cell r="J198">
            <v>447.21</v>
          </cell>
        </row>
        <row r="199">
          <cell r="C199" t="str">
            <v>01.08.23U</v>
          </cell>
          <cell r="D199">
            <v>7001010434</v>
          </cell>
          <cell r="E199" t="str">
            <v>EXECUÇÃO DE ALMOXARIFADO EM CANTEIRO DE OBRA EM ALVENARIA, INCLUSO PRATELEIRAS</v>
          </cell>
          <cell r="F199" t="str">
            <v>M2</v>
          </cell>
          <cell r="G199">
            <v>0.52</v>
          </cell>
          <cell r="H199">
            <v>159.01</v>
          </cell>
          <cell r="I199">
            <v>266.44</v>
          </cell>
          <cell r="J199">
            <v>425.97</v>
          </cell>
        </row>
        <row r="200">
          <cell r="C200" t="str">
            <v>01.08.27U</v>
          </cell>
          <cell r="D200">
            <v>7001010388</v>
          </cell>
          <cell r="E200" t="str">
            <v>EXECUÇÃO DE REFEITÓRIO EM CANTEIRO DE OBRA EM CHAPA DE MADEIRA COMPENSADA, NÃO INCLUSO MOBILIÁRIO E EQUIPAMENTOS</v>
          </cell>
          <cell r="F200" t="str">
            <v>M2</v>
          </cell>
          <cell r="G200">
            <v>0.61</v>
          </cell>
          <cell r="H200">
            <v>138.07</v>
          </cell>
          <cell r="I200">
            <v>234.76</v>
          </cell>
          <cell r="J200">
            <v>373.44</v>
          </cell>
        </row>
        <row r="201">
          <cell r="C201" t="str">
            <v>01.08.32U</v>
          </cell>
          <cell r="D201">
            <v>7001010435</v>
          </cell>
          <cell r="E201" t="str">
            <v>EXECUÇÃO DE REFEITÓRIO EM CANTEIRO DE OBRA EM ALVENARIA, NÃO INCLUSO MOBILIÁRIO E EQUIPAMENTOS</v>
          </cell>
          <cell r="F201" t="str">
            <v>M2</v>
          </cell>
          <cell r="G201">
            <v>0.53</v>
          </cell>
          <cell r="H201">
            <v>90.21</v>
          </cell>
          <cell r="I201">
            <v>202.16</v>
          </cell>
          <cell r="J201">
            <v>292.89999999999998</v>
          </cell>
        </row>
        <row r="202">
          <cell r="C202" t="str">
            <v>01.08.36U</v>
          </cell>
          <cell r="D202">
            <v>7001380882</v>
          </cell>
          <cell r="E202" t="str">
            <v>MOBILIZACAO E DESMOBILIZACAO DE EQUIPAMENTOS - TRANSPORTE</v>
          </cell>
          <cell r="F202" t="str">
            <v>TXKM</v>
          </cell>
          <cell r="G202">
            <v>0.35</v>
          </cell>
          <cell r="H202">
            <v>0</v>
          </cell>
          <cell r="I202">
            <v>0</v>
          </cell>
          <cell r="J202">
            <v>0.35</v>
          </cell>
        </row>
        <row r="203">
          <cell r="C203" t="str">
            <v>01.08.37U</v>
          </cell>
          <cell r="D203">
            <v>7001010384</v>
          </cell>
          <cell r="E203" t="str">
            <v xml:space="preserve">MOBILIZACAO E DESMOBILIZACAO DE EQUIPAMENTOS - CARGA E DESCARGA </v>
          </cell>
          <cell r="F203" t="str">
            <v>T</v>
          </cell>
          <cell r="G203">
            <v>64.44</v>
          </cell>
          <cell r="H203">
            <v>14.03</v>
          </cell>
          <cell r="I203">
            <v>0</v>
          </cell>
          <cell r="J203">
            <v>78.47</v>
          </cell>
        </row>
        <row r="204">
          <cell r="C204" t="str">
            <v>01.08.38U</v>
          </cell>
          <cell r="D204">
            <v>7002020666</v>
          </cell>
          <cell r="E204" t="str">
            <v>ALUGUEL CONTAINER/ESCRITÓRIO INCLUSIVE INSTALAÇÕES ELÉTRICAS LARG=2,20 COMP=6,20M  ALT=2,50M EM CHAPA ACO COM NERVURAS TRAPEZ. FORRO COM ISOLAMENTO TERMO/ACUSTICO         CHASSIS REFORCADO PISO COMPENSADO NAVAL EXCLUSO TRANSP/CARGA/DESCARGA</v>
          </cell>
          <cell r="F204" t="str">
            <v>MÊS</v>
          </cell>
          <cell r="G204">
            <v>429.68</v>
          </cell>
          <cell r="H204">
            <v>0</v>
          </cell>
          <cell r="I204">
            <v>0</v>
          </cell>
          <cell r="J204">
            <v>429.68</v>
          </cell>
        </row>
        <row r="205">
          <cell r="C205" t="str">
            <v>01.08.39U</v>
          </cell>
          <cell r="D205">
            <v>7001381101</v>
          </cell>
          <cell r="E205" t="str">
            <v>CANTEIRO ITINERANTE COMPOSTO DE TOLDO, CONJUNTO DE MESA E CADEIRAS E BANHEIRO QUÍMICO COM LIMPEZA DIÁRIA</v>
          </cell>
          <cell r="F205" t="str">
            <v>MES</v>
          </cell>
          <cell r="G205">
            <v>0</v>
          </cell>
          <cell r="H205">
            <v>586.74</v>
          </cell>
          <cell r="I205">
            <v>176</v>
          </cell>
          <cell r="J205">
            <v>762.74</v>
          </cell>
        </row>
        <row r="206">
          <cell r="C206" t="str">
            <v>01.08.40U</v>
          </cell>
          <cell r="D206">
            <v>7001381102</v>
          </cell>
          <cell r="E206" t="str">
            <v>LOCAÇÃO DE BANHEIRO QUÍMICO COM LIMPEZA DIÁRIA</v>
          </cell>
          <cell r="F206" t="str">
            <v>MES</v>
          </cell>
          <cell r="G206">
            <v>0</v>
          </cell>
          <cell r="H206">
            <v>586.74</v>
          </cell>
          <cell r="I206">
            <v>112</v>
          </cell>
          <cell r="J206">
            <v>698.74</v>
          </cell>
        </row>
        <row r="207">
          <cell r="C207">
            <v>0</v>
          </cell>
          <cell r="D207">
            <v>0</v>
          </cell>
          <cell r="E207">
            <v>0</v>
          </cell>
          <cell r="F207">
            <v>0</v>
          </cell>
          <cell r="G207">
            <v>0</v>
          </cell>
          <cell r="H207">
            <v>0</v>
          </cell>
          <cell r="I207">
            <v>0</v>
          </cell>
          <cell r="J207">
            <v>0</v>
          </cell>
        </row>
        <row r="208">
          <cell r="C208">
            <v>0</v>
          </cell>
          <cell r="D208">
            <v>0</v>
          </cell>
          <cell r="E208" t="str">
            <v>TRABALHOS EM TERRA</v>
          </cell>
          <cell r="F208">
            <v>0</v>
          </cell>
          <cell r="G208">
            <v>0</v>
          </cell>
          <cell r="H208">
            <v>0</v>
          </cell>
          <cell r="I208">
            <v>0</v>
          </cell>
          <cell r="J208">
            <v>0</v>
          </cell>
        </row>
        <row r="209">
          <cell r="C209">
            <v>0</v>
          </cell>
          <cell r="D209">
            <v>0</v>
          </cell>
          <cell r="E209">
            <v>0</v>
          </cell>
          <cell r="F209">
            <v>0</v>
          </cell>
          <cell r="G209">
            <v>0</v>
          </cell>
          <cell r="H209">
            <v>0</v>
          </cell>
          <cell r="I209">
            <v>0</v>
          </cell>
          <cell r="J209">
            <v>0</v>
          </cell>
        </row>
        <row r="210">
          <cell r="C210" t="str">
            <v>02.01.00U</v>
          </cell>
          <cell r="D210" t="str">
            <v/>
          </cell>
          <cell r="E210" t="str">
            <v>ESCAVAÇÃO MANUAL EM MATERIAL DE PRIMEIRA E/ OU SEGUNDA CATEGORIA</v>
          </cell>
          <cell r="F210">
            <v>0</v>
          </cell>
          <cell r="G210">
            <v>0</v>
          </cell>
          <cell r="H210">
            <v>0</v>
          </cell>
          <cell r="I210">
            <v>0</v>
          </cell>
          <cell r="J210">
            <v>0</v>
          </cell>
        </row>
        <row r="211">
          <cell r="C211" t="str">
            <v>02.01.01U</v>
          </cell>
          <cell r="D211">
            <v>7001020001</v>
          </cell>
          <cell r="E211" t="str">
            <v>ESCAVAÇÃO MANUAL DE VALAS EM MATERIAL DE 1ª E/OU 2ª CATEGORIAS ATÉ 2,0 M DE PROFUNDIDADE.</v>
          </cell>
          <cell r="F211" t="str">
            <v xml:space="preserve">M3   </v>
          </cell>
          <cell r="G211">
            <v>0</v>
          </cell>
          <cell r="H211">
            <v>50.68</v>
          </cell>
          <cell r="I211">
            <v>0</v>
          </cell>
          <cell r="J211">
            <v>50.68</v>
          </cell>
        </row>
        <row r="212">
          <cell r="C212" t="str">
            <v>02.01.03U</v>
          </cell>
          <cell r="D212">
            <v>7001020002</v>
          </cell>
          <cell r="E212" t="str">
            <v>ESCAVAÇÃO MANUAL DE VALAS EM MATERIAL DE 1ª E/OU 2ª CATEGORIAS ACIMA DE 2,00 M E ATÉ 4,00 M DE PROFUNDIDADE.</v>
          </cell>
          <cell r="F212" t="str">
            <v xml:space="preserve">M3   </v>
          </cell>
          <cell r="G212">
            <v>0</v>
          </cell>
          <cell r="H212">
            <v>60.5</v>
          </cell>
          <cell r="I212">
            <v>0</v>
          </cell>
          <cell r="J212">
            <v>60.5</v>
          </cell>
        </row>
        <row r="213">
          <cell r="C213" t="str">
            <v>02.01.05U</v>
          </cell>
          <cell r="D213">
            <v>7001020003</v>
          </cell>
          <cell r="E213" t="str">
            <v>ESCAVAÇÃO MANUAL DE VALAS EM MATERIAL DE 1ª E/OU 2ª CATEGORIAS ACIMA DE 4,00 M E ATÉ 6,00 M DE PROFUNDIDADE.</v>
          </cell>
          <cell r="F213" t="str">
            <v xml:space="preserve">M3   </v>
          </cell>
          <cell r="G213">
            <v>0</v>
          </cell>
          <cell r="H213">
            <v>70.17</v>
          </cell>
          <cell r="I213">
            <v>0</v>
          </cell>
          <cell r="J213">
            <v>70.17</v>
          </cell>
        </row>
        <row r="214">
          <cell r="C214">
            <v>0</v>
          </cell>
          <cell r="D214">
            <v>0</v>
          </cell>
          <cell r="E214">
            <v>0</v>
          </cell>
          <cell r="F214">
            <v>0</v>
          </cell>
          <cell r="G214">
            <v>0</v>
          </cell>
          <cell r="H214">
            <v>0</v>
          </cell>
          <cell r="I214">
            <v>0</v>
          </cell>
          <cell r="J214">
            <v>0</v>
          </cell>
        </row>
        <row r="215">
          <cell r="C215" t="str">
            <v>02.02.00U</v>
          </cell>
          <cell r="D215" t="str">
            <v/>
          </cell>
          <cell r="E215" t="str">
            <v>ESCAVAÇÃO EM MATERIAL DE 3ª CATEGORIA (ROCHA)</v>
          </cell>
          <cell r="F215">
            <v>0</v>
          </cell>
          <cell r="G215">
            <v>0</v>
          </cell>
          <cell r="H215">
            <v>0</v>
          </cell>
          <cell r="I215">
            <v>0</v>
          </cell>
          <cell r="J215">
            <v>0</v>
          </cell>
        </row>
        <row r="216">
          <cell r="C216" t="str">
            <v>02.02.01U</v>
          </cell>
          <cell r="D216">
            <v>7001020007</v>
          </cell>
          <cell r="E216" t="str">
            <v>ESCAVAÇÃO EM MATERIAL DE 3ª CATEGORIA ( ROCHA ), CAMPO ABERTO, ATÉ 2,00 M DE PROFUNDIDADE COM EXPLOSIVOS, INCLUSIVE ABAFAMENTO.</v>
          </cell>
          <cell r="F216" t="str">
            <v xml:space="preserve">M3   </v>
          </cell>
          <cell r="G216">
            <v>4.32</v>
          </cell>
          <cell r="H216">
            <v>27.18</v>
          </cell>
          <cell r="I216">
            <v>27.56</v>
          </cell>
          <cell r="J216">
            <v>59.06</v>
          </cell>
        </row>
        <row r="217">
          <cell r="C217" t="str">
            <v>02.02.02U</v>
          </cell>
          <cell r="D217">
            <v>7001020008</v>
          </cell>
          <cell r="E217" t="str">
            <v>ESCAVAÇÃO EM MATERIAL DE 3ª CATEGORIA ( ROCHA ), CAMPO ABERTO, ACIMA DE 2,00 M E ATÉ 4,00 M DE PROFUNDIDADE COM EXPLOSIVOS, INCLUSIVE ABAFAMENTO.</v>
          </cell>
          <cell r="F217" t="str">
            <v xml:space="preserve">M3   </v>
          </cell>
          <cell r="G217">
            <v>7.87</v>
          </cell>
          <cell r="H217">
            <v>27.18</v>
          </cell>
          <cell r="I217">
            <v>27.56</v>
          </cell>
          <cell r="J217">
            <v>62.61</v>
          </cell>
        </row>
        <row r="218">
          <cell r="C218" t="str">
            <v>02.02.03U</v>
          </cell>
          <cell r="D218">
            <v>7001020009</v>
          </cell>
          <cell r="E218" t="str">
            <v>ESCAVAÇÃO EM MATERIAL DE 3ª CATEGORIA ( ROCHA ), CAMPO ABERTO, ACIMA DE 4,00 M E ATÉ 6,00 M DE PROFUNDIDADE COM EXPLOSIVOS, INCLUSIVE ABAFAMENTO.</v>
          </cell>
          <cell r="F218" t="str">
            <v xml:space="preserve">M3   </v>
          </cell>
          <cell r="G218">
            <v>8.73</v>
          </cell>
          <cell r="H218">
            <v>27.18</v>
          </cell>
          <cell r="I218">
            <v>27.56</v>
          </cell>
          <cell r="J218">
            <v>63.47</v>
          </cell>
        </row>
        <row r="219">
          <cell r="C219" t="str">
            <v>02.02.04U</v>
          </cell>
          <cell r="D219">
            <v>7001020010</v>
          </cell>
          <cell r="E219" t="str">
            <v>ESCAVAÇÃO DE VALAS EM MATERIAL DE 3ª CATEGORIA ( ROCHA ) ATÉ 2,00 M DE PROFUNDIDADE COM EXPLOSIVOS, INCLUSIVE ABAFAMENTO.</v>
          </cell>
          <cell r="F219" t="str">
            <v xml:space="preserve">M3   </v>
          </cell>
          <cell r="G219">
            <v>17.8</v>
          </cell>
          <cell r="H219">
            <v>27.18</v>
          </cell>
          <cell r="I219">
            <v>47.81</v>
          </cell>
          <cell r="J219">
            <v>92.79</v>
          </cell>
        </row>
        <row r="220">
          <cell r="C220" t="str">
            <v>02.02.05U</v>
          </cell>
          <cell r="D220">
            <v>7001020011</v>
          </cell>
          <cell r="E220" t="str">
            <v>ESCAVAÇÃO DE VALAS EM MATERIAL DE 3ª CATEGORIA ( ROCHA ) ACIMA DE 2,00 M E ATÉ 4,00 M DE PROFUNDIDADE COM EXPLOSIVOS, INCLUSIVE ABAFAMENTO.</v>
          </cell>
          <cell r="F220" t="str">
            <v xml:space="preserve">M3   </v>
          </cell>
          <cell r="G220">
            <v>23.69</v>
          </cell>
          <cell r="H220">
            <v>27.96</v>
          </cell>
          <cell r="I220">
            <v>47.81</v>
          </cell>
          <cell r="J220">
            <v>99.46</v>
          </cell>
        </row>
        <row r="221">
          <cell r="C221" t="str">
            <v>02.02.06U</v>
          </cell>
          <cell r="D221">
            <v>7001020012</v>
          </cell>
          <cell r="E221" t="str">
            <v>ESCAVAÇÃO DE VALAS EM MATERIAL DE 3ª CATEGORIA ( ROCHA ) ACIMA DE 4,00 M E ATÉ 6,00 M DE PROFUNDIDADE COM EXPLOSIVOS, INCLUSIVE ABAFAMENTO.</v>
          </cell>
          <cell r="F221" t="str">
            <v xml:space="preserve">M3   </v>
          </cell>
          <cell r="G221">
            <v>28.47</v>
          </cell>
          <cell r="H221">
            <v>28.74</v>
          </cell>
          <cell r="I221">
            <v>47.81</v>
          </cell>
          <cell r="J221">
            <v>105.02</v>
          </cell>
        </row>
        <row r="222">
          <cell r="C222" t="str">
            <v>02.02.07U</v>
          </cell>
          <cell r="D222">
            <v>7001020403</v>
          </cell>
          <cell r="E222" t="str">
            <v>ESCAVAÇÃO EM ROCHA BRANDA A FRIO EM VALA.</v>
          </cell>
          <cell r="F222" t="str">
            <v>M3</v>
          </cell>
          <cell r="G222">
            <v>109.18</v>
          </cell>
          <cell r="H222">
            <v>77.97</v>
          </cell>
          <cell r="I222">
            <v>0</v>
          </cell>
          <cell r="J222">
            <v>187.15</v>
          </cell>
        </row>
        <row r="223">
          <cell r="C223" t="str">
            <v>02.02.08U</v>
          </cell>
          <cell r="D223">
            <v>7001020404</v>
          </cell>
          <cell r="E223" t="str">
            <v>ESCAVAÇÃO DE ROCHA A FRIO EM VALA.</v>
          </cell>
          <cell r="F223" t="str">
            <v>M3</v>
          </cell>
          <cell r="G223">
            <v>104.25</v>
          </cell>
          <cell r="H223">
            <v>77.97</v>
          </cell>
          <cell r="I223">
            <v>0</v>
          </cell>
          <cell r="J223">
            <v>182.22</v>
          </cell>
        </row>
        <row r="224">
          <cell r="C224" t="str">
            <v>02.02.09U</v>
          </cell>
          <cell r="D224">
            <v>7001020590</v>
          </cell>
          <cell r="E224" t="str">
            <v>ESCAVAÇÃO EM MATERIAL DE 3ª CATEGORIA COM ROMPEDOR HIDRÁULICO ACOPLADO A ESCAVADEIRA INCLUSO REMOÇÃO DE MATERIAL DA VALA COM ESCAVADEIRA HIDRÁULICA</v>
          </cell>
          <cell r="F224" t="str">
            <v>M3</v>
          </cell>
          <cell r="G224">
            <v>112.49</v>
          </cell>
          <cell r="H224">
            <v>3.71</v>
          </cell>
          <cell r="I224">
            <v>0</v>
          </cell>
          <cell r="J224">
            <v>116.2</v>
          </cell>
        </row>
        <row r="225">
          <cell r="C225">
            <v>0</v>
          </cell>
          <cell r="D225">
            <v>0</v>
          </cell>
          <cell r="E225">
            <v>0</v>
          </cell>
          <cell r="F225">
            <v>0</v>
          </cell>
          <cell r="G225">
            <v>0</v>
          </cell>
          <cell r="H225">
            <v>0</v>
          </cell>
          <cell r="I225">
            <v>0</v>
          </cell>
          <cell r="J225">
            <v>0</v>
          </cell>
        </row>
        <row r="226">
          <cell r="C226" t="str">
            <v>02.03.00U</v>
          </cell>
          <cell r="D226" t="str">
            <v/>
          </cell>
          <cell r="E226" t="str">
            <v>ESCAVAÇÃO MECANIZADA EM MATERIAL DE PRIMEIRA E/ OU SEGUNDA CATEGORIA E EM SOLOS MOLES</v>
          </cell>
          <cell r="F226">
            <v>0</v>
          </cell>
          <cell r="G226">
            <v>0</v>
          </cell>
          <cell r="H226">
            <v>0</v>
          </cell>
          <cell r="I226">
            <v>0</v>
          </cell>
          <cell r="J226">
            <v>0</v>
          </cell>
        </row>
        <row r="227">
          <cell r="C227" t="str">
            <v>02.03.04U</v>
          </cell>
          <cell r="D227">
            <v>7001020013</v>
          </cell>
          <cell r="E227" t="str">
            <v>ESCAVAÇÃO MECANIZADA DE VALAS EM MATERIAL DE 1ª E/OU 2ª CATEGORIAS ATÉ 2,00 M DE PROFUNDIDADE.</v>
          </cell>
          <cell r="F227" t="str">
            <v xml:space="preserve">M3   </v>
          </cell>
          <cell r="G227">
            <v>8.93</v>
          </cell>
          <cell r="H227">
            <v>1.24</v>
          </cell>
          <cell r="I227">
            <v>0</v>
          </cell>
          <cell r="J227">
            <v>10.17</v>
          </cell>
        </row>
        <row r="228">
          <cell r="C228" t="str">
            <v>02.03.06U</v>
          </cell>
          <cell r="D228">
            <v>7001020014</v>
          </cell>
          <cell r="E228" t="str">
            <v>ESCAVAÇÃO MECANIZADA DE VALAS EM MATERIAL DE 1ª E/OU 2ª CATEGORIAS ACIMA DE 2,00 M  E ATÉ 4,00 M DE PROFUNDIDADE.</v>
          </cell>
          <cell r="F228" t="str">
            <v xml:space="preserve">M3   </v>
          </cell>
          <cell r="G228">
            <v>12.28</v>
          </cell>
          <cell r="H228">
            <v>1.71</v>
          </cell>
          <cell r="I228">
            <v>0</v>
          </cell>
          <cell r="J228">
            <v>13.99</v>
          </cell>
        </row>
        <row r="229">
          <cell r="C229" t="str">
            <v>02.03.08U</v>
          </cell>
          <cell r="D229">
            <v>7001020015</v>
          </cell>
          <cell r="E229" t="str">
            <v>ESCAVAÇÃO MECANIZADA DE VALAS EM MATERIAL DE 1ª E/OU 2ª CATEGORIAS ACIMA DE 4,00 M E ATÉ 6,00 M DE PROFUNDIDADE.</v>
          </cell>
          <cell r="F229" t="str">
            <v xml:space="preserve">M3   </v>
          </cell>
          <cell r="G229">
            <v>17.86</v>
          </cell>
          <cell r="H229">
            <v>2.4900000000000002</v>
          </cell>
          <cell r="I229">
            <v>0</v>
          </cell>
          <cell r="J229">
            <v>20.350000000000001</v>
          </cell>
        </row>
        <row r="230">
          <cell r="C230" t="str">
            <v>02.03.05U</v>
          </cell>
          <cell r="D230">
            <v>7001020016</v>
          </cell>
          <cell r="E230" t="str">
            <v>ESCAVAÇÃO MECANIZADA EM CAMPO ABERTO EM MATERIAL DE 1ª E/OU 2ª CATEGORIAS ATÉ 2,00 M DE PROFUNDIDADE.</v>
          </cell>
          <cell r="F230" t="str">
            <v>M3</v>
          </cell>
          <cell r="G230">
            <v>2.29</v>
          </cell>
          <cell r="H230">
            <v>0</v>
          </cell>
          <cell r="I230">
            <v>0</v>
          </cell>
          <cell r="J230">
            <v>2.29</v>
          </cell>
        </row>
        <row r="231">
          <cell r="C231" t="str">
            <v>02.03.07U</v>
          </cell>
          <cell r="D231">
            <v>7001020017</v>
          </cell>
          <cell r="E231" t="str">
            <v>ESCAVAÇÃO MECANIZADA EM CAMPO ABERTO EM MATERIAL DE 1ª E/OU 2ª CATEGORIAS ACIMA DE 2,00 M E ATÉ 4,00 M DE PROFUNDIDADE.</v>
          </cell>
          <cell r="F231" t="str">
            <v>M3</v>
          </cell>
          <cell r="G231">
            <v>2.65</v>
          </cell>
          <cell r="H231">
            <v>0</v>
          </cell>
          <cell r="I231">
            <v>0</v>
          </cell>
          <cell r="J231">
            <v>2.65</v>
          </cell>
        </row>
        <row r="232">
          <cell r="C232" t="str">
            <v>02.03.09U</v>
          </cell>
          <cell r="D232">
            <v>7001020018</v>
          </cell>
          <cell r="E232" t="str">
            <v>ESCAVAÇÃO MECANIZADA EM CAMPO ABERTO EM MATERIAL DE 1ª E/OU 2ª CATEGORIAS ACIMA DE 4,00 M E ATÉ 6,00 M DE PROFUNDIDADE.</v>
          </cell>
          <cell r="F232" t="str">
            <v>M3</v>
          </cell>
          <cell r="G232">
            <v>3.21</v>
          </cell>
          <cell r="H232">
            <v>0</v>
          </cell>
          <cell r="I232">
            <v>0</v>
          </cell>
          <cell r="J232">
            <v>3.21</v>
          </cell>
        </row>
        <row r="233">
          <cell r="C233" t="str">
            <v>02.03.10U</v>
          </cell>
          <cell r="D233">
            <v>7001020019</v>
          </cell>
          <cell r="E233" t="str">
            <v>ESCAVAÇÃO, CARGA, TRANSPORTE DE SOLO MOLE - DMT: ( 0 ATÉ 200 ) M.</v>
          </cell>
          <cell r="F233" t="str">
            <v>M3</v>
          </cell>
          <cell r="G233">
            <v>13.91</v>
          </cell>
          <cell r="H233">
            <v>0.77</v>
          </cell>
          <cell r="I233">
            <v>0</v>
          </cell>
          <cell r="J233">
            <v>14.68</v>
          </cell>
        </row>
        <row r="234">
          <cell r="C234" t="str">
            <v>02.03.11U</v>
          </cell>
          <cell r="D234">
            <v>7001020020</v>
          </cell>
          <cell r="E234" t="str">
            <v>ESCAVAÇÃO, CARGA, TRANSPORTE DE SOLO MOLE - DMT: ( 201 ATÉ 400 ) M.</v>
          </cell>
          <cell r="F234" t="str">
            <v>M3</v>
          </cell>
          <cell r="G234">
            <v>15.72</v>
          </cell>
          <cell r="H234">
            <v>1.06</v>
          </cell>
          <cell r="I234">
            <v>0</v>
          </cell>
          <cell r="J234">
            <v>16.78</v>
          </cell>
        </row>
        <row r="235">
          <cell r="C235" t="str">
            <v>02.03.12U</v>
          </cell>
          <cell r="D235">
            <v>7001020021</v>
          </cell>
          <cell r="E235" t="str">
            <v>ESCAVAÇÃO, CARGA, TRANSPORTE DE SOLO MOLE - DMT: ( 401 ATÉ 600 ) M.</v>
          </cell>
          <cell r="F235" t="str">
            <v>M3</v>
          </cell>
          <cell r="G235">
            <v>16.510000000000002</v>
          </cell>
          <cell r="H235">
            <v>1.0900000000000001</v>
          </cell>
          <cell r="I235">
            <v>0</v>
          </cell>
          <cell r="J235">
            <v>17.600000000000001</v>
          </cell>
        </row>
        <row r="236">
          <cell r="C236" t="str">
            <v>02.03.13U</v>
          </cell>
          <cell r="D236">
            <v>7001020022</v>
          </cell>
          <cell r="E236" t="str">
            <v>ESCAVAÇÃO, CARGA, TRANSPORTE DE SOLO MOLE - DMT: ( 601 ATÉ 800 ) M.</v>
          </cell>
          <cell r="F236" t="str">
            <v>M3</v>
          </cell>
          <cell r="G236">
            <v>17.41</v>
          </cell>
          <cell r="H236">
            <v>1.24</v>
          </cell>
          <cell r="I236">
            <v>0</v>
          </cell>
          <cell r="J236">
            <v>18.649999999999999</v>
          </cell>
        </row>
        <row r="237">
          <cell r="C237" t="str">
            <v>02.03.14U</v>
          </cell>
          <cell r="D237">
            <v>7001020023</v>
          </cell>
          <cell r="E237" t="str">
            <v>ESCAVAÇÃO, CARGA, TRANSPORTE DE SOLO MOLE - DMT: ( 801 ATÉ 1.000 ) M.</v>
          </cell>
          <cell r="F237" t="str">
            <v>M3</v>
          </cell>
          <cell r="G237">
            <v>18.5</v>
          </cell>
          <cell r="H237">
            <v>2.33</v>
          </cell>
          <cell r="I237">
            <v>0</v>
          </cell>
          <cell r="J237">
            <v>20.83</v>
          </cell>
        </row>
        <row r="238">
          <cell r="C238">
            <v>0</v>
          </cell>
          <cell r="D238">
            <v>0</v>
          </cell>
          <cell r="E238">
            <v>0</v>
          </cell>
          <cell r="F238">
            <v>0</v>
          </cell>
          <cell r="G238">
            <v>0</v>
          </cell>
          <cell r="H238">
            <v>0</v>
          </cell>
          <cell r="I238">
            <v>0</v>
          </cell>
          <cell r="J238">
            <v>0</v>
          </cell>
        </row>
        <row r="239">
          <cell r="C239">
            <v>0</v>
          </cell>
          <cell r="D239">
            <v>0</v>
          </cell>
          <cell r="E239" t="str">
            <v>REGULARIZAÇÃO DE FUNDO DE VALA</v>
          </cell>
          <cell r="F239">
            <v>0</v>
          </cell>
          <cell r="G239">
            <v>0</v>
          </cell>
          <cell r="H239">
            <v>0</v>
          </cell>
          <cell r="I239">
            <v>0</v>
          </cell>
          <cell r="J239">
            <v>0</v>
          </cell>
        </row>
        <row r="240">
          <cell r="C240" t="str">
            <v>58.01.01U</v>
          </cell>
          <cell r="D240">
            <v>7001020211</v>
          </cell>
          <cell r="E240" t="str">
            <v>REGULARIZAÇÃO MANUAL DE FUNDIDO DE VALAS 0,15CM COM MATERIAL PROVENIENTE DA ESCAVAÇÃO, ( PARA ASSENTAMENTO DE TUBULAÇÃO ).</v>
          </cell>
          <cell r="F240" t="str">
            <v>M3</v>
          </cell>
          <cell r="G240">
            <v>0</v>
          </cell>
          <cell r="H240">
            <v>3.89</v>
          </cell>
          <cell r="I240">
            <v>0</v>
          </cell>
          <cell r="J240">
            <v>3.89</v>
          </cell>
        </row>
        <row r="241">
          <cell r="C241">
            <v>0</v>
          </cell>
          <cell r="D241">
            <v>0</v>
          </cell>
          <cell r="E241">
            <v>0</v>
          </cell>
          <cell r="F241">
            <v>0</v>
          </cell>
          <cell r="G241">
            <v>0</v>
          </cell>
          <cell r="H241">
            <v>0</v>
          </cell>
          <cell r="I241">
            <v>0</v>
          </cell>
          <cell r="J241">
            <v>0</v>
          </cell>
        </row>
        <row r="242">
          <cell r="C242" t="str">
            <v>02.04.00U</v>
          </cell>
          <cell r="D242" t="str">
            <v/>
          </cell>
          <cell r="E242" t="str">
            <v>REMOÇÃO DO MATERIAL ESCAVADO</v>
          </cell>
          <cell r="F242">
            <v>0</v>
          </cell>
          <cell r="G242">
            <v>0</v>
          </cell>
          <cell r="H242">
            <v>0</v>
          </cell>
          <cell r="I242">
            <v>0</v>
          </cell>
          <cell r="J242">
            <v>0</v>
          </cell>
        </row>
        <row r="243">
          <cell r="C243" t="str">
            <v>02.04.01U</v>
          </cell>
          <cell r="D243">
            <v>7001020024</v>
          </cell>
          <cell r="E243" t="str">
            <v>REMOÇÃO DO MATERIAL ESCAVADO EM CAMINHÃO BASCULANTE, ATÉ 1,0 KM, INCLUSIVE CARGA MANUAL E DESCARGA ( MEDIDO NO CORTE ).</v>
          </cell>
          <cell r="F243" t="str">
            <v>M3</v>
          </cell>
          <cell r="G243">
            <v>14.14</v>
          </cell>
          <cell r="H243">
            <v>9.35</v>
          </cell>
          <cell r="I243">
            <v>0</v>
          </cell>
          <cell r="J243">
            <v>23.49</v>
          </cell>
        </row>
        <row r="244">
          <cell r="C244" t="str">
            <v>02.04.21U</v>
          </cell>
          <cell r="D244">
            <v>7001020035</v>
          </cell>
          <cell r="E244" t="str">
            <v>REMOÇÃO DO MATERIAL ESCAVADO EM CAMINHÃO BASCULANTE, ATÉ 1,0 KM, INCLUSIVE CARGA MECÂNICA E DESCARGA ( MEDIDO NO CORTE ).</v>
          </cell>
          <cell r="F244" t="str">
            <v>M3</v>
          </cell>
          <cell r="G244">
            <v>5.8</v>
          </cell>
          <cell r="H244">
            <v>0.12</v>
          </cell>
          <cell r="I244">
            <v>0</v>
          </cell>
          <cell r="J244">
            <v>5.92</v>
          </cell>
        </row>
        <row r="245">
          <cell r="C245" t="str">
            <v>02.04.61U</v>
          </cell>
          <cell r="D245">
            <v>7001020049</v>
          </cell>
          <cell r="E245" t="str">
            <v>REMOÇÃO DE ENTULHO EM CAMINHÃO BASCULANTE, ATÉ 1,0 KM, INCLUSIVE CARGA MANUAL E DESCARGA.</v>
          </cell>
          <cell r="F245" t="str">
            <v>M3</v>
          </cell>
          <cell r="G245">
            <v>16.63</v>
          </cell>
          <cell r="H245">
            <v>10.91</v>
          </cell>
          <cell r="I245">
            <v>0</v>
          </cell>
          <cell r="J245">
            <v>27.54</v>
          </cell>
        </row>
        <row r="246">
          <cell r="C246">
            <v>0</v>
          </cell>
          <cell r="D246">
            <v>0</v>
          </cell>
          <cell r="E246">
            <v>0</v>
          </cell>
          <cell r="F246">
            <v>0</v>
          </cell>
          <cell r="G246">
            <v>0</v>
          </cell>
          <cell r="H246">
            <v>0</v>
          </cell>
          <cell r="I246">
            <v>0</v>
          </cell>
          <cell r="J246">
            <v>0</v>
          </cell>
        </row>
        <row r="247">
          <cell r="C247">
            <v>0</v>
          </cell>
          <cell r="D247">
            <v>0</v>
          </cell>
          <cell r="E247" t="str">
            <v>REMOÇÃO COM CARRO DE MÃO</v>
          </cell>
          <cell r="F247">
            <v>0</v>
          </cell>
          <cell r="G247">
            <v>0</v>
          </cell>
          <cell r="H247">
            <v>0</v>
          </cell>
          <cell r="I247">
            <v>0</v>
          </cell>
          <cell r="J247">
            <v>0</v>
          </cell>
        </row>
        <row r="248">
          <cell r="C248" t="str">
            <v>02.04.06U</v>
          </cell>
          <cell r="D248">
            <v>7001020414</v>
          </cell>
          <cell r="E248" t="str">
            <v>TRANSPORTE HORIZONTAL DE MATERIAIS A GRANEL A 30 M DE DISTÂNCIA COM CARRINHO OU GERICA.</v>
          </cell>
          <cell r="F248" t="str">
            <v>M3</v>
          </cell>
          <cell r="G248">
            <v>0</v>
          </cell>
          <cell r="H248">
            <v>34.299999999999997</v>
          </cell>
          <cell r="I248">
            <v>0</v>
          </cell>
          <cell r="J248">
            <v>34.299999999999997</v>
          </cell>
        </row>
        <row r="249">
          <cell r="C249" t="str">
            <v>02.04.07U</v>
          </cell>
          <cell r="D249">
            <v>7001020405</v>
          </cell>
          <cell r="E249" t="str">
            <v>TRANSPORTE HORIZONTAL DE MATERIAIS A GRANEL A 60 M DE DISTÂNCIA COM CARRINHO OU GERICA.</v>
          </cell>
          <cell r="F249" t="str">
            <v>M3</v>
          </cell>
          <cell r="G249">
            <v>0</v>
          </cell>
          <cell r="H249">
            <v>40.54</v>
          </cell>
          <cell r="I249">
            <v>0</v>
          </cell>
          <cell r="J249">
            <v>40.54</v>
          </cell>
        </row>
        <row r="250">
          <cell r="C250" t="str">
            <v>02.04.08U</v>
          </cell>
          <cell r="D250">
            <v>7001020415</v>
          </cell>
          <cell r="E250" t="str">
            <v>TRANSPORTE HORIZONTAL DE MATERIAIS A GRANEL A 100 M DE DISTÂNCIA COM CARRINHO OU GERICA.</v>
          </cell>
          <cell r="F250" t="str">
            <v>M3</v>
          </cell>
          <cell r="G250">
            <v>0</v>
          </cell>
          <cell r="H250">
            <v>59.25</v>
          </cell>
          <cell r="I250">
            <v>0</v>
          </cell>
          <cell r="J250">
            <v>59.25</v>
          </cell>
        </row>
        <row r="251">
          <cell r="C251">
            <v>0</v>
          </cell>
          <cell r="D251">
            <v>0</v>
          </cell>
          <cell r="E251">
            <v>0</v>
          </cell>
          <cell r="F251">
            <v>0</v>
          </cell>
          <cell r="G251">
            <v>0</v>
          </cell>
          <cell r="H251">
            <v>0</v>
          </cell>
          <cell r="I251">
            <v>0</v>
          </cell>
          <cell r="J251">
            <v>0</v>
          </cell>
        </row>
        <row r="252">
          <cell r="C252">
            <v>0</v>
          </cell>
          <cell r="D252">
            <v>0</v>
          </cell>
          <cell r="E252" t="str">
            <v>ATERRO / REATERRO / COMPACTAÇÃO</v>
          </cell>
          <cell r="F252">
            <v>0</v>
          </cell>
          <cell r="G252">
            <v>0</v>
          </cell>
          <cell r="H252">
            <v>0</v>
          </cell>
          <cell r="I252">
            <v>0</v>
          </cell>
          <cell r="J252">
            <v>0</v>
          </cell>
        </row>
        <row r="253">
          <cell r="C253" t="str">
            <v>02.05.01U</v>
          </cell>
          <cell r="D253">
            <v>7001020060</v>
          </cell>
          <cell r="E253" t="str">
            <v>REATERRO APILOADO EM CAMADAS DE 0,20 M COM APROVEITAMENTO DO MATERIAL ESCAVADO.</v>
          </cell>
          <cell r="F253" t="str">
            <v>M3</v>
          </cell>
          <cell r="G253">
            <v>0</v>
          </cell>
          <cell r="H253">
            <v>46.78</v>
          </cell>
          <cell r="I253">
            <v>0</v>
          </cell>
          <cell r="J253">
            <v>46.78</v>
          </cell>
        </row>
        <row r="254">
          <cell r="C254" t="str">
            <v>02.05.02U</v>
          </cell>
          <cell r="D254">
            <v>7001020061</v>
          </cell>
          <cell r="E254" t="str">
            <v>REATERRO APILOADO EM CAMADAS DE 0,20 M COM MATERIAL ARGILO-ARENOSO - COMERCIAL (INCLUSIVE O FORNECIMENTO DO MATERIAL)</v>
          </cell>
          <cell r="F254" t="str">
            <v>M3</v>
          </cell>
          <cell r="G254">
            <v>0</v>
          </cell>
          <cell r="H254">
            <v>46.78</v>
          </cell>
          <cell r="I254">
            <v>43.16</v>
          </cell>
          <cell r="J254">
            <v>89.94</v>
          </cell>
        </row>
        <row r="255">
          <cell r="C255" t="str">
            <v>02.05.03U</v>
          </cell>
          <cell r="D255">
            <v>7001020423</v>
          </cell>
          <cell r="E255" t="str">
            <v>REATERRO COMPACTADO MECANICAMENTE EM CAMADAS DE 0,20M COM MATERIAL ARGILO ARENOSO - COMERCIAL (INCLUSIVE FORNECIMENTO DO MATERIAL ).</v>
          </cell>
          <cell r="F255" t="str">
            <v>M3</v>
          </cell>
          <cell r="G255">
            <v>1.1399999999999999</v>
          </cell>
          <cell r="H255">
            <v>18.510000000000002</v>
          </cell>
          <cell r="I255">
            <v>36.25</v>
          </cell>
          <cell r="J255">
            <v>55.9</v>
          </cell>
        </row>
        <row r="256">
          <cell r="C256" t="str">
            <v>02.05.04U</v>
          </cell>
          <cell r="D256">
            <v>7001020407</v>
          </cell>
          <cell r="E256" t="str">
            <v>REATERRO COMPACTADO MECANICAMENTE EM CAMADAS DE 0,20 M COM APROVEITAMENTO DO MATERIAL ESCAVADO.</v>
          </cell>
          <cell r="F256" t="str">
            <v>M3</v>
          </cell>
          <cell r="G256">
            <v>0.25</v>
          </cell>
          <cell r="H256">
            <v>7.01</v>
          </cell>
          <cell r="I256">
            <v>0</v>
          </cell>
          <cell r="J256">
            <v>7.26</v>
          </cell>
        </row>
        <row r="257">
          <cell r="C257" t="str">
            <v>02.05.05U</v>
          </cell>
          <cell r="D257">
            <v>7001020408</v>
          </cell>
          <cell r="E257" t="str">
            <v>REATERRO COMPACTADO MECANICAMENTE EM CAMADAS DE 0,20M, INCLUSIVE ESCAVAÇÃO, CARGA, TRANSPORTE, DESCARGA E FORNECIMENTO DE MATERIAL ADQUIRIDO EM JAZIDA COM DMT DE 1,0 KM.</v>
          </cell>
          <cell r="F257" t="str">
            <v>M3</v>
          </cell>
          <cell r="G257">
            <v>7.24</v>
          </cell>
          <cell r="H257">
            <v>7.62</v>
          </cell>
          <cell r="I257">
            <v>0.01</v>
          </cell>
          <cell r="J257">
            <v>14.87</v>
          </cell>
        </row>
        <row r="258">
          <cell r="C258" t="str">
            <v>02.05.52U</v>
          </cell>
          <cell r="D258">
            <v>7001020086</v>
          </cell>
          <cell r="E258" t="str">
            <v>REATERRO COM AREIA EM CAMADAS DE ATÉ 40 CM DE ESPESSURA, UTILIZANDO-SE PROCESSO MECÂNICO LEVE PARA A COMPACTAÇÃO, INCLUSIVE CARGA, DESCARGA E TRANSPORTE ( POSTO OBRA ).</v>
          </cell>
          <cell r="F258" t="str">
            <v>M3</v>
          </cell>
          <cell r="G258">
            <v>0.62</v>
          </cell>
          <cell r="H258">
            <v>9.35</v>
          </cell>
          <cell r="I258">
            <v>53.9</v>
          </cell>
          <cell r="J258">
            <v>63.87</v>
          </cell>
        </row>
        <row r="259">
          <cell r="C259" t="str">
            <v>02.05.08U</v>
          </cell>
          <cell r="D259">
            <v>7001020087</v>
          </cell>
          <cell r="E259" t="str">
            <v>REATERRO COM PÓ DE PEDRA EM CAMADAS DE ATÉ 40 CM DE ESPESSURA, UTILIZANDO-SE PROCESSO MECÂNICO LEVE PARA A COMPACTAÇÃO, INCLUSIVE CARGA, DESCARGA E TRANSPORTE ( POSTO OBRA ).</v>
          </cell>
          <cell r="F259" t="str">
            <v>M3</v>
          </cell>
          <cell r="G259">
            <v>0.62</v>
          </cell>
          <cell r="H259">
            <v>9.35</v>
          </cell>
          <cell r="I259">
            <v>61.57</v>
          </cell>
          <cell r="J259">
            <v>71.540000000000006</v>
          </cell>
        </row>
        <row r="260">
          <cell r="C260" t="str">
            <v>02.05.70U</v>
          </cell>
          <cell r="D260">
            <v>7001020090</v>
          </cell>
          <cell r="E260" t="str">
            <v>ATERRO PARA FUNAÇÕES UTILIZANDO SOLO CIMENTO NO TRAÇO 1:20, ABRANGENDO   ESPALHAMENTO, HOMOGENEIZAÇÃO, UMEDECIMENTO E COMPACTAÇÃO MANUAL COM SOQUETE DE 30 KG EM CAMADAS SUCESSIVAS DE 20 CM DE ESPESSURA, INCLUSIVE FORNECIMENTO DO MATERIAL PROVENIENTE DE JAZIDA A UMA DISTÂNCIA MÁXIMA DE 10,0 KM</v>
          </cell>
          <cell r="F260" t="str">
            <v>M3</v>
          </cell>
          <cell r="G260">
            <v>25.16</v>
          </cell>
          <cell r="H260">
            <v>141.1</v>
          </cell>
          <cell r="I260">
            <v>29.65</v>
          </cell>
          <cell r="J260">
            <v>195.91</v>
          </cell>
        </row>
        <row r="261">
          <cell r="C261" t="str">
            <v>02.05.72U</v>
          </cell>
          <cell r="D261">
            <v>7001020092</v>
          </cell>
          <cell r="E261" t="str">
            <v>ATERRO PARA FUNAÇÕES UTILIZANDO SOLO CIMENTO NO TRAÇO 1:30, ABRANGENDO   ESPALHAMENTO, HOMOGENEIZAÇÃO, UMEDECIMENTO E COMPACTAÇÃO MANUAL COM SOQUETE DE 30 KG EM CAMADAS SUCESSIVAS DE 20 CM DE ESPESSURA, INCLUSIVE FORNECIMENTO DO MATERIAL PROVENIENTE DE JAZIDA A UMA DISTÂNCIA MÁXIMA DE 10,0 KM</v>
          </cell>
          <cell r="F261" t="str">
            <v>M3</v>
          </cell>
          <cell r="G261">
            <v>25.16</v>
          </cell>
          <cell r="H261">
            <v>141.1</v>
          </cell>
          <cell r="I261">
            <v>20.53</v>
          </cell>
          <cell r="J261">
            <v>186.79</v>
          </cell>
        </row>
        <row r="262">
          <cell r="C262" t="str">
            <v>02.05.74U</v>
          </cell>
          <cell r="D262">
            <v>7001020091</v>
          </cell>
          <cell r="E262" t="str">
            <v>ATERRO PARA FUNAÇÕES UTILIZANDO SOLO CIMENTO NO TRAÇO 1:20, ABRANGENDO   ESPALHAMENTO, HOMOGENEIZAÇÃO, UMEDECIMENTO E COMPACTAÇÃO MECÂNICA LEVE EM CAMADAS SUCESSIVAS DE 20 CM DE ESPESSURA, INCLUSIVE FORNECIMENTO DO MATERIAL PROVENIENTE DE JAZIDA A UMA DISTÂNCIA MÁXIMA DE 10,0 KM</v>
          </cell>
          <cell r="F262" t="str">
            <v>M3</v>
          </cell>
          <cell r="G262">
            <v>25.41</v>
          </cell>
          <cell r="H262">
            <v>94.32</v>
          </cell>
          <cell r="I262">
            <v>29.65</v>
          </cell>
          <cell r="J262">
            <v>149.38</v>
          </cell>
        </row>
        <row r="263">
          <cell r="C263" t="str">
            <v>02.05.76U</v>
          </cell>
          <cell r="D263">
            <v>7001020198</v>
          </cell>
          <cell r="E263" t="str">
            <v>ATERRO PARA FUNAÇÕES UTILIZANDO SOLO CIMENTO NO TRAÇO 1:30, ABRANGENDO   ESPALHAMENTO, HOMOGENEIZAÇÃO, UMEDECIMENTO E COMPACTAÇÃO MECÂNICA LEVE EM CAMADAS SUCESSIVAS DE 20 CM DE ESPESSURA, INCLUSIVE FORNECIMENTO DO MATERIAL PROVENIENTE DE JAZIDA A UMA DISTÂNCIA MÁXIMA DE 10,0 KM</v>
          </cell>
          <cell r="F263" t="str">
            <v>M3</v>
          </cell>
          <cell r="G263">
            <v>25.41</v>
          </cell>
          <cell r="H263">
            <v>94.32</v>
          </cell>
          <cell r="I263">
            <v>20.53</v>
          </cell>
          <cell r="J263">
            <v>140.26</v>
          </cell>
        </row>
        <row r="264">
          <cell r="C264" t="str">
            <v>02.05.60U</v>
          </cell>
          <cell r="D264">
            <v>7001020088</v>
          </cell>
          <cell r="E264" t="str">
            <v>COMPACTAÇÃO MECÂNICA PESADA DE ATERRO A 100 POR CENTO DO PRÓCTOR NORMAL, MEDIDO NA SEÇÃO, INCLUSIVE ESPALHAMENTO, UMEDECIMENTO E HOMOGENEIZAÇÃO.</v>
          </cell>
          <cell r="F264" t="str">
            <v>M3</v>
          </cell>
          <cell r="G264">
            <v>2.37</v>
          </cell>
          <cell r="H264">
            <v>0.09</v>
          </cell>
          <cell r="I264">
            <v>0</v>
          </cell>
          <cell r="J264">
            <v>2.46</v>
          </cell>
        </row>
        <row r="265">
          <cell r="C265" t="str">
            <v>02.05.14U</v>
          </cell>
          <cell r="D265">
            <v>7001020419</v>
          </cell>
          <cell r="E265" t="str">
            <v>COMPACTAÇÃO MECÂNICA LEVE EM CAMADAS DE 0,20 M DE ESPESSURA.</v>
          </cell>
          <cell r="F265" t="str">
            <v>M3</v>
          </cell>
          <cell r="G265">
            <v>0.25</v>
          </cell>
          <cell r="H265">
            <v>3.11</v>
          </cell>
          <cell r="I265">
            <v>0</v>
          </cell>
          <cell r="J265">
            <v>3.36</v>
          </cell>
        </row>
        <row r="266">
          <cell r="C266">
            <v>0</v>
          </cell>
          <cell r="D266">
            <v>0</v>
          </cell>
          <cell r="E266">
            <v>0</v>
          </cell>
          <cell r="F266">
            <v>0</v>
          </cell>
          <cell r="G266">
            <v>0</v>
          </cell>
          <cell r="H266">
            <v>0</v>
          </cell>
          <cell r="I266">
            <v>0</v>
          </cell>
          <cell r="J266">
            <v>0</v>
          </cell>
        </row>
        <row r="267">
          <cell r="C267">
            <v>0</v>
          </cell>
          <cell r="D267">
            <v>0</v>
          </cell>
          <cell r="E267" t="str">
            <v>REATERRO MANUAL</v>
          </cell>
          <cell r="F267">
            <v>0</v>
          </cell>
          <cell r="G267">
            <v>0</v>
          </cell>
          <cell r="H267">
            <v>0</v>
          </cell>
          <cell r="I267">
            <v>0</v>
          </cell>
          <cell r="J267">
            <v>0</v>
          </cell>
        </row>
        <row r="268">
          <cell r="C268" t="str">
            <v>02.06.01U</v>
          </cell>
          <cell r="D268">
            <v>7001020094</v>
          </cell>
          <cell r="E268" t="str">
            <v>REATERRO MANUAL SEM COMPACTAÇÃO COM APROVEITAMENTO DO MATERIAL ESCAVADO.</v>
          </cell>
          <cell r="F268" t="str">
            <v>M3</v>
          </cell>
          <cell r="G268">
            <v>0</v>
          </cell>
          <cell r="H268">
            <v>7.01</v>
          </cell>
          <cell r="I268">
            <v>0</v>
          </cell>
          <cell r="J268">
            <v>7.01</v>
          </cell>
        </row>
        <row r="269">
          <cell r="C269" t="str">
            <v>02.06.02U</v>
          </cell>
          <cell r="D269">
            <v>7001020420</v>
          </cell>
          <cell r="E269" t="str">
            <v>REATERRO MANUAL SEM COMPACTAÇÃO COM MATERIAL ARGILO ARENOSO, INCLUSIVE FORNECIMENTO DO MATERIAL.</v>
          </cell>
          <cell r="F269" t="str">
            <v>M3</v>
          </cell>
          <cell r="G269">
            <v>0</v>
          </cell>
          <cell r="H269">
            <v>7.01</v>
          </cell>
          <cell r="I269">
            <v>34.53</v>
          </cell>
          <cell r="J269">
            <v>41.54</v>
          </cell>
        </row>
        <row r="270">
          <cell r="C270" t="str">
            <v>02.06.03U</v>
          </cell>
          <cell r="D270">
            <v>7001020096</v>
          </cell>
          <cell r="E270" t="str">
            <v>REATERRO MANUAL SEM COMPACTAÇÃO COM FORNECIMENTO DE AREIA.</v>
          </cell>
          <cell r="F270" t="str">
            <v>M3</v>
          </cell>
          <cell r="G270">
            <v>0</v>
          </cell>
          <cell r="H270">
            <v>7.01</v>
          </cell>
          <cell r="I270">
            <v>46.87</v>
          </cell>
          <cell r="J270">
            <v>53.88</v>
          </cell>
        </row>
        <row r="271">
          <cell r="C271" t="str">
            <v>02.06.04U</v>
          </cell>
          <cell r="D271">
            <v>7001020421</v>
          </cell>
          <cell r="E271" t="str">
            <v>REATERRO MANUAL SEM COMPACTAÇÃO COM PÓ DE PEDRA, INCLUSIVE FORNECIMENTO DO MATERIAL.</v>
          </cell>
          <cell r="F271" t="str">
            <v>M3</v>
          </cell>
          <cell r="G271">
            <v>0</v>
          </cell>
          <cell r="H271">
            <v>7.01</v>
          </cell>
          <cell r="I271">
            <v>53.54</v>
          </cell>
          <cell r="J271">
            <v>60.55</v>
          </cell>
        </row>
        <row r="272">
          <cell r="C272" t="str">
            <v>02.06.05U</v>
          </cell>
          <cell r="D272">
            <v>7001020098</v>
          </cell>
          <cell r="E272" t="str">
            <v>ESPALHAMENTO MANUAL DE MATERIAL PARA SIMPLES REGULARIZAÇÃO DO TERRENO.</v>
          </cell>
          <cell r="F272" t="str">
            <v>M3</v>
          </cell>
          <cell r="G272">
            <v>0</v>
          </cell>
          <cell r="H272">
            <v>2.33</v>
          </cell>
          <cell r="I272">
            <v>0</v>
          </cell>
          <cell r="J272">
            <v>2.33</v>
          </cell>
        </row>
        <row r="273">
          <cell r="C273">
            <v>0</v>
          </cell>
          <cell r="D273">
            <v>0</v>
          </cell>
          <cell r="E273">
            <v>0</v>
          </cell>
          <cell r="F273">
            <v>0</v>
          </cell>
          <cell r="G273">
            <v>0</v>
          </cell>
          <cell r="H273">
            <v>0</v>
          </cell>
          <cell r="I273">
            <v>0</v>
          </cell>
          <cell r="J273">
            <v>0</v>
          </cell>
        </row>
        <row r="274">
          <cell r="C274" t="str">
            <v>02.07.00U</v>
          </cell>
          <cell r="D274" t="str">
            <v/>
          </cell>
          <cell r="E274" t="str">
            <v>RASPAGEM E LIMPEZA DO TERRENO</v>
          </cell>
          <cell r="F274">
            <v>0</v>
          </cell>
          <cell r="G274">
            <v>0</v>
          </cell>
          <cell r="H274">
            <v>0</v>
          </cell>
          <cell r="I274">
            <v>0</v>
          </cell>
          <cell r="J274">
            <v>0</v>
          </cell>
        </row>
        <row r="275">
          <cell r="C275" t="str">
            <v>02.07.01U</v>
          </cell>
          <cell r="D275">
            <v>7001020099</v>
          </cell>
          <cell r="E275" t="str">
            <v>LIMPEZA MANUAL DO TERRENO.</v>
          </cell>
          <cell r="F275" t="str">
            <v>M2</v>
          </cell>
          <cell r="G275">
            <v>0</v>
          </cell>
          <cell r="H275">
            <v>3.89</v>
          </cell>
          <cell r="I275">
            <v>0</v>
          </cell>
          <cell r="J275">
            <v>3.89</v>
          </cell>
        </row>
        <row r="276">
          <cell r="C276" t="str">
            <v>02.07.02U</v>
          </cell>
          <cell r="D276">
            <v>7001020100</v>
          </cell>
          <cell r="E276" t="str">
            <v>LIMPEZA MECANIZADA DO TERRENO.</v>
          </cell>
          <cell r="F276" t="str">
            <v>M2</v>
          </cell>
          <cell r="G276">
            <v>0.23</v>
          </cell>
          <cell r="H276">
            <v>0.08</v>
          </cell>
          <cell r="I276">
            <v>0</v>
          </cell>
          <cell r="J276">
            <v>0.31</v>
          </cell>
        </row>
        <row r="277">
          <cell r="C277" t="str">
            <v>02.07.04U</v>
          </cell>
          <cell r="D277">
            <v>7001020411</v>
          </cell>
          <cell r="E277" t="str">
            <v>DESTOCAMENTO RASO DE RAÍZES DE PEQUENO PORTE COM  RASPAGEM, LIMPEZA DO TERRENO.</v>
          </cell>
          <cell r="F277" t="str">
            <v>M2</v>
          </cell>
          <cell r="G277">
            <v>0</v>
          </cell>
          <cell r="H277">
            <v>8.8800000000000008</v>
          </cell>
          <cell r="I277">
            <v>0</v>
          </cell>
          <cell r="J277">
            <v>8.8800000000000008</v>
          </cell>
        </row>
        <row r="278">
          <cell r="C278" t="str">
            <v>02.07.12U</v>
          </cell>
          <cell r="D278">
            <v>7001020103</v>
          </cell>
          <cell r="E278" t="str">
            <v>DESMATAMENTO E DESTOCAMENTO MECÂNICOS DE ÁRVORES DE DIÂMETRO INFERIOR A 0,15 M E LIMPEZA DO TERRENO.</v>
          </cell>
          <cell r="F278" t="str">
            <v>M2</v>
          </cell>
          <cell r="G278">
            <v>0.48</v>
          </cell>
          <cell r="H278">
            <v>0.03</v>
          </cell>
          <cell r="I278">
            <v>0</v>
          </cell>
          <cell r="J278">
            <v>0.51</v>
          </cell>
        </row>
        <row r="279">
          <cell r="C279" t="str">
            <v>02.07.14U</v>
          </cell>
          <cell r="D279">
            <v>7001020104</v>
          </cell>
          <cell r="E279" t="str">
            <v>TOMBAMENTO MECÂNICO DE ÁRVORES COM DIÂMETRO DE 0,15M A 0,30M, INCLUSIVE O DESTOCAMENTO E LIMPEZA DO LOCAL.</v>
          </cell>
          <cell r="F279" t="str">
            <v>UN</v>
          </cell>
          <cell r="G279">
            <v>58.13</v>
          </cell>
          <cell r="H279">
            <v>8.9</v>
          </cell>
          <cell r="I279">
            <v>0</v>
          </cell>
          <cell r="J279">
            <v>67.03</v>
          </cell>
        </row>
        <row r="280">
          <cell r="C280" t="str">
            <v>02.07.16U</v>
          </cell>
          <cell r="D280">
            <v>7001020105</v>
          </cell>
          <cell r="E280" t="str">
            <v>TOMBAMENTO MECÂNICO DE ÁRVORES COM DIÂMETRO MAIOR QUE 0,30M, INCLUSIVE O DESTOCAMENTO E LIMPEZA DO LOCAL</v>
          </cell>
          <cell r="F280" t="str">
            <v>UN</v>
          </cell>
          <cell r="G280">
            <v>81.31</v>
          </cell>
          <cell r="H280">
            <v>18.71</v>
          </cell>
          <cell r="I280">
            <v>0</v>
          </cell>
          <cell r="J280">
            <v>100.02</v>
          </cell>
        </row>
        <row r="281">
          <cell r="C281" t="str">
            <v>02.07.17U</v>
          </cell>
          <cell r="D281">
            <v>7001381098</v>
          </cell>
          <cell r="E281" t="str">
            <v>REMOÇÃO DE CERCA (SEM REAPROVEITAMENTO)</v>
          </cell>
          <cell r="F281" t="str">
            <v>M</v>
          </cell>
          <cell r="G281">
            <v>0</v>
          </cell>
          <cell r="H281">
            <v>3.11</v>
          </cell>
          <cell r="I281">
            <v>0</v>
          </cell>
          <cell r="J281">
            <v>3.11</v>
          </cell>
        </row>
        <row r="282">
          <cell r="C282">
            <v>0</v>
          </cell>
          <cell r="D282">
            <v>0</v>
          </cell>
          <cell r="E282">
            <v>0</v>
          </cell>
          <cell r="F282">
            <v>0</v>
          </cell>
          <cell r="G282">
            <v>0</v>
          </cell>
          <cell r="H282">
            <v>0</v>
          </cell>
          <cell r="I282">
            <v>0</v>
          </cell>
          <cell r="J282">
            <v>0</v>
          </cell>
        </row>
        <row r="283">
          <cell r="C283" t="str">
            <v>02.08.00U</v>
          </cell>
          <cell r="D283" t="str">
            <v/>
          </cell>
          <cell r="E283" t="str">
            <v>REGULARIZAÇÃO DE TERRENO NATURAL</v>
          </cell>
          <cell r="F283">
            <v>0</v>
          </cell>
          <cell r="G283">
            <v>0</v>
          </cell>
          <cell r="H283">
            <v>0</v>
          </cell>
          <cell r="I283">
            <v>0</v>
          </cell>
          <cell r="J283">
            <v>0</v>
          </cell>
        </row>
        <row r="284">
          <cell r="C284" t="str">
            <v>02.08.01U</v>
          </cell>
          <cell r="D284">
            <v>7001020106</v>
          </cell>
          <cell r="E284" t="str">
            <v>REGULARIZAÇÃO MANUAL DE TALUDE COM CORTE OU ATERRO ATÉ 20 CM DE ESPESSURA.</v>
          </cell>
          <cell r="F284" t="str">
            <v>M2</v>
          </cell>
          <cell r="G284">
            <v>0</v>
          </cell>
          <cell r="H284">
            <v>7.79</v>
          </cell>
          <cell r="I284">
            <v>0</v>
          </cell>
          <cell r="J284">
            <v>7.79</v>
          </cell>
        </row>
        <row r="285">
          <cell r="C285" t="str">
            <v>02.08.02U</v>
          </cell>
          <cell r="D285">
            <v>7001020227</v>
          </cell>
          <cell r="E285" t="str">
            <v>ESPALHAMENTO/REGULARIZAÇÃO MECANIZADA DO TERRENO</v>
          </cell>
          <cell r="F285" t="str">
            <v>M2</v>
          </cell>
          <cell r="G285">
            <v>0.19</v>
          </cell>
          <cell r="H285">
            <v>0.03</v>
          </cell>
          <cell r="I285">
            <v>0</v>
          </cell>
          <cell r="J285">
            <v>0.22</v>
          </cell>
        </row>
        <row r="286">
          <cell r="C286">
            <v>0</v>
          </cell>
          <cell r="D286">
            <v>0</v>
          </cell>
          <cell r="E286">
            <v>0</v>
          </cell>
          <cell r="F286">
            <v>0</v>
          </cell>
          <cell r="G286">
            <v>0</v>
          </cell>
          <cell r="H286">
            <v>0</v>
          </cell>
          <cell r="I286">
            <v>0</v>
          </cell>
          <cell r="J286">
            <v>0</v>
          </cell>
        </row>
        <row r="287">
          <cell r="C287" t="str">
            <v>02.09.00U</v>
          </cell>
          <cell r="D287" t="str">
            <v/>
          </cell>
          <cell r="E287" t="str">
            <v>CONSTRUÇÃO DE CAMINHO DE SERVIÇO</v>
          </cell>
          <cell r="F287">
            <v>0</v>
          </cell>
          <cell r="G287">
            <v>0</v>
          </cell>
          <cell r="H287">
            <v>0</v>
          </cell>
          <cell r="I287">
            <v>0</v>
          </cell>
          <cell r="J287">
            <v>0</v>
          </cell>
        </row>
        <row r="288">
          <cell r="C288" t="str">
            <v>02.10.01U</v>
          </cell>
          <cell r="D288">
            <v>7001020118</v>
          </cell>
          <cell r="E288" t="str">
            <v>CONSTRUÇÃO E MANUTENÇÃO DE CAMINHO DE SERVIÇO COM 4,0 M DE LARGURA, INCLUSIVE CANALETAS DE DRENAGEM A CÉU ABERTO NA SUA EXTENSÃO.</v>
          </cell>
          <cell r="F288" t="str">
            <v>KM</v>
          </cell>
          <cell r="G288">
            <v>2477.5300000000002</v>
          </cell>
          <cell r="H288">
            <v>1353.53</v>
          </cell>
          <cell r="I288">
            <v>0</v>
          </cell>
          <cell r="J288">
            <v>3831.06</v>
          </cell>
        </row>
        <row r="289">
          <cell r="C289">
            <v>0</v>
          </cell>
          <cell r="D289">
            <v>0</v>
          </cell>
          <cell r="E289">
            <v>0</v>
          </cell>
          <cell r="F289">
            <v>0</v>
          </cell>
          <cell r="G289">
            <v>0</v>
          </cell>
          <cell r="H289">
            <v>0</v>
          </cell>
          <cell r="I289">
            <v>0</v>
          </cell>
          <cell r="J289">
            <v>0</v>
          </cell>
        </row>
        <row r="290">
          <cell r="C290" t="str">
            <v>02.10.00U</v>
          </cell>
          <cell r="D290" t="str">
            <v/>
          </cell>
          <cell r="E290" t="str">
            <v>FORNECIMENTO DE MATERIAL PARA ATERRO</v>
          </cell>
          <cell r="F290">
            <v>0</v>
          </cell>
          <cell r="G290">
            <v>0</v>
          </cell>
          <cell r="H290">
            <v>0</v>
          </cell>
          <cell r="I290">
            <v>0</v>
          </cell>
          <cell r="J290">
            <v>0</v>
          </cell>
        </row>
        <row r="291">
          <cell r="C291" t="str">
            <v>02.11.01U</v>
          </cell>
          <cell r="D291">
            <v>7001020119</v>
          </cell>
          <cell r="E291" t="str">
            <v>FORNECIMENTO DE BARRO PARA ATERRO, INCLUSIVE CARGA, DESCARGA E TRANSPORTE COM DMT DE 1.0 KM - MATERIAL DE JAZIDA.</v>
          </cell>
          <cell r="F291" t="str">
            <v>M3</v>
          </cell>
          <cell r="G291">
            <v>6.99</v>
          </cell>
          <cell r="H291">
            <v>0.61</v>
          </cell>
          <cell r="I291">
            <v>0.01</v>
          </cell>
          <cell r="J291">
            <v>7.61</v>
          </cell>
        </row>
        <row r="292">
          <cell r="C292" t="str">
            <v>59.01.14u</v>
          </cell>
          <cell r="D292">
            <v>7001020459</v>
          </cell>
          <cell r="E292" t="str">
            <v>ESCAVAÇÃO E CARGA DE MATERIAL DE JAZIDA (INCLUSO INDENIZAÇÃO DA JAZIDA)</v>
          </cell>
          <cell r="F292" t="str">
            <v>M3</v>
          </cell>
          <cell r="G292">
            <v>2.2400000000000002</v>
          </cell>
          <cell r="H292">
            <v>0.49</v>
          </cell>
          <cell r="I292">
            <v>0.01</v>
          </cell>
          <cell r="J292">
            <v>2.74</v>
          </cell>
        </row>
        <row r="293">
          <cell r="C293">
            <v>0</v>
          </cell>
          <cell r="D293">
            <v>0</v>
          </cell>
          <cell r="E293">
            <v>0</v>
          </cell>
          <cell r="F293">
            <v>0</v>
          </cell>
          <cell r="G293">
            <v>0</v>
          </cell>
          <cell r="H293">
            <v>0</v>
          </cell>
          <cell r="I293">
            <v>0</v>
          </cell>
          <cell r="J293">
            <v>0</v>
          </cell>
        </row>
        <row r="294">
          <cell r="C294">
            <v>0</v>
          </cell>
          <cell r="D294">
            <v>0</v>
          </cell>
          <cell r="E294" t="str">
            <v>MOMENTO DE TRANSPORTE</v>
          </cell>
          <cell r="F294">
            <v>0</v>
          </cell>
          <cell r="G294">
            <v>0</v>
          </cell>
          <cell r="H294">
            <v>0</v>
          </cell>
          <cell r="I294">
            <v>0</v>
          </cell>
          <cell r="J294">
            <v>0</v>
          </cell>
        </row>
        <row r="295">
          <cell r="C295" t="str">
            <v>60.01.01U</v>
          </cell>
          <cell r="D295">
            <v>7001020416</v>
          </cell>
          <cell r="E295" t="str">
            <v>MOMENTO DE TRANSPORTE, POR VOLUME, EM MATERIAL DE 1, 2ª OU 3ª CATEGORIA, COM CAMINHÃO BASCULANTE, EM ESTRADA PAVIMENTADA</v>
          </cell>
          <cell r="F295" t="str">
            <v>M3XKM</v>
          </cell>
          <cell r="G295">
            <v>1.46</v>
          </cell>
          <cell r="H295">
            <v>0</v>
          </cell>
          <cell r="I295">
            <v>0</v>
          </cell>
          <cell r="J295">
            <v>1.46</v>
          </cell>
        </row>
        <row r="296">
          <cell r="C296" t="str">
            <v>60.01.02U</v>
          </cell>
          <cell r="D296">
            <v>7001020406</v>
          </cell>
          <cell r="E296" t="str">
            <v>MOMENTO DE TRANSPORTE, POR VOLUME, EM MATERIAL DE 1, 2ª OU 3ª CATEGORIA, COM CAMINHÃO BASCULANTE, EM ESTRADA NÃO PAVIMENTADA</v>
          </cell>
          <cell r="F296" t="str">
            <v>M3XKM</v>
          </cell>
          <cell r="G296">
            <v>1.82</v>
          </cell>
          <cell r="H296">
            <v>0</v>
          </cell>
          <cell r="I296">
            <v>0</v>
          </cell>
          <cell r="J296">
            <v>1.82</v>
          </cell>
        </row>
        <row r="297">
          <cell r="C297">
            <v>0</v>
          </cell>
          <cell r="D297">
            <v>0</v>
          </cell>
          <cell r="E297">
            <v>0</v>
          </cell>
          <cell r="F297">
            <v>0</v>
          </cell>
          <cell r="G297">
            <v>0</v>
          </cell>
          <cell r="H297">
            <v>0</v>
          </cell>
          <cell r="I297">
            <v>0</v>
          </cell>
          <cell r="J297">
            <v>0</v>
          </cell>
        </row>
        <row r="298">
          <cell r="C298" t="str">
            <v>03.01.00U</v>
          </cell>
          <cell r="D298" t="str">
            <v/>
          </cell>
          <cell r="E298" t="str">
            <v>ESCORAMENTO DE VALAS</v>
          </cell>
          <cell r="F298">
            <v>0</v>
          </cell>
          <cell r="G298">
            <v>0</v>
          </cell>
          <cell r="H298">
            <v>0</v>
          </cell>
          <cell r="I298">
            <v>0</v>
          </cell>
          <cell r="J298">
            <v>0</v>
          </cell>
        </row>
        <row r="299">
          <cell r="C299" t="str">
            <v>03.01.03U</v>
          </cell>
          <cell r="D299">
            <v>7001050025</v>
          </cell>
          <cell r="E299" t="str">
            <v xml:space="preserve">ESCORAMENTO DE VALAS COM PRANCHÕES METÁLICOS - ÁREA CRAVADA. </v>
          </cell>
          <cell r="F299" t="str">
            <v>M2</v>
          </cell>
          <cell r="G299">
            <v>4.8099999999999996</v>
          </cell>
          <cell r="H299">
            <v>36.79</v>
          </cell>
          <cell r="I299">
            <v>5.36</v>
          </cell>
          <cell r="J299">
            <v>46.96</v>
          </cell>
        </row>
        <row r="300">
          <cell r="C300" t="str">
            <v>03.01.04U</v>
          </cell>
          <cell r="D300">
            <v>7001050026</v>
          </cell>
          <cell r="E300" t="str">
            <v xml:space="preserve">ESCORAMENTO DE VALAS COM PRANCHÕES METÁLICOS - ÁREA NÃO CRAVADA. </v>
          </cell>
          <cell r="F300" t="str">
            <v>M2</v>
          </cell>
          <cell r="G300">
            <v>0</v>
          </cell>
          <cell r="H300">
            <v>35.69</v>
          </cell>
          <cell r="I300">
            <v>5.36</v>
          </cell>
          <cell r="J300">
            <v>41.05</v>
          </cell>
        </row>
        <row r="301">
          <cell r="C301" t="str">
            <v>03.01.05U</v>
          </cell>
          <cell r="D301">
            <v>7001050033</v>
          </cell>
          <cell r="E301" t="str">
            <v>ESCORAMENTO DE VALA, TIPO BLINDADO, COM PROFUNDIDADE DE 0 A 1,5 M, LARGURA MENOR QUE 1,5 M, EM LOCAL COM NÍVEL ALTO DE INTERFERÊNCIA</v>
          </cell>
          <cell r="F301" t="str">
            <v>M2</v>
          </cell>
          <cell r="G301">
            <v>13.45</v>
          </cell>
          <cell r="H301">
            <v>8.65</v>
          </cell>
          <cell r="I301">
            <v>0</v>
          </cell>
          <cell r="J301">
            <v>22.1</v>
          </cell>
        </row>
        <row r="302">
          <cell r="C302" t="str">
            <v>03.01.06U</v>
          </cell>
          <cell r="D302">
            <v>7001050034</v>
          </cell>
          <cell r="E302" t="str">
            <v>ESCORAMENTO DE VALA, TIPO BLINDADO, COM PROFUNDIDADE DE 0 A 1,5 M, LARGURA MAIOR OU IGUAL A 1,5 M E MENOR QUE 2,5 M, EM LOCAL COM NÍVEL ALTO DE INTERFERÊNCIA</v>
          </cell>
          <cell r="F302" t="str">
            <v>M2</v>
          </cell>
          <cell r="G302">
            <v>19.38</v>
          </cell>
          <cell r="H302">
            <v>12.5</v>
          </cell>
          <cell r="I302">
            <v>0</v>
          </cell>
          <cell r="J302">
            <v>31.88</v>
          </cell>
        </row>
        <row r="303">
          <cell r="C303" t="str">
            <v>03.01.07U</v>
          </cell>
          <cell r="D303">
            <v>7001050035</v>
          </cell>
          <cell r="E303" t="str">
            <v>ESCORAMENTO DE VALA, TIPO BLINDADO, COM PROFUNDIDADE DE 1,5 A 3,0 M, LARGURA MENOR QUE 1,5 M, EM LOCAL COM NÍVEL ALTO DE INTERFERÊNCIA</v>
          </cell>
          <cell r="F303" t="str">
            <v>M2</v>
          </cell>
          <cell r="G303">
            <v>10.27</v>
          </cell>
          <cell r="H303">
            <v>6.59</v>
          </cell>
          <cell r="I303">
            <v>0</v>
          </cell>
          <cell r="J303">
            <v>16.86</v>
          </cell>
        </row>
        <row r="304">
          <cell r="C304" t="str">
            <v>03.01.08U</v>
          </cell>
          <cell r="D304">
            <v>7001050036</v>
          </cell>
          <cell r="E304" t="str">
            <v>ESCORAMENTO DE VALA, TIPO BLINDADO, COM PROFUNDIDADE DE 1,5 A 3,0 M, LARGURA MAIOR OU IGUAL A 1,5 M E MENOR QUE 2,50, EM LOCAL COM NÍVEL ALTO DE INTERFERÊNCIA</v>
          </cell>
          <cell r="F304" t="str">
            <v>M2</v>
          </cell>
          <cell r="G304">
            <v>16.2</v>
          </cell>
          <cell r="H304">
            <v>10.44</v>
          </cell>
          <cell r="I304">
            <v>0</v>
          </cell>
          <cell r="J304">
            <v>26.64</v>
          </cell>
        </row>
        <row r="305">
          <cell r="C305" t="str">
            <v>03.01.09U</v>
          </cell>
          <cell r="D305">
            <v>7001050037</v>
          </cell>
          <cell r="E305" t="str">
            <v>ESCORAMENTO DE VALA, TIPO BLINDADO, COM PROFUNDIDADE DE 3,0 A 4,5 M, LARGURA MENOR QUE 1,5 M, EM LOCAL COM NÍVEL ALTO DE INTERFERÊNCIA</v>
          </cell>
          <cell r="F305" t="str">
            <v>M2</v>
          </cell>
          <cell r="G305">
            <v>6.94</v>
          </cell>
          <cell r="H305">
            <v>4.53</v>
          </cell>
          <cell r="I305">
            <v>0</v>
          </cell>
          <cell r="J305">
            <v>11.47</v>
          </cell>
        </row>
        <row r="306">
          <cell r="C306" t="str">
            <v>03.01.10U</v>
          </cell>
          <cell r="D306">
            <v>7001050038</v>
          </cell>
          <cell r="E306" t="str">
            <v>ESCORAMENTO DE VALA, TIPO BLINDADO, COM PROFUNDIDADE DE 3,0 A 4,5 M, LARGURA MAIOR OU IGUAL A 1,5 M E MENOR QUE 2,5 M, EM LOCAL COM NÍVEL ALTO DE INTERFERÊNCIA</v>
          </cell>
          <cell r="F306" t="str">
            <v>M2</v>
          </cell>
          <cell r="G306">
            <v>13.02</v>
          </cell>
          <cell r="H306">
            <v>8.3800000000000008</v>
          </cell>
          <cell r="I306">
            <v>0</v>
          </cell>
          <cell r="J306">
            <v>21.4</v>
          </cell>
        </row>
        <row r="307">
          <cell r="C307" t="str">
            <v>03.01.11U</v>
          </cell>
          <cell r="D307">
            <v>7001050039</v>
          </cell>
          <cell r="E307" t="str">
            <v>ESCORAMENTO DE VALA, TIPO BLINDADO, COM PROFUNDIDADE DE 0 A 1,5 M, LARGURA MENOR QUE 1,5 M, EM LOCAL COM NÍVEL BAIXO DE INTERFERÊNCIA</v>
          </cell>
          <cell r="F307" t="str">
            <v>M2</v>
          </cell>
          <cell r="G307">
            <v>12.44</v>
          </cell>
          <cell r="H307">
            <v>8.01</v>
          </cell>
          <cell r="I307">
            <v>0</v>
          </cell>
          <cell r="J307">
            <v>20.45</v>
          </cell>
        </row>
        <row r="308">
          <cell r="C308" t="str">
            <v>03.01.12U</v>
          </cell>
          <cell r="D308">
            <v>7001050040</v>
          </cell>
          <cell r="E308" t="str">
            <v>ESCORAMENTO DE VALA, TIPO BLINDADO, COM PROFUNDIDADE DE 0 A 1,5 M, LARGURA MAIOR OU IGUAL A 1,5 M E MENOR QUE 2,5 M, EM LOCAL COM NÍVEL BAIXO DE INTERFERÊNCIA</v>
          </cell>
          <cell r="F308" t="str">
            <v>M2</v>
          </cell>
          <cell r="G308">
            <v>18.37</v>
          </cell>
          <cell r="H308">
            <v>11.86</v>
          </cell>
          <cell r="I308">
            <v>0</v>
          </cell>
          <cell r="J308">
            <v>30.23</v>
          </cell>
        </row>
        <row r="309">
          <cell r="C309" t="str">
            <v>03.01.13U</v>
          </cell>
          <cell r="D309">
            <v>7001050041</v>
          </cell>
          <cell r="E309" t="str">
            <v>ESCORAMENTO DE VALA, TIPO BLINDADO, COM PROFUNDIDADE DE 1,5 A 3,0 M, LARGURA MENOR QUE 1,5 M, EM LOCAL COM NÍVEL BAIXO DE INTERFERÊNCIA</v>
          </cell>
          <cell r="F309" t="str">
            <v>M2</v>
          </cell>
          <cell r="G309">
            <v>9.26</v>
          </cell>
          <cell r="H309">
            <v>5.95</v>
          </cell>
          <cell r="I309">
            <v>0</v>
          </cell>
          <cell r="J309">
            <v>15.21</v>
          </cell>
        </row>
        <row r="310">
          <cell r="C310" t="str">
            <v>03.01.14U</v>
          </cell>
          <cell r="D310">
            <v>7001050042</v>
          </cell>
          <cell r="E310" t="str">
            <v>ESCORAMENTO DE VALA, TIPO BLINDADO, COM PROFUNDIDADE DE 1,5 A 3,0 M, LARGURA MAIOR QUE 1,5 M E MENOR QUE 2,5 M, EM LOCAL COM NÍVEL BAIXO DE INTERFERÊNCIA</v>
          </cell>
          <cell r="F310" t="str">
            <v>M2</v>
          </cell>
          <cell r="G310">
            <v>15.19</v>
          </cell>
          <cell r="H310">
            <v>9.8000000000000007</v>
          </cell>
          <cell r="I310">
            <v>0</v>
          </cell>
          <cell r="J310">
            <v>24.99</v>
          </cell>
        </row>
        <row r="311">
          <cell r="C311" t="str">
            <v>03.01.15U</v>
          </cell>
          <cell r="D311">
            <v>7001050043</v>
          </cell>
          <cell r="E311" t="str">
            <v>ESCORAMENTO DE VALA, TIPO BLINDADO, COM PROFUNDIDADE DE 3,0 A 4,5 M, LARGURA MENOR QUE 1,5 M, EM LOCAL COM NÍVEL BAIXO DE INTERFERÊNCIA</v>
          </cell>
          <cell r="F311" t="str">
            <v>M2</v>
          </cell>
          <cell r="G311">
            <v>6.08</v>
          </cell>
          <cell r="H311">
            <v>3.89</v>
          </cell>
          <cell r="I311">
            <v>0</v>
          </cell>
          <cell r="J311">
            <v>9.9700000000000006</v>
          </cell>
        </row>
        <row r="312">
          <cell r="C312" t="str">
            <v>03.01.16U</v>
          </cell>
          <cell r="D312">
            <v>7001050044</v>
          </cell>
          <cell r="E312" t="str">
            <v>ESCORAMENTO DE VALA, TIPO BLINDADO, COM PROFUNDIDADE DE 3,0 A 4,5 M, LARGURA MAIOR OU IGUAL A 1,5 M E MENOR QUE 2,5 M, EM LOCAL COM NÍVEL BAIXO DE INTERFERÊNCIA</v>
          </cell>
          <cell r="F312" t="str">
            <v>M2</v>
          </cell>
          <cell r="G312">
            <v>12.01</v>
          </cell>
          <cell r="H312">
            <v>7.73</v>
          </cell>
          <cell r="I312">
            <v>0</v>
          </cell>
          <cell r="J312">
            <v>19.739999999999998</v>
          </cell>
        </row>
        <row r="313">
          <cell r="C313">
            <v>0</v>
          </cell>
          <cell r="D313">
            <v>0</v>
          </cell>
          <cell r="E313">
            <v>0</v>
          </cell>
          <cell r="F313">
            <v>0</v>
          </cell>
          <cell r="G313">
            <v>0</v>
          </cell>
          <cell r="H313">
            <v>0</v>
          </cell>
          <cell r="I313">
            <v>0</v>
          </cell>
          <cell r="J313">
            <v>0</v>
          </cell>
        </row>
        <row r="314">
          <cell r="C314" t="str">
            <v>03.02.00U</v>
          </cell>
          <cell r="D314">
            <v>0</v>
          </cell>
          <cell r="E314" t="str">
            <v>ENSECADEIRA</v>
          </cell>
          <cell r="F314">
            <v>0</v>
          </cell>
          <cell r="G314">
            <v>0</v>
          </cell>
          <cell r="H314">
            <v>0</v>
          </cell>
          <cell r="I314">
            <v>0</v>
          </cell>
          <cell r="J314">
            <v>0</v>
          </cell>
        </row>
        <row r="315">
          <cell r="C315" t="str">
            <v>03.02.01U</v>
          </cell>
          <cell r="D315">
            <v>7001050027</v>
          </cell>
          <cell r="E315" t="str">
            <v>ENSECADEIRA DE MADEIRA COM PAREDE SIMPLES.</v>
          </cell>
          <cell r="F315" t="str">
            <v>M2</v>
          </cell>
          <cell r="G315">
            <v>0</v>
          </cell>
          <cell r="H315">
            <v>69.47</v>
          </cell>
          <cell r="I315">
            <v>36.53</v>
          </cell>
          <cell r="J315">
            <v>106</v>
          </cell>
        </row>
        <row r="316">
          <cell r="C316" t="str">
            <v>03.02.02U</v>
          </cell>
          <cell r="D316">
            <v>7001050028</v>
          </cell>
          <cell r="E316" t="str">
            <v>ENSECADEIRA DE MADEIRA COM PAREDE DUPLA.</v>
          </cell>
          <cell r="F316" t="str">
            <v>M2</v>
          </cell>
          <cell r="G316">
            <v>0</v>
          </cell>
          <cell r="H316">
            <v>173.71</v>
          </cell>
          <cell r="I316">
            <v>90.37</v>
          </cell>
          <cell r="J316">
            <v>264.08</v>
          </cell>
        </row>
        <row r="317">
          <cell r="C317">
            <v>0</v>
          </cell>
          <cell r="D317">
            <v>0</v>
          </cell>
          <cell r="E317">
            <v>0</v>
          </cell>
          <cell r="F317">
            <v>0</v>
          </cell>
          <cell r="G317">
            <v>0</v>
          </cell>
          <cell r="H317">
            <v>0</v>
          </cell>
          <cell r="I317">
            <v>0</v>
          </cell>
          <cell r="J317">
            <v>0</v>
          </cell>
        </row>
        <row r="318">
          <cell r="C318" t="str">
            <v>05.01.00U</v>
          </cell>
          <cell r="D318" t="str">
            <v/>
          </cell>
          <cell r="E318" t="str">
            <v>ENROCAMENTO</v>
          </cell>
          <cell r="F318">
            <v>0</v>
          </cell>
          <cell r="G318">
            <v>0</v>
          </cell>
          <cell r="H318">
            <v>0</v>
          </cell>
          <cell r="I318">
            <v>0</v>
          </cell>
          <cell r="J318">
            <v>0</v>
          </cell>
        </row>
        <row r="319">
          <cell r="C319" t="str">
            <v>05.01.01U</v>
          </cell>
          <cell r="D319">
            <v>7001060008</v>
          </cell>
          <cell r="E319" t="str">
            <v xml:space="preserve">ENROCAMENTO MANUAL DE PEDRA, SEM ARRUMAÇÃO, INCLUSIVE FORNECIMENTO COMERCIAL DO MATERIAL </v>
          </cell>
          <cell r="F319" t="str">
            <v>M3</v>
          </cell>
          <cell r="G319">
            <v>0</v>
          </cell>
          <cell r="H319">
            <v>91.25</v>
          </cell>
          <cell r="I319">
            <v>64.5</v>
          </cell>
          <cell r="J319">
            <v>155.75</v>
          </cell>
        </row>
        <row r="320">
          <cell r="C320" t="str">
            <v>05.01.02U</v>
          </cell>
          <cell r="D320">
            <v>7001060009</v>
          </cell>
          <cell r="E320" t="str">
            <v>ENROCAMENTO MANUAL DE PEDRA, COM ARRUMAÇÃO, INCLUSIVE FORNECIMENTO COMERCIAL DO MATERIAL.</v>
          </cell>
          <cell r="F320" t="str">
            <v>M3</v>
          </cell>
          <cell r="G320">
            <v>0</v>
          </cell>
          <cell r="H320">
            <v>143.53</v>
          </cell>
          <cell r="I320">
            <v>64.5</v>
          </cell>
          <cell r="J320">
            <v>208.03</v>
          </cell>
        </row>
        <row r="321">
          <cell r="C321">
            <v>0</v>
          </cell>
          <cell r="D321">
            <v>0</v>
          </cell>
          <cell r="E321">
            <v>0</v>
          </cell>
          <cell r="F321">
            <v>0</v>
          </cell>
          <cell r="G321">
            <v>0</v>
          </cell>
          <cell r="H321">
            <v>0</v>
          </cell>
          <cell r="I321">
            <v>0</v>
          </cell>
          <cell r="J321">
            <v>0</v>
          </cell>
        </row>
        <row r="322">
          <cell r="C322" t="str">
            <v>06.01.00U</v>
          </cell>
          <cell r="D322" t="str">
            <v/>
          </cell>
          <cell r="E322" t="str">
            <v>ESGOTAMENTO COM BOMBA</v>
          </cell>
          <cell r="F322">
            <v>0</v>
          </cell>
          <cell r="G322">
            <v>0</v>
          </cell>
          <cell r="H322">
            <v>0</v>
          </cell>
          <cell r="I322">
            <v>0</v>
          </cell>
          <cell r="J322">
            <v>0</v>
          </cell>
        </row>
        <row r="323">
          <cell r="C323" t="str">
            <v>60.01.03U</v>
          </cell>
          <cell r="D323">
            <v>7001030001</v>
          </cell>
          <cell r="E323" t="str">
            <v>ESGOTAMENTO COM MOTO-BOMBA 4,8 HP E/OU SAÍDA 3".</v>
          </cell>
          <cell r="F323" t="str">
            <v>H</v>
          </cell>
          <cell r="G323">
            <v>1.37</v>
          </cell>
          <cell r="H323">
            <v>15.59</v>
          </cell>
          <cell r="I323">
            <v>0</v>
          </cell>
          <cell r="J323">
            <v>16.96</v>
          </cell>
        </row>
        <row r="324">
          <cell r="C324" t="str">
            <v>60.01.04U</v>
          </cell>
          <cell r="D324">
            <v>7001030002</v>
          </cell>
          <cell r="E324" t="str">
            <v>ESGOTAMENTO COM MOTO-BOMBA 7,5 HP E/OU SAÍDA 4".</v>
          </cell>
          <cell r="F324" t="str">
            <v>H</v>
          </cell>
          <cell r="G324">
            <v>1.2</v>
          </cell>
          <cell r="H324">
            <v>16.21</v>
          </cell>
          <cell r="I324">
            <v>0</v>
          </cell>
          <cell r="J324">
            <v>17.41</v>
          </cell>
        </row>
        <row r="325">
          <cell r="C325" t="str">
            <v>60.01.05U</v>
          </cell>
          <cell r="D325">
            <v>7001030007</v>
          </cell>
          <cell r="E325" t="str">
            <v xml:space="preserve">ESGOTAMENTO COM MOTO-BOMBA AUTOESCORVANTE. </v>
          </cell>
          <cell r="F325" t="str">
            <v>H</v>
          </cell>
          <cell r="G325">
            <v>3.63</v>
          </cell>
          <cell r="H325">
            <v>15.59</v>
          </cell>
          <cell r="I325">
            <v>0</v>
          </cell>
          <cell r="J325">
            <v>19.22</v>
          </cell>
        </row>
        <row r="326">
          <cell r="C326">
            <v>0</v>
          </cell>
          <cell r="D326">
            <v>0</v>
          </cell>
          <cell r="E326">
            <v>0</v>
          </cell>
          <cell r="F326">
            <v>0</v>
          </cell>
          <cell r="G326">
            <v>0</v>
          </cell>
          <cell r="H326">
            <v>0</v>
          </cell>
          <cell r="I326">
            <v>0</v>
          </cell>
          <cell r="J326">
            <v>0</v>
          </cell>
        </row>
        <row r="327">
          <cell r="C327" t="str">
            <v>06.02.00U</v>
          </cell>
          <cell r="D327">
            <v>0</v>
          </cell>
          <cell r="E327" t="str">
            <v>REBAIXAMENTO DE LENÇOL FREÁTICO</v>
          </cell>
          <cell r="F327">
            <v>0</v>
          </cell>
          <cell r="G327">
            <v>0</v>
          </cell>
          <cell r="H327">
            <v>0</v>
          </cell>
          <cell r="I327">
            <v>0</v>
          </cell>
          <cell r="J327">
            <v>0</v>
          </cell>
        </row>
        <row r="328">
          <cell r="C328" t="str">
            <v>06.02.01U</v>
          </cell>
          <cell r="D328">
            <v>7001040011</v>
          </cell>
          <cell r="E328" t="str">
            <v xml:space="preserve">MOBILIZAÇÃO E INSTALAÇÃO DE CONJUNTO COM ATÉ 50 PONTEIRAS FILTRANTES E BOMBAS DE SUCÇÃO PARA REBAIXAMENTO DE LENÇOL FREÁTICO ATÉ 5,00 M DE PROFUNDIDADE. </v>
          </cell>
          <cell r="F328" t="str">
            <v>CJ</v>
          </cell>
          <cell r="G328">
            <v>0</v>
          </cell>
          <cell r="H328">
            <v>72.09</v>
          </cell>
          <cell r="I328">
            <v>800</v>
          </cell>
          <cell r="J328">
            <v>872.09</v>
          </cell>
        </row>
        <row r="329">
          <cell r="C329" t="str">
            <v>06.02.02U</v>
          </cell>
          <cell r="D329">
            <v>7001040012</v>
          </cell>
          <cell r="E329" t="str">
            <v xml:space="preserve">DESLOCAMENTO E REINSTALAÇÃO DE CONJUNTO COM ATÉ 50 PONTEIRAS FILTRANTES E BOMBAS DE SUCÇÃO PARA REBAIXAMENTO DE LENÇOL FREÁTICO ATÉ 5 M DE PROFUNDIDADE. </v>
          </cell>
          <cell r="F329" t="str">
            <v>UN</v>
          </cell>
          <cell r="G329">
            <v>0</v>
          </cell>
          <cell r="H329">
            <v>72.09</v>
          </cell>
          <cell r="I329">
            <v>600</v>
          </cell>
          <cell r="J329">
            <v>672.09</v>
          </cell>
        </row>
        <row r="330">
          <cell r="C330" t="str">
            <v>06.02.03U</v>
          </cell>
          <cell r="D330">
            <v>7001040013</v>
          </cell>
          <cell r="E330" t="str">
            <v>OPERAÇÃO DE CONJUNTO COM ATÉ 50 PONTEIRAS FILTRANTES E BOMBAS DE SUCÇÃO PARA REBAIXAMENTO DE LENÇOL  FREÁTICO ATÉ 5 M DE PROFUNDIDADE.</v>
          </cell>
          <cell r="F330" t="str">
            <v>DIA</v>
          </cell>
          <cell r="G330">
            <v>0</v>
          </cell>
          <cell r="H330">
            <v>11.44</v>
          </cell>
          <cell r="I330">
            <v>66.959999999999994</v>
          </cell>
          <cell r="J330">
            <v>78.400000000000006</v>
          </cell>
        </row>
        <row r="331">
          <cell r="C331">
            <v>0</v>
          </cell>
          <cell r="D331">
            <v>0</v>
          </cell>
          <cell r="E331">
            <v>0</v>
          </cell>
          <cell r="F331">
            <v>0</v>
          </cell>
          <cell r="G331">
            <v>0</v>
          </cell>
          <cell r="H331">
            <v>0</v>
          </cell>
          <cell r="I331">
            <v>0</v>
          </cell>
          <cell r="J331">
            <v>0</v>
          </cell>
        </row>
        <row r="332">
          <cell r="C332" t="str">
            <v>07.01.00U</v>
          </cell>
          <cell r="D332" t="str">
            <v/>
          </cell>
          <cell r="E332" t="str">
            <v>REFORÇO DE FUNDAÇÃO EM BERÇO DE AREIA/BRITA</v>
          </cell>
          <cell r="F332">
            <v>0</v>
          </cell>
          <cell r="G332">
            <v>0</v>
          </cell>
          <cell r="H332">
            <v>0</v>
          </cell>
          <cell r="I332">
            <v>0</v>
          </cell>
          <cell r="J332">
            <v>0</v>
          </cell>
        </row>
        <row r="333">
          <cell r="C333" t="str">
            <v>07.01.01U</v>
          </cell>
          <cell r="D333">
            <v>7001070001</v>
          </cell>
          <cell r="E333" t="str">
            <v>REFORÇO DE FUNDAÇÃO EM BERÇO DE AREIA COM ADENSAMENTO MANUAL.</v>
          </cell>
          <cell r="F333" t="str">
            <v>M3</v>
          </cell>
          <cell r="G333">
            <v>0</v>
          </cell>
          <cell r="H333">
            <v>54.57</v>
          </cell>
          <cell r="I333">
            <v>71.87</v>
          </cell>
          <cell r="J333">
            <v>126.44</v>
          </cell>
        </row>
        <row r="334">
          <cell r="C334" t="str">
            <v>07.01.02U</v>
          </cell>
          <cell r="D334">
            <v>7001070104</v>
          </cell>
          <cell r="E334" t="str">
            <v>REFORÇO DE FUNDAÇÃO EM BERÇO DE BRITA 25 COM APILOAMENTO, INCLUSIVE FORNECIMENTO DO MATERIAL.</v>
          </cell>
          <cell r="F334" t="str">
            <v>M3</v>
          </cell>
          <cell r="G334">
            <v>0</v>
          </cell>
          <cell r="H334">
            <v>38.979999999999997</v>
          </cell>
          <cell r="I334">
            <v>67.3</v>
          </cell>
          <cell r="J334">
            <v>106.28</v>
          </cell>
        </row>
        <row r="335">
          <cell r="C335" t="str">
            <v>07.01.03U</v>
          </cell>
          <cell r="D335">
            <v>7001070105</v>
          </cell>
          <cell r="E335" t="str">
            <v>REFORÇO DE FUNDAÇÃO EM BERÇO DE CONCRETO SIMPLES COM FORMA.</v>
          </cell>
          <cell r="F335" t="str">
            <v>M3</v>
          </cell>
          <cell r="G335">
            <v>1.34</v>
          </cell>
          <cell r="H335">
            <v>343.22</v>
          </cell>
          <cell r="I335">
            <v>369.71</v>
          </cell>
          <cell r="J335">
            <v>714.27</v>
          </cell>
        </row>
        <row r="336">
          <cell r="C336" t="str">
            <v>07.01.04U</v>
          </cell>
          <cell r="D336">
            <v>7001070106</v>
          </cell>
          <cell r="E336" t="str">
            <v>REFORÇO DE FUNDAÇÃO EM BERÇO DE CONCRETO ARMADO COM FORMA.</v>
          </cell>
          <cell r="F336" t="str">
            <v>M3</v>
          </cell>
          <cell r="G336">
            <v>1.34</v>
          </cell>
          <cell r="H336">
            <v>488.12</v>
          </cell>
          <cell r="I336">
            <v>796.66</v>
          </cell>
          <cell r="J336">
            <v>1286.1199999999999</v>
          </cell>
        </row>
        <row r="337">
          <cell r="C337">
            <v>0</v>
          </cell>
          <cell r="D337">
            <v>0</v>
          </cell>
          <cell r="E337">
            <v>0</v>
          </cell>
          <cell r="F337">
            <v>0</v>
          </cell>
          <cell r="G337">
            <v>0</v>
          </cell>
          <cell r="H337">
            <v>0</v>
          </cell>
          <cell r="I337">
            <v>0</v>
          </cell>
          <cell r="J337">
            <v>0</v>
          </cell>
        </row>
        <row r="338">
          <cell r="C338" t="str">
            <v>07.02.00U</v>
          </cell>
          <cell r="D338" t="str">
            <v/>
          </cell>
          <cell r="E338" t="str">
            <v>CONSTRUÇÃO DE DRENOS</v>
          </cell>
          <cell r="F338">
            <v>0</v>
          </cell>
          <cell r="G338">
            <v>0</v>
          </cell>
          <cell r="H338">
            <v>0</v>
          </cell>
          <cell r="I338">
            <v>0</v>
          </cell>
          <cell r="J338">
            <v>0</v>
          </cell>
        </row>
        <row r="339">
          <cell r="C339" t="str">
            <v>07.02.01U</v>
          </cell>
          <cell r="D339">
            <v>7001070002</v>
          </cell>
          <cell r="E339" t="str">
            <v>CONSTRUÇÃO DE DRENO COM BRITA 25MM E 32MM - FORNECIMENTO E COLOCAÇÃO.</v>
          </cell>
          <cell r="F339" t="str">
            <v>M3</v>
          </cell>
          <cell r="G339">
            <v>0</v>
          </cell>
          <cell r="H339">
            <v>48.6</v>
          </cell>
          <cell r="I339">
            <v>56.08</v>
          </cell>
          <cell r="J339">
            <v>104.68</v>
          </cell>
        </row>
        <row r="340">
          <cell r="C340">
            <v>0</v>
          </cell>
          <cell r="D340">
            <v>0</v>
          </cell>
          <cell r="E340">
            <v>0</v>
          </cell>
          <cell r="F340">
            <v>0</v>
          </cell>
          <cell r="G340">
            <v>0</v>
          </cell>
          <cell r="H340">
            <v>0</v>
          </cell>
          <cell r="I340">
            <v>0</v>
          </cell>
          <cell r="J340">
            <v>0</v>
          </cell>
        </row>
        <row r="341">
          <cell r="C341" t="str">
            <v>07.03.00U</v>
          </cell>
          <cell r="D341" t="str">
            <v/>
          </cell>
          <cell r="E341" t="str">
            <v>FORNECIMENTO E APLICAÇÃO DE MATERIAIS PARA DRENOS</v>
          </cell>
          <cell r="F341">
            <v>0</v>
          </cell>
          <cell r="G341">
            <v>0</v>
          </cell>
          <cell r="H341">
            <v>0</v>
          </cell>
          <cell r="I341">
            <v>0</v>
          </cell>
          <cell r="J341">
            <v>0</v>
          </cell>
        </row>
        <row r="342">
          <cell r="C342" t="str">
            <v>07.02.02U</v>
          </cell>
          <cell r="D342">
            <v>7001070006</v>
          </cell>
          <cell r="E342" t="str">
            <v>FORNECIMENTO E APLICAÇÃO DE BRITA PARA DRENOS</v>
          </cell>
          <cell r="F342" t="str">
            <v>M3</v>
          </cell>
          <cell r="G342">
            <v>0</v>
          </cell>
          <cell r="H342">
            <v>48.6</v>
          </cell>
          <cell r="I342">
            <v>56.09</v>
          </cell>
          <cell r="J342">
            <v>104.69</v>
          </cell>
        </row>
        <row r="343">
          <cell r="C343" t="str">
            <v>07.02.03U</v>
          </cell>
          <cell r="D343">
            <v>7001070005</v>
          </cell>
          <cell r="E343" t="str">
            <v>FORNECIMENTO E APLICAÇÃO DE AREIA GROSSA PARA DRENOS.</v>
          </cell>
          <cell r="F343" t="str">
            <v>M3</v>
          </cell>
          <cell r="G343">
            <v>0</v>
          </cell>
          <cell r="H343">
            <v>30.72</v>
          </cell>
          <cell r="I343">
            <v>62.5</v>
          </cell>
          <cell r="J343">
            <v>93.22</v>
          </cell>
        </row>
        <row r="344">
          <cell r="C344" t="str">
            <v>07.02.04U</v>
          </cell>
          <cell r="D344">
            <v>7001070007</v>
          </cell>
          <cell r="E344" t="str">
            <v>FORNECIMENTO E APLICAÇÃO DE GEOTÊXTIL NÃO TECIDO PARA DRENOS ( DENSIDADE DE 300G/M2 / RESISTÊNCIA BIDIRECIONAL DE 20 KN/M ).</v>
          </cell>
          <cell r="F344" t="str">
            <v>M2</v>
          </cell>
          <cell r="G344">
            <v>0</v>
          </cell>
          <cell r="H344">
            <v>0.31</v>
          </cell>
          <cell r="I344">
            <v>3.75</v>
          </cell>
          <cell r="J344">
            <v>4.0599999999999996</v>
          </cell>
        </row>
        <row r="345">
          <cell r="C345">
            <v>0</v>
          </cell>
          <cell r="D345">
            <v>0</v>
          </cell>
          <cell r="E345">
            <v>0</v>
          </cell>
          <cell r="F345">
            <v>0</v>
          </cell>
          <cell r="G345">
            <v>0</v>
          </cell>
          <cell r="H345">
            <v>0</v>
          </cell>
          <cell r="I345">
            <v>0</v>
          </cell>
          <cell r="J345">
            <v>0</v>
          </cell>
        </row>
        <row r="346">
          <cell r="C346" t="str">
            <v>07.04.00U</v>
          </cell>
          <cell r="D346">
            <v>0</v>
          </cell>
          <cell r="E346" t="str">
            <v>FORNECIMENTO E TRANSPORTE DE MATERIAL DE JAZIDA</v>
          </cell>
          <cell r="F346">
            <v>0</v>
          </cell>
          <cell r="G346">
            <v>0</v>
          </cell>
          <cell r="H346">
            <v>0</v>
          </cell>
          <cell r="I346">
            <v>0</v>
          </cell>
          <cell r="J346">
            <v>0</v>
          </cell>
        </row>
        <row r="347">
          <cell r="C347" t="str">
            <v>07.04.01U</v>
          </cell>
          <cell r="D347">
            <v>7001020412</v>
          </cell>
          <cell r="E347" t="str">
            <v>TRANSPORTE DE MATERIAL DE JAZIDA EM CAMINHÃO BASCULANTE CAP. 6 M3 - COM EMPOLAMENTO.</v>
          </cell>
          <cell r="F347" t="str">
            <v>M3XKM</v>
          </cell>
          <cell r="G347">
            <v>2.0499999999999998</v>
          </cell>
          <cell r="H347">
            <v>0</v>
          </cell>
          <cell r="I347">
            <v>0</v>
          </cell>
          <cell r="J347">
            <v>2.0499999999999998</v>
          </cell>
        </row>
        <row r="348">
          <cell r="C348" t="str">
            <v>07.04.02U</v>
          </cell>
          <cell r="D348">
            <v>7001020413</v>
          </cell>
          <cell r="E348" t="str">
            <v>FORNECIMENTO, TRANSPORTE, CARGA E DESCARGA DE MATERIAL DE JAZIDA EM CAMINHÃO BASCULANTE CAP. 6 M3, COM EMPOLAMENTO ATÉ 1KM.</v>
          </cell>
          <cell r="F348" t="str">
            <v xml:space="preserve">M3 </v>
          </cell>
          <cell r="G348">
            <v>4.8499999999999996</v>
          </cell>
          <cell r="H348">
            <v>0.61</v>
          </cell>
          <cell r="I348">
            <v>0.01</v>
          </cell>
          <cell r="J348">
            <v>5.47</v>
          </cell>
        </row>
        <row r="349">
          <cell r="C349">
            <v>0</v>
          </cell>
          <cell r="D349">
            <v>0</v>
          </cell>
          <cell r="E349">
            <v>0</v>
          </cell>
          <cell r="F349">
            <v>0</v>
          </cell>
          <cell r="G349">
            <v>0</v>
          </cell>
          <cell r="H349">
            <v>0</v>
          </cell>
          <cell r="I349">
            <v>0</v>
          </cell>
          <cell r="J349">
            <v>0</v>
          </cell>
        </row>
        <row r="350">
          <cell r="C350" t="str">
            <v>08.01.00U</v>
          </cell>
          <cell r="D350" t="str">
            <v/>
          </cell>
          <cell r="E350" t="str">
            <v>PAVIMENTAÇÃO</v>
          </cell>
          <cell r="F350">
            <v>0</v>
          </cell>
          <cell r="G350">
            <v>0</v>
          </cell>
          <cell r="H350">
            <v>0</v>
          </cell>
          <cell r="I350">
            <v>0</v>
          </cell>
          <cell r="J350">
            <v>0</v>
          </cell>
        </row>
        <row r="351">
          <cell r="C351" t="str">
            <v>08.01.01U</v>
          </cell>
          <cell r="D351">
            <v>7001080141</v>
          </cell>
          <cell r="E351" t="str">
            <v>PAVIMENTAÇÃO ARTICULADA EM PREMOLDADOS DE CONCRETO 8,0 CM, SOBRE COXIM DE AREIA COM 5 CM DE ESPESSURA, REJUNTADO COM ASFALTO.</v>
          </cell>
          <cell r="F351" t="str">
            <v>M2</v>
          </cell>
          <cell r="G351">
            <v>0.25</v>
          </cell>
          <cell r="H351">
            <v>10.07</v>
          </cell>
          <cell r="I351">
            <v>57.88</v>
          </cell>
          <cell r="J351">
            <v>68.2</v>
          </cell>
        </row>
        <row r="352">
          <cell r="C352" t="str">
            <v>08.01.02U</v>
          </cell>
          <cell r="D352">
            <v>7001080002</v>
          </cell>
          <cell r="E352" t="str">
            <v>PAVIMENTAÇÃO EM PARALELEPÍPEDOS GRANITICOS SOBRE COXIM DE AREIA COM 6 CM DE ESPESSURA, REJUNTADO COM ARGAMASSA DE CIMENTO E AREIA NO TRAÇO 1:2.</v>
          </cell>
          <cell r="F352" t="str">
            <v>M2</v>
          </cell>
          <cell r="G352">
            <v>0</v>
          </cell>
          <cell r="H352">
            <v>22.46</v>
          </cell>
          <cell r="I352">
            <v>61.92</v>
          </cell>
          <cell r="J352">
            <v>84.38</v>
          </cell>
        </row>
        <row r="353">
          <cell r="C353" t="str">
            <v>08.01.03U</v>
          </cell>
          <cell r="D353">
            <v>7001080003</v>
          </cell>
          <cell r="E353" t="str">
            <v>CALÇADA EM CONCRETO COM 7CM DE ESPESSURA.</v>
          </cell>
          <cell r="F353" t="str">
            <v>M2</v>
          </cell>
          <cell r="G353">
            <v>7.0000000000000007E-2</v>
          </cell>
          <cell r="H353">
            <v>22.25</v>
          </cell>
          <cell r="I353">
            <v>19.579999999999998</v>
          </cell>
          <cell r="J353">
            <v>41.9</v>
          </cell>
        </row>
        <row r="354">
          <cell r="C354" t="str">
            <v>08.01.04U</v>
          </cell>
          <cell r="D354">
            <v>7001080004</v>
          </cell>
          <cell r="E354" t="str">
            <v>PASSEIO EM LAJOTA DE CONCRETO 50 CM X 50 CM, APLICADO SOBRE LASTRO DE CONCRETO NO TRAÇO 1:4:8 (ESPESSURA = 5 CM), INCLUSIVE EXECUÇÃO DO LASTRO.</v>
          </cell>
          <cell r="F354" t="str">
            <v>M2</v>
          </cell>
          <cell r="G354">
            <v>0.05</v>
          </cell>
          <cell r="H354">
            <v>56.22</v>
          </cell>
          <cell r="I354">
            <v>30.26</v>
          </cell>
          <cell r="J354">
            <v>86.53</v>
          </cell>
        </row>
        <row r="355">
          <cell r="C355" t="str">
            <v>08.01.05U</v>
          </cell>
          <cell r="D355">
            <v>7001080005</v>
          </cell>
          <cell r="E355" t="str">
            <v xml:space="preserve">PASSEIO EM LAJOTA DE CONCRETO 50 CM X 50 CM, APLICADO SOBRE LASTRO DE CONCRETO JÁ PRONTO. </v>
          </cell>
          <cell r="F355" t="str">
            <v>M2</v>
          </cell>
          <cell r="G355">
            <v>0</v>
          </cell>
          <cell r="H355">
            <v>44.94</v>
          </cell>
          <cell r="I355">
            <v>21.5</v>
          </cell>
          <cell r="J355">
            <v>66.44</v>
          </cell>
        </row>
        <row r="356">
          <cell r="C356" t="str">
            <v>08.01.06U</v>
          </cell>
          <cell r="D356">
            <v>7001080006</v>
          </cell>
          <cell r="E356" t="str">
            <v>PASSEIO EM LAJOTA DE CONCRETO 50 CM X 50 CM, APLICADO SOBRE TERRENO, INCLUSIVE REGULARIZAÇÃO DO MESMO.</v>
          </cell>
          <cell r="F356" t="str">
            <v>M2</v>
          </cell>
          <cell r="G356">
            <v>0</v>
          </cell>
          <cell r="H356">
            <v>48.84</v>
          </cell>
          <cell r="I356">
            <v>21.5</v>
          </cell>
          <cell r="J356">
            <v>70.34</v>
          </cell>
        </row>
        <row r="357">
          <cell r="C357" t="str">
            <v>08.01.07U</v>
          </cell>
          <cell r="D357">
            <v>7001080140</v>
          </cell>
          <cell r="E357" t="str">
            <v xml:space="preserve">PISO EM PEDRA PORTUGUESA ASSENTADA SOBRE ARGAMASSA SECA TRAÇO 1:6 (CIMENTO E AREIA) E REJUNTADA COM ARGAMASSA SECA TRAÇO 1:2 (CIMENTO E AREIA). </v>
          </cell>
          <cell r="F357" t="str">
            <v>M2</v>
          </cell>
          <cell r="G357">
            <v>0</v>
          </cell>
          <cell r="H357">
            <v>18.559999999999999</v>
          </cell>
          <cell r="I357">
            <v>45.91</v>
          </cell>
          <cell r="J357">
            <v>64.47</v>
          </cell>
        </row>
        <row r="358">
          <cell r="C358" t="str">
            <v>08.01.08U</v>
          </cell>
          <cell r="D358">
            <v>7001080133</v>
          </cell>
          <cell r="E358" t="str">
            <v>MEIO-FIO EM PEDRA GRANÍTICA, REJUNTADO COM ARGAMASSA CIMENTO E AREIA 1:3.</v>
          </cell>
          <cell r="F358" t="str">
            <v>M</v>
          </cell>
          <cell r="G358">
            <v>0</v>
          </cell>
          <cell r="H358">
            <v>11.42</v>
          </cell>
          <cell r="I358">
            <v>12.68</v>
          </cell>
          <cell r="J358">
            <v>24.1</v>
          </cell>
        </row>
        <row r="359">
          <cell r="C359" t="str">
            <v>08.01.09U</v>
          </cell>
          <cell r="D359">
            <v>7001080074</v>
          </cell>
          <cell r="E359" t="str">
            <v>LINHA D'AGUA EM PARALELEPÍPEDOS GRANÍTICOS, REJUNTADOS COM ARGAMASSA DE CIMENTO E AREIA TRAÇO 1:3.</v>
          </cell>
          <cell r="F359" t="str">
            <v>M</v>
          </cell>
          <cell r="G359">
            <v>0</v>
          </cell>
          <cell r="H359">
            <v>16.399999999999999</v>
          </cell>
          <cell r="I359">
            <v>25.29</v>
          </cell>
          <cell r="J359">
            <v>41.69</v>
          </cell>
        </row>
        <row r="360">
          <cell r="C360" t="str">
            <v>08.01.10U</v>
          </cell>
          <cell r="D360">
            <v>7001080134</v>
          </cell>
          <cell r="E360" t="str">
            <v>EXECUÇÃO DE SUB-BASE ESTABILIZADA GRANULOMETRICAMENTE ABRANGENDO ESPALHAMENTO, HOMOGENEIZAÇÃO, UMEDECIMENTO E COMPACTAÇÃO COM ESPESSURA DE 20 CM, GRAU DE COMPACTAÇÃO 100% DO PRÓCTOR NORMAL INCLUSIVE  MATERIAL PROVENIENTE DE JAZIDA ( CBR DE 20% ) DMT 12 KM.</v>
          </cell>
          <cell r="F360" t="str">
            <v>M2</v>
          </cell>
          <cell r="G360">
            <v>12.85</v>
          </cell>
          <cell r="H360">
            <v>0.5</v>
          </cell>
          <cell r="I360">
            <v>0</v>
          </cell>
          <cell r="J360">
            <v>13.35</v>
          </cell>
        </row>
        <row r="361">
          <cell r="C361" t="str">
            <v>08.01.11U</v>
          </cell>
          <cell r="D361">
            <v>7001080135</v>
          </cell>
          <cell r="E361" t="str">
            <v>BASE DE MACADAME VIBRADO A SECO COM ESPESSURA DE 20 CM, INCLUSIVE FORNECIMENTO DO MATERIAL.</v>
          </cell>
          <cell r="F361" t="str">
            <v>M2</v>
          </cell>
          <cell r="G361">
            <v>0.09</v>
          </cell>
          <cell r="H361">
            <v>11.85</v>
          </cell>
          <cell r="I361">
            <v>20.55</v>
          </cell>
          <cell r="J361">
            <v>32.49</v>
          </cell>
        </row>
        <row r="362">
          <cell r="C362" t="str">
            <v>08.01.12U</v>
          </cell>
          <cell r="D362">
            <v>7001080012</v>
          </cell>
          <cell r="E362" t="str">
            <v>IMPRIMAÇÃO MANUAL COM CM-30, TAXA DE 1,2 L/M2.</v>
          </cell>
          <cell r="F362" t="str">
            <v>M2</v>
          </cell>
          <cell r="G362">
            <v>0</v>
          </cell>
          <cell r="H362">
            <v>3.23</v>
          </cell>
          <cell r="I362">
            <v>3.75</v>
          </cell>
          <cell r="J362">
            <v>6.98</v>
          </cell>
        </row>
        <row r="363">
          <cell r="C363" t="str">
            <v>08.01.13U</v>
          </cell>
          <cell r="D363">
            <v>7001080021</v>
          </cell>
          <cell r="E363" t="str">
            <v>IMPRIMAÇÃO MECÂNICA COM CM-30, TAXA DE 1,2 L/M2.</v>
          </cell>
          <cell r="F363" t="str">
            <v>M2</v>
          </cell>
          <cell r="G363">
            <v>2.0499999999999998</v>
          </cell>
          <cell r="H363">
            <v>0.03</v>
          </cell>
          <cell r="I363">
            <v>3.75</v>
          </cell>
          <cell r="J363">
            <v>5.83</v>
          </cell>
        </row>
        <row r="364">
          <cell r="C364" t="str">
            <v>08.01.14U</v>
          </cell>
          <cell r="D364">
            <v>7001080137</v>
          </cell>
          <cell r="E364" t="str">
            <v>PINTURA ASFÁLTICA COM APLICAÇÃO MANUAL, EMULSÃO CATIÔNICA RR-1C, TAXA DE 0,5 L/M2.</v>
          </cell>
          <cell r="F364" t="str">
            <v>M2</v>
          </cell>
          <cell r="G364">
            <v>0</v>
          </cell>
          <cell r="H364">
            <v>3.74</v>
          </cell>
          <cell r="I364">
            <v>0.7</v>
          </cell>
          <cell r="J364">
            <v>4.4400000000000004</v>
          </cell>
        </row>
        <row r="365">
          <cell r="C365" t="str">
            <v>08.01.15U</v>
          </cell>
          <cell r="D365">
            <v>7001080061</v>
          </cell>
          <cell r="E365" t="str">
            <v>REVESTIMENTO ASFÁLTICO COM PRE-MISTURADO A FRIO FINO OU GROSSO, INCLUSIVE FORNECIMENTO DO MATERIAL, ESPALHAMENTO E COMPACTAÇÃO.</v>
          </cell>
          <cell r="F365" t="str">
            <v>M3</v>
          </cell>
          <cell r="G365">
            <v>37.51</v>
          </cell>
          <cell r="H365">
            <v>13.2</v>
          </cell>
          <cell r="I365">
            <v>294.72000000000003</v>
          </cell>
          <cell r="J365">
            <v>345.43</v>
          </cell>
        </row>
        <row r="366">
          <cell r="C366" t="str">
            <v>08.01.16U</v>
          </cell>
          <cell r="D366">
            <v>7001080138</v>
          </cell>
          <cell r="E366" t="str">
            <v>CONCRETO BETUMINOSO USINADO A QUENTE, PARA CAMADA DE ROLAMENTO, 6% DE CAP EM MÉDIA, INCLUSIVE APLICAÇÃO E COMPACTAÇÃO.</v>
          </cell>
          <cell r="F366" t="str">
            <v>M3</v>
          </cell>
          <cell r="G366">
            <v>123.2</v>
          </cell>
          <cell r="H366">
            <v>22.44</v>
          </cell>
          <cell r="I366">
            <v>355.42</v>
          </cell>
          <cell r="J366">
            <v>501.06</v>
          </cell>
        </row>
        <row r="367">
          <cell r="C367" t="str">
            <v>08.01.17U</v>
          </cell>
          <cell r="D367">
            <v>7001080139</v>
          </cell>
          <cell r="E367" t="str">
            <v>PAVIMENTAÇÃO EM CONCRETO ARMADO COM FCK&gt;=30 MPA, COM EXECUÇÃO MANUAL, INCLUSIVE COLCHÃO DE AREIA COM 5 CM DE ESPESSURA, AÇO, CURA E PREENCHIMENTO DE JUNTAS COM SELANTE A BASE DE ASFALTO.</v>
          </cell>
          <cell r="F367" t="str">
            <v>M3</v>
          </cell>
          <cell r="G367">
            <v>3.51</v>
          </cell>
          <cell r="H367">
            <v>320.97000000000003</v>
          </cell>
          <cell r="I367">
            <v>275.49</v>
          </cell>
          <cell r="J367">
            <v>599.97</v>
          </cell>
        </row>
        <row r="368">
          <cell r="C368" t="str">
            <v>08.01.19U</v>
          </cell>
          <cell r="D368">
            <v>7001080177</v>
          </cell>
          <cell r="E368" t="str">
            <v>ASSENTAMENTO DE GUIA (MEIO-FIO) EM TRECHO RETO, CONFECCIONADA EM CONCRETO PRÉ-FABRICADO, DIMENSÕES 100X15X13X30 CM (COMPRIMENTO X BASE INFERETO PRÉ-FABRICADO, PARA VIAS URBANAS (USO VIÁRIO).</v>
          </cell>
          <cell r="F368" t="str">
            <v>M</v>
          </cell>
          <cell r="G368">
            <v>0</v>
          </cell>
          <cell r="H368">
            <v>13.98</v>
          </cell>
          <cell r="I368">
            <v>19.690000000000001</v>
          </cell>
          <cell r="J368">
            <v>33.67</v>
          </cell>
        </row>
        <row r="369">
          <cell r="C369" t="str">
            <v>08.01.20U</v>
          </cell>
          <cell r="D369">
            <v>7001220501</v>
          </cell>
          <cell r="E369" t="str">
            <v>ASSENTAMENTO DE GUIA (MEIO-FIO) EM TRECHO CURVO, CONFECCIONADA EM CONCRETO PRÉ-FABRICADO, DIMENSÕES 100X15X13X30 CM (COMPRIMENTO X BASE INFERETO PRÉ-FABRICADO, PARA VIAS URBANAS (USO VIÁRIO).</v>
          </cell>
          <cell r="F369" t="str">
            <v>M</v>
          </cell>
          <cell r="G369">
            <v>0</v>
          </cell>
          <cell r="H369">
            <v>17.09</v>
          </cell>
          <cell r="I369">
            <v>19.690000000000001</v>
          </cell>
          <cell r="J369">
            <v>36.78</v>
          </cell>
        </row>
        <row r="370">
          <cell r="C370">
            <v>0</v>
          </cell>
          <cell r="D370">
            <v>0</v>
          </cell>
          <cell r="E370">
            <v>0</v>
          </cell>
          <cell r="F370">
            <v>0</v>
          </cell>
          <cell r="G370">
            <v>0</v>
          </cell>
          <cell r="H370">
            <v>0</v>
          </cell>
          <cell r="I370">
            <v>0</v>
          </cell>
          <cell r="J370">
            <v>0</v>
          </cell>
        </row>
        <row r="371">
          <cell r="C371" t="str">
            <v>09.01.00U</v>
          </cell>
          <cell r="D371">
            <v>0</v>
          </cell>
          <cell r="E371" t="str">
            <v>REPOSIÇÃO PAVIMENTAÇÃO</v>
          </cell>
          <cell r="F371">
            <v>0</v>
          </cell>
          <cell r="G371">
            <v>0</v>
          </cell>
          <cell r="H371">
            <v>0</v>
          </cell>
          <cell r="I371">
            <v>0</v>
          </cell>
          <cell r="J371">
            <v>0</v>
          </cell>
        </row>
        <row r="372">
          <cell r="C372" t="str">
            <v>09.01.01U</v>
          </cell>
          <cell r="D372">
            <v>7001090001</v>
          </cell>
          <cell r="E372" t="str">
            <v>REPOSIÇÃO EM PRE-MOLDADOS DE CONCRETO, SOBRE COXIM DE AREIA COM 5 CM DE ESPESSURA, REJUNTADO COM ASFALTO (EXCLUSO O PRE-MOLDADO).</v>
          </cell>
          <cell r="F372" t="str">
            <v>M2</v>
          </cell>
          <cell r="G372">
            <v>0.25</v>
          </cell>
          <cell r="H372">
            <v>10.07</v>
          </cell>
          <cell r="I372">
            <v>14.86</v>
          </cell>
          <cell r="J372">
            <v>25.18</v>
          </cell>
        </row>
        <row r="373">
          <cell r="C373" t="str">
            <v>09.01.02U</v>
          </cell>
          <cell r="D373">
            <v>7001090002</v>
          </cell>
          <cell r="E373" t="str">
            <v>REPOSIÇÃO EM PARALELEPÍPEDOS GRANÍTICOS, SOBRE COXIM DE AREIA COM 6 CM DE ESPESSURA, REJUNTADO COM ARGAMASSA DE CIMENTO E AREIA NO TRAÇO 1:2. (EXCLUSO O PARALELEPÍPEDO)</v>
          </cell>
          <cell r="F373" t="str">
            <v>M2</v>
          </cell>
          <cell r="G373">
            <v>0</v>
          </cell>
          <cell r="H373">
            <v>22.46</v>
          </cell>
          <cell r="I373">
            <v>11.19</v>
          </cell>
          <cell r="J373">
            <v>33.65</v>
          </cell>
        </row>
        <row r="374">
          <cell r="C374" t="str">
            <v>09.01.03U</v>
          </cell>
          <cell r="D374">
            <v>7001090093</v>
          </cell>
          <cell r="E374" t="str">
            <v>REPOSIÇÃO DE LINHA D'ÁGUA EM PARALELEPÍPEDO GRANÍTICO SOBRE COXIM DE AREIA COM 5 CM DE ESPESSURA, REJUNTADO COM ARGAMASSA DE CIMENTO E AREIA NO TRAÇO 1:2. (EXCLUSO O PARALELEPÍPEDO)</v>
          </cell>
          <cell r="F374" t="str">
            <v>M</v>
          </cell>
          <cell r="G374">
            <v>0</v>
          </cell>
          <cell r="H374">
            <v>11.97</v>
          </cell>
          <cell r="I374">
            <v>6.09</v>
          </cell>
          <cell r="J374">
            <v>18.059999999999999</v>
          </cell>
        </row>
        <row r="375">
          <cell r="C375" t="str">
            <v>09.01.04U</v>
          </cell>
          <cell r="D375">
            <v>7001090094</v>
          </cell>
          <cell r="E375" t="str">
            <v>REPOSIÇÃO DE MEIO-FIO EM PEDRA GRANÍTICA, REJUNTADO COM ARGAMASSA DE CIMENTO E AREIA TRAÇO 1:3.  (EXCLUSO O MEIO-FIO)</v>
          </cell>
          <cell r="F375" t="str">
            <v>M</v>
          </cell>
          <cell r="G375">
            <v>0</v>
          </cell>
          <cell r="H375">
            <v>10.67</v>
          </cell>
          <cell r="I375">
            <v>0.45</v>
          </cell>
          <cell r="J375">
            <v>11.12</v>
          </cell>
        </row>
        <row r="376">
          <cell r="C376" t="str">
            <v>09.01.05U</v>
          </cell>
          <cell r="D376">
            <v>7001090095</v>
          </cell>
          <cell r="E376" t="str">
            <v>REPOSIÇÃO DE PASSEIO EM PEDRA PORTUGUESA SOBRE ARGAMASSA DE CIMENTO E AREIA NO TRAÇO 1:6 COM 5 CM DE ESPESSURA (FAROFA), REJUNTADO COM ARGAMASSA DE CIMENTO E AREIA NO TRAÇO 1:3. (EXCLUSO A PEDRA PORTUGUESA)</v>
          </cell>
          <cell r="F376" t="str">
            <v>M2</v>
          </cell>
          <cell r="G376">
            <v>0</v>
          </cell>
          <cell r="H376">
            <v>27.01</v>
          </cell>
          <cell r="I376">
            <v>8.74</v>
          </cell>
          <cell r="J376">
            <v>35.75</v>
          </cell>
        </row>
        <row r="377">
          <cell r="C377">
            <v>0</v>
          </cell>
          <cell r="D377">
            <v>0</v>
          </cell>
          <cell r="E377">
            <v>0</v>
          </cell>
          <cell r="F377">
            <v>0</v>
          </cell>
          <cell r="G377">
            <v>0</v>
          </cell>
          <cell r="H377">
            <v>0</v>
          </cell>
          <cell r="I377">
            <v>0</v>
          </cell>
          <cell r="J377">
            <v>0</v>
          </cell>
        </row>
        <row r="378">
          <cell r="C378" t="str">
            <v>10.01.00U</v>
          </cell>
          <cell r="D378">
            <v>0</v>
          </cell>
          <cell r="E378" t="str">
            <v>DEMOLIÇÃO DE ALVENARIA / REVESTIMENTO</v>
          </cell>
          <cell r="F378">
            <v>0</v>
          </cell>
          <cell r="G378">
            <v>0</v>
          </cell>
          <cell r="H378">
            <v>0</v>
          </cell>
          <cell r="I378">
            <v>0</v>
          </cell>
          <cell r="J378">
            <v>0</v>
          </cell>
        </row>
        <row r="379">
          <cell r="C379" t="str">
            <v>10.01.02U</v>
          </cell>
          <cell r="D379">
            <v>7001100002</v>
          </cell>
          <cell r="E379" t="str">
            <v>DEMOLIÇÃO DE ALVENARIA DE PEDRA REJUNTADA.</v>
          </cell>
          <cell r="F379" t="str">
            <v>M3</v>
          </cell>
          <cell r="G379">
            <v>0</v>
          </cell>
          <cell r="H379">
            <v>145.93</v>
          </cell>
          <cell r="I379">
            <v>0</v>
          </cell>
          <cell r="J379">
            <v>145.93</v>
          </cell>
        </row>
        <row r="380">
          <cell r="C380" t="str">
            <v>10.01.03U</v>
          </cell>
          <cell r="D380">
            <v>7001100006</v>
          </cell>
          <cell r="E380" t="str">
            <v>DEMOLIÇÃO DE ALVENARIA DE TIJOLOS FURADOS SEM REAPROVEITAMENTO.</v>
          </cell>
          <cell r="F380" t="str">
            <v>M3</v>
          </cell>
          <cell r="G380">
            <v>0</v>
          </cell>
          <cell r="H380">
            <v>52.55</v>
          </cell>
          <cell r="I380">
            <v>0</v>
          </cell>
          <cell r="J380">
            <v>52.55</v>
          </cell>
        </row>
        <row r="381">
          <cell r="C381" t="str">
            <v>10.01.05U</v>
          </cell>
          <cell r="D381">
            <v>7001100005</v>
          </cell>
          <cell r="E381" t="str">
            <v>DEMOLIÇÃO DE ALVENARIA DE TIJOLOS FURADOS COM REAPROVEITAMENTO.</v>
          </cell>
          <cell r="F381" t="str">
            <v>M3</v>
          </cell>
          <cell r="G381">
            <v>0</v>
          </cell>
          <cell r="H381">
            <v>105.11</v>
          </cell>
          <cell r="I381">
            <v>0</v>
          </cell>
          <cell r="J381">
            <v>105.11</v>
          </cell>
        </row>
        <row r="382">
          <cell r="C382" t="str">
            <v>10.01.06U</v>
          </cell>
          <cell r="D382">
            <v>7001100003</v>
          </cell>
          <cell r="E382" t="str">
            <v>DEMOLIÇÃO DE ALVENARIA DE TIJOLOS MAÇIÇOS SEM REAPROVEITAMENTO.</v>
          </cell>
          <cell r="F382" t="str">
            <v>M3</v>
          </cell>
          <cell r="G382">
            <v>0</v>
          </cell>
          <cell r="H382">
            <v>68.14</v>
          </cell>
          <cell r="I382">
            <v>0</v>
          </cell>
          <cell r="J382">
            <v>68.14</v>
          </cell>
        </row>
        <row r="383">
          <cell r="C383" t="str">
            <v>10.01.07U</v>
          </cell>
          <cell r="D383">
            <v>7001100007</v>
          </cell>
          <cell r="E383" t="str">
            <v>DEMOLIÇÃO DE REVESTIMENTO EM ARGAMASSA DE CAL, CIMENTO OU MISTA.</v>
          </cell>
          <cell r="F383" t="str">
            <v>M2</v>
          </cell>
          <cell r="G383">
            <v>0</v>
          </cell>
          <cell r="H383">
            <v>8.75</v>
          </cell>
          <cell r="I383">
            <v>0</v>
          </cell>
          <cell r="J383">
            <v>8.75</v>
          </cell>
        </row>
        <row r="384">
          <cell r="C384" t="str">
            <v>10.01.08U</v>
          </cell>
          <cell r="D384">
            <v>7001100008</v>
          </cell>
          <cell r="E384" t="str">
            <v>DEMOLIÇÃO DE ALVENARIA DE TIJOLOS FURADOS DE 1/2 VEZ.</v>
          </cell>
          <cell r="F384" t="str">
            <v>M2</v>
          </cell>
          <cell r="G384">
            <v>0</v>
          </cell>
          <cell r="H384">
            <v>7.87</v>
          </cell>
          <cell r="I384">
            <v>0</v>
          </cell>
          <cell r="J384">
            <v>7.87</v>
          </cell>
        </row>
        <row r="385">
          <cell r="C385" t="str">
            <v>10.01.09U</v>
          </cell>
          <cell r="D385">
            <v>7001100009</v>
          </cell>
          <cell r="E385" t="str">
            <v>DEMOLIÇÃO DE ALVENARIA DE TIJOLOS FURADOS DE 1 VEZ.</v>
          </cell>
          <cell r="F385" t="str">
            <v>M2</v>
          </cell>
          <cell r="G385">
            <v>0</v>
          </cell>
          <cell r="H385">
            <v>10.5</v>
          </cell>
          <cell r="I385">
            <v>0</v>
          </cell>
          <cell r="J385">
            <v>10.5</v>
          </cell>
        </row>
        <row r="386">
          <cell r="C386" t="str">
            <v>10.01.10U</v>
          </cell>
          <cell r="D386">
            <v>7001100010</v>
          </cell>
          <cell r="E386" t="str">
            <v>DEMOLIÇÃO DE REVESTIMENTO CERÂMICO OU AZULEJO.</v>
          </cell>
          <cell r="F386" t="str">
            <v>M2</v>
          </cell>
          <cell r="G386">
            <v>0</v>
          </cell>
          <cell r="H386">
            <v>17.510000000000002</v>
          </cell>
          <cell r="I386">
            <v>0</v>
          </cell>
          <cell r="J386">
            <v>17.510000000000002</v>
          </cell>
        </row>
        <row r="387">
          <cell r="C387" t="str">
            <v>10.01.11U</v>
          </cell>
          <cell r="D387">
            <v>7001100173</v>
          </cell>
          <cell r="E387" t="str">
            <v>RETIRADA CUIDADOSA DE AZULEJOS/LADRILHOS E ARGAMASSA DE ASSENTAMENTO.</v>
          </cell>
          <cell r="F387" t="str">
            <v>M2</v>
          </cell>
          <cell r="G387">
            <v>0</v>
          </cell>
          <cell r="H387">
            <v>52.27</v>
          </cell>
          <cell r="I387">
            <v>0</v>
          </cell>
          <cell r="J387">
            <v>52.27</v>
          </cell>
        </row>
        <row r="388">
          <cell r="C388" t="str">
            <v>10.01.12U</v>
          </cell>
          <cell r="D388">
            <v>7001100011</v>
          </cell>
          <cell r="E388" t="str">
            <v>DEMOLIÇÃO DE REVESTIMENTO EM LAMBRIS.</v>
          </cell>
          <cell r="F388" t="str">
            <v>M2</v>
          </cell>
          <cell r="G388">
            <v>0</v>
          </cell>
          <cell r="H388">
            <v>43.79</v>
          </cell>
          <cell r="I388">
            <v>0</v>
          </cell>
          <cell r="J388">
            <v>43.79</v>
          </cell>
        </row>
        <row r="389">
          <cell r="C389">
            <v>0</v>
          </cell>
          <cell r="D389">
            <v>0</v>
          </cell>
          <cell r="E389">
            <v>0</v>
          </cell>
          <cell r="F389">
            <v>0</v>
          </cell>
          <cell r="G389">
            <v>0</v>
          </cell>
          <cell r="H389">
            <v>0</v>
          </cell>
          <cell r="I389">
            <v>0</v>
          </cell>
          <cell r="J389">
            <v>0</v>
          </cell>
        </row>
        <row r="390">
          <cell r="C390" t="str">
            <v>10.02.00U</v>
          </cell>
          <cell r="D390" t="str">
            <v/>
          </cell>
          <cell r="E390" t="str">
            <v>DEMOLIÇÃO DE CONCRETO</v>
          </cell>
          <cell r="F390">
            <v>0</v>
          </cell>
          <cell r="G390">
            <v>0</v>
          </cell>
          <cell r="H390">
            <v>0</v>
          </cell>
          <cell r="I390">
            <v>0</v>
          </cell>
          <cell r="J390">
            <v>0</v>
          </cell>
        </row>
        <row r="391">
          <cell r="C391" t="str">
            <v>10.02.01U</v>
          </cell>
          <cell r="D391">
            <v>7001100012</v>
          </cell>
          <cell r="E391" t="str">
            <v xml:space="preserve">DEMOLIÇÃO MANUAL DE CONCRETO SIMPLES. </v>
          </cell>
          <cell r="F391" t="str">
            <v>M3</v>
          </cell>
          <cell r="G391">
            <v>0</v>
          </cell>
          <cell r="H391">
            <v>227.75</v>
          </cell>
          <cell r="I391">
            <v>0</v>
          </cell>
          <cell r="J391">
            <v>227.75</v>
          </cell>
        </row>
        <row r="392">
          <cell r="C392" t="str">
            <v>10.02.02U</v>
          </cell>
          <cell r="D392">
            <v>7001100013</v>
          </cell>
          <cell r="E392" t="str">
            <v xml:space="preserve">DEMOLIÇÃO MANUAL DE CONCRETO ARMADO. </v>
          </cell>
          <cell r="F392" t="str">
            <v>M3</v>
          </cell>
          <cell r="G392">
            <v>0</v>
          </cell>
          <cell r="H392">
            <v>262.79000000000002</v>
          </cell>
          <cell r="I392">
            <v>0</v>
          </cell>
          <cell r="J392">
            <v>262.79000000000002</v>
          </cell>
        </row>
        <row r="393">
          <cell r="C393" t="str">
            <v>10.02.15U</v>
          </cell>
          <cell r="D393">
            <v>7001100026</v>
          </cell>
          <cell r="E393" t="str">
            <v>DEMOLIÇÃO DE CONCRETO ARMADO COM UTILIZAÇÃO DE MARTELETE PNEUMÁTICO.</v>
          </cell>
          <cell r="F393" t="str">
            <v>M3</v>
          </cell>
          <cell r="G393">
            <v>216.36</v>
          </cell>
          <cell r="H393">
            <v>2.88</v>
          </cell>
          <cell r="I393">
            <v>0</v>
          </cell>
          <cell r="J393">
            <v>219.24</v>
          </cell>
        </row>
        <row r="394">
          <cell r="C394" t="str">
            <v>10.02.16U</v>
          </cell>
          <cell r="D394">
            <v>7001100027</v>
          </cell>
          <cell r="E394" t="str">
            <v>DEMOLIÇÃO DE CONCRETO SIMPLES COM UTILIZAÇÃO DE MARTELETE PNEUMÁTICO.</v>
          </cell>
          <cell r="F394" t="str">
            <v>M3</v>
          </cell>
          <cell r="G394">
            <v>86.54</v>
          </cell>
          <cell r="H394">
            <v>21.59</v>
          </cell>
          <cell r="I394">
            <v>0</v>
          </cell>
          <cell r="J394">
            <v>108.13</v>
          </cell>
        </row>
        <row r="395">
          <cell r="C395">
            <v>0</v>
          </cell>
          <cell r="D395">
            <v>0</v>
          </cell>
          <cell r="E395">
            <v>0</v>
          </cell>
          <cell r="F395">
            <v>0</v>
          </cell>
          <cell r="G395">
            <v>0</v>
          </cell>
          <cell r="H395">
            <v>0</v>
          </cell>
          <cell r="I395">
            <v>0</v>
          </cell>
          <cell r="J395">
            <v>0</v>
          </cell>
        </row>
        <row r="396">
          <cell r="C396" t="str">
            <v>10.03.00U</v>
          </cell>
          <cell r="D396" t="str">
            <v/>
          </cell>
          <cell r="E396" t="str">
            <v>DEMOLIÇÃO DE PISOS</v>
          </cell>
          <cell r="F396">
            <v>0</v>
          </cell>
          <cell r="G396">
            <v>0</v>
          </cell>
          <cell r="H396">
            <v>0</v>
          </cell>
          <cell r="I396">
            <v>0</v>
          </cell>
          <cell r="J396">
            <v>0</v>
          </cell>
        </row>
        <row r="397">
          <cell r="C397" t="str">
            <v>10.03.01U</v>
          </cell>
          <cell r="D397">
            <v>7001100176</v>
          </cell>
          <cell r="E397" t="str">
            <v>DEMOLIÇÃO DE PISO REVESTIDO EM LADRILHO.</v>
          </cell>
          <cell r="F397" t="str">
            <v>M2</v>
          </cell>
          <cell r="G397">
            <v>0</v>
          </cell>
          <cell r="H397">
            <v>13.43</v>
          </cell>
          <cell r="I397">
            <v>0</v>
          </cell>
          <cell r="J397">
            <v>13.43</v>
          </cell>
        </row>
        <row r="398">
          <cell r="C398" t="str">
            <v>10.03.02U</v>
          </cell>
          <cell r="D398">
            <v>7001100177</v>
          </cell>
          <cell r="E398" t="str">
            <v>DEMOLIÇÃO DE PISO EM LADRILHO SOBRE LASTRO DE CONCRETO SIMPLES.</v>
          </cell>
          <cell r="F398" t="str">
            <v>M2</v>
          </cell>
          <cell r="G398">
            <v>0</v>
          </cell>
          <cell r="H398">
            <v>24.52</v>
          </cell>
          <cell r="I398">
            <v>0</v>
          </cell>
          <cell r="J398">
            <v>24.52</v>
          </cell>
        </row>
        <row r="399">
          <cell r="C399" t="str">
            <v>10.03.03U</v>
          </cell>
          <cell r="D399">
            <v>7001100242</v>
          </cell>
          <cell r="E399" t="str">
            <v>DEMOLIÇÃO DE PISO CIMENTADO.</v>
          </cell>
          <cell r="F399" t="str">
            <v>M2</v>
          </cell>
          <cell r="G399">
            <v>0</v>
          </cell>
          <cell r="H399">
            <v>11.38</v>
          </cell>
          <cell r="I399">
            <v>0</v>
          </cell>
          <cell r="J399">
            <v>11.38</v>
          </cell>
        </row>
        <row r="400">
          <cell r="C400" t="str">
            <v>10.03.04U</v>
          </cell>
          <cell r="D400">
            <v>7001100179</v>
          </cell>
          <cell r="E400" t="str">
            <v xml:space="preserve">DEMOLIÇÃO DE PISO CIMENTADO SOBRE LASTRO DE CONCRETO. </v>
          </cell>
          <cell r="F400" t="str">
            <v>M2</v>
          </cell>
          <cell r="G400">
            <v>0</v>
          </cell>
          <cell r="H400">
            <v>22.77</v>
          </cell>
          <cell r="I400">
            <v>0</v>
          </cell>
          <cell r="J400">
            <v>22.77</v>
          </cell>
        </row>
        <row r="401">
          <cell r="C401" t="str">
            <v>10.03.05U</v>
          </cell>
          <cell r="D401">
            <v>7001100180</v>
          </cell>
          <cell r="E401" t="str">
            <v>DEMOLIÇÃO DE PISO VINÍLICO.</v>
          </cell>
          <cell r="F401" t="str">
            <v>M2</v>
          </cell>
          <cell r="G401">
            <v>0</v>
          </cell>
          <cell r="H401">
            <v>7</v>
          </cell>
          <cell r="I401">
            <v>0</v>
          </cell>
          <cell r="J401">
            <v>7</v>
          </cell>
        </row>
        <row r="402">
          <cell r="C402" t="str">
            <v>10.02.07U</v>
          </cell>
          <cell r="D402">
            <v>7001100018</v>
          </cell>
          <cell r="E402" t="str">
            <v xml:space="preserve">DEMOLIÇÃO DE PISO CERÂMICO. </v>
          </cell>
          <cell r="F402" t="str">
            <v>M2</v>
          </cell>
          <cell r="G402">
            <v>0</v>
          </cell>
          <cell r="H402">
            <v>12.25</v>
          </cell>
          <cell r="I402">
            <v>0</v>
          </cell>
          <cell r="J402">
            <v>12.25</v>
          </cell>
        </row>
        <row r="403">
          <cell r="C403" t="str">
            <v>10.02.08U</v>
          </cell>
          <cell r="D403">
            <v>7001100019</v>
          </cell>
          <cell r="E403" t="str">
            <v xml:space="preserve">DEMOLIÇÃO DE PISO CERÂMICO SOBRE LASTRO DE CONCRETO SIMPLES. </v>
          </cell>
          <cell r="F403" t="str">
            <v>M2</v>
          </cell>
          <cell r="G403">
            <v>0</v>
          </cell>
          <cell r="H403">
            <v>26.27</v>
          </cell>
          <cell r="I403">
            <v>0</v>
          </cell>
          <cell r="J403">
            <v>26.27</v>
          </cell>
        </row>
        <row r="404">
          <cell r="C404" t="str">
            <v>10.02.09U</v>
          </cell>
          <cell r="D404">
            <v>7001100142</v>
          </cell>
          <cell r="E404" t="str">
            <v xml:space="preserve">DEMOLIÇÃO DE PISO CERÂMICO INCLUSIVE RETIRADA DA CAMADA DE REGULARIZAÇÃO SOBRE LASTRO DE CONCRETO. </v>
          </cell>
          <cell r="F404" t="str">
            <v>M2</v>
          </cell>
          <cell r="G404">
            <v>0</v>
          </cell>
          <cell r="H404">
            <v>24.52</v>
          </cell>
          <cell r="I404">
            <v>0</v>
          </cell>
          <cell r="J404">
            <v>24.52</v>
          </cell>
        </row>
        <row r="405">
          <cell r="C405" t="str">
            <v>10.02.10U</v>
          </cell>
          <cell r="D405">
            <v>7001100143</v>
          </cell>
          <cell r="E405" t="str">
            <v xml:space="preserve">DEMOLIÇÃO DE PISO REVESTIDO COM TACO COMUM DE MADEIRA. </v>
          </cell>
          <cell r="F405" t="str">
            <v>M2</v>
          </cell>
          <cell r="G405">
            <v>0</v>
          </cell>
          <cell r="H405">
            <v>17.440000000000001</v>
          </cell>
          <cell r="I405">
            <v>0</v>
          </cell>
          <cell r="J405">
            <v>17.440000000000001</v>
          </cell>
        </row>
        <row r="406">
          <cell r="C406" t="str">
            <v>10.03.10U</v>
          </cell>
          <cell r="D406">
            <v>7001100021</v>
          </cell>
          <cell r="E406" t="str">
            <v>DEMOLIÇÃO DE PISO EM TÁBUAS.</v>
          </cell>
          <cell r="F406" t="str">
            <v>M2</v>
          </cell>
          <cell r="G406">
            <v>0</v>
          </cell>
          <cell r="H406">
            <v>15.7</v>
          </cell>
          <cell r="I406">
            <v>0</v>
          </cell>
          <cell r="J406">
            <v>15.7</v>
          </cell>
        </row>
        <row r="407">
          <cell r="C407" t="str">
            <v>10.03.11U</v>
          </cell>
          <cell r="D407">
            <v>7001100022</v>
          </cell>
          <cell r="E407" t="str">
            <v xml:space="preserve">DEMOLIÇÃO DE PISO E VIGAS EM MADEIRA. </v>
          </cell>
          <cell r="F407" t="str">
            <v>M3</v>
          </cell>
          <cell r="G407">
            <v>0</v>
          </cell>
          <cell r="H407">
            <v>20.93</v>
          </cell>
          <cell r="I407">
            <v>0</v>
          </cell>
          <cell r="J407">
            <v>20.93</v>
          </cell>
        </row>
        <row r="408">
          <cell r="C408" t="str">
            <v>10.03.12U</v>
          </cell>
          <cell r="D408">
            <v>7001100023</v>
          </cell>
          <cell r="E408" t="str">
            <v>DEMOLIÇÃO DE DEGRAUS DE PEDRA.</v>
          </cell>
          <cell r="F408" t="str">
            <v>M</v>
          </cell>
          <cell r="G408">
            <v>0</v>
          </cell>
          <cell r="H408">
            <v>28.03</v>
          </cell>
          <cell r="I408">
            <v>0</v>
          </cell>
          <cell r="J408">
            <v>28.03</v>
          </cell>
        </row>
        <row r="409">
          <cell r="C409" t="str">
            <v>10.03.13U</v>
          </cell>
          <cell r="D409">
            <v>7001100024</v>
          </cell>
          <cell r="E409" t="str">
            <v>DEMOLIÇÃO DE CALÇADA EM PEDRA PORTUGUESA COM REAPROVEITAMENTO.</v>
          </cell>
          <cell r="F409" t="str">
            <v>M2</v>
          </cell>
          <cell r="G409">
            <v>0</v>
          </cell>
          <cell r="H409">
            <v>30.26</v>
          </cell>
          <cell r="I409">
            <v>0</v>
          </cell>
          <cell r="J409">
            <v>30.26</v>
          </cell>
        </row>
        <row r="410">
          <cell r="C410" t="str">
            <v>10.03.14U</v>
          </cell>
          <cell r="D410">
            <v>7001100025</v>
          </cell>
          <cell r="E410" t="str">
            <v>DEMOLIÇÃO DE CALÇADA EM CIMENTO.</v>
          </cell>
          <cell r="F410" t="str">
            <v>M2</v>
          </cell>
          <cell r="G410">
            <v>0</v>
          </cell>
          <cell r="H410">
            <v>22.77</v>
          </cell>
          <cell r="I410">
            <v>0</v>
          </cell>
          <cell r="J410">
            <v>22.77</v>
          </cell>
        </row>
        <row r="411">
          <cell r="C411" t="str">
            <v>10.03.15U</v>
          </cell>
          <cell r="D411">
            <v>7001100028</v>
          </cell>
          <cell r="E411" t="str">
            <v>DEMOLIÇÃO DE PASSEIO EM LAJOTA DE CONCRETO (50 X 50 CM) COM REAPROVEITAMENTO.</v>
          </cell>
          <cell r="F411" t="str">
            <v>M2</v>
          </cell>
          <cell r="G411">
            <v>0</v>
          </cell>
          <cell r="H411">
            <v>11.88</v>
          </cell>
          <cell r="I411">
            <v>0</v>
          </cell>
          <cell r="J411">
            <v>11.88</v>
          </cell>
        </row>
        <row r="412">
          <cell r="C412">
            <v>0</v>
          </cell>
          <cell r="D412">
            <v>0</v>
          </cell>
          <cell r="E412">
            <v>0</v>
          </cell>
          <cell r="F412">
            <v>0</v>
          </cell>
          <cell r="G412">
            <v>0</v>
          </cell>
          <cell r="H412">
            <v>0</v>
          </cell>
          <cell r="I412">
            <v>0</v>
          </cell>
          <cell r="J412">
            <v>0</v>
          </cell>
        </row>
        <row r="413">
          <cell r="C413" t="str">
            <v>10.04.00U</v>
          </cell>
          <cell r="D413">
            <v>0</v>
          </cell>
          <cell r="E413" t="str">
            <v>DEMOLIÇÃO DE PAVIMENTO</v>
          </cell>
          <cell r="F413">
            <v>0</v>
          </cell>
          <cell r="G413">
            <v>0</v>
          </cell>
          <cell r="H413">
            <v>0</v>
          </cell>
          <cell r="I413">
            <v>0</v>
          </cell>
          <cell r="J413">
            <v>0</v>
          </cell>
        </row>
        <row r="414">
          <cell r="C414" t="str">
            <v>10.04.01U</v>
          </cell>
          <cell r="D414">
            <v>7001100029</v>
          </cell>
          <cell r="E414" t="str">
            <v>DEMOLIÇÃO DE PAVIMENTAÇÃO EM PARALELEPÍPEDO COM REAPROVEITAMENTO.</v>
          </cell>
          <cell r="F414" t="str">
            <v>M2</v>
          </cell>
          <cell r="G414">
            <v>0</v>
          </cell>
          <cell r="H414">
            <v>14.01</v>
          </cell>
          <cell r="I414">
            <v>0</v>
          </cell>
          <cell r="J414">
            <v>14.01</v>
          </cell>
        </row>
        <row r="415">
          <cell r="C415" t="str">
            <v>10.04.02U</v>
          </cell>
          <cell r="D415">
            <v>7001100030</v>
          </cell>
          <cell r="E415" t="str">
            <v>DEMOLIÇÃO DE PAVIMENTAÇÃO EM PRE-MOLDADO EM CONCRETO COM REAPROVEITAMENTO.</v>
          </cell>
          <cell r="F415" t="str">
            <v>M2</v>
          </cell>
          <cell r="G415">
            <v>0</v>
          </cell>
          <cell r="H415">
            <v>12.25</v>
          </cell>
          <cell r="I415">
            <v>0</v>
          </cell>
          <cell r="J415">
            <v>12.25</v>
          </cell>
        </row>
        <row r="416">
          <cell r="C416" t="str">
            <v>10.04.03U</v>
          </cell>
          <cell r="D416">
            <v>7001100031</v>
          </cell>
          <cell r="E416" t="str">
            <v>DEMOLIÇÃO DE MEIO FIO OU LINHA D'ÁGUA.</v>
          </cell>
          <cell r="F416" t="str">
            <v>M</v>
          </cell>
          <cell r="G416">
            <v>0</v>
          </cell>
          <cell r="H416">
            <v>3.49</v>
          </cell>
          <cell r="I416">
            <v>0</v>
          </cell>
          <cell r="J416">
            <v>3.49</v>
          </cell>
        </row>
        <row r="417">
          <cell r="C417" t="str">
            <v>10.04.04U</v>
          </cell>
          <cell r="D417">
            <v>7001100032</v>
          </cell>
          <cell r="E417" t="str">
            <v>DEMOLIÇÃO DE PAVIMENTAÇÃO ASFÁLTICA COM UTILIZAÇÃO DE MARTELETE PNEUMÁTICO.</v>
          </cell>
          <cell r="F417" t="str">
            <v>M2</v>
          </cell>
          <cell r="G417">
            <v>3.65</v>
          </cell>
          <cell r="H417">
            <v>1.55</v>
          </cell>
          <cell r="I417">
            <v>0</v>
          </cell>
          <cell r="J417">
            <v>5.2</v>
          </cell>
        </row>
        <row r="418">
          <cell r="C418" t="str">
            <v>10.04.05U</v>
          </cell>
          <cell r="D418">
            <v>7001100033</v>
          </cell>
          <cell r="E418" t="str">
            <v>DEMOLIÇÃO MANUAL DE PAVIMENTAÇÃO ASFÁLTICA.</v>
          </cell>
          <cell r="F418" t="str">
            <v>M2</v>
          </cell>
          <cell r="G418">
            <v>0</v>
          </cell>
          <cell r="H418">
            <v>20.27</v>
          </cell>
          <cell r="I418">
            <v>0</v>
          </cell>
          <cell r="J418">
            <v>20.27</v>
          </cell>
        </row>
        <row r="419">
          <cell r="C419">
            <v>0</v>
          </cell>
          <cell r="D419">
            <v>0</v>
          </cell>
          <cell r="E419">
            <v>0</v>
          </cell>
          <cell r="F419">
            <v>0</v>
          </cell>
          <cell r="G419">
            <v>0</v>
          </cell>
          <cell r="H419">
            <v>0</v>
          </cell>
          <cell r="I419">
            <v>0</v>
          </cell>
          <cell r="J419">
            <v>0</v>
          </cell>
        </row>
        <row r="420">
          <cell r="C420" t="str">
            <v>10.05.00U</v>
          </cell>
          <cell r="D420" t="str">
            <v/>
          </cell>
          <cell r="E420" t="str">
            <v>DEMOLIÇÃO DE FORROS</v>
          </cell>
          <cell r="F420">
            <v>0</v>
          </cell>
          <cell r="G420">
            <v>0</v>
          </cell>
          <cell r="H420">
            <v>0</v>
          </cell>
          <cell r="I420">
            <v>0</v>
          </cell>
          <cell r="J420">
            <v>0</v>
          </cell>
        </row>
        <row r="421">
          <cell r="C421" t="str">
            <v>10.05.01U</v>
          </cell>
          <cell r="D421">
            <v>7001100034</v>
          </cell>
          <cell r="E421" t="str">
            <v>DEMOLIÇÃO DE FORROS DE TÁBUAS.</v>
          </cell>
          <cell r="F421" t="str">
            <v>M2</v>
          </cell>
          <cell r="G421">
            <v>0</v>
          </cell>
          <cell r="H421">
            <v>5.23</v>
          </cell>
          <cell r="I421">
            <v>0</v>
          </cell>
          <cell r="J421">
            <v>5.23</v>
          </cell>
        </row>
        <row r="422">
          <cell r="C422" t="str">
            <v>10.05.03U</v>
          </cell>
          <cell r="D422">
            <v>7001100036</v>
          </cell>
          <cell r="E422" t="str">
            <v>DEMOLIÇÃO DE FORRO DE GESSO.</v>
          </cell>
          <cell r="F422" t="str">
            <v>M2</v>
          </cell>
          <cell r="G422">
            <v>0</v>
          </cell>
          <cell r="H422">
            <v>3.1</v>
          </cell>
          <cell r="I422">
            <v>0</v>
          </cell>
          <cell r="J422">
            <v>3.1</v>
          </cell>
        </row>
        <row r="423">
          <cell r="C423">
            <v>0</v>
          </cell>
          <cell r="D423">
            <v>0</v>
          </cell>
          <cell r="E423">
            <v>0</v>
          </cell>
          <cell r="F423">
            <v>0</v>
          </cell>
          <cell r="G423">
            <v>0</v>
          </cell>
          <cell r="H423">
            <v>0</v>
          </cell>
          <cell r="I423">
            <v>0</v>
          </cell>
          <cell r="J423">
            <v>0</v>
          </cell>
        </row>
        <row r="424">
          <cell r="C424" t="str">
            <v>10.07.00U</v>
          </cell>
          <cell r="D424" t="str">
            <v/>
          </cell>
          <cell r="E424" t="str">
            <v>DEMOLIÇÃO DE ESTRUTURAS DE MADEIRA</v>
          </cell>
          <cell r="F424">
            <v>0</v>
          </cell>
          <cell r="G424">
            <v>0</v>
          </cell>
          <cell r="H424">
            <v>0</v>
          </cell>
          <cell r="I424">
            <v>0</v>
          </cell>
          <cell r="J424">
            <v>0</v>
          </cell>
        </row>
        <row r="425">
          <cell r="C425" t="str">
            <v>10.07.03U</v>
          </cell>
          <cell r="D425">
            <v>7001100039</v>
          </cell>
          <cell r="E425" t="str">
            <v xml:space="preserve">DEMOLIÇÃO DE COBERTA COM TELHAS CERÂMICAS INCLUINDO RETIRADA DAS TELHAS E DA ESTRUTURA DE MADEIRA. </v>
          </cell>
          <cell r="F425" t="str">
            <v>M2</v>
          </cell>
          <cell r="G425">
            <v>0</v>
          </cell>
          <cell r="H425">
            <v>37.46</v>
          </cell>
          <cell r="I425">
            <v>0</v>
          </cell>
          <cell r="J425">
            <v>37.46</v>
          </cell>
        </row>
        <row r="426">
          <cell r="C426">
            <v>0</v>
          </cell>
          <cell r="D426">
            <v>0</v>
          </cell>
          <cell r="E426">
            <v>0</v>
          </cell>
          <cell r="F426">
            <v>0</v>
          </cell>
          <cell r="G426">
            <v>0</v>
          </cell>
          <cell r="H426">
            <v>0</v>
          </cell>
          <cell r="I426">
            <v>0</v>
          </cell>
          <cell r="J426">
            <v>0</v>
          </cell>
        </row>
        <row r="427">
          <cell r="C427" t="str">
            <v>10.08.00U</v>
          </cell>
          <cell r="D427">
            <v>0</v>
          </cell>
          <cell r="E427" t="str">
            <v>DEMOLIÇÃO DE LOUÇAS E APARELHOS SANITÁRIOS</v>
          </cell>
          <cell r="F427">
            <v>0</v>
          </cell>
          <cell r="G427">
            <v>0</v>
          </cell>
          <cell r="H427">
            <v>0</v>
          </cell>
          <cell r="I427">
            <v>0</v>
          </cell>
          <cell r="J427">
            <v>0</v>
          </cell>
        </row>
        <row r="428">
          <cell r="C428" t="str">
            <v>10.08.01U</v>
          </cell>
          <cell r="D428">
            <v>7001100148</v>
          </cell>
          <cell r="E428" t="str">
            <v>REMOÇÃO DE LAVATÓRIO</v>
          </cell>
          <cell r="F428" t="str">
            <v>UN</v>
          </cell>
          <cell r="G428">
            <v>0</v>
          </cell>
          <cell r="H428">
            <v>11.27</v>
          </cell>
          <cell r="I428">
            <v>0</v>
          </cell>
          <cell r="J428">
            <v>11.27</v>
          </cell>
        </row>
        <row r="429">
          <cell r="C429" t="str">
            <v>10.08.02U</v>
          </cell>
          <cell r="D429">
            <v>7001100149</v>
          </cell>
          <cell r="E429" t="str">
            <v>REMOÇÃO DE VASO SANITÁRIO</v>
          </cell>
          <cell r="F429" t="str">
            <v>UN</v>
          </cell>
          <cell r="G429">
            <v>0</v>
          </cell>
          <cell r="H429">
            <v>11.27</v>
          </cell>
          <cell r="I429">
            <v>0</v>
          </cell>
          <cell r="J429">
            <v>11.27</v>
          </cell>
        </row>
        <row r="430">
          <cell r="C430" t="str">
            <v>10.08.03U</v>
          </cell>
          <cell r="D430">
            <v>7001100150</v>
          </cell>
          <cell r="E430" t="str">
            <v>REMOÇÃO DE ACESSÓRIOS SANITÁRIOS</v>
          </cell>
          <cell r="F430" t="str">
            <v>UN</v>
          </cell>
          <cell r="G430">
            <v>0</v>
          </cell>
          <cell r="H430">
            <v>12.19</v>
          </cell>
          <cell r="I430">
            <v>0</v>
          </cell>
          <cell r="J430">
            <v>12.19</v>
          </cell>
        </row>
        <row r="431">
          <cell r="C431" t="str">
            <v>10.08.04U</v>
          </cell>
          <cell r="D431">
            <v>7001100151</v>
          </cell>
          <cell r="E431" t="str">
            <v>REMOÇÃO DE TUBULAÇÃO HIDROSANITÁRIA EMBUTIDA COM CONEXÕES DN 1/2" A 2" (20MM A 50MM)</v>
          </cell>
          <cell r="F431" t="str">
            <v>M</v>
          </cell>
          <cell r="G431">
            <v>0</v>
          </cell>
          <cell r="H431">
            <v>6.95</v>
          </cell>
          <cell r="I431">
            <v>0</v>
          </cell>
          <cell r="J431">
            <v>6.95</v>
          </cell>
        </row>
        <row r="432">
          <cell r="C432" t="str">
            <v>10.08.05U</v>
          </cell>
          <cell r="D432">
            <v>7001100152</v>
          </cell>
          <cell r="E432" t="str">
            <v>REMOÇÃO DE TUBULAÇÃO HIDROSANITÁRIA EMBUTIDA COM CONEXÕES DN 2 1/2" A 4" (60MM A100MM)</v>
          </cell>
          <cell r="F432" t="str">
            <v>M</v>
          </cell>
          <cell r="G432">
            <v>0</v>
          </cell>
          <cell r="H432">
            <v>10.43</v>
          </cell>
          <cell r="I432">
            <v>0</v>
          </cell>
          <cell r="J432">
            <v>10.43</v>
          </cell>
        </row>
        <row r="433">
          <cell r="C433" t="str">
            <v>10.08.06U</v>
          </cell>
          <cell r="D433">
            <v>7001100153</v>
          </cell>
          <cell r="E433" t="str">
            <v>REMOÇÃO DE TUBULAÇÃO HIDROSANITÁRIA APARENTE COM CONEXÕES, DN 1/2" A 2" (20MM A 50MM)</v>
          </cell>
          <cell r="F433" t="str">
            <v>M</v>
          </cell>
          <cell r="G433">
            <v>0</v>
          </cell>
          <cell r="H433">
            <v>3.48</v>
          </cell>
          <cell r="I433">
            <v>0</v>
          </cell>
          <cell r="J433">
            <v>3.48</v>
          </cell>
        </row>
        <row r="434">
          <cell r="C434" t="str">
            <v>10.08.07U</v>
          </cell>
          <cell r="D434">
            <v>7001100154</v>
          </cell>
          <cell r="E434" t="str">
            <v>REMOÇÃO DE TUBULAÇÃO HIDROSANITÁRIA APARENTE COM CONEXÕES, DN 2 1/2" A 4" 60MM A 100MM)</v>
          </cell>
          <cell r="F434" t="str">
            <v>M</v>
          </cell>
          <cell r="G434">
            <v>0</v>
          </cell>
          <cell r="H434">
            <v>4.33</v>
          </cell>
          <cell r="I434">
            <v>0</v>
          </cell>
          <cell r="J434">
            <v>4.33</v>
          </cell>
        </row>
        <row r="435">
          <cell r="C435">
            <v>0</v>
          </cell>
          <cell r="D435">
            <v>0</v>
          </cell>
          <cell r="E435">
            <v>0</v>
          </cell>
          <cell r="F435">
            <v>0</v>
          </cell>
          <cell r="G435">
            <v>0</v>
          </cell>
          <cell r="H435">
            <v>0</v>
          </cell>
          <cell r="I435">
            <v>0</v>
          </cell>
          <cell r="J435">
            <v>0</v>
          </cell>
        </row>
        <row r="436">
          <cell r="C436" t="str">
            <v>10.09.00U</v>
          </cell>
          <cell r="D436">
            <v>0</v>
          </cell>
          <cell r="E436" t="str">
            <v>DEMOLIÇÃO DE MATERIAIS ELÉTRICOS</v>
          </cell>
          <cell r="F436">
            <v>0</v>
          </cell>
          <cell r="G436">
            <v>0</v>
          </cell>
          <cell r="H436">
            <v>0</v>
          </cell>
          <cell r="I436">
            <v>0</v>
          </cell>
          <cell r="J436">
            <v>0</v>
          </cell>
        </row>
        <row r="437">
          <cell r="C437" t="str">
            <v>10.09.02U</v>
          </cell>
          <cell r="D437">
            <v>7001100155</v>
          </cell>
          <cell r="E437" t="str">
            <v>RETIRADA DE LUMINÁRIAS.</v>
          </cell>
          <cell r="F437" t="str">
            <v>UN</v>
          </cell>
          <cell r="G437">
            <v>0</v>
          </cell>
          <cell r="H437">
            <v>39.72</v>
          </cell>
          <cell r="I437">
            <v>0</v>
          </cell>
          <cell r="J437">
            <v>39.72</v>
          </cell>
        </row>
        <row r="438">
          <cell r="C438" t="str">
            <v>10.09.03U</v>
          </cell>
          <cell r="D438">
            <v>7001100156</v>
          </cell>
          <cell r="E438" t="str">
            <v>RETIRADA DE PONTO DE LUZ OU DE TOMADA.</v>
          </cell>
          <cell r="F438" t="str">
            <v>UN</v>
          </cell>
          <cell r="G438">
            <v>0</v>
          </cell>
          <cell r="H438">
            <v>26.89</v>
          </cell>
          <cell r="I438">
            <v>0</v>
          </cell>
          <cell r="J438">
            <v>26.89</v>
          </cell>
        </row>
        <row r="439">
          <cell r="C439" t="str">
            <v>10.09.04U</v>
          </cell>
          <cell r="D439">
            <v>7001100157</v>
          </cell>
          <cell r="E439" t="str">
            <v xml:space="preserve">RETIRADA DE CAIXA DE AR CONDICIONADO. </v>
          </cell>
          <cell r="F439" t="str">
            <v>UN</v>
          </cell>
          <cell r="G439">
            <v>0</v>
          </cell>
          <cell r="H439">
            <v>15.49</v>
          </cell>
          <cell r="I439">
            <v>0</v>
          </cell>
          <cell r="J439">
            <v>15.49</v>
          </cell>
        </row>
        <row r="440">
          <cell r="C440">
            <v>0</v>
          </cell>
          <cell r="D440">
            <v>0</v>
          </cell>
          <cell r="E440">
            <v>0</v>
          </cell>
          <cell r="F440">
            <v>0</v>
          </cell>
          <cell r="G440">
            <v>0</v>
          </cell>
          <cell r="H440">
            <v>0</v>
          </cell>
          <cell r="I440">
            <v>0</v>
          </cell>
          <cell r="J440">
            <v>0</v>
          </cell>
        </row>
        <row r="441">
          <cell r="C441" t="str">
            <v>10.10.00U</v>
          </cell>
          <cell r="D441">
            <v>0</v>
          </cell>
          <cell r="E441" t="str">
            <v>RETIRADA DE TELHAS</v>
          </cell>
          <cell r="F441">
            <v>0</v>
          </cell>
          <cell r="G441">
            <v>0</v>
          </cell>
          <cell r="H441">
            <v>0</v>
          </cell>
          <cell r="I441">
            <v>0</v>
          </cell>
          <cell r="J441">
            <v>0</v>
          </cell>
        </row>
        <row r="442">
          <cell r="C442" t="str">
            <v>10.10.01U</v>
          </cell>
          <cell r="D442">
            <v>7001100158</v>
          </cell>
          <cell r="E442" t="str">
            <v>RETIRADA DE TELHAS ONDULADAS.</v>
          </cell>
          <cell r="F442" t="str">
            <v>M2</v>
          </cell>
          <cell r="G442">
            <v>0</v>
          </cell>
          <cell r="H442">
            <v>5.45</v>
          </cell>
          <cell r="I442">
            <v>0</v>
          </cell>
          <cell r="J442">
            <v>5.45</v>
          </cell>
        </row>
        <row r="443">
          <cell r="C443" t="str">
            <v>10.10.02U</v>
          </cell>
          <cell r="D443">
            <v>7001100159</v>
          </cell>
          <cell r="E443" t="str">
            <v>RETIRADA DE TELHAS CERÂMICAS OU DE VIDRO.</v>
          </cell>
          <cell r="F443" t="str">
            <v>M2</v>
          </cell>
          <cell r="G443">
            <v>0</v>
          </cell>
          <cell r="H443">
            <v>7.79</v>
          </cell>
          <cell r="I443">
            <v>0</v>
          </cell>
          <cell r="J443">
            <v>7.79</v>
          </cell>
        </row>
        <row r="444">
          <cell r="C444" t="str">
            <v>10.10.03U</v>
          </cell>
          <cell r="D444">
            <v>7001100160</v>
          </cell>
          <cell r="E444" t="str">
            <v>RETIRADA DE TELHAS ONDULADAS DE FIBROCIMENTO.</v>
          </cell>
          <cell r="F444" t="str">
            <v>M2</v>
          </cell>
          <cell r="G444">
            <v>0</v>
          </cell>
          <cell r="H444">
            <v>6.74</v>
          </cell>
          <cell r="I444">
            <v>0</v>
          </cell>
          <cell r="J444">
            <v>6.74</v>
          </cell>
        </row>
        <row r="445">
          <cell r="C445">
            <v>0</v>
          </cell>
          <cell r="D445">
            <v>0</v>
          </cell>
          <cell r="E445">
            <v>0</v>
          </cell>
          <cell r="F445">
            <v>0</v>
          </cell>
          <cell r="G445">
            <v>0</v>
          </cell>
          <cell r="H445">
            <v>0</v>
          </cell>
          <cell r="I445">
            <v>0</v>
          </cell>
          <cell r="J445">
            <v>0</v>
          </cell>
        </row>
        <row r="446">
          <cell r="C446" t="str">
            <v>10.12.00U</v>
          </cell>
          <cell r="D446">
            <v>0</v>
          </cell>
          <cell r="E446" t="str">
            <v>RETIRADA DE MADEIRAMENTO E ESTRUTURAS DE MADEIRA</v>
          </cell>
          <cell r="F446">
            <v>0</v>
          </cell>
          <cell r="G446">
            <v>0</v>
          </cell>
          <cell r="H446">
            <v>0</v>
          </cell>
          <cell r="I446">
            <v>0</v>
          </cell>
          <cell r="J446">
            <v>0</v>
          </cell>
        </row>
        <row r="447">
          <cell r="C447" t="str">
            <v>10.12.01U</v>
          </cell>
          <cell r="D447">
            <v>7001100164</v>
          </cell>
          <cell r="E447" t="str">
            <v>RETIRADA DE MADEIRAMENTO DE TELHADO COM TESOURA PARA TELHAS CERÂMICAS VÃO LIVRE ATÉ 7M.</v>
          </cell>
          <cell r="F447" t="str">
            <v>M2</v>
          </cell>
          <cell r="G447">
            <v>0</v>
          </cell>
          <cell r="H447">
            <v>10.42</v>
          </cell>
          <cell r="I447">
            <v>0</v>
          </cell>
          <cell r="J447">
            <v>10.42</v>
          </cell>
        </row>
        <row r="448">
          <cell r="C448" t="str">
            <v>10.12.03U</v>
          </cell>
          <cell r="D448">
            <v>7001100165</v>
          </cell>
          <cell r="E448" t="str">
            <v>RETIRADA DE MADEIRAMENTO DE TELHADO COM TESOURA PARA TELHAS CERÂMICAS VÃO LIVRE ACIMA DE 7M ATÉ 14M</v>
          </cell>
          <cell r="F448" t="str">
            <v>M2</v>
          </cell>
          <cell r="G448">
            <v>0</v>
          </cell>
          <cell r="H448">
            <v>17.38</v>
          </cell>
          <cell r="I448">
            <v>0</v>
          </cell>
          <cell r="J448">
            <v>17.38</v>
          </cell>
        </row>
        <row r="449">
          <cell r="C449" t="str">
            <v>10.12.02U</v>
          </cell>
          <cell r="D449">
            <v>7001100166</v>
          </cell>
          <cell r="E449" t="str">
            <v>RETIRADA DE MADEIRAMENTO DE TELHADO EM TESOURA OU PONTALETADO PARA TELHAS CERÂMICAS SOBRE O FORRO.</v>
          </cell>
          <cell r="F449" t="str">
            <v>M2</v>
          </cell>
          <cell r="G449">
            <v>0</v>
          </cell>
          <cell r="H449">
            <v>10.41</v>
          </cell>
          <cell r="I449">
            <v>0</v>
          </cell>
          <cell r="J449">
            <v>10.41</v>
          </cell>
        </row>
        <row r="450">
          <cell r="C450">
            <v>0</v>
          </cell>
          <cell r="D450">
            <v>0</v>
          </cell>
          <cell r="E450">
            <v>0</v>
          </cell>
          <cell r="F450">
            <v>0</v>
          </cell>
          <cell r="G450">
            <v>0</v>
          </cell>
          <cell r="H450">
            <v>0</v>
          </cell>
          <cell r="I450">
            <v>0</v>
          </cell>
          <cell r="J450">
            <v>0</v>
          </cell>
        </row>
        <row r="451">
          <cell r="C451" t="str">
            <v>10.14.00U</v>
          </cell>
          <cell r="D451">
            <v>0</v>
          </cell>
          <cell r="E451" t="str">
            <v>RETIRADA DE ESQUADRIAS E BATENTES DE MADEIRA</v>
          </cell>
          <cell r="F451">
            <v>0</v>
          </cell>
          <cell r="G451">
            <v>0</v>
          </cell>
          <cell r="H451">
            <v>0</v>
          </cell>
          <cell r="I451">
            <v>0</v>
          </cell>
          <cell r="J451">
            <v>0</v>
          </cell>
        </row>
        <row r="452">
          <cell r="C452" t="str">
            <v>10.14.01U</v>
          </cell>
          <cell r="D452">
            <v>7001100169</v>
          </cell>
          <cell r="E452" t="str">
            <v>RETIRADA DE ESQUADRIAS METÁLICAS OU DE MADEIRA.</v>
          </cell>
          <cell r="F452" t="str">
            <v>M2</v>
          </cell>
          <cell r="G452">
            <v>0</v>
          </cell>
          <cell r="H452">
            <v>8.75</v>
          </cell>
          <cell r="I452">
            <v>0</v>
          </cell>
          <cell r="J452">
            <v>8.75</v>
          </cell>
        </row>
        <row r="453">
          <cell r="C453" t="str">
            <v>10.14.02U</v>
          </cell>
          <cell r="D453">
            <v>7001100170</v>
          </cell>
          <cell r="E453" t="str">
            <v>RETIRADA DE FOLHAS DE PORTA DE PASSAGEM OU JANELAS.</v>
          </cell>
          <cell r="F453" t="str">
            <v>M2</v>
          </cell>
          <cell r="G453">
            <v>0</v>
          </cell>
          <cell r="H453">
            <v>9.59</v>
          </cell>
          <cell r="I453">
            <v>0</v>
          </cell>
          <cell r="J453">
            <v>9.59</v>
          </cell>
        </row>
        <row r="454">
          <cell r="C454" t="str">
            <v>10.14.03U</v>
          </cell>
          <cell r="D454">
            <v>7001100171</v>
          </cell>
          <cell r="E454" t="str">
            <v>RETIRADA DE BATENTES DE MADEIRA.</v>
          </cell>
          <cell r="F454" t="str">
            <v>M2</v>
          </cell>
          <cell r="G454">
            <v>0</v>
          </cell>
          <cell r="H454">
            <v>12.7</v>
          </cell>
          <cell r="I454">
            <v>0</v>
          </cell>
          <cell r="J454">
            <v>12.7</v>
          </cell>
        </row>
        <row r="455">
          <cell r="C455">
            <v>0</v>
          </cell>
          <cell r="D455">
            <v>0</v>
          </cell>
          <cell r="E455">
            <v>0</v>
          </cell>
          <cell r="F455">
            <v>0</v>
          </cell>
          <cell r="G455">
            <v>0</v>
          </cell>
          <cell r="H455">
            <v>0</v>
          </cell>
          <cell r="I455">
            <v>0</v>
          </cell>
          <cell r="J455">
            <v>0</v>
          </cell>
        </row>
        <row r="456">
          <cell r="C456" t="str">
            <v>10.15.00U</v>
          </cell>
          <cell r="D456">
            <v>0</v>
          </cell>
          <cell r="E456" t="str">
            <v>RETIRADA DE MEIO FIO</v>
          </cell>
          <cell r="F456">
            <v>0</v>
          </cell>
          <cell r="G456">
            <v>0</v>
          </cell>
          <cell r="H456">
            <v>0</v>
          </cell>
          <cell r="I456">
            <v>0</v>
          </cell>
          <cell r="J456">
            <v>0</v>
          </cell>
        </row>
        <row r="457">
          <cell r="C457" t="str">
            <v>10.15.01U</v>
          </cell>
          <cell r="D457">
            <v>7001100172</v>
          </cell>
          <cell r="E457" t="str">
            <v>RETIRADA DE MEIO FIO EM CONCRETO COM APROVEITAMENTO.</v>
          </cell>
          <cell r="F457" t="str">
            <v>M</v>
          </cell>
          <cell r="G457">
            <v>0</v>
          </cell>
          <cell r="H457">
            <v>7.31</v>
          </cell>
          <cell r="I457">
            <v>0</v>
          </cell>
          <cell r="J457">
            <v>7.31</v>
          </cell>
        </row>
        <row r="458">
          <cell r="C458">
            <v>0</v>
          </cell>
          <cell r="D458">
            <v>0</v>
          </cell>
          <cell r="E458">
            <v>0</v>
          </cell>
          <cell r="F458">
            <v>0</v>
          </cell>
          <cell r="G458">
            <v>0</v>
          </cell>
          <cell r="H458">
            <v>0</v>
          </cell>
          <cell r="I458">
            <v>0</v>
          </cell>
          <cell r="J458">
            <v>0</v>
          </cell>
        </row>
        <row r="459">
          <cell r="C459" t="str">
            <v>11.01.00U</v>
          </cell>
          <cell r="D459" t="str">
            <v/>
          </cell>
          <cell r="E459" t="str">
            <v>ALVENARIA DE TIJOLOS FURADOS</v>
          </cell>
          <cell r="F459">
            <v>0</v>
          </cell>
          <cell r="G459">
            <v>0</v>
          </cell>
          <cell r="H459">
            <v>0</v>
          </cell>
          <cell r="I459">
            <v>0</v>
          </cell>
          <cell r="J459">
            <v>0</v>
          </cell>
        </row>
        <row r="460">
          <cell r="C460" t="str">
            <v>11.01.01U</v>
          </cell>
          <cell r="D460">
            <v>7001110001</v>
          </cell>
          <cell r="E460" t="str">
            <v>ALVENARIA DE TIJOLOS FURADOS ASSENTADOS E REJUNTADOS COM ARGAMASSA DE CIMENTO E AREIA NO TRAÇO 1:10 - 1/2 VEZ.</v>
          </cell>
          <cell r="F460" t="str">
            <v>M2</v>
          </cell>
          <cell r="G460">
            <v>0</v>
          </cell>
          <cell r="H460">
            <v>36.71</v>
          </cell>
          <cell r="I460">
            <v>12.71</v>
          </cell>
          <cell r="J460">
            <v>49.42</v>
          </cell>
        </row>
        <row r="461">
          <cell r="C461" t="str">
            <v>11.01.02U</v>
          </cell>
          <cell r="D461">
            <v>7001110002</v>
          </cell>
          <cell r="E461" t="str">
            <v>ALVENARIA DE TIJOLOS FURADOS ASSENTADOS E REJUNTADOS COM ARGAMASSA DE CIMENTO E AREIA NO TRAÇO 1:10 - 1 VEZ.</v>
          </cell>
          <cell r="F461" t="str">
            <v>M2</v>
          </cell>
          <cell r="G461">
            <v>0</v>
          </cell>
          <cell r="H461">
            <v>37.82</v>
          </cell>
          <cell r="I461">
            <v>25.98</v>
          </cell>
          <cell r="J461">
            <v>63.8</v>
          </cell>
        </row>
        <row r="462">
          <cell r="C462">
            <v>0</v>
          </cell>
          <cell r="D462">
            <v>0</v>
          </cell>
          <cell r="E462">
            <v>0</v>
          </cell>
          <cell r="F462">
            <v>0</v>
          </cell>
          <cell r="G462">
            <v>0</v>
          </cell>
          <cell r="H462">
            <v>0</v>
          </cell>
          <cell r="I462">
            <v>0</v>
          </cell>
          <cell r="J462">
            <v>0</v>
          </cell>
        </row>
        <row r="463">
          <cell r="C463" t="str">
            <v>11.02.00U</v>
          </cell>
          <cell r="D463" t="str">
            <v/>
          </cell>
          <cell r="E463" t="str">
            <v>ALVENARIA DE TIJOLOS MACIÇOS</v>
          </cell>
          <cell r="F463">
            <v>0</v>
          </cell>
          <cell r="G463">
            <v>0</v>
          </cell>
          <cell r="H463">
            <v>0</v>
          </cell>
          <cell r="I463">
            <v>0</v>
          </cell>
          <cell r="J463">
            <v>0</v>
          </cell>
        </row>
        <row r="464">
          <cell r="C464" t="str">
            <v>11.02.01U</v>
          </cell>
          <cell r="D464">
            <v>7001110004</v>
          </cell>
          <cell r="E464" t="str">
            <v>ALVENARIA DE TIJOLOS MACIÇOS PRENSADOS ASSENTADOS E REJUNTADOS COM ARGAMASSA DE CIMENTO E AREIA NO TRAÇO 1:3 - 1/2 VEZ.</v>
          </cell>
          <cell r="F464" t="str">
            <v>M2</v>
          </cell>
          <cell r="G464">
            <v>0</v>
          </cell>
          <cell r="H464">
            <v>107.32</v>
          </cell>
          <cell r="I464">
            <v>39.53</v>
          </cell>
          <cell r="J464">
            <v>146.85</v>
          </cell>
        </row>
        <row r="465">
          <cell r="C465" t="str">
            <v>11.02.02U</v>
          </cell>
          <cell r="D465">
            <v>7001110005</v>
          </cell>
          <cell r="E465" t="str">
            <v>ALVENARIA DE TIJOLOS MACIÇOS PRENSADOS ASSENTADOS E REJUNTADOS COM ARGAMASSA DE CIMENTO E AREIA NO TRAÇO 1:3 - 1 VEZ.</v>
          </cell>
          <cell r="F465" t="str">
            <v>M2</v>
          </cell>
          <cell r="G465">
            <v>0</v>
          </cell>
          <cell r="H465">
            <v>179.81</v>
          </cell>
          <cell r="I465">
            <v>79.06</v>
          </cell>
          <cell r="J465">
            <v>258.87</v>
          </cell>
        </row>
        <row r="466">
          <cell r="C466" t="str">
            <v>11.02.03U</v>
          </cell>
          <cell r="D466">
            <v>7001110065</v>
          </cell>
          <cell r="E466" t="str">
            <v>ALVENARIA DE TIJOLOS MACIÇOS PRENSADOS ASSENTADOS E REJUNTADOS COM ARGAMASSA DE CIMENTO E AREIA NO TRAÇO 1:8 - 1/2 VEZ.</v>
          </cell>
          <cell r="F466" t="str">
            <v>M2</v>
          </cell>
          <cell r="G466">
            <v>0</v>
          </cell>
          <cell r="H466">
            <v>107.82</v>
          </cell>
          <cell r="I466">
            <v>37.630000000000003</v>
          </cell>
          <cell r="J466">
            <v>145.44999999999999</v>
          </cell>
        </row>
        <row r="467">
          <cell r="C467" t="str">
            <v>11.02.04U</v>
          </cell>
          <cell r="D467">
            <v>7001110066</v>
          </cell>
          <cell r="E467" t="str">
            <v>ALVENARIA DE TIJOLOS MACIÇOS PRENSADOS ASSENTADOS E REJUNTADOS COM ARGAMASSA DE CIMENTO E AREIA NO TRAÇO 1:8 - 1 VEZ.</v>
          </cell>
          <cell r="F467" t="str">
            <v>M2</v>
          </cell>
          <cell r="G467">
            <v>0</v>
          </cell>
          <cell r="H467">
            <v>180.81</v>
          </cell>
          <cell r="I467">
            <v>75.260000000000005</v>
          </cell>
          <cell r="J467">
            <v>256.07</v>
          </cell>
        </row>
        <row r="468">
          <cell r="C468">
            <v>0</v>
          </cell>
          <cell r="D468">
            <v>0</v>
          </cell>
          <cell r="E468">
            <v>0</v>
          </cell>
          <cell r="F468">
            <v>0</v>
          </cell>
          <cell r="G468">
            <v>0</v>
          </cell>
          <cell r="H468">
            <v>0</v>
          </cell>
          <cell r="I468">
            <v>0</v>
          </cell>
          <cell r="J468">
            <v>0</v>
          </cell>
        </row>
        <row r="469">
          <cell r="C469" t="str">
            <v>11.03.00U</v>
          </cell>
          <cell r="D469" t="str">
            <v/>
          </cell>
          <cell r="E469" t="str">
            <v>ALVENARIA DE TIJOLOS APARENTES</v>
          </cell>
          <cell r="F469">
            <v>0</v>
          </cell>
          <cell r="G469">
            <v>0</v>
          </cell>
          <cell r="H469">
            <v>0</v>
          </cell>
          <cell r="I469">
            <v>0</v>
          </cell>
          <cell r="J469">
            <v>0</v>
          </cell>
        </row>
        <row r="470">
          <cell r="C470" t="str">
            <v>11.03.01U</v>
          </cell>
          <cell r="D470">
            <v>7001110006</v>
          </cell>
          <cell r="E470" t="str">
            <v>ALVENARIA DE TIJOLOS APARENTE ( 1/2 VEZ ) ASSENTADOS E REJUNTADOS COM ARGAMASSA DE CIMENTO E AREIA NO TRAÇO 1:10 - 1/2 VEZ.</v>
          </cell>
          <cell r="F470" t="str">
            <v>M2</v>
          </cell>
          <cell r="G470">
            <v>0</v>
          </cell>
          <cell r="H470">
            <v>96.07</v>
          </cell>
          <cell r="I470">
            <v>37.4</v>
          </cell>
          <cell r="J470">
            <v>133.47</v>
          </cell>
        </row>
        <row r="471">
          <cell r="C471">
            <v>0</v>
          </cell>
          <cell r="D471">
            <v>0</v>
          </cell>
          <cell r="E471">
            <v>0</v>
          </cell>
          <cell r="F471">
            <v>0</v>
          </cell>
          <cell r="G471">
            <v>0</v>
          </cell>
          <cell r="H471">
            <v>0</v>
          </cell>
          <cell r="I471">
            <v>0</v>
          </cell>
          <cell r="J471">
            <v>0</v>
          </cell>
        </row>
        <row r="472">
          <cell r="C472" t="str">
            <v>11.04.00U</v>
          </cell>
          <cell r="D472">
            <v>0</v>
          </cell>
          <cell r="E472" t="str">
            <v>ALVENARIA DE PEDRA ARGAMASSADA</v>
          </cell>
          <cell r="F472">
            <v>0</v>
          </cell>
          <cell r="G472">
            <v>0</v>
          </cell>
          <cell r="H472">
            <v>0</v>
          </cell>
          <cell r="I472">
            <v>0</v>
          </cell>
          <cell r="J472">
            <v>0</v>
          </cell>
        </row>
        <row r="473">
          <cell r="C473" t="str">
            <v>11.04.01U</v>
          </cell>
          <cell r="D473">
            <v>7001110007</v>
          </cell>
          <cell r="E473" t="str">
            <v>ALVENARIA DE PEDRA ARGAMASSADA COM ARGAMASSA DE CIMENTO E AREIA NO TRAÇO 1:4.</v>
          </cell>
          <cell r="F473" t="str">
            <v>M3</v>
          </cell>
          <cell r="G473">
            <v>0</v>
          </cell>
          <cell r="H473">
            <v>249.29</v>
          </cell>
          <cell r="I473">
            <v>123.42</v>
          </cell>
          <cell r="J473">
            <v>372.71</v>
          </cell>
        </row>
        <row r="474">
          <cell r="C474">
            <v>0</v>
          </cell>
          <cell r="D474">
            <v>0</v>
          </cell>
          <cell r="E474">
            <v>0</v>
          </cell>
          <cell r="F474">
            <v>0</v>
          </cell>
          <cell r="G474">
            <v>0</v>
          </cell>
          <cell r="H474">
            <v>0</v>
          </cell>
          <cell r="I474">
            <v>0</v>
          </cell>
          <cell r="J474">
            <v>0</v>
          </cell>
        </row>
        <row r="475">
          <cell r="C475" t="str">
            <v>13.01.00U</v>
          </cell>
          <cell r="D475" t="str">
            <v/>
          </cell>
          <cell r="E475" t="str">
            <v>CONSTRUÇÃO DE FORMAS</v>
          </cell>
          <cell r="F475">
            <v>0</v>
          </cell>
          <cell r="G475">
            <v>0</v>
          </cell>
          <cell r="H475">
            <v>0</v>
          </cell>
          <cell r="I475">
            <v>0</v>
          </cell>
          <cell r="J475">
            <v>0</v>
          </cell>
        </row>
        <row r="476">
          <cell r="C476" t="str">
            <v>13.01.01U</v>
          </cell>
          <cell r="D476">
            <v>7001120001</v>
          </cell>
          <cell r="E476" t="str">
            <v>FORMAS DE COMPENSADO PLASTIFICADO 12 MM, INCLUSIVE ESCORAMENTO.</v>
          </cell>
          <cell r="F476" t="str">
            <v>M2</v>
          </cell>
          <cell r="G476">
            <v>0</v>
          </cell>
          <cell r="H476">
            <v>41.61</v>
          </cell>
          <cell r="I476">
            <v>48.6</v>
          </cell>
          <cell r="J476">
            <v>90.21</v>
          </cell>
        </row>
        <row r="477">
          <cell r="C477" t="str">
            <v>13.01.02U</v>
          </cell>
          <cell r="D477">
            <v>7001120002</v>
          </cell>
          <cell r="E477" t="str">
            <v>FORMAS DE TÁBUA DE MADEIRA DE CONSTRUÇÃO.</v>
          </cell>
          <cell r="F477" t="str">
            <v>M2</v>
          </cell>
          <cell r="G477">
            <v>0</v>
          </cell>
          <cell r="H477">
            <v>24.62</v>
          </cell>
          <cell r="I477">
            <v>27.32</v>
          </cell>
          <cell r="J477">
            <v>51.94</v>
          </cell>
        </row>
        <row r="478">
          <cell r="C478" t="str">
            <v>13.01.03U</v>
          </cell>
          <cell r="D478">
            <v>7001120003</v>
          </cell>
          <cell r="E478" t="str">
            <v>FORMAS DE COMPENSADO RESINADO DE 12 MM, INCLUSIVE ESCORAMENTO.</v>
          </cell>
          <cell r="F478" t="str">
            <v>M2</v>
          </cell>
          <cell r="G478">
            <v>0</v>
          </cell>
          <cell r="H478">
            <v>48.54</v>
          </cell>
          <cell r="I478">
            <v>62.75</v>
          </cell>
          <cell r="J478">
            <v>111.29</v>
          </cell>
        </row>
        <row r="479">
          <cell r="C479" t="str">
            <v>13.01.04U</v>
          </cell>
          <cell r="D479">
            <v>7001120005</v>
          </cell>
          <cell r="E479" t="str">
            <v>FORMA DE MADEIRA PARA ESTRUTURAS, EM CURVA, COM TÁBUA DE 3ª E CHAPA DE MADEIRA COMPENSADA RESINADA ( ESPESSURA DE 6 MM ).</v>
          </cell>
          <cell r="F479" t="str">
            <v>M2</v>
          </cell>
          <cell r="G479">
            <v>0</v>
          </cell>
          <cell r="H479">
            <v>86.7</v>
          </cell>
          <cell r="I479">
            <v>42.59</v>
          </cell>
          <cell r="J479">
            <v>129.29</v>
          </cell>
        </row>
        <row r="480">
          <cell r="C480">
            <v>0</v>
          </cell>
          <cell r="D480">
            <v>0</v>
          </cell>
          <cell r="E480">
            <v>0</v>
          </cell>
          <cell r="F480">
            <v>0</v>
          </cell>
          <cell r="G480">
            <v>0</v>
          </cell>
          <cell r="H480">
            <v>0</v>
          </cell>
          <cell r="I480">
            <v>0</v>
          </cell>
          <cell r="J480">
            <v>0</v>
          </cell>
        </row>
        <row r="481">
          <cell r="C481" t="str">
            <v>13.02.00U</v>
          </cell>
          <cell r="D481" t="str">
            <v/>
          </cell>
          <cell r="E481" t="str">
            <v>FERRAGENS E ESCORAMENTO VERTICAL</v>
          </cell>
          <cell r="F481">
            <v>0</v>
          </cell>
          <cell r="G481">
            <v>0</v>
          </cell>
          <cell r="H481">
            <v>0</v>
          </cell>
          <cell r="I481">
            <v>0</v>
          </cell>
          <cell r="J481">
            <v>0</v>
          </cell>
        </row>
        <row r="482">
          <cell r="C482" t="str">
            <v>13.01.05U</v>
          </cell>
          <cell r="D482">
            <v>7001120004</v>
          </cell>
          <cell r="E482" t="str">
            <v>ESCORAMENTO VERTICAL DE FORMAS COM PONTALETES DE MADEIRA 3" X 3".</v>
          </cell>
          <cell r="F482" t="str">
            <v>M3</v>
          </cell>
          <cell r="G482">
            <v>0</v>
          </cell>
          <cell r="H482">
            <v>25.16</v>
          </cell>
          <cell r="I482">
            <v>12</v>
          </cell>
          <cell r="J482">
            <v>37.159999999999997</v>
          </cell>
        </row>
        <row r="483">
          <cell r="C483" t="str">
            <v>13.02.02U</v>
          </cell>
          <cell r="D483">
            <v>7001120378</v>
          </cell>
          <cell r="E483" t="str">
            <v>CORTE, DOBRA E COLOCAÇÃO DE AÇO CA-60 BIT-5,0MM</v>
          </cell>
          <cell r="F483" t="str">
            <v>KG</v>
          </cell>
          <cell r="G483">
            <v>0</v>
          </cell>
          <cell r="H483">
            <v>5.15</v>
          </cell>
          <cell r="I483">
            <v>4.8</v>
          </cell>
          <cell r="J483">
            <v>9.9499999999999993</v>
          </cell>
        </row>
        <row r="484">
          <cell r="C484" t="str">
            <v>13.02.03U</v>
          </cell>
          <cell r="D484">
            <v>7001120379</v>
          </cell>
          <cell r="E484" t="str">
            <v>CORTE, DOBRA E COLOCAÇÃO DE AÇO CA-50 BIT-6,3MM</v>
          </cell>
          <cell r="F484" t="str">
            <v>KG</v>
          </cell>
          <cell r="G484">
            <v>0</v>
          </cell>
          <cell r="H484">
            <v>3.76</v>
          </cell>
          <cell r="I484">
            <v>4.92</v>
          </cell>
          <cell r="J484">
            <v>8.68</v>
          </cell>
        </row>
        <row r="485">
          <cell r="C485" t="str">
            <v>13.02.04U</v>
          </cell>
          <cell r="D485">
            <v>7001120380</v>
          </cell>
          <cell r="E485" t="str">
            <v>CORTE, DOBRA E COLOCAÇÃO DE AÇO CA-50 BIT-8,0MM</v>
          </cell>
          <cell r="F485" t="str">
            <v>KG</v>
          </cell>
          <cell r="G485">
            <v>0</v>
          </cell>
          <cell r="H485">
            <v>2.64</v>
          </cell>
          <cell r="I485">
            <v>5.57</v>
          </cell>
          <cell r="J485">
            <v>8.2100000000000009</v>
          </cell>
        </row>
        <row r="486">
          <cell r="C486" t="str">
            <v>13.02.05U</v>
          </cell>
          <cell r="D486">
            <v>7001120381</v>
          </cell>
          <cell r="E486" t="str">
            <v>CORTE, DOBRA E COLOCAÇÃO DE AÇO CA-50 BIT-10,0MM</v>
          </cell>
          <cell r="F486" t="str">
            <v>KG</v>
          </cell>
          <cell r="G486">
            <v>0</v>
          </cell>
          <cell r="H486">
            <v>1.81</v>
          </cell>
          <cell r="I486">
            <v>4.7300000000000004</v>
          </cell>
          <cell r="J486">
            <v>6.54</v>
          </cell>
        </row>
        <row r="487">
          <cell r="C487" t="str">
            <v>13.02.06U</v>
          </cell>
          <cell r="D487">
            <v>7001120382</v>
          </cell>
          <cell r="E487" t="str">
            <v>CORTE, DOBRA E COLOCAÇÃO DE AÇO CA-50 BIT-12,5MM</v>
          </cell>
          <cell r="F487" t="str">
            <v>KG</v>
          </cell>
          <cell r="G487">
            <v>0</v>
          </cell>
          <cell r="H487">
            <v>1.1299999999999999</v>
          </cell>
          <cell r="I487">
            <v>4.4800000000000004</v>
          </cell>
          <cell r="J487">
            <v>5.61</v>
          </cell>
        </row>
        <row r="488">
          <cell r="C488" t="str">
            <v>13.02.07U</v>
          </cell>
          <cell r="D488">
            <v>7001120383</v>
          </cell>
          <cell r="E488" t="str">
            <v>CORTE, DOBRA E COLOCAÇÃO DE AÇO CA-50 BIT-16,0MM</v>
          </cell>
          <cell r="F488" t="str">
            <v>KG</v>
          </cell>
          <cell r="G488">
            <v>0</v>
          </cell>
          <cell r="H488">
            <v>0.7</v>
          </cell>
          <cell r="I488">
            <v>4.46</v>
          </cell>
          <cell r="J488">
            <v>5.16</v>
          </cell>
        </row>
        <row r="489">
          <cell r="C489" t="str">
            <v>13.02.08U</v>
          </cell>
          <cell r="D489">
            <v>7001120384</v>
          </cell>
          <cell r="E489" t="str">
            <v>CORTE, DOBRA E COLOCAÇÃO DE AÇO CA-50 BIT-20,0MM</v>
          </cell>
          <cell r="F489" t="str">
            <v>KG</v>
          </cell>
          <cell r="G489">
            <v>0</v>
          </cell>
          <cell r="H489">
            <v>0.39</v>
          </cell>
          <cell r="I489">
            <v>4.29</v>
          </cell>
          <cell r="J489">
            <v>4.68</v>
          </cell>
        </row>
        <row r="490">
          <cell r="C490" t="str">
            <v>13.02.09U</v>
          </cell>
          <cell r="D490">
            <v>7001120385</v>
          </cell>
          <cell r="E490" t="str">
            <v>CORTE, DOBRA E COLOCAÇÃO DE AÇO CA-50 BIT-25,0MM</v>
          </cell>
          <cell r="F490" t="str">
            <v>KG</v>
          </cell>
          <cell r="G490">
            <v>0</v>
          </cell>
          <cell r="H490">
            <v>0.33</v>
          </cell>
          <cell r="I490">
            <v>4.92</v>
          </cell>
          <cell r="J490">
            <v>5.25</v>
          </cell>
        </row>
        <row r="491">
          <cell r="C491" t="str">
            <v>13.02.11U</v>
          </cell>
          <cell r="D491">
            <v>7001120391</v>
          </cell>
          <cell r="E491" t="str">
            <v>CORTE, DOBRA DE AÇO CA-60 BIT-5,0MM</v>
          </cell>
          <cell r="F491" t="str">
            <v>KG</v>
          </cell>
          <cell r="G491">
            <v>0</v>
          </cell>
          <cell r="H491">
            <v>1.8</v>
          </cell>
          <cell r="I491">
            <v>4.26</v>
          </cell>
          <cell r="J491">
            <v>6.06</v>
          </cell>
        </row>
        <row r="492">
          <cell r="C492" t="str">
            <v>13.02.12U</v>
          </cell>
          <cell r="D492">
            <v>7001120392</v>
          </cell>
          <cell r="E492" t="str">
            <v>CORTE, DOBRA DE AÇO CA-50 BIT-6,3MM</v>
          </cell>
          <cell r="F492" t="str">
            <v>KG</v>
          </cell>
          <cell r="G492">
            <v>0</v>
          </cell>
          <cell r="H492">
            <v>1.24</v>
          </cell>
          <cell r="I492">
            <v>4.5</v>
          </cell>
          <cell r="J492">
            <v>5.74</v>
          </cell>
        </row>
        <row r="493">
          <cell r="C493" t="str">
            <v>13.02.13U</v>
          </cell>
          <cell r="D493">
            <v>7001120393</v>
          </cell>
          <cell r="E493" t="str">
            <v>CORTE, DOBRA DE AÇO CA-50 BIT-8,0MM</v>
          </cell>
          <cell r="F493" t="str">
            <v>KG</v>
          </cell>
          <cell r="G493">
            <v>0</v>
          </cell>
          <cell r="H493">
            <v>0.79</v>
          </cell>
          <cell r="I493">
            <v>5.25</v>
          </cell>
          <cell r="J493">
            <v>6.04</v>
          </cell>
        </row>
        <row r="494">
          <cell r="C494" t="str">
            <v>13.02.14U</v>
          </cell>
          <cell r="D494">
            <v>7001120394</v>
          </cell>
          <cell r="E494" t="str">
            <v>CORTE, DOBRA DE AÇO CA-50 BIT-10,0MM</v>
          </cell>
          <cell r="F494" t="str">
            <v>KG</v>
          </cell>
          <cell r="G494">
            <v>0</v>
          </cell>
          <cell r="H494">
            <v>0.45</v>
          </cell>
          <cell r="I494">
            <v>4.47</v>
          </cell>
          <cell r="J494">
            <v>4.92</v>
          </cell>
        </row>
        <row r="495">
          <cell r="C495" t="str">
            <v>13.02.15U</v>
          </cell>
          <cell r="D495">
            <v>7001120395</v>
          </cell>
          <cell r="E495" t="str">
            <v>CORTE, DOBRA DE AÇO CA-50 BIT-12,5MM</v>
          </cell>
          <cell r="F495" t="str">
            <v>KG</v>
          </cell>
          <cell r="G495">
            <v>0</v>
          </cell>
          <cell r="H495">
            <v>0.17</v>
          </cell>
          <cell r="I495">
            <v>4.25</v>
          </cell>
          <cell r="J495">
            <v>4.42</v>
          </cell>
        </row>
        <row r="496">
          <cell r="C496" t="str">
            <v>13.02.16U</v>
          </cell>
          <cell r="D496">
            <v>7001120396</v>
          </cell>
          <cell r="E496" t="str">
            <v>CORTE, DOBRA DE AÇO CA-50 BIT-16,0MM</v>
          </cell>
          <cell r="F496" t="str">
            <v>KG</v>
          </cell>
          <cell r="G496">
            <v>0</v>
          </cell>
          <cell r="H496">
            <v>0.09</v>
          </cell>
          <cell r="I496">
            <v>4.25</v>
          </cell>
          <cell r="J496">
            <v>4.34</v>
          </cell>
        </row>
        <row r="497">
          <cell r="C497" t="str">
            <v>13.02.17U</v>
          </cell>
          <cell r="D497">
            <v>7001120397</v>
          </cell>
          <cell r="E497" t="str">
            <v>CORTE, DOBRA DE AÇO CA-50 BIT-20,0MM</v>
          </cell>
          <cell r="F497" t="str">
            <v>KG</v>
          </cell>
          <cell r="G497">
            <v>0</v>
          </cell>
          <cell r="H497">
            <v>0.03</v>
          </cell>
          <cell r="I497">
            <v>4.08</v>
          </cell>
          <cell r="J497">
            <v>4.1100000000000003</v>
          </cell>
        </row>
        <row r="498">
          <cell r="C498" t="str">
            <v>13.02.18U</v>
          </cell>
          <cell r="D498">
            <v>7001120398</v>
          </cell>
          <cell r="E498" t="str">
            <v>CORTE, DOBRA DE AÇO CA-50 BIT-25,0MM</v>
          </cell>
          <cell r="F498" t="str">
            <v>KG</v>
          </cell>
          <cell r="G498">
            <v>0</v>
          </cell>
          <cell r="H498">
            <v>0.03</v>
          </cell>
          <cell r="I498">
            <v>4.71</v>
          </cell>
          <cell r="J498">
            <v>4.74</v>
          </cell>
        </row>
        <row r="499">
          <cell r="C499" t="str">
            <v>13.02.10U</v>
          </cell>
          <cell r="D499">
            <v>7001120386</v>
          </cell>
          <cell r="E499" t="str">
            <v>COMPOSIÇÃO REPRESENTATIVA CORTE, DOBRA E COLOCAÇÃO DE AÇO CA-50/60</v>
          </cell>
          <cell r="F499" t="str">
            <v>KG</v>
          </cell>
          <cell r="G499">
            <v>0</v>
          </cell>
          <cell r="H499">
            <v>1.61</v>
          </cell>
          <cell r="I499">
            <v>4.75</v>
          </cell>
          <cell r="J499">
            <v>6.36</v>
          </cell>
        </row>
        <row r="500">
          <cell r="C500" t="str">
            <v>12.01.06U</v>
          </cell>
          <cell r="D500">
            <v>7002020667</v>
          </cell>
          <cell r="E500" t="str">
            <v>LOCAÇÃO CIMBRAMENTO METÁLICO COM TORRES FORMADAS ATRAVÉS DO ENCAIXO DE QUADROS TUBULARES LONGARINAS E TRANSVERSINAS METÁLICAS.</v>
          </cell>
          <cell r="F500" t="str">
            <v>M3XMES</v>
          </cell>
          <cell r="G500">
            <v>0</v>
          </cell>
          <cell r="H500">
            <v>4.0199999999999996</v>
          </cell>
          <cell r="I500">
            <v>5.97</v>
          </cell>
          <cell r="J500">
            <v>9.99</v>
          </cell>
        </row>
        <row r="501">
          <cell r="C501">
            <v>0</v>
          </cell>
          <cell r="D501">
            <v>0</v>
          </cell>
          <cell r="E501">
            <v>0</v>
          </cell>
          <cell r="F501">
            <v>0</v>
          </cell>
          <cell r="G501">
            <v>0</v>
          </cell>
          <cell r="H501">
            <v>0</v>
          </cell>
          <cell r="I501">
            <v>0</v>
          </cell>
          <cell r="J501">
            <v>0</v>
          </cell>
        </row>
        <row r="502">
          <cell r="C502" t="str">
            <v>13.03.00U</v>
          </cell>
          <cell r="D502" t="str">
            <v/>
          </cell>
          <cell r="E502" t="str">
            <v>CONCRETO/GRAUTE</v>
          </cell>
          <cell r="F502">
            <v>0</v>
          </cell>
          <cell r="G502">
            <v>0</v>
          </cell>
          <cell r="H502">
            <v>0</v>
          </cell>
          <cell r="I502">
            <v>0</v>
          </cell>
          <cell r="J502">
            <v>0</v>
          </cell>
        </row>
        <row r="503">
          <cell r="C503" t="str">
            <v>13.03.01U</v>
          </cell>
          <cell r="D503">
            <v>7001120016</v>
          </cell>
          <cell r="E503" t="str">
            <v>CONCRETO SIMPLES FCK = 15 MPA, DOSADO CONFORME A CONDIÇÃO "A" DA NORMA NBR 12655 E COM CONSUMO MÍNIMO DE CIMENTO  300 KG/M3, PARA LANÇAMENTO CONVENCIONAL.</v>
          </cell>
          <cell r="F503" t="str">
            <v>M3</v>
          </cell>
          <cell r="G503">
            <v>1.03</v>
          </cell>
          <cell r="H503">
            <v>93.56</v>
          </cell>
          <cell r="I503">
            <v>205.79</v>
          </cell>
          <cell r="J503">
            <v>300.38</v>
          </cell>
        </row>
        <row r="504">
          <cell r="C504" t="str">
            <v>13.03.02U</v>
          </cell>
          <cell r="D504">
            <v>7001120007</v>
          </cell>
          <cell r="E504" t="str">
            <v>LANÇAMENTO E APLICAÇÃO DE CONCRETO NAS FORMAS.</v>
          </cell>
          <cell r="F504" t="str">
            <v>M3</v>
          </cell>
          <cell r="G504">
            <v>0.31</v>
          </cell>
          <cell r="H504">
            <v>101.94</v>
          </cell>
          <cell r="I504">
            <v>0</v>
          </cell>
          <cell r="J504">
            <v>102.25</v>
          </cell>
        </row>
        <row r="505">
          <cell r="C505" t="str">
            <v>13.03.03U</v>
          </cell>
          <cell r="D505">
            <v>7001120017</v>
          </cell>
          <cell r="E505" t="str">
            <v>CONCRETO SIMPLES FCK = 15 MPA, DOSADO CONFORME A CONDIÇÃO "B" DA NORMA NBR 12655 E COM CONSUMO DE CIMENTO MÍNIMO 300 KG/M3, PARA LANÇAMENTO CONVENCIONAL; PREPARO.</v>
          </cell>
          <cell r="F505" t="str">
            <v>M3</v>
          </cell>
          <cell r="G505">
            <v>1.03</v>
          </cell>
          <cell r="H505">
            <v>93.56</v>
          </cell>
          <cell r="I505">
            <v>205.24</v>
          </cell>
          <cell r="J505">
            <v>299.83</v>
          </cell>
        </row>
        <row r="506">
          <cell r="C506" t="str">
            <v>13.03.04U</v>
          </cell>
          <cell r="D506">
            <v>7001120008</v>
          </cell>
          <cell r="E506" t="str">
            <v>CONCRETO SIMPLES NO TRAÇO  1:3:5; PREPARO.</v>
          </cell>
          <cell r="F506" t="str">
            <v>M3</v>
          </cell>
          <cell r="G506">
            <v>2.11</v>
          </cell>
          <cell r="H506">
            <v>62.37</v>
          </cell>
          <cell r="I506">
            <v>183.69</v>
          </cell>
          <cell r="J506">
            <v>248.17</v>
          </cell>
        </row>
        <row r="507">
          <cell r="C507" t="str">
            <v>13.03.05U</v>
          </cell>
          <cell r="D507">
            <v>7001120009</v>
          </cell>
          <cell r="E507" t="str">
            <v>CONCRETO SIMPLES NO TRAÇO  1:3:6;  PREPARO.</v>
          </cell>
          <cell r="F507" t="str">
            <v>M3</v>
          </cell>
          <cell r="G507">
            <v>2.11</v>
          </cell>
          <cell r="H507">
            <v>62.37</v>
          </cell>
          <cell r="I507">
            <v>181.96</v>
          </cell>
          <cell r="J507">
            <v>246.44</v>
          </cell>
        </row>
        <row r="508">
          <cell r="C508" t="str">
            <v>13.03.07U</v>
          </cell>
          <cell r="D508">
            <v>7001120064</v>
          </cell>
          <cell r="E508" t="str">
            <v>CONCRETO MAGRO NO TRAÇO  1:4:8 PREPARO E LANÇAMENTO.</v>
          </cell>
          <cell r="F508" t="str">
            <v>M3</v>
          </cell>
          <cell r="G508">
            <v>1.03</v>
          </cell>
          <cell r="H508">
            <v>225.63</v>
          </cell>
          <cell r="I508">
            <v>175.15</v>
          </cell>
          <cell r="J508">
            <v>401.81</v>
          </cell>
        </row>
        <row r="509">
          <cell r="C509" t="str">
            <v>13.03.08U</v>
          </cell>
          <cell r="D509">
            <v>7001120011</v>
          </cell>
          <cell r="E509" t="str">
            <v>CONCRETO CICLÓPICO COMPOSTO DE CONCRETO SIMPLES COM FCK &gt;= 15 MPA, CONTROLE "C" E 30% DE PEDRA RACHÃO; PREPARO.</v>
          </cell>
          <cell r="F509" t="str">
            <v>M3</v>
          </cell>
          <cell r="G509">
            <v>0.72</v>
          </cell>
          <cell r="H509">
            <v>229.29</v>
          </cell>
          <cell r="I509">
            <v>180.53</v>
          </cell>
          <cell r="J509">
            <v>410.54</v>
          </cell>
        </row>
        <row r="510">
          <cell r="C510" t="str">
            <v>13.03.11U</v>
          </cell>
          <cell r="D510">
            <v>7001120012</v>
          </cell>
          <cell r="E510" t="str">
            <v>CONCRETO SIMPLES FCK = 10 MPA, DOSADO CONFORME A CONDIÇÃO "A" DA NORMA NBR 12655 E COM CONSUMO MÍNIMO DE CIMENTO 250 KG/M3, PARA LANÇAMENTO CONVENCIONAL; PREPARO.</v>
          </cell>
          <cell r="F510" t="str">
            <v>M3</v>
          </cell>
          <cell r="G510">
            <v>1.03</v>
          </cell>
          <cell r="H510">
            <v>93.56</v>
          </cell>
          <cell r="I510">
            <v>188.39</v>
          </cell>
          <cell r="J510">
            <v>282.98</v>
          </cell>
        </row>
        <row r="511">
          <cell r="C511" t="str">
            <v>13.03.12U</v>
          </cell>
          <cell r="D511">
            <v>7001120013</v>
          </cell>
          <cell r="E511" t="str">
            <v>CONCRETO SIMPLES FCK = 10 MPA, DOSADO CONFORME A CONDIÇÃO "B" DA NORMA NBR 12655 E COM CONSUMO DE CIMENTO MÍNIMO 250 KG/M3, PARA LANÇAMENTO CONVENCIONAL; PREPARO.</v>
          </cell>
          <cell r="F511" t="str">
            <v>M3</v>
          </cell>
          <cell r="G511">
            <v>1.03</v>
          </cell>
          <cell r="H511">
            <v>93.56</v>
          </cell>
          <cell r="I511">
            <v>187.89</v>
          </cell>
          <cell r="J511">
            <v>282.48</v>
          </cell>
        </row>
        <row r="512">
          <cell r="C512" t="str">
            <v>13.03.13U</v>
          </cell>
          <cell r="D512">
            <v>7001120024</v>
          </cell>
          <cell r="E512" t="str">
            <v>CONCRETO SIMPLES FCK = 25 MPA, DOSADO CONFORME A CONDIÇÃO "A" DA NORMA NBR 12655 E COM CONSUMO MÍNIMO DE CIMENTO 400 KG/M3, PARA LANÇAMENTO CONVENCIONAL; PREPARO.</v>
          </cell>
          <cell r="F512" t="str">
            <v>M3</v>
          </cell>
          <cell r="G512">
            <v>1.03</v>
          </cell>
          <cell r="H512">
            <v>93.56</v>
          </cell>
          <cell r="I512">
            <v>238.88</v>
          </cell>
          <cell r="J512">
            <v>333.47</v>
          </cell>
        </row>
        <row r="513">
          <cell r="C513" t="str">
            <v>13.03.14U</v>
          </cell>
          <cell r="D513">
            <v>7001120025</v>
          </cell>
          <cell r="E513" t="str">
            <v>CONCRETO FCK 25 MPA PRÉ-FABRICADO, BOMBEADO, CONSUMO MÍNIMO DE CIMENTO 400 KG/M3; PREPARO E LANÇAMENTO.</v>
          </cell>
          <cell r="F513" t="str">
            <v>M3</v>
          </cell>
          <cell r="G513">
            <v>0.2</v>
          </cell>
          <cell r="H513">
            <v>17.05</v>
          </cell>
          <cell r="I513">
            <v>302.20999999999998</v>
          </cell>
          <cell r="J513">
            <v>319.45999999999998</v>
          </cell>
        </row>
        <row r="514">
          <cell r="C514" t="str">
            <v>13.03.22U</v>
          </cell>
          <cell r="D514">
            <v>7001120020</v>
          </cell>
          <cell r="E514" t="str">
            <v>CONCRETO SIMPLES FCK = 20 MPA, DOSADO CONFORME A CONDIÇÃO "A" DA NORMA NBR 12655 E COM CONSUMO MÍNIMO DE CIMENTO 350 KG/M3, PARA LANÇAMENTO CONVENCIONAL; PREPARO.</v>
          </cell>
          <cell r="F514" t="str">
            <v>M3</v>
          </cell>
          <cell r="G514">
            <v>1.03</v>
          </cell>
          <cell r="H514">
            <v>93.56</v>
          </cell>
          <cell r="I514">
            <v>222.54</v>
          </cell>
          <cell r="J514">
            <v>317.13</v>
          </cell>
        </row>
        <row r="515">
          <cell r="C515" t="str">
            <v>13.03.23U</v>
          </cell>
          <cell r="D515">
            <v>7001120021</v>
          </cell>
          <cell r="E515" t="str">
            <v>CONCRETO SIMPLES FCK = 20 MPA, DOSADO CONFORME A CONDIÇÃO "B" DA NORMA NBR 12655 E COM CONSUMO DE CIMENTO MÍNIMO 350  KG/M3, PARA LANÇAMENTO CONVENCIONAL; PREPARO.</v>
          </cell>
          <cell r="F515" t="str">
            <v>M3</v>
          </cell>
          <cell r="G515">
            <v>1.03</v>
          </cell>
          <cell r="H515">
            <v>93.56</v>
          </cell>
          <cell r="I515">
            <v>222.54</v>
          </cell>
          <cell r="J515">
            <v>317.13</v>
          </cell>
        </row>
        <row r="516">
          <cell r="C516" t="str">
            <v>13.03.24U</v>
          </cell>
          <cell r="D516">
            <v>7001120022</v>
          </cell>
          <cell r="E516" t="str">
            <v xml:space="preserve">CONCRETO FCK 20 MPA PRE-FABRICADO BOMBEADO CONSUMO MÍNIMO DE CIMENTO 350 KG/M3; PREPARO E LANÇAMENTO.                   </v>
          </cell>
          <cell r="F516" t="str">
            <v>M3</v>
          </cell>
          <cell r="G516">
            <v>0.2</v>
          </cell>
          <cell r="H516">
            <v>17.05</v>
          </cell>
          <cell r="I516">
            <v>290</v>
          </cell>
          <cell r="J516">
            <v>307.25</v>
          </cell>
        </row>
        <row r="517">
          <cell r="C517" t="str">
            <v>13.03.26U</v>
          </cell>
          <cell r="D517">
            <v>7001120027</v>
          </cell>
          <cell r="E517" t="str">
            <v>CONCRETO SIMPLES FCK = 30 MPA, DOSADO CONFORME A CONDIÇÃO "A" DA NORMA NBR 12655 E COM CONSUMO MÍNIMO DE CIMENTO 450 KG/M3, PARA LANÇAMENTO CONVENCIONAL; PREPARO.</v>
          </cell>
          <cell r="F517" t="str">
            <v>M3</v>
          </cell>
          <cell r="G517">
            <v>1.03</v>
          </cell>
          <cell r="H517">
            <v>93.56</v>
          </cell>
          <cell r="I517">
            <v>257.29000000000002</v>
          </cell>
          <cell r="J517">
            <v>351.88</v>
          </cell>
        </row>
        <row r="518">
          <cell r="C518" t="str">
            <v>13.03.30U</v>
          </cell>
          <cell r="D518">
            <v>7001120029</v>
          </cell>
          <cell r="E518" t="str">
            <v>CONCRETO SIMPLES FCK = 35 MPA, DOSADO CONFORME A CONDIÇÃO "A" DA NORMA NBR 12655 E COM CONSUMO MÍNIMO DE CIMENTO 500 KG/M3, PARA LANÇAMENTO CONVENCIONAL; PREPARO.</v>
          </cell>
          <cell r="F518" t="str">
            <v>M3</v>
          </cell>
          <cell r="G518">
            <v>1.03</v>
          </cell>
          <cell r="H518">
            <v>93.56</v>
          </cell>
          <cell r="I518">
            <v>274.08999999999997</v>
          </cell>
          <cell r="J518">
            <v>368.68</v>
          </cell>
        </row>
        <row r="519">
          <cell r="C519" t="str">
            <v>13.03.35U</v>
          </cell>
          <cell r="D519">
            <v>7001120031</v>
          </cell>
          <cell r="E519" t="str">
            <v>CONCRETO SIMPLES FCK = 40 MPA, DOSADO CONFORME A CONDIÇÃO "A" DA NORMA NBR 12655 E COM CONSUMO MÍNIMO DE CIMENTO 533 KG/M3, PARA LANÇAMENTO CONVENCIONAL; PREPARO.</v>
          </cell>
          <cell r="F519" t="str">
            <v>M3</v>
          </cell>
          <cell r="G519">
            <v>1.03</v>
          </cell>
          <cell r="H519">
            <v>93.56</v>
          </cell>
          <cell r="I519">
            <v>284.13</v>
          </cell>
          <cell r="J519">
            <v>378.72</v>
          </cell>
        </row>
        <row r="520">
          <cell r="C520" t="str">
            <v>13.03.40U</v>
          </cell>
          <cell r="D520">
            <v>7001120014</v>
          </cell>
          <cell r="E520" t="str">
            <v>CONCRETO SIMPLES FCK &gt;= 10 MPA, DOSAGEM EMPÍRICA COM CONSUMO MÍNIMO DE CIMENTO 300 KG/M3, PARA LANÇAMENTO CONVENCIONAL; PREPARO.</v>
          </cell>
          <cell r="F520" t="str">
            <v>M3</v>
          </cell>
          <cell r="G520">
            <v>1.03</v>
          </cell>
          <cell r="H520">
            <v>93.56</v>
          </cell>
          <cell r="I520">
            <v>206.89</v>
          </cell>
          <cell r="J520">
            <v>301.48</v>
          </cell>
        </row>
        <row r="521">
          <cell r="C521" t="str">
            <v>13.03.41U</v>
          </cell>
          <cell r="D521">
            <v>7001120019</v>
          </cell>
          <cell r="E521" t="str">
            <v>CONCRETO SIMPLES FCK &gt;= 15 MPA, DOSADO CONFORME A CONDIÇÃO "C" DA NORMA NBR 12655 E COM CONSUMO MÍNIMO DE CIMENTO 350 KG/M3, PARA LANÇAMENTO CONVENCIONAL; PREPARO.</v>
          </cell>
          <cell r="F521" t="str">
            <v>M3</v>
          </cell>
          <cell r="G521">
            <v>1.03</v>
          </cell>
          <cell r="H521">
            <v>93.56</v>
          </cell>
          <cell r="I521">
            <v>224.24</v>
          </cell>
          <cell r="J521">
            <v>318.83</v>
          </cell>
        </row>
        <row r="522">
          <cell r="C522" t="str">
            <v>13.03.61U</v>
          </cell>
          <cell r="D522">
            <v>7001120034</v>
          </cell>
          <cell r="E522" t="str">
            <v xml:space="preserve">CONCRETO COMPACTADO A ROLO FCK = 8,0 MPA, CONSUMO MÍNIMO DE CIMENTO 80 KG PARA PRODUÇÃO DE 100 M3/H, PREPARO E LANÇAMENTO.                     </v>
          </cell>
          <cell r="F522" t="str">
            <v>M3</v>
          </cell>
          <cell r="G522">
            <v>12.8</v>
          </cell>
          <cell r="H522">
            <v>1.6</v>
          </cell>
          <cell r="I522">
            <v>118.89</v>
          </cell>
          <cell r="J522">
            <v>133.29</v>
          </cell>
        </row>
        <row r="523">
          <cell r="C523" t="str">
            <v>13.03.64U</v>
          </cell>
          <cell r="D523">
            <v>7001120035</v>
          </cell>
          <cell r="E523" t="str">
            <v>CONCRETO COMPACTADO A ROLO FCK = 8,0 MPA, CONSUMO MÍNIMO DE CIMENTO 80 KG PARA PRODUÇÃO DE 80 M3/H, PREPARO E LANÇAMENTO.</v>
          </cell>
          <cell r="F523" t="str">
            <v>M3</v>
          </cell>
          <cell r="G523">
            <v>16</v>
          </cell>
          <cell r="H523">
            <v>1.67</v>
          </cell>
          <cell r="I523">
            <v>118.89</v>
          </cell>
          <cell r="J523">
            <v>136.56</v>
          </cell>
        </row>
        <row r="524">
          <cell r="C524" t="str">
            <v>13.03.66U</v>
          </cell>
          <cell r="D524">
            <v>7001120036</v>
          </cell>
          <cell r="E524" t="str">
            <v>CONCRETO COMPACTADO A ROLO FCK = 8,0 MPA, CONSUMO MÍNIMO DE CIMENTO 80 KG PARA PRODUÇÃO DE 60 M3/H, PREPARO E LANÇAMENTO.</v>
          </cell>
          <cell r="F524" t="str">
            <v>M3</v>
          </cell>
          <cell r="G524">
            <v>19.82</v>
          </cell>
          <cell r="H524">
            <v>2.14</v>
          </cell>
          <cell r="I524">
            <v>118.89</v>
          </cell>
          <cell r="J524">
            <v>140.85</v>
          </cell>
        </row>
        <row r="525">
          <cell r="C525" t="str">
            <v>13.03.68U</v>
          </cell>
          <cell r="D525">
            <v>7001120037</v>
          </cell>
          <cell r="E525" t="str">
            <v xml:space="preserve">CONCRETO COMPACTADO A ROLO FCK = 8,0 MPA, CONSUMO MÍNIMO DE CIMENTO 80 KG PARA PRODUÇÃO DE 40 M3/H, PREPARO E LANÇAMENTO.                      </v>
          </cell>
          <cell r="F525" t="str">
            <v>M3</v>
          </cell>
          <cell r="G525">
            <v>27.94</v>
          </cell>
          <cell r="H525">
            <v>2.84</v>
          </cell>
          <cell r="I525">
            <v>118.89</v>
          </cell>
          <cell r="J525">
            <v>149.66999999999999</v>
          </cell>
        </row>
        <row r="526">
          <cell r="C526" t="str">
            <v>13.03.80U</v>
          </cell>
          <cell r="D526">
            <v>7001350292</v>
          </cell>
          <cell r="E526" t="str">
            <v>GRAUTE FGK=20 MPA; TRAÇO 1:0,04:1,6:1,9 (CIMENTO/ CAL/ AREIA GROSSA/ BRITA 0) - PREPARO MECÂNICO COM BETONEIRA 400 L.</v>
          </cell>
          <cell r="F526" t="str">
            <v>M3</v>
          </cell>
          <cell r="G526">
            <v>0.88</v>
          </cell>
          <cell r="H526">
            <v>94.76</v>
          </cell>
          <cell r="I526">
            <v>220.57</v>
          </cell>
          <cell r="J526">
            <v>316.20999999999998</v>
          </cell>
        </row>
        <row r="527">
          <cell r="C527" t="str">
            <v>13.03.81U</v>
          </cell>
          <cell r="D527">
            <v>7001350293</v>
          </cell>
          <cell r="E527" t="str">
            <v>GRAUTE FGK=25 MPA; TRAÇO 1:0,02:1,2:1,5 (CIMENTO/ CAL/ AREIA GROSSA/ BRITA 0) - PREPARO MECÂNICO COM BETONEIRA 400 L.</v>
          </cell>
          <cell r="F527" t="str">
            <v>M3</v>
          </cell>
          <cell r="G527">
            <v>0.96</v>
          </cell>
          <cell r="H527">
            <v>103.38</v>
          </cell>
          <cell r="I527">
            <v>242.71</v>
          </cell>
          <cell r="J527">
            <v>347.05</v>
          </cell>
        </row>
        <row r="528">
          <cell r="C528" t="str">
            <v>13.03.82U</v>
          </cell>
          <cell r="D528">
            <v>7001350295</v>
          </cell>
          <cell r="E528" t="str">
            <v>GRAUTE FGK=30 MPA; TRAÇO 1:0,02:0,8:1,1 (CIMENTO/ CAL/ AREIA GROSSA/ BRITA 0) - PREPARO MECÂNICO COM BETONEIRA 400 L</v>
          </cell>
          <cell r="F528" t="str">
            <v>M3</v>
          </cell>
          <cell r="G528">
            <v>0.92</v>
          </cell>
          <cell r="H528">
            <v>103.38</v>
          </cell>
          <cell r="I528">
            <v>280.89999999999998</v>
          </cell>
          <cell r="J528">
            <v>385.2</v>
          </cell>
        </row>
        <row r="529">
          <cell r="C529">
            <v>0</v>
          </cell>
          <cell r="D529">
            <v>0</v>
          </cell>
          <cell r="E529">
            <v>0</v>
          </cell>
          <cell r="F529">
            <v>0</v>
          </cell>
          <cell r="G529">
            <v>0</v>
          </cell>
          <cell r="H529">
            <v>0</v>
          </cell>
          <cell r="I529">
            <v>0</v>
          </cell>
          <cell r="J529">
            <v>0</v>
          </cell>
        </row>
        <row r="530">
          <cell r="C530" t="str">
            <v>13.04.00U</v>
          </cell>
          <cell r="D530" t="str">
            <v/>
          </cell>
          <cell r="E530" t="str">
            <v>CONSTRUÇÃO DE LAJE PRÉ-MOLDADA</v>
          </cell>
          <cell r="F530">
            <v>0</v>
          </cell>
          <cell r="G530">
            <v>0</v>
          </cell>
          <cell r="H530">
            <v>0</v>
          </cell>
          <cell r="I530">
            <v>0</v>
          </cell>
          <cell r="J530">
            <v>0</v>
          </cell>
        </row>
        <row r="531">
          <cell r="C531" t="str">
            <v>13.04.02U</v>
          </cell>
          <cell r="D531">
            <v>7001120072</v>
          </cell>
          <cell r="E531" t="str">
            <v>CONSTRUÇÃO DE LAJE PRÉ-MOLDADA PARA FORRO COM VÃO DE ATÉ 3,5 M PARA SOBRECARGA DE ATÉ 150 KG/M2.</v>
          </cell>
          <cell r="F531" t="str">
            <v>M2</v>
          </cell>
          <cell r="G531">
            <v>0</v>
          </cell>
          <cell r="H531">
            <v>24.35</v>
          </cell>
          <cell r="I531">
            <v>54.12</v>
          </cell>
          <cell r="J531">
            <v>78.47</v>
          </cell>
        </row>
        <row r="532">
          <cell r="C532" t="str">
            <v>13.04.03U</v>
          </cell>
          <cell r="D532">
            <v>7001120077</v>
          </cell>
          <cell r="E532" t="str">
            <v>CONSTRUÇÃO DE LAJE PRÉ-MOLDADA PARA PISO, COM VÃO DE ATÉ 3,5 M PARA SOBRECARGA DE ATÉ 250 KG/M2.</v>
          </cell>
          <cell r="F532" t="str">
            <v>M2</v>
          </cell>
          <cell r="G532">
            <v>0</v>
          </cell>
          <cell r="H532">
            <v>26.3</v>
          </cell>
          <cell r="I532">
            <v>63.3</v>
          </cell>
          <cell r="J532">
            <v>89.6</v>
          </cell>
        </row>
        <row r="533">
          <cell r="C533">
            <v>0</v>
          </cell>
          <cell r="D533">
            <v>0</v>
          </cell>
          <cell r="E533">
            <v>0</v>
          </cell>
          <cell r="F533">
            <v>0</v>
          </cell>
          <cell r="G533">
            <v>0</v>
          </cell>
          <cell r="H533">
            <v>0</v>
          </cell>
          <cell r="I533">
            <v>0</v>
          </cell>
          <cell r="J533">
            <v>0</v>
          </cell>
        </row>
        <row r="534">
          <cell r="C534" t="str">
            <v>13.05.00U</v>
          </cell>
          <cell r="D534" t="str">
            <v/>
          </cell>
          <cell r="E534" t="str">
            <v>ARGAMASSA E REBOCO</v>
          </cell>
          <cell r="F534">
            <v>0</v>
          </cell>
          <cell r="G534">
            <v>0</v>
          </cell>
          <cell r="H534">
            <v>0</v>
          </cell>
          <cell r="I534">
            <v>0</v>
          </cell>
          <cell r="J534">
            <v>0</v>
          </cell>
        </row>
        <row r="535">
          <cell r="C535" t="str">
            <v>13.05.01U</v>
          </cell>
          <cell r="D535">
            <v>7001120040</v>
          </cell>
          <cell r="E535" t="str">
            <v>ARGAMASSA DE CIMENTO E AREIA PENEIRADA NO TRAÇO 1:2; PREPARO.</v>
          </cell>
          <cell r="F535" t="str">
            <v>M3</v>
          </cell>
          <cell r="G535">
            <v>0</v>
          </cell>
          <cell r="H535">
            <v>155.94</v>
          </cell>
          <cell r="I535">
            <v>297.89</v>
          </cell>
          <cell r="J535">
            <v>453.83</v>
          </cell>
        </row>
        <row r="536">
          <cell r="C536" t="str">
            <v>13.05.02U</v>
          </cell>
          <cell r="D536">
            <v>7001120041</v>
          </cell>
          <cell r="E536" t="str">
            <v>ARGAMASSA DE CIMENTO E AREIA PENEIRADA NO TRAÇO 1:3; PREPARO.</v>
          </cell>
          <cell r="F536" t="str">
            <v>M3</v>
          </cell>
          <cell r="G536">
            <v>0</v>
          </cell>
          <cell r="H536">
            <v>132.22999999999999</v>
          </cell>
          <cell r="I536">
            <v>225.27</v>
          </cell>
          <cell r="J536">
            <v>357.5</v>
          </cell>
        </row>
        <row r="537">
          <cell r="C537" t="str">
            <v>13.05.03U</v>
          </cell>
          <cell r="D537">
            <v>7001120042</v>
          </cell>
          <cell r="E537" t="str">
            <v>ARGAMASSA DE CIMENTO E AREIA PENEIRADA NO TRAÇO 1:4; PREPARO.</v>
          </cell>
          <cell r="F537" t="str">
            <v>M3</v>
          </cell>
          <cell r="G537">
            <v>0</v>
          </cell>
          <cell r="H537">
            <v>133.94999999999999</v>
          </cell>
          <cell r="I537">
            <v>196.41</v>
          </cell>
          <cell r="J537">
            <v>330.36</v>
          </cell>
        </row>
        <row r="538">
          <cell r="C538" t="str">
            <v>13.05.04U</v>
          </cell>
          <cell r="D538">
            <v>7001120043</v>
          </cell>
          <cell r="E538" t="str">
            <v>ARGAMASSA DE CIMENTO E AREIA SEM PENEIRAR NO TRAÇO 1:5; PREPARO.</v>
          </cell>
          <cell r="F538" t="str">
            <v>M3</v>
          </cell>
          <cell r="G538">
            <v>0</v>
          </cell>
          <cell r="H538">
            <v>155.94</v>
          </cell>
          <cell r="I538">
            <v>171.76</v>
          </cell>
          <cell r="J538">
            <v>327.7</v>
          </cell>
        </row>
        <row r="539">
          <cell r="C539" t="str">
            <v>13.05.50U</v>
          </cell>
          <cell r="D539">
            <v>7001120134</v>
          </cell>
          <cell r="E539" t="str">
            <v>ARGAMASSA DE CIMENTO E AREIA SEM PENEIRAR NO TRAÇO 1:6; PREPARO.</v>
          </cell>
          <cell r="F539" t="str">
            <v>M3</v>
          </cell>
          <cell r="G539">
            <v>0</v>
          </cell>
          <cell r="H539">
            <v>155.94</v>
          </cell>
          <cell r="I539">
            <v>152.38</v>
          </cell>
          <cell r="J539">
            <v>308.32</v>
          </cell>
        </row>
        <row r="540">
          <cell r="C540" t="str">
            <v>13.05.05U</v>
          </cell>
          <cell r="D540">
            <v>7001120044</v>
          </cell>
          <cell r="E540" t="str">
            <v>ARGAMASSA DE CIMENTO E AREIA SEM PENEIRAR NO TRAÇO  1:8; PREPARO.</v>
          </cell>
          <cell r="F540" t="str">
            <v>M3</v>
          </cell>
          <cell r="G540">
            <v>0</v>
          </cell>
          <cell r="H540">
            <v>155.94</v>
          </cell>
          <cell r="I540">
            <v>134.9</v>
          </cell>
          <cell r="J540">
            <v>290.83999999999997</v>
          </cell>
        </row>
        <row r="541">
          <cell r="C541" t="str">
            <v>13.05.06U</v>
          </cell>
          <cell r="D541">
            <v>7001120045</v>
          </cell>
          <cell r="E541" t="str">
            <v>ARGAMASSA DE CIMENTO E AREIA SEM PENEIRAR NO TRAÇO 1:10; PREPARO.</v>
          </cell>
          <cell r="F541" t="str">
            <v>M3</v>
          </cell>
          <cell r="G541">
            <v>0</v>
          </cell>
          <cell r="H541">
            <v>155.94</v>
          </cell>
          <cell r="I541">
            <v>121.6</v>
          </cell>
          <cell r="J541">
            <v>277.54000000000002</v>
          </cell>
        </row>
        <row r="542">
          <cell r="C542" t="str">
            <v>13.05.07U</v>
          </cell>
          <cell r="D542">
            <v>7001120046</v>
          </cell>
          <cell r="E542" t="str">
            <v>ARGAMASSA MISTA DE CIMENTO, CAL HIDRATADA E AREIA SEM PENEIRAR NO TRAÇO 1:3:8; PREPARO.</v>
          </cell>
          <cell r="F542" t="str">
            <v>M3</v>
          </cell>
          <cell r="G542">
            <v>0</v>
          </cell>
          <cell r="H542">
            <v>155.94</v>
          </cell>
          <cell r="I542">
            <v>349.16</v>
          </cell>
          <cell r="J542">
            <v>505.1</v>
          </cell>
        </row>
        <row r="543">
          <cell r="C543" t="str">
            <v>13.05.51U</v>
          </cell>
          <cell r="D543">
            <v>7001130099</v>
          </cell>
          <cell r="E543" t="str">
            <v>REBOCO COM ARGAMASSA DE CAL BRANCA E AREIA DE FINGIR PENEIRADA NO TRAÇO 1:2 COM 5 MM DE ESPESSURA</v>
          </cell>
          <cell r="F543" t="str">
            <v>M2</v>
          </cell>
          <cell r="G543">
            <v>0</v>
          </cell>
          <cell r="H543">
            <v>21.38</v>
          </cell>
          <cell r="I543">
            <v>1.52</v>
          </cell>
          <cell r="J543">
            <v>22.9</v>
          </cell>
        </row>
        <row r="544">
          <cell r="C544" t="str">
            <v>13.05.12U</v>
          </cell>
          <cell r="D544">
            <v>7001120051</v>
          </cell>
          <cell r="E544" t="str">
            <v>ARGAMASSA MISTA DE CIMENTO, SAIBRO E AREIA SEM PENEIRAR NO TRAÇO 1:5:5.</v>
          </cell>
          <cell r="F544" t="str">
            <v>M3</v>
          </cell>
          <cell r="G544">
            <v>0</v>
          </cell>
          <cell r="H544">
            <v>155.94</v>
          </cell>
          <cell r="I544">
            <v>146.15</v>
          </cell>
          <cell r="J544">
            <v>302.08999999999997</v>
          </cell>
        </row>
        <row r="545">
          <cell r="C545">
            <v>0</v>
          </cell>
          <cell r="D545">
            <v>0</v>
          </cell>
          <cell r="E545">
            <v>0</v>
          </cell>
          <cell r="F545">
            <v>0</v>
          </cell>
          <cell r="G545">
            <v>0</v>
          </cell>
          <cell r="H545">
            <v>0</v>
          </cell>
          <cell r="I545">
            <v>0</v>
          </cell>
          <cell r="J545">
            <v>0</v>
          </cell>
        </row>
        <row r="546">
          <cell r="C546" t="str">
            <v>14.01.00U</v>
          </cell>
          <cell r="D546" t="str">
            <v/>
          </cell>
          <cell r="E546" t="str">
            <v>REVESTIMENTO DE CHAPISCO</v>
          </cell>
          <cell r="F546">
            <v>0</v>
          </cell>
          <cell r="G546">
            <v>0</v>
          </cell>
          <cell r="H546">
            <v>0</v>
          </cell>
          <cell r="I546">
            <v>0</v>
          </cell>
          <cell r="J546">
            <v>0</v>
          </cell>
        </row>
        <row r="547">
          <cell r="C547" t="str">
            <v>14.01.01U</v>
          </cell>
          <cell r="D547">
            <v>7001130001</v>
          </cell>
          <cell r="E547" t="str">
            <v>REVESTIMENTO DE CHAPISCO PARA PAREDE INTERNA OU EXTERNA, EMPREGANDO ARGAMASSA  DE CIMENTO E AREIA MÉDIA OU GROSSA SEM PENEIRAR NO TRAÇO 1:3 COM 6 MM DE ESPESSURA.</v>
          </cell>
          <cell r="F547" t="str">
            <v>M2</v>
          </cell>
          <cell r="G547">
            <v>0</v>
          </cell>
          <cell r="H547">
            <v>1.99</v>
          </cell>
          <cell r="I547">
            <v>0.95</v>
          </cell>
          <cell r="J547">
            <v>2.94</v>
          </cell>
        </row>
        <row r="548">
          <cell r="C548" t="str">
            <v>14.01.03U</v>
          </cell>
          <cell r="D548">
            <v>7001130100</v>
          </cell>
          <cell r="E548" t="str">
            <v>REVESTIMENTO DE CHAPISCO PARA PAREDE INTERNA OU EXTERNA, EMPREGANDO ARGAMASSA  DE CIMENTO E AREIA MÉDIA OU GROSSA SEM PENEIRAR NO TRAÇO 1:5 COM 6 MM DE ESPESSURA.</v>
          </cell>
          <cell r="F548" t="str">
            <v>M2</v>
          </cell>
          <cell r="G548">
            <v>0</v>
          </cell>
          <cell r="H548">
            <v>2.09</v>
          </cell>
          <cell r="I548">
            <v>0.72</v>
          </cell>
          <cell r="J548">
            <v>2.81</v>
          </cell>
        </row>
        <row r="549">
          <cell r="C549" t="str">
            <v>14.01.02U</v>
          </cell>
          <cell r="D549">
            <v>7001130002</v>
          </cell>
          <cell r="E549" t="str">
            <v>REVESTIMENTO DE CHAPISCO RÚSTICO GROSSO ( APARENTE ).</v>
          </cell>
          <cell r="F549" t="str">
            <v>M2</v>
          </cell>
          <cell r="G549">
            <v>0</v>
          </cell>
          <cell r="H549">
            <v>8.94</v>
          </cell>
          <cell r="I549">
            <v>3.21</v>
          </cell>
          <cell r="J549">
            <v>12.15</v>
          </cell>
        </row>
        <row r="550">
          <cell r="C550">
            <v>0</v>
          </cell>
          <cell r="D550">
            <v>0</v>
          </cell>
          <cell r="E550">
            <v>0</v>
          </cell>
          <cell r="F550">
            <v>0</v>
          </cell>
          <cell r="G550">
            <v>0</v>
          </cell>
          <cell r="H550">
            <v>0</v>
          </cell>
          <cell r="I550">
            <v>0</v>
          </cell>
          <cell r="J550">
            <v>0</v>
          </cell>
        </row>
        <row r="551">
          <cell r="C551" t="str">
            <v>14.02.00U</v>
          </cell>
          <cell r="D551" t="str">
            <v/>
          </cell>
          <cell r="E551" t="str">
            <v>REVESTIMENTO COM ARGAMASSA</v>
          </cell>
          <cell r="F551">
            <v>0</v>
          </cell>
          <cell r="G551">
            <v>0</v>
          </cell>
          <cell r="H551">
            <v>0</v>
          </cell>
          <cell r="I551">
            <v>0</v>
          </cell>
          <cell r="J551">
            <v>0</v>
          </cell>
        </row>
        <row r="552">
          <cell r="C552" t="str">
            <v>14.02.01U</v>
          </cell>
          <cell r="D552">
            <v>7001130003</v>
          </cell>
          <cell r="E552" t="str">
            <v>REVESTIMENTO DE MASSA ÚNICA.</v>
          </cell>
          <cell r="F552" t="str">
            <v>M2</v>
          </cell>
          <cell r="G552">
            <v>0</v>
          </cell>
          <cell r="H552">
            <v>17.57</v>
          </cell>
          <cell r="I552">
            <v>5.49</v>
          </cell>
          <cell r="J552">
            <v>23.06</v>
          </cell>
        </row>
        <row r="553">
          <cell r="C553" t="str">
            <v>14.02.02U</v>
          </cell>
          <cell r="D553">
            <v>7001130004</v>
          </cell>
          <cell r="E553" t="str">
            <v>REVESTIMENTO DE DUAS MASSAS INTERNA ( EMBOÇO E REBOCO ).</v>
          </cell>
          <cell r="F553" t="str">
            <v>M2</v>
          </cell>
          <cell r="G553">
            <v>0</v>
          </cell>
          <cell r="H553">
            <v>44.51</v>
          </cell>
          <cell r="I553">
            <v>4.79</v>
          </cell>
          <cell r="J553">
            <v>49.3</v>
          </cell>
        </row>
        <row r="554">
          <cell r="C554" t="str">
            <v>14.02.03U</v>
          </cell>
          <cell r="D554">
            <v>7001130103</v>
          </cell>
          <cell r="E554" t="str">
            <v>REVESTIMENTO COM ARGAMASSA DE CIMENTO E AREIA SEM PENEIRAR NO TRAÇO 1:6 COM 2 CM DE ESPESSURA.</v>
          </cell>
          <cell r="F554" t="str">
            <v>M2</v>
          </cell>
          <cell r="G554">
            <v>0</v>
          </cell>
          <cell r="H554">
            <v>17.05</v>
          </cell>
          <cell r="I554">
            <v>3.04</v>
          </cell>
          <cell r="J554">
            <v>20.09</v>
          </cell>
        </row>
        <row r="555">
          <cell r="C555" t="str">
            <v>14.02.04U</v>
          </cell>
          <cell r="D555">
            <v>7001130101</v>
          </cell>
          <cell r="E555" t="str">
            <v>REVESTIMENTO COM ARGAMASSA DE CIMENTO E AREIA SEM PENEIRAR NO TRAÇO 1:6 COM 5 CM DE ESPESSURA</v>
          </cell>
          <cell r="F555" t="str">
            <v>M2</v>
          </cell>
          <cell r="G555">
            <v>0</v>
          </cell>
          <cell r="H555">
            <v>32.18</v>
          </cell>
          <cell r="I555">
            <v>7.62</v>
          </cell>
          <cell r="J555">
            <v>39.799999999999997</v>
          </cell>
        </row>
        <row r="556">
          <cell r="C556" t="str">
            <v>14.02.05U</v>
          </cell>
          <cell r="D556">
            <v>7001130102</v>
          </cell>
          <cell r="E556" t="str">
            <v>REVESTIMENTO DE DUAS MASSAS EXTERNA ( EMBOÇO E REBOCO ).</v>
          </cell>
          <cell r="F556" t="str">
            <v>M2</v>
          </cell>
          <cell r="G556">
            <v>0</v>
          </cell>
          <cell r="H556">
            <v>44.51</v>
          </cell>
          <cell r="I556">
            <v>4.79</v>
          </cell>
          <cell r="J556">
            <v>49.3</v>
          </cell>
        </row>
        <row r="557">
          <cell r="C557">
            <v>0</v>
          </cell>
          <cell r="D557">
            <v>0</v>
          </cell>
          <cell r="E557">
            <v>0</v>
          </cell>
          <cell r="F557">
            <v>0</v>
          </cell>
          <cell r="G557">
            <v>0</v>
          </cell>
          <cell r="H557">
            <v>0</v>
          </cell>
          <cell r="I557">
            <v>0</v>
          </cell>
          <cell r="J557">
            <v>0</v>
          </cell>
        </row>
        <row r="558">
          <cell r="C558" t="str">
            <v>14.03.00U</v>
          </cell>
          <cell r="D558" t="str">
            <v/>
          </cell>
          <cell r="E558" t="str">
            <v>REVESTIMENTO COM CIMENTADO</v>
          </cell>
          <cell r="F558">
            <v>0</v>
          </cell>
          <cell r="G558">
            <v>0</v>
          </cell>
          <cell r="H558">
            <v>0</v>
          </cell>
          <cell r="I558">
            <v>0</v>
          </cell>
          <cell r="J558">
            <v>0</v>
          </cell>
        </row>
        <row r="559">
          <cell r="C559" t="str">
            <v>14.03.01U</v>
          </cell>
          <cell r="D559">
            <v>7001130005</v>
          </cell>
          <cell r="E559" t="str">
            <v>REVESTIMENTO CIMENTADO COM ARGAMASSA DE CIMENTO E AREIA NO TRAÇO 1:3.</v>
          </cell>
          <cell r="F559" t="str">
            <v>M2</v>
          </cell>
          <cell r="G559">
            <v>0</v>
          </cell>
          <cell r="H559">
            <v>27.03</v>
          </cell>
          <cell r="I559">
            <v>4.51</v>
          </cell>
          <cell r="J559">
            <v>31.54</v>
          </cell>
        </row>
        <row r="560">
          <cell r="C560">
            <v>0</v>
          </cell>
          <cell r="D560">
            <v>0</v>
          </cell>
          <cell r="E560">
            <v>0</v>
          </cell>
          <cell r="F560">
            <v>0</v>
          </cell>
          <cell r="G560">
            <v>0</v>
          </cell>
          <cell r="H560">
            <v>0</v>
          </cell>
          <cell r="I560">
            <v>0</v>
          </cell>
          <cell r="J560">
            <v>0</v>
          </cell>
        </row>
        <row r="561">
          <cell r="C561" t="str">
            <v>14.04.00U</v>
          </cell>
          <cell r="D561" t="str">
            <v/>
          </cell>
          <cell r="E561" t="str">
            <v>IMPERMEABILIZAÇÃO</v>
          </cell>
          <cell r="F561">
            <v>0</v>
          </cell>
          <cell r="G561">
            <v>0</v>
          </cell>
          <cell r="H561">
            <v>0</v>
          </cell>
          <cell r="I561">
            <v>0</v>
          </cell>
          <cell r="J561">
            <v>0</v>
          </cell>
        </row>
        <row r="562">
          <cell r="C562" t="str">
            <v>14.04.01U</v>
          </cell>
          <cell r="D562">
            <v>7001130006</v>
          </cell>
          <cell r="E562" t="str">
            <v>IMPERMEABILIZAÇÃO COM ARGAMASSA DE CIMENTO E AREIA NO TRAÇO 1:3 COM ADITIVO IMPERMEABILIZANTE.</v>
          </cell>
          <cell r="F562" t="str">
            <v>M2</v>
          </cell>
          <cell r="G562">
            <v>0</v>
          </cell>
          <cell r="H562">
            <v>28.77</v>
          </cell>
          <cell r="I562">
            <v>9.24</v>
          </cell>
          <cell r="J562">
            <v>38.01</v>
          </cell>
        </row>
        <row r="563">
          <cell r="C563" t="str">
            <v>14.04.02U</v>
          </cell>
          <cell r="D563">
            <v>7001130007</v>
          </cell>
          <cell r="E563" t="str">
            <v>IMPERMEABILIZAÇÃO COM  APLICAÇÃO DE TINTA ASFÁLTICA PARA CONCRETO, ALVENARIA, METAIS E MADEIRAS ( IGOL A, NEUTROL, OU SIMILAR ) EM DUAS DEMÃOS.</v>
          </cell>
          <cell r="F563" t="str">
            <v>M2</v>
          </cell>
          <cell r="G563">
            <v>0</v>
          </cell>
          <cell r="H563">
            <v>3.83</v>
          </cell>
          <cell r="I563">
            <v>7.48</v>
          </cell>
          <cell r="J563">
            <v>11.31</v>
          </cell>
        </row>
        <row r="564">
          <cell r="C564" t="str">
            <v>14.04.03U</v>
          </cell>
          <cell r="D564">
            <v>7001130239</v>
          </cell>
          <cell r="E564" t="str">
            <v>IMPERMEABILIZAÇÃO À BASE DE ELASTÔMEROS SINTÉTICOS CALANDRADOS E PRÉ-VULCANIZADOS C/ MANTA BUTÍLICA</v>
          </cell>
          <cell r="F564" t="str">
            <v>M2</v>
          </cell>
          <cell r="G564">
            <v>0</v>
          </cell>
          <cell r="H564">
            <v>25.18</v>
          </cell>
          <cell r="I564">
            <v>103.03</v>
          </cell>
          <cell r="J564">
            <v>128.21</v>
          </cell>
        </row>
        <row r="565">
          <cell r="C565" t="str">
            <v>14.04.04U</v>
          </cell>
          <cell r="D565">
            <v>7001130240</v>
          </cell>
          <cell r="E565" t="str">
            <v>IMPERMEABILIZAÇÃO À BASE DE ELASTÔMEROS SINTÉTICOS "NEOPRENE + HYPALON"</v>
          </cell>
          <cell r="F565" t="str">
            <v>M2</v>
          </cell>
          <cell r="G565">
            <v>0</v>
          </cell>
          <cell r="H565">
            <v>17.39</v>
          </cell>
          <cell r="I565">
            <v>163.47999999999999</v>
          </cell>
          <cell r="J565">
            <v>180.87</v>
          </cell>
        </row>
        <row r="566">
          <cell r="C566" t="str">
            <v>14.04.05U</v>
          </cell>
          <cell r="D566">
            <v>7001130301</v>
          </cell>
          <cell r="E566" t="str">
            <v>REVESTIMENTO IMPERMEABILIZANTE SEMIFLEXÍVEL À BASE DE CIMENTOS ESPECIAIS, ADITIVOS MINERAIS E RESINA ACRÍLICA DE EXCELENTES CARACTERÍSTICAS IMPERMEABILIZANTES</v>
          </cell>
          <cell r="F566" t="str">
            <v>M2</v>
          </cell>
          <cell r="G566">
            <v>0</v>
          </cell>
          <cell r="H566">
            <v>19.27</v>
          </cell>
          <cell r="I566">
            <v>12.49</v>
          </cell>
          <cell r="J566">
            <v>31.76</v>
          </cell>
        </row>
        <row r="567">
          <cell r="C567" t="str">
            <v>14.04.06U</v>
          </cell>
          <cell r="D567">
            <v>7001130398</v>
          </cell>
          <cell r="E567" t="str">
            <v xml:space="preserve">REVESTIMENTO IMPERMEABILIZANTE, SEMI-FLEXÍVEL, BICOMPONENTE (A+B), À BASE DE CIMENTOS ESPECIAIS, ADITIVOS MINERAIS E POLÍMEROS DE EXCELENTES CARACTERÍSTICAS IMPERMEABILIZANTES. </v>
          </cell>
          <cell r="F567" t="str">
            <v>M2</v>
          </cell>
          <cell r="G567">
            <v>0</v>
          </cell>
          <cell r="H567">
            <v>5.4</v>
          </cell>
          <cell r="I567">
            <v>6.88</v>
          </cell>
          <cell r="J567">
            <v>12.28</v>
          </cell>
        </row>
        <row r="568">
          <cell r="C568">
            <v>0</v>
          </cell>
          <cell r="D568">
            <v>0</v>
          </cell>
          <cell r="E568">
            <v>0</v>
          </cell>
          <cell r="F568">
            <v>0</v>
          </cell>
          <cell r="G568">
            <v>0</v>
          </cell>
          <cell r="H568">
            <v>0</v>
          </cell>
          <cell r="I568">
            <v>0</v>
          </cell>
          <cell r="J568">
            <v>0</v>
          </cell>
        </row>
        <row r="569">
          <cell r="C569" t="str">
            <v>14.05.00U</v>
          </cell>
          <cell r="D569" t="str">
            <v/>
          </cell>
          <cell r="E569" t="str">
            <v>REVESTIMENTO COM AZULEJO</v>
          </cell>
          <cell r="F569">
            <v>0</v>
          </cell>
          <cell r="G569">
            <v>0</v>
          </cell>
          <cell r="H569">
            <v>0</v>
          </cell>
          <cell r="I569">
            <v>0</v>
          </cell>
          <cell r="J569">
            <v>0</v>
          </cell>
        </row>
        <row r="570">
          <cell r="C570" t="str">
            <v>14.05.01U</v>
          </cell>
          <cell r="D570">
            <v>7001130008</v>
          </cell>
          <cell r="E570" t="str">
            <v>REVESTIMENTO DE AZULEJO TIPO A - (15 X 15) CM COM EMBOÇO.</v>
          </cell>
          <cell r="F570" t="str">
            <v>M2</v>
          </cell>
          <cell r="G570">
            <v>0</v>
          </cell>
          <cell r="H570">
            <v>52.54</v>
          </cell>
          <cell r="I570">
            <v>31.52</v>
          </cell>
          <cell r="J570">
            <v>84.06</v>
          </cell>
        </row>
        <row r="571">
          <cell r="C571">
            <v>0</v>
          </cell>
          <cell r="D571">
            <v>0</v>
          </cell>
          <cell r="E571">
            <v>0</v>
          </cell>
          <cell r="F571">
            <v>0</v>
          </cell>
          <cell r="G571">
            <v>0</v>
          </cell>
          <cell r="H571">
            <v>0</v>
          </cell>
          <cell r="I571">
            <v>0</v>
          </cell>
          <cell r="J571">
            <v>0</v>
          </cell>
        </row>
        <row r="572">
          <cell r="C572" t="str">
            <v>14.06.00U</v>
          </cell>
          <cell r="D572" t="str">
            <v/>
          </cell>
          <cell r="E572" t="str">
            <v>COBOGÓS</v>
          </cell>
          <cell r="F572">
            <v>0</v>
          </cell>
          <cell r="G572">
            <v>0</v>
          </cell>
          <cell r="H572">
            <v>0</v>
          </cell>
          <cell r="I572">
            <v>0</v>
          </cell>
          <cell r="J572">
            <v>0</v>
          </cell>
        </row>
        <row r="573">
          <cell r="C573" t="str">
            <v>14.06.01U</v>
          </cell>
          <cell r="D573">
            <v>7001110104</v>
          </cell>
          <cell r="E573" t="str">
            <v>COBOGO (ELEMENTO VAZADO) DE CONCRETO, ASSENTADO COM ARGAMASSA DE CIMENTO E AREIA</v>
          </cell>
          <cell r="F573" t="str">
            <v>M2</v>
          </cell>
          <cell r="G573">
            <v>0</v>
          </cell>
          <cell r="H573">
            <v>36.71</v>
          </cell>
          <cell r="I573">
            <v>77.16</v>
          </cell>
          <cell r="J573">
            <v>113.87</v>
          </cell>
        </row>
        <row r="574">
          <cell r="C574" t="str">
            <v>14.06.02U</v>
          </cell>
          <cell r="D574">
            <v>7001110105</v>
          </cell>
          <cell r="E574" t="str">
            <v>COBOGOS (ELEMENTO VAZADO) CERAMICO, ASSENTADO COM ARGAMASSA DE CIMENTO E AREIA</v>
          </cell>
          <cell r="F574" t="str">
            <v>M2</v>
          </cell>
          <cell r="G574">
            <v>0</v>
          </cell>
          <cell r="H574">
            <v>65.13</v>
          </cell>
          <cell r="I574">
            <v>35.26</v>
          </cell>
          <cell r="J574">
            <v>100.39</v>
          </cell>
        </row>
        <row r="575">
          <cell r="C575">
            <v>0</v>
          </cell>
          <cell r="D575">
            <v>0</v>
          </cell>
          <cell r="E575">
            <v>0</v>
          </cell>
          <cell r="F575">
            <v>0</v>
          </cell>
          <cell r="G575">
            <v>0</v>
          </cell>
          <cell r="H575">
            <v>0</v>
          </cell>
          <cell r="I575">
            <v>0</v>
          </cell>
          <cell r="J575">
            <v>0</v>
          </cell>
        </row>
        <row r="576">
          <cell r="C576" t="str">
            <v>15.01.00U</v>
          </cell>
          <cell r="D576" t="str">
            <v/>
          </cell>
          <cell r="E576" t="str">
            <v>ESQUADRIAS DE MADEIRA PARA PORTAS</v>
          </cell>
          <cell r="F576">
            <v>0</v>
          </cell>
          <cell r="G576">
            <v>0</v>
          </cell>
          <cell r="H576">
            <v>0</v>
          </cell>
          <cell r="I576">
            <v>0</v>
          </cell>
          <cell r="J576">
            <v>0</v>
          </cell>
        </row>
        <row r="577">
          <cell r="C577" t="str">
            <v>15.01.01U</v>
          </cell>
          <cell r="D577">
            <v>7001140001</v>
          </cell>
          <cell r="E577" t="str">
            <v>FORNECIMENTO E ASSENTAMENTO DE  PORTA INTERNA SEMI-OCA, INCLUSIVE GRADE, GUARNIÇÕES E FERRAGENS.</v>
          </cell>
          <cell r="F577" t="str">
            <v>M2</v>
          </cell>
          <cell r="G577">
            <v>0</v>
          </cell>
          <cell r="H577">
            <v>77.94</v>
          </cell>
          <cell r="I577">
            <v>157.47999999999999</v>
          </cell>
          <cell r="J577">
            <v>235.42</v>
          </cell>
        </row>
        <row r="578">
          <cell r="C578" t="str">
            <v>15.01.02U</v>
          </cell>
          <cell r="D578">
            <v>7001140002</v>
          </cell>
          <cell r="E578" t="str">
            <v>FORNECIMENTO E ASSENTAMENTO DE PORTA EXTERNA EM MADEIRA DE LEI, COM GRADE, GUARNIÇÕES E FERRAGENS.</v>
          </cell>
          <cell r="F578" t="str">
            <v>M2</v>
          </cell>
          <cell r="G578">
            <v>0</v>
          </cell>
          <cell r="H578">
            <v>77.86</v>
          </cell>
          <cell r="I578">
            <v>459.63</v>
          </cell>
          <cell r="J578">
            <v>537.49</v>
          </cell>
        </row>
        <row r="579">
          <cell r="C579" t="str">
            <v>15.01.03U</v>
          </cell>
          <cell r="D579">
            <v>7001140194</v>
          </cell>
          <cell r="E579" t="str">
            <v>ESQUADRIA DE MADEIRA PARA PORTAS EXTERNAS, TIPO SEMI-OCA, INCLUSIVE ASSENTAMENTO E FERRAGENS NAS DIMENSÕES 80X210CM.</v>
          </cell>
          <cell r="F579" t="str">
            <v xml:space="preserve">UN </v>
          </cell>
          <cell r="G579">
            <v>0</v>
          </cell>
          <cell r="H579">
            <v>107.52</v>
          </cell>
          <cell r="I579">
            <v>384.77</v>
          </cell>
          <cell r="J579">
            <v>492.29</v>
          </cell>
        </row>
        <row r="580">
          <cell r="C580">
            <v>0</v>
          </cell>
          <cell r="D580">
            <v>0</v>
          </cell>
          <cell r="E580">
            <v>0</v>
          </cell>
          <cell r="F580">
            <v>0</v>
          </cell>
          <cell r="G580">
            <v>0</v>
          </cell>
          <cell r="H580">
            <v>0</v>
          </cell>
          <cell r="I580">
            <v>0</v>
          </cell>
          <cell r="J580">
            <v>0</v>
          </cell>
        </row>
        <row r="581">
          <cell r="C581" t="str">
            <v>15.02.00U</v>
          </cell>
          <cell r="D581" t="str">
            <v/>
          </cell>
          <cell r="E581" t="str">
            <v>ESQUADRIAS DE MADEIRA / FERRO / ALUMINIO PARA JANELAS</v>
          </cell>
          <cell r="F581">
            <v>0</v>
          </cell>
          <cell r="G581">
            <v>0</v>
          </cell>
          <cell r="H581">
            <v>0</v>
          </cell>
          <cell r="I581">
            <v>0</v>
          </cell>
          <cell r="J581">
            <v>0</v>
          </cell>
        </row>
        <row r="582">
          <cell r="C582" t="str">
            <v>15.02.01U</v>
          </cell>
          <cell r="D582">
            <v>7001140003</v>
          </cell>
          <cell r="E582" t="str">
            <v>ESQUADRIA DE MADEIRA PARA JANELAS DE ABRIR OU CORRER, COM VENEZIANAS, VIDROS 4MM FERRAGENS, INCLUSIVE FORNECIMENTO E ASSENTAMENTO.</v>
          </cell>
          <cell r="F582" t="str">
            <v>M2</v>
          </cell>
          <cell r="G582">
            <v>0</v>
          </cell>
          <cell r="H582">
            <v>214.24</v>
          </cell>
          <cell r="I582">
            <v>229.04</v>
          </cell>
          <cell r="J582">
            <v>443.28</v>
          </cell>
        </row>
        <row r="583">
          <cell r="C583" t="str">
            <v>15.02.02U</v>
          </cell>
          <cell r="D583">
            <v>7001140004</v>
          </cell>
          <cell r="E583" t="str">
            <v>ESQUADRIA DE MADEIRA PARA JANELAS DE ABRIR OU CORRER, SEM VENEZIANAS, VIDROS 4MM, FERRAGENS, INCLUSIVE FORNECIMENTO E ASSENTAMENTO.</v>
          </cell>
          <cell r="F583" t="str">
            <v>M2</v>
          </cell>
          <cell r="G583">
            <v>0</v>
          </cell>
          <cell r="H583">
            <v>214.24</v>
          </cell>
          <cell r="I583">
            <v>229.04</v>
          </cell>
          <cell r="J583">
            <v>443.28</v>
          </cell>
        </row>
        <row r="584">
          <cell r="C584" t="str">
            <v>15.02.03U</v>
          </cell>
          <cell r="D584">
            <v>7001140005</v>
          </cell>
          <cell r="E584" t="str">
            <v>ESQUADRIA DE ALUMINIO ANODIZADO PARA JANELAS TIPO CAIXILHOS DE CORRER, COM BANDEIRA BASCULANTES, VIDROS, INCLUSIVE FORNECIDO E ASSENTAMENTO.</v>
          </cell>
          <cell r="F584" t="str">
            <v>M2</v>
          </cell>
          <cell r="G584">
            <v>0</v>
          </cell>
          <cell r="H584">
            <v>60.1</v>
          </cell>
          <cell r="I584">
            <v>330.75</v>
          </cell>
          <cell r="J584">
            <v>390.85</v>
          </cell>
        </row>
        <row r="585">
          <cell r="C585" t="str">
            <v>15.02.04U</v>
          </cell>
          <cell r="D585">
            <v>7001140006</v>
          </cell>
          <cell r="E585" t="str">
            <v>ESQUADRIAS DE FERRO TIPO BASCULANTE COM VIDROS FANTASIA COM FORNECIMENTO E ASSENTAMENTO.</v>
          </cell>
          <cell r="F585" t="str">
            <v>M2</v>
          </cell>
          <cell r="G585">
            <v>0</v>
          </cell>
          <cell r="H585">
            <v>60.47</v>
          </cell>
          <cell r="I585">
            <v>404.84</v>
          </cell>
          <cell r="J585">
            <v>465.31</v>
          </cell>
        </row>
        <row r="586">
          <cell r="C586">
            <v>0</v>
          </cell>
          <cell r="D586">
            <v>0</v>
          </cell>
          <cell r="E586">
            <v>0</v>
          </cell>
          <cell r="F586">
            <v>0</v>
          </cell>
          <cell r="G586">
            <v>0</v>
          </cell>
          <cell r="H586">
            <v>0</v>
          </cell>
          <cell r="I586">
            <v>0</v>
          </cell>
          <cell r="J586">
            <v>0</v>
          </cell>
        </row>
        <row r="587">
          <cell r="C587" t="str">
            <v>15.03.00U</v>
          </cell>
          <cell r="D587" t="str">
            <v/>
          </cell>
          <cell r="E587" t="str">
            <v>VIDROS</v>
          </cell>
          <cell r="F587">
            <v>0</v>
          </cell>
          <cell r="G587">
            <v>0</v>
          </cell>
          <cell r="H587">
            <v>0</v>
          </cell>
          <cell r="I587">
            <v>0</v>
          </cell>
          <cell r="J587">
            <v>0</v>
          </cell>
        </row>
        <row r="588">
          <cell r="C588" t="str">
            <v>15.03.01U</v>
          </cell>
          <cell r="D588">
            <v>7001140007</v>
          </cell>
          <cell r="E588" t="str">
            <v>VIDROS DE 3 MM COLOCADO.</v>
          </cell>
          <cell r="F588" t="str">
            <v>M2</v>
          </cell>
          <cell r="G588">
            <v>0</v>
          </cell>
          <cell r="H588">
            <v>13.89</v>
          </cell>
          <cell r="I588">
            <v>61.99</v>
          </cell>
          <cell r="J588">
            <v>75.88</v>
          </cell>
        </row>
        <row r="589">
          <cell r="C589" t="str">
            <v>15.03.02U</v>
          </cell>
          <cell r="D589">
            <v>7001140008</v>
          </cell>
          <cell r="E589" t="str">
            <v>VIDROS DE 4 MM COLOCADO.</v>
          </cell>
          <cell r="F589" t="str">
            <v>M2</v>
          </cell>
          <cell r="G589">
            <v>0</v>
          </cell>
          <cell r="H589">
            <v>15.63</v>
          </cell>
          <cell r="I589">
            <v>80.78</v>
          </cell>
          <cell r="J589">
            <v>96.41</v>
          </cell>
        </row>
        <row r="590">
          <cell r="C590" t="str">
            <v>15.03.03U</v>
          </cell>
          <cell r="D590">
            <v>7001140009</v>
          </cell>
          <cell r="E590" t="str">
            <v>VIDROS FANTASIA COLOCADO.</v>
          </cell>
          <cell r="F590" t="str">
            <v>M2</v>
          </cell>
          <cell r="G590">
            <v>0</v>
          </cell>
          <cell r="H590">
            <v>15.63</v>
          </cell>
          <cell r="I590">
            <v>68.099999999999994</v>
          </cell>
          <cell r="J590">
            <v>83.73</v>
          </cell>
        </row>
        <row r="591">
          <cell r="C591">
            <v>0</v>
          </cell>
          <cell r="D591">
            <v>0</v>
          </cell>
          <cell r="E591">
            <v>0</v>
          </cell>
          <cell r="F591">
            <v>0</v>
          </cell>
          <cell r="G591">
            <v>0</v>
          </cell>
          <cell r="H591">
            <v>0</v>
          </cell>
          <cell r="I591">
            <v>0</v>
          </cell>
          <cell r="J591">
            <v>0</v>
          </cell>
        </row>
        <row r="592">
          <cell r="C592" t="str">
            <v>16.01.00U</v>
          </cell>
          <cell r="D592" t="str">
            <v/>
          </cell>
          <cell r="E592" t="str">
            <v>CONSTRUÇÃO DE PISO</v>
          </cell>
          <cell r="F592">
            <v>0</v>
          </cell>
          <cell r="G592">
            <v>0</v>
          </cell>
          <cell r="H592">
            <v>0</v>
          </cell>
          <cell r="I592">
            <v>0</v>
          </cell>
          <cell r="J592">
            <v>0</v>
          </cell>
        </row>
        <row r="593">
          <cell r="C593" t="str">
            <v>16.01.01U</v>
          </cell>
          <cell r="D593">
            <v>7001150001</v>
          </cell>
          <cell r="E593" t="str">
            <v>PISO DE CIMENTO; CONSTRUÇÃO.</v>
          </cell>
          <cell r="F593" t="str">
            <v>M2</v>
          </cell>
          <cell r="G593">
            <v>0</v>
          </cell>
          <cell r="H593">
            <v>33.33</v>
          </cell>
          <cell r="I593">
            <v>5.63</v>
          </cell>
          <cell r="J593">
            <v>38.96</v>
          </cell>
        </row>
        <row r="594">
          <cell r="C594" t="str">
            <v>16.01.02U</v>
          </cell>
          <cell r="D594">
            <v>7001150002</v>
          </cell>
          <cell r="E594" t="str">
            <v>PISO DE CIMENTO COM JUNTAS DE VIDRO; CONSTRUÇÃO.</v>
          </cell>
          <cell r="F594" t="str">
            <v>M2</v>
          </cell>
          <cell r="G594">
            <v>0</v>
          </cell>
          <cell r="H594">
            <v>40.479999999999997</v>
          </cell>
          <cell r="I594">
            <v>10.210000000000001</v>
          </cell>
          <cell r="J594">
            <v>50.69</v>
          </cell>
        </row>
        <row r="595">
          <cell r="C595" t="str">
            <v>16.01.03U</v>
          </cell>
          <cell r="D595">
            <v>7001150003</v>
          </cell>
          <cell r="E595" t="str">
            <v>PISO DE CIMENTO COM JUNTAS DE MADEIRA; CONSTRUÇÃO.</v>
          </cell>
          <cell r="F595" t="str">
            <v>M2</v>
          </cell>
          <cell r="G595">
            <v>0</v>
          </cell>
          <cell r="H595">
            <v>40.479999999999997</v>
          </cell>
          <cell r="I595">
            <v>17.03</v>
          </cell>
          <cell r="J595">
            <v>57.51</v>
          </cell>
        </row>
        <row r="596">
          <cell r="C596" t="str">
            <v>16.02.02U</v>
          </cell>
          <cell r="D596">
            <v>7001150010</v>
          </cell>
          <cell r="E596" t="str">
            <v>PISO DE LADRILHO HIDRÁULICO; CONSTRUÇÃO.</v>
          </cell>
          <cell r="F596" t="str">
            <v>M2</v>
          </cell>
          <cell r="G596">
            <v>0</v>
          </cell>
          <cell r="H596">
            <v>52.27</v>
          </cell>
          <cell r="I596">
            <v>52.82</v>
          </cell>
          <cell r="J596">
            <v>105.09</v>
          </cell>
        </row>
        <row r="597">
          <cell r="C597" t="str">
            <v>16.02.01U</v>
          </cell>
          <cell r="D597">
            <v>7001150195</v>
          </cell>
          <cell r="E597" t="str">
            <v>PISO EM CERÂMICA DE (20 X 20) CM TIPO A; CONSTRUÇÃO.</v>
          </cell>
          <cell r="F597" t="str">
            <v>M2</v>
          </cell>
          <cell r="G597">
            <v>0</v>
          </cell>
          <cell r="H597">
            <v>52.27</v>
          </cell>
          <cell r="I597">
            <v>26.21</v>
          </cell>
          <cell r="J597">
            <v>78.48</v>
          </cell>
        </row>
        <row r="598">
          <cell r="C598" t="str">
            <v>16.02.04U</v>
          </cell>
          <cell r="D598">
            <v>7001150119</v>
          </cell>
          <cell r="E598" t="str">
            <v>PISO EM GANILITITE BRANCO, INCLUSO JUNTAS DE DILATAÇÃO PLÁSTICAS E POLIMENTO MECANIZADO; CONSTRUÇÃO</v>
          </cell>
          <cell r="F598" t="str">
            <v>M2</v>
          </cell>
          <cell r="G598">
            <v>1.85</v>
          </cell>
          <cell r="H598">
            <v>69.569999999999993</v>
          </cell>
          <cell r="I598">
            <v>24.31</v>
          </cell>
          <cell r="J598">
            <v>95.73</v>
          </cell>
        </row>
        <row r="599">
          <cell r="C599" t="str">
            <v>16.02.03U</v>
          </cell>
          <cell r="D599">
            <v>7001150120</v>
          </cell>
          <cell r="E599" t="str">
            <v>PISO TÁTIL DE ALERTA, EM BLOCOS DE CONCRETO CORRUGADOS; CONSTRUÇÃO</v>
          </cell>
          <cell r="F599" t="str">
            <v>M2</v>
          </cell>
          <cell r="G599">
            <v>0</v>
          </cell>
          <cell r="H599">
            <v>71.349999999999994</v>
          </cell>
          <cell r="I599">
            <v>25.86</v>
          </cell>
          <cell r="J599">
            <v>97.21</v>
          </cell>
        </row>
        <row r="600">
          <cell r="C600" t="str">
            <v>16.03.01U</v>
          </cell>
          <cell r="D600">
            <v>7001150011</v>
          </cell>
          <cell r="E600" t="str">
            <v>PISO RÚSTICO DE CONCRETO RIPADO; CONSTRUÇÃO.</v>
          </cell>
          <cell r="F600" t="str">
            <v>M2</v>
          </cell>
          <cell r="G600">
            <v>0.1</v>
          </cell>
          <cell r="H600">
            <v>35.17</v>
          </cell>
          <cell r="I600">
            <v>19.79</v>
          </cell>
          <cell r="J600">
            <v>55.06</v>
          </cell>
        </row>
        <row r="601">
          <cell r="C601" t="str">
            <v>16.01.04U</v>
          </cell>
          <cell r="D601">
            <v>7001150004</v>
          </cell>
          <cell r="E601" t="str">
            <v>LASTRO DE PISO COM 10 CM DE ESPESSURA EM CONCRETO NO TRAÇO 1:4:8; CONSTRUÇÃO.</v>
          </cell>
          <cell r="F601" t="str">
            <v>M2</v>
          </cell>
          <cell r="G601">
            <v>0.1</v>
          </cell>
          <cell r="H601">
            <v>35.17</v>
          </cell>
          <cell r="I601">
            <v>17.510000000000002</v>
          </cell>
          <cell r="J601">
            <v>52.78</v>
          </cell>
        </row>
        <row r="602">
          <cell r="C602" t="str">
            <v>16.01.05U</v>
          </cell>
          <cell r="D602">
            <v>7001150005</v>
          </cell>
          <cell r="E602" t="str">
            <v>LASTRO DE PISO COM UTILIZAÇÃO DE ADITIVO IMPERMEABILIZANTE,COM 10 CM DE ESPESSURA EM CONCRETO NO TRAÇO 1:4:8; CONSTRUÇÃO.</v>
          </cell>
          <cell r="F602" t="str">
            <v>M2</v>
          </cell>
          <cell r="G602">
            <v>0.1</v>
          </cell>
          <cell r="H602">
            <v>47.78</v>
          </cell>
          <cell r="I602">
            <v>27.52</v>
          </cell>
          <cell r="J602">
            <v>75.400000000000006</v>
          </cell>
        </row>
        <row r="603">
          <cell r="C603" t="str">
            <v>16.01.06U</v>
          </cell>
          <cell r="D603">
            <v>7001150006</v>
          </cell>
          <cell r="E603" t="str">
            <v>LASTRO DE PISO COM 5 CM DE ESPESSURA EM CONCRETO NO TRAÇO 1:4:8; CONSTRUÇÃO.</v>
          </cell>
          <cell r="F603" t="str">
            <v>M2</v>
          </cell>
          <cell r="G603">
            <v>0.05</v>
          </cell>
          <cell r="H603">
            <v>23.88</v>
          </cell>
          <cell r="I603">
            <v>8.76</v>
          </cell>
          <cell r="J603">
            <v>32.69</v>
          </cell>
        </row>
        <row r="604">
          <cell r="C604" t="str">
            <v>16.01.07U</v>
          </cell>
          <cell r="D604">
            <v>7001150007</v>
          </cell>
          <cell r="E604" t="str">
            <v>LASTRO DE PISO COM UTILIZAÇÃO DE ADITIVO IMPERMEABILIZANTE, COM 5 CM DE ESPESSURA EM CONCRETO NO TRAÇO 1:4:8; CONSTRUÇÃO.</v>
          </cell>
          <cell r="F604" t="str">
            <v>M2</v>
          </cell>
          <cell r="G604">
            <v>0.05</v>
          </cell>
          <cell r="H604">
            <v>23.88</v>
          </cell>
          <cell r="I604">
            <v>13.76</v>
          </cell>
          <cell r="J604">
            <v>37.69</v>
          </cell>
        </row>
        <row r="605">
          <cell r="C605" t="str">
            <v>16.01.08U</v>
          </cell>
          <cell r="D605">
            <v>7001150008</v>
          </cell>
          <cell r="E605" t="str">
            <v>REGULARIZAÇÃO DE CONTRA PISO PARA REVESTIMENTO DE PISOS EMPREGANDO ARGAMASSA DE CIMENTO E AREIA NO TRAÇO 1:4, COM 3 CM DE ESPESSURA.</v>
          </cell>
          <cell r="F605" t="str">
            <v>M2</v>
          </cell>
          <cell r="G605">
            <v>0</v>
          </cell>
          <cell r="H605">
            <v>30.81</v>
          </cell>
          <cell r="I605">
            <v>5.8</v>
          </cell>
          <cell r="J605">
            <v>36.61</v>
          </cell>
        </row>
        <row r="606">
          <cell r="C606" t="str">
            <v>16.02.05U</v>
          </cell>
          <cell r="D606">
            <v>7001130345</v>
          </cell>
          <cell r="E606" t="str">
            <v>REVESTIMENTO CERÂMICO PARA PISO COM PLACAS TIPO GRÊS (PEI MAIOR OU IGUAL A 4) DE DIMENSÕES 35X35 CM.</v>
          </cell>
          <cell r="F606" t="str">
            <v>M2</v>
          </cell>
          <cell r="G606">
            <v>0</v>
          </cell>
          <cell r="H606">
            <v>6.95</v>
          </cell>
          <cell r="I606">
            <v>20.58</v>
          </cell>
          <cell r="J606">
            <v>27.53</v>
          </cell>
        </row>
        <row r="607">
          <cell r="C607">
            <v>0</v>
          </cell>
          <cell r="D607">
            <v>0</v>
          </cell>
          <cell r="E607">
            <v>0</v>
          </cell>
          <cell r="F607">
            <v>0</v>
          </cell>
          <cell r="G607">
            <v>0</v>
          </cell>
          <cell r="H607">
            <v>0</v>
          </cell>
          <cell r="I607">
            <v>0</v>
          </cell>
          <cell r="J607">
            <v>0</v>
          </cell>
        </row>
        <row r="608">
          <cell r="C608" t="str">
            <v>17.01.00U</v>
          </cell>
          <cell r="D608" t="str">
            <v/>
          </cell>
          <cell r="E608" t="str">
            <v>CAIAÇÃO</v>
          </cell>
          <cell r="F608">
            <v>0</v>
          </cell>
          <cell r="G608">
            <v>0</v>
          </cell>
          <cell r="H608">
            <v>0</v>
          </cell>
          <cell r="I608">
            <v>0</v>
          </cell>
          <cell r="J608">
            <v>0</v>
          </cell>
        </row>
        <row r="609">
          <cell r="C609" t="str">
            <v>17.01.01U</v>
          </cell>
          <cell r="D609">
            <v>7001160001</v>
          </cell>
          <cell r="E609" t="str">
            <v>CAIAÇÃO EM PAREDE INTERNA EXECUTADA EM TRES DEMÃOS.</v>
          </cell>
          <cell r="F609" t="str">
            <v>M2</v>
          </cell>
          <cell r="G609">
            <v>0</v>
          </cell>
          <cell r="H609">
            <v>5.98</v>
          </cell>
          <cell r="I609">
            <v>0.94</v>
          </cell>
          <cell r="J609">
            <v>6.92</v>
          </cell>
        </row>
        <row r="610">
          <cell r="C610" t="str">
            <v>17.01.02U</v>
          </cell>
          <cell r="D610">
            <v>7001160002</v>
          </cell>
          <cell r="E610" t="str">
            <v>CAIAÇÃO EM PAREDE EXTERNA EXECUTADA EM TRES DEMÃOS.</v>
          </cell>
          <cell r="F610" t="str">
            <v>M2</v>
          </cell>
          <cell r="G610">
            <v>0</v>
          </cell>
          <cell r="H610">
            <v>7.9</v>
          </cell>
          <cell r="I610">
            <v>0.94</v>
          </cell>
          <cell r="J610">
            <v>8.84</v>
          </cell>
        </row>
        <row r="611">
          <cell r="C611">
            <v>0</v>
          </cell>
          <cell r="D611">
            <v>0</v>
          </cell>
          <cell r="E611">
            <v>0</v>
          </cell>
          <cell r="F611">
            <v>0</v>
          </cell>
          <cell r="G611">
            <v>0</v>
          </cell>
          <cell r="H611">
            <v>0</v>
          </cell>
          <cell r="I611">
            <v>0</v>
          </cell>
          <cell r="J611">
            <v>0</v>
          </cell>
        </row>
        <row r="612">
          <cell r="C612" t="str">
            <v>17.02.00U</v>
          </cell>
          <cell r="D612" t="str">
            <v/>
          </cell>
          <cell r="E612" t="str">
            <v>PINTURA COM TINTA LÁTEX EM DUAS DEMÃOS SEM EMASSAMENTO</v>
          </cell>
          <cell r="F612">
            <v>0</v>
          </cell>
          <cell r="G612">
            <v>0</v>
          </cell>
          <cell r="H612">
            <v>0</v>
          </cell>
          <cell r="I612">
            <v>0</v>
          </cell>
          <cell r="J612">
            <v>0</v>
          </cell>
        </row>
        <row r="613">
          <cell r="C613" t="str">
            <v>17.02.01U</v>
          </cell>
          <cell r="D613">
            <v>7001160003</v>
          </cell>
          <cell r="E613" t="str">
            <v>PINTURA DE PAREDE INTERNA COM TINTA LÁTEX A BASE PVA EM DUAS DEMÃOS SEM EMASSAMENTO.</v>
          </cell>
          <cell r="F613" t="str">
            <v>M2</v>
          </cell>
          <cell r="G613">
            <v>0</v>
          </cell>
          <cell r="H613">
            <v>13.12</v>
          </cell>
          <cell r="I613">
            <v>2.9</v>
          </cell>
          <cell r="J613">
            <v>16.02</v>
          </cell>
        </row>
        <row r="614">
          <cell r="C614" t="str">
            <v>17.02.02U</v>
          </cell>
          <cell r="D614">
            <v>7001160004</v>
          </cell>
          <cell r="E614" t="str">
            <v>PINTURA DE PAREDE EXTERNA COM TINTA LÁTEX A BASE PVA EM DUAS DEMÃOS SEM EMASSAMENTO.</v>
          </cell>
          <cell r="F614" t="str">
            <v>M2</v>
          </cell>
          <cell r="G614">
            <v>0</v>
          </cell>
          <cell r="H614">
            <v>13.12</v>
          </cell>
          <cell r="I614">
            <v>5.6</v>
          </cell>
          <cell r="J614">
            <v>18.72</v>
          </cell>
        </row>
        <row r="615">
          <cell r="C615" t="str">
            <v>17.02.05U</v>
          </cell>
          <cell r="D615">
            <v>7001160005</v>
          </cell>
          <cell r="E615" t="str">
            <v>PINTURA SUPER CONCRETINA.</v>
          </cell>
          <cell r="F615" t="str">
            <v>M2</v>
          </cell>
          <cell r="G615">
            <v>0</v>
          </cell>
          <cell r="H615">
            <v>15.82</v>
          </cell>
          <cell r="I615">
            <v>3.67</v>
          </cell>
          <cell r="J615">
            <v>19.489999999999998</v>
          </cell>
        </row>
        <row r="616">
          <cell r="C616">
            <v>0</v>
          </cell>
          <cell r="D616">
            <v>0</v>
          </cell>
          <cell r="E616">
            <v>0</v>
          </cell>
          <cell r="F616">
            <v>0</v>
          </cell>
          <cell r="G616">
            <v>0</v>
          </cell>
          <cell r="H616">
            <v>0</v>
          </cell>
          <cell r="I616">
            <v>0</v>
          </cell>
          <cell r="J616">
            <v>0</v>
          </cell>
        </row>
        <row r="617">
          <cell r="C617" t="str">
            <v>17.03.00U</v>
          </cell>
          <cell r="D617" t="str">
            <v/>
          </cell>
          <cell r="E617" t="str">
            <v>PINTURA COM TINTA LÁTEX EM DUAS DEMÃOS COM EMASSAMENTO</v>
          </cell>
          <cell r="F617">
            <v>0</v>
          </cell>
          <cell r="G617">
            <v>0</v>
          </cell>
          <cell r="H617">
            <v>0</v>
          </cell>
          <cell r="I617">
            <v>0</v>
          </cell>
          <cell r="J617">
            <v>0</v>
          </cell>
        </row>
        <row r="618">
          <cell r="C618" t="str">
            <v>17.03.03U</v>
          </cell>
          <cell r="D618">
            <v>7001160006</v>
          </cell>
          <cell r="E618" t="str">
            <v>PINTURA DE PAREDE INTERNA COM TINTA LÁTEX A BASE DE PVA COM DUAS DEMÃOS CONTENDO EMASSAMENTO.</v>
          </cell>
          <cell r="F618" t="str">
            <v>M2</v>
          </cell>
          <cell r="G618">
            <v>0</v>
          </cell>
          <cell r="H618">
            <v>21.98</v>
          </cell>
          <cell r="I618">
            <v>5.04</v>
          </cell>
          <cell r="J618">
            <v>27.02</v>
          </cell>
        </row>
        <row r="619">
          <cell r="C619" t="str">
            <v>17.03.04U</v>
          </cell>
          <cell r="D619">
            <v>7001160007</v>
          </cell>
          <cell r="E619" t="str">
            <v>PINTURA DE PAREDE EXTERNA COM TINTA LÁTEX ACRILICA EM DUAS DEMÃOS CONTENDO EMASSAMENTO.</v>
          </cell>
          <cell r="F619" t="str">
            <v>M2</v>
          </cell>
          <cell r="G619">
            <v>0</v>
          </cell>
          <cell r="H619">
            <v>23.72</v>
          </cell>
          <cell r="I619">
            <v>9.6</v>
          </cell>
          <cell r="J619">
            <v>33.32</v>
          </cell>
        </row>
        <row r="620">
          <cell r="C620">
            <v>0</v>
          </cell>
          <cell r="D620">
            <v>0</v>
          </cell>
          <cell r="E620">
            <v>0</v>
          </cell>
          <cell r="F620">
            <v>0</v>
          </cell>
          <cell r="G620">
            <v>0</v>
          </cell>
          <cell r="H620">
            <v>0</v>
          </cell>
          <cell r="I620">
            <v>0</v>
          </cell>
          <cell r="J620">
            <v>0</v>
          </cell>
        </row>
        <row r="621">
          <cell r="C621" t="str">
            <v>17.04.00U</v>
          </cell>
          <cell r="D621" t="str">
            <v/>
          </cell>
          <cell r="E621" t="str">
            <v>PINTURA COM ESMALTE SINTÉTICO EM DUAS DEMÃOS COM EMASSAMENTO</v>
          </cell>
          <cell r="F621">
            <v>0</v>
          </cell>
          <cell r="G621">
            <v>0</v>
          </cell>
          <cell r="H621">
            <v>0</v>
          </cell>
          <cell r="I621">
            <v>0</v>
          </cell>
          <cell r="J621">
            <v>0</v>
          </cell>
        </row>
        <row r="622">
          <cell r="C622" t="str">
            <v>17.04.01U</v>
          </cell>
          <cell r="D622">
            <v>7001160008</v>
          </cell>
          <cell r="E622" t="str">
            <v>PINTURA A ESMALTE SINTÉTICO EM DUAS DEMÃOS, SOBRE ESQUADRIA DE MADEIRA INCLUSIVE APARELHAMENTO, EMASSAMENTO E LIXAMENTO.</v>
          </cell>
          <cell r="F622" t="str">
            <v>M2</v>
          </cell>
          <cell r="G622">
            <v>0</v>
          </cell>
          <cell r="H622">
            <v>24.52</v>
          </cell>
          <cell r="I622">
            <v>13.31</v>
          </cell>
          <cell r="J622">
            <v>37.83</v>
          </cell>
        </row>
        <row r="623">
          <cell r="C623" t="str">
            <v>17.04.02U</v>
          </cell>
          <cell r="D623">
            <v>7001160009</v>
          </cell>
          <cell r="E623" t="str">
            <v>PINTURA A ESMALTE SINTÉTICO EM DUAS DEMÃOS, SOBRE ESQUADRIAS DE FERRO INCLUSIVE LIXAMENTO E APLICAÇÃO DE PRIMER.</v>
          </cell>
          <cell r="F623" t="str">
            <v>M2</v>
          </cell>
          <cell r="G623">
            <v>0</v>
          </cell>
          <cell r="H623">
            <v>27.82</v>
          </cell>
          <cell r="I623">
            <v>7.58</v>
          </cell>
          <cell r="J623">
            <v>35.4</v>
          </cell>
        </row>
        <row r="624">
          <cell r="C624" t="str">
            <v>17.04.04U</v>
          </cell>
          <cell r="D624">
            <v>7001160010</v>
          </cell>
          <cell r="E624" t="str">
            <v>PINTURA A ESMALTE SINTÉTICO EM DUAS DEMÃOS, SOBRE SUPERFÍCIES METÁLICAS, INCLUSIVE LIXAMENTO.</v>
          </cell>
          <cell r="F624" t="str">
            <v>M2</v>
          </cell>
          <cell r="G624">
            <v>0</v>
          </cell>
          <cell r="H624">
            <v>10.78</v>
          </cell>
          <cell r="I624">
            <v>5.03</v>
          </cell>
          <cell r="J624">
            <v>15.81</v>
          </cell>
        </row>
        <row r="625">
          <cell r="C625">
            <v>0</v>
          </cell>
          <cell r="D625">
            <v>0</v>
          </cell>
          <cell r="E625">
            <v>0</v>
          </cell>
          <cell r="F625">
            <v>0</v>
          </cell>
          <cell r="G625">
            <v>0</v>
          </cell>
          <cell r="H625">
            <v>0</v>
          </cell>
          <cell r="I625">
            <v>0</v>
          </cell>
          <cell r="J625">
            <v>0</v>
          </cell>
        </row>
        <row r="626">
          <cell r="C626" t="str">
            <v>17.05.00U</v>
          </cell>
          <cell r="D626" t="str">
            <v/>
          </cell>
          <cell r="E626" t="str">
            <v>EMASSAMENTO</v>
          </cell>
          <cell r="F626">
            <v>0</v>
          </cell>
          <cell r="G626">
            <v>0</v>
          </cell>
          <cell r="H626">
            <v>0</v>
          </cell>
          <cell r="I626">
            <v>0</v>
          </cell>
          <cell r="J626">
            <v>0</v>
          </cell>
        </row>
        <row r="627">
          <cell r="C627" t="str">
            <v>17.05.01U</v>
          </cell>
          <cell r="D627">
            <v>7001160011</v>
          </cell>
          <cell r="E627" t="str">
            <v>EMASSAMENTO DE PAREDE INTERNA COM DUAS DEMÃOS DE MASSA CORRIDA.</v>
          </cell>
          <cell r="F627" t="str">
            <v>M2</v>
          </cell>
          <cell r="G627">
            <v>0</v>
          </cell>
          <cell r="H627">
            <v>8.86</v>
          </cell>
          <cell r="I627">
            <v>2.14</v>
          </cell>
          <cell r="J627">
            <v>11</v>
          </cell>
        </row>
        <row r="628">
          <cell r="C628" t="str">
            <v>17.05.02U</v>
          </cell>
          <cell r="D628">
            <v>7001160012</v>
          </cell>
          <cell r="E628" t="str">
            <v>EMASSAMENTO DE PAREDE EXTERNA  COM DUAS DEMÃOS DE MASSA ACRÍLICA.</v>
          </cell>
          <cell r="F628" t="str">
            <v>M2</v>
          </cell>
          <cell r="G628">
            <v>0</v>
          </cell>
          <cell r="H628">
            <v>10.6</v>
          </cell>
          <cell r="I628">
            <v>4</v>
          </cell>
          <cell r="J628">
            <v>14.6</v>
          </cell>
        </row>
        <row r="629">
          <cell r="C629">
            <v>0</v>
          </cell>
          <cell r="D629">
            <v>0</v>
          </cell>
          <cell r="E629">
            <v>0</v>
          </cell>
          <cell r="F629">
            <v>0</v>
          </cell>
          <cell r="G629">
            <v>0</v>
          </cell>
          <cell r="H629">
            <v>0</v>
          </cell>
          <cell r="I629">
            <v>0</v>
          </cell>
          <cell r="J629">
            <v>0</v>
          </cell>
        </row>
        <row r="630">
          <cell r="C630" t="str">
            <v>17.06.00U</v>
          </cell>
          <cell r="D630" t="str">
            <v/>
          </cell>
          <cell r="E630" t="str">
            <v>ABERTURA DE LETREIRO</v>
          </cell>
          <cell r="F630">
            <v>0</v>
          </cell>
          <cell r="G630">
            <v>0</v>
          </cell>
          <cell r="H630">
            <v>0</v>
          </cell>
          <cell r="I630">
            <v>0</v>
          </cell>
          <cell r="J630">
            <v>0</v>
          </cell>
        </row>
        <row r="631">
          <cell r="C631" t="str">
            <v>17.06.01U</v>
          </cell>
          <cell r="D631">
            <v>7001160013</v>
          </cell>
          <cell r="E631" t="str">
            <v>ABERTURA DE LETREIRO COM LOGOTIPO.</v>
          </cell>
          <cell r="F631" t="str">
            <v>M2</v>
          </cell>
          <cell r="G631">
            <v>0</v>
          </cell>
          <cell r="H631">
            <v>45.58</v>
          </cell>
          <cell r="I631">
            <v>3.85</v>
          </cell>
          <cell r="J631">
            <v>49.43</v>
          </cell>
        </row>
        <row r="632">
          <cell r="C632">
            <v>0</v>
          </cell>
          <cell r="D632">
            <v>0</v>
          </cell>
          <cell r="E632">
            <v>0</v>
          </cell>
          <cell r="F632">
            <v>0</v>
          </cell>
          <cell r="G632">
            <v>0</v>
          </cell>
          <cell r="H632">
            <v>0</v>
          </cell>
          <cell r="I632">
            <v>0</v>
          </cell>
          <cell r="J632">
            <v>0</v>
          </cell>
        </row>
        <row r="633">
          <cell r="C633" t="str">
            <v>17.07.00U</v>
          </cell>
          <cell r="D633" t="str">
            <v/>
          </cell>
          <cell r="E633" t="str">
            <v>LOCAÇÃO DE ANDAIME</v>
          </cell>
          <cell r="F633">
            <v>0</v>
          </cell>
          <cell r="G633">
            <v>0</v>
          </cell>
          <cell r="H633">
            <v>0</v>
          </cell>
          <cell r="I633">
            <v>0</v>
          </cell>
          <cell r="J633">
            <v>0</v>
          </cell>
        </row>
        <row r="634">
          <cell r="C634" t="str">
            <v>17.07.01U</v>
          </cell>
          <cell r="D634">
            <v>7001160014</v>
          </cell>
          <cell r="E634" t="str">
            <v>LOCAÇÃO DE ANDAIME METÁLICO TIPO FACHADEIRO, INCLUSIVE MONTAGEM E DESMONTAGEM.</v>
          </cell>
          <cell r="F634" t="str">
            <v>M2XMES</v>
          </cell>
          <cell r="G634">
            <v>0</v>
          </cell>
          <cell r="H634">
            <v>4.4400000000000004</v>
          </cell>
          <cell r="I634">
            <v>3.49</v>
          </cell>
          <cell r="J634">
            <v>7.93</v>
          </cell>
        </row>
        <row r="635">
          <cell r="C635">
            <v>0</v>
          </cell>
          <cell r="D635">
            <v>0</v>
          </cell>
          <cell r="E635">
            <v>0</v>
          </cell>
          <cell r="F635">
            <v>0</v>
          </cell>
          <cell r="G635">
            <v>0</v>
          </cell>
          <cell r="H635">
            <v>0</v>
          </cell>
          <cell r="I635">
            <v>0</v>
          </cell>
          <cell r="J635">
            <v>0</v>
          </cell>
        </row>
        <row r="636">
          <cell r="C636" t="str">
            <v>18.01.00U</v>
          </cell>
          <cell r="D636" t="str">
            <v/>
          </cell>
          <cell r="E636" t="str">
            <v>COBERTURA COM TELHA FIBROCIMENTO</v>
          </cell>
          <cell r="F636">
            <v>0</v>
          </cell>
          <cell r="G636">
            <v>0</v>
          </cell>
          <cell r="H636">
            <v>0</v>
          </cell>
          <cell r="I636">
            <v>0</v>
          </cell>
          <cell r="J636">
            <v>0</v>
          </cell>
        </row>
        <row r="637">
          <cell r="C637" t="str">
            <v>18.01.01U</v>
          </cell>
          <cell r="D637">
            <v>7001170094</v>
          </cell>
          <cell r="E637" t="str">
            <v>COBERTURA COM TELHA DE FIBROCIMENTO ESTRUTURAL LARGURA ÚTIL 49CM OU 44CM, INCLUSO ACESSÓRIOS DE FIXAÇÃO E VEDAÇÃO</v>
          </cell>
          <cell r="F637" t="str">
            <v>M2</v>
          </cell>
          <cell r="G637">
            <v>0</v>
          </cell>
          <cell r="H637">
            <v>15.53</v>
          </cell>
          <cell r="I637">
            <v>38.369999999999997</v>
          </cell>
          <cell r="J637">
            <v>53.9</v>
          </cell>
        </row>
        <row r="638">
          <cell r="C638" t="str">
            <v>18.01.02U</v>
          </cell>
          <cell r="D638">
            <v>7001170095</v>
          </cell>
          <cell r="E638" t="str">
            <v>COBERTURA COM TELHA DE FIBROCIMENTO ESTRUTURAL LARGURA ÚTIL 90CM, INCLUSO ACESSÓRIOS DE FIXAÇÃO E VEDAÇÃO</v>
          </cell>
          <cell r="F638" t="str">
            <v>M2</v>
          </cell>
          <cell r="G638">
            <v>0</v>
          </cell>
          <cell r="H638">
            <v>16.68</v>
          </cell>
          <cell r="I638">
            <v>100.32</v>
          </cell>
          <cell r="J638">
            <v>117</v>
          </cell>
        </row>
        <row r="639">
          <cell r="C639" t="str">
            <v>18.01.03U</v>
          </cell>
          <cell r="D639">
            <v>7001170096</v>
          </cell>
          <cell r="E639" t="str">
            <v>COBERTURA COM TELHA DE FIBROCIMENTO ONDULADA, ESPESSURA 6MM, INCLUSO JUNTAS DE VEDAÇÃO E ACESSÓRIOS DE FIXAÇÃO</v>
          </cell>
          <cell r="F639" t="str">
            <v>M2</v>
          </cell>
          <cell r="G639">
            <v>0</v>
          </cell>
          <cell r="H639">
            <v>7.64</v>
          </cell>
          <cell r="I639">
            <v>40.4</v>
          </cell>
          <cell r="J639">
            <v>48.04</v>
          </cell>
        </row>
        <row r="640">
          <cell r="C640">
            <v>0</v>
          </cell>
          <cell r="D640">
            <v>0</v>
          </cell>
          <cell r="E640">
            <v>0</v>
          </cell>
          <cell r="F640">
            <v>0</v>
          </cell>
          <cell r="G640">
            <v>0</v>
          </cell>
          <cell r="H640">
            <v>0</v>
          </cell>
          <cell r="I640">
            <v>0</v>
          </cell>
          <cell r="J640">
            <v>0</v>
          </cell>
        </row>
        <row r="641">
          <cell r="C641" t="str">
            <v>18.02.00U</v>
          </cell>
          <cell r="D641">
            <v>0</v>
          </cell>
          <cell r="E641" t="str">
            <v>COBERTURA COM TELHA CERÂMICA</v>
          </cell>
          <cell r="F641">
            <v>0</v>
          </cell>
          <cell r="G641">
            <v>0</v>
          </cell>
          <cell r="H641">
            <v>0</v>
          </cell>
          <cell r="I641">
            <v>0</v>
          </cell>
          <cell r="J641">
            <v>0</v>
          </cell>
        </row>
        <row r="642">
          <cell r="C642" t="str">
            <v>18.02.01U</v>
          </cell>
          <cell r="D642">
            <v>7001170130</v>
          </cell>
          <cell r="E642" t="str">
            <v>COBERTURA EM TELHA CERÂMICA TIPO COLONIAL, COM ARGAMASSA TRAÇO 1: 3 (CIMENTO E AREIA)</v>
          </cell>
          <cell r="F642" t="str">
            <v>M2</v>
          </cell>
          <cell r="G642">
            <v>0</v>
          </cell>
          <cell r="H642">
            <v>60.4</v>
          </cell>
          <cell r="I642">
            <v>26.59</v>
          </cell>
          <cell r="J642">
            <v>86.99</v>
          </cell>
        </row>
        <row r="643">
          <cell r="C643" t="str">
            <v>18.02.02U</v>
          </cell>
          <cell r="D643">
            <v>7001170005</v>
          </cell>
          <cell r="E643" t="str">
            <v>COBERTURA COM TELHAS CERÂMICAS TIPO COLONIAL ( CANAL ) COM MADEIRAMENTO COMPLETO.</v>
          </cell>
          <cell r="F643" t="str">
            <v>M2</v>
          </cell>
          <cell r="G643">
            <v>0</v>
          </cell>
          <cell r="H643">
            <v>95.13</v>
          </cell>
          <cell r="I643">
            <v>61.39</v>
          </cell>
          <cell r="J643">
            <v>156.52000000000001</v>
          </cell>
        </row>
        <row r="644">
          <cell r="C644">
            <v>0</v>
          </cell>
          <cell r="D644">
            <v>0</v>
          </cell>
          <cell r="E644">
            <v>0</v>
          </cell>
          <cell r="F644">
            <v>0</v>
          </cell>
          <cell r="G644">
            <v>0</v>
          </cell>
          <cell r="H644">
            <v>0</v>
          </cell>
          <cell r="I644">
            <v>0</v>
          </cell>
          <cell r="J644">
            <v>0</v>
          </cell>
        </row>
        <row r="645">
          <cell r="C645" t="str">
            <v>18.03.00U</v>
          </cell>
          <cell r="D645">
            <v>0</v>
          </cell>
          <cell r="E645" t="str">
            <v>MADEIRAMENTO PARA COBERTA</v>
          </cell>
          <cell r="F645">
            <v>0</v>
          </cell>
          <cell r="G645">
            <v>0</v>
          </cell>
          <cell r="H645">
            <v>0</v>
          </cell>
          <cell r="I645">
            <v>0</v>
          </cell>
          <cell r="J645">
            <v>0</v>
          </cell>
        </row>
        <row r="646">
          <cell r="C646" t="str">
            <v>18.03.01U</v>
          </cell>
          <cell r="D646">
            <v>7001170006</v>
          </cell>
          <cell r="E646" t="str">
            <v>MADEIRAMENTO PARA COBERTA COM TELHAS COLONIAL (CANAL) COMPLETO COM VÃO DE 3 A 7M.</v>
          </cell>
          <cell r="F646" t="str">
            <v>M2</v>
          </cell>
          <cell r="G646">
            <v>0</v>
          </cell>
          <cell r="H646">
            <v>34.729999999999997</v>
          </cell>
          <cell r="I646">
            <v>34.799999999999997</v>
          </cell>
          <cell r="J646">
            <v>69.53</v>
          </cell>
        </row>
        <row r="647">
          <cell r="C647" t="str">
            <v>18.03.02U</v>
          </cell>
          <cell r="D647">
            <v>7001170098</v>
          </cell>
          <cell r="E647" t="str">
            <v>ESTRUTURA EM MADEIRA APARELHADA, PARA TELHA ONDULADA DE FIBROCIMENTO, ALUMÍNIO OU PLÁSTICA, APOIADA EM LAJE OU PAREDE</v>
          </cell>
          <cell r="F647" t="str">
            <v>M2</v>
          </cell>
          <cell r="G647">
            <v>0</v>
          </cell>
          <cell r="H647">
            <v>19.88</v>
          </cell>
          <cell r="I647">
            <v>17.93</v>
          </cell>
          <cell r="J647">
            <v>37.81</v>
          </cell>
        </row>
        <row r="648">
          <cell r="C648" t="str">
            <v>18.03.03U</v>
          </cell>
          <cell r="D648">
            <v>7001170099</v>
          </cell>
          <cell r="E648" t="str">
            <v>ESTRUTURA EM MADEIRA APARELHADA, PARA TELHA ESTRUTURAL DE FIBROCIMENTO ANCORADA EM LAJE OU PAREDE</v>
          </cell>
          <cell r="F648" t="str">
            <v>M2</v>
          </cell>
          <cell r="G648">
            <v>0</v>
          </cell>
          <cell r="H648">
            <v>9.5500000000000007</v>
          </cell>
          <cell r="I648">
            <v>15.51</v>
          </cell>
          <cell r="J648">
            <v>25.06</v>
          </cell>
        </row>
        <row r="649">
          <cell r="C649">
            <v>0</v>
          </cell>
          <cell r="D649">
            <v>0</v>
          </cell>
          <cell r="E649">
            <v>0</v>
          </cell>
          <cell r="F649">
            <v>0</v>
          </cell>
          <cell r="G649">
            <v>0</v>
          </cell>
          <cell r="H649">
            <v>0</v>
          </cell>
          <cell r="I649">
            <v>0</v>
          </cell>
          <cell r="J649">
            <v>0</v>
          </cell>
        </row>
        <row r="650">
          <cell r="C650" t="str">
            <v>72.01.00U</v>
          </cell>
          <cell r="D650">
            <v>0</v>
          </cell>
          <cell r="E650" t="str">
            <v>FORROS</v>
          </cell>
          <cell r="F650">
            <v>0</v>
          </cell>
          <cell r="G650">
            <v>0</v>
          </cell>
          <cell r="H650">
            <v>0</v>
          </cell>
          <cell r="I650">
            <v>0</v>
          </cell>
          <cell r="J650">
            <v>0</v>
          </cell>
        </row>
        <row r="651">
          <cell r="C651" t="str">
            <v>72.01.01U</v>
          </cell>
          <cell r="D651">
            <v>7001130341</v>
          </cell>
          <cell r="E651" t="str">
            <v>FORRO DE GESSO EM PLACAS 60X60CM, ESPESSURA 1,2CM, INCLUSIVE FIXACAO COM ARAME (FORNECIMENTO E INSTALAÇÃO)</v>
          </cell>
          <cell r="F651" t="str">
            <v>M2</v>
          </cell>
          <cell r="G651">
            <v>0</v>
          </cell>
          <cell r="H651">
            <v>17.350000000000001</v>
          </cell>
          <cell r="I651">
            <v>8.3800000000000008</v>
          </cell>
          <cell r="J651">
            <v>25.73</v>
          </cell>
        </row>
        <row r="652">
          <cell r="C652" t="str">
            <v>72.01.02U</v>
          </cell>
          <cell r="D652">
            <v>7001130342</v>
          </cell>
          <cell r="E652" t="str">
            <v>FORRO DE PVC, BRANCO, REGUA DE 20 CM, ESPESSURA DE 8 MM A 10 MM (FORNECIMENTO E INSTALAÇÃO).</v>
          </cell>
          <cell r="F652" t="str">
            <v>M2</v>
          </cell>
          <cell r="G652">
            <v>0</v>
          </cell>
          <cell r="H652">
            <v>10.42</v>
          </cell>
          <cell r="I652">
            <v>27.04</v>
          </cell>
          <cell r="J652">
            <v>37.46</v>
          </cell>
        </row>
        <row r="653">
          <cell r="C653" t="str">
            <v>72.01.03U</v>
          </cell>
          <cell r="D653">
            <v>7001130343</v>
          </cell>
          <cell r="E653" t="str">
            <v>FORRO DE PVC, BRANCO, REGUA DE 10 CM, ESPESSURA DE 8 MM A 10 MM (FORNECIMENTO E INSTALAÇÃO).</v>
          </cell>
          <cell r="F653" t="str">
            <v>M2</v>
          </cell>
          <cell r="G653">
            <v>0</v>
          </cell>
          <cell r="H653">
            <v>10.42</v>
          </cell>
          <cell r="I653">
            <v>27.45</v>
          </cell>
          <cell r="J653">
            <v>37.869999999999997</v>
          </cell>
        </row>
        <row r="654">
          <cell r="C654">
            <v>0</v>
          </cell>
          <cell r="D654">
            <v>0</v>
          </cell>
          <cell r="E654">
            <v>0</v>
          </cell>
          <cell r="F654">
            <v>0</v>
          </cell>
          <cell r="G654">
            <v>0</v>
          </cell>
          <cell r="H654">
            <v>0</v>
          </cell>
          <cell r="I654">
            <v>0</v>
          </cell>
          <cell r="J654">
            <v>0</v>
          </cell>
        </row>
        <row r="655">
          <cell r="C655" t="str">
            <v>19.01.00U</v>
          </cell>
          <cell r="D655" t="str">
            <v/>
          </cell>
          <cell r="E655" t="str">
            <v>BLOCOS DE ANCORAGEM</v>
          </cell>
          <cell r="F655">
            <v>0</v>
          </cell>
          <cell r="G655">
            <v>0</v>
          </cell>
          <cell r="H655">
            <v>0</v>
          </cell>
          <cell r="I655">
            <v>0</v>
          </cell>
          <cell r="J655">
            <v>0</v>
          </cell>
        </row>
        <row r="656">
          <cell r="C656" t="str">
            <v>19.01.04U</v>
          </cell>
          <cell r="D656">
            <v>7001120387</v>
          </cell>
          <cell r="E656" t="str">
            <v>BLOCOS DE ANCORAGEM MOLDADOS NO LOCAL EM CONCRETO SIMPLES FCK &gt;= 20 MPA - CONTROLE "A"</v>
          </cell>
          <cell r="F656" t="str">
            <v>M3</v>
          </cell>
          <cell r="G656">
            <v>1.03</v>
          </cell>
          <cell r="H656">
            <v>192.04</v>
          </cell>
          <cell r="I656">
            <v>331.82</v>
          </cell>
          <cell r="J656">
            <v>524.89</v>
          </cell>
        </row>
        <row r="657">
          <cell r="C657" t="str">
            <v>19.01.05U</v>
          </cell>
          <cell r="D657">
            <v>7001120388</v>
          </cell>
          <cell r="E657" t="str">
            <v>BLOCOS DE ANCORAGEM MOLDADOS NO LOCAL EM CONCRETO ARMADO FCK &gt;= 20 MPA - CONTROLE "A" - COM ATÉ 70 KG DE FERRO.</v>
          </cell>
          <cell r="F657" t="str">
            <v>M3</v>
          </cell>
          <cell r="G657">
            <v>1.03</v>
          </cell>
          <cell r="H657">
            <v>304.74</v>
          </cell>
          <cell r="I657">
            <v>664.32</v>
          </cell>
          <cell r="J657">
            <v>970.09</v>
          </cell>
        </row>
        <row r="658">
          <cell r="C658" t="str">
            <v>19.01.06U</v>
          </cell>
          <cell r="D658">
            <v>7001120389</v>
          </cell>
          <cell r="E658" t="str">
            <v>BLOCOS DE ANCORAGEM MOLDADOS NO LOCAL EM CONCRETO ARMADO FCK &gt;= 30 MPA - CONTROLE "A" - COM ATÉ 70 KG DE FERRO.</v>
          </cell>
          <cell r="F658" t="str">
            <v>M3</v>
          </cell>
          <cell r="G658">
            <v>1.03</v>
          </cell>
          <cell r="H658">
            <v>304.74</v>
          </cell>
          <cell r="I658">
            <v>699.07</v>
          </cell>
          <cell r="J658">
            <v>1004.84</v>
          </cell>
        </row>
        <row r="659">
          <cell r="C659" t="str">
            <v>19.01.07U</v>
          </cell>
          <cell r="D659">
            <v>7001120390</v>
          </cell>
          <cell r="E659" t="str">
            <v>BLOCOS DE ANCORAGEM MOLDADOS NO LOCAL EM CONCRETO ARMADO FCK &gt;= 40 MPA - CONTROLE "A" - COM ATÉ 70 KG DE FERRO.</v>
          </cell>
          <cell r="F659" t="str">
            <v>M3</v>
          </cell>
          <cell r="G659">
            <v>1.03</v>
          </cell>
          <cell r="H659">
            <v>304.74</v>
          </cell>
          <cell r="I659">
            <v>725.91</v>
          </cell>
          <cell r="J659">
            <v>1031.68</v>
          </cell>
        </row>
        <row r="660">
          <cell r="C660">
            <v>0</v>
          </cell>
          <cell r="D660">
            <v>0</v>
          </cell>
          <cell r="E660">
            <v>0</v>
          </cell>
          <cell r="F660">
            <v>0</v>
          </cell>
          <cell r="G660">
            <v>0</v>
          </cell>
          <cell r="H660">
            <v>0</v>
          </cell>
          <cell r="I660">
            <v>0</v>
          </cell>
          <cell r="J660">
            <v>0</v>
          </cell>
        </row>
        <row r="661">
          <cell r="C661" t="str">
            <v>20.01.00U</v>
          </cell>
          <cell r="D661" t="str">
            <v/>
          </cell>
          <cell r="E661" t="str">
            <v>CONSTRUÇÃO DE POÇOS DE VISITA - DN = 1,00m</v>
          </cell>
          <cell r="F661">
            <v>0</v>
          </cell>
          <cell r="G661">
            <v>0</v>
          </cell>
          <cell r="H661">
            <v>0</v>
          </cell>
          <cell r="I661">
            <v>0</v>
          </cell>
          <cell r="J661">
            <v>0</v>
          </cell>
        </row>
        <row r="662">
          <cell r="C662" t="str">
            <v>20.01.01U</v>
          </cell>
          <cell r="D662">
            <v>7001190001</v>
          </cell>
          <cell r="E662" t="str">
            <v>CONSTRUÇÃO DE POÇO DE VISITA COM TAMPÃO E CAIXILHO FORNECIDOS PELA CONTRATADA COM DN - 1,00M E PROFUNADE ATÉ 2,0M.</v>
          </cell>
          <cell r="F662" t="str">
            <v>UN</v>
          </cell>
          <cell r="G662">
            <v>0.78</v>
          </cell>
          <cell r="H662">
            <v>1551.7</v>
          </cell>
          <cell r="I662">
            <v>940.66</v>
          </cell>
          <cell r="J662">
            <v>2493.14</v>
          </cell>
        </row>
        <row r="663">
          <cell r="C663" t="str">
            <v>20.01.02U</v>
          </cell>
          <cell r="D663">
            <v>7001190002</v>
          </cell>
          <cell r="E663" t="str">
            <v>CONSTRUÇÃO DE POÇO DE VISITA COM TAMPÃO E CAIXILHO FORNECIDO PELA CONTRATADA COM DN - 1,00M COM PROFUNADE ACIMA DE 2,00M ATÉ 4,00M.</v>
          </cell>
          <cell r="F663" t="str">
            <v>UN</v>
          </cell>
          <cell r="G663">
            <v>16.170000000000002</v>
          </cell>
          <cell r="H663">
            <v>2628.49</v>
          </cell>
          <cell r="I663">
            <v>1517.25</v>
          </cell>
          <cell r="J663">
            <v>4161.91</v>
          </cell>
        </row>
        <row r="664">
          <cell r="C664" t="str">
            <v>20.01.03U</v>
          </cell>
          <cell r="D664">
            <v>7001190003</v>
          </cell>
          <cell r="E664" t="str">
            <v>CONSTRUÇÃO DE POÇO DE VISITA COM TAMPÃO E CAIXILHO FORNECIDO PELA CONTRATADA COM DN - 1,00M COM PROFUNADE ACIMA DE 4,00M ATÉ 6,00M.</v>
          </cell>
          <cell r="F664" t="str">
            <v>UN</v>
          </cell>
          <cell r="G664">
            <v>28.74</v>
          </cell>
          <cell r="H664">
            <v>3988.71</v>
          </cell>
          <cell r="I664">
            <v>2079.56</v>
          </cell>
          <cell r="J664">
            <v>6097.01</v>
          </cell>
        </row>
        <row r="665">
          <cell r="C665">
            <v>0</v>
          </cell>
          <cell r="D665">
            <v>0</v>
          </cell>
          <cell r="E665">
            <v>0</v>
          </cell>
          <cell r="F665">
            <v>0</v>
          </cell>
          <cell r="G665">
            <v>0</v>
          </cell>
          <cell r="H665">
            <v>0</v>
          </cell>
          <cell r="I665">
            <v>0</v>
          </cell>
          <cell r="J665">
            <v>0</v>
          </cell>
        </row>
        <row r="666">
          <cell r="C666" t="str">
            <v>20.02.00U</v>
          </cell>
          <cell r="D666">
            <v>0</v>
          </cell>
          <cell r="E666" t="str">
            <v>CONSTRUÇÃO DE POÇOS DE VISITA - DN = 1,20m</v>
          </cell>
          <cell r="F666">
            <v>0</v>
          </cell>
          <cell r="G666">
            <v>0</v>
          </cell>
          <cell r="H666">
            <v>0</v>
          </cell>
          <cell r="I666">
            <v>0</v>
          </cell>
          <cell r="J666">
            <v>0</v>
          </cell>
        </row>
        <row r="667">
          <cell r="C667" t="str">
            <v>20.02.01U</v>
          </cell>
          <cell r="D667">
            <v>7001190004</v>
          </cell>
          <cell r="E667" t="str">
            <v>CONSTRUÇÃO DE POÇO DE VISITA COM  TAMPÃO E CAIXILHO FORNECIDO PELA CONTRATADA COM  DN - 1,20M ATÉ 2,00M DE PROFUNADE.</v>
          </cell>
          <cell r="F667" t="str">
            <v>UN</v>
          </cell>
          <cell r="G667">
            <v>54.63</v>
          </cell>
          <cell r="H667">
            <v>1603.05</v>
          </cell>
          <cell r="I667">
            <v>1119.01</v>
          </cell>
          <cell r="J667">
            <v>2776.69</v>
          </cell>
        </row>
        <row r="668">
          <cell r="C668" t="str">
            <v>20.02.02U</v>
          </cell>
          <cell r="D668">
            <v>7001190005</v>
          </cell>
          <cell r="E668" t="str">
            <v>CONSTRUÇÃO DE POÇO DE VISITA COM TAMPÃO E CAIXILHO FORNECIDO PELA CONTRATADA COM DN - 1,20M COM PROFUNADE ACIMA DE 2,00M ATÉ 4,00M.</v>
          </cell>
          <cell r="F668" t="str">
            <v>UN</v>
          </cell>
          <cell r="G668">
            <v>23.88</v>
          </cell>
          <cell r="H668">
            <v>3040.07</v>
          </cell>
          <cell r="I668">
            <v>1816.62</v>
          </cell>
          <cell r="J668">
            <v>4880.57</v>
          </cell>
        </row>
        <row r="669">
          <cell r="C669" t="str">
            <v>20.02.03U</v>
          </cell>
          <cell r="D669">
            <v>7001190006</v>
          </cell>
          <cell r="E669" t="str">
            <v>CONSTRUÇÃO DE POÇO DE VISITA COM TAMPÃO E CAIXILHO FORNECIDO PELA CONTRATADA COM DN - 1,20M COM PROFUNADE ACIMA DE 4,00M ATÉ 6,00M.</v>
          </cell>
          <cell r="F669" t="str">
            <v>UN</v>
          </cell>
          <cell r="G669">
            <v>45.69</v>
          </cell>
          <cell r="H669">
            <v>4578.08</v>
          </cell>
          <cell r="I669">
            <v>2514.2399999999998</v>
          </cell>
          <cell r="J669">
            <v>7138.01</v>
          </cell>
        </row>
        <row r="670">
          <cell r="C670">
            <v>0</v>
          </cell>
          <cell r="D670">
            <v>0</v>
          </cell>
          <cell r="E670">
            <v>0</v>
          </cell>
          <cell r="F670">
            <v>0</v>
          </cell>
          <cell r="G670">
            <v>0</v>
          </cell>
          <cell r="H670">
            <v>0</v>
          </cell>
          <cell r="I670">
            <v>0</v>
          </cell>
          <cell r="J670">
            <v>0</v>
          </cell>
        </row>
        <row r="671">
          <cell r="C671" t="str">
            <v>20.04.00U</v>
          </cell>
          <cell r="D671">
            <v>0</v>
          </cell>
          <cell r="E671" t="str">
            <v>ANEL EM CONCRETO ARMADO</v>
          </cell>
          <cell r="F671">
            <v>0</v>
          </cell>
          <cell r="G671">
            <v>0</v>
          </cell>
          <cell r="H671">
            <v>0</v>
          </cell>
          <cell r="I671">
            <v>0</v>
          </cell>
          <cell r="J671">
            <v>0</v>
          </cell>
        </row>
        <row r="672">
          <cell r="C672" t="str">
            <v>20.04.01U</v>
          </cell>
          <cell r="D672">
            <v>7001190007</v>
          </cell>
          <cell r="E672" t="str">
            <v>ANEL EM CONCRETO ARMADO ( FCK &gt;= 25 MPA ) PARA PV - DN = 0,60 X 0,10 M.</v>
          </cell>
          <cell r="F672" t="str">
            <v>UN</v>
          </cell>
          <cell r="G672">
            <v>0.01</v>
          </cell>
          <cell r="H672">
            <v>11.57</v>
          </cell>
          <cell r="I672">
            <v>15.68</v>
          </cell>
          <cell r="J672">
            <v>27.26</v>
          </cell>
        </row>
        <row r="673">
          <cell r="C673" t="str">
            <v>20.04.02U</v>
          </cell>
          <cell r="D673">
            <v>7001190008</v>
          </cell>
          <cell r="E673" t="str">
            <v>ANEL EM CONCRETO ARMADO ( FCK &gt;= 25 MPA ) PARA PV - DN = 0,60 X 0,30 M.</v>
          </cell>
          <cell r="F673" t="str">
            <v>UN</v>
          </cell>
          <cell r="G673">
            <v>0.03</v>
          </cell>
          <cell r="H673">
            <v>35.49</v>
          </cell>
          <cell r="I673">
            <v>48.33</v>
          </cell>
          <cell r="J673">
            <v>83.85</v>
          </cell>
        </row>
        <row r="674">
          <cell r="C674" t="str">
            <v>20.04.03U</v>
          </cell>
          <cell r="D674">
            <v>7001190009</v>
          </cell>
          <cell r="E674" t="str">
            <v>ANEL EM CONCRETO ARMADO ( FCK &gt;= 25 MPA ) PARA PV - DN = 1,00 X 0,20 M.</v>
          </cell>
          <cell r="F674" t="str">
            <v>UN</v>
          </cell>
          <cell r="G674">
            <v>0.05</v>
          </cell>
          <cell r="H674">
            <v>39.47</v>
          </cell>
          <cell r="I674">
            <v>54.88</v>
          </cell>
          <cell r="J674">
            <v>94.4</v>
          </cell>
        </row>
        <row r="675">
          <cell r="C675" t="str">
            <v>20.04.04U</v>
          </cell>
          <cell r="D675">
            <v>7001190010</v>
          </cell>
          <cell r="E675" t="str">
            <v>ANEL EM CONCRETO ARMADO ( FCK &gt;= 25 MPA ) PARA PV - DN = 1,20 X 0,20 M.</v>
          </cell>
          <cell r="F675" t="str">
            <v>UN</v>
          </cell>
          <cell r="G675">
            <v>0.06</v>
          </cell>
          <cell r="H675">
            <v>48.01</v>
          </cell>
          <cell r="I675">
            <v>68.14</v>
          </cell>
          <cell r="J675">
            <v>116.21</v>
          </cell>
        </row>
        <row r="676">
          <cell r="C676" t="str">
            <v>20.04.05U</v>
          </cell>
          <cell r="D676">
            <v>7001190011</v>
          </cell>
          <cell r="E676" t="str">
            <v>LAJE DE CONCRETO ARMADO ( FCK &gt;= 25 MPA ) COM FURO EXCÊNTRICO PARA PV - DN - 1,00 M.</v>
          </cell>
          <cell r="F676" t="str">
            <v>UN</v>
          </cell>
          <cell r="G676">
            <v>0.1</v>
          </cell>
          <cell r="H676">
            <v>56.49</v>
          </cell>
          <cell r="I676">
            <v>147.28</v>
          </cell>
          <cell r="J676">
            <v>203.87</v>
          </cell>
        </row>
        <row r="677">
          <cell r="C677" t="str">
            <v>20.04.06U</v>
          </cell>
          <cell r="D677">
            <v>7001190012</v>
          </cell>
          <cell r="E677" t="str">
            <v>LAJE DE CONCRETO ARMADO ( FCK &gt;= 25 MPA ) COM FURO EXCÊNTRICO PARA PV - DN - 1,20 M.</v>
          </cell>
          <cell r="F677" t="str">
            <v>UN</v>
          </cell>
          <cell r="G677">
            <v>0.14000000000000001</v>
          </cell>
          <cell r="H677">
            <v>77</v>
          </cell>
          <cell r="I677">
            <v>203.65</v>
          </cell>
          <cell r="J677">
            <v>280.79000000000002</v>
          </cell>
        </row>
        <row r="678">
          <cell r="C678" t="str">
            <v>20.04.07U</v>
          </cell>
          <cell r="D678">
            <v>7001190013</v>
          </cell>
          <cell r="E678" t="str">
            <v>TIJOLO COROA PARA PV.</v>
          </cell>
          <cell r="F678" t="str">
            <v>UN</v>
          </cell>
          <cell r="G678">
            <v>0</v>
          </cell>
          <cell r="H678">
            <v>0.95</v>
          </cell>
          <cell r="I678">
            <v>0.45</v>
          </cell>
          <cell r="J678">
            <v>1.4</v>
          </cell>
        </row>
        <row r="679">
          <cell r="C679" t="str">
            <v>20.04.09U</v>
          </cell>
          <cell r="D679">
            <v>7001190015</v>
          </cell>
          <cell r="E679" t="str">
            <v>TAMPA PARA PV, COM ANEL DE FERRO FUNO ENTRELAÇADO COM FERRAGEM DE 6.0, CONFORME PADRÃO COMPESA - DN = 0,60 M.</v>
          </cell>
          <cell r="F679" t="str">
            <v>UN</v>
          </cell>
          <cell r="G679">
            <v>0.02</v>
          </cell>
          <cell r="H679">
            <v>1.78</v>
          </cell>
          <cell r="I679">
            <v>304.52999999999997</v>
          </cell>
          <cell r="J679">
            <v>306.33</v>
          </cell>
        </row>
        <row r="680">
          <cell r="C680">
            <v>0</v>
          </cell>
          <cell r="D680">
            <v>0</v>
          </cell>
          <cell r="E680">
            <v>0</v>
          </cell>
          <cell r="F680">
            <v>0</v>
          </cell>
          <cell r="G680">
            <v>0</v>
          </cell>
          <cell r="H680">
            <v>0</v>
          </cell>
          <cell r="I680">
            <v>0</v>
          </cell>
          <cell r="J680">
            <v>0</v>
          </cell>
        </row>
        <row r="681">
          <cell r="C681">
            <v>0</v>
          </cell>
          <cell r="D681">
            <v>0</v>
          </cell>
          <cell r="E681" t="str">
            <v>ASSENTAMENTOS</v>
          </cell>
          <cell r="F681">
            <v>0</v>
          </cell>
          <cell r="G681">
            <v>0</v>
          </cell>
          <cell r="H681">
            <v>0</v>
          </cell>
          <cell r="I681">
            <v>0</v>
          </cell>
          <cell r="J681">
            <v>0</v>
          </cell>
        </row>
        <row r="682">
          <cell r="C682">
            <v>0</v>
          </cell>
          <cell r="D682">
            <v>0</v>
          </cell>
          <cell r="E682">
            <v>0</v>
          </cell>
          <cell r="F682">
            <v>0</v>
          </cell>
          <cell r="G682">
            <v>0</v>
          </cell>
          <cell r="H682">
            <v>0</v>
          </cell>
          <cell r="I682">
            <v>0</v>
          </cell>
          <cell r="J682">
            <v>0</v>
          </cell>
        </row>
        <row r="683">
          <cell r="C683" t="str">
            <v>21.01.00U</v>
          </cell>
          <cell r="D683" t="str">
            <v/>
          </cell>
          <cell r="E683" t="str">
            <v>ASSENTAMENTO DE TUBO DE CONCRETO</v>
          </cell>
          <cell r="F683">
            <v>0</v>
          </cell>
          <cell r="G683">
            <v>0</v>
          </cell>
          <cell r="H683">
            <v>0</v>
          </cell>
          <cell r="I683">
            <v>0</v>
          </cell>
          <cell r="J683">
            <v>0</v>
          </cell>
        </row>
        <row r="684">
          <cell r="C684" t="str">
            <v>21.01.01U</v>
          </cell>
          <cell r="D684">
            <v>7001200001</v>
          </cell>
          <cell r="E684" t="str">
            <v>ASSENTAMENTO DE TUBO DE CONCRETO DIAMETRO 500 MM, MONTAGEM COM AUXÍLIO DE EQUIPAMENTOS</v>
          </cell>
          <cell r="F684" t="str">
            <v>M</v>
          </cell>
          <cell r="G684">
            <v>5.31</v>
          </cell>
          <cell r="H684">
            <v>14.85</v>
          </cell>
          <cell r="I684">
            <v>0.67</v>
          </cell>
          <cell r="J684">
            <v>20.83</v>
          </cell>
        </row>
        <row r="685">
          <cell r="C685" t="str">
            <v>21.01.02U</v>
          </cell>
          <cell r="D685">
            <v>7001200002</v>
          </cell>
          <cell r="E685" t="str">
            <v>ASSENTAMENTO DE TUBO DE CONCRETO DIAMETRO 600 MM, MONTAGEM COM AUXÍLIO DE EQUIPAMENTOS</v>
          </cell>
          <cell r="F685" t="str">
            <v>M</v>
          </cell>
          <cell r="G685">
            <v>6.78</v>
          </cell>
          <cell r="H685">
            <v>23.13</v>
          </cell>
          <cell r="I685">
            <v>0.9</v>
          </cell>
          <cell r="J685">
            <v>30.81</v>
          </cell>
        </row>
        <row r="686">
          <cell r="C686" t="str">
            <v>21.01.03U</v>
          </cell>
          <cell r="D686">
            <v>7001200003</v>
          </cell>
          <cell r="E686" t="str">
            <v>ASSENTAMENTO DE TUBO DE CONCRETO DIAMETRO 700 MM, MONTAGEM COM AUXÍLIO DE EQUIPAMENTOS</v>
          </cell>
          <cell r="F686" t="str">
            <v>M</v>
          </cell>
          <cell r="G686">
            <v>6.99</v>
          </cell>
          <cell r="H686">
            <v>33.61</v>
          </cell>
          <cell r="I686">
            <v>1.35</v>
          </cell>
          <cell r="J686">
            <v>41.95</v>
          </cell>
        </row>
        <row r="687">
          <cell r="C687" t="str">
            <v>21.01.04U</v>
          </cell>
          <cell r="D687">
            <v>7001200004</v>
          </cell>
          <cell r="E687" t="str">
            <v>ASSENTAMENTO DE TUBO DE CONCRETO DIAMETRO 800 MM, MONTAGEM COM AUXÍLIO DE EQUIPAMENTOS</v>
          </cell>
          <cell r="F687" t="str">
            <v>M</v>
          </cell>
          <cell r="G687">
            <v>7.47</v>
          </cell>
          <cell r="H687">
            <v>77.66</v>
          </cell>
          <cell r="I687">
            <v>1.8</v>
          </cell>
          <cell r="J687">
            <v>86.93</v>
          </cell>
        </row>
        <row r="688">
          <cell r="C688" t="str">
            <v>21.01.05U</v>
          </cell>
          <cell r="D688">
            <v>7001200066</v>
          </cell>
          <cell r="E688" t="str">
            <v>ASSENTAMENTO DE TUBO DE CONCRETO DIAMETRO 900 MM,  MONTAGEM COM AUXÍLIO DE EQUIPAMENTOS</v>
          </cell>
          <cell r="F688" t="str">
            <v>M</v>
          </cell>
          <cell r="G688">
            <v>11.14</v>
          </cell>
          <cell r="H688">
            <v>96.12</v>
          </cell>
          <cell r="I688">
            <v>2.25</v>
          </cell>
          <cell r="J688">
            <v>109.51</v>
          </cell>
        </row>
        <row r="689">
          <cell r="C689" t="str">
            <v>21.01.06U</v>
          </cell>
          <cell r="D689">
            <v>7001200006</v>
          </cell>
          <cell r="E689" t="str">
            <v>ASSENTAMENTO DE TUBO DE CONCRETO DIAMETRO 1000 MM, MONTAGEM COM AUXÍLIO DE EQUIPAMENTOS</v>
          </cell>
          <cell r="F689" t="str">
            <v>M</v>
          </cell>
          <cell r="G689">
            <v>11.28</v>
          </cell>
          <cell r="H689">
            <v>133.74</v>
          </cell>
          <cell r="I689">
            <v>3.38</v>
          </cell>
          <cell r="J689">
            <v>148.4</v>
          </cell>
        </row>
        <row r="690">
          <cell r="C690" t="str">
            <v>21.01.07U</v>
          </cell>
          <cell r="D690">
            <v>7001200067</v>
          </cell>
          <cell r="E690" t="str">
            <v>ASSENTAMENTO DE TUBO DE CONCRETO DIAMETRO 1200 MM, MONTAGEM COM AUXÍLIO DE EQUIPAMENTOS</v>
          </cell>
          <cell r="F690" t="str">
            <v>M</v>
          </cell>
          <cell r="G690">
            <v>15.68</v>
          </cell>
          <cell r="H690">
            <v>188.85</v>
          </cell>
          <cell r="I690">
            <v>5.63</v>
          </cell>
          <cell r="J690">
            <v>210.16</v>
          </cell>
        </row>
        <row r="691">
          <cell r="C691">
            <v>0</v>
          </cell>
          <cell r="D691">
            <v>0</v>
          </cell>
          <cell r="E691">
            <v>0</v>
          </cell>
          <cell r="F691">
            <v>0</v>
          </cell>
          <cell r="G691">
            <v>0</v>
          </cell>
          <cell r="H691">
            <v>0</v>
          </cell>
          <cell r="I691">
            <v>0</v>
          </cell>
          <cell r="J691">
            <v>0</v>
          </cell>
        </row>
        <row r="692">
          <cell r="C692" t="str">
            <v>22.01.00U</v>
          </cell>
          <cell r="D692" t="str">
            <v/>
          </cell>
          <cell r="E692" t="str">
            <v>ASSENTAMENTO DE TUBO EM FERRO DÚCTIL</v>
          </cell>
          <cell r="F692">
            <v>0</v>
          </cell>
          <cell r="G692">
            <v>0</v>
          </cell>
          <cell r="H692">
            <v>0</v>
          </cell>
          <cell r="I692">
            <v>0</v>
          </cell>
          <cell r="J692">
            <v>0</v>
          </cell>
        </row>
        <row r="693">
          <cell r="C693" t="str">
            <v>22.01.02U</v>
          </cell>
          <cell r="D693">
            <v>7001210262</v>
          </cell>
          <cell r="E693" t="str">
            <v>ASSENTAMENTO DE TUBULACAO PONTA E BOLSA EM FERRO FUNDIDO COM CONEXOES E PECAS ESPECIAIS, DN - 80 MM, INCLUSIVE CARGA, TRANSPORTE E DESCARGA</v>
          </cell>
          <cell r="F693" t="str">
            <v>M</v>
          </cell>
          <cell r="G693">
            <v>0.89</v>
          </cell>
          <cell r="H693">
            <v>2.62</v>
          </cell>
          <cell r="I693">
            <v>0.32</v>
          </cell>
          <cell r="J693">
            <v>3.83</v>
          </cell>
        </row>
        <row r="694">
          <cell r="C694" t="str">
            <v>22.01.03U</v>
          </cell>
          <cell r="D694">
            <v>7001210263</v>
          </cell>
          <cell r="E694" t="str">
            <v>ASSENTAMENTO DE TUBULACAO PONTA E BOLSA EM FERRO FUNDIDO COM CONEXOES E PECAS ESPECIAIS, DN - 100 MM, INCLUSIVE CARGA, TRANSPORTE E DESCARGA</v>
          </cell>
          <cell r="F694" t="str">
            <v>M</v>
          </cell>
          <cell r="G694">
            <v>1.1100000000000001</v>
          </cell>
          <cell r="H694">
            <v>3</v>
          </cell>
          <cell r="I694">
            <v>0.38</v>
          </cell>
          <cell r="J694">
            <v>4.49</v>
          </cell>
        </row>
        <row r="695">
          <cell r="C695" t="str">
            <v>22.01.04U</v>
          </cell>
          <cell r="D695">
            <v>7001210264</v>
          </cell>
          <cell r="E695" t="str">
            <v>ASSENTAMENTO DE TUBULACAO PONTA E BOLSA EM FERRO FUNDIDO COM CONEXOES E PECAS ESPECIAIS, DN - 150 MM, INCLUSIVE CARGA, TRANSPORTE E DESCARGA</v>
          </cell>
          <cell r="F695" t="str">
            <v>M</v>
          </cell>
          <cell r="G695">
            <v>3.3</v>
          </cell>
          <cell r="H695">
            <v>4.0199999999999996</v>
          </cell>
          <cell r="I695">
            <v>0.49</v>
          </cell>
          <cell r="J695">
            <v>7.81</v>
          </cell>
        </row>
        <row r="696">
          <cell r="C696" t="str">
            <v>22.01.05U</v>
          </cell>
          <cell r="D696">
            <v>7001210265</v>
          </cell>
          <cell r="E696" t="str">
            <v>ASSENTAMENTO DE TUBULACAO PONTA E BOLSA EM FERRO FUNDIDO COM CONEXOES E PECAS ESPECIAIS, DN - 200 MM, INCLUSIVE CARGA, TRANSPORTE E DESCARGA</v>
          </cell>
          <cell r="F696" t="str">
            <v>M</v>
          </cell>
          <cell r="G696">
            <v>4.3600000000000003</v>
          </cell>
          <cell r="H696">
            <v>5.19</v>
          </cell>
          <cell r="I696">
            <v>0.61</v>
          </cell>
          <cell r="J696">
            <v>10.16</v>
          </cell>
        </row>
        <row r="697">
          <cell r="C697" t="str">
            <v>22.01.06U</v>
          </cell>
          <cell r="D697">
            <v>7001210266</v>
          </cell>
          <cell r="E697" t="str">
            <v>ASSENTAMENTO DE TUBULACAO PONTA E BOLSA EM FERRO FUNDIDO COM CONEXOES E PECAS ESPECIAIS, DN - 250 MM, INCLUSIVE CARGA, TRANSPORTE E DESCARGA</v>
          </cell>
          <cell r="F697" t="str">
            <v>M</v>
          </cell>
          <cell r="G697">
            <v>5.45</v>
          </cell>
          <cell r="H697">
            <v>6.11</v>
          </cell>
          <cell r="I697">
            <v>0.79</v>
          </cell>
          <cell r="J697">
            <v>12.35</v>
          </cell>
        </row>
        <row r="698">
          <cell r="C698" t="str">
            <v>22.01.07U</v>
          </cell>
          <cell r="D698">
            <v>7001210267</v>
          </cell>
          <cell r="E698" t="str">
            <v>ASSENTAMENTO DE TUBULACAO PONTA E BOLSA EM FERRO FUNDIDO COM CONEXOES E PECAS ESPECIAIS, DN - 300 MM, INCLUSIVE CARGA, TRANSPORTE E DESCARGA</v>
          </cell>
          <cell r="F698" t="str">
            <v>M</v>
          </cell>
          <cell r="G698">
            <v>6.5</v>
          </cell>
          <cell r="H698">
            <v>6.74</v>
          </cell>
          <cell r="I698">
            <v>0.97</v>
          </cell>
          <cell r="J698">
            <v>14.21</v>
          </cell>
        </row>
        <row r="699">
          <cell r="C699" t="str">
            <v>22.01.08U</v>
          </cell>
          <cell r="D699">
            <v>7001210268</v>
          </cell>
          <cell r="E699" t="str">
            <v>ASSENTAMENTO DE TUBULACAO PONTA E BOLSA EM FERRO FUNDIDO COM CONEXOES E PECAS ESPECIAIS, DN - 350 MM, INCLUSIVE CARGA, TRANSPORTE E DESCARGA</v>
          </cell>
          <cell r="F699" t="str">
            <v>M</v>
          </cell>
          <cell r="G699">
            <v>8.01</v>
          </cell>
          <cell r="H699">
            <v>7.5</v>
          </cell>
          <cell r="I699">
            <v>1.1399999999999999</v>
          </cell>
          <cell r="J699">
            <v>16.649999999999999</v>
          </cell>
        </row>
        <row r="700">
          <cell r="C700" t="str">
            <v>22.01.09U</v>
          </cell>
          <cell r="D700">
            <v>7001210269</v>
          </cell>
          <cell r="E700" t="str">
            <v>ASSENTAMENTO DE TUBULACAO PONTA E BOLSA EM FERRO FUNDIDO COM CONEXOES E PECAS ESPECIAIS, DN - 400 MM, INCLUSIVE CARGA, TRANSPORTE E DESCARGA</v>
          </cell>
          <cell r="F700" t="str">
            <v>M</v>
          </cell>
          <cell r="G700">
            <v>9.48</v>
          </cell>
          <cell r="H700">
            <v>8.41</v>
          </cell>
          <cell r="I700">
            <v>1.31</v>
          </cell>
          <cell r="J700">
            <v>19.2</v>
          </cell>
        </row>
        <row r="701">
          <cell r="C701" t="str">
            <v>22.01.10U</v>
          </cell>
          <cell r="D701">
            <v>7001210270</v>
          </cell>
          <cell r="E701" t="str">
            <v>ASSENTAMENTO DE TUBULACAO PONTA E BOLSA EM FERRO FUNDIDO COM CONEXOES E PECAS ESPECIAIS, DN - 450 MM, INCLUSIVE CARGA, TRANSPORTE E DESCARGA</v>
          </cell>
          <cell r="F701" t="str">
            <v>M</v>
          </cell>
          <cell r="G701">
            <v>10.91</v>
          </cell>
          <cell r="H701">
            <v>9.35</v>
          </cell>
          <cell r="I701">
            <v>1.54</v>
          </cell>
          <cell r="J701">
            <v>21.8</v>
          </cell>
        </row>
        <row r="702">
          <cell r="C702" t="str">
            <v>22.01.11U</v>
          </cell>
          <cell r="D702">
            <v>7001210271</v>
          </cell>
          <cell r="E702" t="str">
            <v>ASSENTAMENTO DE TUBULACAO PONTA E BOLSA EM FERRO FUNDIDO COM CONEXOES E PECAS ESPECIAIS, DN - 500 MM, INCLUSIVE CARGA, TRANSPORTE E DESCARGA</v>
          </cell>
          <cell r="F702" t="str">
            <v>M</v>
          </cell>
          <cell r="G702">
            <v>12.91</v>
          </cell>
          <cell r="H702">
            <v>9.7100000000000009</v>
          </cell>
          <cell r="I702">
            <v>1.75</v>
          </cell>
          <cell r="J702">
            <v>24.37</v>
          </cell>
        </row>
        <row r="703">
          <cell r="C703" t="str">
            <v>22.01.12U</v>
          </cell>
          <cell r="D703">
            <v>7001210272</v>
          </cell>
          <cell r="E703" t="str">
            <v>ASSENTAMENTO DE TUBULACAO PONTA E BOLSA EM FERRO FUNDIDO COM CONEXOES E PECAS ESPECIAIS, DN - 600 MM, INCLUSIVE CARGA, TRANSPORTE E DESCARGA</v>
          </cell>
          <cell r="F703" t="str">
            <v>M</v>
          </cell>
          <cell r="G703">
            <v>16.28</v>
          </cell>
          <cell r="H703">
            <v>11.28</v>
          </cell>
          <cell r="I703">
            <v>2.19</v>
          </cell>
          <cell r="J703">
            <v>29.75</v>
          </cell>
        </row>
        <row r="704">
          <cell r="C704" t="str">
            <v>22.01.13U</v>
          </cell>
          <cell r="D704">
            <v>7001210273</v>
          </cell>
          <cell r="E704" t="str">
            <v>ASSENTAMENTO DE TUBULACAO PONTA E BOLSA EM FERRO FUNDIDO COM CONEXOES E PECAS ESPECIAIS, DN - 700 MM, INCLUSIVE CARGA, TRANSPORTE E DESCARGA</v>
          </cell>
          <cell r="F704" t="str">
            <v>M</v>
          </cell>
          <cell r="G704">
            <v>19.37</v>
          </cell>
          <cell r="H704">
            <v>15.7</v>
          </cell>
          <cell r="I704">
            <v>2.39</v>
          </cell>
          <cell r="J704">
            <v>37.46</v>
          </cell>
        </row>
        <row r="705">
          <cell r="C705" t="str">
            <v>22.01.14U</v>
          </cell>
          <cell r="D705">
            <v>7001210274</v>
          </cell>
          <cell r="E705" t="str">
            <v>ASSENTAMENTO DE TUBULACAO PONTA E BOLSA EM FERRO FUNDIDO COM CONEXOES E PECAS ESPECIAIS, DN - 800 MM, INCLUSIVE CARGA, TRANSPORTE E DESCARGA</v>
          </cell>
          <cell r="F705" t="str">
            <v>M</v>
          </cell>
          <cell r="G705">
            <v>23.44</v>
          </cell>
          <cell r="H705">
            <v>17.3</v>
          </cell>
          <cell r="I705">
            <v>2.63</v>
          </cell>
          <cell r="J705">
            <v>43.37</v>
          </cell>
        </row>
        <row r="706">
          <cell r="C706" t="str">
            <v>22.01.15U</v>
          </cell>
          <cell r="D706">
            <v>7001210275</v>
          </cell>
          <cell r="E706" t="str">
            <v>ASSENTAMENTO DE TUBULACAO PONTA E BOLSA EM FERRO FUNDIDO COM CONEXOES E PECAS ESPECIAIS, DN - 900 MM, INCLUSIVE CARGA, TRANSPORTE E DESCARGA</v>
          </cell>
          <cell r="F706" t="str">
            <v>M</v>
          </cell>
          <cell r="G706">
            <v>29.05</v>
          </cell>
          <cell r="H706">
            <v>18.760000000000002</v>
          </cell>
          <cell r="I706">
            <v>2.92</v>
          </cell>
          <cell r="J706">
            <v>50.73</v>
          </cell>
        </row>
        <row r="707">
          <cell r="C707" t="str">
            <v>22.01.16U</v>
          </cell>
          <cell r="D707">
            <v>7001210276</v>
          </cell>
          <cell r="E707" t="str">
            <v>ASSENTAMENTO DE TUBULACAO PONTA E BOLSA EM FERRO FUNDIDO COM CONEXOES E PECAS ESPECIAIS, DN - 1000 MM, INCLUSIVE CARGA, TRANSPORTE E DESCARGA</v>
          </cell>
          <cell r="F707" t="str">
            <v>M</v>
          </cell>
          <cell r="G707">
            <v>32.619999999999997</v>
          </cell>
          <cell r="H707">
            <v>19.62</v>
          </cell>
          <cell r="I707">
            <v>3.28</v>
          </cell>
          <cell r="J707">
            <v>55.52</v>
          </cell>
        </row>
        <row r="708">
          <cell r="C708" t="str">
            <v>22.01.17U</v>
          </cell>
          <cell r="D708">
            <v>7001210277</v>
          </cell>
          <cell r="E708" t="str">
            <v>ASSENTAMENTO DE TUBULACAO PONTA E BOLSA EM FERRO FUNDIDO COM CONEXOES E PECAS ESPECIAIS, DN - 1200 MM, INCLUSIVE CARGA, TRANSPORTE E DESCARGA</v>
          </cell>
          <cell r="F708" t="str">
            <v>M</v>
          </cell>
          <cell r="G708">
            <v>40.880000000000003</v>
          </cell>
          <cell r="H708">
            <v>22.82</v>
          </cell>
          <cell r="I708">
            <v>5.26</v>
          </cell>
          <cell r="J708">
            <v>68.959999999999994</v>
          </cell>
        </row>
        <row r="709">
          <cell r="C709">
            <v>0</v>
          </cell>
          <cell r="D709">
            <v>0</v>
          </cell>
          <cell r="E709">
            <v>0</v>
          </cell>
          <cell r="F709">
            <v>0</v>
          </cell>
          <cell r="G709">
            <v>0</v>
          </cell>
          <cell r="H709">
            <v>0</v>
          </cell>
          <cell r="I709">
            <v>0</v>
          </cell>
          <cell r="J709">
            <v>0</v>
          </cell>
        </row>
        <row r="710">
          <cell r="C710" t="str">
            <v>22.02.00U</v>
          </cell>
          <cell r="D710" t="str">
            <v/>
          </cell>
          <cell r="E710" t="str">
            <v>ASSENTAMENTO DE TUBOS E CONEXÕES DE AÇO, JUNTA SOLDADA, PARA ÁGUA.</v>
          </cell>
          <cell r="F710">
            <v>0</v>
          </cell>
          <cell r="G710">
            <v>0</v>
          </cell>
          <cell r="H710">
            <v>0</v>
          </cell>
          <cell r="I710">
            <v>0</v>
          </cell>
          <cell r="J710">
            <v>0</v>
          </cell>
        </row>
        <row r="711">
          <cell r="C711" t="str">
            <v>22.01.18U</v>
          </cell>
          <cell r="D711">
            <v>7001220513</v>
          </cell>
          <cell r="E711" t="str">
            <v xml:space="preserve">ASSENTAMENTO DE TUBOS E CONEXÕES DE AÇO, JUNTA SOLDADA, PARA ÁGUA, DIÂMETRO 1200MM </v>
          </cell>
          <cell r="F711" t="str">
            <v>M</v>
          </cell>
          <cell r="G711">
            <v>155.22999999999999</v>
          </cell>
          <cell r="H711">
            <v>111.63</v>
          </cell>
          <cell r="I711">
            <v>71</v>
          </cell>
          <cell r="J711">
            <v>337.86</v>
          </cell>
        </row>
        <row r="712">
          <cell r="C712" t="str">
            <v>22.01.19U</v>
          </cell>
          <cell r="D712">
            <v>7001220514</v>
          </cell>
          <cell r="E712" t="str">
            <v>ASSENTAMENTO DE TUBOS E CONEXÕES DE AÇO, JUNTA SOLDADA, PARA ÁGUA, DIÂMETRO 1300 MM</v>
          </cell>
          <cell r="F712" t="str">
            <v>M</v>
          </cell>
          <cell r="G712">
            <v>161.16</v>
          </cell>
          <cell r="H712">
            <v>120.05</v>
          </cell>
          <cell r="I712">
            <v>76.930000000000007</v>
          </cell>
          <cell r="J712">
            <v>358.14</v>
          </cell>
        </row>
        <row r="713">
          <cell r="C713" t="str">
            <v>22.01.20U</v>
          </cell>
          <cell r="D713">
            <v>7001220515</v>
          </cell>
          <cell r="E713" t="str">
            <v>ASSENTAMENTO DE TUBOS E CONEXÕES DE AÇO, JUNTA SOLDADA, PARA ÁGUA, DIÂMETRO 1400 MM</v>
          </cell>
          <cell r="F713" t="str">
            <v>M</v>
          </cell>
          <cell r="G713">
            <v>164.11</v>
          </cell>
          <cell r="H713">
            <v>124.24</v>
          </cell>
          <cell r="I713">
            <v>79.88</v>
          </cell>
          <cell r="J713">
            <v>368.23</v>
          </cell>
        </row>
        <row r="714">
          <cell r="C714" t="str">
            <v>22.01.21U</v>
          </cell>
          <cell r="D714">
            <v>7001220516</v>
          </cell>
          <cell r="E714" t="str">
            <v>ASSENTAMENTO DE TUBOS E CONEXÕES DE AÇO, JUNTA SOLDADA, PARA ÁGUA, DIÂMETRO 1500 MM</v>
          </cell>
          <cell r="F714" t="str">
            <v>M</v>
          </cell>
          <cell r="G714">
            <v>202.29</v>
          </cell>
          <cell r="H714">
            <v>142.02000000000001</v>
          </cell>
          <cell r="I714">
            <v>88.76</v>
          </cell>
          <cell r="J714">
            <v>433.07</v>
          </cell>
        </row>
        <row r="715">
          <cell r="C715" t="str">
            <v>22.01.22U</v>
          </cell>
          <cell r="D715">
            <v>7001220517</v>
          </cell>
          <cell r="E715" t="str">
            <v>ASSENTAMENTO DE TUBOS E CONEXÕES DE AÇO, JUNTA SOLDADA, PARA ÁGUA, DIÂMETRO 1700 MM</v>
          </cell>
          <cell r="F715" t="str">
            <v>M</v>
          </cell>
          <cell r="G715">
            <v>190.3</v>
          </cell>
          <cell r="H715">
            <v>150.52000000000001</v>
          </cell>
          <cell r="I715">
            <v>97.65</v>
          </cell>
          <cell r="J715">
            <v>438.47</v>
          </cell>
        </row>
        <row r="716">
          <cell r="C716" t="str">
            <v>22.01.23U</v>
          </cell>
          <cell r="D716">
            <v>7001220518</v>
          </cell>
          <cell r="E716" t="str">
            <v>ASSENTAMENTO DE TUBOS E CONEXÕES DE AÇO, JUNTA SOLDADA, PARA ÁGUA, DIÂMETRO 1800 MM</v>
          </cell>
          <cell r="F716" t="str">
            <v>M</v>
          </cell>
          <cell r="G716">
            <v>211.29</v>
          </cell>
          <cell r="H716">
            <v>166.51</v>
          </cell>
          <cell r="I716">
            <v>106.52</v>
          </cell>
          <cell r="J716">
            <v>484.32</v>
          </cell>
        </row>
        <row r="717">
          <cell r="C717" t="str">
            <v>22.01.24U</v>
          </cell>
          <cell r="D717">
            <v>7001220519</v>
          </cell>
          <cell r="E717" t="str">
            <v>ASSENTAMENTO DE TUBOS E CONEXÕES DE AÇO, JUNTA SOLDADA, PARA ÁGUA, DIÂMETRO 2100 MM</v>
          </cell>
          <cell r="F717" t="str">
            <v>M</v>
          </cell>
          <cell r="G717">
            <v>282.39</v>
          </cell>
          <cell r="H717">
            <v>223.73</v>
          </cell>
          <cell r="I717">
            <v>110.55</v>
          </cell>
          <cell r="J717">
            <v>616.66999999999996</v>
          </cell>
        </row>
        <row r="718">
          <cell r="C718" t="str">
            <v>22.01.25U</v>
          </cell>
          <cell r="D718">
            <v>7001220520</v>
          </cell>
          <cell r="E718" t="str">
            <v>ASSENTAMENTO DE TUBOS E CONEXÕES DE AÇO, JUNTA SOLDADA, PARA ÁGUA, DIÂMETRO 2500 MM</v>
          </cell>
          <cell r="F718" t="str">
            <v>M</v>
          </cell>
          <cell r="G718">
            <v>429.06</v>
          </cell>
          <cell r="H718">
            <v>333.37</v>
          </cell>
          <cell r="I718">
            <v>211.35</v>
          </cell>
          <cell r="J718">
            <v>973.78</v>
          </cell>
        </row>
        <row r="719">
          <cell r="C719">
            <v>0</v>
          </cell>
          <cell r="D719">
            <v>0</v>
          </cell>
          <cell r="E719">
            <v>0</v>
          </cell>
          <cell r="F719">
            <v>0</v>
          </cell>
          <cell r="G719">
            <v>0</v>
          </cell>
          <cell r="H719">
            <v>0</v>
          </cell>
          <cell r="I719">
            <v>0</v>
          </cell>
          <cell r="J719">
            <v>0</v>
          </cell>
        </row>
        <row r="720">
          <cell r="C720" t="str">
            <v>23.01.00U</v>
          </cell>
          <cell r="D720" t="str">
            <v/>
          </cell>
          <cell r="E720" t="str">
            <v>ASSENTAMENTO DE TUBO EM PVC ou PRFV ou RPVC ou CPRFV</v>
          </cell>
          <cell r="F720">
            <v>0</v>
          </cell>
          <cell r="G720">
            <v>0</v>
          </cell>
          <cell r="H720">
            <v>0</v>
          </cell>
          <cell r="I720">
            <v>0</v>
          </cell>
          <cell r="J720">
            <v>0</v>
          </cell>
        </row>
        <row r="721">
          <cell r="C721" t="str">
            <v>23.01.01U</v>
          </cell>
          <cell r="D721">
            <v>7001220185</v>
          </cell>
          <cell r="E721" t="str">
            <v>ASSENTAMENTO DE TUBULAÇÃO PONTA E BOLSA EM PVC OU PRFV OU RPVC OU CPRFV COM CONEXÕES E PEÇAS ESPECIAIS - DN -  50 MM, INCLUSIVE CARGA, TRANSPORTE E DESCARGA.</v>
          </cell>
          <cell r="F721" t="str">
            <v>M</v>
          </cell>
          <cell r="G721">
            <v>0.17</v>
          </cell>
          <cell r="H721">
            <v>1.54</v>
          </cell>
          <cell r="I721">
            <v>0</v>
          </cell>
          <cell r="J721">
            <v>1.71</v>
          </cell>
        </row>
        <row r="722">
          <cell r="C722" t="str">
            <v>23.01.02U</v>
          </cell>
          <cell r="D722">
            <v>7001220186</v>
          </cell>
          <cell r="E722" t="str">
            <v>ASSENTAMENTO DE TUBULAÇÃO PONTA E BOLSA EM PVC OU PRFV OU RPVC OU CPRFV COM CONEXÕES E PEÇAS ESPECIAIS  - DN -  75 MM, INCLUSIVE CARGA, TRANSPORTE E DESCARGA.</v>
          </cell>
          <cell r="F722" t="str">
            <v>M</v>
          </cell>
          <cell r="G722">
            <v>0.48</v>
          </cell>
          <cell r="H722">
            <v>2.04</v>
          </cell>
          <cell r="I722">
            <v>0</v>
          </cell>
          <cell r="J722">
            <v>2.52</v>
          </cell>
        </row>
        <row r="723">
          <cell r="C723" t="str">
            <v>23.01.03U</v>
          </cell>
          <cell r="D723">
            <v>7001220187</v>
          </cell>
          <cell r="E723" t="str">
            <v>ASSENTAMENTO DE TUBULAÇÃO PONTA E BOLSA EM PVC OU PRFV OU RPVC OU CPRFV COM CONEXÕES E PEÇAS ESPECIAIS -  DN -  100 MM, INCLUSIVE CARGA, TRANSPORTE E DESCARGA.</v>
          </cell>
          <cell r="F723" t="str">
            <v>M</v>
          </cell>
          <cell r="G723">
            <v>0.53</v>
          </cell>
          <cell r="H723">
            <v>2.5499999999999998</v>
          </cell>
          <cell r="I723">
            <v>0</v>
          </cell>
          <cell r="J723">
            <v>3.08</v>
          </cell>
        </row>
        <row r="724">
          <cell r="C724" t="str">
            <v>23.01.04U</v>
          </cell>
          <cell r="D724">
            <v>7001220188</v>
          </cell>
          <cell r="E724" t="str">
            <v>ASSENTAMENTO DE TUBULAÇÃO PONTA E BOLSA EM PVC OU PRFV OU RPVC OU CPRFV COM CONEXÕES E PEÇAS ESPECIAIS  - DN -  150 MM, INCLUSIVE CARGA, TRANSPORTE E DESCARGA.</v>
          </cell>
          <cell r="F724" t="str">
            <v>M</v>
          </cell>
          <cell r="G724">
            <v>0.8</v>
          </cell>
          <cell r="H724">
            <v>3.09</v>
          </cell>
          <cell r="I724">
            <v>0</v>
          </cell>
          <cell r="J724">
            <v>3.89</v>
          </cell>
        </row>
        <row r="725">
          <cell r="C725" t="str">
            <v>23.01.05U</v>
          </cell>
          <cell r="D725">
            <v>7001220189</v>
          </cell>
          <cell r="E725" t="str">
            <v>ASSENTAMENTO DE TUBULAÇÃO PONTA E BOLSA EM PVC OU PRFV OU RPVC OU CPRFV COM CONEXÕES E PEÇAS ESPECIAIS  - DN -  200 MM, INCLUSIVE CARGA, TRANSPORTE E DESCARGA.</v>
          </cell>
          <cell r="F725" t="str">
            <v>M</v>
          </cell>
          <cell r="G725">
            <v>1.07</v>
          </cell>
          <cell r="H725">
            <v>3.61</v>
          </cell>
          <cell r="I725">
            <v>0</v>
          </cell>
          <cell r="J725">
            <v>4.68</v>
          </cell>
        </row>
        <row r="726">
          <cell r="C726" t="str">
            <v>23.01.06U</v>
          </cell>
          <cell r="D726">
            <v>7001220190</v>
          </cell>
          <cell r="E726" t="str">
            <v>ASSENTAMENTO DE TUBULAÇÃO PONTA E BOLSA EM PVC OU PRFV OU RPVC OU CPRFV COM CONEXÕES E PEÇAS ESPECIAIS  - DN -  250 MM, INCLUSIVE CARGA, TRANSPORTE E DESCARGA.</v>
          </cell>
          <cell r="F726" t="str">
            <v>M</v>
          </cell>
          <cell r="G726">
            <v>1.34</v>
          </cell>
          <cell r="H726">
            <v>4.1399999999999997</v>
          </cell>
          <cell r="I726">
            <v>0</v>
          </cell>
          <cell r="J726">
            <v>5.48</v>
          </cell>
        </row>
        <row r="727">
          <cell r="C727" t="str">
            <v>23.01.07U</v>
          </cell>
          <cell r="D727">
            <v>7001220191</v>
          </cell>
          <cell r="E727" t="str">
            <v>ASSENTAMENTO DE TUBULAÇÃO PONTA E BOLSA EM PVC OU PRFV OU RPVC OU CPRFV COM CONEXÕES E PEÇAS ESPECIAIS  - DN -  300 MM, INCLUSIVE CARGA, TRANSPORTE E DESCARGA.</v>
          </cell>
          <cell r="F727" t="str">
            <v>M</v>
          </cell>
          <cell r="G727">
            <v>1.61</v>
          </cell>
          <cell r="H727">
            <v>5.15</v>
          </cell>
          <cell r="I727">
            <v>0</v>
          </cell>
          <cell r="J727">
            <v>6.76</v>
          </cell>
        </row>
        <row r="728">
          <cell r="C728" t="str">
            <v>23.01.08U</v>
          </cell>
          <cell r="D728">
            <v>7001220192</v>
          </cell>
          <cell r="E728" t="str">
            <v>ASSENTAMENTO DE TUBULAÇÃO PONTA E BOLSA EM PVC OU PRFV OU RPVC OU CPRFV COM CONEXÕES E PEÇAS ESPECIAIS  - DN -  350 MM, INCLUSIVE CARGA, TRANSPORTE E DESCARGA.</v>
          </cell>
          <cell r="F728" t="str">
            <v>M</v>
          </cell>
          <cell r="G728">
            <v>1.88</v>
          </cell>
          <cell r="H728">
            <v>5.71</v>
          </cell>
          <cell r="I728">
            <v>0</v>
          </cell>
          <cell r="J728">
            <v>7.59</v>
          </cell>
        </row>
        <row r="729">
          <cell r="C729" t="str">
            <v>23.01.09U</v>
          </cell>
          <cell r="D729">
            <v>7001220193</v>
          </cell>
          <cell r="E729" t="str">
            <v>ASSENTAMENTO DE TUBULAÇÃO PONTA E BOLSA EM PVC OU PRFV OU RPVC OU CPRFV COM CONEXÕES E PEÇAS ESPECIAIS  - DN -  400 MM, INCLUSIVE CARGA, TRANSPORTE E DESCARGA.</v>
          </cell>
          <cell r="F729" t="str">
            <v>M</v>
          </cell>
          <cell r="G729">
            <v>3.7</v>
          </cell>
          <cell r="H729">
            <v>6.22</v>
          </cell>
          <cell r="I729">
            <v>0</v>
          </cell>
          <cell r="J729">
            <v>9.92</v>
          </cell>
        </row>
        <row r="730">
          <cell r="C730" t="str">
            <v>23.01.10U</v>
          </cell>
          <cell r="D730">
            <v>7001220194</v>
          </cell>
          <cell r="E730" t="str">
            <v>ASSENTAMENTO DE TUBULAÇÃO PONTA E BOLSA EM PVC OU PRFV OU RPVC OU CPRFV COM CONEXÕES E PEÇAS ESPECIAIS  - DN -  500 MM, INCLUSIVE CARGA, TRANSPORTE E DESCARGA.</v>
          </cell>
          <cell r="F730" t="str">
            <v>M</v>
          </cell>
          <cell r="G730">
            <v>4.5199999999999996</v>
          </cell>
          <cell r="H730">
            <v>6.85</v>
          </cell>
          <cell r="I730">
            <v>0</v>
          </cell>
          <cell r="J730">
            <v>11.37</v>
          </cell>
        </row>
        <row r="731">
          <cell r="C731">
            <v>0</v>
          </cell>
          <cell r="D731">
            <v>0</v>
          </cell>
          <cell r="E731">
            <v>0</v>
          </cell>
          <cell r="F731">
            <v>0</v>
          </cell>
          <cell r="G731">
            <v>0</v>
          </cell>
          <cell r="H731">
            <v>0</v>
          </cell>
          <cell r="I731">
            <v>0</v>
          </cell>
          <cell r="J731">
            <v>0</v>
          </cell>
        </row>
        <row r="732">
          <cell r="C732" t="str">
            <v>23.01.00U</v>
          </cell>
          <cell r="D732" t="str">
            <v/>
          </cell>
          <cell r="E732" t="str">
            <v>ASSENTAMENTO DE TUBO E CONEXOES DE POLIETILENO DE ALTA DENSIDADE (PEAD)</v>
          </cell>
          <cell r="F732">
            <v>0</v>
          </cell>
          <cell r="G732">
            <v>0</v>
          </cell>
          <cell r="H732">
            <v>0</v>
          </cell>
          <cell r="I732">
            <v>0</v>
          </cell>
          <cell r="J732">
            <v>0</v>
          </cell>
        </row>
        <row r="733">
          <cell r="C733" t="str">
            <v>23.01.11U</v>
          </cell>
          <cell r="D733">
            <v>7001220441</v>
          </cell>
          <cell r="E733" t="str">
            <v>ASSENTAMENTO DE TUBOS E CONEXOES DE POLIETILENO DE ALTA DENSIDADE (PEAD), DIAMETRO 20 MM A 32 MM</v>
          </cell>
          <cell r="F733" t="str">
            <v>M</v>
          </cell>
          <cell r="G733">
            <v>0.17</v>
          </cell>
          <cell r="H733">
            <v>0.7</v>
          </cell>
          <cell r="I733">
            <v>0</v>
          </cell>
          <cell r="J733">
            <v>0.87</v>
          </cell>
        </row>
        <row r="734">
          <cell r="C734" t="str">
            <v>23.01.12U</v>
          </cell>
          <cell r="D734">
            <v>7001220442</v>
          </cell>
          <cell r="E734" t="str">
            <v>ASSENTAMENTO DE TUBOS E CONEXOES DE POLIETILENO DE ALTA DENSIDADE (PEAD), DIAMETRO 63 MM</v>
          </cell>
          <cell r="F734" t="str">
            <v>M</v>
          </cell>
          <cell r="G734">
            <v>0.17</v>
          </cell>
          <cell r="H734">
            <v>1.1200000000000001</v>
          </cell>
          <cell r="I734">
            <v>0</v>
          </cell>
          <cell r="J734">
            <v>1.29</v>
          </cell>
        </row>
        <row r="735">
          <cell r="C735" t="str">
            <v>23.01.13U</v>
          </cell>
          <cell r="D735">
            <v>7001220443</v>
          </cell>
          <cell r="E735" t="str">
            <v>ASSENTAMENTO DE TUBOS E CONEXOES DE POLIETILENO DE ALTA DENSIDADE (PEAD), JUNTA SOLDADA POR ELETROFUSAO, DIAMETRO 110 MM</v>
          </cell>
          <cell r="F735" t="str">
            <v>M</v>
          </cell>
          <cell r="G735">
            <v>1.58</v>
          </cell>
          <cell r="H735">
            <v>3.26</v>
          </cell>
          <cell r="I735">
            <v>0</v>
          </cell>
          <cell r="J735">
            <v>4.84</v>
          </cell>
        </row>
        <row r="736">
          <cell r="C736" t="str">
            <v>23.01.14U</v>
          </cell>
          <cell r="D736">
            <v>7001220444</v>
          </cell>
          <cell r="E736" t="str">
            <v>ASSENTAMENTO DE TUBOS E CONEXOES DE POLIETILENO DE ALTA DENSIDADE (PEAD), JUNTA SOLDADA POR ELETROFUSAO, DIAMETRO 160 MM</v>
          </cell>
          <cell r="F736" t="str">
            <v>M</v>
          </cell>
          <cell r="G736">
            <v>2.1800000000000002</v>
          </cell>
          <cell r="H736">
            <v>6.25</v>
          </cell>
          <cell r="I736">
            <v>0</v>
          </cell>
          <cell r="J736">
            <v>8.43</v>
          </cell>
        </row>
        <row r="737">
          <cell r="C737" t="str">
            <v>23.01.15U</v>
          </cell>
          <cell r="D737">
            <v>7001220445</v>
          </cell>
          <cell r="E737" t="str">
            <v>ASSENTAMENTO DE TUBOS DE POLIETILENO DE ALTA DENSIDADE (PEAD), COM SOLDA POR TERMOFUSAO (TOPO), DIAMETRO 200 MM</v>
          </cell>
          <cell r="F737" t="str">
            <v>M</v>
          </cell>
          <cell r="G737">
            <v>2.76</v>
          </cell>
          <cell r="H737">
            <v>2.54</v>
          </cell>
          <cell r="I737">
            <v>0</v>
          </cell>
          <cell r="J737">
            <v>5.3</v>
          </cell>
        </row>
        <row r="738">
          <cell r="C738" t="str">
            <v>23.01.16U</v>
          </cell>
          <cell r="D738">
            <v>7001220446</v>
          </cell>
          <cell r="E738" t="str">
            <v>ASSENTAMENTO DE TUBOS DE POLIETILENO DE ALTA DENSIDADE (PEAD), COM SOLDA POR TERMOFUSAO (TOPO), DIAMETRO 250 MM</v>
          </cell>
          <cell r="F738" t="str">
            <v>M</v>
          </cell>
          <cell r="G738">
            <v>3.54</v>
          </cell>
          <cell r="H738">
            <v>5.48</v>
          </cell>
          <cell r="I738">
            <v>0</v>
          </cell>
          <cell r="J738">
            <v>9.02</v>
          </cell>
        </row>
        <row r="739">
          <cell r="C739" t="str">
            <v>23.01.17U</v>
          </cell>
          <cell r="D739">
            <v>7001220447</v>
          </cell>
          <cell r="E739" t="str">
            <v>ASSENTAMENTO DE TUBOS DE POLIETILENO DE ALTA DENSIDADE (PEAD), COM SOLDA POR TERMOFUSAO (TOPO), DIAMETRO 315 MM</v>
          </cell>
          <cell r="F739" t="str">
            <v>M</v>
          </cell>
          <cell r="G739">
            <v>9.3800000000000008</v>
          </cell>
          <cell r="H739">
            <v>7.06</v>
          </cell>
          <cell r="I739">
            <v>0</v>
          </cell>
          <cell r="J739">
            <v>16.440000000000001</v>
          </cell>
        </row>
        <row r="740">
          <cell r="C740" t="str">
            <v>23.01.18U</v>
          </cell>
          <cell r="D740">
            <v>7001220448</v>
          </cell>
          <cell r="E740" t="str">
            <v>ASSENTAMENTO DE TUBOS DE POLIETILENO DE ALTA DENSIDADE (PEAD), COM SOLDA POR TERMOFUSAO (TOPO), DIAMETRO 355 MM</v>
          </cell>
          <cell r="F740" t="str">
            <v>M</v>
          </cell>
          <cell r="G740">
            <v>14.73</v>
          </cell>
          <cell r="H740">
            <v>10.18</v>
          </cell>
          <cell r="I740">
            <v>0</v>
          </cell>
          <cell r="J740">
            <v>24.91</v>
          </cell>
        </row>
        <row r="741">
          <cell r="C741" t="str">
            <v>23.01.19U</v>
          </cell>
          <cell r="D741">
            <v>7001220449</v>
          </cell>
          <cell r="E741" t="str">
            <v>ASSENTAMENTO DE TUBOS DE POLIETILENO DE ALTA DENSIDADE (PEAD), COM SOLDA POR TERMOFUSAO (TOPO), DIAMETRO 400 MM</v>
          </cell>
          <cell r="F741" t="str">
            <v>M</v>
          </cell>
          <cell r="G741">
            <v>17.670000000000002</v>
          </cell>
          <cell r="H741">
            <v>12.22</v>
          </cell>
          <cell r="I741">
            <v>0</v>
          </cell>
          <cell r="J741">
            <v>29.89</v>
          </cell>
        </row>
        <row r="742">
          <cell r="C742" t="str">
            <v>23.01.20U</v>
          </cell>
          <cell r="D742">
            <v>7001220450</v>
          </cell>
          <cell r="E742" t="str">
            <v>ASSENTAMENTO DE TUBOS DE POLIETILENO DE ALTA DENSIDADE (PEAD), COM SOLDA POR TERMOFUSAO (TOPO), DIAMETRO 450 MM</v>
          </cell>
          <cell r="F742" t="str">
            <v>M</v>
          </cell>
          <cell r="G742">
            <v>17.670000000000002</v>
          </cell>
          <cell r="H742">
            <v>12.22</v>
          </cell>
          <cell r="I742">
            <v>0</v>
          </cell>
          <cell r="J742">
            <v>29.89</v>
          </cell>
        </row>
        <row r="743">
          <cell r="C743" t="str">
            <v>23.01.21U</v>
          </cell>
          <cell r="D743">
            <v>7001220451</v>
          </cell>
          <cell r="E743" t="str">
            <v>ASSENTAMENTO DE TUBOS DE POLIETILENO DE ALTA DENSIDADE (PEAD), COM SOLDA POR TERMOFUSAO (TOPO), DIAMETRO 500 MM</v>
          </cell>
          <cell r="F743" t="str">
            <v>M</v>
          </cell>
          <cell r="G743">
            <v>19.64</v>
          </cell>
          <cell r="H743">
            <v>13.58</v>
          </cell>
          <cell r="I743">
            <v>0</v>
          </cell>
          <cell r="J743">
            <v>33.22</v>
          </cell>
        </row>
        <row r="744">
          <cell r="C744" t="str">
            <v>23.01.22U</v>
          </cell>
          <cell r="D744">
            <v>7001220452</v>
          </cell>
          <cell r="E744" t="str">
            <v>ASSENTAMENTO DE TUBOS DE POLIETILENO DE ALTA DENSIDADE (PEAD), COM SOLDA POR TERMOFUSAO (TOPO), DIAMETRO 630 MM</v>
          </cell>
          <cell r="F744" t="str">
            <v>M</v>
          </cell>
          <cell r="G744">
            <v>22.1</v>
          </cell>
          <cell r="H744">
            <v>15.28</v>
          </cell>
          <cell r="I744">
            <v>0</v>
          </cell>
          <cell r="J744">
            <v>37.380000000000003</v>
          </cell>
        </row>
        <row r="745">
          <cell r="C745" t="str">
            <v>23.01.23U</v>
          </cell>
          <cell r="D745">
            <v>7001220453</v>
          </cell>
          <cell r="E745" t="str">
            <v>ASSENTAMENTO DE TUBOS DE POLIETILENO DE ALTA DENSIDADE (PEAD), COM SOLDA POR TERMOFUSAO (TOPO), DIAMETRO 710 MM</v>
          </cell>
          <cell r="F745" t="str">
            <v>M</v>
          </cell>
          <cell r="G745">
            <v>33.07</v>
          </cell>
          <cell r="H745">
            <v>17.38</v>
          </cell>
          <cell r="I745">
            <v>0</v>
          </cell>
          <cell r="J745">
            <v>50.45</v>
          </cell>
        </row>
        <row r="746">
          <cell r="C746" t="str">
            <v>23.01.24U</v>
          </cell>
          <cell r="D746">
            <v>7001220454</v>
          </cell>
          <cell r="E746" t="str">
            <v>ASSENTAMENTO DE TUBOS DE POLIETILENO DE ALTA DENSIDADE (PEAD), COM SOLDA POR TERMOFUSAO (TOPO), DIAMETRO 800 MM</v>
          </cell>
          <cell r="F746" t="str">
            <v>M</v>
          </cell>
          <cell r="G746">
            <v>36.89</v>
          </cell>
          <cell r="H746">
            <v>19.25</v>
          </cell>
          <cell r="I746">
            <v>0</v>
          </cell>
          <cell r="J746">
            <v>56.14</v>
          </cell>
        </row>
        <row r="747">
          <cell r="C747" t="str">
            <v>23.01.25U</v>
          </cell>
          <cell r="D747">
            <v>7001220455</v>
          </cell>
          <cell r="E747" t="str">
            <v>ASSENTAMENTO DE TUBOS DE POLIETILENO DE ALTA DENSIDADE (PEAD), COM SOLDA POR TERMOFUSAO (TOPO), DIAMETRO 900 MM</v>
          </cell>
          <cell r="F747" t="str">
            <v>M</v>
          </cell>
          <cell r="G747">
            <v>37.93</v>
          </cell>
          <cell r="H747">
            <v>21.96</v>
          </cell>
          <cell r="I747">
            <v>0</v>
          </cell>
          <cell r="J747">
            <v>59.89</v>
          </cell>
        </row>
        <row r="748">
          <cell r="C748" t="str">
            <v>23.01.26U</v>
          </cell>
          <cell r="D748">
            <v>7001220456</v>
          </cell>
          <cell r="E748" t="str">
            <v>ASSENTAMENTO DE TUBOS DE POLIETILENO DE ALTA DENSIDADE (PEAD), COM SOLDA POR TERMOFUSAO (TOPO), DIAMETRO 1.000 MM</v>
          </cell>
          <cell r="F748" t="str">
            <v>M</v>
          </cell>
          <cell r="G748">
            <v>40.229999999999997</v>
          </cell>
          <cell r="H748">
            <v>24.37</v>
          </cell>
          <cell r="I748">
            <v>0</v>
          </cell>
          <cell r="J748">
            <v>64.599999999999994</v>
          </cell>
        </row>
        <row r="749">
          <cell r="C749" t="str">
            <v>23.01.27U</v>
          </cell>
          <cell r="D749">
            <v>7001220457</v>
          </cell>
          <cell r="E749" t="str">
            <v>ASSENTAMENTO DE TUBOS DE POLIETILENO DE ALTA DENSIDADE (PEAD), COM SOLDA POR TERMOFUSAO (TOPO), DIAMETRO 1.200 MM</v>
          </cell>
          <cell r="F749" t="str">
            <v>M</v>
          </cell>
          <cell r="G749">
            <v>44.02</v>
          </cell>
          <cell r="H749">
            <v>29.19</v>
          </cell>
          <cell r="I749">
            <v>0</v>
          </cell>
          <cell r="J749">
            <v>73.209999999999994</v>
          </cell>
        </row>
        <row r="750">
          <cell r="C750">
            <v>0</v>
          </cell>
          <cell r="D750">
            <v>0</v>
          </cell>
          <cell r="E750">
            <v>0</v>
          </cell>
          <cell r="F750">
            <v>0</v>
          </cell>
          <cell r="G750">
            <v>0</v>
          </cell>
          <cell r="H750">
            <v>0</v>
          </cell>
          <cell r="I750">
            <v>0</v>
          </cell>
          <cell r="J750">
            <v>0</v>
          </cell>
        </row>
        <row r="751">
          <cell r="C751" t="str">
            <v>23.01.00U</v>
          </cell>
          <cell r="D751">
            <v>0</v>
          </cell>
          <cell r="E751" t="str">
            <v>ASSENTAMENTO DE TUBO DE PEAD CORRUGADO DE DUPLA PAREDE PARA REDE COLETORA DE ESGOTO</v>
          </cell>
          <cell r="F751">
            <v>0</v>
          </cell>
          <cell r="G751">
            <v>0</v>
          </cell>
          <cell r="H751">
            <v>0</v>
          </cell>
          <cell r="I751">
            <v>0</v>
          </cell>
          <cell r="J751">
            <v>0</v>
          </cell>
        </row>
        <row r="752">
          <cell r="C752" t="str">
            <v>23.01.63U</v>
          </cell>
          <cell r="D752">
            <v>7001220492</v>
          </cell>
          <cell r="E752" t="str">
            <v xml:space="preserve">ASSENTAMENTO DE TUBO DE PEAD CORRUGADO DE DUPLA PAREDE PARA REDE COLETORA DE ESGOTO, DN 250 MM, JUNTA ELÁSTICA INTEGRADA, INSTALADO EM LOCAL COM NÍVEL ALTO DE INTERFERÊNCIAS (NÃO INCLUI FORNECIMENTO). </v>
          </cell>
          <cell r="F752" t="str">
            <v>M</v>
          </cell>
          <cell r="G752">
            <v>0</v>
          </cell>
          <cell r="H752">
            <v>1.01</v>
          </cell>
          <cell r="I752">
            <v>0</v>
          </cell>
          <cell r="J752">
            <v>1.01</v>
          </cell>
        </row>
        <row r="753">
          <cell r="C753" t="str">
            <v>23.01.64U</v>
          </cell>
          <cell r="D753">
            <v>7001220579</v>
          </cell>
          <cell r="E753" t="str">
            <v xml:space="preserve">ASSENTAMENTO DE TUBO DE PEAD CORRUGADO DE DUPLA PAREDE PARA REDE COLETORA M DE ESGOTO, DN 250 MM, JUNTA ELÁSTICA INTEGRADA, INSTALADO EM LOCAL COM NÍVEL BAIXO DE INTERFERÊNCIAS (NÃO INCLUI FORNECIMENTO). </v>
          </cell>
          <cell r="F753" t="str">
            <v>M</v>
          </cell>
          <cell r="G753">
            <v>0</v>
          </cell>
          <cell r="H753">
            <v>0.78</v>
          </cell>
          <cell r="I753">
            <v>0</v>
          </cell>
          <cell r="J753">
            <v>0.78</v>
          </cell>
        </row>
        <row r="754">
          <cell r="C754" t="str">
            <v>23.01.65U</v>
          </cell>
          <cell r="D754">
            <v>7001220493</v>
          </cell>
          <cell r="E754" t="str">
            <v>ASSENTAMENTO DE TUBO DE PEAD CORRUGADO DE DUPLA PAREDE PARA REDE COLETORA DE ESGOTO, DN 300 MM, JUNTA ELÁSTICA INTEGRADA, INSTALADO EM LOCAL COM NÍVEL ALTO DE INTERFERÊNCIAS (NÃO INCLUI FORNECIMENTO).</v>
          </cell>
          <cell r="F754" t="str">
            <v>M</v>
          </cell>
          <cell r="G754">
            <v>0</v>
          </cell>
          <cell r="H754">
            <v>1.74</v>
          </cell>
          <cell r="I754">
            <v>0</v>
          </cell>
          <cell r="J754">
            <v>1.74</v>
          </cell>
        </row>
        <row r="755">
          <cell r="C755" t="str">
            <v>23.01.66U</v>
          </cell>
          <cell r="D755">
            <v>7001220494</v>
          </cell>
          <cell r="E755" t="str">
            <v xml:space="preserve">ASSENTAMENTO DE TUBO DE PEAD CORRUGADO DE DUPLA PAREDE PARA REDE COLETORA DE ESGOTO, DN 300 MM, JUNTA ELÁSTICA INTEGRADA, INSTALADO EM LOCAL COM NÍVEL BAIXO DE INTERFERÊNCIAS (NÃO INCLUI FORNECIMENTO). </v>
          </cell>
          <cell r="F755" t="str">
            <v>M</v>
          </cell>
          <cell r="G755">
            <v>0</v>
          </cell>
          <cell r="H755">
            <v>1.36</v>
          </cell>
          <cell r="I755">
            <v>0</v>
          </cell>
          <cell r="J755">
            <v>1.36</v>
          </cell>
        </row>
        <row r="756">
          <cell r="C756" t="str">
            <v>23.01.67U</v>
          </cell>
          <cell r="D756">
            <v>7001220495</v>
          </cell>
          <cell r="E756" t="str">
            <v>ASSENTAMENTO DE TUBO DE PEAD CORRUGADO DE DUPLA PAREDE PARA REDE COLETORA DE ESGOTO, DN 450 MM, JUNTA ELÁSTICA INTEGRADA, INSTALADO EM LOCAL COM NÍVEL ALTO DE INTERFERÊNCIAS (NÃO INCLUI FORNECIMENTO).</v>
          </cell>
          <cell r="F756" t="str">
            <v>M</v>
          </cell>
          <cell r="G756">
            <v>0</v>
          </cell>
          <cell r="H756">
            <v>3.91</v>
          </cell>
          <cell r="I756">
            <v>0</v>
          </cell>
          <cell r="J756">
            <v>3.91</v>
          </cell>
        </row>
        <row r="757">
          <cell r="C757" t="str">
            <v>23.01.68U</v>
          </cell>
          <cell r="D757">
            <v>7001220502</v>
          </cell>
          <cell r="E757" t="str">
            <v>ASSENTAMENTO DE TUBO DE PEAD CORRUGADO DE DUPLA PAREDE PARA REDE COLETORA DE ESGOTO, DN 450 MM, JUNTA ELÁSTICA INTEGRADA, INSTALADO EM LOCAL COM NÍVEL BAIXO DE INTERFERÊNCIAS (NÃO INCLUI FORNECIMENTO).</v>
          </cell>
          <cell r="F757" t="str">
            <v>M</v>
          </cell>
          <cell r="G757">
            <v>0</v>
          </cell>
          <cell r="H757">
            <v>3.19</v>
          </cell>
          <cell r="I757">
            <v>0</v>
          </cell>
          <cell r="J757">
            <v>3.19</v>
          </cell>
        </row>
        <row r="758">
          <cell r="C758" t="str">
            <v>23.01.69U</v>
          </cell>
          <cell r="D758">
            <v>7001220503</v>
          </cell>
          <cell r="E758" t="str">
            <v xml:space="preserve">ASSENTAMENTO DE TUBO DE PEAD CORRUGADO DE DUPLA PAREDE PARA REDE COLETORA DE ESGOTO, DN 600 MM, JUNTA ELÁSTICA INTEGRADA, INSTALADO EM LOCAL COM NÍVEL ALTO DE INTERFERÊNCIAS (NÃO INCLUI FORNECIMENTO). </v>
          </cell>
          <cell r="F758" t="str">
            <v>M</v>
          </cell>
          <cell r="G758">
            <v>7.25</v>
          </cell>
          <cell r="H758">
            <v>6.09</v>
          </cell>
          <cell r="I758">
            <v>0</v>
          </cell>
          <cell r="J758">
            <v>13.34</v>
          </cell>
        </row>
        <row r="759">
          <cell r="C759" t="str">
            <v>23.01.70U</v>
          </cell>
          <cell r="D759">
            <v>7001220504</v>
          </cell>
          <cell r="E759" t="str">
            <v xml:space="preserve">ASSENTAMENTO DE TUBO DE PEAD CORRUGADO DE DUPLA PAREDE PARA REDE COLETORA DE ESGOTO, DN 600 MM, JUNTA ELÁSTICA INTEGRADA, INSTALADO EM LOCAL COM NÍVEL BAIXO DE INTERFERÊNCIAS (NÃO INCLUI FORNECIMENTO). </v>
          </cell>
          <cell r="F759" t="str">
            <v>M</v>
          </cell>
          <cell r="G759">
            <v>6.1</v>
          </cell>
          <cell r="H759">
            <v>5.1100000000000003</v>
          </cell>
          <cell r="I759">
            <v>0</v>
          </cell>
          <cell r="J759">
            <v>11.21</v>
          </cell>
        </row>
        <row r="760">
          <cell r="C760" t="str">
            <v>23.01.71U</v>
          </cell>
          <cell r="D760">
            <v>7001220559</v>
          </cell>
          <cell r="E760" t="str">
            <v xml:space="preserve">ASSENTAMENTO DE TUBO DE PEAD CORRUGADO DE DUPLA PAREDE PARA REDE COLETORA DE ESGOTO, DN 750MM, JUNTA ELÁSTICA INTEGRADA, INSTALADO EM LOCAL COM NÍVEL ALTO DE INTERFERÊNCIAS (NÃO INCLUI FORNECIMENTO). </v>
          </cell>
          <cell r="F760" t="str">
            <v>M</v>
          </cell>
          <cell r="G760">
            <v>10.71</v>
          </cell>
          <cell r="H760">
            <v>8.99</v>
          </cell>
          <cell r="I760">
            <v>0</v>
          </cell>
          <cell r="J760">
            <v>19.7</v>
          </cell>
        </row>
        <row r="761">
          <cell r="C761" t="str">
            <v>23.01.72U</v>
          </cell>
          <cell r="D761">
            <v>7001220506</v>
          </cell>
          <cell r="E761" t="str">
            <v xml:space="preserve">ASSENTAMENTO DE TUBO DE PEAD CORRUGADO DE DUPLA PAREDE PARA REDE COLETORA DE ESGOTO, DN 750MM, JUNTA ELÁSTICA INTEGRADA, INSTALADO EM LOCAL COM NÍVEL BAIXO DE INTERFERÊNCIAS (NÃO INCLUI FORNECIMENTO). </v>
          </cell>
          <cell r="F761" t="str">
            <v>M</v>
          </cell>
          <cell r="G761">
            <v>9.2200000000000006</v>
          </cell>
          <cell r="H761">
            <v>7.75</v>
          </cell>
          <cell r="I761">
            <v>0</v>
          </cell>
          <cell r="J761">
            <v>16.97</v>
          </cell>
        </row>
        <row r="762">
          <cell r="C762" t="str">
            <v>23.01.73U</v>
          </cell>
          <cell r="D762">
            <v>7001220511</v>
          </cell>
          <cell r="E762" t="str">
            <v>ASSENTAMENTO DE TUBO DE PEAD CORRUGADO DE DUPLA PAREDE PARA REDE COLETORA DE ESGOTO, DN 900MM, JUNTA ELÁSTICA INTEGRADA, INSTALADO EM LOCAL COM NÍVEL ALTO DE INTERFERÊNCIAS (NÃO INCLUI FORNECIMENTO).</v>
          </cell>
          <cell r="F762" t="str">
            <v>M</v>
          </cell>
          <cell r="G762">
            <v>12.44</v>
          </cell>
          <cell r="H762">
            <v>10.45</v>
          </cell>
          <cell r="I762">
            <v>0</v>
          </cell>
          <cell r="J762">
            <v>22.89</v>
          </cell>
        </row>
        <row r="763">
          <cell r="C763" t="str">
            <v>23.01.74U</v>
          </cell>
          <cell r="D763">
            <v>7001220510</v>
          </cell>
          <cell r="E763" t="str">
            <v>ASSENTAMENTO DE TUBO DE PEAD CORRUGADO DE DUPLA PAREDE PARA REDE COLETORA DE ESGOTO, DN 900MM, JUNTA ELÁSTICA INTEGRADA, INSTALADO EM LOCAL COM NÍVEL BAIXO DE INTERFERÊNCIAS (NÃO INCLUI FORNECIMENTO).</v>
          </cell>
          <cell r="F763" t="str">
            <v>M</v>
          </cell>
          <cell r="G763">
            <v>10.82</v>
          </cell>
          <cell r="H763">
            <v>9.09</v>
          </cell>
          <cell r="I763">
            <v>0</v>
          </cell>
          <cell r="J763">
            <v>19.91</v>
          </cell>
        </row>
        <row r="764">
          <cell r="C764" t="str">
            <v>23.01.75U</v>
          </cell>
          <cell r="D764">
            <v>7001220496</v>
          </cell>
          <cell r="E764" t="str">
            <v xml:space="preserve">ASSENTAMENTO DE TUBO DE PEAD CORRUGADO DE DUPLA PAREDE PARA REDE COLETORA DE ESGOTO, DN 1000 MM, JUNTA ELÁSTICA INTEGRADA, INSTALADO EM LOCAL COM NÍVEL ALTO DE INTERFERÊNCIAS (NÃO INCLUI FORNECIMENTO). </v>
          </cell>
          <cell r="F764" t="str">
            <v>M</v>
          </cell>
          <cell r="G764">
            <v>15.03</v>
          </cell>
          <cell r="H764">
            <v>12.62</v>
          </cell>
          <cell r="I764">
            <v>0</v>
          </cell>
          <cell r="J764">
            <v>27.65</v>
          </cell>
        </row>
        <row r="765">
          <cell r="C765" t="str">
            <v>23.01.76U</v>
          </cell>
          <cell r="D765">
            <v>7001220512</v>
          </cell>
          <cell r="E765" t="str">
            <v xml:space="preserve">ASSENTAMENTO DE TUBO DE PEAD CORRUGADO DE DUPLA PAREDE PARA REDE COLETORA DE ESGOTO, DN 1000 MM, JUNTA ELÁSTICA INTEGRADA, INSTALADO EM LOCAL COM NÍVEL BAIXO DE INTERFERÊNCIAS (NÃO INCLUI FORNECIMENTO). </v>
          </cell>
          <cell r="F765" t="str">
            <v>M</v>
          </cell>
          <cell r="G765">
            <v>13.25</v>
          </cell>
          <cell r="H765">
            <v>11.13</v>
          </cell>
          <cell r="I765">
            <v>0</v>
          </cell>
          <cell r="J765">
            <v>24.38</v>
          </cell>
        </row>
        <row r="766">
          <cell r="C766" t="str">
            <v>23.01.77U</v>
          </cell>
          <cell r="D766">
            <v>7001220498</v>
          </cell>
          <cell r="E766" t="str">
            <v>ASSENTAMENTO DE TUBO DE PEAD CORRUGADO DE DUPLA PAREDE PARA REDE COLETORA DE ESGOTO, DN 1200 MM, JUNTA ELÁSTICA INTEGRADA, INSTALADO EM LOCAL COM ALTO ALTO DE INTERFERÊNCIAS (NÃO INCLUI FORNECIMENTO).</v>
          </cell>
          <cell r="F766" t="str">
            <v>M</v>
          </cell>
          <cell r="G766">
            <v>17.62</v>
          </cell>
          <cell r="H766">
            <v>14.8</v>
          </cell>
          <cell r="I766">
            <v>0</v>
          </cell>
          <cell r="J766">
            <v>32.42</v>
          </cell>
        </row>
        <row r="767">
          <cell r="C767" t="str">
            <v>23.01.78U</v>
          </cell>
          <cell r="D767">
            <v>7001220497</v>
          </cell>
          <cell r="E767" t="str">
            <v xml:space="preserve">ASSENTAMENTO DE TUBO DE PEAD CORRUGADO DE DUPLA PAREDE PARA REDE COLETORA DE ESGOTO, DN 1200 MM, JUNTA ELÁSTICA INTEGRADA, INSTALADO EM LOCAL COM NÍVEL BAIXO DE INTERFERÊNCIAS (NÃO INCLUI FORNECIMENTO). </v>
          </cell>
          <cell r="F767" t="str">
            <v>M</v>
          </cell>
          <cell r="G767">
            <v>15.73</v>
          </cell>
          <cell r="H767">
            <v>13.2</v>
          </cell>
          <cell r="I767">
            <v>0</v>
          </cell>
          <cell r="J767">
            <v>28.93</v>
          </cell>
        </row>
        <row r="768">
          <cell r="C768" t="str">
            <v>23.01.79U</v>
          </cell>
          <cell r="D768">
            <v>7001220500</v>
          </cell>
          <cell r="E768" t="str">
            <v xml:space="preserve">ASSENTAMENTO DE TUBO DE PEAD CORRUGADO DE DUPLA PAREDE PARA REDE COLETORA DE ESGOTO, DN 1500 MM, JUNTA ELÁSTICA INTEGRADA, INSTALADO EM LOCAL COM NÍVEL ALTO DE INTERFERÊNCIAS (NÃO INCLUI FORNECIMENTO). </v>
          </cell>
          <cell r="F768" t="str">
            <v>M</v>
          </cell>
          <cell r="G768">
            <v>22.81</v>
          </cell>
          <cell r="H768">
            <v>19.149999999999999</v>
          </cell>
          <cell r="I768">
            <v>0</v>
          </cell>
          <cell r="J768">
            <v>41.96</v>
          </cell>
        </row>
        <row r="769">
          <cell r="C769" t="str">
            <v>23.01.80U</v>
          </cell>
          <cell r="D769">
            <v>7001220499</v>
          </cell>
          <cell r="E769" t="str">
            <v>ASSENTAMENTO DE TUBO DE PEAD CORRUGADO DE DUPLA PAREDE PARA REDE COLETORA DE ESGOTO, DN 1500 MM, JUNTA ELÁSTICA INTEGRADA, INSTALADO EM LOCAL COM NÍVEL BAIXO DE INTERFERÊNCIAS (NÃO INCLUI FORNECIMENTO).</v>
          </cell>
          <cell r="F769" t="str">
            <v>M</v>
          </cell>
          <cell r="G769">
            <v>20.73</v>
          </cell>
          <cell r="H769">
            <v>17.399999999999999</v>
          </cell>
          <cell r="I769">
            <v>0</v>
          </cell>
          <cell r="J769">
            <v>38.130000000000003</v>
          </cell>
        </row>
        <row r="770">
          <cell r="C770">
            <v>0</v>
          </cell>
          <cell r="D770">
            <v>0</v>
          </cell>
          <cell r="E770">
            <v>0</v>
          </cell>
          <cell r="F770">
            <v>0</v>
          </cell>
          <cell r="G770">
            <v>0</v>
          </cell>
          <cell r="H770">
            <v>0</v>
          </cell>
          <cell r="I770">
            <v>0</v>
          </cell>
          <cell r="J770">
            <v>0</v>
          </cell>
        </row>
        <row r="771">
          <cell r="C771" t="str">
            <v>23.01.00U</v>
          </cell>
          <cell r="D771" t="str">
            <v/>
          </cell>
          <cell r="E771" t="str">
            <v>ASSENTAMENTO DE TUBULACAO PELO METODO NAO DESTRUTIVO MND DIRECIONAL</v>
          </cell>
          <cell r="F771">
            <v>0</v>
          </cell>
          <cell r="G771">
            <v>0</v>
          </cell>
          <cell r="H771">
            <v>0</v>
          </cell>
          <cell r="I771">
            <v>0</v>
          </cell>
          <cell r="J771">
            <v>0</v>
          </cell>
        </row>
        <row r="772">
          <cell r="C772" t="str">
            <v>23.01.28U</v>
          </cell>
          <cell r="D772">
            <v>7001220458</v>
          </cell>
          <cell r="E772" t="str">
            <v>ASSENTAMENTO DE TUBULACAO PELO METODO NAO DESTRUTIVO MND DIRECIONAL DN 110 MM PN 08 INCLUSIVE SOLDA POR ELETROFUSAO, FORNECIMENTO DE TUBOS, CONEXOES E MAO DE OBRA</v>
          </cell>
          <cell r="F772" t="str">
            <v>M</v>
          </cell>
          <cell r="G772">
            <v>302.32</v>
          </cell>
          <cell r="H772">
            <v>40.270000000000003</v>
          </cell>
          <cell r="I772">
            <v>87.08</v>
          </cell>
          <cell r="J772">
            <v>429.67</v>
          </cell>
        </row>
        <row r="773">
          <cell r="C773" t="str">
            <v>23.01.29U</v>
          </cell>
          <cell r="D773">
            <v>7001220459</v>
          </cell>
          <cell r="E773" t="str">
            <v>ASSENTAMENTO DE TUBULACAO PELO METODO NAO DESTRUTIVO MND DIRECIONAL DN 160 MM PN 08 INCLUSIVE SOLDA POR ELETROFUSAO, FORNECIMENTO DE TUBOS, CONEXOES E MAO DE OBRA</v>
          </cell>
          <cell r="F773" t="str">
            <v>M</v>
          </cell>
          <cell r="G773">
            <v>436.59</v>
          </cell>
          <cell r="H773">
            <v>59.7</v>
          </cell>
          <cell r="I773">
            <v>206.59</v>
          </cell>
          <cell r="J773">
            <v>702.88</v>
          </cell>
        </row>
        <row r="774">
          <cell r="C774" t="str">
            <v>23.01.30U</v>
          </cell>
          <cell r="D774">
            <v>7001220460</v>
          </cell>
          <cell r="E774" t="str">
            <v>ASSENTAMENTO DE TUBULACAO PELO METODO NAO DESTRUTIVO MND DIRECIONAL DN 200 MM PN 08 INCLUSIVE SOLDA POR TERMOFUSAO, FORNECIMENTO DE TUBOS, CONEXOES E MAO DE OBRA</v>
          </cell>
          <cell r="F774" t="str">
            <v>M</v>
          </cell>
          <cell r="G774">
            <v>459.46</v>
          </cell>
          <cell r="H774">
            <v>58.74</v>
          </cell>
          <cell r="I774">
            <v>303.44</v>
          </cell>
          <cell r="J774">
            <v>821.64</v>
          </cell>
        </row>
        <row r="775">
          <cell r="C775" t="str">
            <v>23.01.31U</v>
          </cell>
          <cell r="D775">
            <v>7001220461</v>
          </cell>
          <cell r="E775" t="str">
            <v>ASSENTAMENTO DE TUBULACAO PELO METODO NAO DESTRUTIVO MND DIRECIONAL DN 250 MM PN 08 INCLUSIVE SOLDA POR TERMOFUSAO, FORNECIMENTO DE TUBOS, CONEXOES E MAO DE OBRA</v>
          </cell>
          <cell r="F775" t="str">
            <v>M</v>
          </cell>
          <cell r="G775">
            <v>493.66</v>
          </cell>
          <cell r="H775">
            <v>65.78</v>
          </cell>
          <cell r="I775">
            <v>249.26</v>
          </cell>
          <cell r="J775">
            <v>808.7</v>
          </cell>
        </row>
        <row r="776">
          <cell r="C776" t="str">
            <v>23.01.32U</v>
          </cell>
          <cell r="D776">
            <v>7001220462</v>
          </cell>
          <cell r="E776" t="str">
            <v>ASSENTAMENTO DE TUBULACAO PELO METODO NAO DESTRUTIVO MND DIRECIONAL DN 315 MM PN 08 INCLUSIVE SOLDA POR TERMOFUSAO, FORNECIMENTO DE TUBOS, CONEXOES E MAO DE OBRA</v>
          </cell>
          <cell r="F776" t="str">
            <v>M</v>
          </cell>
          <cell r="G776">
            <v>644.32000000000005</v>
          </cell>
          <cell r="H776">
            <v>85.19</v>
          </cell>
          <cell r="I776">
            <v>717.78</v>
          </cell>
          <cell r="J776">
            <v>1447.29</v>
          </cell>
        </row>
        <row r="777">
          <cell r="C777" t="str">
            <v>23.01.33U</v>
          </cell>
          <cell r="D777">
            <v>7001220463</v>
          </cell>
          <cell r="E777" t="str">
            <v>ASSENTAMENTO DE TUBULACAO PELO METODO NAO DESTRUTIVO MND DIRECIONAL DN 355 MM PN 08 INCLUSIVE SOLDA POR TERMOFUSAO, FORNECIMENTO DE TUBOS, CONEXOES E MAO DE OBRA</v>
          </cell>
          <cell r="F777" t="str">
            <v>M</v>
          </cell>
          <cell r="G777">
            <v>738.79</v>
          </cell>
          <cell r="H777">
            <v>99.27</v>
          </cell>
          <cell r="I777">
            <v>507.28</v>
          </cell>
          <cell r="J777">
            <v>1345.34</v>
          </cell>
        </row>
        <row r="778">
          <cell r="C778" t="str">
            <v>23.01.34U</v>
          </cell>
          <cell r="D778">
            <v>7001220464</v>
          </cell>
          <cell r="E778" t="str">
            <v>ASSENTAMENTO DE TUBULACAO PELO METODO NAO DESTRUTIVO MND DIRECIONAL DN 400 MM PN 08 INCLUSIVE SOLDA POR TERMOFUSAO, FORNECIMENTO DE TUBOS, CONEXOES E MAO DE OBRA</v>
          </cell>
          <cell r="F778" t="str">
            <v>M</v>
          </cell>
          <cell r="G778">
            <v>919.96</v>
          </cell>
          <cell r="H778">
            <v>123.26</v>
          </cell>
          <cell r="I778">
            <v>1188.44</v>
          </cell>
          <cell r="J778">
            <v>2231.66</v>
          </cell>
        </row>
        <row r="779">
          <cell r="C779" t="str">
            <v>23.01.35U</v>
          </cell>
          <cell r="D779">
            <v>7001220465</v>
          </cell>
          <cell r="E779" t="str">
            <v>ASSENTAMENTO DE TUBULACAO PELO METODO NAO DESTRUTIVO MND DIRECIONAL DN 450 MM PN 08 INCLUSIVE SOLDA POR TERMOFUSAO, FORNECIMENTO DE TUBOS, CONEXOES E MAO DE OBRA</v>
          </cell>
          <cell r="F779" t="str">
            <v>M</v>
          </cell>
          <cell r="G779">
            <v>1401.16</v>
          </cell>
          <cell r="H779">
            <v>124.63</v>
          </cell>
          <cell r="I779">
            <v>770.37</v>
          </cell>
          <cell r="J779">
            <v>2296.16</v>
          </cell>
        </row>
        <row r="780">
          <cell r="C780" t="str">
            <v>23.01.36U</v>
          </cell>
          <cell r="D780">
            <v>7001220466</v>
          </cell>
          <cell r="E780" t="str">
            <v>ASSENTAMENTO DE TUBULACAO PELO METODO NAO DESTRUTIVO MND DIRECIONAL DN 500 MM PN 08 INCLUSIVE SOLDA POR TERMOFUSAO, FORNECIMENTO DE TUBOS, CONEXOES E MAO DE OBRA</v>
          </cell>
          <cell r="F780" t="str">
            <v>M</v>
          </cell>
          <cell r="G780">
            <v>1487.49</v>
          </cell>
          <cell r="H780">
            <v>132.83000000000001</v>
          </cell>
          <cell r="I780">
            <v>1973.02</v>
          </cell>
          <cell r="J780">
            <v>3593.34</v>
          </cell>
        </row>
        <row r="781">
          <cell r="C781" t="str">
            <v>23.01.37U</v>
          </cell>
          <cell r="D781">
            <v>7001220467</v>
          </cell>
          <cell r="E781" t="str">
            <v>ASSENTAMENTO DE TUBULACAO PELO METODO NAO DESTRUTIVO MND DIRECIONAL DN 630 MM PN 08 INCLUSIVE SOLDA POR TERMOFUSAO, FORNECIMENTO DE TUBOS, CONEXOES E MAO DE OBRA</v>
          </cell>
          <cell r="F781" t="str">
            <v>M</v>
          </cell>
          <cell r="G781">
            <v>1878.01</v>
          </cell>
          <cell r="H781">
            <v>166.07</v>
          </cell>
          <cell r="I781">
            <v>2882.45</v>
          </cell>
          <cell r="J781">
            <v>4926.53</v>
          </cell>
        </row>
        <row r="782">
          <cell r="C782" t="str">
            <v>23.01.38U</v>
          </cell>
          <cell r="D782">
            <v>7001220468</v>
          </cell>
          <cell r="E782" t="str">
            <v>ASSENTAMENTO DE TUBULACAO PELO METODO NAO DESTRUTIVO MND DIRECIONAL DN 710 MM PN 08 INCLUSIVE SOLDA POR TERMOFUSAO, FORNECIMENTO DE TUBOS, CONEXOES E MAO DE OBRA</v>
          </cell>
          <cell r="F782" t="str">
            <v>M</v>
          </cell>
          <cell r="G782">
            <v>2108.3200000000002</v>
          </cell>
          <cell r="H782">
            <v>186</v>
          </cell>
          <cell r="I782">
            <v>1639.2</v>
          </cell>
          <cell r="J782">
            <v>3933.52</v>
          </cell>
        </row>
        <row r="783">
          <cell r="C783" t="str">
            <v>23.01.39U</v>
          </cell>
          <cell r="D783">
            <v>7001220469</v>
          </cell>
          <cell r="E783" t="str">
            <v>ASSENTAMENTO DE TUBULACAO PELO METODO NAO DESTRUTIVO MND DIRECIONAL DN 800 MM PN 08 INCLUSIVE SOLDA POR TERMOFUSAO, FORNECIMENTO DE TUBOS, CONEXOES E MAO DE OBRA</v>
          </cell>
          <cell r="F783" t="str">
            <v>M</v>
          </cell>
          <cell r="G783">
            <v>2365.21</v>
          </cell>
          <cell r="H783">
            <v>208.43</v>
          </cell>
          <cell r="I783">
            <v>2084.77</v>
          </cell>
          <cell r="J783">
            <v>4658.41</v>
          </cell>
        </row>
        <row r="784">
          <cell r="C784" t="str">
            <v>23.01.40U</v>
          </cell>
          <cell r="D784">
            <v>7001220470</v>
          </cell>
          <cell r="E784" t="str">
            <v>ASSENTAMENTO DE TUBULACAO PELO METODO NAO DESTRUTIVO MND DIRECIONAL DN 900 MM PN 08 INCLUSIVE SOLDA POR TERMOFUSAO, FORNECIMENTO DE TUBOS, CONEXOES E MAO DE OBRA</v>
          </cell>
          <cell r="F784" t="str">
            <v>M</v>
          </cell>
          <cell r="G784">
            <v>2636.19</v>
          </cell>
          <cell r="H784">
            <v>233.07</v>
          </cell>
          <cell r="I784">
            <v>3228.2</v>
          </cell>
          <cell r="J784">
            <v>6097.46</v>
          </cell>
        </row>
        <row r="785">
          <cell r="C785" t="str">
            <v>23.01.41U</v>
          </cell>
          <cell r="D785">
            <v>7001220471</v>
          </cell>
          <cell r="E785" t="str">
            <v>ASSENTAMENTO DE TUBULACAO PELO METODO NAO DESTRUTIVO MND DIRECIONAL DN 1.000 MM PN 08 INCLUSIVE SOLDA POR TERMOFUSAO, FORNECIMENTO DE TUBOS, CONEXOES E MAO DE OBRA</v>
          </cell>
          <cell r="F785" t="str">
            <v>M</v>
          </cell>
          <cell r="G785">
            <v>2908.46</v>
          </cell>
          <cell r="H785">
            <v>257.44</v>
          </cell>
          <cell r="I785">
            <v>3568.3</v>
          </cell>
          <cell r="J785">
            <v>6734.2</v>
          </cell>
        </row>
        <row r="786">
          <cell r="C786" t="str">
            <v>23.01.42U</v>
          </cell>
          <cell r="D786">
            <v>7001220473</v>
          </cell>
          <cell r="E786" t="str">
            <v>ASSENTAMENTO DE TUBULACAO PELO METODO NAO DESTRUTIVO MND DIRECIONAL DN 1.200 MM PN 08 INCLUSIVE SOLDA POR TERMOFUSAO, FORNECIMENTO DE TUBOS, CONEXOES E MAO DE OBRA</v>
          </cell>
          <cell r="F786" t="str">
            <v>M</v>
          </cell>
          <cell r="G786">
            <v>3452.15</v>
          </cell>
          <cell r="H786">
            <v>306.12</v>
          </cell>
          <cell r="I786">
            <v>5995.7</v>
          </cell>
          <cell r="J786">
            <v>9753.9699999999993</v>
          </cell>
        </row>
        <row r="787">
          <cell r="C787">
            <v>0</v>
          </cell>
          <cell r="D787">
            <v>0</v>
          </cell>
          <cell r="E787">
            <v>0</v>
          </cell>
          <cell r="F787">
            <v>0</v>
          </cell>
          <cell r="G787">
            <v>0</v>
          </cell>
          <cell r="H787">
            <v>0</v>
          </cell>
          <cell r="I787">
            <v>0</v>
          </cell>
          <cell r="J787">
            <v>0</v>
          </cell>
        </row>
        <row r="788">
          <cell r="C788" t="str">
            <v>23.01.00U</v>
          </cell>
          <cell r="D788" t="str">
            <v/>
          </cell>
          <cell r="E788" t="str">
            <v>IMPLANTACAO DE TRAVESSIA PELO METODO NAO DESTRUTIVO COM TUBO CAMISA EM ACO CARBONO</v>
          </cell>
          <cell r="F788">
            <v>0</v>
          </cell>
          <cell r="G788">
            <v>0</v>
          </cell>
          <cell r="H788">
            <v>0</v>
          </cell>
          <cell r="I788">
            <v>0</v>
          </cell>
          <cell r="J788">
            <v>0</v>
          </cell>
        </row>
        <row r="789">
          <cell r="C789" t="str">
            <v>23.01.43U</v>
          </cell>
          <cell r="D789">
            <v>7001210779</v>
          </cell>
          <cell r="E789" t="str">
            <v>IMPLANTACAO DE TRAVESSIA PELO METODO NAO DESTRUTIVO COM TUBO CAMISA EM ACO CARBONO 200 MM, INCLUSIVE FORNECIMENTO DO TUBO</v>
          </cell>
          <cell r="F789" t="str">
            <v>M</v>
          </cell>
          <cell r="G789">
            <v>211.75</v>
          </cell>
          <cell r="H789">
            <v>22.36</v>
          </cell>
          <cell r="I789">
            <v>545.58000000000004</v>
          </cell>
          <cell r="J789">
            <v>779.69</v>
          </cell>
        </row>
        <row r="790">
          <cell r="C790" t="str">
            <v>23.01.44U</v>
          </cell>
          <cell r="D790">
            <v>7001210780</v>
          </cell>
          <cell r="E790" t="str">
            <v>IMPLANTACAO DE TRAVESSIA PELO METODO NAO DESTRUTIVO COM TUBO CAMISA EM ACO CARBONO 250 MM, INCLUSIVE FORNECIMENTO DO TUBO.</v>
          </cell>
          <cell r="F790" t="str">
            <v>M</v>
          </cell>
          <cell r="G790">
            <v>335.87</v>
          </cell>
          <cell r="H790">
            <v>35.200000000000003</v>
          </cell>
          <cell r="I790">
            <v>676.98</v>
          </cell>
          <cell r="J790">
            <v>1048.05</v>
          </cell>
        </row>
        <row r="791">
          <cell r="C791" t="str">
            <v>23.01.45U</v>
          </cell>
          <cell r="D791">
            <v>7001210781</v>
          </cell>
          <cell r="E791" t="str">
            <v>IMPLANTACAO DE TRAVESSIA PELO METODO NAO DESTRUTIVO COM TUBO CAMISA EM ACO CARBONO 300 MM, INCLUSIVE FORNECIMENTO DO TUBO.</v>
          </cell>
          <cell r="F791" t="str">
            <v>M</v>
          </cell>
          <cell r="G791">
            <v>335.87</v>
          </cell>
          <cell r="H791">
            <v>35.200000000000003</v>
          </cell>
          <cell r="I791">
            <v>798.39</v>
          </cell>
          <cell r="J791">
            <v>1169.46</v>
          </cell>
        </row>
        <row r="792">
          <cell r="C792" t="str">
            <v>23.01.46U</v>
          </cell>
          <cell r="D792">
            <v>7001210782</v>
          </cell>
          <cell r="E792" t="str">
            <v>IMPLANTACAO DE TRAVESSIA PELO METODO NAO DESTRUTIVO COM TUBO CAMISA EM ACO CARBONO 400 MM, INCLUSIVE FORNECIMENTO DO TUBO.</v>
          </cell>
          <cell r="F792" t="str">
            <v>M</v>
          </cell>
          <cell r="G792">
            <v>459.99</v>
          </cell>
          <cell r="H792">
            <v>48.05</v>
          </cell>
          <cell r="I792">
            <v>1026.2</v>
          </cell>
          <cell r="J792">
            <v>1534.24</v>
          </cell>
        </row>
        <row r="793">
          <cell r="C793" t="str">
            <v>23.01.47U</v>
          </cell>
          <cell r="D793">
            <v>7001210783</v>
          </cell>
          <cell r="E793" t="str">
            <v>IMPLANTACAO DE TRAVESSIA PELO METODO NAO DESTRUTIVO COM TUBO CAMISA EM ACO CARBONO 500 MM, INCLUSIVE FORNECIMENTO DO TUBO.</v>
          </cell>
          <cell r="F793" t="str">
            <v>M</v>
          </cell>
          <cell r="G793">
            <v>584.11</v>
          </cell>
          <cell r="H793">
            <v>60.89</v>
          </cell>
          <cell r="I793">
            <v>1264.01</v>
          </cell>
          <cell r="J793">
            <v>1909.01</v>
          </cell>
        </row>
        <row r="794">
          <cell r="C794" t="str">
            <v>23.01.48U</v>
          </cell>
          <cell r="D794">
            <v>7001210784</v>
          </cell>
          <cell r="E794" t="str">
            <v>IMPLANTACAO DE TRAVESSIA PELO METODO NAO DESTRUTIVO COM TUBO CAMISA EM ACO CARBONO 600 MM, INCLUSIVE FORNECIMENTO DO TUBO.</v>
          </cell>
          <cell r="F794" t="str">
            <v>M</v>
          </cell>
          <cell r="G794">
            <v>708.23</v>
          </cell>
          <cell r="H794">
            <v>73.73</v>
          </cell>
          <cell r="I794">
            <v>1521.82</v>
          </cell>
          <cell r="J794">
            <v>2303.7800000000002</v>
          </cell>
        </row>
        <row r="795">
          <cell r="C795" t="str">
            <v>23.01.49U</v>
          </cell>
          <cell r="D795">
            <v>7001210785</v>
          </cell>
          <cell r="E795" t="str">
            <v>IMPLANTACAO DE TRAVESSIA PELO METODO NAO DESTRUTIVO COM TUBO CAMISA EM ACO CARBONO 700 MM, INCLUSIVE FORNECIMENTO DO TUBO.</v>
          </cell>
          <cell r="F795" t="str">
            <v>M</v>
          </cell>
          <cell r="G795">
            <v>832.35</v>
          </cell>
          <cell r="H795">
            <v>86.58</v>
          </cell>
          <cell r="I795">
            <v>2239.63</v>
          </cell>
          <cell r="J795">
            <v>3158.56</v>
          </cell>
        </row>
        <row r="796">
          <cell r="C796" t="str">
            <v>23.01.50U</v>
          </cell>
          <cell r="D796">
            <v>7001210786</v>
          </cell>
          <cell r="E796" t="str">
            <v>IMPLANTACAO DE TRAVESSIA PELO METODO NAO DESTRUTIVO COM TUBO CAMISA EM ACO CARBONO 800 MM, INCLUSIVE FORNECIMENTO DO TUBO.</v>
          </cell>
          <cell r="F796" t="str">
            <v>M</v>
          </cell>
          <cell r="G796">
            <v>956.47</v>
          </cell>
          <cell r="H796">
            <v>99.42</v>
          </cell>
          <cell r="I796">
            <v>2562.44</v>
          </cell>
          <cell r="J796">
            <v>3618.33</v>
          </cell>
        </row>
        <row r="797">
          <cell r="C797" t="str">
            <v>23.01.51U</v>
          </cell>
          <cell r="D797">
            <v>7001210787</v>
          </cell>
          <cell r="E797" t="str">
            <v>IMPLANTACAO DE TRAVESSIA PELO METODO NAO DESTRUTIVO COM TUBO CAMISA EM ACO CARBONO 900 MM, INCLUSIVE FORNECIMENTO DO TUBO.</v>
          </cell>
          <cell r="F797" t="str">
            <v>M</v>
          </cell>
          <cell r="G797">
            <v>1080.5899999999999</v>
          </cell>
          <cell r="H797">
            <v>112.27</v>
          </cell>
          <cell r="I797">
            <v>2845.25</v>
          </cell>
          <cell r="J797">
            <v>4038.11</v>
          </cell>
        </row>
        <row r="798">
          <cell r="C798" t="str">
            <v>23.01.52U</v>
          </cell>
          <cell r="D798">
            <v>7001210788</v>
          </cell>
          <cell r="E798" t="str">
            <v>IMPLANTACAO DE TRAVESSIA PELO METODO NAO DESTRUTIVO COM TUBO CAMISA EM ACO CARBONO 1.000 MM, INCLUSIVE FORNECIMENTO DO TUBO.</v>
          </cell>
          <cell r="F798" t="str">
            <v>M</v>
          </cell>
          <cell r="G798">
            <v>1204.71</v>
          </cell>
          <cell r="H798">
            <v>125.11</v>
          </cell>
          <cell r="I798">
            <v>3138.06</v>
          </cell>
          <cell r="J798">
            <v>4467.88</v>
          </cell>
        </row>
        <row r="799">
          <cell r="C799" t="str">
            <v>23.01.53U</v>
          </cell>
          <cell r="D799">
            <v>7001210789</v>
          </cell>
          <cell r="E799" t="str">
            <v>IMPLANTACAO DE TRAVESSIA PELO METODO NAO DESTRUTIVO COM TUBO CAMISA EM ACO CARBONO 1.100 MM, INCLUSIVE FORNECIMENTO DO TUBO.</v>
          </cell>
          <cell r="F799" t="str">
            <v>M</v>
          </cell>
          <cell r="G799">
            <v>1328.83</v>
          </cell>
          <cell r="H799">
            <v>137.94999999999999</v>
          </cell>
          <cell r="I799">
            <v>3452.87</v>
          </cell>
          <cell r="J799">
            <v>4919.6499999999996</v>
          </cell>
        </row>
        <row r="800">
          <cell r="C800" t="str">
            <v>23.01.54U</v>
          </cell>
          <cell r="D800">
            <v>7001210790</v>
          </cell>
          <cell r="E800" t="str">
            <v>IMPLANTACAO DE TRAVESSIA PELO METODO NAO DESTRUTIVO COM TUBO CAMISA EM ACO CARBONO 1.200 MM, INCLUSIVE FORNECIMENTO DO TUBO.</v>
          </cell>
          <cell r="F800" t="str">
            <v>M</v>
          </cell>
          <cell r="G800">
            <v>1305.4100000000001</v>
          </cell>
          <cell r="H800">
            <v>137.6</v>
          </cell>
          <cell r="I800">
            <v>3763.68</v>
          </cell>
          <cell r="J800">
            <v>5206.6899999999996</v>
          </cell>
        </row>
        <row r="801">
          <cell r="C801" t="str">
            <v>23.01.55U</v>
          </cell>
          <cell r="D801">
            <v>7001210791</v>
          </cell>
          <cell r="E801" t="str">
            <v>IMPLANTACAO DE TRAVESSIA PELO METODO NAO DESTRUTIVO COM TUBO CAMISA EM ACO CARBONO 1.300 MM, INCLUSIVE FORNECIMENTO DO TUBO.</v>
          </cell>
          <cell r="F801" t="str">
            <v>M</v>
          </cell>
          <cell r="G801">
            <v>1577.07</v>
          </cell>
          <cell r="H801">
            <v>163.65</v>
          </cell>
          <cell r="I801">
            <v>4086.49</v>
          </cell>
          <cell r="J801">
            <v>5827.21</v>
          </cell>
        </row>
        <row r="802">
          <cell r="C802" t="str">
            <v>23.01.56U</v>
          </cell>
          <cell r="D802">
            <v>7001210792</v>
          </cell>
          <cell r="E802" t="str">
            <v>IMPLANTACAO DE TRAVESSIA PELO METODO NAO DESTRUTIVO COM TUBO CAMISA EM ACO CARBONO 1.400 MM, INCLUSIVE FORNECIMENTO DO TUBO.</v>
          </cell>
          <cell r="F802" t="str">
            <v>M</v>
          </cell>
          <cell r="G802">
            <v>1701.19</v>
          </cell>
          <cell r="H802">
            <v>176.48</v>
          </cell>
          <cell r="I802">
            <v>4394.3</v>
          </cell>
          <cell r="J802">
            <v>6271.97</v>
          </cell>
        </row>
        <row r="803">
          <cell r="C803" t="str">
            <v>23.01.57U</v>
          </cell>
          <cell r="D803">
            <v>7001210793</v>
          </cell>
          <cell r="E803" t="str">
            <v>IMPLANTACAO DE TRAVESSIA PELO METODO NAO DESTRUTIVO COM TUBO CAMISA EM ACO CARBONO 1.500 MM, INCLUSIVE FORNECIMENTO DO TUBO.</v>
          </cell>
          <cell r="F803" t="str">
            <v>M</v>
          </cell>
          <cell r="G803">
            <v>1825.31</v>
          </cell>
          <cell r="H803">
            <v>189.33</v>
          </cell>
          <cell r="I803">
            <v>4708.1099999999997</v>
          </cell>
          <cell r="J803">
            <v>6722.75</v>
          </cell>
        </row>
        <row r="804">
          <cell r="C804" t="str">
            <v>23.01.58U</v>
          </cell>
          <cell r="D804">
            <v>7001210794</v>
          </cell>
          <cell r="E804" t="str">
            <v>IMPLANTACAO DE TRAVESSIA PELO METODO NAO DESTRUTIVO COM TUBO CAMISA EM ACO CARBONO 1.600 MM, INCLUSIVE FORNECIMENTO DO TUBO.</v>
          </cell>
          <cell r="F804" t="str">
            <v>M</v>
          </cell>
          <cell r="G804">
            <v>1949.43</v>
          </cell>
          <cell r="H804">
            <v>202.18</v>
          </cell>
          <cell r="I804">
            <v>5014.92</v>
          </cell>
          <cell r="J804">
            <v>7166.53</v>
          </cell>
        </row>
        <row r="805">
          <cell r="C805" t="str">
            <v>23.01.59U</v>
          </cell>
          <cell r="D805">
            <v>7001210795</v>
          </cell>
          <cell r="E805" t="str">
            <v>IMPLANTACAO DE TRAVESSIA PELO METODO NAO DESTRUTIVO COM TUBO CAMISA EM ACO CARBONO 1.700 MM, INCLUSIVE FORNECIMENTO DO TUBO.</v>
          </cell>
          <cell r="F805" t="str">
            <v>M</v>
          </cell>
          <cell r="G805">
            <v>2073.5500000000002</v>
          </cell>
          <cell r="H805">
            <v>215.02</v>
          </cell>
          <cell r="I805">
            <v>5332.73</v>
          </cell>
          <cell r="J805">
            <v>7621.3</v>
          </cell>
        </row>
        <row r="806">
          <cell r="C806" t="str">
            <v>23.01.60U</v>
          </cell>
          <cell r="D806">
            <v>7001210796</v>
          </cell>
          <cell r="E806" t="str">
            <v>IMPLANTACAO DE TRAVESSIA PELO METODO NAO DESTRUTIVO COM TUBO CAMISA EM ACO CARBONO 1.800 MM, INCLUSIVE FORNECIMENTO DO TUBO.</v>
          </cell>
          <cell r="F806" t="str">
            <v>M</v>
          </cell>
          <cell r="G806">
            <v>2197.67</v>
          </cell>
          <cell r="H806">
            <v>227.86</v>
          </cell>
          <cell r="I806">
            <v>5655.54</v>
          </cell>
          <cell r="J806">
            <v>8081.07</v>
          </cell>
        </row>
        <row r="807">
          <cell r="C807" t="str">
            <v>23.01.61U</v>
          </cell>
          <cell r="D807">
            <v>7001210797</v>
          </cell>
          <cell r="E807" t="str">
            <v>IMPLANTACAO DE TRAVESSIA PELO METODO NAO DESTRUTIVO COM TUBO CAMISA EM ACO CARBONO 1.900 MM, INCLUSIVE FORNECIMENTO DO TUBO.</v>
          </cell>
          <cell r="F807" t="str">
            <v>M</v>
          </cell>
          <cell r="G807">
            <v>2321.79</v>
          </cell>
          <cell r="H807">
            <v>240.71</v>
          </cell>
          <cell r="I807">
            <v>5958.35</v>
          </cell>
          <cell r="J807">
            <v>8520.85</v>
          </cell>
        </row>
        <row r="808">
          <cell r="C808" t="str">
            <v>23.01.62U</v>
          </cell>
          <cell r="D808">
            <v>7001210798</v>
          </cell>
          <cell r="E808" t="str">
            <v>IMPLANTACAO DE TRAVESSIA PELO METODO NAO DESTRUTIVO COM TUBO CAMISA EM ACO CARBONO 2.000 MM, INCLUSIVE FORNECIMENTO DO TUBO.</v>
          </cell>
          <cell r="F808" t="str">
            <v>M</v>
          </cell>
          <cell r="G808">
            <v>2445.91</v>
          </cell>
          <cell r="H808">
            <v>253.55</v>
          </cell>
          <cell r="I808">
            <v>6276.16</v>
          </cell>
          <cell r="J808">
            <v>8975.6200000000008</v>
          </cell>
        </row>
        <row r="809">
          <cell r="C809">
            <v>0</v>
          </cell>
          <cell r="D809">
            <v>0</v>
          </cell>
          <cell r="E809">
            <v>0</v>
          </cell>
          <cell r="F809">
            <v>0</v>
          </cell>
          <cell r="G809">
            <v>0</v>
          </cell>
          <cell r="H809">
            <v>0</v>
          </cell>
          <cell r="I809">
            <v>0</v>
          </cell>
          <cell r="J809">
            <v>0</v>
          </cell>
        </row>
        <row r="810">
          <cell r="C810">
            <v>0</v>
          </cell>
          <cell r="D810">
            <v>0</v>
          </cell>
          <cell r="E810" t="str">
            <v>INTERLIGAÇÕES</v>
          </cell>
          <cell r="F810">
            <v>0</v>
          </cell>
          <cell r="G810">
            <v>0</v>
          </cell>
          <cell r="H810">
            <v>0</v>
          </cell>
          <cell r="I810">
            <v>0</v>
          </cell>
          <cell r="J810">
            <v>0</v>
          </cell>
        </row>
        <row r="811">
          <cell r="C811">
            <v>0</v>
          </cell>
          <cell r="D811">
            <v>0</v>
          </cell>
          <cell r="E811">
            <v>0</v>
          </cell>
          <cell r="F811">
            <v>0</v>
          </cell>
          <cell r="G811">
            <v>0</v>
          </cell>
          <cell r="H811">
            <v>0</v>
          </cell>
          <cell r="I811">
            <v>0</v>
          </cell>
          <cell r="J811">
            <v>0</v>
          </cell>
        </row>
        <row r="812">
          <cell r="C812" t="str">
            <v>22.03.00U</v>
          </cell>
          <cell r="D812" t="str">
            <v/>
          </cell>
          <cell r="E812" t="str">
            <v>INTERLIGAÇÃO COM CORTE DE TUBO EM FERRO DÚCTIL</v>
          </cell>
          <cell r="F812">
            <v>0</v>
          </cell>
          <cell r="G812">
            <v>0</v>
          </cell>
          <cell r="H812">
            <v>0</v>
          </cell>
          <cell r="I812">
            <v>0</v>
          </cell>
          <cell r="J812">
            <v>0</v>
          </cell>
        </row>
        <row r="813">
          <cell r="C813" t="str">
            <v>22.03.01U</v>
          </cell>
          <cell r="D813">
            <v>7001210027</v>
          </cell>
          <cell r="E813" t="str">
            <v>INTERLIGACAO COM CORTE DO TUBO EXISTENTE EM FERRO FUNDIDO COM DN - ATE 100 MM</v>
          </cell>
          <cell r="F813" t="str">
            <v>UN</v>
          </cell>
          <cell r="G813">
            <v>724.88</v>
          </cell>
          <cell r="H813">
            <v>352.91</v>
          </cell>
          <cell r="I813">
            <v>8.94</v>
          </cell>
          <cell r="J813">
            <v>1086.73</v>
          </cell>
        </row>
        <row r="814">
          <cell r="C814" t="str">
            <v>22.03.02U</v>
          </cell>
          <cell r="D814">
            <v>7001210028</v>
          </cell>
          <cell r="E814" t="str">
            <v>INTERLIGACAO COM CORTE DO TUBO EXISTENTE EM FERRO FUNDIDO COM DN - 150 MM OU 200 MM</v>
          </cell>
          <cell r="F814" t="str">
            <v>UN</v>
          </cell>
          <cell r="G814">
            <v>880.22</v>
          </cell>
          <cell r="H814">
            <v>428.54</v>
          </cell>
          <cell r="I814">
            <v>15.91</v>
          </cell>
          <cell r="J814">
            <v>1324.67</v>
          </cell>
        </row>
        <row r="815">
          <cell r="C815" t="str">
            <v>22.03.03U</v>
          </cell>
          <cell r="D815">
            <v>7001210029</v>
          </cell>
          <cell r="E815" t="str">
            <v>INTERLIGACAO COM CORTE DO TUBO EXISTENTE EM FERRO FUNDIDO COM DN - 250 MM OU 300 MM</v>
          </cell>
          <cell r="F815" t="str">
            <v>UN</v>
          </cell>
          <cell r="G815">
            <v>1035.56</v>
          </cell>
          <cell r="H815">
            <v>504.17</v>
          </cell>
          <cell r="I815">
            <v>27.26</v>
          </cell>
          <cell r="J815">
            <v>1566.99</v>
          </cell>
        </row>
        <row r="816">
          <cell r="C816" t="str">
            <v>22.03.04U</v>
          </cell>
          <cell r="D816">
            <v>7001210030</v>
          </cell>
          <cell r="E816" t="str">
            <v>INTERLIGACAO COM CORTE DO TUBO EXISTENTE EM FERRO FUNDIDO COM DN - 350 MM OU 400 MM</v>
          </cell>
          <cell r="F816" t="str">
            <v>UN</v>
          </cell>
          <cell r="G816">
            <v>1242.67</v>
          </cell>
          <cell r="H816">
            <v>605</v>
          </cell>
          <cell r="I816">
            <v>41</v>
          </cell>
          <cell r="J816">
            <v>1888.67</v>
          </cell>
        </row>
        <row r="817">
          <cell r="C817" t="str">
            <v>22.03.05U</v>
          </cell>
          <cell r="D817">
            <v>7001210031</v>
          </cell>
          <cell r="E817" t="str">
            <v>INTERLIGACAO COM CORTE DO TUBO EXISTENTE EM FERRO FUNDIDO COM DN - 450 MM OU 500 MM</v>
          </cell>
          <cell r="F817" t="str">
            <v>UN</v>
          </cell>
          <cell r="G817">
            <v>1346.23</v>
          </cell>
          <cell r="H817">
            <v>655.42</v>
          </cell>
          <cell r="I817">
            <v>51.26</v>
          </cell>
          <cell r="J817">
            <v>2052.91</v>
          </cell>
        </row>
        <row r="818">
          <cell r="C818" t="str">
            <v>22.03.06U</v>
          </cell>
          <cell r="D818">
            <v>7001210032</v>
          </cell>
          <cell r="E818" t="str">
            <v>INTERLIGACAO COM CORTE DO TUBO EXISTENTE EM FERRO FUNDIDO COM DN - 550 MM OU 600 MM</v>
          </cell>
          <cell r="F818" t="str">
            <v>UN</v>
          </cell>
          <cell r="G818">
            <v>1449.78</v>
          </cell>
          <cell r="H818">
            <v>705.84</v>
          </cell>
          <cell r="I818">
            <v>74.150000000000006</v>
          </cell>
          <cell r="J818">
            <v>2229.77</v>
          </cell>
        </row>
        <row r="819">
          <cell r="C819" t="str">
            <v>22.03.07U</v>
          </cell>
          <cell r="D819">
            <v>7001210033</v>
          </cell>
          <cell r="E819" t="str">
            <v>INTERLIGACAO COM CORTE DO TUBO EXISTENTE EM FERRO FUNDIDO COM DN - 650 MM OU 700 MM</v>
          </cell>
          <cell r="F819" t="str">
            <v>UN</v>
          </cell>
          <cell r="G819">
            <v>1864.01</v>
          </cell>
          <cell r="H819">
            <v>907.5</v>
          </cell>
          <cell r="I819">
            <v>102.52</v>
          </cell>
          <cell r="J819">
            <v>2874.03</v>
          </cell>
        </row>
        <row r="820">
          <cell r="C820" t="str">
            <v>22.03.08U</v>
          </cell>
          <cell r="D820">
            <v>7001210034</v>
          </cell>
          <cell r="E820" t="str">
            <v>INTERLIGACAO COM CORTE DO TUBO EXISTENTE EM FERRO FUNDIDO COM DN - 750 MM OU 800 MM</v>
          </cell>
          <cell r="F820" t="str">
            <v>UN</v>
          </cell>
          <cell r="G820">
            <v>2485.35</v>
          </cell>
          <cell r="H820">
            <v>1210.01</v>
          </cell>
          <cell r="I820">
            <v>102.52</v>
          </cell>
          <cell r="J820">
            <v>3797.88</v>
          </cell>
        </row>
        <row r="821">
          <cell r="C821" t="str">
            <v>22.03.09U</v>
          </cell>
          <cell r="D821">
            <v>7001210035</v>
          </cell>
          <cell r="E821" t="str">
            <v>INTERLIGACAO COM CORTE DO TUBO EXISTENTE EM FERRO FUNDIDO COM DN - 900 MM OU 1000 MM</v>
          </cell>
          <cell r="F821" t="str">
            <v>UN</v>
          </cell>
          <cell r="G821">
            <v>3106.69</v>
          </cell>
          <cell r="H821">
            <v>1512.52</v>
          </cell>
          <cell r="I821">
            <v>102.52</v>
          </cell>
          <cell r="J821">
            <v>4721.7299999999996</v>
          </cell>
        </row>
        <row r="822">
          <cell r="C822" t="str">
            <v>22.03.10U</v>
          </cell>
          <cell r="D822">
            <v>7001210036</v>
          </cell>
          <cell r="E822" t="str">
            <v>INTERLIGACAO COM CORTE DO TUBO EXISTENTE EM FERRO FUNDIDO COM DN - 1200 MM</v>
          </cell>
          <cell r="F822" t="str">
            <v>UN</v>
          </cell>
          <cell r="G822">
            <v>3728.03</v>
          </cell>
          <cell r="H822">
            <v>1815.02</v>
          </cell>
          <cell r="I822">
            <v>136.35</v>
          </cell>
          <cell r="J822">
            <v>5679.4</v>
          </cell>
        </row>
        <row r="823">
          <cell r="C823">
            <v>0</v>
          </cell>
          <cell r="D823">
            <v>0</v>
          </cell>
          <cell r="E823">
            <v>0</v>
          </cell>
          <cell r="F823">
            <v>0</v>
          </cell>
          <cell r="G823">
            <v>0</v>
          </cell>
          <cell r="H823">
            <v>0</v>
          </cell>
          <cell r="I823">
            <v>0</v>
          </cell>
          <cell r="J823">
            <v>0</v>
          </cell>
        </row>
        <row r="824">
          <cell r="C824" t="str">
            <v>23.03.00U</v>
          </cell>
          <cell r="D824" t="str">
            <v/>
          </cell>
          <cell r="E824" t="str">
            <v>INTERLIGAÇÃO COM CORTE DE TUBO EM PVC</v>
          </cell>
          <cell r="F824">
            <v>0</v>
          </cell>
          <cell r="G824">
            <v>0</v>
          </cell>
          <cell r="H824">
            <v>0</v>
          </cell>
          <cell r="I824">
            <v>0</v>
          </cell>
          <cell r="J824">
            <v>0</v>
          </cell>
        </row>
        <row r="825">
          <cell r="C825" t="str">
            <v>23.03.01U</v>
          </cell>
          <cell r="D825">
            <v>7001220013</v>
          </cell>
          <cell r="E825" t="str">
            <v>INTERLIGAÇÃO COM CORTE DO TUBO EXISTENTE EM PVC DN ATÉ 100 MM.</v>
          </cell>
          <cell r="F825" t="str">
            <v>UN</v>
          </cell>
          <cell r="G825">
            <v>0</v>
          </cell>
          <cell r="H825">
            <v>358.67</v>
          </cell>
          <cell r="I825">
            <v>0</v>
          </cell>
          <cell r="J825">
            <v>358.67</v>
          </cell>
        </row>
        <row r="826">
          <cell r="C826" t="str">
            <v>23.03.02U</v>
          </cell>
          <cell r="D826">
            <v>7001220014</v>
          </cell>
          <cell r="E826" t="str">
            <v>INTERLIGAÇÃO COM CORTE DO TUBO EXISTENTE EM PVC DN - 150 MM.</v>
          </cell>
          <cell r="F826" t="str">
            <v>UN</v>
          </cell>
          <cell r="G826">
            <v>0</v>
          </cell>
          <cell r="H826">
            <v>428.32</v>
          </cell>
          <cell r="I826">
            <v>0</v>
          </cell>
          <cell r="J826">
            <v>428.32</v>
          </cell>
        </row>
        <row r="827">
          <cell r="C827" t="str">
            <v>23.03.03U</v>
          </cell>
          <cell r="D827">
            <v>7001220015</v>
          </cell>
          <cell r="E827" t="str">
            <v>INTERLIGAÇÃO COM CORTE DO TUBO EXISTENTE EM PVC DN - 200 MM.</v>
          </cell>
          <cell r="F827" t="str">
            <v>UN</v>
          </cell>
          <cell r="G827">
            <v>0</v>
          </cell>
          <cell r="H827">
            <v>515.38</v>
          </cell>
          <cell r="I827">
            <v>0</v>
          </cell>
          <cell r="J827">
            <v>515.38</v>
          </cell>
        </row>
        <row r="828">
          <cell r="C828" t="str">
            <v>23.03.04U</v>
          </cell>
          <cell r="D828">
            <v>7001220016</v>
          </cell>
          <cell r="E828" t="str">
            <v>INTERLIGAÇÃO COM CORTE DO TUBO EXISTENTE EM PVC DN - 250 MM OU 300 MM.</v>
          </cell>
          <cell r="F828" t="str">
            <v>UN</v>
          </cell>
          <cell r="G828">
            <v>0</v>
          </cell>
          <cell r="H828">
            <v>672.08</v>
          </cell>
          <cell r="I828">
            <v>0</v>
          </cell>
          <cell r="J828">
            <v>672.08</v>
          </cell>
        </row>
        <row r="829">
          <cell r="C829">
            <v>0</v>
          </cell>
          <cell r="D829">
            <v>0</v>
          </cell>
          <cell r="E829">
            <v>0</v>
          </cell>
          <cell r="F829">
            <v>0</v>
          </cell>
          <cell r="G829">
            <v>0</v>
          </cell>
          <cell r="H829">
            <v>0</v>
          </cell>
          <cell r="I829">
            <v>0</v>
          </cell>
          <cell r="J829">
            <v>0</v>
          </cell>
        </row>
        <row r="830">
          <cell r="C830" t="str">
            <v>22.04.00U</v>
          </cell>
          <cell r="D830" t="str">
            <v/>
          </cell>
          <cell r="E830" t="str">
            <v>MONTAGEM DE JUNTA FLANGEADA DE TUBOS E CONEXÕES DE FERRO FUNDIDO</v>
          </cell>
          <cell r="F830">
            <v>0</v>
          </cell>
          <cell r="G830">
            <v>0</v>
          </cell>
          <cell r="H830">
            <v>0</v>
          </cell>
          <cell r="I830">
            <v>0</v>
          </cell>
          <cell r="J830">
            <v>0</v>
          </cell>
        </row>
        <row r="831">
          <cell r="C831" t="str">
            <v>22.04.01U</v>
          </cell>
          <cell r="D831">
            <v>7001210037</v>
          </cell>
          <cell r="E831" t="str">
            <v>MONTAGEM DE JUNTA FLANGEADA DE TUBOS E CONEXÕES DE FERRO FUNDIDO ( CONTENDO 02 FLANGES A UNIDADE ) - DN - 50MM.</v>
          </cell>
          <cell r="F831" t="str">
            <v>UN</v>
          </cell>
          <cell r="G831">
            <v>0</v>
          </cell>
          <cell r="H831">
            <v>33.770000000000003</v>
          </cell>
          <cell r="I831">
            <v>0</v>
          </cell>
          <cell r="J831">
            <v>33.770000000000003</v>
          </cell>
        </row>
        <row r="832">
          <cell r="C832" t="str">
            <v>22.04.02U</v>
          </cell>
          <cell r="D832">
            <v>7001210038</v>
          </cell>
          <cell r="E832" t="str">
            <v>MONTAGEM DE JUNTA FLANGEADA DE TUBOS E CONEXÕES DE FERRO FUNDIDO ( CONTENDO 02 FLANGES A UNIDADE ) - DN - 80MM.</v>
          </cell>
          <cell r="F832" t="str">
            <v>UN</v>
          </cell>
          <cell r="G832">
            <v>0</v>
          </cell>
          <cell r="H832">
            <v>51.26</v>
          </cell>
          <cell r="I832">
            <v>0</v>
          </cell>
          <cell r="J832">
            <v>51.26</v>
          </cell>
        </row>
        <row r="833">
          <cell r="C833" t="str">
            <v>22.04.03U</v>
          </cell>
          <cell r="D833">
            <v>7001210039</v>
          </cell>
          <cell r="E833" t="str">
            <v>MONTAGEM DE JUNTA FLANGEADA DE TUBOS E CONEXÕES DE FERRO FUNDIDO ( CONTENDO 02 FLANGES A UNIDADE ) - DN - 100MM.</v>
          </cell>
          <cell r="F833" t="str">
            <v>UN</v>
          </cell>
          <cell r="G833">
            <v>0</v>
          </cell>
          <cell r="H833">
            <v>63.17</v>
          </cell>
          <cell r="I833">
            <v>0</v>
          </cell>
          <cell r="J833">
            <v>63.17</v>
          </cell>
        </row>
        <row r="834">
          <cell r="C834" t="str">
            <v>22.04.04U</v>
          </cell>
          <cell r="D834">
            <v>7001210040</v>
          </cell>
          <cell r="E834" t="str">
            <v>MONTAGEM DE JUNTA FLANGEADA DE TUBOS E CONEXÕES DE FERRO FUNDIDO ( CONTENDO 02 FLANGES A UNIDADE ) - DN - 150MM.</v>
          </cell>
          <cell r="F834" t="str">
            <v>UN</v>
          </cell>
          <cell r="G834">
            <v>0</v>
          </cell>
          <cell r="H834">
            <v>93.26</v>
          </cell>
          <cell r="I834">
            <v>0</v>
          </cell>
          <cell r="J834">
            <v>93.26</v>
          </cell>
        </row>
        <row r="835">
          <cell r="C835" t="str">
            <v>22.04.05U</v>
          </cell>
          <cell r="D835">
            <v>7001210041</v>
          </cell>
          <cell r="E835" t="str">
            <v>MONTAGEM DE JUNTA FLANGEADA DE TUBOS E CONEXÕES DE FERRO FUNDIDO ( CONTENDO 02 FLANGES A UNIDADE ) - DN - 200MM.</v>
          </cell>
          <cell r="F835" t="str">
            <v>UN</v>
          </cell>
          <cell r="G835">
            <v>0</v>
          </cell>
          <cell r="H835">
            <v>128.4</v>
          </cell>
          <cell r="I835">
            <v>0</v>
          </cell>
          <cell r="J835">
            <v>128.4</v>
          </cell>
        </row>
        <row r="836">
          <cell r="C836" t="str">
            <v>22.04.06U</v>
          </cell>
          <cell r="D836">
            <v>7001210042</v>
          </cell>
          <cell r="E836" t="str">
            <v>MONTAGEM DE JUNTA FLANGEADA DE TUBOS E CONEXÕES DE FERRO FUNDIDO ( CONTENDO 02 FLANGES A UNIDADE ) - DN - 250MM.</v>
          </cell>
          <cell r="F836" t="str">
            <v>UN</v>
          </cell>
          <cell r="G836">
            <v>0</v>
          </cell>
          <cell r="H836">
            <v>166.87</v>
          </cell>
          <cell r="I836">
            <v>0</v>
          </cell>
          <cell r="J836">
            <v>166.87</v>
          </cell>
        </row>
        <row r="837">
          <cell r="C837" t="str">
            <v>22.04.07U</v>
          </cell>
          <cell r="D837">
            <v>7001210043</v>
          </cell>
          <cell r="E837" t="str">
            <v>MONTAGEM DE JUNTA FLANGEADA DE TUBOS E CONEXÕES DE FERRO FUNDIDO (CONTENDO 02 FLANGES A UNIDADE ) - DN - 300MM.</v>
          </cell>
          <cell r="F837" t="str">
            <v>UN</v>
          </cell>
          <cell r="G837">
            <v>0</v>
          </cell>
          <cell r="H837">
            <v>204.02</v>
          </cell>
          <cell r="I837">
            <v>0</v>
          </cell>
          <cell r="J837">
            <v>204.02</v>
          </cell>
        </row>
        <row r="838">
          <cell r="C838" t="str">
            <v>22.04.08U</v>
          </cell>
          <cell r="D838">
            <v>7001210044</v>
          </cell>
          <cell r="E838" t="str">
            <v>MONTAGEM DE JUNTA FLANGEADA DE TUBOS E CONEXÕES DE FERRO FUNDIDO ( CONTENDO 02 FLANGES A UNIDADE ) - DN - 350MM.</v>
          </cell>
          <cell r="F838" t="str">
            <v>UN</v>
          </cell>
          <cell r="G838">
            <v>0</v>
          </cell>
          <cell r="H838">
            <v>262.16000000000003</v>
          </cell>
          <cell r="I838">
            <v>0</v>
          </cell>
          <cell r="J838">
            <v>262.16000000000003</v>
          </cell>
        </row>
        <row r="839">
          <cell r="C839" t="str">
            <v>22.04.09U</v>
          </cell>
          <cell r="D839">
            <v>7001210045</v>
          </cell>
          <cell r="E839" t="str">
            <v xml:space="preserve">MONTAGEM DE JUNTA FLANGEADA DE TUBOS E CONEXÕES DE FERRO FUNDIDO ( CONTENDO 02 FLANGES A UNIDADE ) - DN - 400MM. </v>
          </cell>
          <cell r="F839" t="str">
            <v>UN</v>
          </cell>
          <cell r="G839">
            <v>0</v>
          </cell>
          <cell r="H839">
            <v>294.20999999999998</v>
          </cell>
          <cell r="I839">
            <v>0</v>
          </cell>
          <cell r="J839">
            <v>294.20999999999998</v>
          </cell>
        </row>
        <row r="840">
          <cell r="C840" t="str">
            <v>22.04.10U</v>
          </cell>
          <cell r="D840">
            <v>7001210046</v>
          </cell>
          <cell r="E840" t="str">
            <v>MONTAGEM DE JUNTA FLANGEADA DE TUBOS E CONEXÕES DE FERRO FUNDIDO ( CONTENDO 02 FLANGES A UNIDADE ) - DN - 450MM.</v>
          </cell>
          <cell r="F840" t="str">
            <v>UN</v>
          </cell>
          <cell r="G840">
            <v>0</v>
          </cell>
          <cell r="H840">
            <v>330.23</v>
          </cell>
          <cell r="I840">
            <v>0</v>
          </cell>
          <cell r="J840">
            <v>330.23</v>
          </cell>
        </row>
        <row r="841">
          <cell r="C841" t="str">
            <v>22.04.11U</v>
          </cell>
          <cell r="D841">
            <v>7001210047</v>
          </cell>
          <cell r="E841" t="str">
            <v>MONTAGEM DE JUNTA FLANGEADA DE TUBOS E CONEXÕES DE FERRO FUNDIDO ( CONTENDO 02 FLANGES A UNIDADE ) - DN - 500MM.</v>
          </cell>
          <cell r="F841" t="str">
            <v>UN</v>
          </cell>
          <cell r="G841">
            <v>0</v>
          </cell>
          <cell r="H841">
            <v>357.45</v>
          </cell>
          <cell r="I841">
            <v>0</v>
          </cell>
          <cell r="J841">
            <v>357.45</v>
          </cell>
        </row>
        <row r="842">
          <cell r="C842" t="str">
            <v>22.04.13U</v>
          </cell>
          <cell r="D842">
            <v>7001210049</v>
          </cell>
          <cell r="E842" t="str">
            <v>MONTAGEM DE JUNTA FLANGEADA DE TUBOS E CONEXÕES DE FERRO FUNDIDO ( CONTENDO 02 FLANGES A UNIDADE ) - DN - 600MM.</v>
          </cell>
          <cell r="F842" t="str">
            <v>UN</v>
          </cell>
          <cell r="G842">
            <v>0</v>
          </cell>
          <cell r="H842">
            <v>439.63</v>
          </cell>
          <cell r="I842">
            <v>0</v>
          </cell>
          <cell r="J842">
            <v>439.63</v>
          </cell>
        </row>
        <row r="843">
          <cell r="C843" t="str">
            <v>22.04.14U</v>
          </cell>
          <cell r="D843">
            <v>7001210050</v>
          </cell>
          <cell r="E843" t="str">
            <v>MONTAGEM DE JUNTA FLANGEADA DE TUBOS E CONEXÕES DE FERRO FUNDIDO ( CONTENDO 02 FLANGES A UNIDADE ) - DN - 700MM.</v>
          </cell>
          <cell r="F843" t="str">
            <v>UN</v>
          </cell>
          <cell r="G843">
            <v>0</v>
          </cell>
          <cell r="H843">
            <v>690.47</v>
          </cell>
          <cell r="I843">
            <v>0</v>
          </cell>
          <cell r="J843">
            <v>690.47</v>
          </cell>
        </row>
        <row r="844">
          <cell r="C844" t="str">
            <v>22.04.15U</v>
          </cell>
          <cell r="D844">
            <v>7001210051</v>
          </cell>
          <cell r="E844" t="str">
            <v>MONTAGEM DE JUNTA FLANGEADA DE TUBOS E CONEXÕES DE FERRO FUNDIDO ( CONTENDO 02 FLANGES A UNIDADE ) - DN - 800MM.</v>
          </cell>
          <cell r="F844" t="str">
            <v>UN</v>
          </cell>
          <cell r="G844">
            <v>0</v>
          </cell>
          <cell r="H844">
            <v>748.57</v>
          </cell>
          <cell r="I844">
            <v>0</v>
          </cell>
          <cell r="J844">
            <v>748.57</v>
          </cell>
        </row>
        <row r="845">
          <cell r="C845" t="str">
            <v>22.04.16U</v>
          </cell>
          <cell r="D845">
            <v>7001210052</v>
          </cell>
          <cell r="E845" t="str">
            <v>MONTAGEM DE JUNTA FLANGEADA DE TUBOS E CONEXÕES DE FERRO FUNDIDO ( CONTENDO 02 FLANGES A UNIDADE ) - DN - 900MM.</v>
          </cell>
          <cell r="F845" t="str">
            <v>UN</v>
          </cell>
          <cell r="G845">
            <v>0</v>
          </cell>
          <cell r="H845">
            <v>806</v>
          </cell>
          <cell r="I845">
            <v>0</v>
          </cell>
          <cell r="J845">
            <v>806</v>
          </cell>
        </row>
        <row r="846">
          <cell r="C846" t="str">
            <v>22.04.17U</v>
          </cell>
          <cell r="D846">
            <v>7001210053</v>
          </cell>
          <cell r="E846" t="str">
            <v>MONTAGEM DE JUNTA FLANGEADA DE TUBOS E CONEXÕES DE FERRO FUNDIDO ( CONTENDO 02 FLANGES A UNIDADE ) - DN - 1.000MM.</v>
          </cell>
          <cell r="F846" t="str">
            <v>UN</v>
          </cell>
          <cell r="G846">
            <v>0</v>
          </cell>
          <cell r="H846">
            <v>1067.3900000000001</v>
          </cell>
          <cell r="I846">
            <v>0</v>
          </cell>
          <cell r="J846">
            <v>1067.3900000000001</v>
          </cell>
        </row>
        <row r="847">
          <cell r="C847" t="str">
            <v>22.04.18U</v>
          </cell>
          <cell r="D847">
            <v>7001210054</v>
          </cell>
          <cell r="E847" t="str">
            <v>MONTAGEM DE JUNTA FLANGEADA DE TUBOS E CONEXÕES DE FERRO FUNDIDO ( CONTENDO 02 FLANGES A UNIDADE ) - DN - 1.200MM.</v>
          </cell>
          <cell r="F847" t="str">
            <v>UN</v>
          </cell>
          <cell r="G847">
            <v>0</v>
          </cell>
          <cell r="H847">
            <v>1138.3900000000001</v>
          </cell>
          <cell r="I847">
            <v>0</v>
          </cell>
          <cell r="J847">
            <v>1138.3900000000001</v>
          </cell>
        </row>
        <row r="848">
          <cell r="C848">
            <v>0</v>
          </cell>
          <cell r="D848">
            <v>0</v>
          </cell>
          <cell r="E848">
            <v>0</v>
          </cell>
          <cell r="F848">
            <v>0</v>
          </cell>
          <cell r="G848">
            <v>0</v>
          </cell>
          <cell r="H848">
            <v>0</v>
          </cell>
          <cell r="I848">
            <v>0</v>
          </cell>
          <cell r="J848">
            <v>0</v>
          </cell>
        </row>
        <row r="849">
          <cell r="C849" t="str">
            <v>24.01.00U</v>
          </cell>
          <cell r="D849" t="str">
            <v/>
          </cell>
          <cell r="E849" t="str">
            <v>HIDRANTE DE COLUNA</v>
          </cell>
          <cell r="F849">
            <v>0</v>
          </cell>
          <cell r="G849">
            <v>0</v>
          </cell>
          <cell r="H849">
            <v>0</v>
          </cell>
          <cell r="I849">
            <v>0</v>
          </cell>
          <cell r="J849">
            <v>0</v>
          </cell>
        </row>
        <row r="850">
          <cell r="C850" t="str">
            <v>24.01.01U</v>
          </cell>
          <cell r="D850">
            <v>7001230001</v>
          </cell>
          <cell r="E850" t="str">
            <v>INSTALAÇÃO DE HIDRANTE DE COLUNA</v>
          </cell>
          <cell r="F850" t="str">
            <v>UN</v>
          </cell>
          <cell r="G850">
            <v>0</v>
          </cell>
          <cell r="H850">
            <v>240.76</v>
          </cell>
          <cell r="I850">
            <v>0</v>
          </cell>
          <cell r="J850">
            <v>240.76</v>
          </cell>
        </row>
        <row r="851">
          <cell r="C851">
            <v>0</v>
          </cell>
          <cell r="D851">
            <v>0</v>
          </cell>
          <cell r="E851">
            <v>0</v>
          </cell>
          <cell r="F851">
            <v>0</v>
          </cell>
          <cell r="G851">
            <v>0</v>
          </cell>
          <cell r="H851">
            <v>0</v>
          </cell>
          <cell r="I851">
            <v>0</v>
          </cell>
          <cell r="J851">
            <v>0</v>
          </cell>
        </row>
        <row r="852">
          <cell r="C852" t="str">
            <v>24.02.00U</v>
          </cell>
          <cell r="D852">
            <v>0</v>
          </cell>
          <cell r="E852" t="str">
            <v>INSTALAÇÃO DE VÁLVULAS OU REGISTROS COM JUNTA FLANGEADA E MACROMEDIDORES</v>
          </cell>
          <cell r="F852">
            <v>0</v>
          </cell>
          <cell r="G852">
            <v>0</v>
          </cell>
          <cell r="H852">
            <v>0</v>
          </cell>
          <cell r="I852">
            <v>0</v>
          </cell>
          <cell r="J852">
            <v>0</v>
          </cell>
        </row>
        <row r="853">
          <cell r="C853" t="str">
            <v>24.02.01U</v>
          </cell>
          <cell r="D853">
            <v>7001230002</v>
          </cell>
          <cell r="E853" t="str">
            <v>INSTALAÇÃO DE VÁLVULAS OU REGISTROS COM JUNTA FLANGEADA - DN 400MM</v>
          </cell>
          <cell r="F853" t="str">
            <v>UN</v>
          </cell>
          <cell r="G853">
            <v>0</v>
          </cell>
          <cell r="H853">
            <v>318.39999999999998</v>
          </cell>
          <cell r="I853">
            <v>0</v>
          </cell>
          <cell r="J853">
            <v>318.39999999999998</v>
          </cell>
        </row>
        <row r="854">
          <cell r="C854" t="str">
            <v>24.02.02U</v>
          </cell>
          <cell r="D854">
            <v>7001230275</v>
          </cell>
          <cell r="E854" t="str">
            <v>INSTALAÇÃO DE VÁLVULAS OU REGISTROS COM JUNTA FLANGEADA - DN 450MM</v>
          </cell>
          <cell r="F854" t="str">
            <v>UN</v>
          </cell>
          <cell r="G854">
            <v>0</v>
          </cell>
          <cell r="H854">
            <v>333.47</v>
          </cell>
          <cell r="I854">
            <v>0</v>
          </cell>
          <cell r="J854">
            <v>333.47</v>
          </cell>
        </row>
        <row r="855">
          <cell r="C855" t="str">
            <v>24.02.03U</v>
          </cell>
          <cell r="D855">
            <v>7001230003</v>
          </cell>
          <cell r="E855" t="str">
            <v>INSTALAÇÃO DE VÁLVULAS OU REGISTROS COM JUNTA FLANGEADA - DN 500MM</v>
          </cell>
          <cell r="F855" t="str">
            <v>UN</v>
          </cell>
          <cell r="G855">
            <v>0</v>
          </cell>
          <cell r="H855">
            <v>382.39</v>
          </cell>
          <cell r="I855">
            <v>0</v>
          </cell>
          <cell r="J855">
            <v>382.39</v>
          </cell>
        </row>
        <row r="856">
          <cell r="C856" t="str">
            <v>24.02.04U</v>
          </cell>
          <cell r="D856">
            <v>7001230004</v>
          </cell>
          <cell r="E856" t="str">
            <v>INSTALAÇÃO DE VÁLVULAS OU REGISTROS COM JUNTA FLANGEADA - DN 600MM</v>
          </cell>
          <cell r="F856" t="str">
            <v>UN</v>
          </cell>
          <cell r="G856">
            <v>0</v>
          </cell>
          <cell r="H856">
            <v>478.95</v>
          </cell>
          <cell r="I856">
            <v>0</v>
          </cell>
          <cell r="J856">
            <v>478.95</v>
          </cell>
        </row>
        <row r="857">
          <cell r="C857" t="str">
            <v>24.02.05U</v>
          </cell>
          <cell r="D857">
            <v>7001230005</v>
          </cell>
          <cell r="E857" t="str">
            <v>INSTALAÇÃO DE VÁLVULAS OU REGISTROS COM JUNTA FLANGEADA - DN 700MM</v>
          </cell>
          <cell r="F857" t="str">
            <v>UN</v>
          </cell>
          <cell r="G857">
            <v>0</v>
          </cell>
          <cell r="H857">
            <v>598.22</v>
          </cell>
          <cell r="I857">
            <v>0</v>
          </cell>
          <cell r="J857">
            <v>598.22</v>
          </cell>
        </row>
        <row r="858">
          <cell r="C858" t="str">
            <v>24.02.06U</v>
          </cell>
          <cell r="D858">
            <v>7001230270</v>
          </cell>
          <cell r="E858" t="str">
            <v>INSTALAÇÃO DE VÁLVULAS OU REGISTROS COM JUNTA FLANGEADA - DN 800MM</v>
          </cell>
          <cell r="F858" t="str">
            <v>UN</v>
          </cell>
          <cell r="G858">
            <v>0</v>
          </cell>
          <cell r="H858">
            <v>744.43</v>
          </cell>
          <cell r="I858">
            <v>0</v>
          </cell>
          <cell r="J858">
            <v>744.43</v>
          </cell>
        </row>
        <row r="859">
          <cell r="C859" t="str">
            <v>24.02.07U</v>
          </cell>
          <cell r="D859">
            <v>7001230271</v>
          </cell>
          <cell r="E859" t="str">
            <v>INSTALAÇÃO DE VÁLVULAS OU REGISTROS COM JUNTA FLANGEADA - DN 900MM</v>
          </cell>
          <cell r="F859" t="str">
            <v>UN</v>
          </cell>
          <cell r="G859">
            <v>0</v>
          </cell>
          <cell r="H859">
            <v>907.5</v>
          </cell>
          <cell r="I859">
            <v>0</v>
          </cell>
          <cell r="J859">
            <v>907.5</v>
          </cell>
        </row>
        <row r="860">
          <cell r="C860" t="str">
            <v>24.02.08U</v>
          </cell>
          <cell r="D860">
            <v>7001230272</v>
          </cell>
          <cell r="E860" t="str">
            <v>INSTALAÇÃO DE VÁLVULAS OU REGISTROS COM JUNTA FLANGEADA - DN 1000MM</v>
          </cell>
          <cell r="F860" t="str">
            <v>UN</v>
          </cell>
          <cell r="G860">
            <v>0</v>
          </cell>
          <cell r="H860">
            <v>1109.18</v>
          </cell>
          <cell r="I860">
            <v>0</v>
          </cell>
          <cell r="J860">
            <v>1109.18</v>
          </cell>
        </row>
        <row r="861">
          <cell r="C861">
            <v>0</v>
          </cell>
          <cell r="D861">
            <v>0</v>
          </cell>
          <cell r="E861">
            <v>0</v>
          </cell>
          <cell r="F861">
            <v>0</v>
          </cell>
          <cell r="G861">
            <v>0</v>
          </cell>
          <cell r="H861">
            <v>0</v>
          </cell>
          <cell r="I861">
            <v>0</v>
          </cell>
          <cell r="J861">
            <v>0</v>
          </cell>
        </row>
        <row r="862">
          <cell r="C862" t="str">
            <v>25.04.00U</v>
          </cell>
          <cell r="D862" t="str">
            <v/>
          </cell>
          <cell r="E862" t="str">
            <v>TAMPONAMENTO DE REDE DE ESGOTOS</v>
          </cell>
          <cell r="F862">
            <v>0</v>
          </cell>
          <cell r="G862">
            <v>0</v>
          </cell>
          <cell r="H862">
            <v>0</v>
          </cell>
          <cell r="I862">
            <v>0</v>
          </cell>
          <cell r="J862">
            <v>0</v>
          </cell>
        </row>
        <row r="863">
          <cell r="C863" t="str">
            <v>25.04.01U</v>
          </cell>
          <cell r="D863">
            <v>7001240008</v>
          </cell>
          <cell r="E863" t="str">
            <v>TAMPONAMENTO DE REDE DE ESGOTO - DN -  150 MM.</v>
          </cell>
          <cell r="F863" t="str">
            <v>UN</v>
          </cell>
          <cell r="G863">
            <v>0</v>
          </cell>
          <cell r="H863">
            <v>87.31</v>
          </cell>
          <cell r="I863">
            <v>0.95</v>
          </cell>
          <cell r="J863">
            <v>88.26</v>
          </cell>
        </row>
        <row r="864">
          <cell r="C864" t="str">
            <v>25.04.02U</v>
          </cell>
          <cell r="D864">
            <v>7001240009</v>
          </cell>
          <cell r="E864" t="str">
            <v>TAMPONAMENTO DE REDE DE ESGOTO - DN -  200 MM.</v>
          </cell>
          <cell r="F864" t="str">
            <v>UN</v>
          </cell>
          <cell r="G864">
            <v>0</v>
          </cell>
          <cell r="H864">
            <v>102.93</v>
          </cell>
          <cell r="I864">
            <v>1.24</v>
          </cell>
          <cell r="J864">
            <v>104.17</v>
          </cell>
        </row>
        <row r="865">
          <cell r="C865" t="str">
            <v>25.04.03U</v>
          </cell>
          <cell r="D865">
            <v>7001240010</v>
          </cell>
          <cell r="E865" t="str">
            <v>TAMPONAMENTO DE REDE DE ESGOTO - DN -  250 MM.</v>
          </cell>
          <cell r="F865" t="str">
            <v>UN</v>
          </cell>
          <cell r="G865">
            <v>0</v>
          </cell>
          <cell r="H865">
            <v>115.3</v>
          </cell>
          <cell r="I865">
            <v>1.62</v>
          </cell>
          <cell r="J865">
            <v>116.92</v>
          </cell>
        </row>
        <row r="866">
          <cell r="C866" t="str">
            <v>25.04.04U</v>
          </cell>
          <cell r="D866">
            <v>7001240011</v>
          </cell>
          <cell r="E866" t="str">
            <v>TAMPONAMENTO DE REDE DE ESGOTO - DN -  300 MM.</v>
          </cell>
          <cell r="F866" t="str">
            <v>UN</v>
          </cell>
          <cell r="G866">
            <v>0</v>
          </cell>
          <cell r="H866">
            <v>119.91</v>
          </cell>
          <cell r="I866">
            <v>2.08</v>
          </cell>
          <cell r="J866">
            <v>121.99</v>
          </cell>
        </row>
        <row r="867">
          <cell r="C867" t="str">
            <v>25.04.05U</v>
          </cell>
          <cell r="D867">
            <v>7001240012</v>
          </cell>
          <cell r="E867" t="str">
            <v>TAMPONAMENTO DE REDE DE ESGOTO - DN -  400 MM.</v>
          </cell>
          <cell r="F867" t="str">
            <v>UN</v>
          </cell>
          <cell r="G867">
            <v>0</v>
          </cell>
          <cell r="H867">
            <v>152.16999999999999</v>
          </cell>
          <cell r="I867">
            <v>2.86</v>
          </cell>
          <cell r="J867">
            <v>155.03</v>
          </cell>
        </row>
        <row r="868">
          <cell r="C868">
            <v>0</v>
          </cell>
          <cell r="D868">
            <v>0</v>
          </cell>
          <cell r="E868">
            <v>0</v>
          </cell>
          <cell r="F868">
            <v>0</v>
          </cell>
          <cell r="G868">
            <v>0</v>
          </cell>
          <cell r="H868">
            <v>0</v>
          </cell>
          <cell r="I868">
            <v>0</v>
          </cell>
          <cell r="J868">
            <v>0</v>
          </cell>
        </row>
        <row r="869">
          <cell r="C869" t="str">
            <v>25.05.00U</v>
          </cell>
          <cell r="D869" t="str">
            <v/>
          </cell>
          <cell r="E869" t="str">
            <v>LIGAÇÃO A POÇO DE VISITA EXISTENTE</v>
          </cell>
          <cell r="F869">
            <v>0</v>
          </cell>
          <cell r="G869">
            <v>0</v>
          </cell>
          <cell r="H869">
            <v>0</v>
          </cell>
          <cell r="I869">
            <v>0</v>
          </cell>
          <cell r="J869">
            <v>0</v>
          </cell>
        </row>
        <row r="870">
          <cell r="C870" t="str">
            <v>25.05.01U</v>
          </cell>
          <cell r="D870">
            <v>7001240013</v>
          </cell>
          <cell r="E870" t="str">
            <v>LIGAÇÃO A POÇO DE VISITA EXISTENTE.</v>
          </cell>
          <cell r="F870" t="str">
            <v>UN</v>
          </cell>
          <cell r="G870">
            <v>0</v>
          </cell>
          <cell r="H870">
            <v>120.61</v>
          </cell>
          <cell r="I870">
            <v>2.2400000000000002</v>
          </cell>
          <cell r="J870">
            <v>122.85</v>
          </cell>
        </row>
        <row r="871">
          <cell r="C871">
            <v>0</v>
          </cell>
          <cell r="D871">
            <v>0</v>
          </cell>
          <cell r="E871">
            <v>0</v>
          </cell>
          <cell r="F871">
            <v>0</v>
          </cell>
          <cell r="G871">
            <v>0</v>
          </cell>
          <cell r="H871">
            <v>0</v>
          </cell>
          <cell r="I871">
            <v>0</v>
          </cell>
          <cell r="J871">
            <v>0</v>
          </cell>
        </row>
        <row r="872">
          <cell r="C872">
            <v>0</v>
          </cell>
          <cell r="D872">
            <v>0</v>
          </cell>
          <cell r="E872" t="str">
            <v>CAIXAS</v>
          </cell>
          <cell r="F872">
            <v>0</v>
          </cell>
          <cell r="G872">
            <v>0</v>
          </cell>
          <cell r="H872">
            <v>0</v>
          </cell>
          <cell r="I872">
            <v>0</v>
          </cell>
          <cell r="J872">
            <v>0</v>
          </cell>
        </row>
        <row r="873">
          <cell r="C873">
            <v>0</v>
          </cell>
          <cell r="D873">
            <v>0</v>
          </cell>
          <cell r="E873">
            <v>0</v>
          </cell>
          <cell r="F873">
            <v>0</v>
          </cell>
          <cell r="G873">
            <v>0</v>
          </cell>
          <cell r="H873">
            <v>0</v>
          </cell>
          <cell r="I873">
            <v>0</v>
          </cell>
          <cell r="J873">
            <v>0</v>
          </cell>
        </row>
        <row r="874">
          <cell r="C874" t="str">
            <v>26.01.00U</v>
          </cell>
          <cell r="D874" t="str">
            <v/>
          </cell>
          <cell r="E874" t="str">
            <v>CONSTRUÇÃO DE CAIXA ENTERRADA EM ALVENARIA PARA REGISTROS COM FLANGE</v>
          </cell>
          <cell r="F874">
            <v>0</v>
          </cell>
          <cell r="G874">
            <v>0</v>
          </cell>
          <cell r="H874">
            <v>0</v>
          </cell>
          <cell r="I874">
            <v>0</v>
          </cell>
          <cell r="J874">
            <v>0</v>
          </cell>
        </row>
        <row r="875">
          <cell r="C875" t="str">
            <v>26.01.06U</v>
          </cell>
          <cell r="D875">
            <v>7001250240</v>
          </cell>
          <cell r="E875" t="str">
            <v>CAIXA ENTERRADA EM ALVENARIA DE TIJOLOS MACIÇOS NO TRAÇO 1:8 DE 1/2 VEZ PARA REGISTRO COM FLANGES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(50 A 100)MM / DIMENSÕES INTERNAS DE ( 0,60 X 0,60 X 1,20 ) M.</v>
          </cell>
          <cell r="F875" t="str">
            <v>UN</v>
          </cell>
          <cell r="G875">
            <v>0.1</v>
          </cell>
          <cell r="H875">
            <v>1100.29</v>
          </cell>
          <cell r="I875">
            <v>208.2</v>
          </cell>
          <cell r="J875">
            <v>1308.5899999999999</v>
          </cell>
        </row>
        <row r="876">
          <cell r="C876" t="str">
            <v>26.01.07U</v>
          </cell>
          <cell r="D876">
            <v>7001250241</v>
          </cell>
          <cell r="E876" t="str">
            <v>CAIXA ENTERRADA EM ALVENARIA DE TIJOLOS MACIÇOS NO TRAÇO 1:8 DE 1/2 VEZ PARA REGISTRO COM FLANGES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( 150 A 250 )MM / DIMENSÕES INTERNAS DE ( 0,70 X 0,80 X 1,30 ) M.</v>
          </cell>
          <cell r="F876" t="str">
            <v>UN</v>
          </cell>
          <cell r="G876">
            <v>0.15</v>
          </cell>
          <cell r="H876">
            <v>1386.62</v>
          </cell>
          <cell r="I876">
            <v>274.31</v>
          </cell>
          <cell r="J876">
            <v>1661.08</v>
          </cell>
        </row>
        <row r="877">
          <cell r="C877" t="str">
            <v>26.01.08U</v>
          </cell>
          <cell r="D877">
            <v>7001250242</v>
          </cell>
          <cell r="E877" t="str">
            <v>CAIXA ENTERRADA EM ALVENARIA DE TIJOLOS MACIÇOS NO TRAÇO 1:8 DE 1/2 VEZ PARA REGISTRO COM FLANGES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( 300 A 350 )MM / DIMENSÕES INTERNAS DE ( 0,80 X 0,80 X 1,50 ) M.</v>
          </cell>
          <cell r="F877" t="str">
            <v>UN</v>
          </cell>
          <cell r="G877">
            <v>0.15</v>
          </cell>
          <cell r="H877">
            <v>1664.33</v>
          </cell>
          <cell r="I877">
            <v>327.82</v>
          </cell>
          <cell r="J877">
            <v>1992.3</v>
          </cell>
        </row>
        <row r="878">
          <cell r="C878" t="str">
            <v>26.01.09U</v>
          </cell>
          <cell r="D878">
            <v>7001250243</v>
          </cell>
          <cell r="E878" t="str">
            <v>CONSTRUÇÃO DE CAIXA ENTERRADA EM ALVENARIA DE TIJOLOS MACIÇOS NO TRAÇO 1:8 DE 1/2 VEZ PARA REGISTRO COM FLANGES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(400 A 450)MM / DIMENSÕES INTERNAS DE ( 1,00 X 1,00 X 1,60 ) M.</v>
          </cell>
          <cell r="F878" t="str">
            <v>UN</v>
          </cell>
          <cell r="G878">
            <v>0.2</v>
          </cell>
          <cell r="H878">
            <v>2102.87</v>
          </cell>
          <cell r="I878">
            <v>428.7</v>
          </cell>
          <cell r="J878">
            <v>2531.77</v>
          </cell>
        </row>
        <row r="879">
          <cell r="C879" t="str">
            <v>26.01.10U</v>
          </cell>
          <cell r="D879">
            <v>7001250244</v>
          </cell>
          <cell r="E879" t="str">
            <v>CONSTRUÇÃO DE CAIXA ENTERRADA EM ALVENARIA DE TIJOLOS MACIÇOS NO TRAÇO 1:8 DE 1/2 VEZ PARA REGISTRO COM FLANGES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( 500 A 600 )MM / DIMENSÕES INTERNAS DE ( 1,00 X 1,00 X 2,00 ) M.</v>
          </cell>
          <cell r="F879" t="str">
            <v>UN</v>
          </cell>
          <cell r="G879">
            <v>0.2</v>
          </cell>
          <cell r="H879">
            <v>2604.09</v>
          </cell>
          <cell r="I879">
            <v>519.91</v>
          </cell>
          <cell r="J879">
            <v>3124.2</v>
          </cell>
        </row>
        <row r="880">
          <cell r="C880">
            <v>0</v>
          </cell>
          <cell r="D880">
            <v>0</v>
          </cell>
          <cell r="E880">
            <v>0</v>
          </cell>
          <cell r="F880">
            <v>0</v>
          </cell>
          <cell r="G880">
            <v>0</v>
          </cell>
          <cell r="H880">
            <v>0</v>
          </cell>
          <cell r="I880">
            <v>0</v>
          </cell>
          <cell r="J880">
            <v>0</v>
          </cell>
        </row>
        <row r="881">
          <cell r="C881" t="str">
            <v>26.01.00U</v>
          </cell>
          <cell r="D881" t="str">
            <v/>
          </cell>
          <cell r="E881" t="str">
            <v>CONSTRUÇÃO DE CAIXA ENTERRADA EM ALVENARIA PARA REGISTROS COM JUNTA ELÁSTICA</v>
          </cell>
          <cell r="F881">
            <v>0</v>
          </cell>
          <cell r="G881">
            <v>0</v>
          </cell>
          <cell r="H881">
            <v>0</v>
          </cell>
          <cell r="I881">
            <v>0</v>
          </cell>
          <cell r="J881">
            <v>0</v>
          </cell>
        </row>
        <row r="882">
          <cell r="C882" t="str">
            <v>26.02.06U</v>
          </cell>
          <cell r="D882">
            <v>7001250245</v>
          </cell>
          <cell r="E882" t="str">
            <v>CONSTRUÇÃO DE CAIXA ENTERRADA EM ALVENARIA DE TIJOLOS MACIÇOS NO TRAÇO 1:8 DE 1/2 VEZ PARA REGISTRO JUNTA ELÁSTICA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( 50 A 150 )MM / DIMENSÕES INTERNAS DE ( 0,70 X 0,80 X 1,20 ) M.</v>
          </cell>
          <cell r="F882" t="str">
            <v>UN</v>
          </cell>
          <cell r="G882">
            <v>0.15</v>
          </cell>
          <cell r="H882">
            <v>1285.7</v>
          </cell>
          <cell r="I882">
            <v>256.51</v>
          </cell>
          <cell r="J882">
            <v>1542.36</v>
          </cell>
        </row>
        <row r="883">
          <cell r="C883" t="str">
            <v>26.02.07U</v>
          </cell>
          <cell r="D883">
            <v>7001250246</v>
          </cell>
          <cell r="E883" t="str">
            <v>CONSTRUÇÃO DE CAIXA ENTERRADA EM ALVENARIA DE TIJOLOS MACIÇOS NO TRAÇO 1:8 DE 1/2 VEZ PARA REGISTRO JUNTA ELÁSTICA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( 200 A 250 )MM / DIMENSÕES INTERNAS DE ( 0,75 X 1,00 X 1,30 ) M.</v>
          </cell>
          <cell r="F883" t="str">
            <v>UN</v>
          </cell>
          <cell r="G883">
            <v>0.18</v>
          </cell>
          <cell r="H883">
            <v>1554.47</v>
          </cell>
          <cell r="I883">
            <v>317.3</v>
          </cell>
          <cell r="J883">
            <v>1871.95</v>
          </cell>
        </row>
        <row r="884">
          <cell r="C884" t="str">
            <v>26.02.08U</v>
          </cell>
          <cell r="D884">
            <v>7001250247</v>
          </cell>
          <cell r="E884" t="str">
            <v>CONSTRUÇÃO DE CAIXA ENTERRADA EM ALVENARIA DE TIJOLOS MACIÇOS NO TRAÇO 1:8 DE 1/2 VEZ PARA REGISTRO JUNTA ELÁSTICA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( 300 A 350 )MM / DIMENSÕES INTERNAS DE ( 0,85 X 1,20 X 1,50 ) M.</v>
          </cell>
          <cell r="F884" t="str">
            <v>UN</v>
          </cell>
          <cell r="G884">
            <v>0.22</v>
          </cell>
          <cell r="H884">
            <v>2014.89</v>
          </cell>
          <cell r="I884">
            <v>415.21</v>
          </cell>
          <cell r="J884">
            <v>2430.3200000000002</v>
          </cell>
        </row>
        <row r="885">
          <cell r="C885" t="str">
            <v>26.02.09U</v>
          </cell>
          <cell r="D885">
            <v>7001250248</v>
          </cell>
          <cell r="E885" t="str">
            <v>CONSTRUÇÃO DE CAIXA ENTERRADA EM ALVENARIA DE TIJOLOS MACIÇOS NO TRAÇO 1:8 DE 1/2 VEZ PARA REGISTRO JUNTA ELÁSTICA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(400 A 450) MM / DIMENSÕES INTERNAS DE (1,00 X 1,20 X 1,80) M.</v>
          </cell>
          <cell r="F885" t="str">
            <v>UN</v>
          </cell>
          <cell r="G885">
            <v>0.25</v>
          </cell>
          <cell r="H885">
            <v>2542.31</v>
          </cell>
          <cell r="I885">
            <v>522.61</v>
          </cell>
          <cell r="J885">
            <v>3065.17</v>
          </cell>
        </row>
        <row r="886">
          <cell r="C886" t="str">
            <v>26.02.10U</v>
          </cell>
          <cell r="D886">
            <v>7001250249</v>
          </cell>
          <cell r="E886" t="str">
            <v>CONSTRUÇÃO DE CAIXA ENTERRADA EM ALVENARIA DE TIJOLOS MACIÇOS NO TRAÇO 1:8 DE 1/2 VEZ PARA REGISTRO JUNTA ELÁSTICA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( 500 A 600 ) MM / DIMENSÕES INTERNAS DE ( 1,10 X 1,40 X 2,00 ) M.</v>
          </cell>
          <cell r="F886" t="str">
            <v>UN</v>
          </cell>
          <cell r="G886">
            <v>0.3</v>
          </cell>
          <cell r="H886">
            <v>3130.64</v>
          </cell>
          <cell r="I886">
            <v>647.39</v>
          </cell>
          <cell r="J886">
            <v>3778.33</v>
          </cell>
        </row>
        <row r="887">
          <cell r="C887">
            <v>0</v>
          </cell>
          <cell r="D887">
            <v>0</v>
          </cell>
          <cell r="E887">
            <v>0</v>
          </cell>
          <cell r="F887">
            <v>0</v>
          </cell>
          <cell r="G887">
            <v>0</v>
          </cell>
          <cell r="H887">
            <v>0</v>
          </cell>
          <cell r="I887">
            <v>0</v>
          </cell>
          <cell r="J887">
            <v>0</v>
          </cell>
        </row>
        <row r="888">
          <cell r="C888" t="str">
            <v>26.03.00U</v>
          </cell>
          <cell r="D888" t="str">
            <v/>
          </cell>
          <cell r="E888" t="str">
            <v>CONSTRUÇÃO DE CAIXA COLETORA PARA REDE SECA DE ESGOTO EM ALVENARIA</v>
          </cell>
          <cell r="F888">
            <v>0</v>
          </cell>
          <cell r="G888">
            <v>0</v>
          </cell>
          <cell r="H888">
            <v>0</v>
          </cell>
          <cell r="I888">
            <v>0</v>
          </cell>
          <cell r="J888">
            <v>0</v>
          </cell>
        </row>
        <row r="889">
          <cell r="C889" t="str">
            <v>26.03.01U</v>
          </cell>
          <cell r="D889">
            <v>7001250011</v>
          </cell>
          <cell r="E889" t="str">
            <v>CONSTRUÇÃO DE CAIXA COLETORA PARA REDE SECA DE ESGOTO EM ALVENARIA INCLUSIVE CHAPISCO, MASSA, LASTRO DE CONCRETO SIMPLES ( FCK &gt;= 15 MPA, CONTROLE "B" ) E TAMPA DE CONCRETO ARMADO ( FCK &gt;= 20 MPA, CONTROLE "B" ), COM REATERRO.</v>
          </cell>
          <cell r="F889" t="str">
            <v>UN</v>
          </cell>
          <cell r="G889">
            <v>0.12</v>
          </cell>
          <cell r="H889">
            <v>658.34</v>
          </cell>
          <cell r="I889">
            <v>278.74</v>
          </cell>
          <cell r="J889">
            <v>937.2</v>
          </cell>
        </row>
        <row r="890">
          <cell r="C890" t="str">
            <v>26.03.02U</v>
          </cell>
          <cell r="D890">
            <v>7001250012</v>
          </cell>
          <cell r="E890" t="str">
            <v>CONSTRUÇÃO DE CAIXA COLETORA PARA REDE DE ESGOTO EM ALVENARIA INCLUSIVE CHAPISCO, MASSA, LASTRO DE CONCRETO SIMPLES ( FCK &gt;= 15 MPA, CONTROLE "B" ) E TAMPA DE CONCRETO ARMADO  ( FCK &gt;= 20 MPA, CONTROLE "B" ), COM REATERRO.</v>
          </cell>
          <cell r="F890" t="str">
            <v>UN</v>
          </cell>
          <cell r="G890">
            <v>0.35</v>
          </cell>
          <cell r="H890">
            <v>678.56</v>
          </cell>
          <cell r="I890">
            <v>350.95</v>
          </cell>
          <cell r="J890">
            <v>1029.8599999999999</v>
          </cell>
        </row>
        <row r="891">
          <cell r="C891">
            <v>0</v>
          </cell>
          <cell r="D891">
            <v>0</v>
          </cell>
          <cell r="E891">
            <v>0</v>
          </cell>
          <cell r="F891">
            <v>0</v>
          </cell>
          <cell r="G891">
            <v>0</v>
          </cell>
          <cell r="H891">
            <v>0</v>
          </cell>
          <cell r="I891">
            <v>0</v>
          </cell>
          <cell r="J891">
            <v>0</v>
          </cell>
        </row>
        <row r="892">
          <cell r="C892" t="str">
            <v>26.04.00U</v>
          </cell>
          <cell r="D892" t="str">
            <v/>
          </cell>
          <cell r="E892" t="str">
            <v>CONSTRUÇÃO DE CAIXA DE PASSAGEM</v>
          </cell>
          <cell r="F892">
            <v>0</v>
          </cell>
          <cell r="G892">
            <v>0</v>
          </cell>
          <cell r="H892">
            <v>0</v>
          </cell>
          <cell r="I892">
            <v>0</v>
          </cell>
          <cell r="J892">
            <v>0</v>
          </cell>
        </row>
        <row r="893">
          <cell r="C893" t="str">
            <v>26.04.03U</v>
          </cell>
          <cell r="D893" t="str">
            <v> 7001250561</v>
          </cell>
          <cell r="E893" t="str">
            <v>CONSTRUÇÃO DE CAIXA DE PASSAGEM PARA ESGOTO EM ANÉIS DE CONCRETO ARMADO, LASTRO EM CONCRETO SIMPLES 1:3:5 E BASE EM TIJOLO COROA COM TAMPA DE CONCRETO ARMADO  ( FCK &gt;= 40 MPA, CONTROLE "A" ), DN - 0,40 M E PROFUNDIDADE DE 0,65 M.</v>
          </cell>
          <cell r="F893" t="str">
            <v>UN</v>
          </cell>
          <cell r="G893">
            <v>0.09</v>
          </cell>
          <cell r="H893">
            <v>103.9</v>
          </cell>
          <cell r="I893">
            <v>18.059999999999999</v>
          </cell>
          <cell r="J893">
            <v>122.05</v>
          </cell>
        </row>
        <row r="894">
          <cell r="C894" t="str">
            <v>26.04.04U</v>
          </cell>
          <cell r="D894" t="str">
            <v> 7001250562</v>
          </cell>
          <cell r="E894" t="str">
            <v>CONSTRUÇÃO DE CAIXA DE PASSAGEM PARA ESGOTO EM ANÉIS DE CONCRETO ARMADO, LASTRO EM CONCRETO SIMPLES 1:3:5 E BASE EM TIJOLO COROA COM TAMPA DE CONCRETO ARMADO  ( FCK &gt;= 40 MPA, CONTROLE "A" ), DN - 0,60 M E PROFUNDIDADE DE 1,00 M.</v>
          </cell>
          <cell r="F894" t="str">
            <v>UN</v>
          </cell>
          <cell r="G894">
            <v>0.12</v>
          </cell>
          <cell r="H894">
            <v>193.92</v>
          </cell>
          <cell r="I894">
            <v>27.09</v>
          </cell>
          <cell r="J894">
            <v>221.13</v>
          </cell>
        </row>
        <row r="895">
          <cell r="C895">
            <v>0</v>
          </cell>
          <cell r="D895">
            <v>0</v>
          </cell>
          <cell r="E895">
            <v>0</v>
          </cell>
          <cell r="F895">
            <v>0</v>
          </cell>
          <cell r="G895">
            <v>0</v>
          </cell>
          <cell r="H895">
            <v>0</v>
          </cell>
          <cell r="I895">
            <v>0</v>
          </cell>
          <cell r="J895">
            <v>0</v>
          </cell>
        </row>
        <row r="896">
          <cell r="C896" t="str">
            <v>26.05.00U</v>
          </cell>
          <cell r="D896" t="str">
            <v/>
          </cell>
          <cell r="E896" t="str">
            <v>CONSTRUÇÃO DE CAIXA ENTERRADA EM ALVENARIA PARA VÁLVULAS</v>
          </cell>
          <cell r="F896">
            <v>0</v>
          </cell>
          <cell r="G896">
            <v>0</v>
          </cell>
          <cell r="H896">
            <v>0</v>
          </cell>
          <cell r="I896">
            <v>0</v>
          </cell>
          <cell r="J896">
            <v>0</v>
          </cell>
        </row>
        <row r="897">
          <cell r="C897" t="str">
            <v>26.05.07U</v>
          </cell>
          <cell r="D897">
            <v>7001250250</v>
          </cell>
          <cell r="E897" t="str">
            <v>CONSTRUÇÃO DE CAIXA ENTERRADA EM ALVENARIA DE TIJOLOS MACIÇOS NO TRAÇO 1:8 DE 1/2 VEZ PARA VÁLVULA BORBOLETA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( 50 A 150 )MM / DIMENSÕES INTERNAS DE ( 0,80 X 0,80 X 1,10 ) M.</v>
          </cell>
          <cell r="F897" t="str">
            <v>UN</v>
          </cell>
          <cell r="G897">
            <v>0.28999999999999998</v>
          </cell>
          <cell r="H897">
            <v>1147.03</v>
          </cell>
          <cell r="I897">
            <v>359.81</v>
          </cell>
          <cell r="J897">
            <v>1507.13</v>
          </cell>
        </row>
        <row r="898">
          <cell r="C898" t="str">
            <v>26.05.08U</v>
          </cell>
          <cell r="D898">
            <v>7001250251</v>
          </cell>
          <cell r="E898" t="str">
            <v>CONSTRUÇÃO DE CAIXA ENTERRADA EM ALVENARIA DE TIJOLOS MACIÇOS NO TRAÇO 1:8 DE 1/2 VEZ PARA VÁLVULA BORBOLETA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( 200 A 250 )MM / DIMENSÕES INTERNAS DE ( 0,80 X 1,00 X 1,10 ) M.</v>
          </cell>
          <cell r="F898" t="str">
            <v>UN</v>
          </cell>
          <cell r="G898">
            <v>0.34</v>
          </cell>
          <cell r="H898">
            <v>1267.93</v>
          </cell>
          <cell r="I898">
            <v>407.27</v>
          </cell>
          <cell r="J898">
            <v>1675.54</v>
          </cell>
        </row>
        <row r="899">
          <cell r="C899" t="str">
            <v>26.05.09U</v>
          </cell>
          <cell r="D899">
            <v>7001250252</v>
          </cell>
          <cell r="E899" t="str">
            <v>CONSTRUÇÃO DE CAIXA ENTERRADA EM ALVENARIA DE TIJOLOS MACIÇOS NO TRAÇO 1:8 DE 1/2 VEZ PARA VÁLVULA BORBOLETA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(300 A 400)MM / DIMENSÕES INTERNAS DE ( 0,80 X 1,30 X 1,10 ) M.</v>
          </cell>
          <cell r="F899" t="str">
            <v>UN</v>
          </cell>
          <cell r="G899">
            <v>0.43</v>
          </cell>
          <cell r="H899">
            <v>1456.85</v>
          </cell>
          <cell r="I899">
            <v>491.22</v>
          </cell>
          <cell r="J899">
            <v>1948.5</v>
          </cell>
        </row>
        <row r="900">
          <cell r="C900" t="str">
            <v>26.05.10U</v>
          </cell>
          <cell r="D900">
            <v>7001250253</v>
          </cell>
          <cell r="E900" t="str">
            <v>CONSTRUÇÃO DE CAIXA ENTERRADA EM ALVENARIA DE TIJOLOS MACIÇOS NO TRAÇO 1:8 DE 1/2 VEZ PARA VÁLVULA BORBOLETA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( 450 A 600 )MM / DIMENSÕES INTERNAS DE ( 0,80 X 1,70 X 1,10 ) M.</v>
          </cell>
          <cell r="F900" t="str">
            <v>UN</v>
          </cell>
          <cell r="G900">
            <v>0.53</v>
          </cell>
          <cell r="H900">
            <v>1698.17</v>
          </cell>
          <cell r="I900">
            <v>586.16</v>
          </cell>
          <cell r="J900">
            <v>2284.86</v>
          </cell>
        </row>
        <row r="901">
          <cell r="C901" t="str">
            <v>26.05.11U</v>
          </cell>
          <cell r="D901">
            <v>7001250254</v>
          </cell>
          <cell r="E901" t="str">
            <v>CONSTRUÇÃO DE CAIXA ENTERRADA EM ALVENARIA DE TIJOLOS MACIÇOS NO TRAÇO 1:8 DE 1/2 VEZ PARA VÁLVULA BORBOLETA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(700 A 800)MM / DIMENSÕES INTERNAS DE (1,00 X 1,90 X 1,20) M.</v>
          </cell>
          <cell r="F901" t="str">
            <v>UN</v>
          </cell>
          <cell r="G901">
            <v>0.69</v>
          </cell>
          <cell r="H901">
            <v>2129.65</v>
          </cell>
          <cell r="I901">
            <v>751.12</v>
          </cell>
          <cell r="J901">
            <v>2881.46</v>
          </cell>
        </row>
        <row r="902">
          <cell r="C902" t="str">
            <v>26.05.12U</v>
          </cell>
          <cell r="D902">
            <v>7001250255</v>
          </cell>
          <cell r="E902" t="str">
            <v>CAIXA ENTERRADA EM ALVENARIA DE TIJOLOS MACIÇOS NO TRAÇO 1:8 DE 1/2 VEZ PARA VÁLVULA BORBOLETA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DN = (900 A 1.000)MM / DIMENSÕES INTERNAS DE ( 1,00 X 2,20 X 1,30 ) M.</v>
          </cell>
          <cell r="F902" t="str">
            <v>UN</v>
          </cell>
          <cell r="G902">
            <v>0.79</v>
          </cell>
          <cell r="H902">
            <v>2500.12</v>
          </cell>
          <cell r="I902">
            <v>872.86</v>
          </cell>
          <cell r="J902">
            <v>3373.77</v>
          </cell>
        </row>
        <row r="903">
          <cell r="C903">
            <v>0</v>
          </cell>
          <cell r="D903">
            <v>0</v>
          </cell>
          <cell r="E903">
            <v>0</v>
          </cell>
          <cell r="F903">
            <v>0</v>
          </cell>
          <cell r="G903">
            <v>0</v>
          </cell>
          <cell r="H903">
            <v>0</v>
          </cell>
          <cell r="I903">
            <v>0</v>
          </cell>
          <cell r="J903">
            <v>0</v>
          </cell>
        </row>
        <row r="904">
          <cell r="C904" t="str">
            <v>26.06.00U</v>
          </cell>
          <cell r="D904" t="str">
            <v/>
          </cell>
          <cell r="E904" t="str">
            <v>CONSTRUÇÃO DE CAIXA ENTERRADA EM ALVENARIA PARA VENTOSAS</v>
          </cell>
          <cell r="F904">
            <v>0</v>
          </cell>
          <cell r="G904">
            <v>0</v>
          </cell>
          <cell r="H904">
            <v>0</v>
          </cell>
          <cell r="I904">
            <v>0</v>
          </cell>
          <cell r="J904">
            <v>0</v>
          </cell>
        </row>
        <row r="905">
          <cell r="C905" t="str">
            <v>26.06.16U</v>
          </cell>
          <cell r="D905">
            <v>7001250256</v>
          </cell>
          <cell r="E905" t="str">
            <v>CONSTRUÇÃO DE CAIXA ENTERRADA EM ALVENARIA DE TIJOLOS MACIÇOS NO TRAÇO 1:8 DE 1/2 VEZ PARA VENTOSA APLICADA EM TUBULAÇÃO DE DN = (50 A 150)MM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(0,60 X 0,60 X 1,20) M.</v>
          </cell>
          <cell r="F905" t="str">
            <v>UN</v>
          </cell>
          <cell r="G905">
            <v>0.19</v>
          </cell>
          <cell r="H905">
            <v>1160.72</v>
          </cell>
          <cell r="I905">
            <v>279.69</v>
          </cell>
          <cell r="J905">
            <v>1440.6</v>
          </cell>
        </row>
        <row r="906">
          <cell r="C906" t="str">
            <v>26.06.17U</v>
          </cell>
          <cell r="D906">
            <v>7001250257</v>
          </cell>
          <cell r="E906" t="str">
            <v>CONSTRUÇÃO DE CAIXA ENTERRADA EM ALVENARIA DE TIJOLOS MACIÇOS NO TRAÇO 1:8 DE 1/2 VEZ PARA VENTOSA APLICADA EM TUBULAÇÃO DE DN = (200 A 350)MM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0,80 X 1,50) M.</v>
          </cell>
          <cell r="F906" t="str">
            <v>UN</v>
          </cell>
          <cell r="G906">
            <v>0.28999999999999998</v>
          </cell>
          <cell r="H906">
            <v>1754.99</v>
          </cell>
          <cell r="I906">
            <v>435.04</v>
          </cell>
          <cell r="J906">
            <v>2190.3200000000002</v>
          </cell>
        </row>
        <row r="907">
          <cell r="C907" t="str">
            <v>26.06.18U</v>
          </cell>
          <cell r="D907">
            <v>7001250258</v>
          </cell>
          <cell r="E907" t="str">
            <v>CONSTRUÇÃO DE CAIXA ENTERRADA EM ALVENARIA DE TIJOLOS MACIÇOS NO TRAÇO 1:8 DE 1/2 VEZ PARA VENTOSA APLICADA EM TUBULAÇÃO DE DN = (400 A 600)MM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1,00 X 1,70) M.</v>
          </cell>
          <cell r="F907" t="str">
            <v>UN</v>
          </cell>
          <cell r="G907">
            <v>0.4</v>
          </cell>
          <cell r="H907">
            <v>2356.4699999999998</v>
          </cell>
          <cell r="I907">
            <v>603.4</v>
          </cell>
          <cell r="J907">
            <v>2960.27</v>
          </cell>
        </row>
        <row r="908">
          <cell r="C908" t="str">
            <v>26.06.19U</v>
          </cell>
          <cell r="D908">
            <v>7001250259</v>
          </cell>
          <cell r="E908" t="str">
            <v>CONSTRUÇÃO DE CAIXA ENTERRADA EM ALVENARIA DE TIJOLOS MACIÇOS NO TRAÇO 1:8 DE  1 VEZ PARA VENTOSA APLICADA EM TUBULAÇÃO DE DN = (50 A 150)MM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(0,60 X 0,60 X 1,20) M.</v>
          </cell>
          <cell r="F908" t="str">
            <v>UN</v>
          </cell>
          <cell r="G908">
            <v>0.28999999999999998</v>
          </cell>
          <cell r="H908">
            <v>1356.27</v>
          </cell>
          <cell r="I908">
            <v>353.25</v>
          </cell>
          <cell r="J908">
            <v>1709.81</v>
          </cell>
        </row>
        <row r="909">
          <cell r="C909" t="str">
            <v>26.06.20U</v>
          </cell>
          <cell r="D909">
            <v>7001250260</v>
          </cell>
          <cell r="E909" t="str">
            <v>CONSTRUÇÃO DE CAIXA ENTERRADA EM ALVENARIA DE TIJOLOS MACIÇOS NO TRAÇO 1:8 DE  1 VEZ PARA VENTOSA APLICADA EM TUBULAÇÃO DE DN = (200 A 350)MM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0,80 X 1,50) M.</v>
          </cell>
          <cell r="F909" t="str">
            <v>UN</v>
          </cell>
          <cell r="G909">
            <v>0.4</v>
          </cell>
          <cell r="H909">
            <v>2003.01</v>
          </cell>
          <cell r="I909">
            <v>526.08000000000004</v>
          </cell>
          <cell r="J909">
            <v>2529.4899999999998</v>
          </cell>
        </row>
        <row r="910">
          <cell r="C910" t="str">
            <v>26.06.21U</v>
          </cell>
          <cell r="D910">
            <v>7001250261</v>
          </cell>
          <cell r="E910" t="str">
            <v>CONSTRUÇÃO DE CAIXA ENTERRADA EM ALVENARIA DE TIJOLOS MACIÇOS NO TRAÇO 1:8 DE  1 VEZ PARA VENTOSA APLICADA EM TUBULAÇÃO DE DN = (400 A 600)MM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1,00 X 1,70) M.</v>
          </cell>
          <cell r="F910" t="str">
            <v>UN</v>
          </cell>
          <cell r="G910">
            <v>0.48</v>
          </cell>
          <cell r="H910">
            <v>2645.03</v>
          </cell>
          <cell r="I910">
            <v>706.41</v>
          </cell>
          <cell r="J910">
            <v>3351.92</v>
          </cell>
        </row>
        <row r="911">
          <cell r="C911" t="str">
            <v>26.06.22U</v>
          </cell>
          <cell r="D911">
            <v>7001250262</v>
          </cell>
          <cell r="E911" t="str">
            <v>CONSTRUÇÃO DE CAIXA ENTERRADA EM ALVENARIA DE TIJOLOS MACIÇOS NO TRAÇO 1:8 DE 1/2 VEZ PARA VENTOSA APLICADA EM TUBULAÇÃO DE DN = (50 A 150)MM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(0,60 X 0,60 X 1,70) M.</v>
          </cell>
          <cell r="F911" t="str">
            <v>UN</v>
          </cell>
          <cell r="G911">
            <v>0.19</v>
          </cell>
          <cell r="H911">
            <v>1591.07</v>
          </cell>
          <cell r="I911">
            <v>353.74</v>
          </cell>
          <cell r="J911">
            <v>1945</v>
          </cell>
        </row>
        <row r="912">
          <cell r="C912" t="str">
            <v>26.06.23U</v>
          </cell>
          <cell r="D912">
            <v>7001250263</v>
          </cell>
          <cell r="E912" t="str">
            <v>CONSTRUÇÃO DE CAIXA ENTERRADA EM ALVENARIA DE TIJOLOS MACIÇOS NO TRAÇO 1:8 DE 1/2 VEZ PARA VENTOSA APLICADA EM TUBULAÇÃO DE DN = (200 A 350)MM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0,80 X 2,00) M.</v>
          </cell>
          <cell r="F912" t="str">
            <v>UN</v>
          </cell>
          <cell r="G912">
            <v>0.28999999999999998</v>
          </cell>
          <cell r="H912">
            <v>2281.86</v>
          </cell>
          <cell r="I912">
            <v>529.08000000000004</v>
          </cell>
          <cell r="J912">
            <v>2811.23</v>
          </cell>
        </row>
        <row r="913">
          <cell r="C913" t="str">
            <v>26.06.24U</v>
          </cell>
          <cell r="D913">
            <v>7001250264</v>
          </cell>
          <cell r="E913" t="str">
            <v>CONSTRUÇÃO DE CAIXA ENTERRADA EM ALVENARIA DE TIJOLOS MACIÇOS NO TRAÇO 1:8 DE 1/2 VEZ PARA VENTOSA APLICADA EM TUBULAÇÃO DE DN = (400 A 600)MM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1,00 X 2,20) M.</v>
          </cell>
          <cell r="F913" t="str">
            <v>UN</v>
          </cell>
          <cell r="G913">
            <v>0.4</v>
          </cell>
          <cell r="H913">
            <v>2982.88</v>
          </cell>
          <cell r="I913">
            <v>717.42</v>
          </cell>
          <cell r="J913">
            <v>3700.7</v>
          </cell>
        </row>
        <row r="914">
          <cell r="C914">
            <v>0</v>
          </cell>
          <cell r="D914">
            <v>0</v>
          </cell>
          <cell r="E914">
            <v>0</v>
          </cell>
          <cell r="F914">
            <v>0</v>
          </cell>
          <cell r="G914">
            <v>0</v>
          </cell>
          <cell r="H914">
            <v>0</v>
          </cell>
          <cell r="I914">
            <v>0</v>
          </cell>
          <cell r="J914">
            <v>0</v>
          </cell>
        </row>
        <row r="915">
          <cell r="C915">
            <v>0</v>
          </cell>
          <cell r="D915">
            <v>0</v>
          </cell>
          <cell r="E915" t="str">
            <v>CAIXAS PARA VENTOSAS EM CONCRETO ARMADO - PARA ÁREAS URBANAS</v>
          </cell>
          <cell r="F915">
            <v>0</v>
          </cell>
          <cell r="G915">
            <v>0</v>
          </cell>
          <cell r="H915">
            <v>0</v>
          </cell>
          <cell r="I915">
            <v>0</v>
          </cell>
          <cell r="J915">
            <v>0</v>
          </cell>
        </row>
        <row r="916">
          <cell r="C916" t="str">
            <v>26.06.10U</v>
          </cell>
          <cell r="D916">
            <v>7001250175</v>
          </cell>
          <cell r="E916" t="str">
            <v>CONSTRUÇÃO DE CAIXA EM CONCRETO ARMADO FCK 20 MPA, CONTROLE "B" PARA VENTOSA APLICADA EM TUBULAÇÃO DE DN = (700 A 900)MM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1,20 X 2,50) M.</v>
          </cell>
          <cell r="F916" t="str">
            <v>UN</v>
          </cell>
          <cell r="G916">
            <v>3.73</v>
          </cell>
          <cell r="H916">
            <v>2781.47</v>
          </cell>
          <cell r="I916">
            <v>3214.81</v>
          </cell>
          <cell r="J916">
            <v>6000.01</v>
          </cell>
        </row>
        <row r="917">
          <cell r="C917" t="str">
            <v>26.06.11U</v>
          </cell>
          <cell r="D917">
            <v>7001250031</v>
          </cell>
          <cell r="E917" t="str">
            <v>CONSTRUÇÃO DE CAIXA EM CONCRETO ARMADO FCK 20 MPA, CONTROLE "B" PARA VENTOSA APLICADA EM TUBULAÇÃO DE DN = 1.000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1,20 X 2,70) M.</v>
          </cell>
          <cell r="F917" t="str">
            <v>UN</v>
          </cell>
          <cell r="G917">
            <v>3.95</v>
          </cell>
          <cell r="H917">
            <v>2954.51</v>
          </cell>
          <cell r="I917">
            <v>3404.18</v>
          </cell>
          <cell r="J917">
            <v>6362.64</v>
          </cell>
        </row>
        <row r="918">
          <cell r="C918" t="str">
            <v>26.06.12U</v>
          </cell>
          <cell r="D918">
            <v>7001250032</v>
          </cell>
          <cell r="E918" t="str">
            <v>CONSTRUÇÃO DE CAIXA EM CONCRETO ARMADO FCK 20 MPA, CONTROLE "B" PARA VENTOSA APLICADA EM TUBULAÇÃO DE DN = 1.200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(1,30 X 1,30 X 2,90) M.</v>
          </cell>
          <cell r="F918" t="str">
            <v>UN</v>
          </cell>
          <cell r="G918">
            <v>4.54</v>
          </cell>
          <cell r="H918">
            <v>3451.71</v>
          </cell>
          <cell r="I918">
            <v>3916.6</v>
          </cell>
          <cell r="J918">
            <v>7372.85</v>
          </cell>
        </row>
        <row r="919">
          <cell r="C919" t="str">
            <v>26.06.13U</v>
          </cell>
          <cell r="D919">
            <v>7001250033</v>
          </cell>
          <cell r="E919" t="str">
            <v>CONSTRUÇÃO DE CAIXA EM CONCRETO ARMADO FCK 20 MPA, CONTROLE "B" PARA VENTOSA APLICADA EM TUBULAÇÃO DE DN = (700 A 900)MM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1,20 X 3,00) M.</v>
          </cell>
          <cell r="F919" t="str">
            <v>UN</v>
          </cell>
          <cell r="G919">
            <v>4.28</v>
          </cell>
          <cell r="H919">
            <v>3222.33</v>
          </cell>
          <cell r="I919">
            <v>3700.06</v>
          </cell>
          <cell r="J919">
            <v>6926.67</v>
          </cell>
        </row>
        <row r="920">
          <cell r="C920" t="str">
            <v>26.06.14U</v>
          </cell>
          <cell r="D920">
            <v>7001250034</v>
          </cell>
          <cell r="E920" t="str">
            <v>CONSTRUÇÃO DE CAIXA EM CONCRETO ARMADO FCK 20 MPA, CONTROLE "B" PARA VENTOSA APLICADA EM TUBULAÇÃO DE DN = 1.000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1,20 X 3,20) M.</v>
          </cell>
          <cell r="F920" t="str">
            <v>UN</v>
          </cell>
          <cell r="G920">
            <v>4.5</v>
          </cell>
          <cell r="H920">
            <v>3395.87</v>
          </cell>
          <cell r="I920">
            <v>3889.42</v>
          </cell>
          <cell r="J920">
            <v>7289.79</v>
          </cell>
        </row>
        <row r="921">
          <cell r="C921" t="str">
            <v>26.06.15U</v>
          </cell>
          <cell r="D921">
            <v>7001250035</v>
          </cell>
          <cell r="E921" t="str">
            <v>CONSTRUÇÃO DE CAIXA EM CONCRETO ARMADO FCK 20 MPA, CONTROLE "B" PARA VENTOSA APLICADA EM TUBULAÇÃO DE DN = 1.200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(1,30 X 1,30 X 3,50) M.</v>
          </cell>
          <cell r="F921" t="str">
            <v>UN</v>
          </cell>
          <cell r="G921">
            <v>5.24</v>
          </cell>
          <cell r="H921">
            <v>3981.37</v>
          </cell>
          <cell r="I921">
            <v>4532.04</v>
          </cell>
          <cell r="J921">
            <v>8518.65</v>
          </cell>
        </row>
        <row r="922">
          <cell r="C922">
            <v>0</v>
          </cell>
          <cell r="D922">
            <v>0</v>
          </cell>
          <cell r="E922">
            <v>0</v>
          </cell>
          <cell r="F922">
            <v>0</v>
          </cell>
          <cell r="G922">
            <v>0</v>
          </cell>
          <cell r="H922">
            <v>0</v>
          </cell>
          <cell r="I922">
            <v>0</v>
          </cell>
          <cell r="J922">
            <v>0</v>
          </cell>
        </row>
        <row r="923">
          <cell r="C923" t="str">
            <v>26.07.00U</v>
          </cell>
          <cell r="D923" t="str">
            <v/>
          </cell>
          <cell r="E923" t="str">
            <v>CONSTRUÇÃO DE CAIXA ENTERRADA EM ALVENARIA PARA DESCARGAS</v>
          </cell>
          <cell r="F923">
            <v>0</v>
          </cell>
          <cell r="G923">
            <v>0</v>
          </cell>
          <cell r="H923">
            <v>0</v>
          </cell>
          <cell r="I923">
            <v>0</v>
          </cell>
          <cell r="J923">
            <v>0</v>
          </cell>
        </row>
        <row r="924">
          <cell r="C924" t="str">
            <v>26.07.20U</v>
          </cell>
          <cell r="D924">
            <v>7001250265</v>
          </cell>
          <cell r="E924" t="str">
            <v>CONSTRUÇÃO DE CAIXA ENTERRADA EM ALVENARIA DE TIJOLOS MACIÇOS NO TRAÇO 1:8 DE 1/2 VEZ PARA DESCARGA APLICADA EM TUBULAÇÃO DE DN = (50 A 150)MM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(0,60 X 0,70 X 1,20) M.</v>
          </cell>
          <cell r="F924" t="str">
            <v>UN</v>
          </cell>
          <cell r="G924">
            <v>0.23</v>
          </cell>
          <cell r="H924">
            <v>1230.29</v>
          </cell>
          <cell r="I924">
            <v>305.33</v>
          </cell>
          <cell r="J924">
            <v>1535.85</v>
          </cell>
        </row>
        <row r="925">
          <cell r="C925" t="str">
            <v>26.07.21U</v>
          </cell>
          <cell r="D925">
            <v>7001250266</v>
          </cell>
          <cell r="E925" t="str">
            <v>CONSTRUÇÃO DE CAIXA ENTERRADA EM ALVENARIA DE TIJOLOS MACIÇOS NO TRAÇO 1:8 DE 1/2 VEZ PARA DESCARGA APLICADA EM TUBULAÇÃO DE DN = (200 A 250)MM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1,00 X 1,35) M.</v>
          </cell>
          <cell r="F925" t="str">
            <v>UN</v>
          </cell>
          <cell r="G925">
            <v>0.65</v>
          </cell>
          <cell r="H925">
            <v>1854.06</v>
          </cell>
          <cell r="I925">
            <v>459.29</v>
          </cell>
          <cell r="J925">
            <v>2314</v>
          </cell>
        </row>
        <row r="926">
          <cell r="C926" t="str">
            <v>26.07.22U</v>
          </cell>
          <cell r="D926">
            <v>7001250267</v>
          </cell>
          <cell r="E926" t="str">
            <v>CONSTRUÇÃO DE CAIXA ENTERRADA EM ALVENARIA DE TIJOLOS MACIÇOS NO TRAÇO 1:8 DE 1/2 VEZ PARA DESCARGA APLICADA EM TUBULAÇÃO DE DN = (300 A 350)MM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1,25 X 1,50) M.</v>
          </cell>
          <cell r="F926" t="str">
            <v>UN</v>
          </cell>
          <cell r="G926">
            <v>0.42</v>
          </cell>
          <cell r="H926">
            <v>2141.81</v>
          </cell>
          <cell r="I926">
            <v>567.1</v>
          </cell>
          <cell r="J926">
            <v>2709.33</v>
          </cell>
        </row>
        <row r="927">
          <cell r="C927" t="str">
            <v>26.07.23U</v>
          </cell>
          <cell r="D927">
            <v>7001250268</v>
          </cell>
          <cell r="E927" t="str">
            <v>CONSTRUÇÃO DE CAIXA ENTERRADA EM ALVENARIA DE TIJOLOS MACIÇOS NO TRAÇO 1:8 DE 1/2 VEZ PARA DESCARGA APLICADA EM TUBULAÇÃO DE DN = (400 A 450)MM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1,20 X 1,65) M.</v>
          </cell>
          <cell r="F927" t="str">
            <v>UN</v>
          </cell>
          <cell r="G927">
            <v>0.48</v>
          </cell>
          <cell r="H927">
            <v>2490.69</v>
          </cell>
          <cell r="I927">
            <v>664.11</v>
          </cell>
          <cell r="J927">
            <v>3155.28</v>
          </cell>
        </row>
        <row r="928">
          <cell r="C928" t="str">
            <v>26.07.24U</v>
          </cell>
          <cell r="D928">
            <v>7001250269</v>
          </cell>
          <cell r="E928" t="str">
            <v>CONSTRUÇÃO DE CAIXA ENTERRADA EM ALVENARIA DE TIJOLOS MACIÇOS NO TRAÇO 1:8 DE 1/2 VEZ PARA DESCARGA APLICADA EM TUBULAÇÃO DE DN = (500 A 600)MM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1,40 X 1,70) M</v>
          </cell>
          <cell r="F928" t="str">
            <v>UN</v>
          </cell>
          <cell r="G928">
            <v>0.53</v>
          </cell>
          <cell r="H928">
            <v>2751.97</v>
          </cell>
          <cell r="I928">
            <v>735.97</v>
          </cell>
          <cell r="J928">
            <v>3488.47</v>
          </cell>
        </row>
        <row r="929">
          <cell r="C929" t="str">
            <v>26.07.25U</v>
          </cell>
          <cell r="D929">
            <v>7001250270</v>
          </cell>
          <cell r="E929" t="str">
            <v>CONSTRUÇÃO DE CAIXA ENTERRADA EM ALVENARIA DE TIJOLOS MACIÇOS NO TRAÇO 1:8 DE  1 VEZ PARA DESCARGA APLICADA EM TUBULAÇÃO DE DN = (50 A 150)MM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(0,60 X 0,70 X 1,20) M.</v>
          </cell>
          <cell r="F929" t="str">
            <v>UN</v>
          </cell>
          <cell r="G929">
            <v>0.32</v>
          </cell>
          <cell r="H929">
            <v>1426.86</v>
          </cell>
          <cell r="I929">
            <v>378.89</v>
          </cell>
          <cell r="J929">
            <v>1806.07</v>
          </cell>
        </row>
        <row r="930">
          <cell r="C930" t="str">
            <v>26.07.26U</v>
          </cell>
          <cell r="D930">
            <v>7001250271</v>
          </cell>
          <cell r="E930" t="str">
            <v>CONSTRUÇÃO DE CAIXA ENTERRADA EM ALVENARIA DE TIJOLOS MACIÇOS NO TRAÇO 1:8 DE  1 VEZ PARA DESCARGA APLICADA EM TUBULAÇÃO DE DN = (200 A 250)MM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1,00 X 1,35) M.</v>
          </cell>
          <cell r="F930" t="str">
            <v>UN</v>
          </cell>
          <cell r="G930">
            <v>0.48</v>
          </cell>
          <cell r="H930">
            <v>1992.43</v>
          </cell>
          <cell r="I930">
            <v>561.16999999999996</v>
          </cell>
          <cell r="J930">
            <v>2554.08</v>
          </cell>
        </row>
        <row r="931">
          <cell r="C931" t="str">
            <v>26.07.27U</v>
          </cell>
          <cell r="D931">
            <v>7001250272</v>
          </cell>
          <cell r="E931" t="str">
            <v>CONSTRUÇÃO DE CAIXA ENTERRADA EM ALVENARIA DE TIJOLOS MACIÇOS NO TRAÇO 1:8 DE  1 VEZ PARA DESCARGA APLICADA EM TUBULAÇÃO DE DN = (300 A 350)MM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1,25 X 1,50) M.</v>
          </cell>
          <cell r="F931" t="str">
            <v>UN</v>
          </cell>
          <cell r="G931">
            <v>0.54</v>
          </cell>
          <cell r="H931">
            <v>2405.61</v>
          </cell>
          <cell r="I931">
            <v>669.99</v>
          </cell>
          <cell r="J931">
            <v>3076.14</v>
          </cell>
        </row>
        <row r="932">
          <cell r="C932" t="str">
            <v>26.07.28U</v>
          </cell>
          <cell r="D932">
            <v>7001250273</v>
          </cell>
          <cell r="E932" t="str">
            <v>CONSTRUÇÃO DE CAIXA ENTERRADA EM ALVENARIA DE TIJOLOS MACIÇOS NO TRAÇO 1:8 DE  1 VEZ PARA DESCARGA APLICADA EM TUBULAÇÃO DE DN = (400 A 450)MM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1,20 X 1,65) M.</v>
          </cell>
          <cell r="F932" t="str">
            <v>UN</v>
          </cell>
          <cell r="G932">
            <v>0.62</v>
          </cell>
          <cell r="H932">
            <v>2778.23</v>
          </cell>
          <cell r="I932">
            <v>771.64</v>
          </cell>
          <cell r="J932">
            <v>3550.49</v>
          </cell>
        </row>
        <row r="933">
          <cell r="C933" t="str">
            <v>26.07.29U</v>
          </cell>
          <cell r="D933">
            <v>7001250274</v>
          </cell>
          <cell r="E933" t="str">
            <v>CONSTRUÇÃO DE CAIXA ENTERRADA EM ALVENARIA DE TIJOLOS MACIÇOS NO TRAÇO 1:8 DE 1 VEZ PARA DESCARGA APLICADA EM TUBULAÇÃO DE DN = (500 A 600)MM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1,40 X 1,70) M.</v>
          </cell>
          <cell r="F933" t="str">
            <v>UN</v>
          </cell>
          <cell r="G933">
            <v>0.68</v>
          </cell>
          <cell r="H933">
            <v>3057.69</v>
          </cell>
          <cell r="I933">
            <v>856.27</v>
          </cell>
          <cell r="J933">
            <v>3914.64</v>
          </cell>
        </row>
        <row r="934">
          <cell r="C934" t="str">
            <v>26.07.31U</v>
          </cell>
          <cell r="D934">
            <v>7001250275</v>
          </cell>
          <cell r="E934" t="str">
            <v>CONSTRUÇÃO DE CAIXA ENTERRADA EM ALVENARIA DE TIJOLOS MACIÇOS NO TRAÇO 1:8 DE 1/2 VEZ PARA DESCARGA APLICADA EM TUBULAÇÃO DE DN = (200 A 350)MM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(0,80 X 1,25 X 2,00) M.</v>
          </cell>
          <cell r="F934" t="str">
            <v>UN</v>
          </cell>
          <cell r="G934">
            <v>0.42</v>
          </cell>
          <cell r="H934">
            <v>2779.07</v>
          </cell>
          <cell r="I934">
            <v>683.62</v>
          </cell>
          <cell r="J934">
            <v>3463.11</v>
          </cell>
        </row>
        <row r="935">
          <cell r="C935" t="str">
            <v>26.07.32U</v>
          </cell>
          <cell r="D935">
            <v>7001250276</v>
          </cell>
          <cell r="E935" t="str">
            <v>CONSTRUÇÃO DE CAIXA ENTERRADA EM ALVENARIA DE TIJOLOS MACIÇOS NO TRAÇO 1:8 DE 1/2 VEZ PARA DESCARGA APLICADA EM TUBULAÇÃO DE DN = (400 A 600)MM INCLUINDO: REVESTIMENTOS INTERNO E EXTERNO DE CHAPISCO (TRAÇO 1:5) E ARGAMASSA NO TRAÇO 1:6, PISO EM CONCRETO SIMPLES ( TRAÇO 1:3:6 ) COM ESPESSURA DE 0,05 M; TAMPA EM CONCRETO ARMADO ( FCK &gt;=20 MPA ) COM ESPESSURA MÉDIA DE 0,10 M E FURO DE 75 MM NA DIREÇÃO DO CABEÇOTE DO REGISTRO; PUXADORES DE FERRO GALVANIZADO DE F = 1/2" / DIMENSÕES INTERNAS DE (1,00 X 1,40 X 2,20) M.</v>
          </cell>
          <cell r="F935" t="str">
            <v>UN</v>
          </cell>
          <cell r="G935">
            <v>0.53</v>
          </cell>
          <cell r="H935">
            <v>3478.43</v>
          </cell>
          <cell r="I935">
            <v>869.96</v>
          </cell>
          <cell r="J935">
            <v>4348.92</v>
          </cell>
        </row>
        <row r="936">
          <cell r="C936">
            <v>0</v>
          </cell>
          <cell r="D936">
            <v>0</v>
          </cell>
          <cell r="E936">
            <v>0</v>
          </cell>
          <cell r="F936">
            <v>0</v>
          </cell>
          <cell r="G936">
            <v>0</v>
          </cell>
          <cell r="H936">
            <v>0</v>
          </cell>
          <cell r="I936">
            <v>0</v>
          </cell>
          <cell r="J936">
            <v>0</v>
          </cell>
        </row>
        <row r="937">
          <cell r="C937">
            <v>0</v>
          </cell>
          <cell r="D937">
            <v>0</v>
          </cell>
          <cell r="E937" t="str">
            <v>CAIXAS PARA DESCARGAS EM CONCRETO ARMADO - PARA ÁREAS URBANAS</v>
          </cell>
          <cell r="F937">
            <v>0</v>
          </cell>
          <cell r="G937">
            <v>0</v>
          </cell>
          <cell r="H937">
            <v>0</v>
          </cell>
          <cell r="I937">
            <v>0</v>
          </cell>
          <cell r="J937">
            <v>0</v>
          </cell>
        </row>
        <row r="938">
          <cell r="C938" t="str">
            <v>26.07.14U</v>
          </cell>
          <cell r="D938">
            <v>7001250049</v>
          </cell>
          <cell r="E938" t="str">
            <v>CONSTRUÇÃO DE CAIXA EM CONCRETO ARMADO FCK 20 MPA, CONTROLE "B" PARA DESCARGA APLICADA EM TUBULAÇÃO DE DN = (700 A 900)MM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2,05 X 2,10) M.</v>
          </cell>
          <cell r="F938" t="str">
            <v>UN</v>
          </cell>
          <cell r="G938">
            <v>4.59</v>
          </cell>
          <cell r="H938">
            <v>3386</v>
          </cell>
          <cell r="I938">
            <v>3925.36</v>
          </cell>
          <cell r="J938">
            <v>7315.95</v>
          </cell>
        </row>
        <row r="939">
          <cell r="C939" t="str">
            <v>26.07.15U</v>
          </cell>
          <cell r="D939">
            <v>7001250050</v>
          </cell>
          <cell r="E939" t="str">
            <v>CONSTRUÇÃO DE CAIXA EM CONCRETO ARMADO FCK 20 MPA, CONTROLE "B" PARA DESCARGA APLICADA EM TUBULAÇÃO DE DN = 1.000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1,90 X 2,20) M.</v>
          </cell>
          <cell r="F939" t="str">
            <v>UN</v>
          </cell>
          <cell r="G939">
            <v>4.5</v>
          </cell>
          <cell r="H939">
            <v>3329.79</v>
          </cell>
          <cell r="I939">
            <v>3852.59</v>
          </cell>
          <cell r="J939">
            <v>7186.88</v>
          </cell>
        </row>
        <row r="940">
          <cell r="C940" t="str">
            <v>26.07.16U</v>
          </cell>
          <cell r="D940">
            <v>7001250051</v>
          </cell>
          <cell r="E940" t="str">
            <v>CONSTRUÇÃO DE CAIXA EM CONCRETO ARMADO FCK 20 MPA, CONTROLE "B" PARA DESCARGA APLICADA EM TUBULAÇÃO DE DN = 1.200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(1,30 X 1,90 X 2,40) M.</v>
          </cell>
          <cell r="F940" t="str">
            <v>UN</v>
          </cell>
          <cell r="G940">
            <v>4.9800000000000004</v>
          </cell>
          <cell r="H940">
            <v>3708.76</v>
          </cell>
          <cell r="I940">
            <v>4268.58</v>
          </cell>
          <cell r="J940">
            <v>7982.32</v>
          </cell>
        </row>
        <row r="941">
          <cell r="C941" t="str">
            <v>26.07.17U</v>
          </cell>
          <cell r="D941">
            <v>7001250052</v>
          </cell>
          <cell r="E941" t="str">
            <v>CONSTRUÇÃO DE CAIXA EM CONCRETO ARMADO FCK 20 MPA, CONTROLE "B" PARA DESCARGA APLICADA EM TUBULAÇÃO DE DN = (700 A 900)MM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2,05 X 2,60) M.</v>
          </cell>
          <cell r="F941" t="str">
            <v>UN</v>
          </cell>
          <cell r="G941">
            <v>5.32</v>
          </cell>
          <cell r="H941">
            <v>3977.14</v>
          </cell>
          <cell r="I941">
            <v>4564.47</v>
          </cell>
          <cell r="J941">
            <v>8546.93</v>
          </cell>
        </row>
        <row r="942">
          <cell r="C942" t="str">
            <v>26.07.18U</v>
          </cell>
          <cell r="D942">
            <v>7001250053</v>
          </cell>
          <cell r="E942" t="str">
            <v>CONSTRUÇÃO DE CAIXA EM CONCRETO ARMADO FCK 20 MPA, CONTROLE "B" PARA DESCARGA APLICADA EM TUBULAÇÃO DE DN = 1.000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(1,20 X 1,90 X 2,70) M.</v>
          </cell>
          <cell r="F942" t="str">
            <v>UN</v>
          </cell>
          <cell r="G942">
            <v>5.19</v>
          </cell>
          <cell r="H942">
            <v>3888.28</v>
          </cell>
          <cell r="I942">
            <v>4456.1899999999996</v>
          </cell>
          <cell r="J942">
            <v>8349.66</v>
          </cell>
        </row>
        <row r="943">
          <cell r="C943" t="str">
            <v>26.07.19U</v>
          </cell>
          <cell r="D943">
            <v>7001250054</v>
          </cell>
          <cell r="E943" t="str">
            <v>CONSTRUÇÃO DE CAIXA EM CONCRETO ARMADO FCK 20 MPA, CONTROLE "B" PARA DESCARGA APLICADA EM TUBULAÇÃO DE DN = 1.200 MM INCLUINDO: ESCORAMENTO LATERAL DAS FORMAS; PREPARO E LANÇAMENTO DO CONCRETO; PAREDES, FUNDIDO E TAMPA COM ESPESSURAS DE 0,15 M; LASTRO DE PISO EM CONCRETO MAGRO (TRAÇO 1:4:8) COM ESPESSURA DE 0,05 M; TAMPA COM FURO DE 75 MM NA DIREÇÃO DO CABEÇOTE DO REGISTRO COM PUXADORES DE AÇO GALVANIZADO DE F = 1/2" / DIMENSÕES INTERNAS DE (1,30 X 1,90 X 2,90) M.</v>
          </cell>
          <cell r="F943" t="str">
            <v>UN</v>
          </cell>
          <cell r="G943">
            <v>5.68</v>
          </cell>
          <cell r="H943">
            <v>4283.4799999999996</v>
          </cell>
          <cell r="I943">
            <v>4884.03</v>
          </cell>
          <cell r="J943">
            <v>9173.19</v>
          </cell>
        </row>
        <row r="944">
          <cell r="C944">
            <v>0</v>
          </cell>
          <cell r="D944">
            <v>0</v>
          </cell>
          <cell r="E944">
            <v>0</v>
          </cell>
          <cell r="F944">
            <v>0</v>
          </cell>
          <cell r="G944">
            <v>0</v>
          </cell>
          <cell r="H944">
            <v>0</v>
          </cell>
          <cell r="I944">
            <v>0</v>
          </cell>
          <cell r="J944">
            <v>0</v>
          </cell>
        </row>
        <row r="945">
          <cell r="C945" t="str">
            <v>27.01.00U</v>
          </cell>
          <cell r="D945" t="str">
            <v/>
          </cell>
          <cell r="E945" t="str">
            <v>LIMPEZA E TESTE DE REDES E RESERVATÓRIO</v>
          </cell>
          <cell r="F945">
            <v>0</v>
          </cell>
          <cell r="G945">
            <v>0</v>
          </cell>
          <cell r="H945">
            <v>0</v>
          </cell>
          <cell r="I945">
            <v>0</v>
          </cell>
          <cell r="J945">
            <v>0</v>
          </cell>
        </row>
        <row r="946">
          <cell r="C946" t="str">
            <v>27.01.01U</v>
          </cell>
          <cell r="D946">
            <v>7001260001</v>
          </cell>
          <cell r="E946" t="str">
            <v>LIMPEZA, DESINFECÇÃO E TESTE DE REDES DE ABASTECIMENTO DE ÁGUA</v>
          </cell>
          <cell r="F946" t="str">
            <v>M</v>
          </cell>
          <cell r="G946">
            <v>0</v>
          </cell>
          <cell r="H946">
            <v>1.5</v>
          </cell>
          <cell r="I946">
            <v>0.23</v>
          </cell>
          <cell r="J946">
            <v>1.73</v>
          </cell>
        </row>
        <row r="947">
          <cell r="C947" t="str">
            <v>27.01.02U</v>
          </cell>
          <cell r="D947">
            <v>7001260002</v>
          </cell>
          <cell r="E947" t="str">
            <v>LIMPEZA E TESTE DE REDES DE ESGOTOS SANITÁRIOS</v>
          </cell>
          <cell r="F947" t="str">
            <v>M</v>
          </cell>
          <cell r="G947">
            <v>0</v>
          </cell>
          <cell r="H947">
            <v>1.5</v>
          </cell>
          <cell r="I947">
            <v>0</v>
          </cell>
          <cell r="J947">
            <v>1.5</v>
          </cell>
        </row>
        <row r="948">
          <cell r="C948" t="str">
            <v>27.01.03U</v>
          </cell>
          <cell r="D948">
            <v>7001380093</v>
          </cell>
          <cell r="E948" t="str">
            <v>LIMPEZA DE RESERVATÓRIO</v>
          </cell>
          <cell r="F948" t="str">
            <v>M2</v>
          </cell>
          <cell r="G948">
            <v>3.01</v>
          </cell>
          <cell r="H948">
            <v>2.71</v>
          </cell>
          <cell r="I948">
            <v>0</v>
          </cell>
          <cell r="J948">
            <v>5.72</v>
          </cell>
        </row>
        <row r="949">
          <cell r="C949">
            <v>0</v>
          </cell>
          <cell r="D949">
            <v>0</v>
          </cell>
          <cell r="E949">
            <v>0</v>
          </cell>
          <cell r="F949">
            <v>0</v>
          </cell>
          <cell r="G949">
            <v>0</v>
          </cell>
          <cell r="H949">
            <v>0</v>
          </cell>
          <cell r="I949">
            <v>0</v>
          </cell>
          <cell r="J949">
            <v>0</v>
          </cell>
        </row>
        <row r="950">
          <cell r="C950" t="str">
            <v>27.02.00U</v>
          </cell>
          <cell r="D950">
            <v>0</v>
          </cell>
          <cell r="E950" t="str">
            <v>CADASTRO DE REDES</v>
          </cell>
          <cell r="F950">
            <v>0</v>
          </cell>
          <cell r="G950">
            <v>0</v>
          </cell>
          <cell r="H950">
            <v>0</v>
          </cell>
          <cell r="I950">
            <v>0</v>
          </cell>
          <cell r="J950">
            <v>0</v>
          </cell>
        </row>
        <row r="951">
          <cell r="C951" t="str">
            <v>27.02.01U</v>
          </cell>
          <cell r="D951">
            <v>7001260003</v>
          </cell>
          <cell r="E951" t="str">
            <v>CADASTRO DE REDE DE ÁGUA.</v>
          </cell>
          <cell r="F951" t="str">
            <v>M</v>
          </cell>
          <cell r="G951">
            <v>0.27</v>
          </cell>
          <cell r="H951">
            <v>1.77</v>
          </cell>
          <cell r="I951">
            <v>0.04</v>
          </cell>
          <cell r="J951">
            <v>2.08</v>
          </cell>
        </row>
        <row r="952">
          <cell r="C952" t="str">
            <v>27.02.02U</v>
          </cell>
          <cell r="D952">
            <v>7001260004</v>
          </cell>
          <cell r="E952" t="str">
            <v>CADASTRO DE REDE DE ESGOTO.</v>
          </cell>
          <cell r="F952" t="str">
            <v>M</v>
          </cell>
          <cell r="G952">
            <v>0.54</v>
          </cell>
          <cell r="H952">
            <v>2.84</v>
          </cell>
          <cell r="I952">
            <v>0.45</v>
          </cell>
          <cell r="J952">
            <v>3.83</v>
          </cell>
        </row>
        <row r="953">
          <cell r="C953">
            <v>0</v>
          </cell>
          <cell r="D953">
            <v>0</v>
          </cell>
          <cell r="E953">
            <v>0</v>
          </cell>
          <cell r="F953">
            <v>0</v>
          </cell>
          <cell r="G953">
            <v>0</v>
          </cell>
          <cell r="H953">
            <v>0</v>
          </cell>
          <cell r="I953">
            <v>0</v>
          </cell>
          <cell r="J953">
            <v>0</v>
          </cell>
        </row>
        <row r="954">
          <cell r="C954" t="str">
            <v>27.03.00U</v>
          </cell>
          <cell r="D954" t="str">
            <v/>
          </cell>
          <cell r="E954" t="str">
            <v>IMPLANTAÇÃO DE PONTOS GEODÉSICOS</v>
          </cell>
          <cell r="F954">
            <v>0</v>
          </cell>
          <cell r="G954">
            <v>0</v>
          </cell>
          <cell r="H954">
            <v>0</v>
          </cell>
          <cell r="I954">
            <v>0</v>
          </cell>
          <cell r="J954">
            <v>0</v>
          </cell>
        </row>
        <row r="955">
          <cell r="C955" t="str">
            <v>27.03.01U</v>
          </cell>
          <cell r="D955">
            <v>7001260005</v>
          </cell>
          <cell r="E955" t="str">
            <v>IMPLANTAÇÃO DE PONTO GEODÉSICO EM ÁREA EXTERNA, INCLUSIVE MONUMENTALIZAÇÃO, DE ACORDO COM AS ESPECIFICAÇÕES TÉCNICAS DO SETOR DE CADASTRO TÉCNICO DA COMPESA.</v>
          </cell>
          <cell r="F955" t="str">
            <v>UN</v>
          </cell>
          <cell r="G955">
            <v>123.6</v>
          </cell>
          <cell r="H955">
            <v>399.48</v>
          </cell>
          <cell r="I955">
            <v>142.32</v>
          </cell>
          <cell r="J955">
            <v>665.4</v>
          </cell>
        </row>
        <row r="956">
          <cell r="C956" t="str">
            <v>27.03.02U</v>
          </cell>
          <cell r="D956">
            <v>7001260006</v>
          </cell>
          <cell r="E956" t="str">
            <v>IMPLANTAÇÃO DE PONTO GEODÉSICO EM ÁREA INTERNA, INCLUSIVE MONUMENTALIZAÇÃO, DE ACORDO COM AS ESPECIFICAÇÕES TÉCNICAS DO SETOR DE CADASTRO TÉCNICO DA COMPESA.</v>
          </cell>
          <cell r="F956" t="str">
            <v>UN</v>
          </cell>
          <cell r="G956">
            <v>121.09</v>
          </cell>
          <cell r="H956">
            <v>116.56</v>
          </cell>
          <cell r="I956">
            <v>43.65</v>
          </cell>
          <cell r="J956">
            <v>281.3</v>
          </cell>
        </row>
        <row r="957">
          <cell r="C957">
            <v>0</v>
          </cell>
          <cell r="D957">
            <v>0</v>
          </cell>
          <cell r="E957">
            <v>0</v>
          </cell>
          <cell r="F957">
            <v>0</v>
          </cell>
          <cell r="G957">
            <v>0</v>
          </cell>
          <cell r="H957">
            <v>0</v>
          </cell>
          <cell r="I957">
            <v>0</v>
          </cell>
          <cell r="J957">
            <v>0</v>
          </cell>
        </row>
        <row r="958">
          <cell r="C958">
            <v>0</v>
          </cell>
          <cell r="D958">
            <v>0</v>
          </cell>
          <cell r="E958" t="str">
            <v>INSTALAÇÕES HIDRÁULICAS E DE ESGOTAMENTO</v>
          </cell>
          <cell r="F958">
            <v>0</v>
          </cell>
          <cell r="G958">
            <v>0</v>
          </cell>
          <cell r="H958">
            <v>0</v>
          </cell>
          <cell r="I958">
            <v>0</v>
          </cell>
          <cell r="J958">
            <v>0</v>
          </cell>
        </row>
        <row r="959">
          <cell r="C959">
            <v>0</v>
          </cell>
          <cell r="D959">
            <v>0</v>
          </cell>
          <cell r="E959">
            <v>0</v>
          </cell>
          <cell r="F959">
            <v>0</v>
          </cell>
          <cell r="G959">
            <v>0</v>
          </cell>
          <cell r="H959">
            <v>0</v>
          </cell>
          <cell r="I959">
            <v>0</v>
          </cell>
          <cell r="J959">
            <v>0</v>
          </cell>
        </row>
        <row r="960">
          <cell r="C960" t="str">
            <v>28.01.00U</v>
          </cell>
          <cell r="D960" t="str">
            <v/>
          </cell>
          <cell r="E960" t="str">
            <v>PONTO DE ÁGUA E INSTALAÇÕES HIDRÁULICAS</v>
          </cell>
          <cell r="F960">
            <v>0</v>
          </cell>
          <cell r="G960">
            <v>0</v>
          </cell>
          <cell r="H960">
            <v>0</v>
          </cell>
          <cell r="I960">
            <v>0</v>
          </cell>
          <cell r="J960">
            <v>0</v>
          </cell>
        </row>
        <row r="961">
          <cell r="C961" t="str">
            <v>28.01.02U</v>
          </cell>
          <cell r="D961">
            <v>7001270002</v>
          </cell>
          <cell r="E961" t="str">
            <v>PONTO DE ÁGUA PARA LAVATÓRIO, INCLUSIVE FORNECIMENTO DE LAVATÓRIO DE LOUÇA BRANCA, SEM COLUNA, E TORNEIRA DE PRESSÃO COM ACABAMENTO CROMADO DN -  1/2" E ACESSÓRIOS CORRESPONDENTES.</v>
          </cell>
          <cell r="F961" t="str">
            <v>UN</v>
          </cell>
          <cell r="G961">
            <v>0</v>
          </cell>
          <cell r="H961">
            <v>39.28</v>
          </cell>
          <cell r="I961">
            <v>147.19</v>
          </cell>
          <cell r="J961">
            <v>186.47</v>
          </cell>
        </row>
        <row r="962">
          <cell r="C962" t="str">
            <v>28.01.03U</v>
          </cell>
          <cell r="D962">
            <v>7001270003</v>
          </cell>
          <cell r="E962" t="str">
            <v>PONTO DE ÁGUA PARA CHUVEIRO DE METAL DE 1/2", INCLUSIVE CHUVEIRO, REGISTRO, TUBOS E CONEXÕES.</v>
          </cell>
          <cell r="F962" t="str">
            <v>UN</v>
          </cell>
          <cell r="G962">
            <v>0</v>
          </cell>
          <cell r="H962">
            <v>38.299999999999997</v>
          </cell>
          <cell r="I962">
            <v>210.54</v>
          </cell>
          <cell r="J962">
            <v>248.84</v>
          </cell>
        </row>
        <row r="963">
          <cell r="C963" t="str">
            <v>28.01.04U</v>
          </cell>
          <cell r="D963">
            <v>7001270004</v>
          </cell>
          <cell r="E963" t="str">
            <v>PONTO DE ÁGUA PARA TORNEIRA PARA JARDIM, INCLUSIVE TORNEIRA, TUBOS E CONEXÕES.</v>
          </cell>
          <cell r="F963" t="str">
            <v>UN</v>
          </cell>
          <cell r="G963">
            <v>0</v>
          </cell>
          <cell r="H963">
            <v>22.62</v>
          </cell>
          <cell r="I963">
            <v>12.98</v>
          </cell>
          <cell r="J963">
            <v>35.6</v>
          </cell>
        </row>
        <row r="964">
          <cell r="C964" t="str">
            <v>28.01.06U</v>
          </cell>
          <cell r="D964">
            <v>7001270006</v>
          </cell>
          <cell r="E964" t="str">
            <v>FORNECIMENTO E INSTALAÇÃO DE CHUVEIRO PLÁSTICO BRANCO SIMPLES</v>
          </cell>
          <cell r="F964" t="str">
            <v>UN</v>
          </cell>
          <cell r="G964">
            <v>0</v>
          </cell>
          <cell r="H964">
            <v>7.69</v>
          </cell>
          <cell r="I964">
            <v>4.79</v>
          </cell>
          <cell r="J964">
            <v>12.48</v>
          </cell>
        </row>
        <row r="965">
          <cell r="C965" t="str">
            <v>28.01.20U</v>
          </cell>
          <cell r="D965">
            <v>7001590409</v>
          </cell>
          <cell r="E965" t="str">
            <v>ASSENTAMENTO DE SELIM 90º ELÁSTICO 150 X 150, EM PVC PARA ESGOTOS SANITÁRIOS, INCLUSIVE FORNECIMENTO DO MATERIAL.</v>
          </cell>
          <cell r="F965" t="str">
            <v>UN</v>
          </cell>
          <cell r="G965">
            <v>0</v>
          </cell>
          <cell r="H965">
            <v>8.69</v>
          </cell>
          <cell r="I965">
            <v>3.19</v>
          </cell>
          <cell r="J965">
            <v>11.88</v>
          </cell>
        </row>
        <row r="966">
          <cell r="C966" t="str">
            <v>28.01.01U</v>
          </cell>
          <cell r="D966">
            <v>7001270001</v>
          </cell>
          <cell r="E966" t="str">
            <v>VASO SANITÁRIO SIFONADO LOUÇA BRANCA PADRÃO POPULAR, COM CONJUNTO PARA FIXAÇÃO PARA VASO SANITÁRIO COM PARAFUSO, ARRUELA E BUCHA - FORNECIMENTO E INSTALAÇÃO.</v>
          </cell>
          <cell r="F966" t="str">
            <v>UN</v>
          </cell>
          <cell r="G966">
            <v>0</v>
          </cell>
          <cell r="H966">
            <v>21.85</v>
          </cell>
          <cell r="I966">
            <v>177.63</v>
          </cell>
          <cell r="J966">
            <v>199.48</v>
          </cell>
        </row>
        <row r="967">
          <cell r="C967" t="str">
            <v>28.01.21U</v>
          </cell>
          <cell r="D967">
            <v>7001590410</v>
          </cell>
          <cell r="E967" t="str">
            <v>MICTÓRIO COLETIVO DE AÇO INOXIDÁVEL</v>
          </cell>
          <cell r="F967" t="str">
            <v>M</v>
          </cell>
          <cell r="G967">
            <v>0</v>
          </cell>
          <cell r="H967">
            <v>83.86</v>
          </cell>
          <cell r="I967">
            <v>809.65</v>
          </cell>
          <cell r="J967">
            <v>893.51</v>
          </cell>
        </row>
        <row r="968">
          <cell r="C968" t="str">
            <v>28.01.22U</v>
          </cell>
          <cell r="D968">
            <v>7001590411</v>
          </cell>
          <cell r="E968" t="str">
            <v>MICTÓRIO DE LOUÇA BRANCA</v>
          </cell>
          <cell r="F968" t="str">
            <v>UN</v>
          </cell>
          <cell r="G968">
            <v>0</v>
          </cell>
          <cell r="H968">
            <v>100.89</v>
          </cell>
          <cell r="I968">
            <v>344.98</v>
          </cell>
          <cell r="J968">
            <v>445.87</v>
          </cell>
        </row>
        <row r="969">
          <cell r="C969" t="str">
            <v>28.01.23U</v>
          </cell>
          <cell r="D969">
            <v>7001590412</v>
          </cell>
          <cell r="E969" t="str">
            <v>FORNECIMENTO E INSTALAÇÃO DE BACIA DE LOUÇA BRANCA C/ CAIXA ACOPLADA</v>
          </cell>
          <cell r="F969" t="str">
            <v>UN</v>
          </cell>
          <cell r="G969">
            <v>0</v>
          </cell>
          <cell r="H969">
            <v>21.83</v>
          </cell>
          <cell r="I969">
            <v>334.22</v>
          </cell>
          <cell r="J969">
            <v>356.05</v>
          </cell>
        </row>
        <row r="970">
          <cell r="C970" t="str">
            <v>28.01.26U</v>
          </cell>
          <cell r="D970">
            <v>7001590193</v>
          </cell>
          <cell r="E970" t="str">
            <v>CAIXA D´ÁGUA EM POLIETILENO, 1000 LITROS, COM ACESSÓRIOS (FORNECIMENTO E INSTALAÇÃO)</v>
          </cell>
          <cell r="F970" t="str">
            <v>UN</v>
          </cell>
          <cell r="G970">
            <v>0</v>
          </cell>
          <cell r="H970">
            <v>267.89999999999998</v>
          </cell>
          <cell r="I970">
            <v>390.78</v>
          </cell>
          <cell r="J970">
            <v>658.68</v>
          </cell>
        </row>
        <row r="971">
          <cell r="C971" t="str">
            <v>28.01.27U</v>
          </cell>
          <cell r="D971">
            <v>7001270105</v>
          </cell>
          <cell r="E971" t="str">
            <v>CAIXA D´AGUA EM POLIETILENO, 500 LITROS, COM ACESSÓRIOS  (FORNECIMENTO E INSTALAÇÃO).</v>
          </cell>
          <cell r="F971" t="str">
            <v>UN</v>
          </cell>
          <cell r="G971">
            <v>0</v>
          </cell>
          <cell r="H971">
            <v>267.89999999999998</v>
          </cell>
          <cell r="I971">
            <v>277.39999999999998</v>
          </cell>
          <cell r="J971">
            <v>545.29999999999995</v>
          </cell>
        </row>
        <row r="972">
          <cell r="C972" t="str">
            <v>28.01.28U</v>
          </cell>
          <cell r="D972">
            <v>7001270280</v>
          </cell>
          <cell r="E972" t="str">
            <v>BANCADA DE MÁRMORE SINTÉTICO 120 X 60CM, COM CUBA INTEGRADA, INCLUSO SIFÃO TIPO FLEXÍVEL EM PVC, VÁLVULA EM PLÁSTICO CROMADO TIPO AMERICANA E TORNEIRA CROMADA LONGA, DE PAREDE, PADRÃO POPULAR - FORNECIMENTO E INSTALAÇÃO.</v>
          </cell>
          <cell r="F972" t="str">
            <v xml:space="preserve">UN  </v>
          </cell>
          <cell r="G972">
            <v>0</v>
          </cell>
          <cell r="H972">
            <v>33.79</v>
          </cell>
          <cell r="I972">
            <v>197.21</v>
          </cell>
          <cell r="J972">
            <v>231</v>
          </cell>
        </row>
        <row r="973">
          <cell r="C973" t="str">
            <v>28.01.29U</v>
          </cell>
          <cell r="D973">
            <v>7001590462</v>
          </cell>
          <cell r="E973" t="str">
            <v>LAVATÓRIO LOUÇA BRANCA SUSPENSO, 29,5 X 39CM OU EQUIVALENTE, PADRÃO POPULAR, INCLUSO SIFÃO FLEXÍVEL EM PVC, VÁLVULA E ENGATE FLEXÍVEL 30CM EM PLÁSTICO E TORNEIRA CROMADA DE MESA, PADRÃO POPULAR - FORNECIMENTO E INSTALAÇÃO.</v>
          </cell>
          <cell r="F973" t="str">
            <v xml:space="preserve">UN  </v>
          </cell>
          <cell r="G973">
            <v>0</v>
          </cell>
          <cell r="H973">
            <v>21.45</v>
          </cell>
          <cell r="I973">
            <v>127.81</v>
          </cell>
          <cell r="J973">
            <v>149.26</v>
          </cell>
        </row>
        <row r="974">
          <cell r="C974" t="str">
            <v>28.01.30U</v>
          </cell>
          <cell r="D974">
            <v>7001270285</v>
          </cell>
          <cell r="E974" t="str">
            <v>PONTO DE CONSUMO TERMINAL DE ÁGUA FRIA (SUBRAMAL) COM TUBULAÇÃO DE PVC, DN 25 MM, INSTALADO EM RAMAL DE ÁGUA, INCLUSOS RASGO E CHUMBAMENTO EM ALVENARIA</v>
          </cell>
          <cell r="F974" t="str">
            <v xml:space="preserve">UN  </v>
          </cell>
          <cell r="G974">
            <v>0</v>
          </cell>
          <cell r="H974">
            <v>79</v>
          </cell>
          <cell r="I974">
            <v>18.86</v>
          </cell>
          <cell r="J974">
            <v>97.86</v>
          </cell>
        </row>
        <row r="975">
          <cell r="C975">
            <v>0</v>
          </cell>
          <cell r="D975">
            <v>0</v>
          </cell>
          <cell r="E975">
            <v>0</v>
          </cell>
          <cell r="F975">
            <v>0</v>
          </cell>
          <cell r="G975">
            <v>0</v>
          </cell>
          <cell r="H975">
            <v>0</v>
          </cell>
          <cell r="I975">
            <v>0</v>
          </cell>
          <cell r="J975">
            <v>0</v>
          </cell>
        </row>
        <row r="976">
          <cell r="C976" t="str">
            <v>28.02.00U</v>
          </cell>
          <cell r="D976" t="str">
            <v/>
          </cell>
          <cell r="E976" t="str">
            <v>PONTO DE ESGOTO</v>
          </cell>
          <cell r="F976">
            <v>0</v>
          </cell>
          <cell r="G976">
            <v>0</v>
          </cell>
          <cell r="H976">
            <v>0</v>
          </cell>
          <cell r="I976">
            <v>0</v>
          </cell>
          <cell r="J976">
            <v>0</v>
          </cell>
        </row>
        <row r="977">
          <cell r="C977" t="str">
            <v>28.02.02U</v>
          </cell>
          <cell r="D977">
            <v>7001270007</v>
          </cell>
          <cell r="E977" t="str">
            <v>PONTO DE ESGOTO PARA PIA OU LAVANDERIA, INCLUSIVE TUBULAÇÕES E CONEXÕES EM PVC  RÍGIDO  SOLDÁVEIS, ATÉ A COLUNA OU O SUB-COLETOR.</v>
          </cell>
          <cell r="F977" t="str">
            <v>UN</v>
          </cell>
          <cell r="G977">
            <v>0</v>
          </cell>
          <cell r="H977">
            <v>57.1</v>
          </cell>
          <cell r="I977">
            <v>31.1</v>
          </cell>
          <cell r="J977">
            <v>88.2</v>
          </cell>
        </row>
        <row r="978">
          <cell r="C978" t="str">
            <v>28.02.03U</v>
          </cell>
          <cell r="D978">
            <v>7001270008</v>
          </cell>
          <cell r="E978" t="str">
            <v>PONTO DE ESGOTO PARA RALO SINFONADO, INCLUSIVE RALO, TUBOS E CONEXÕES ATÉ A COLUNA OU SUBCOLETOR.</v>
          </cell>
          <cell r="F978" t="str">
            <v>UN</v>
          </cell>
          <cell r="G978">
            <v>0</v>
          </cell>
          <cell r="H978">
            <v>45.26</v>
          </cell>
          <cell r="I978">
            <v>41.55</v>
          </cell>
          <cell r="J978">
            <v>86.81</v>
          </cell>
        </row>
        <row r="979">
          <cell r="C979" t="str">
            <v>28.02.04U</v>
          </cell>
          <cell r="D979">
            <v>7001270009</v>
          </cell>
          <cell r="E979" t="str">
            <v>PONTO DE ESGOTO PARA VASO SANITÁRIO, INCLUSIVE TUBOS E CONEXÕES EM PVC ATÉ A COLUNA OU SUBCOLETOR.</v>
          </cell>
          <cell r="F979" t="str">
            <v>UN</v>
          </cell>
          <cell r="G979">
            <v>0</v>
          </cell>
          <cell r="H979">
            <v>45.26</v>
          </cell>
          <cell r="I979">
            <v>29.77</v>
          </cell>
          <cell r="J979">
            <v>75.03</v>
          </cell>
        </row>
        <row r="980">
          <cell r="C980">
            <v>0</v>
          </cell>
          <cell r="D980">
            <v>0</v>
          </cell>
          <cell r="E980">
            <v>0</v>
          </cell>
          <cell r="F980">
            <v>0</v>
          </cell>
          <cell r="G980">
            <v>0</v>
          </cell>
          <cell r="H980">
            <v>0</v>
          </cell>
          <cell r="I980">
            <v>0</v>
          </cell>
          <cell r="J980">
            <v>0</v>
          </cell>
        </row>
        <row r="981">
          <cell r="C981" t="str">
            <v>29.02.00U</v>
          </cell>
          <cell r="D981" t="str">
            <v/>
          </cell>
          <cell r="E981" t="str">
            <v>INSTALAÇÕES ELÉTRICAS E DE TELEFONE</v>
          </cell>
          <cell r="F981">
            <v>0</v>
          </cell>
          <cell r="G981">
            <v>0</v>
          </cell>
          <cell r="H981">
            <v>0</v>
          </cell>
          <cell r="I981">
            <v>0</v>
          </cell>
          <cell r="J981">
            <v>0</v>
          </cell>
        </row>
        <row r="982">
          <cell r="C982">
            <v>0</v>
          </cell>
          <cell r="D982">
            <v>0</v>
          </cell>
          <cell r="E982" t="str">
            <v>INSTALAÇÕES PREDIAIS</v>
          </cell>
          <cell r="F982">
            <v>0</v>
          </cell>
          <cell r="G982">
            <v>0</v>
          </cell>
          <cell r="H982">
            <v>0</v>
          </cell>
          <cell r="I982">
            <v>0</v>
          </cell>
          <cell r="J982">
            <v>0</v>
          </cell>
        </row>
        <row r="983">
          <cell r="C983" t="str">
            <v>29.01.01U</v>
          </cell>
          <cell r="D983">
            <v>7001280001</v>
          </cell>
          <cell r="E983" t="str">
            <v>PONTO DE TOMADA SIMPLES DE 220V, INCLUSIVE TUBULAÇÃO DE PVC RÍGIDO, FIAÇÃO, CAIXA 4X2, PLACA E DEMAIS ACESSÓRIOS, ATÉ O PONTO DE LUZ OU QUADRO DE DISTRIBUIÇÃO.</v>
          </cell>
          <cell r="F983" t="str">
            <v>UN</v>
          </cell>
          <cell r="G983">
            <v>0</v>
          </cell>
          <cell r="H983">
            <v>114.47</v>
          </cell>
          <cell r="I983">
            <v>41.71</v>
          </cell>
          <cell r="J983">
            <v>156.18</v>
          </cell>
        </row>
        <row r="984">
          <cell r="C984" t="str">
            <v>29.01.02U</v>
          </cell>
          <cell r="D984">
            <v>7001280002</v>
          </cell>
          <cell r="E984" t="str">
            <v>PONTO DE TOMADA PARA AR CONDICIONADO COM DISJUNTOR DE 25 A, TOMADA COM 3 PINOS E PLACA, MONTADA EM CAIXA 4X4", INCLUSIVE ELETRODUTO EM PVC, FIAÇÃO E ATERRAMENTO ATÉ O QUADRO DE DISTRIBUIÇÃO E DEMAIS ACESSÓRIOS.</v>
          </cell>
          <cell r="F984" t="str">
            <v>UN</v>
          </cell>
          <cell r="G984">
            <v>0</v>
          </cell>
          <cell r="H984">
            <v>119.14</v>
          </cell>
          <cell r="I984">
            <v>96.47</v>
          </cell>
          <cell r="J984">
            <v>215.61</v>
          </cell>
        </row>
        <row r="985">
          <cell r="C985" t="str">
            <v>29.01.03U</v>
          </cell>
          <cell r="D985">
            <v>7001280003</v>
          </cell>
          <cell r="E985" t="str">
            <v>PONTO DE TOMADA PARA TELEFONE, INCLUSIVE TUBULAÇÃO DE PVC, FIAÇÃO, CAIXA 4X2", PLACA, CAIXA DE PASSAGEM E DEMAIS ACESSÓRIOS ATÉ A CAIXA DE DISTRIBUIÇÃO DO PAVIMENTO.</v>
          </cell>
          <cell r="F985" t="str">
            <v>UN</v>
          </cell>
          <cell r="G985">
            <v>0</v>
          </cell>
          <cell r="H985">
            <v>122.01</v>
          </cell>
          <cell r="I985">
            <v>45.07</v>
          </cell>
          <cell r="J985">
            <v>167.08</v>
          </cell>
        </row>
        <row r="986">
          <cell r="C986" t="str">
            <v>29.02.01U</v>
          </cell>
          <cell r="D986">
            <v>7001280004</v>
          </cell>
          <cell r="E986" t="str">
            <v>PONTO DE LUZ COM GLOBO LEITOSO E LÂMPADA DE 60W, INCLUSIVE ELETRODUTOS, CAIXAS, INTERRUPTOR E FIAÇÃO ATÉ O QUADRO DE DISTRIBUIÇÃO.</v>
          </cell>
          <cell r="F986" t="str">
            <v>UN</v>
          </cell>
          <cell r="G986">
            <v>0</v>
          </cell>
          <cell r="H986">
            <v>28.13</v>
          </cell>
          <cell r="I986">
            <v>95.71</v>
          </cell>
          <cell r="J986">
            <v>123.84</v>
          </cell>
        </row>
        <row r="987">
          <cell r="C987" t="str">
            <v>29.02.02U</v>
          </cell>
          <cell r="D987">
            <v>7001280005</v>
          </cell>
          <cell r="E987" t="str">
            <v>FORNECIMENTO E INSTALAÇÃO DE LUMINÁRIA FLUORESCENTE COMPLETA COM 2 LÂMPADAS 40W, INCLUSIVE REATOR, CALHA,  E DEMAIS ACESSÓRIOS NECESSÁRIOS, E AINDA ELETRODUTOS, CAIXAS, INTERRUPTOR, FIAÇÃO ATÉ O QUADRO DE DISTRIBUIÇÃO.</v>
          </cell>
          <cell r="F987" t="str">
            <v>UN</v>
          </cell>
          <cell r="G987">
            <v>0</v>
          </cell>
          <cell r="H987">
            <v>38.69</v>
          </cell>
          <cell r="I987">
            <v>93.36</v>
          </cell>
          <cell r="J987">
            <v>132.05000000000001</v>
          </cell>
        </row>
        <row r="988">
          <cell r="C988" t="str">
            <v>29.02.03U</v>
          </cell>
          <cell r="D988">
            <v>7001280607</v>
          </cell>
          <cell r="E988" t="str">
            <v>FORNECIMENTO E INSTALAÇÃO DE LUMINÁRIA FLUORESCENTE COMPLETA COM 2 LÂMPADAS 20W, INCLUSIVE REATOR ALTO FATOR DE POTENCIA LAMPADAS, DEMAIS ACESSORIOS.</v>
          </cell>
          <cell r="F988" t="str">
            <v>CJ</v>
          </cell>
          <cell r="G988">
            <v>0</v>
          </cell>
          <cell r="H988">
            <v>38.69</v>
          </cell>
          <cell r="I988">
            <v>90.89</v>
          </cell>
          <cell r="J988">
            <v>129.58000000000001</v>
          </cell>
        </row>
        <row r="989">
          <cell r="C989" t="str">
            <v>29.02.04U</v>
          </cell>
          <cell r="D989">
            <v>7001280384</v>
          </cell>
          <cell r="E989" t="str">
            <v>LUMINARIA TIPO SOBREPOR, ABERTA, PARA 1 LAMPADAS FLUORESCENTE DE 20W, REF. TMS-500, INCLUSIVE REATOR ALTO FATOR DE POTENCIA LAMPADAS, DEMAIS ACESSORIOS E INSTALAÇÃO.</v>
          </cell>
          <cell r="F989" t="str">
            <v>CJ</v>
          </cell>
          <cell r="G989">
            <v>0</v>
          </cell>
          <cell r="H989">
            <v>38.54</v>
          </cell>
          <cell r="I989">
            <v>77.900000000000006</v>
          </cell>
          <cell r="J989">
            <v>116.44</v>
          </cell>
        </row>
        <row r="990">
          <cell r="C990" t="str">
            <v>29.02.05U</v>
          </cell>
          <cell r="D990">
            <v>7001600850</v>
          </cell>
          <cell r="E990" t="str">
            <v>ASSENTAMENTO E FORNECIMENTO DE CURVA PVC 90G P/ ELETRODUTO ROSCÁVEL 1"</v>
          </cell>
          <cell r="F990" t="str">
            <v>UN</v>
          </cell>
          <cell r="G990">
            <v>0</v>
          </cell>
          <cell r="H990">
            <v>3.51</v>
          </cell>
          <cell r="I990">
            <v>3.45</v>
          </cell>
          <cell r="J990">
            <v>6.96</v>
          </cell>
        </row>
        <row r="991">
          <cell r="C991" t="str">
            <v>29.02.06U</v>
          </cell>
          <cell r="D991">
            <v>7001600851</v>
          </cell>
          <cell r="E991" t="str">
            <v>ASSENTAMENTO E FORNECIMENTO DE LUVA PVC ROSCÁVEL P/ ELETRODUTO 1"</v>
          </cell>
          <cell r="F991" t="str">
            <v>UN</v>
          </cell>
          <cell r="G991">
            <v>0</v>
          </cell>
          <cell r="H991">
            <v>2.8</v>
          </cell>
          <cell r="I991">
            <v>1.38</v>
          </cell>
          <cell r="J991">
            <v>4.18</v>
          </cell>
        </row>
        <row r="992">
          <cell r="C992" t="str">
            <v>29.02.07U</v>
          </cell>
          <cell r="D992">
            <v>7001600852</v>
          </cell>
          <cell r="E992" t="str">
            <v>COLOCAÇÃO DE SUPORTE EM PLÁSTICO COM SOQUETE PARA INSTALAÇÃO NO TETO.</v>
          </cell>
          <cell r="F992" t="str">
            <v>UN</v>
          </cell>
          <cell r="G992">
            <v>0</v>
          </cell>
          <cell r="H992">
            <v>3.88</v>
          </cell>
          <cell r="I992">
            <v>3.2</v>
          </cell>
          <cell r="J992">
            <v>7.08</v>
          </cell>
        </row>
        <row r="993">
          <cell r="C993" t="str">
            <v>29.02.08U</v>
          </cell>
          <cell r="D993">
            <v>7001600853</v>
          </cell>
          <cell r="E993" t="str">
            <v>FORNECIMENTO E ASSENTAMENTO DE CAIXA DE PASSAGEM METÁLICA DE 15X15X10CM P/ INSTALAÇÕES ELÉTRICAS</v>
          </cell>
          <cell r="F993" t="str">
            <v>UN</v>
          </cell>
          <cell r="G993">
            <v>0</v>
          </cell>
          <cell r="H993">
            <v>24.62</v>
          </cell>
          <cell r="I993">
            <v>13.12</v>
          </cell>
          <cell r="J993">
            <v>37.74</v>
          </cell>
        </row>
        <row r="994">
          <cell r="C994" t="str">
            <v>29.02.09U</v>
          </cell>
          <cell r="D994">
            <v>7001600854</v>
          </cell>
          <cell r="E994" t="str">
            <v>FORNECIMENTO E ASSENTAMENTO DE CAIXA DE PASSAGEM METÁLICA DE 25X25X10CM P/ INSTALAÇÕES ELÉTRICAS</v>
          </cell>
          <cell r="F994" t="str">
            <v>UN</v>
          </cell>
          <cell r="G994">
            <v>0</v>
          </cell>
          <cell r="H994">
            <v>45.73</v>
          </cell>
          <cell r="I994">
            <v>35.89</v>
          </cell>
          <cell r="J994">
            <v>81.62</v>
          </cell>
        </row>
        <row r="995">
          <cell r="C995" t="str">
            <v>29.02.10U</v>
          </cell>
          <cell r="D995">
            <v>7001600855</v>
          </cell>
          <cell r="E995" t="str">
            <v>FORNECIMENTO E ASSENTAMENTO DE CAIXA DE PASSAGEM METÁLICA DE 35X35X12CM P/ INSTALAÇÕES ELÉTRICAS</v>
          </cell>
          <cell r="F995" t="str">
            <v>UN</v>
          </cell>
          <cell r="G995">
            <v>0</v>
          </cell>
          <cell r="H995">
            <v>52.77</v>
          </cell>
          <cell r="I995">
            <v>75.010000000000005</v>
          </cell>
          <cell r="J995">
            <v>127.78</v>
          </cell>
        </row>
        <row r="996">
          <cell r="C996" t="str">
            <v>29.02.11U</v>
          </cell>
          <cell r="D996">
            <v>7001600856</v>
          </cell>
          <cell r="E996" t="str">
            <v>FORNECIMENTO E ASSENTAMENTO DE CINTA GALVANIZADA DE 8"</v>
          </cell>
          <cell r="F996" t="str">
            <v>UN</v>
          </cell>
          <cell r="G996">
            <v>0</v>
          </cell>
          <cell r="H996">
            <v>28.13</v>
          </cell>
          <cell r="I996">
            <v>24.72</v>
          </cell>
          <cell r="J996">
            <v>52.85</v>
          </cell>
        </row>
        <row r="997">
          <cell r="C997" t="str">
            <v>29.02.12U</v>
          </cell>
          <cell r="D997">
            <v>7001282069</v>
          </cell>
          <cell r="E997" t="str">
            <v>LUMINÁRIA FLUORESCENTE COMPLETA C/ 2 LÂMPADAS DE 40W (FORNECIMENTO E INSTALAÇÃO)</v>
          </cell>
          <cell r="F997" t="str">
            <v xml:space="preserve">UN  </v>
          </cell>
          <cell r="G997">
            <v>0</v>
          </cell>
          <cell r="H997">
            <v>35.17</v>
          </cell>
          <cell r="I997">
            <v>194.12</v>
          </cell>
          <cell r="J997">
            <v>229.29</v>
          </cell>
        </row>
        <row r="998">
          <cell r="C998" t="str">
            <v>29.02.13U</v>
          </cell>
          <cell r="D998">
            <v>7001282070</v>
          </cell>
          <cell r="E998" t="str">
            <v>LUMINÁRIA FLUORESCENTE COMPLETA C/ 4 LÂMPADAS DE 40W (FORNECIMENTO E INSTALAÇÃO)</v>
          </cell>
          <cell r="F998" t="str">
            <v xml:space="preserve">UN  </v>
          </cell>
          <cell r="G998">
            <v>0</v>
          </cell>
          <cell r="H998">
            <v>47.49</v>
          </cell>
          <cell r="I998">
            <v>339</v>
          </cell>
          <cell r="J998">
            <v>386.49</v>
          </cell>
        </row>
        <row r="999">
          <cell r="C999" t="str">
            <v>29.02.14U</v>
          </cell>
          <cell r="D999">
            <v>7001282076</v>
          </cell>
          <cell r="E999" t="str">
            <v>LUMINÁRIA LED REFLETORA DE 40W PARA USO INTERNO SIMPLES E TODOS OS ACESSÓRIOS (FORNECIMENTO E INSTALAÇÃO)</v>
          </cell>
          <cell r="F999" t="str">
            <v xml:space="preserve">UN  </v>
          </cell>
          <cell r="G999">
            <v>0</v>
          </cell>
          <cell r="H999">
            <v>29.9</v>
          </cell>
          <cell r="I999">
            <v>182.49</v>
          </cell>
          <cell r="J999">
            <v>212.39</v>
          </cell>
        </row>
        <row r="1000">
          <cell r="C1000" t="str">
            <v>33.04.01U</v>
          </cell>
          <cell r="D1000">
            <v>7001320003</v>
          </cell>
          <cell r="E1000" t="str">
            <v>FORNECIMENTO E INSTALAÇÃO DE SISTEMA DE PROTEÇÃO CONTRA RAIOS CONSTANDO DE:1) CAPTOR FRANKLIN DE LATÃO - 4 PONTAS COM 1 DESCIDA;2) SUPORTE ISOLADOR COM UMA DESCIDA, BASE EM FERRO FUNDIDO PARA MASTRO DE 1 1/2", CONJUNTO DE ESTAIAMENTO DE 1 1/2", MASTRO DE FERRO GALVANIZADO DE 1 1/2" X 3,0 M;3) SUPORTE DE 3/8" COM ROLDANAS PARA FIXAÇÃO DE CABO DE ATERRAMENTO, CABO DE COBRE NU DE 35MM2 À 50MM2 PARA ATERRAMENTO;4) SUPORTES REFORÇADOS DE 3/8" PARA O TUBO DE PROTEÇÃO DO CABO, TUBO DE PVC MARROM PARA PROTEÇÃO DA CORDOALHA DE 2" X 3,00 M;5) CAIXAS DE INSPEÇÕES DE FIO TERRA EM FERRO FUNDIDO COM TAMPA, TRÊS HASTES DE ATERRAMENTO COPPERWELD DE 3/4" X 2,40M COM CONECTORES, TUBOS CERÂMICOS PARA ESGOTO SANITÁRIO DE 300 MM.</v>
          </cell>
          <cell r="F1000" t="str">
            <v>UN</v>
          </cell>
          <cell r="G1000">
            <v>0</v>
          </cell>
          <cell r="H1000">
            <v>630.77</v>
          </cell>
          <cell r="I1000">
            <v>1036.42</v>
          </cell>
          <cell r="J1000">
            <v>1667.19</v>
          </cell>
        </row>
        <row r="1001">
          <cell r="C1001" t="str">
            <v>33.05.01U</v>
          </cell>
          <cell r="D1001">
            <v>7001320004</v>
          </cell>
          <cell r="E1001" t="str">
            <v>FORNECIMENTO E INSTALAÇÃO DE APARELHO SINALIZADOR DE OBSTÁCULOS COM LÂMPADA DE 60 W, INCLUSIVE BRAÇADEIRA PARA FIXAÇÃO.</v>
          </cell>
          <cell r="F1001" t="str">
            <v>UN</v>
          </cell>
          <cell r="G1001">
            <v>0</v>
          </cell>
          <cell r="H1001">
            <v>52.56</v>
          </cell>
          <cell r="I1001">
            <v>90.46</v>
          </cell>
          <cell r="J1001">
            <v>143.02000000000001</v>
          </cell>
        </row>
        <row r="1002">
          <cell r="C1002" t="str">
            <v>29.02.16U</v>
          </cell>
          <cell r="D1002">
            <v>7001600861</v>
          </cell>
          <cell r="E1002" t="str">
            <v>PONTO PARA AR-CONDICIONADO (JANELA E SPLIT)</v>
          </cell>
          <cell r="F1002" t="str">
            <v>UN</v>
          </cell>
          <cell r="G1002">
            <v>0</v>
          </cell>
          <cell r="H1002">
            <v>118.93</v>
          </cell>
          <cell r="I1002">
            <v>83.37</v>
          </cell>
          <cell r="J1002">
            <v>202.3</v>
          </cell>
        </row>
        <row r="1003">
          <cell r="C1003" t="str">
            <v>29.03.01U</v>
          </cell>
          <cell r="D1003">
            <v>7001282025</v>
          </cell>
          <cell r="E1003" t="str">
            <v>ATERRAMENTO COMPLETO C/ 01 HASTE COPPERWELD 5/8 POL X 3,00M COM CABO DE COBRE NU 35MM2-FORNECIMENTO E INSTALAÇÃO</v>
          </cell>
          <cell r="F1003" t="str">
            <v xml:space="preserve">UN </v>
          </cell>
          <cell r="G1003">
            <v>0</v>
          </cell>
          <cell r="H1003">
            <v>35.17</v>
          </cell>
          <cell r="I1003">
            <v>94.44</v>
          </cell>
          <cell r="J1003">
            <v>129.61000000000001</v>
          </cell>
        </row>
        <row r="1004">
          <cell r="C1004" t="str">
            <v>29.03.02U</v>
          </cell>
          <cell r="D1004">
            <v>7001282026</v>
          </cell>
          <cell r="E1004" t="str">
            <v>ATERRAMENTO COMPLETO C/ 03 HASTES COPPERWELD 5/8 POL X 3,00 M COM CABO DE COBRE NU 35MM2- FORNECIMENTO E INSTALAÇÃO</v>
          </cell>
          <cell r="F1004" t="str">
            <v xml:space="preserve">UN </v>
          </cell>
          <cell r="G1004">
            <v>0</v>
          </cell>
          <cell r="H1004">
            <v>52.77</v>
          </cell>
          <cell r="I1004">
            <v>203.94</v>
          </cell>
          <cell r="J1004">
            <v>256.70999999999998</v>
          </cell>
        </row>
        <row r="1005">
          <cell r="C1005">
            <v>0</v>
          </cell>
          <cell r="D1005">
            <v>0</v>
          </cell>
          <cell r="E1005">
            <v>0</v>
          </cell>
          <cell r="F1005">
            <v>0</v>
          </cell>
          <cell r="G1005">
            <v>0</v>
          </cell>
          <cell r="H1005">
            <v>0</v>
          </cell>
          <cell r="I1005">
            <v>0</v>
          </cell>
          <cell r="J1005">
            <v>0</v>
          </cell>
        </row>
        <row r="1006">
          <cell r="C1006" t="str">
            <v>71.00.00U</v>
          </cell>
          <cell r="D1006">
            <v>0</v>
          </cell>
          <cell r="E1006" t="str">
            <v>INSTALAÇÃO DE CONDULETES</v>
          </cell>
          <cell r="F1006">
            <v>0</v>
          </cell>
          <cell r="G1006">
            <v>0</v>
          </cell>
          <cell r="H1006">
            <v>0</v>
          </cell>
          <cell r="I1006">
            <v>0</v>
          </cell>
          <cell r="J1006">
            <v>0</v>
          </cell>
        </row>
        <row r="1007">
          <cell r="C1007" t="str">
            <v>71.01.01U</v>
          </cell>
          <cell r="D1007">
            <v>7001282027</v>
          </cell>
          <cell r="E1007" t="str">
            <v xml:space="preserve">INSTALAÇÃO DE CONDULETE TIPOS T OU X </v>
          </cell>
          <cell r="F1007" t="str">
            <v xml:space="preserve">UN </v>
          </cell>
          <cell r="G1007">
            <v>0</v>
          </cell>
          <cell r="H1007">
            <v>6.43</v>
          </cell>
          <cell r="I1007">
            <v>0</v>
          </cell>
          <cell r="J1007">
            <v>6.43</v>
          </cell>
        </row>
        <row r="1008">
          <cell r="C1008" t="str">
            <v>71.01.02U</v>
          </cell>
          <cell r="D1008">
            <v>7001282028</v>
          </cell>
          <cell r="E1008" t="str">
            <v xml:space="preserve">INSTALAÇÃO DE CONDULETE TIPO C - E - LL - LR - LB </v>
          </cell>
          <cell r="F1008" t="str">
            <v xml:space="preserve">UN </v>
          </cell>
          <cell r="G1008">
            <v>0</v>
          </cell>
          <cell r="H1008">
            <v>5.45</v>
          </cell>
          <cell r="I1008">
            <v>0</v>
          </cell>
          <cell r="J1008">
            <v>5.45</v>
          </cell>
        </row>
        <row r="1009">
          <cell r="C1009">
            <v>0</v>
          </cell>
          <cell r="D1009">
            <v>0</v>
          </cell>
          <cell r="E1009">
            <v>0</v>
          </cell>
          <cell r="F1009">
            <v>0</v>
          </cell>
          <cell r="G1009">
            <v>0</v>
          </cell>
          <cell r="H1009">
            <v>0</v>
          </cell>
          <cell r="I1009">
            <v>0</v>
          </cell>
          <cell r="J1009">
            <v>0</v>
          </cell>
        </row>
        <row r="1010">
          <cell r="C1010" t="str">
            <v>71.02.00U</v>
          </cell>
          <cell r="D1010">
            <v>0</v>
          </cell>
          <cell r="E1010" t="str">
            <v>CONEXÕES DE CABOS</v>
          </cell>
          <cell r="F1010">
            <v>0</v>
          </cell>
          <cell r="G1010">
            <v>0</v>
          </cell>
          <cell r="H1010">
            <v>0</v>
          </cell>
          <cell r="I1010">
            <v>0</v>
          </cell>
          <cell r="J1010">
            <v>0</v>
          </cell>
        </row>
        <row r="1011">
          <cell r="C1011" t="str">
            <v>71.02.01U</v>
          </cell>
          <cell r="D1011">
            <v>7001282191</v>
          </cell>
          <cell r="E1011" t="str">
            <v xml:space="preserve">CONEXÃO DE CABOS COM CONECTOR SPLIT - BOLT P/ CABOS ATÉ 500MM2 </v>
          </cell>
          <cell r="F1011" t="str">
            <v xml:space="preserve">UN </v>
          </cell>
          <cell r="G1011">
            <v>0</v>
          </cell>
          <cell r="H1011">
            <v>5.27</v>
          </cell>
          <cell r="I1011">
            <v>0</v>
          </cell>
          <cell r="J1011">
            <v>5.27</v>
          </cell>
        </row>
        <row r="1012">
          <cell r="C1012">
            <v>0</v>
          </cell>
          <cell r="D1012">
            <v>0</v>
          </cell>
          <cell r="E1012">
            <v>0</v>
          </cell>
          <cell r="F1012">
            <v>0</v>
          </cell>
          <cell r="G1012">
            <v>0</v>
          </cell>
          <cell r="H1012">
            <v>0</v>
          </cell>
          <cell r="I1012">
            <v>0</v>
          </cell>
          <cell r="J1012">
            <v>0</v>
          </cell>
        </row>
        <row r="1013">
          <cell r="C1013" t="str">
            <v>71.00.00U</v>
          </cell>
          <cell r="D1013">
            <v>0</v>
          </cell>
          <cell r="E1013" t="str">
            <v>INSTALAÇÃO DE CABOS DE COBRE NUS</v>
          </cell>
          <cell r="F1013">
            <v>0</v>
          </cell>
          <cell r="G1013">
            <v>0</v>
          </cell>
          <cell r="H1013">
            <v>0</v>
          </cell>
          <cell r="I1013">
            <v>0</v>
          </cell>
          <cell r="J1013">
            <v>0</v>
          </cell>
        </row>
        <row r="1014">
          <cell r="C1014" t="str">
            <v>71.03.01U</v>
          </cell>
          <cell r="D1014">
            <v>7001600825</v>
          </cell>
          <cell r="E1014" t="str">
            <v>FORNECIMENTO E INSTALAÇÃO DE CABO COBRE NU 10MM2</v>
          </cell>
          <cell r="F1014" t="str">
            <v>M</v>
          </cell>
          <cell r="G1014">
            <v>0</v>
          </cell>
          <cell r="H1014">
            <v>3.51</v>
          </cell>
          <cell r="I1014">
            <v>3.89</v>
          </cell>
          <cell r="J1014">
            <v>7.4</v>
          </cell>
        </row>
        <row r="1015">
          <cell r="C1015" t="str">
            <v>71.03.02U</v>
          </cell>
          <cell r="D1015">
            <v>7001600826</v>
          </cell>
          <cell r="E1015" t="str">
            <v>FORNECIMENTO E INSTALAÇÃO DE CABO COBRE NU 16MM2</v>
          </cell>
          <cell r="F1015" t="str">
            <v>M</v>
          </cell>
          <cell r="G1015">
            <v>0</v>
          </cell>
          <cell r="H1015">
            <v>4.5599999999999996</v>
          </cell>
          <cell r="I1015">
            <v>6.2</v>
          </cell>
          <cell r="J1015">
            <v>10.76</v>
          </cell>
        </row>
        <row r="1016">
          <cell r="C1016" t="str">
            <v>71.03.03U</v>
          </cell>
          <cell r="D1016">
            <v>7001601171</v>
          </cell>
          <cell r="E1016" t="str">
            <v>FORNECIMENTO E INSTALAÇÃO DE CABO COBRE NU 25MM2</v>
          </cell>
          <cell r="F1016" t="str">
            <v>M</v>
          </cell>
          <cell r="G1016">
            <v>0</v>
          </cell>
          <cell r="H1016">
            <v>5.97</v>
          </cell>
          <cell r="I1016">
            <v>9.57</v>
          </cell>
          <cell r="J1016">
            <v>15.54</v>
          </cell>
        </row>
        <row r="1017">
          <cell r="C1017" t="str">
            <v>71.03.04U</v>
          </cell>
          <cell r="D1017">
            <v>7001600026</v>
          </cell>
          <cell r="E1017" t="str">
            <v>FORNECIMENTO E INSTALAÇÃO DE CABO COBRE NU 35MM2</v>
          </cell>
          <cell r="F1017" t="str">
            <v>M</v>
          </cell>
          <cell r="G1017">
            <v>0</v>
          </cell>
          <cell r="H1017">
            <v>7.38</v>
          </cell>
          <cell r="I1017">
            <v>13.23</v>
          </cell>
          <cell r="J1017">
            <v>20.61</v>
          </cell>
        </row>
        <row r="1018">
          <cell r="C1018" t="str">
            <v>71.03.05U</v>
          </cell>
          <cell r="D1018">
            <v>7001600827</v>
          </cell>
          <cell r="E1018" t="str">
            <v>FORNECIMENTO E INSTALAÇÃO DE CABO COBRE NU 50MM2</v>
          </cell>
          <cell r="F1018" t="str">
            <v>M</v>
          </cell>
          <cell r="G1018">
            <v>0</v>
          </cell>
          <cell r="H1018">
            <v>10.89</v>
          </cell>
          <cell r="I1018">
            <v>18.420000000000002</v>
          </cell>
          <cell r="J1018">
            <v>29.31</v>
          </cell>
        </row>
        <row r="1019">
          <cell r="C1019" t="str">
            <v>71.03.06U</v>
          </cell>
          <cell r="D1019">
            <v>7001281825</v>
          </cell>
          <cell r="E1019" t="str">
            <v>FORNECIMENTO E INSTALAÇÃO DE CABO COBRE NU 70MM2</v>
          </cell>
          <cell r="F1019" t="str">
            <v>M</v>
          </cell>
          <cell r="G1019">
            <v>0</v>
          </cell>
          <cell r="H1019">
            <v>11.95</v>
          </cell>
          <cell r="I1019">
            <v>25.95</v>
          </cell>
          <cell r="J1019">
            <v>37.9</v>
          </cell>
        </row>
        <row r="1020">
          <cell r="C1020" t="str">
            <v>71.03.07U</v>
          </cell>
          <cell r="D1020">
            <v>7001601302</v>
          </cell>
          <cell r="E1020" t="str">
            <v>FORNECIMENTO E INSTALAÇÃO DE CABO COBRE NU 95MM2</v>
          </cell>
          <cell r="F1020" t="str">
            <v>M</v>
          </cell>
          <cell r="G1020">
            <v>0</v>
          </cell>
          <cell r="H1020">
            <v>12.66</v>
          </cell>
          <cell r="I1020">
            <v>36.56</v>
          </cell>
          <cell r="J1020">
            <v>49.22</v>
          </cell>
        </row>
        <row r="1021">
          <cell r="C1021" t="str">
            <v>71.03.08U</v>
          </cell>
          <cell r="D1021">
            <v>7001601303</v>
          </cell>
          <cell r="E1021" t="str">
            <v>FORNECIMENTO E INSTALAÇÃO DE CABO COBRE NU 120MM2</v>
          </cell>
          <cell r="F1021" t="str">
            <v>M</v>
          </cell>
          <cell r="G1021">
            <v>0</v>
          </cell>
          <cell r="H1021">
            <v>13.36</v>
          </cell>
          <cell r="I1021">
            <v>47.89</v>
          </cell>
          <cell r="J1021">
            <v>61.25</v>
          </cell>
        </row>
        <row r="1022">
          <cell r="C1022">
            <v>0</v>
          </cell>
          <cell r="D1022">
            <v>0</v>
          </cell>
          <cell r="E1022">
            <v>0</v>
          </cell>
          <cell r="F1022">
            <v>0</v>
          </cell>
          <cell r="G1022">
            <v>0</v>
          </cell>
          <cell r="H1022">
            <v>0</v>
          </cell>
          <cell r="I1022">
            <v>0</v>
          </cell>
          <cell r="J1022">
            <v>0</v>
          </cell>
        </row>
        <row r="1023">
          <cell r="C1023" t="str">
            <v>71.04.00U</v>
          </cell>
          <cell r="D1023">
            <v>0</v>
          </cell>
          <cell r="E1023" t="str">
            <v>INSTALAÇÃO DE CABOS DE COBRE ISOLADOS</v>
          </cell>
          <cell r="F1023">
            <v>0</v>
          </cell>
          <cell r="G1023">
            <v>0</v>
          </cell>
          <cell r="H1023">
            <v>0</v>
          </cell>
          <cell r="I1023">
            <v>0</v>
          </cell>
          <cell r="J1023">
            <v>0</v>
          </cell>
        </row>
        <row r="1024">
          <cell r="C1024" t="str">
            <v>71.04.01U</v>
          </cell>
          <cell r="D1024">
            <v>7001601304</v>
          </cell>
          <cell r="E1024" t="str">
            <v>INSTALAÇÃO CABO DE COBRE ISOLADO DE BT 1,5 MM2</v>
          </cell>
          <cell r="F1024" t="str">
            <v>M</v>
          </cell>
          <cell r="G1024">
            <v>0</v>
          </cell>
          <cell r="H1024">
            <v>1.05</v>
          </cell>
          <cell r="I1024">
            <v>0</v>
          </cell>
          <cell r="J1024">
            <v>1.05</v>
          </cell>
        </row>
        <row r="1025">
          <cell r="C1025" t="str">
            <v>71.04.02U</v>
          </cell>
          <cell r="D1025">
            <v>7001601305</v>
          </cell>
          <cell r="E1025" t="str">
            <v>INSTALAÇÃO CABO DE COBRE ISOLADO DE BT 2,5 MM2</v>
          </cell>
          <cell r="F1025" t="str">
            <v>M</v>
          </cell>
          <cell r="G1025">
            <v>0</v>
          </cell>
          <cell r="H1025">
            <v>1.39</v>
          </cell>
          <cell r="I1025">
            <v>0</v>
          </cell>
          <cell r="J1025">
            <v>1.39</v>
          </cell>
        </row>
        <row r="1026">
          <cell r="C1026" t="str">
            <v>71.04.03U</v>
          </cell>
          <cell r="D1026">
            <v>7001601306</v>
          </cell>
          <cell r="E1026" t="str">
            <v>INSTALAÇÃO CABO DE COBRE ISOLADO DE BT 4,0 MM2</v>
          </cell>
          <cell r="F1026" t="str">
            <v>M</v>
          </cell>
          <cell r="G1026">
            <v>0</v>
          </cell>
          <cell r="H1026">
            <v>2.1</v>
          </cell>
          <cell r="I1026">
            <v>0</v>
          </cell>
          <cell r="J1026">
            <v>2.1</v>
          </cell>
        </row>
        <row r="1027">
          <cell r="C1027" t="str">
            <v>71.04.04U</v>
          </cell>
          <cell r="D1027">
            <v>7001601307</v>
          </cell>
          <cell r="E1027" t="str">
            <v>INSTALAÇÃO CABO DE COBRE ISOLADO DE BT 6,0 MM2</v>
          </cell>
          <cell r="F1027" t="str">
            <v>M</v>
          </cell>
          <cell r="G1027">
            <v>0</v>
          </cell>
          <cell r="H1027">
            <v>2.8</v>
          </cell>
          <cell r="I1027">
            <v>0</v>
          </cell>
          <cell r="J1027">
            <v>2.8</v>
          </cell>
        </row>
        <row r="1028">
          <cell r="C1028" t="str">
            <v>71.04.05U</v>
          </cell>
          <cell r="D1028">
            <v>7001601309</v>
          </cell>
          <cell r="E1028" t="str">
            <v>INSTALAÇÃO CABO DE COBRE ISOLADO DE BT 10,0 MM2</v>
          </cell>
          <cell r="F1028" t="str">
            <v>M</v>
          </cell>
          <cell r="G1028">
            <v>0</v>
          </cell>
          <cell r="H1028">
            <v>3.51</v>
          </cell>
          <cell r="I1028">
            <v>0</v>
          </cell>
          <cell r="J1028">
            <v>3.51</v>
          </cell>
        </row>
        <row r="1029">
          <cell r="C1029" t="str">
            <v>71.04.06U</v>
          </cell>
          <cell r="D1029">
            <v>7001601310</v>
          </cell>
          <cell r="E1029" t="str">
            <v>INSTALAÇÃO CABO DE COBRE ISOLADO DE BT 16,0 MM2</v>
          </cell>
          <cell r="F1029" t="str">
            <v>M</v>
          </cell>
          <cell r="G1029">
            <v>0</v>
          </cell>
          <cell r="H1029">
            <v>4.5599999999999996</v>
          </cell>
          <cell r="I1029">
            <v>0</v>
          </cell>
          <cell r="J1029">
            <v>4.5599999999999996</v>
          </cell>
        </row>
        <row r="1030">
          <cell r="C1030" t="str">
            <v>71.04.07U</v>
          </cell>
          <cell r="D1030">
            <v>7001601312</v>
          </cell>
          <cell r="E1030" t="str">
            <v>INSTALAÇÃO CABO DE COBRE ISOLADO DE BT 25,0 MM2</v>
          </cell>
          <cell r="F1030" t="str">
            <v>M</v>
          </cell>
          <cell r="G1030">
            <v>0</v>
          </cell>
          <cell r="H1030">
            <v>5.97</v>
          </cell>
          <cell r="I1030">
            <v>0</v>
          </cell>
          <cell r="J1030">
            <v>5.97</v>
          </cell>
        </row>
        <row r="1031">
          <cell r="C1031" t="str">
            <v>71.04.08U</v>
          </cell>
          <cell r="D1031">
            <v>7001601313</v>
          </cell>
          <cell r="E1031" t="str">
            <v>INSTALAÇÃO CABO DE COBRE ISOLADO DE BT 35,0 MM2</v>
          </cell>
          <cell r="F1031" t="str">
            <v>M</v>
          </cell>
          <cell r="G1031">
            <v>0</v>
          </cell>
          <cell r="H1031">
            <v>7.38</v>
          </cell>
          <cell r="I1031">
            <v>0</v>
          </cell>
          <cell r="J1031">
            <v>7.38</v>
          </cell>
        </row>
        <row r="1032">
          <cell r="C1032" t="str">
            <v>71.04.09U</v>
          </cell>
          <cell r="D1032">
            <v>7001601316</v>
          </cell>
          <cell r="E1032" t="str">
            <v>INSTALAÇÃO CABO DE COBRE ISOLADO DE BT 50,0 MM2</v>
          </cell>
          <cell r="F1032" t="str">
            <v>M</v>
          </cell>
          <cell r="G1032">
            <v>0</v>
          </cell>
          <cell r="H1032">
            <v>10.89</v>
          </cell>
          <cell r="I1032">
            <v>0</v>
          </cell>
          <cell r="J1032">
            <v>10.89</v>
          </cell>
        </row>
        <row r="1033">
          <cell r="C1033" t="str">
            <v>71.04.10U</v>
          </cell>
          <cell r="D1033">
            <v>7001601315</v>
          </cell>
          <cell r="E1033" t="str">
            <v>INSTALAÇÃO CABO DE COBRE ISOLADO DE BT 70,0 MM2</v>
          </cell>
          <cell r="F1033" t="str">
            <v>M</v>
          </cell>
          <cell r="G1033">
            <v>0</v>
          </cell>
          <cell r="H1033">
            <v>11.95</v>
          </cell>
          <cell r="I1033">
            <v>0</v>
          </cell>
          <cell r="J1033">
            <v>11.95</v>
          </cell>
        </row>
        <row r="1034">
          <cell r="C1034" t="str">
            <v>71.04.11U</v>
          </cell>
          <cell r="D1034">
            <v>7001601318</v>
          </cell>
          <cell r="E1034" t="str">
            <v>INSTALAÇÃO CABO DE COBRE ISOLADO DE BT 95,0 MM2</v>
          </cell>
          <cell r="F1034" t="str">
            <v>M</v>
          </cell>
          <cell r="G1034">
            <v>0</v>
          </cell>
          <cell r="H1034">
            <v>12.66</v>
          </cell>
          <cell r="I1034">
            <v>0</v>
          </cell>
          <cell r="J1034">
            <v>12.66</v>
          </cell>
        </row>
        <row r="1035">
          <cell r="C1035" t="str">
            <v>71.04.12U</v>
          </cell>
          <cell r="D1035">
            <v>7001601320</v>
          </cell>
          <cell r="E1035" t="str">
            <v>INSTALAÇÃO CABO DE COBRE ISOLADO DE BT 120,0 MM2</v>
          </cell>
          <cell r="F1035" t="str">
            <v>M</v>
          </cell>
          <cell r="G1035">
            <v>0</v>
          </cell>
          <cell r="H1035">
            <v>13.36</v>
          </cell>
          <cell r="I1035">
            <v>0</v>
          </cell>
          <cell r="J1035">
            <v>13.36</v>
          </cell>
        </row>
        <row r="1036">
          <cell r="C1036" t="str">
            <v>71.04.13U</v>
          </cell>
          <cell r="D1036">
            <v>7001601322</v>
          </cell>
          <cell r="E1036" t="str">
            <v>INSTALAÇÃO CABO DE COBRE ISOLADO DE BT 150,0 MM2</v>
          </cell>
          <cell r="F1036" t="str">
            <v>M</v>
          </cell>
          <cell r="G1036">
            <v>0</v>
          </cell>
          <cell r="H1036">
            <v>14.06</v>
          </cell>
          <cell r="I1036">
            <v>0</v>
          </cell>
          <cell r="J1036">
            <v>14.06</v>
          </cell>
        </row>
        <row r="1037">
          <cell r="C1037" t="str">
            <v>71.04.14U</v>
          </cell>
          <cell r="D1037">
            <v>7001601350</v>
          </cell>
          <cell r="E1037" t="str">
            <v>INSTALAÇÃO CABO DE COBRE ISOLADO DE BT 185,0 MM2</v>
          </cell>
          <cell r="F1037" t="str">
            <v>M</v>
          </cell>
          <cell r="G1037">
            <v>0</v>
          </cell>
          <cell r="H1037">
            <v>14.76</v>
          </cell>
          <cell r="I1037">
            <v>0</v>
          </cell>
          <cell r="J1037">
            <v>14.76</v>
          </cell>
        </row>
        <row r="1038">
          <cell r="C1038" t="str">
            <v>71.04.15U</v>
          </cell>
          <cell r="D1038">
            <v>7001601324</v>
          </cell>
          <cell r="E1038" t="str">
            <v>INSTALAÇÃO CABO DE COBRE ISOLADO DE BT 240,0 MM2</v>
          </cell>
          <cell r="F1038" t="str">
            <v>M</v>
          </cell>
          <cell r="G1038">
            <v>0</v>
          </cell>
          <cell r="H1038">
            <v>14.76</v>
          </cell>
          <cell r="I1038">
            <v>0</v>
          </cell>
          <cell r="J1038">
            <v>14.76</v>
          </cell>
        </row>
        <row r="1039">
          <cell r="C1039" t="str">
            <v>71.04.16U</v>
          </cell>
          <cell r="D1039">
            <v>7001601326</v>
          </cell>
          <cell r="E1039" t="str">
            <v>INSTALAÇÃO CABO DE COBRE ISOLADO DE BT 300,0 MM2</v>
          </cell>
          <cell r="F1039" t="str">
            <v>M</v>
          </cell>
          <cell r="G1039">
            <v>0</v>
          </cell>
          <cell r="H1039">
            <v>17.579999999999998</v>
          </cell>
          <cell r="I1039">
            <v>0</v>
          </cell>
          <cell r="J1039">
            <v>17.579999999999998</v>
          </cell>
        </row>
        <row r="1040">
          <cell r="C1040" t="str">
            <v>71.04.17U</v>
          </cell>
          <cell r="D1040">
            <v>7001601327</v>
          </cell>
          <cell r="E1040" t="str">
            <v>INSTALAÇÃO CABO DE COBRE ISOLADO DE BT 400,0 MM2</v>
          </cell>
          <cell r="F1040" t="str">
            <v>M</v>
          </cell>
          <cell r="G1040">
            <v>0</v>
          </cell>
          <cell r="H1040">
            <v>19.7</v>
          </cell>
          <cell r="I1040">
            <v>0</v>
          </cell>
          <cell r="J1040">
            <v>19.7</v>
          </cell>
        </row>
        <row r="1041">
          <cell r="C1041">
            <v>0</v>
          </cell>
          <cell r="D1041">
            <v>0</v>
          </cell>
          <cell r="E1041">
            <v>0</v>
          </cell>
          <cell r="F1041">
            <v>0</v>
          </cell>
          <cell r="G1041">
            <v>0</v>
          </cell>
          <cell r="H1041">
            <v>0</v>
          </cell>
          <cell r="I1041">
            <v>0</v>
          </cell>
          <cell r="J1041">
            <v>0</v>
          </cell>
        </row>
        <row r="1042">
          <cell r="C1042" t="str">
            <v>71.05.00U</v>
          </cell>
          <cell r="D1042">
            <v>0</v>
          </cell>
          <cell r="E1042" t="str">
            <v>INSTALAÇÃO DISJUNTORES</v>
          </cell>
          <cell r="F1042">
            <v>0</v>
          </cell>
          <cell r="G1042">
            <v>0</v>
          </cell>
          <cell r="H1042">
            <v>0</v>
          </cell>
          <cell r="I1042">
            <v>0</v>
          </cell>
          <cell r="J1042">
            <v>0</v>
          </cell>
        </row>
        <row r="1043">
          <cell r="C1043" t="str">
            <v>71.05.01U</v>
          </cell>
          <cell r="D1043">
            <v>7001282030</v>
          </cell>
          <cell r="E1043" t="str">
            <v>FORNECIMENTO E INSTALAÇÃO DE DISJUNTOR MONOPOLAR EM QUADRO DE DISTRIBUIÇÃO 10A À 30A</v>
          </cell>
          <cell r="F1043" t="str">
            <v xml:space="preserve">UN </v>
          </cell>
          <cell r="G1043">
            <v>0</v>
          </cell>
          <cell r="H1043">
            <v>19.7</v>
          </cell>
          <cell r="I1043">
            <v>12.63</v>
          </cell>
          <cell r="J1043">
            <v>32.33</v>
          </cell>
        </row>
        <row r="1044">
          <cell r="C1044" t="str">
            <v>71.05.02U</v>
          </cell>
          <cell r="D1044">
            <v>7001282031</v>
          </cell>
          <cell r="E1044" t="str">
            <v>FORNECIMENTO E INSTALAÇÃO DE DISJUNTOR MONOPOLAR EM QUADRO DE DISTRIBUIÇÃO 35A À 50A</v>
          </cell>
          <cell r="F1044" t="str">
            <v xml:space="preserve">UN </v>
          </cell>
          <cell r="G1044">
            <v>0</v>
          </cell>
          <cell r="H1044">
            <v>4.3899999999999997</v>
          </cell>
          <cell r="I1044">
            <v>21.19</v>
          </cell>
          <cell r="J1044">
            <v>25.58</v>
          </cell>
        </row>
        <row r="1045">
          <cell r="C1045" t="str">
            <v>71.05.03U</v>
          </cell>
          <cell r="D1045">
            <v>7001282031</v>
          </cell>
          <cell r="E1045" t="str">
            <v>FORNECIMENTO E INSTALAÇÃO DE DISJUNTOR TRIPOLAR EM QUADRO DE DISTRIBUIÇÃO 10A À 50A</v>
          </cell>
          <cell r="F1045" t="str">
            <v xml:space="preserve">UN </v>
          </cell>
          <cell r="G1045">
            <v>0</v>
          </cell>
          <cell r="H1045">
            <v>14.06</v>
          </cell>
          <cell r="I1045">
            <v>68.48</v>
          </cell>
          <cell r="J1045">
            <v>82.54</v>
          </cell>
        </row>
        <row r="1046">
          <cell r="C1046" t="str">
            <v>71.05.04U</v>
          </cell>
          <cell r="D1046">
            <v>7001282033</v>
          </cell>
          <cell r="E1046" t="str">
            <v>FORNECIMENTO E INSTALAÇÃO DE DISJUNTOR TRIPOLAR EM QUADRO DE DISTRIBUIÇÃO 60A À 100A</v>
          </cell>
          <cell r="F1046" t="str">
            <v xml:space="preserve">UN </v>
          </cell>
          <cell r="G1046">
            <v>0</v>
          </cell>
          <cell r="H1046">
            <v>14.06</v>
          </cell>
          <cell r="I1046">
            <v>119.45</v>
          </cell>
          <cell r="J1046">
            <v>133.51</v>
          </cell>
        </row>
        <row r="1047">
          <cell r="C1047" t="str">
            <v>71.05.05U</v>
          </cell>
          <cell r="D1047">
            <v>7001282034</v>
          </cell>
          <cell r="E1047" t="str">
            <v>INSTALAÇÃO DE DISJUNTOR TRIPOLAR EM QUADRO DE DISTRIBUIÇÃO 125A À 150A</v>
          </cell>
          <cell r="F1047" t="str">
            <v xml:space="preserve">UN </v>
          </cell>
          <cell r="G1047">
            <v>0</v>
          </cell>
          <cell r="H1047">
            <v>14.06</v>
          </cell>
          <cell r="I1047">
            <v>0</v>
          </cell>
          <cell r="J1047">
            <v>14.06</v>
          </cell>
        </row>
        <row r="1048">
          <cell r="C1048" t="str">
            <v>71.05.06U</v>
          </cell>
          <cell r="D1048">
            <v>7001282035</v>
          </cell>
          <cell r="E1048" t="str">
            <v>INSTALAÇÃO DE DISJUNTOR TRIPOLAR EM CAIXA MOLDADA DE 250A À 600A</v>
          </cell>
          <cell r="F1048" t="str">
            <v xml:space="preserve">UN </v>
          </cell>
          <cell r="G1048">
            <v>0</v>
          </cell>
          <cell r="H1048">
            <v>14.06</v>
          </cell>
          <cell r="I1048">
            <v>0</v>
          </cell>
          <cell r="J1048">
            <v>14.06</v>
          </cell>
        </row>
        <row r="1049">
          <cell r="C1049" t="str">
            <v>71.05.07U</v>
          </cell>
          <cell r="D1049">
            <v>7001282036</v>
          </cell>
          <cell r="E1049" t="str">
            <v>FORNECIMENTO E INSTALAÇÃO DE DISJUNTOR DIFERENCIAL TETRAPOLAR DR-(25A), 30MA</v>
          </cell>
          <cell r="F1049" t="str">
            <v xml:space="preserve">UN </v>
          </cell>
          <cell r="G1049">
            <v>0</v>
          </cell>
          <cell r="H1049">
            <v>14.06</v>
          </cell>
          <cell r="I1049">
            <v>171.08</v>
          </cell>
          <cell r="J1049">
            <v>185.14</v>
          </cell>
        </row>
        <row r="1050">
          <cell r="C1050" t="str">
            <v>71.05.08U</v>
          </cell>
          <cell r="D1050">
            <v>7001282038</v>
          </cell>
          <cell r="E1050" t="str">
            <v>FORNECIMENTO E INSTALAÇÃO DE DISJUNTOR DIFERENCIAL TETRAPOLAR DR-(40A), 30MA</v>
          </cell>
          <cell r="F1050" t="str">
            <v xml:space="preserve">UN </v>
          </cell>
          <cell r="G1050">
            <v>0</v>
          </cell>
          <cell r="H1050">
            <v>14.06</v>
          </cell>
          <cell r="I1050">
            <v>171.2</v>
          </cell>
          <cell r="J1050">
            <v>185.26</v>
          </cell>
        </row>
        <row r="1051">
          <cell r="C1051" t="str">
            <v>71.05.09U</v>
          </cell>
          <cell r="D1051">
            <v>7001282039</v>
          </cell>
          <cell r="E1051" t="str">
            <v>FORNECIMENTO E INSTALAÇÃO DE DISJUNTOR DIFERENCIAL TETRAPOLAR DR-(63A), 30MA</v>
          </cell>
          <cell r="F1051" t="str">
            <v xml:space="preserve">UN </v>
          </cell>
          <cell r="G1051">
            <v>0</v>
          </cell>
          <cell r="H1051">
            <v>14.06</v>
          </cell>
          <cell r="I1051">
            <v>186.64</v>
          </cell>
          <cell r="J1051">
            <v>200.7</v>
          </cell>
        </row>
        <row r="1052">
          <cell r="C1052" t="str">
            <v>71.05.10U</v>
          </cell>
          <cell r="D1052">
            <v>7001282041</v>
          </cell>
          <cell r="E1052" t="str">
            <v>FORNECIMENTO E INSTALAÇÃO DE DISJUNTOR DIFERENCIAL TETRAPOLAR DR-(80A), 30MA</v>
          </cell>
          <cell r="F1052" t="str">
            <v xml:space="preserve">UN </v>
          </cell>
          <cell r="G1052">
            <v>0</v>
          </cell>
          <cell r="H1052">
            <v>14.06</v>
          </cell>
          <cell r="I1052">
            <v>348.28</v>
          </cell>
          <cell r="J1052">
            <v>362.34</v>
          </cell>
        </row>
        <row r="1053">
          <cell r="C1053" t="str">
            <v>71.05.11U</v>
          </cell>
          <cell r="D1053">
            <v>7001282042</v>
          </cell>
          <cell r="E1053" t="str">
            <v>FORNECIMENTO E INSTALAÇÃO DE DISJUNTOR DIFERENCIAL TETRAPOLAR DR-(100A), 30MA</v>
          </cell>
          <cell r="F1053" t="str">
            <v xml:space="preserve">UN </v>
          </cell>
          <cell r="G1053">
            <v>0</v>
          </cell>
          <cell r="H1053">
            <v>14.06</v>
          </cell>
          <cell r="I1053">
            <v>345.73</v>
          </cell>
          <cell r="J1053">
            <v>359.79</v>
          </cell>
        </row>
        <row r="1054">
          <cell r="C1054">
            <v>0</v>
          </cell>
          <cell r="D1054">
            <v>0</v>
          </cell>
          <cell r="E1054">
            <v>0</v>
          </cell>
          <cell r="F1054">
            <v>0</v>
          </cell>
          <cell r="G1054">
            <v>0</v>
          </cell>
          <cell r="H1054">
            <v>0</v>
          </cell>
          <cell r="I1054">
            <v>0</v>
          </cell>
          <cell r="J1054">
            <v>0</v>
          </cell>
        </row>
        <row r="1055">
          <cell r="C1055" t="str">
            <v>71.06.00U</v>
          </cell>
          <cell r="D1055">
            <v>0</v>
          </cell>
          <cell r="E1055" t="str">
            <v>INSTALAÇÃO DE ELETRODUTOS</v>
          </cell>
          <cell r="F1055">
            <v>0</v>
          </cell>
          <cell r="G1055">
            <v>0</v>
          </cell>
          <cell r="H1055">
            <v>0</v>
          </cell>
          <cell r="I1055">
            <v>0</v>
          </cell>
          <cell r="J1055">
            <v>0</v>
          </cell>
        </row>
        <row r="1056">
          <cell r="C1056" t="str">
            <v>71.06.01U</v>
          </cell>
          <cell r="D1056">
            <v>7001282043</v>
          </cell>
          <cell r="E1056" t="str">
            <v xml:space="preserve">INSTALAÇÃO DE ELETRODUTO FLEXÍVEL INCLUSIVE CONEXÕES DE 1/2" À 2" </v>
          </cell>
          <cell r="F1056" t="str">
            <v>M</v>
          </cell>
          <cell r="G1056">
            <v>0</v>
          </cell>
          <cell r="H1056">
            <v>3.51</v>
          </cell>
          <cell r="I1056">
            <v>0</v>
          </cell>
          <cell r="J1056">
            <v>3.51</v>
          </cell>
        </row>
        <row r="1057">
          <cell r="C1057" t="str">
            <v>71.06.02U</v>
          </cell>
          <cell r="D1057">
            <v>7001282045</v>
          </cell>
          <cell r="E1057" t="str">
            <v>INSTALAÇÃO DE ELETRODUTO FLEXÍVEL INCLUSIVE CONEXÕES DE 2 1/2" À 3"</v>
          </cell>
          <cell r="F1057" t="str">
            <v>M</v>
          </cell>
          <cell r="G1057">
            <v>0</v>
          </cell>
          <cell r="H1057">
            <v>4.21</v>
          </cell>
          <cell r="I1057">
            <v>0</v>
          </cell>
          <cell r="J1057">
            <v>4.21</v>
          </cell>
        </row>
        <row r="1058">
          <cell r="C1058" t="str">
            <v>71.06.03U</v>
          </cell>
          <cell r="D1058">
            <v>7001282046</v>
          </cell>
          <cell r="E1058" t="str">
            <v>INSTALAÇÃO DE ELETRODUTO FLEXÍVEL INCLUSIVE CONEXÕES DE 4" A 6''</v>
          </cell>
          <cell r="F1058" t="str">
            <v>M</v>
          </cell>
          <cell r="G1058">
            <v>0</v>
          </cell>
          <cell r="H1058">
            <v>5.27</v>
          </cell>
          <cell r="I1058">
            <v>0</v>
          </cell>
          <cell r="J1058">
            <v>5.27</v>
          </cell>
        </row>
        <row r="1059">
          <cell r="C1059" t="str">
            <v>71.06.04U</v>
          </cell>
          <cell r="D1059">
            <v>7001282051</v>
          </cell>
          <cell r="E1059" t="str">
            <v>INSTALAÇÃO DE ELETRODUTO RÍGIDO PVC ROSC.INCL.CONEXÕES DE 1/2" À 2"</v>
          </cell>
          <cell r="F1059" t="str">
            <v>M</v>
          </cell>
          <cell r="G1059">
            <v>0</v>
          </cell>
          <cell r="H1059">
            <v>4.21</v>
          </cell>
          <cell r="I1059">
            <v>0</v>
          </cell>
          <cell r="J1059">
            <v>4.21</v>
          </cell>
        </row>
        <row r="1060">
          <cell r="C1060" t="str">
            <v>71.06.05U</v>
          </cell>
          <cell r="D1060">
            <v>7001282052</v>
          </cell>
          <cell r="E1060" t="str">
            <v xml:space="preserve">INSTALAÇÃO DE ELETRODUTO RÍGIDO PVC ROSC.INCL.CONEXÕES DE 2 1/2" A 3'' </v>
          </cell>
          <cell r="F1060" t="str">
            <v>M</v>
          </cell>
          <cell r="G1060">
            <v>0</v>
          </cell>
          <cell r="H1060">
            <v>5.27</v>
          </cell>
          <cell r="I1060">
            <v>0</v>
          </cell>
          <cell r="J1060">
            <v>5.27</v>
          </cell>
        </row>
        <row r="1061">
          <cell r="C1061" t="str">
            <v>71.06.06U</v>
          </cell>
          <cell r="D1061">
            <v>7001282053</v>
          </cell>
          <cell r="E1061" t="str">
            <v>INSTALAÇÃO DE ELETRODUTO RÍGIDO PVC ROSC.INCL.CONEXÕES DE 4" A 6''</v>
          </cell>
          <cell r="F1061" t="str">
            <v>M</v>
          </cell>
          <cell r="G1061">
            <v>0</v>
          </cell>
          <cell r="H1061">
            <v>5.27</v>
          </cell>
          <cell r="I1061">
            <v>0</v>
          </cell>
          <cell r="J1061">
            <v>5.27</v>
          </cell>
        </row>
        <row r="1062">
          <cell r="C1062" t="str">
            <v>71.06.07U</v>
          </cell>
          <cell r="D1062">
            <v>7001282054</v>
          </cell>
          <cell r="E1062" t="str">
            <v>INSTALAÇÃO DE ELETRODUTO DE ALUMÍNIO, INCLUSIVE CONEXÕES DE 1/2'' À 2"</v>
          </cell>
          <cell r="F1062" t="str">
            <v>M</v>
          </cell>
          <cell r="G1062">
            <v>0</v>
          </cell>
          <cell r="H1062">
            <v>4.21</v>
          </cell>
          <cell r="I1062">
            <v>0</v>
          </cell>
          <cell r="J1062">
            <v>4.21</v>
          </cell>
        </row>
        <row r="1063">
          <cell r="C1063" t="str">
            <v>71.06.08U</v>
          </cell>
          <cell r="D1063">
            <v>7001282055</v>
          </cell>
          <cell r="E1063" t="str">
            <v>INSTALAÇÃO DE ELETRODUTO DE ALUMÍNIO, INCLUSIVE CONEXÕES DE 2 1/2" A 3''</v>
          </cell>
          <cell r="F1063" t="str">
            <v>M</v>
          </cell>
          <cell r="G1063">
            <v>0</v>
          </cell>
          <cell r="H1063">
            <v>5.27</v>
          </cell>
          <cell r="I1063">
            <v>0</v>
          </cell>
          <cell r="J1063">
            <v>5.27</v>
          </cell>
        </row>
        <row r="1064">
          <cell r="C1064" t="str">
            <v>71.06.09U</v>
          </cell>
          <cell r="D1064">
            <v>7001282056</v>
          </cell>
          <cell r="E1064" t="str">
            <v xml:space="preserve">INSTALAÇÃO DE ELETRODUTO DE ALUMÍNIO, INCLUSIVE CONEXÕES DE 4" A 6'' </v>
          </cell>
          <cell r="F1064" t="str">
            <v>M</v>
          </cell>
          <cell r="G1064">
            <v>0</v>
          </cell>
          <cell r="H1064">
            <v>6.33</v>
          </cell>
          <cell r="I1064">
            <v>0</v>
          </cell>
          <cell r="J1064">
            <v>6.33</v>
          </cell>
        </row>
        <row r="1065">
          <cell r="C1065">
            <v>0</v>
          </cell>
          <cell r="D1065">
            <v>0</v>
          </cell>
          <cell r="E1065">
            <v>0</v>
          </cell>
          <cell r="F1065">
            <v>0</v>
          </cell>
          <cell r="G1065">
            <v>0</v>
          </cell>
          <cell r="H1065">
            <v>0</v>
          </cell>
          <cell r="I1065">
            <v>0</v>
          </cell>
          <cell r="J1065">
            <v>0</v>
          </cell>
        </row>
        <row r="1066">
          <cell r="C1066" t="str">
            <v>71.07.00U</v>
          </cell>
          <cell r="D1066">
            <v>0</v>
          </cell>
          <cell r="E1066" t="str">
            <v>INSTALAÇÃO DE ELETROCALHAS</v>
          </cell>
          <cell r="F1066">
            <v>0</v>
          </cell>
          <cell r="G1066">
            <v>0</v>
          </cell>
          <cell r="H1066">
            <v>0</v>
          </cell>
          <cell r="I1066">
            <v>0</v>
          </cell>
          <cell r="J1066">
            <v>0</v>
          </cell>
        </row>
        <row r="1067">
          <cell r="C1067" t="str">
            <v>71.07.01U</v>
          </cell>
          <cell r="D1067">
            <v>7001282057</v>
          </cell>
          <cell r="E1067" t="str">
            <v>MONTAGEM DE ELETROCALHAS DE AÇO (15X15) À (100X100) MM</v>
          </cell>
          <cell r="F1067" t="str">
            <v>M</v>
          </cell>
          <cell r="G1067">
            <v>0</v>
          </cell>
          <cell r="H1067">
            <v>10.55</v>
          </cell>
          <cell r="I1067">
            <v>0</v>
          </cell>
          <cell r="J1067">
            <v>10.55</v>
          </cell>
        </row>
        <row r="1068">
          <cell r="C1068" t="str">
            <v>71.07.02U</v>
          </cell>
          <cell r="D1068">
            <v>7001282058</v>
          </cell>
          <cell r="E1068" t="str">
            <v>MONTAGEM DE ELETROCALHAS DE AÇO (100X100) À (200X200) MM</v>
          </cell>
          <cell r="F1068" t="str">
            <v>M</v>
          </cell>
          <cell r="G1068">
            <v>0</v>
          </cell>
          <cell r="H1068">
            <v>10.55</v>
          </cell>
          <cell r="I1068">
            <v>0</v>
          </cell>
          <cell r="J1068">
            <v>10.55</v>
          </cell>
        </row>
        <row r="1069">
          <cell r="C1069" t="str">
            <v>71.07.03U</v>
          </cell>
          <cell r="D1069">
            <v>7001282059</v>
          </cell>
          <cell r="E1069" t="str">
            <v>MONTAGEM DE ELETROCALHAS DE AÇO (200X200) À (800X300) MM</v>
          </cell>
          <cell r="F1069" t="str">
            <v>M</v>
          </cell>
          <cell r="G1069">
            <v>0</v>
          </cell>
          <cell r="H1069">
            <v>21.1</v>
          </cell>
          <cell r="I1069">
            <v>0</v>
          </cell>
          <cell r="J1069">
            <v>21.1</v>
          </cell>
        </row>
        <row r="1070">
          <cell r="C1070">
            <v>0</v>
          </cell>
          <cell r="D1070">
            <v>0</v>
          </cell>
          <cell r="E1070">
            <v>0</v>
          </cell>
          <cell r="F1070">
            <v>0</v>
          </cell>
          <cell r="G1070">
            <v>0</v>
          </cell>
          <cell r="H1070">
            <v>0</v>
          </cell>
          <cell r="I1070">
            <v>0</v>
          </cell>
          <cell r="J1070">
            <v>0</v>
          </cell>
        </row>
        <row r="1071">
          <cell r="C1071" t="str">
            <v>71.00.00U</v>
          </cell>
          <cell r="D1071">
            <v>0</v>
          </cell>
          <cell r="E1071" t="str">
            <v>INSTALAÇÃO GERADORES/MÓDULOS DE DISTRIBUIÇÃO/COMANDO</v>
          </cell>
          <cell r="F1071">
            <v>0</v>
          </cell>
          <cell r="G1071">
            <v>0</v>
          </cell>
          <cell r="H1071">
            <v>0</v>
          </cell>
          <cell r="I1071">
            <v>0</v>
          </cell>
          <cell r="J1071">
            <v>0</v>
          </cell>
        </row>
        <row r="1072">
          <cell r="C1072" t="str">
            <v>71.08.01U</v>
          </cell>
          <cell r="D1072">
            <v>7001282060</v>
          </cell>
          <cell r="E1072" t="str">
            <v>MONTAGEM GRUPO GERADOR 25 A 60 KVA, COM QUADRO AUTOMÁTICO</v>
          </cell>
          <cell r="F1072" t="str">
            <v xml:space="preserve">UN </v>
          </cell>
          <cell r="G1072">
            <v>257.04000000000002</v>
          </cell>
          <cell r="H1072">
            <v>1193.56</v>
          </cell>
          <cell r="I1072">
            <v>0</v>
          </cell>
          <cell r="J1072">
            <v>1450.6</v>
          </cell>
        </row>
        <row r="1073">
          <cell r="C1073" t="str">
            <v>71.08.02U</v>
          </cell>
          <cell r="D1073">
            <v>7001282061</v>
          </cell>
          <cell r="E1073" t="str">
            <v>MONTAGEM GRUPO GERADOR 70 A 250 KVA, COM QUADRO AUTOMÁTICO</v>
          </cell>
          <cell r="F1073" t="str">
            <v xml:space="preserve">UN </v>
          </cell>
          <cell r="G1073">
            <v>257.04000000000002</v>
          </cell>
          <cell r="H1073">
            <v>1432.27</v>
          </cell>
          <cell r="I1073">
            <v>0</v>
          </cell>
          <cell r="J1073">
            <v>1689.31</v>
          </cell>
        </row>
        <row r="1074">
          <cell r="C1074" t="str">
            <v>71.08.03U</v>
          </cell>
          <cell r="D1074">
            <v>7001282062</v>
          </cell>
          <cell r="E1074" t="str">
            <v>MONTAGEM GRUPO GERADOR 310 A 710 KVA, COM QUADRO AUTOMÁTICO</v>
          </cell>
          <cell r="F1074" t="str">
            <v xml:space="preserve">UN </v>
          </cell>
          <cell r="G1074">
            <v>257.04000000000002</v>
          </cell>
          <cell r="H1074">
            <v>1670.99</v>
          </cell>
          <cell r="I1074">
            <v>0</v>
          </cell>
          <cell r="J1074">
            <v>1928.03</v>
          </cell>
        </row>
        <row r="1075">
          <cell r="C1075" t="str">
            <v>71.08.04U</v>
          </cell>
          <cell r="D1075">
            <v>7001282063</v>
          </cell>
          <cell r="E1075" t="str">
            <v xml:space="preserve">INSTALAÇÃO DE MÓDULO DE DISTRIBUIÇÃO/COMANDO P/ MOTOR PARTIDA INDIRETA, INCLUSIVE COMISSIONAMENTO 5 CV À 100 CV </v>
          </cell>
          <cell r="F1075" t="str">
            <v xml:space="preserve">UN </v>
          </cell>
          <cell r="G1075">
            <v>257.04000000000002</v>
          </cell>
          <cell r="H1075">
            <v>358.06</v>
          </cell>
          <cell r="I1075">
            <v>0</v>
          </cell>
          <cell r="J1075">
            <v>615.1</v>
          </cell>
        </row>
        <row r="1076">
          <cell r="C1076" t="str">
            <v>71.08.05U</v>
          </cell>
          <cell r="D1076">
            <v>7001282064</v>
          </cell>
          <cell r="E1076" t="str">
            <v xml:space="preserve">INSTALAÇÃO DE MÓDULO DE DISTRIBUIÇÃO/COMANDO P/ MOTOR PARTIDA INDIRETA, INCLUSIVE COMISSIONAMENTO 101 CV À 200 CV </v>
          </cell>
          <cell r="F1076" t="str">
            <v xml:space="preserve">UN </v>
          </cell>
          <cell r="G1076">
            <v>257.04000000000002</v>
          </cell>
          <cell r="H1076">
            <v>477.42</v>
          </cell>
          <cell r="I1076">
            <v>0</v>
          </cell>
          <cell r="J1076">
            <v>734.46</v>
          </cell>
        </row>
        <row r="1077">
          <cell r="C1077" t="str">
            <v>71.08.06U</v>
          </cell>
          <cell r="D1077">
            <v>7001282065</v>
          </cell>
          <cell r="E1077" t="str">
            <v xml:space="preserve">INSTALAÇÃO DE MÓDULO DE DISTRIBUIÇÃO/COMANDO P/ MOTOR PARTIDA INDIRETA, INCLUSIVE COMISSIONAMENTO 201 CV À 500 CV </v>
          </cell>
          <cell r="F1077" t="str">
            <v xml:space="preserve">UN </v>
          </cell>
          <cell r="G1077">
            <v>257.04000000000002</v>
          </cell>
          <cell r="H1077">
            <v>835.49</v>
          </cell>
          <cell r="I1077">
            <v>0</v>
          </cell>
          <cell r="J1077">
            <v>1092.53</v>
          </cell>
        </row>
        <row r="1078">
          <cell r="C1078" t="str">
            <v>71.08.07U</v>
          </cell>
          <cell r="D1078">
            <v>7001282066</v>
          </cell>
          <cell r="E1078" t="str">
            <v xml:space="preserve">INSTALAÇÃO DE MÓDULO DE DISTRIBUIÇÃO/COMANDO P/ MOTOR PARTIDA INDIRETA, INCLUSIVE COMISSIONAMENTO 501 CV À 1000 CV </v>
          </cell>
          <cell r="F1078" t="str">
            <v xml:space="preserve">UN  </v>
          </cell>
          <cell r="G1078">
            <v>257.04000000000002</v>
          </cell>
          <cell r="H1078">
            <v>1432.27</v>
          </cell>
          <cell r="I1078">
            <v>0</v>
          </cell>
          <cell r="J1078">
            <v>1689.31</v>
          </cell>
        </row>
        <row r="1079">
          <cell r="C1079">
            <v>0</v>
          </cell>
          <cell r="D1079">
            <v>0</v>
          </cell>
          <cell r="E1079">
            <v>0</v>
          </cell>
          <cell r="F1079">
            <v>0</v>
          </cell>
          <cell r="G1079">
            <v>0</v>
          </cell>
          <cell r="H1079">
            <v>0</v>
          </cell>
          <cell r="I1079">
            <v>0</v>
          </cell>
          <cell r="J1079">
            <v>0</v>
          </cell>
        </row>
        <row r="1080">
          <cell r="C1080" t="str">
            <v>71.09.00U</v>
          </cell>
          <cell r="D1080">
            <v>0</v>
          </cell>
          <cell r="E1080" t="str">
            <v>INSTALAÇÃO DE MEDIÇÃO</v>
          </cell>
          <cell r="F1080">
            <v>0</v>
          </cell>
          <cell r="G1080">
            <v>0</v>
          </cell>
          <cell r="H1080">
            <v>0</v>
          </cell>
          <cell r="I1080">
            <v>0</v>
          </cell>
          <cell r="J1080">
            <v>0</v>
          </cell>
        </row>
        <row r="1081">
          <cell r="C1081" t="str">
            <v>71.09.01U</v>
          </cell>
          <cell r="D1081">
            <v>7001282075</v>
          </cell>
          <cell r="E1081" t="str">
            <v>MEDIÇÃO TRIFÁSICA INSTALADA EM MURO - RAMAL DE DISTRIBUIÇÃO SUBTERRÂNEO - COM CARGA INSTALADA ATÉ 24KW</v>
          </cell>
          <cell r="F1081" t="str">
            <v xml:space="preserve">UN  </v>
          </cell>
          <cell r="G1081">
            <v>257.04000000000002</v>
          </cell>
          <cell r="H1081">
            <v>211.09</v>
          </cell>
          <cell r="I1081">
            <v>894.9</v>
          </cell>
          <cell r="J1081">
            <v>1363.03</v>
          </cell>
        </row>
        <row r="1082">
          <cell r="C1082" t="str">
            <v>71.09.02U</v>
          </cell>
          <cell r="D1082">
            <v>7001282074</v>
          </cell>
          <cell r="E1082" t="str">
            <v>MEDIÇÃO TRIFÁSICA INSTALADA EM MURO - RAMAL DE DISTRIBUIÇÃO SUBTERRÂNEO - COM CARGA INSTALADA ENTRE 24,1KW A 37KW</v>
          </cell>
          <cell r="F1082" t="str">
            <v xml:space="preserve">UN  </v>
          </cell>
          <cell r="G1082">
            <v>257.04000000000002</v>
          </cell>
          <cell r="H1082">
            <v>211.09</v>
          </cell>
          <cell r="I1082">
            <v>918.13</v>
          </cell>
          <cell r="J1082">
            <v>1386.26</v>
          </cell>
        </row>
        <row r="1083">
          <cell r="C1083" t="str">
            <v>71.09.03U</v>
          </cell>
          <cell r="D1083">
            <v>7001282073</v>
          </cell>
          <cell r="E1083" t="str">
            <v xml:space="preserve">MEDIÇÃO TRIFÁSICA INSTALADA EM MURO - RAMAL DE DISTRIBUIÇÃO SUBTERRÂNEO - COM CARGA INSTALADA ENTRE 37,1KW A 42KW </v>
          </cell>
          <cell r="F1083" t="str">
            <v xml:space="preserve">UN  </v>
          </cell>
          <cell r="G1083">
            <v>257.04000000000002</v>
          </cell>
          <cell r="H1083">
            <v>211.09</v>
          </cell>
          <cell r="I1083">
            <v>918.13</v>
          </cell>
          <cell r="J1083">
            <v>1386.26</v>
          </cell>
        </row>
        <row r="1084">
          <cell r="C1084" t="str">
            <v>71.09.04U</v>
          </cell>
          <cell r="D1084">
            <v>7001282072</v>
          </cell>
          <cell r="E1084" t="str">
            <v xml:space="preserve">MEDIÇÃO TRIFÁSICA INSTALADA EM MURO - RAMAL DE DISTRIBUIÇÃO SUBTERRÂNEO - COM CARGA INSTALADA ENTRE 42,1KW A 48KW </v>
          </cell>
          <cell r="F1084" t="str">
            <v xml:space="preserve">UN  </v>
          </cell>
          <cell r="G1084">
            <v>257.04000000000002</v>
          </cell>
          <cell r="H1084">
            <v>211.09</v>
          </cell>
          <cell r="I1084">
            <v>918.13</v>
          </cell>
          <cell r="J1084">
            <v>1386.26</v>
          </cell>
        </row>
        <row r="1085">
          <cell r="C1085" t="str">
            <v>71.09.05U</v>
          </cell>
          <cell r="D1085">
            <v>7001282071</v>
          </cell>
          <cell r="E1085" t="str">
            <v>MEDIÇÃO TRIFÁSICA INSTALADA EM MURO - RAMAL DE DISTRIBUIÇÃO SUBTERRÂNEO - COM CARGA INSTALADA ENTRE 48,1KW A 60KW</v>
          </cell>
          <cell r="F1085" t="str">
            <v xml:space="preserve">UN  </v>
          </cell>
          <cell r="G1085">
            <v>257.04000000000002</v>
          </cell>
          <cell r="H1085">
            <v>211.09</v>
          </cell>
          <cell r="I1085">
            <v>977.32</v>
          </cell>
          <cell r="J1085">
            <v>1445.45</v>
          </cell>
        </row>
        <row r="1086">
          <cell r="C1086" t="str">
            <v>71.09.06U</v>
          </cell>
          <cell r="D1086">
            <v>7001282029</v>
          </cell>
          <cell r="E1086" t="str">
            <v xml:space="preserve">MEDIÇÃO TRIFÁSICA INSTALADA EM MURO - RAMAL DE DISTRIBUIÇÃO SUBTERRÂNEO - COM CARGA INSTALADA ENTRE 60,1KW A 75KW </v>
          </cell>
          <cell r="F1086" t="str">
            <v xml:space="preserve">UN  </v>
          </cell>
          <cell r="G1086">
            <v>257.04000000000002</v>
          </cell>
          <cell r="H1086">
            <v>211.09</v>
          </cell>
          <cell r="I1086">
            <v>1231.43</v>
          </cell>
          <cell r="J1086">
            <v>1699.56</v>
          </cell>
        </row>
        <row r="1087">
          <cell r="C1087">
            <v>0</v>
          </cell>
          <cell r="D1087">
            <v>0</v>
          </cell>
          <cell r="E1087">
            <v>0</v>
          </cell>
          <cell r="F1087">
            <v>0</v>
          </cell>
          <cell r="G1087">
            <v>0</v>
          </cell>
          <cell r="H1087">
            <v>0</v>
          </cell>
          <cell r="I1087">
            <v>0</v>
          </cell>
          <cell r="J1087">
            <v>0</v>
          </cell>
        </row>
        <row r="1088">
          <cell r="C1088" t="str">
            <v>71.10.00U</v>
          </cell>
          <cell r="D1088">
            <v>0</v>
          </cell>
          <cell r="E1088" t="str">
            <v>INSTALAÇÃO DE POSTE COM LUMINÁRIA/PROJETOR</v>
          </cell>
          <cell r="F1088">
            <v>0</v>
          </cell>
          <cell r="G1088">
            <v>0</v>
          </cell>
          <cell r="H1088">
            <v>0</v>
          </cell>
          <cell r="I1088">
            <v>0</v>
          </cell>
          <cell r="J1088">
            <v>0</v>
          </cell>
        </row>
        <row r="1089">
          <cell r="C1089" t="str">
            <v>71.10.01U</v>
          </cell>
          <cell r="D1089">
            <v>7001601308</v>
          </cell>
          <cell r="E1089" t="str">
            <v>POSTE CONCRETO DUPLO T, 200KG, H=8M, COM 1 LUMINÁRIA COMPLETA FECHADA INCLUSIVE ATERRAMENTO DE 125W (FORNECIMENTO E INSTALAÇÃO)</v>
          </cell>
          <cell r="F1089" t="str">
            <v xml:space="preserve">UN  </v>
          </cell>
          <cell r="G1089">
            <v>257.04000000000002</v>
          </cell>
          <cell r="H1089">
            <v>218.55</v>
          </cell>
          <cell r="I1089">
            <v>953.47</v>
          </cell>
          <cell r="J1089">
            <v>1429.06</v>
          </cell>
        </row>
        <row r="1090">
          <cell r="C1090" t="str">
            <v>71.10.02U</v>
          </cell>
          <cell r="D1090">
            <v>7001601311</v>
          </cell>
          <cell r="E1090" t="str">
            <v>POSTE CONCRETO DUPLO T, 200KG, H=8M, COM 1 LUMINÁRIA COMPLETA FECHADA INCLUSIVE ATERRAMENTO DE 250W (FORNECIMENTO E INSTALAÇÃO)</v>
          </cell>
          <cell r="F1090" t="str">
            <v xml:space="preserve">UN  </v>
          </cell>
          <cell r="G1090">
            <v>257.04000000000002</v>
          </cell>
          <cell r="H1090">
            <v>218.55</v>
          </cell>
          <cell r="I1090">
            <v>787.19</v>
          </cell>
          <cell r="J1090">
            <v>1262.78</v>
          </cell>
        </row>
        <row r="1091">
          <cell r="C1091" t="str">
            <v>71.10.03U</v>
          </cell>
          <cell r="D1091">
            <v>7001601314</v>
          </cell>
          <cell r="E1091" t="str">
            <v>POSTE CONCRETO DUPLO T, 200KG, H=8M, COM 1 LUMINÁRIA COMPLETA FECHADA INCLUSIVE ATERRAMENTO DE 400W (FORNECIMENTO E INSTALAÇÃO)</v>
          </cell>
          <cell r="F1091" t="str">
            <v xml:space="preserve">UN  </v>
          </cell>
          <cell r="G1091">
            <v>257.04000000000002</v>
          </cell>
          <cell r="H1091">
            <v>218.55</v>
          </cell>
          <cell r="I1091">
            <v>953.68</v>
          </cell>
          <cell r="J1091">
            <v>1429.27</v>
          </cell>
        </row>
        <row r="1092">
          <cell r="C1092" t="str">
            <v>71.10.04U</v>
          </cell>
          <cell r="D1092">
            <v>7001601317</v>
          </cell>
          <cell r="E1092" t="str">
            <v>POSTE CONCRETO DUPLO T, 200KG,  H=8M, COM 2 LUMINÁRIAS COMPLETAS FECHADAS, INCLUSIVE ATERRAMENTO DE 125W (FORNECIMENTO E INSTALAÇÃO)</v>
          </cell>
          <cell r="F1092" t="str">
            <v xml:space="preserve">UN  </v>
          </cell>
          <cell r="G1092">
            <v>257.04000000000002</v>
          </cell>
          <cell r="H1092">
            <v>245.71</v>
          </cell>
          <cell r="I1092">
            <v>1444.57</v>
          </cell>
          <cell r="J1092">
            <v>1947.32</v>
          </cell>
        </row>
        <row r="1093">
          <cell r="C1093" t="str">
            <v>71.10.05U</v>
          </cell>
          <cell r="D1093">
            <v>7001601319</v>
          </cell>
          <cell r="E1093" t="str">
            <v>POSTE CONCRETO DUPLO T, 200KG, H=8M, COM 2 LUMINÁRIAS COMPLETAS FECHADAS, INCLUSIVE ATERRAMENTO DE 250W (FORNECIMENTO E INSTALAÇÃO)</v>
          </cell>
          <cell r="F1093" t="str">
            <v xml:space="preserve">UN  </v>
          </cell>
          <cell r="G1093">
            <v>257.04000000000002</v>
          </cell>
          <cell r="H1093">
            <v>245.71</v>
          </cell>
          <cell r="I1093">
            <v>1112.01</v>
          </cell>
          <cell r="J1093">
            <v>1614.76</v>
          </cell>
        </row>
        <row r="1094">
          <cell r="C1094" t="str">
            <v>71.10.06U</v>
          </cell>
          <cell r="D1094">
            <v>7001601321</v>
          </cell>
          <cell r="E1094" t="str">
            <v>POSTE CONCRETO DUPLO T, 200KG, H=8M, COM 2 LUMINÁRIAS COMPLETAS FECHADAS, INCLUSIVE ATERRAMENTO DE 400W (FORNECIMENTO E INSTALAÇÃO)</v>
          </cell>
          <cell r="F1094" t="str">
            <v xml:space="preserve">UN  </v>
          </cell>
          <cell r="G1094">
            <v>257.04000000000002</v>
          </cell>
          <cell r="H1094">
            <v>245.71</v>
          </cell>
          <cell r="I1094">
            <v>1444.99</v>
          </cell>
          <cell r="J1094">
            <v>1947.74</v>
          </cell>
        </row>
        <row r="1095">
          <cell r="C1095" t="str">
            <v>71.10.07U</v>
          </cell>
          <cell r="D1095">
            <v>7001601323</v>
          </cell>
          <cell r="E1095" t="str">
            <v>POSTE CONCRETO DUPLO T, TIPO B, 300KG, H=10M, COM 1 PROJETOR COMPLETO INCLUSIVE ATERRAMENTO LÂMPADA DE 250W (FORNECIMENTO E INSTALAÇÃO)</v>
          </cell>
          <cell r="F1095" t="str">
            <v xml:space="preserve">UN  </v>
          </cell>
          <cell r="G1095">
            <v>257.04000000000002</v>
          </cell>
          <cell r="H1095">
            <v>226.26</v>
          </cell>
          <cell r="I1095">
            <v>894.04</v>
          </cell>
          <cell r="J1095">
            <v>1377.34</v>
          </cell>
        </row>
        <row r="1096">
          <cell r="C1096" t="str">
            <v>71.10.08U</v>
          </cell>
          <cell r="D1096">
            <v>7001601325</v>
          </cell>
          <cell r="E1096" t="str">
            <v>POSTE CONCRETO DUPLO T, TIPO B, 300KG, H=10M, COM 1 PROJETOR COMPLETO INCLUSIVE ATERRAMENTO LÂMPADA DE 400W (FORNECIMENTO E INSTALAÇÃO</v>
          </cell>
          <cell r="F1096" t="str">
            <v xml:space="preserve">UN  </v>
          </cell>
          <cell r="G1096">
            <v>257.04000000000002</v>
          </cell>
          <cell r="H1096">
            <v>226.26</v>
          </cell>
          <cell r="I1096">
            <v>922.55</v>
          </cell>
          <cell r="J1096">
            <v>1405.85</v>
          </cell>
        </row>
        <row r="1097">
          <cell r="C1097" t="str">
            <v>71.10.09U</v>
          </cell>
          <cell r="D1097">
            <v>7001601328</v>
          </cell>
          <cell r="E1097" t="str">
            <v>POSTE CONCRETO DUPLO T, TIPO B, 300KG, H=10M, COM 2 PROJETORES COMPLETOS INCLUSIVE ATERRAMENTO LÂMPADA DE 250W (FORNECIMENTO E INSTALAÇÃO</v>
          </cell>
          <cell r="F1097" t="str">
            <v xml:space="preserve">UN  </v>
          </cell>
          <cell r="G1097">
            <v>257.04000000000002</v>
          </cell>
          <cell r="H1097">
            <v>245.71</v>
          </cell>
          <cell r="I1097">
            <v>1090.99</v>
          </cell>
          <cell r="J1097">
            <v>1593.74</v>
          </cell>
        </row>
        <row r="1098">
          <cell r="C1098" t="str">
            <v>71.10.10U</v>
          </cell>
          <cell r="D1098">
            <v>7001601329</v>
          </cell>
          <cell r="E1098" t="str">
            <v>POSTE CONCRETO DUPLO T, TIPO B, 300KG, H=10M, COM 2 PROJETORES COMPLETOS INCLUSIVE ATERRAMENTO LÂMPADA DE 400W (FORNECIMENTO E INSTALAÇÃO</v>
          </cell>
          <cell r="F1098" t="str">
            <v xml:space="preserve">UN  </v>
          </cell>
          <cell r="G1098">
            <v>257.04000000000002</v>
          </cell>
          <cell r="H1098">
            <v>245.71</v>
          </cell>
          <cell r="I1098">
            <v>1148.01</v>
          </cell>
          <cell r="J1098">
            <v>1650.76</v>
          </cell>
        </row>
        <row r="1099">
          <cell r="C1099">
            <v>0</v>
          </cell>
          <cell r="D1099">
            <v>0</v>
          </cell>
          <cell r="E1099">
            <v>0</v>
          </cell>
          <cell r="F1099">
            <v>0</v>
          </cell>
          <cell r="G1099">
            <v>0</v>
          </cell>
          <cell r="H1099">
            <v>0</v>
          </cell>
          <cell r="I1099">
            <v>0</v>
          </cell>
          <cell r="J1099">
            <v>0</v>
          </cell>
        </row>
        <row r="1100">
          <cell r="C1100" t="str">
            <v>71.11.00U</v>
          </cell>
          <cell r="D1100">
            <v>0</v>
          </cell>
          <cell r="E1100" t="str">
            <v>EXECUÇÃO DE SOLDA</v>
          </cell>
          <cell r="F1100">
            <v>0</v>
          </cell>
          <cell r="G1100">
            <v>0</v>
          </cell>
          <cell r="H1100">
            <v>0</v>
          </cell>
          <cell r="I1100">
            <v>0</v>
          </cell>
          <cell r="J1100">
            <v>0</v>
          </cell>
        </row>
        <row r="1101">
          <cell r="C1101" t="str">
            <v>71.11.01U</v>
          </cell>
          <cell r="D1101">
            <v>7001210843</v>
          </cell>
          <cell r="E1101" t="str">
            <v>EXECUÇÃO DE SOLDA EXOTÉRMICA GT</v>
          </cell>
          <cell r="F1101" t="str">
            <v xml:space="preserve">UN  </v>
          </cell>
          <cell r="G1101">
            <v>0</v>
          </cell>
          <cell r="H1101">
            <v>35.03</v>
          </cell>
          <cell r="I1101">
            <v>10.43</v>
          </cell>
          <cell r="J1101">
            <v>45.46</v>
          </cell>
        </row>
        <row r="1102">
          <cell r="C1102" t="str">
            <v>71.11.02U</v>
          </cell>
          <cell r="D1102">
            <v>7001210844</v>
          </cell>
          <cell r="E1102" t="str">
            <v>EXECUÇÃO DE SOLDA EXOTÉRMICA GX</v>
          </cell>
          <cell r="F1102" t="str">
            <v xml:space="preserve">UN  </v>
          </cell>
          <cell r="G1102">
            <v>0</v>
          </cell>
          <cell r="H1102">
            <v>42.04</v>
          </cell>
          <cell r="I1102">
            <v>11.99</v>
          </cell>
          <cell r="J1102">
            <v>54.03</v>
          </cell>
        </row>
        <row r="1103">
          <cell r="C1103" t="str">
            <v>71.11.03U</v>
          </cell>
          <cell r="D1103">
            <v>7001210845</v>
          </cell>
          <cell r="E1103" t="str">
            <v>EXECUÇÃO DE SOLDA EXOTÉRMICA GY</v>
          </cell>
          <cell r="F1103" t="str">
            <v xml:space="preserve">UN  </v>
          </cell>
          <cell r="G1103">
            <v>0</v>
          </cell>
          <cell r="H1103">
            <v>42.04</v>
          </cell>
          <cell r="I1103">
            <v>10.86</v>
          </cell>
          <cell r="J1103">
            <v>52.9</v>
          </cell>
        </row>
        <row r="1104">
          <cell r="C1104" t="str">
            <v>71.11.04U</v>
          </cell>
          <cell r="D1104">
            <v>7001210846</v>
          </cell>
          <cell r="E1104" t="str">
            <v>EXECUÇÃO DE SOLDA EXOTÉRMICA ND</v>
          </cell>
          <cell r="F1104" t="str">
            <v xml:space="preserve">UN  </v>
          </cell>
          <cell r="G1104">
            <v>0</v>
          </cell>
          <cell r="H1104">
            <v>63.06</v>
          </cell>
          <cell r="I1104">
            <v>11.88</v>
          </cell>
          <cell r="J1104">
            <v>74.94</v>
          </cell>
        </row>
        <row r="1105">
          <cell r="C1105" t="str">
            <v>71.11.05U</v>
          </cell>
          <cell r="D1105">
            <v>7001210847</v>
          </cell>
          <cell r="E1105" t="str">
            <v>EXECUÇÃO DE SOLDA EXOTÉRMICA NT</v>
          </cell>
          <cell r="F1105" t="str">
            <v xml:space="preserve">UN  </v>
          </cell>
          <cell r="G1105">
            <v>0</v>
          </cell>
          <cell r="H1105">
            <v>49.05</v>
          </cell>
          <cell r="I1105">
            <v>11.83</v>
          </cell>
          <cell r="J1105">
            <v>60.88</v>
          </cell>
        </row>
        <row r="1106">
          <cell r="C1106">
            <v>0</v>
          </cell>
          <cell r="D1106">
            <v>0</v>
          </cell>
          <cell r="E1106">
            <v>0</v>
          </cell>
          <cell r="F1106">
            <v>0</v>
          </cell>
          <cell r="G1106">
            <v>0</v>
          </cell>
          <cell r="H1106">
            <v>0</v>
          </cell>
          <cell r="I1106">
            <v>0</v>
          </cell>
          <cell r="J1106">
            <v>0</v>
          </cell>
        </row>
        <row r="1107">
          <cell r="C1107" t="str">
            <v>71.12.00U</v>
          </cell>
          <cell r="D1107">
            <v>0</v>
          </cell>
          <cell r="E1107" t="str">
            <v>INSTALAÇÃO DE SUBESTAÇÃO</v>
          </cell>
          <cell r="F1107">
            <v>0</v>
          </cell>
          <cell r="G1107">
            <v>0</v>
          </cell>
          <cell r="H1107">
            <v>0</v>
          </cell>
          <cell r="I1107">
            <v>0</v>
          </cell>
          <cell r="J1107">
            <v>0</v>
          </cell>
        </row>
        <row r="1108">
          <cell r="C1108" t="str">
            <v>71.12.01U</v>
          </cell>
          <cell r="D1108">
            <v>7001282037</v>
          </cell>
          <cell r="E1108" t="str">
            <v>SUBESTAÇÃO AÉREA DE 15 À 45 KVA / 13.800-380/220V EM POSTE COM QUADRO DE MEDIÇÃO EM MURETA, PROTEÇÃO GERAL E ATERRAMENTO (PADRÃO CELPE)</v>
          </cell>
          <cell r="F1108" t="str">
            <v xml:space="preserve">UN  </v>
          </cell>
          <cell r="G1108">
            <v>257.04000000000002</v>
          </cell>
          <cell r="H1108">
            <v>1193.56</v>
          </cell>
          <cell r="I1108">
            <v>0</v>
          </cell>
          <cell r="J1108">
            <v>1450.6</v>
          </cell>
        </row>
        <row r="1109">
          <cell r="C1109" t="str">
            <v>71.12.02U</v>
          </cell>
          <cell r="D1109">
            <v>7001282040</v>
          </cell>
          <cell r="E1109" t="str">
            <v>SUBESTAÇÃO AÉREA DE 75 À 112,5 KVA / 13.800-380/220V EM POSTE COM QUADRO DE MEDIÇÃO EM MURETA, PROTEÇÃO GERAL E ATERRAMENTO (PADRÃO CELPE)</v>
          </cell>
          <cell r="F1109" t="str">
            <v xml:space="preserve">UN  </v>
          </cell>
          <cell r="G1109">
            <v>257.04000000000002</v>
          </cell>
          <cell r="H1109">
            <v>1312.92</v>
          </cell>
          <cell r="I1109">
            <v>0</v>
          </cell>
          <cell r="J1109">
            <v>1569.96</v>
          </cell>
        </row>
        <row r="1110">
          <cell r="C1110" t="str">
            <v>71.12.03U</v>
          </cell>
          <cell r="D1110">
            <v>7001282044</v>
          </cell>
          <cell r="E1110" t="str">
            <v xml:space="preserve">SUBESTAÇÃO AÉREA DE 150 À 300 KVA / 13.800-380/220V EM POSTE COM QUADRO DE MEDIÇÃO EM MURETA, PROTEÇÃO GERAL E ATERRAMENTO (PADRÃO CELPE) </v>
          </cell>
          <cell r="F1110" t="str">
            <v xml:space="preserve">UN  </v>
          </cell>
          <cell r="G1110">
            <v>257.04000000000002</v>
          </cell>
          <cell r="H1110">
            <v>1432.27</v>
          </cell>
          <cell r="I1110">
            <v>0</v>
          </cell>
          <cell r="J1110">
            <v>1689.31</v>
          </cell>
        </row>
        <row r="1111">
          <cell r="C1111">
            <v>0</v>
          </cell>
          <cell r="D1111">
            <v>0</v>
          </cell>
          <cell r="E1111">
            <v>0</v>
          </cell>
          <cell r="F1111">
            <v>0</v>
          </cell>
          <cell r="G1111">
            <v>0</v>
          </cell>
          <cell r="H1111">
            <v>0</v>
          </cell>
          <cell r="I1111">
            <v>0</v>
          </cell>
          <cell r="J1111">
            <v>0</v>
          </cell>
        </row>
        <row r="1112">
          <cell r="C1112" t="str">
            <v>71.13.00U</v>
          </cell>
          <cell r="D1112">
            <v>0</v>
          </cell>
          <cell r="E1112" t="str">
            <v>INSTALAÇÃO DE QUADRO DE DISTRIBUIÇÃO DE ENERGIA</v>
          </cell>
          <cell r="F1112">
            <v>0</v>
          </cell>
          <cell r="G1112">
            <v>0</v>
          </cell>
          <cell r="H1112">
            <v>0</v>
          </cell>
          <cell r="I1112">
            <v>0</v>
          </cell>
          <cell r="J1112">
            <v>0</v>
          </cell>
        </row>
        <row r="1113">
          <cell r="C1113" t="str">
            <v>71.13.01U</v>
          </cell>
          <cell r="D1113">
            <v>7001282047</v>
          </cell>
          <cell r="E1113" t="str">
            <v>QUADRO DE DISTRIBUIÇÃO DE ENERGIA SOBREPOR DE 12 DIVISÕES, COMPLETO C/BARRAMENTO (FORNECIMENTO E INSTALAÇÃO)</v>
          </cell>
          <cell r="F1113" t="str">
            <v xml:space="preserve">UN  </v>
          </cell>
          <cell r="G1113">
            <v>0</v>
          </cell>
          <cell r="H1113">
            <v>70.349999999999994</v>
          </cell>
          <cell r="I1113">
            <v>247.28</v>
          </cell>
          <cell r="J1113">
            <v>317.63</v>
          </cell>
        </row>
        <row r="1114">
          <cell r="C1114" t="str">
            <v>71.13.02U</v>
          </cell>
          <cell r="D1114">
            <v>7001282048</v>
          </cell>
          <cell r="E1114" t="str">
            <v>QUADRO DE DISTRIBUIÇÃO DE ENERGIA SOBREPOR DE 18 DIVISÕES, COMPLETO C/BARRAMENTO (FORNECIMENTO E INSTALAÇÃO)</v>
          </cell>
          <cell r="F1114" t="str">
            <v xml:space="preserve">UN  </v>
          </cell>
          <cell r="G1114">
            <v>0</v>
          </cell>
          <cell r="H1114">
            <v>87.95</v>
          </cell>
          <cell r="I1114">
            <v>276.07</v>
          </cell>
          <cell r="J1114">
            <v>364.02</v>
          </cell>
        </row>
        <row r="1115">
          <cell r="C1115" t="str">
            <v>71.13.03U</v>
          </cell>
          <cell r="D1115">
            <v>7001282049</v>
          </cell>
          <cell r="E1115" t="str">
            <v>QUADRO DE DISTRIBUIÇÃO DE ENERGIA SOBREPOR DE 24 DIVISÕES, COMPLETO C/BARRAMENTO (FORNECIMENTO E INSTALAÇÃO)</v>
          </cell>
          <cell r="F1115" t="str">
            <v xml:space="preserve">UN  </v>
          </cell>
          <cell r="G1115">
            <v>0</v>
          </cell>
          <cell r="H1115">
            <v>105.54</v>
          </cell>
          <cell r="I1115">
            <v>352.74</v>
          </cell>
          <cell r="J1115">
            <v>458.28</v>
          </cell>
        </row>
        <row r="1116">
          <cell r="C1116" t="str">
            <v>71.13.04U</v>
          </cell>
          <cell r="D1116">
            <v>7001282050</v>
          </cell>
          <cell r="E1116" t="str">
            <v>QUADRO DE DISTRIBUIÇÃO DE ENERGIA SOBREPOR DE 36 DIVISÕES, COMPLETO C/BARRAMENTO (FORNECIMENTO E INSTALAÇÃO)</v>
          </cell>
          <cell r="F1116" t="str">
            <v xml:space="preserve">UN  </v>
          </cell>
          <cell r="G1116">
            <v>0</v>
          </cell>
          <cell r="H1116">
            <v>123.13</v>
          </cell>
          <cell r="I1116">
            <v>668.93</v>
          </cell>
          <cell r="J1116">
            <v>792.06</v>
          </cell>
        </row>
        <row r="1117">
          <cell r="C1117">
            <v>0</v>
          </cell>
          <cell r="D1117">
            <v>0</v>
          </cell>
          <cell r="E1117">
            <v>0</v>
          </cell>
          <cell r="F1117">
            <v>0</v>
          </cell>
          <cell r="G1117">
            <v>0</v>
          </cell>
          <cell r="H1117">
            <v>0</v>
          </cell>
          <cell r="I1117">
            <v>0</v>
          </cell>
          <cell r="J1117">
            <v>0</v>
          </cell>
        </row>
        <row r="1118">
          <cell r="C1118" t="str">
            <v>30.02.00U</v>
          </cell>
          <cell r="D1118" t="str">
            <v/>
          </cell>
          <cell r="E1118" t="str">
            <v>FILTROS</v>
          </cell>
          <cell r="F1118">
            <v>0</v>
          </cell>
          <cell r="G1118">
            <v>0</v>
          </cell>
          <cell r="H1118">
            <v>0</v>
          </cell>
          <cell r="I1118">
            <v>0</v>
          </cell>
          <cell r="J1118">
            <v>0</v>
          </cell>
        </row>
        <row r="1119">
          <cell r="C1119" t="str">
            <v>30.02.01U</v>
          </cell>
          <cell r="D1119">
            <v>7001290003</v>
          </cell>
          <cell r="E1119" t="str">
            <v>FILTROS DE PRESSÃO, RETIRADA DE LEITOS FILTRANTES, LAVAGEM E CLASSIFICAÇÃO DOS SEIXOS RETIRADOS E COLOCAÇÃO DOS MESMOS.</v>
          </cell>
          <cell r="F1119" t="str">
            <v>M3</v>
          </cell>
          <cell r="G1119">
            <v>0</v>
          </cell>
          <cell r="H1119">
            <v>311.88</v>
          </cell>
          <cell r="I1119">
            <v>0</v>
          </cell>
          <cell r="J1119">
            <v>311.88</v>
          </cell>
        </row>
        <row r="1120">
          <cell r="C1120" t="str">
            <v>30.02.02U</v>
          </cell>
          <cell r="D1120">
            <v>7001290004</v>
          </cell>
          <cell r="E1120" t="str">
            <v>FILTRO RÁPIDO/GRAVIDADE, RETIRADA DE LEITOS FILTRANTES, LAVAGEM, CLASSIFICAÇÃO DOS SEIXOS RETIRADOS E COLOCAÇÃO DOS MESMOS.</v>
          </cell>
          <cell r="F1120" t="str">
            <v>M3</v>
          </cell>
          <cell r="G1120">
            <v>0</v>
          </cell>
          <cell r="H1120">
            <v>311.88</v>
          </cell>
          <cell r="I1120">
            <v>0</v>
          </cell>
          <cell r="J1120">
            <v>311.88</v>
          </cell>
        </row>
        <row r="1121">
          <cell r="C1121" t="str">
            <v>30.02.04U</v>
          </cell>
          <cell r="D1121">
            <v>7001290005</v>
          </cell>
          <cell r="E1121" t="str">
            <v>COLOCAÇÃO DE LEITOS FILTRANTES EM FILTROS DE PRESSÃO.</v>
          </cell>
          <cell r="F1121" t="str">
            <v>M3</v>
          </cell>
          <cell r="G1121">
            <v>0</v>
          </cell>
          <cell r="H1121">
            <v>40.35</v>
          </cell>
          <cell r="I1121">
            <v>0</v>
          </cell>
          <cell r="J1121">
            <v>40.35</v>
          </cell>
        </row>
        <row r="1122">
          <cell r="C1122" t="str">
            <v>30.02.05U</v>
          </cell>
          <cell r="D1122">
            <v>7001290006</v>
          </cell>
          <cell r="E1122" t="str">
            <v>COLOCAÇÃO DE LEITOS FILTRANTES EM FILTROS DE RÁPIDOS/GRAVIDADE.</v>
          </cell>
          <cell r="F1122" t="str">
            <v>M3</v>
          </cell>
          <cell r="G1122">
            <v>0</v>
          </cell>
          <cell r="H1122">
            <v>26.41</v>
          </cell>
          <cell r="I1122">
            <v>0</v>
          </cell>
          <cell r="J1122">
            <v>26.41</v>
          </cell>
        </row>
        <row r="1123">
          <cell r="C1123">
            <v>0</v>
          </cell>
          <cell r="D1123">
            <v>0</v>
          </cell>
          <cell r="E1123">
            <v>0</v>
          </cell>
          <cell r="F1123">
            <v>0</v>
          </cell>
          <cell r="G1123">
            <v>0</v>
          </cell>
          <cell r="H1123">
            <v>0</v>
          </cell>
          <cell r="I1123">
            <v>0</v>
          </cell>
          <cell r="J1123">
            <v>0</v>
          </cell>
        </row>
        <row r="1124">
          <cell r="C1124" t="str">
            <v>31.01.00U</v>
          </cell>
          <cell r="D1124" t="str">
            <v/>
          </cell>
          <cell r="E1124" t="str">
            <v>INSTALAÇÃO OU SUBSTITUIÇÃO DE RAMAIS PREDIAIS DE ÁGUA</v>
          </cell>
          <cell r="F1124">
            <v>0</v>
          </cell>
          <cell r="G1124">
            <v>0</v>
          </cell>
          <cell r="H1124">
            <v>0</v>
          </cell>
          <cell r="I1124">
            <v>0</v>
          </cell>
          <cell r="J1124">
            <v>0</v>
          </cell>
        </row>
        <row r="1125">
          <cell r="C1125" t="str">
            <v>31.01.01U</v>
          </cell>
          <cell r="D1125">
            <v>7001300001</v>
          </cell>
          <cell r="E1125" t="str">
            <v>INSTALAÇÃO OU SUBSTITUIÇÃO DE RAMAL PREDIAL DE ÁGUA ATÉ 10,00 M DE EXTENSÃO, COM INSTALAÇÃO DE HIDRÔMETRO DE ATÉ 20 M3/H NO JARDIM OU CALÇADA, CONFORME PADRÃO COMPESA, INCLUINDO ESCAVAÇÃO E REATERRO.</v>
          </cell>
          <cell r="F1125" t="str">
            <v>UN</v>
          </cell>
          <cell r="G1125">
            <v>0</v>
          </cell>
          <cell r="H1125">
            <v>157.66999999999999</v>
          </cell>
          <cell r="I1125">
            <v>0</v>
          </cell>
          <cell r="J1125">
            <v>157.66999999999999</v>
          </cell>
        </row>
        <row r="1126">
          <cell r="C1126" t="str">
            <v>31.01.02U</v>
          </cell>
          <cell r="D1126">
            <v>7001300002</v>
          </cell>
          <cell r="E1126" t="str">
            <v>INSTALAÇÃO OU SUBSTITUIÇÃO DE RAMAL PREDIAL DE ÁGUA ATÉ 10,00 M DE EXTENSÃO, COM INSTALAÇÃO DE HIDRÔMETRO DE ATÉ 20 M3/H NO MURO, CONFORME PADRÃO COMPESA, INCLUINDO ESCAVAÇÃO, REATERRO, DEMOLIÇÃO E REPOSIÇÃO DE ALVENARIA E ACABAMENTO COM MASSA ÚNICA.</v>
          </cell>
          <cell r="F1126" t="str">
            <v>UN</v>
          </cell>
          <cell r="G1126">
            <v>0</v>
          </cell>
          <cell r="H1126">
            <v>162.54</v>
          </cell>
          <cell r="I1126">
            <v>1.1000000000000001</v>
          </cell>
          <cell r="J1126">
            <v>163.63999999999999</v>
          </cell>
        </row>
        <row r="1127">
          <cell r="C1127" t="str">
            <v>31.01.03U</v>
          </cell>
          <cell r="D1127">
            <v>7001300003</v>
          </cell>
          <cell r="E1127" t="str">
            <v>INSTALAÇÃO OU SUBSTITUIÇÃO DE RAMAL PREDIAL DE ÁGUA ATÉ 10,00 M DE EXTENSÃO, COM HIDRÔMETRO ACIMA DE 20 M3/H NO JARDIM E/OU CALÇADA, CONFORME PADRÃO COMPESA, INCLUINDO ESCAVAÇÃO E REATERRO.</v>
          </cell>
          <cell r="F1127" t="str">
            <v>UN</v>
          </cell>
          <cell r="G1127">
            <v>0</v>
          </cell>
          <cell r="H1127">
            <v>157.66999999999999</v>
          </cell>
          <cell r="I1127">
            <v>0</v>
          </cell>
          <cell r="J1127">
            <v>157.66999999999999</v>
          </cell>
        </row>
        <row r="1128">
          <cell r="C1128">
            <v>0</v>
          </cell>
          <cell r="D1128">
            <v>0</v>
          </cell>
          <cell r="E1128">
            <v>0</v>
          </cell>
          <cell r="F1128">
            <v>0</v>
          </cell>
          <cell r="G1128">
            <v>0</v>
          </cell>
          <cell r="H1128">
            <v>0</v>
          </cell>
          <cell r="I1128">
            <v>0</v>
          </cell>
          <cell r="J1128">
            <v>0</v>
          </cell>
        </row>
        <row r="1129">
          <cell r="C1129" t="str">
            <v>31.08.00U</v>
          </cell>
          <cell r="D1129" t="str">
            <v/>
          </cell>
          <cell r="E1129" t="str">
            <v>INSTALAÇÃO OU SUSBSTITUIÇÃO DE RAMAIS PREDIAIS DE ESGOTO</v>
          </cell>
          <cell r="F1129">
            <v>0</v>
          </cell>
          <cell r="G1129">
            <v>0</v>
          </cell>
          <cell r="H1129">
            <v>0</v>
          </cell>
          <cell r="I1129">
            <v>0</v>
          </cell>
          <cell r="J1129">
            <v>0</v>
          </cell>
        </row>
        <row r="1130">
          <cell r="C1130" t="str">
            <v>31.08.01U</v>
          </cell>
          <cell r="D1130">
            <v>7001300038</v>
          </cell>
          <cell r="E1130" t="str">
            <v>INSTALAÇÃO OU SUBSTITUIÇÃO DE RAMAL PREDIAL DE ESGOTO ATÉ 5,00 M SEM PAVIMENTO.</v>
          </cell>
          <cell r="F1130" t="str">
            <v>UN</v>
          </cell>
          <cell r="G1130">
            <v>0</v>
          </cell>
          <cell r="H1130">
            <v>187.89</v>
          </cell>
          <cell r="I1130">
            <v>0</v>
          </cell>
          <cell r="J1130">
            <v>187.89</v>
          </cell>
        </row>
        <row r="1131">
          <cell r="C1131" t="str">
            <v>31.08.02U</v>
          </cell>
          <cell r="D1131">
            <v>7001300007</v>
          </cell>
          <cell r="E1131" t="str">
            <v>METRO EXCEDENTE DA INSTALAÇÃO OU SUBSTITUIÇÃO DE RAMAL PREDIAL DE ESGOTO ATÉ 5,00 M SEM PAVIMENTO.</v>
          </cell>
          <cell r="F1131" t="str">
            <v>M</v>
          </cell>
          <cell r="G1131">
            <v>0</v>
          </cell>
          <cell r="H1131">
            <v>37.57</v>
          </cell>
          <cell r="I1131">
            <v>0</v>
          </cell>
          <cell r="J1131">
            <v>37.57</v>
          </cell>
        </row>
        <row r="1132">
          <cell r="C1132" t="str">
            <v>31.08.03U</v>
          </cell>
          <cell r="D1132">
            <v>7001300041</v>
          </cell>
          <cell r="E1132" t="str">
            <v>INSTALAÇÃO OU SUBSTITUIÇÃO DE RAMAL PREDIAL DE ESGOTO ATÉ 5,00 M COM PAVIMENTO.</v>
          </cell>
          <cell r="F1132" t="str">
            <v>UN</v>
          </cell>
          <cell r="G1132">
            <v>0</v>
          </cell>
          <cell r="H1132">
            <v>228.18</v>
          </cell>
          <cell r="I1132">
            <v>0</v>
          </cell>
          <cell r="J1132">
            <v>228.18</v>
          </cell>
        </row>
        <row r="1133">
          <cell r="C1133" t="str">
            <v>31.08.04U</v>
          </cell>
          <cell r="D1133">
            <v>7001300009</v>
          </cell>
          <cell r="E1133" t="str">
            <v>METRO EXCEDENTE DA INSTALAÇÃO OU SUBSTITUIÇÃO DE RAMAL PREDIAL DE ESGOTO ATÉ 5,00 M COM PAVIMENTO.</v>
          </cell>
          <cell r="F1133" t="str">
            <v>M</v>
          </cell>
          <cell r="G1133">
            <v>0</v>
          </cell>
          <cell r="H1133">
            <v>45.63</v>
          </cell>
          <cell r="I1133">
            <v>0</v>
          </cell>
          <cell r="J1133">
            <v>45.63</v>
          </cell>
        </row>
        <row r="1134">
          <cell r="C1134" t="str">
            <v>31.01.04U</v>
          </cell>
          <cell r="D1134">
            <v>7001300004</v>
          </cell>
          <cell r="E1134" t="str">
            <v>METRO EXCEDENTE PARA INSTALAÇÃO OU SUBSTITUIÇÃO DE RAMAL PREDIAL DE ÁGUA.</v>
          </cell>
          <cell r="F1134" t="str">
            <v>M</v>
          </cell>
          <cell r="G1134">
            <v>0.34</v>
          </cell>
          <cell r="H1134">
            <v>7.01</v>
          </cell>
          <cell r="I1134">
            <v>8.61</v>
          </cell>
          <cell r="J1134">
            <v>15.96</v>
          </cell>
        </row>
        <row r="1135">
          <cell r="C1135" t="str">
            <v>31.08.09U</v>
          </cell>
          <cell r="D1135">
            <v>7001300070</v>
          </cell>
          <cell r="E1135" t="str">
            <v>CONSERTO DE RAMAIS PREDIAIS DE ESGOTO DANIFICADOS DURANTE EXECUÇÃO DAS OBRAS.</v>
          </cell>
          <cell r="F1135" t="str">
            <v>UN</v>
          </cell>
          <cell r="G1135">
            <v>0.34</v>
          </cell>
          <cell r="H1135">
            <v>5.21</v>
          </cell>
          <cell r="I1135">
            <v>26.03</v>
          </cell>
          <cell r="J1135">
            <v>31.58</v>
          </cell>
        </row>
        <row r="1136">
          <cell r="C1136" t="str">
            <v>31.01.05U</v>
          </cell>
          <cell r="D1136">
            <v>7001300064</v>
          </cell>
          <cell r="E1136" t="str">
            <v>CONSERTO DE RAMAIS PREDIAIS DE ÁGUA DANIFICADOS DURANTE EXECUÇÃO DAS OBRAS.</v>
          </cell>
          <cell r="F1136" t="str">
            <v>UN</v>
          </cell>
          <cell r="G1136">
            <v>0</v>
          </cell>
          <cell r="H1136">
            <v>10.48</v>
          </cell>
          <cell r="I1136">
            <v>4.9000000000000004</v>
          </cell>
          <cell r="J1136">
            <v>15.38</v>
          </cell>
        </row>
        <row r="1137">
          <cell r="C1137">
            <v>0</v>
          </cell>
          <cell r="D1137">
            <v>0</v>
          </cell>
          <cell r="E1137">
            <v>0</v>
          </cell>
          <cell r="F1137">
            <v>0</v>
          </cell>
          <cell r="G1137">
            <v>0</v>
          </cell>
          <cell r="H1137">
            <v>0</v>
          </cell>
          <cell r="I1137">
            <v>0</v>
          </cell>
          <cell r="J1137">
            <v>0</v>
          </cell>
        </row>
        <row r="1138">
          <cell r="C1138" t="str">
            <v>32.01.00U</v>
          </cell>
          <cell r="D1138" t="str">
            <v/>
          </cell>
          <cell r="E1138" t="str">
            <v>INSTALAÇÃO DE CERCAS</v>
          </cell>
          <cell r="F1138">
            <v>0</v>
          </cell>
          <cell r="G1138">
            <v>0</v>
          </cell>
          <cell r="H1138">
            <v>0</v>
          </cell>
          <cell r="I1138">
            <v>0</v>
          </cell>
          <cell r="J1138">
            <v>0</v>
          </cell>
        </row>
        <row r="1139">
          <cell r="C1139" t="str">
            <v>32.01.01U</v>
          </cell>
          <cell r="D1139">
            <v>7001310001</v>
          </cell>
          <cell r="E1139" t="str">
            <v>CERCA COM 9 FIOS DE ARAME FARPADO E MOURÕES DE CONCRETO ARMADO A CADA 2 METROS COM ALTURA ÚTIL DE 2,40 M; CONSTRUÇÃO.</v>
          </cell>
          <cell r="F1139" t="str">
            <v>M</v>
          </cell>
          <cell r="G1139">
            <v>0.01</v>
          </cell>
          <cell r="H1139">
            <v>38.1</v>
          </cell>
          <cell r="I1139">
            <v>23.91</v>
          </cell>
          <cell r="J1139">
            <v>62.02</v>
          </cell>
        </row>
        <row r="1140">
          <cell r="C1140" t="str">
            <v>32.01.04U</v>
          </cell>
          <cell r="D1140">
            <v>7001310198</v>
          </cell>
          <cell r="E1140" t="str">
            <v>CERCA COM MOURÕES DE CONCRETO, SEÇÃO "T" PONTA INCLINADA, 7,5X7,5 CM, ESPAÇAMENTO DE 3M, CRAVADOS 0,5M, COM 11 FIOS DE ARAME FARPADO Nº14 CLASSE 250 - FORNEC E COLOC.</v>
          </cell>
          <cell r="F1140" t="str">
            <v>M</v>
          </cell>
          <cell r="G1140">
            <v>0</v>
          </cell>
          <cell r="H1140">
            <v>15.12</v>
          </cell>
          <cell r="I1140">
            <v>23.41</v>
          </cell>
          <cell r="J1140">
            <v>38.53</v>
          </cell>
        </row>
        <row r="1141">
          <cell r="C1141" t="str">
            <v>32.01.02U</v>
          </cell>
          <cell r="D1141">
            <v>7001310002</v>
          </cell>
          <cell r="E1141" t="str">
            <v>CERCA COM ESTACA DE MADEIRA SABIÁ, ESPAÇADAS DE 1,80 M, ALTURA ÚTIL 1,60 M, COM CINCO FIOS DE ARAME FARPADO; CONSTRUÇÃO.</v>
          </cell>
          <cell r="F1141" t="str">
            <v>M</v>
          </cell>
          <cell r="G1141">
            <v>0</v>
          </cell>
          <cell r="H1141">
            <v>17</v>
          </cell>
          <cell r="I1141">
            <v>7.53</v>
          </cell>
          <cell r="J1141">
            <v>24.53</v>
          </cell>
        </row>
        <row r="1142">
          <cell r="C1142" t="str">
            <v>32.01.03U</v>
          </cell>
          <cell r="D1142">
            <v>7001310199</v>
          </cell>
          <cell r="E1142" t="str">
            <v>CERCA COM MOURÕES DE MADEIRA ROLIÇA D=11CM, ESPAÇAMENTO DE 2M, ALTURA LIVRE DE 1M, CRAVADOS 0,50M, COM 5 FIOS DE ARAME FARPADO Nº14 CLASSE 250 - FORNEC E COLOC.</v>
          </cell>
          <cell r="F1142" t="str">
            <v>M</v>
          </cell>
          <cell r="G1142">
            <v>0</v>
          </cell>
          <cell r="H1142">
            <v>17</v>
          </cell>
          <cell r="I1142">
            <v>9.69</v>
          </cell>
          <cell r="J1142">
            <v>26.69</v>
          </cell>
        </row>
        <row r="1143">
          <cell r="C1143" t="str">
            <v>32.01.05U</v>
          </cell>
          <cell r="D1143">
            <v>7001310224</v>
          </cell>
          <cell r="E1143" t="str">
            <v>FORNECIMENTO E INSTALAÇÃO DE CONCERTINA DUPLA EM AÇO GALVANIZADO, ESPIRAL DE DN 450 MM, 3 CLIPES PARA ESPIRAL, LÂMINA DE 30 MM E FIO INTERNO DE 2,50 MM</v>
          </cell>
          <cell r="F1143" t="str">
            <v>M</v>
          </cell>
          <cell r="G1143">
            <v>0</v>
          </cell>
          <cell r="H1143">
            <v>24.39</v>
          </cell>
          <cell r="I1143">
            <v>25.76</v>
          </cell>
          <cell r="J1143">
            <v>50.15</v>
          </cell>
        </row>
        <row r="1144">
          <cell r="C1144">
            <v>0</v>
          </cell>
          <cell r="D1144">
            <v>0</v>
          </cell>
          <cell r="E1144">
            <v>0</v>
          </cell>
          <cell r="F1144">
            <v>0</v>
          </cell>
          <cell r="G1144">
            <v>0</v>
          </cell>
          <cell r="H1144">
            <v>0</v>
          </cell>
          <cell r="I1144">
            <v>0</v>
          </cell>
          <cell r="J1144">
            <v>0</v>
          </cell>
        </row>
        <row r="1145">
          <cell r="C1145" t="str">
            <v>32.01.00U</v>
          </cell>
          <cell r="D1145" t="str">
            <v/>
          </cell>
          <cell r="E1145" t="str">
            <v>PLANTIO DE CAPIM/GRAMA</v>
          </cell>
          <cell r="F1145">
            <v>0</v>
          </cell>
          <cell r="G1145">
            <v>0</v>
          </cell>
          <cell r="H1145">
            <v>0</v>
          </cell>
          <cell r="I1145">
            <v>0</v>
          </cell>
          <cell r="J1145">
            <v>0</v>
          </cell>
        </row>
        <row r="1146">
          <cell r="C1146" t="str">
            <v>32.02.01U</v>
          </cell>
          <cell r="D1146">
            <v>7001310003</v>
          </cell>
          <cell r="E1146" t="str">
            <v>PLANTIO DE CAPIM SÂNDALO INCLUINDO PREPARO DE SOLO COM TERRA VEGETAL.</v>
          </cell>
          <cell r="F1146" t="str">
            <v>M2</v>
          </cell>
          <cell r="G1146">
            <v>0.69</v>
          </cell>
          <cell r="H1146">
            <v>2.4700000000000002</v>
          </cell>
          <cell r="I1146">
            <v>3.85</v>
          </cell>
          <cell r="J1146">
            <v>7.01</v>
          </cell>
        </row>
        <row r="1147">
          <cell r="C1147" t="str">
            <v>32.02.02U</v>
          </cell>
          <cell r="D1147">
            <v>7001310004</v>
          </cell>
          <cell r="E1147" t="str">
            <v>PLANTIO DE GRAMA INGLESA INCLUINDO PREPARO DE SOLO COM TERRA VEGETAL.</v>
          </cell>
          <cell r="F1147" t="str">
            <v>M2</v>
          </cell>
          <cell r="G1147">
            <v>0.69</v>
          </cell>
          <cell r="H1147">
            <v>2.4700000000000002</v>
          </cell>
          <cell r="I1147">
            <v>16.850000000000001</v>
          </cell>
          <cell r="J1147">
            <v>20.010000000000002</v>
          </cell>
        </row>
        <row r="1148">
          <cell r="C1148" t="str">
            <v>32.02.04U</v>
          </cell>
          <cell r="D1148">
            <v>7001310005</v>
          </cell>
          <cell r="E1148" t="str">
            <v>PLANTIO DE GRAMA ESMERALDA (EM TAPETE) INCLUINDO PREPARO DE SOLO COM ADUBOS MINERAIS E ORGÂNICOS.</v>
          </cell>
          <cell r="F1148" t="str">
            <v>M2</v>
          </cell>
          <cell r="G1148">
            <v>0</v>
          </cell>
          <cell r="H1148">
            <v>3.09</v>
          </cell>
          <cell r="I1148">
            <v>12.07</v>
          </cell>
          <cell r="J1148">
            <v>15.16</v>
          </cell>
        </row>
        <row r="1149">
          <cell r="C1149" t="str">
            <v>32.02.06U</v>
          </cell>
          <cell r="D1149">
            <v>7001310006</v>
          </cell>
          <cell r="E1149" t="str">
            <v>PLANTIO DE GRAMA ESMERALDA (EM TAPETE) INCLUINDO PREPARO DE SOLO COM TERRA VEGETAL.</v>
          </cell>
          <cell r="F1149" t="str">
            <v>M2</v>
          </cell>
          <cell r="G1149">
            <v>0.69</v>
          </cell>
          <cell r="H1149">
            <v>2.4700000000000002</v>
          </cell>
          <cell r="I1149">
            <v>11.85</v>
          </cell>
          <cell r="J1149">
            <v>15.01</v>
          </cell>
        </row>
        <row r="1150">
          <cell r="C1150">
            <v>0</v>
          </cell>
          <cell r="D1150">
            <v>0</v>
          </cell>
          <cell r="E1150">
            <v>0</v>
          </cell>
          <cell r="F1150">
            <v>0</v>
          </cell>
          <cell r="G1150">
            <v>0</v>
          </cell>
          <cell r="H1150">
            <v>0</v>
          </cell>
          <cell r="I1150">
            <v>0</v>
          </cell>
          <cell r="J1150">
            <v>0</v>
          </cell>
        </row>
        <row r="1151">
          <cell r="C1151" t="str">
            <v>32.03.00U</v>
          </cell>
          <cell r="D1151" t="str">
            <v/>
          </cell>
          <cell r="E1151" t="str">
            <v>MURO / PORTÕES</v>
          </cell>
          <cell r="F1151">
            <v>0</v>
          </cell>
          <cell r="G1151">
            <v>0</v>
          </cell>
          <cell r="H1151">
            <v>0</v>
          </cell>
          <cell r="I1151">
            <v>0</v>
          </cell>
          <cell r="J1151">
            <v>0</v>
          </cell>
        </row>
        <row r="1152">
          <cell r="C1152" t="str">
            <v>32.03.01U</v>
          </cell>
          <cell r="D1152">
            <v>7001310064</v>
          </cell>
          <cell r="E1152" t="str">
            <v>MURO COM MOURÕES A CADA 2,0M E PLACA PRÉ-FABRICADA DE CONCRETO ARMADO, ALTURA LIVRE 2,0M; CONSTRUÇÃO.</v>
          </cell>
          <cell r="F1152" t="str">
            <v>M</v>
          </cell>
          <cell r="G1152">
            <v>0</v>
          </cell>
          <cell r="H1152">
            <v>40.35</v>
          </cell>
          <cell r="I1152">
            <v>93.51</v>
          </cell>
          <cell r="J1152">
            <v>133.86000000000001</v>
          </cell>
        </row>
        <row r="1153">
          <cell r="C1153" t="str">
            <v>32.03.02U</v>
          </cell>
          <cell r="D1153">
            <v>7001310065</v>
          </cell>
          <cell r="E1153" t="str">
            <v>MURO COM EMBASAMENTO DE 50 CM E ALTURA DA ALVENARIA DE ELEVAÇÃO DE 1,60M COM COLUNAS ESPAÇADAS DE 3 EM 3 METROS, INCLUSIVE ESCAVAÇÃO, REATERRO, REMOÇÃO DE MATERIAL ESCAVADO, CONCRETO MAGRO, CHAPISCO, MASSA ÚNICA E CAIAÇÃO; CONSTRUÇÃO.</v>
          </cell>
          <cell r="F1153" t="str">
            <v>M</v>
          </cell>
          <cell r="G1153">
            <v>0</v>
          </cell>
          <cell r="H1153">
            <v>267.05</v>
          </cell>
          <cell r="I1153">
            <v>56.58</v>
          </cell>
          <cell r="J1153">
            <v>323.63</v>
          </cell>
        </row>
        <row r="1154">
          <cell r="C1154" t="str">
            <v>32.03.03U</v>
          </cell>
          <cell r="D1154">
            <v>7001310045</v>
          </cell>
          <cell r="E1154" t="str">
            <v>MURO COM EMBASAMENTO DE 50 CM E ALTURA DA ALVENARIA DE ELEVAÇÃO DE 1,80M COM COLUNAS ESPAÇADAS DE 3 EM 3 METROS, INCLUSIVE ESCAVAÇÃO, REATERRO, REMOÇÃO DE MATERIAL ESCAVADO, CONCRETO MAGRO, CHAPISCO, MASSA ÚNICA E CAIAÇÃO; CONSTRUÇÃO.</v>
          </cell>
          <cell r="F1154" t="str">
            <v>M</v>
          </cell>
          <cell r="G1154">
            <v>0</v>
          </cell>
          <cell r="H1154">
            <v>267.05</v>
          </cell>
          <cell r="I1154">
            <v>69.900000000000006</v>
          </cell>
          <cell r="J1154">
            <v>336.95</v>
          </cell>
        </row>
        <row r="1155">
          <cell r="C1155">
            <v>0</v>
          </cell>
          <cell r="D1155">
            <v>0</v>
          </cell>
          <cell r="E1155">
            <v>0</v>
          </cell>
          <cell r="F1155">
            <v>0</v>
          </cell>
          <cell r="G1155">
            <v>0</v>
          </cell>
          <cell r="H1155">
            <v>0</v>
          </cell>
          <cell r="I1155">
            <v>0</v>
          </cell>
          <cell r="J1155">
            <v>0</v>
          </cell>
        </row>
        <row r="1156">
          <cell r="C1156" t="str">
            <v>33.02.00U</v>
          </cell>
          <cell r="D1156" t="str">
            <v/>
          </cell>
          <cell r="E1156" t="str">
            <v>GUARDA CORPO / ESCADA DE MARINEIRO / GRADE DE FERRO/MONOVIA</v>
          </cell>
          <cell r="F1156">
            <v>0</v>
          </cell>
          <cell r="G1156">
            <v>0</v>
          </cell>
          <cell r="H1156">
            <v>0</v>
          </cell>
          <cell r="I1156">
            <v>0</v>
          </cell>
          <cell r="J1156">
            <v>0</v>
          </cell>
        </row>
        <row r="1157">
          <cell r="C1157" t="str">
            <v>32.04.01U</v>
          </cell>
          <cell r="D1157">
            <v>7001310010</v>
          </cell>
          <cell r="E1157" t="str">
            <v>PORTÃO TUBULAR, CONFORME PADRÃO COMPESA, EM FERRO GALVANIZADO DE 1 1/2", COM CONTRAVENTAMENTO EM TUBO DE FERRO GALVANIZADO DE 1" E COM TELA ARAMADA # 1" COM FIO Nº 10, INCLUSIVE DOBRADIÇAS, BATEDOR, FECHO, PINTURA E ASSENTAMENTO EM ESTRUTURA DE CONCRETO.</v>
          </cell>
          <cell r="F1157" t="str">
            <v>M2</v>
          </cell>
          <cell r="G1157">
            <v>2.5499999999999998</v>
          </cell>
          <cell r="H1157">
            <v>228.15</v>
          </cell>
          <cell r="I1157">
            <v>276.55</v>
          </cell>
          <cell r="J1157">
            <v>507.25</v>
          </cell>
        </row>
        <row r="1158">
          <cell r="C1158" t="str">
            <v>33.02.01U</v>
          </cell>
          <cell r="D1158">
            <v>7001320066</v>
          </cell>
          <cell r="E1158" t="str">
            <v>CONFECÇÃO E MONTAGEM DE GUARDA-CORPO EM TUBO GALVANIZADO COM PONTA LISA DE 1 1/2", INCLUSIVE PINTURA COM ESMALTE SINTÉTICO EM DUAS DEMÃOS COM FUNDIDO ANTI-CORROSIVO, CONFORME PADRÃO COMPESA.</v>
          </cell>
          <cell r="F1158" t="str">
            <v>M</v>
          </cell>
          <cell r="G1158">
            <v>0.36</v>
          </cell>
          <cell r="H1158">
            <v>87.31</v>
          </cell>
          <cell r="I1158">
            <v>129.51</v>
          </cell>
          <cell r="J1158">
            <v>217.18</v>
          </cell>
        </row>
        <row r="1159">
          <cell r="C1159" t="str">
            <v>33.02.02U</v>
          </cell>
          <cell r="D1159">
            <v>7001320260</v>
          </cell>
          <cell r="E1159" t="str">
            <v>RETIRADA DE GUARDA-CORPO</v>
          </cell>
          <cell r="F1159" t="str">
            <v>M</v>
          </cell>
          <cell r="G1159">
            <v>1.95</v>
          </cell>
          <cell r="H1159">
            <v>24.46</v>
          </cell>
          <cell r="I1159">
            <v>0</v>
          </cell>
          <cell r="J1159">
            <v>26.41</v>
          </cell>
        </row>
        <row r="1160">
          <cell r="C1160" t="str">
            <v>33.02.03U</v>
          </cell>
          <cell r="D1160">
            <v>7001320261</v>
          </cell>
          <cell r="E1160" t="str">
            <v>FORNECIMENTO E COLOCAÇÃO DE GRADE DE FERRO PARA PROTEÇÃO EM PISO.</v>
          </cell>
          <cell r="F1160" t="str">
            <v>M2</v>
          </cell>
          <cell r="G1160">
            <v>0</v>
          </cell>
          <cell r="H1160">
            <v>53.55</v>
          </cell>
          <cell r="I1160">
            <v>208.04</v>
          </cell>
          <cell r="J1160">
            <v>261.58999999999997</v>
          </cell>
        </row>
        <row r="1161">
          <cell r="C1161" t="str">
            <v>33.02.04U</v>
          </cell>
          <cell r="D1161">
            <v>7001320262</v>
          </cell>
          <cell r="E1161" t="str">
            <v>FORNECIMENTO E INSTALAÇÃO DE ESCADA DE MARINHEIRO SEM GAIOLA DE PROTEÇÃO.</v>
          </cell>
          <cell r="F1161" t="str">
            <v>M</v>
          </cell>
          <cell r="G1161">
            <v>0</v>
          </cell>
          <cell r="H1161">
            <v>81.62</v>
          </cell>
          <cell r="I1161">
            <v>54.39</v>
          </cell>
          <cell r="J1161">
            <v>136.01</v>
          </cell>
        </row>
        <row r="1162">
          <cell r="C1162" t="str">
            <v>33.03.01U</v>
          </cell>
          <cell r="D1162">
            <v>7001320002</v>
          </cell>
          <cell r="E1162" t="str">
            <v>FORNECIMENTO E INSTALAÇÃO DE ESCADA MARINHEIRO EXTERNA EM BARRA CHATA DE AÇO DE 2" X 1/4", DEGRAUS EM BARRA REDONDA DE AÇO DE 3/4",  INCLUSIVE PINTURA COM ESMALTE SINTÉTICO EM DUAS DEMÃOS COM FUNDIDO ANTI-CORROSIVO, CONFORME PADRÃO COMPESA.</v>
          </cell>
          <cell r="F1162" t="str">
            <v>M</v>
          </cell>
          <cell r="G1162">
            <v>0.64</v>
          </cell>
          <cell r="H1162">
            <v>122.44</v>
          </cell>
          <cell r="I1162">
            <v>103.04</v>
          </cell>
          <cell r="J1162">
            <v>226.12</v>
          </cell>
        </row>
        <row r="1163">
          <cell r="C1163" t="str">
            <v>33.08.01U</v>
          </cell>
          <cell r="D1163">
            <v>7001320298</v>
          </cell>
          <cell r="E1163" t="str">
            <v>FORNECIMENTO E MONTAGEM DE GRADE DE PROTEÇÃO EM BARRAS DE FERRO DE 1 POL X 3/8 POL</v>
          </cell>
          <cell r="F1163" t="str">
            <v>M2</v>
          </cell>
          <cell r="G1163">
            <v>167.44</v>
          </cell>
          <cell r="H1163">
            <v>180.75</v>
          </cell>
          <cell r="I1163">
            <v>413.38</v>
          </cell>
          <cell r="J1163">
            <v>761.57</v>
          </cell>
        </row>
        <row r="1164">
          <cell r="C1164" t="str">
            <v>33.07.01U</v>
          </cell>
          <cell r="D1164">
            <v>7001360591</v>
          </cell>
          <cell r="E1164" t="str">
            <v>MONOVIA COMPOSTA DE VIGA METÁLICA W*310X52 COM PILARES METÁLICOS W*310X52, CAPACIDADE ATÉ 5T E  ELEVAÇÃO TOTAL ATÉ 6M.</v>
          </cell>
          <cell r="F1164" t="str">
            <v>M</v>
          </cell>
          <cell r="G1164">
            <v>157.81</v>
          </cell>
          <cell r="H1164">
            <v>131.69999999999999</v>
          </cell>
          <cell r="I1164">
            <v>601.09</v>
          </cell>
          <cell r="J1164">
            <v>890.6</v>
          </cell>
        </row>
        <row r="1165">
          <cell r="C1165">
            <v>0</v>
          </cell>
          <cell r="D1165">
            <v>0</v>
          </cell>
          <cell r="E1165">
            <v>0</v>
          </cell>
          <cell r="F1165">
            <v>0</v>
          </cell>
          <cell r="G1165">
            <v>0</v>
          </cell>
          <cell r="H1165">
            <v>0</v>
          </cell>
          <cell r="I1165">
            <v>0</v>
          </cell>
          <cell r="J1165">
            <v>0</v>
          </cell>
        </row>
        <row r="1166">
          <cell r="C1166">
            <v>0</v>
          </cell>
          <cell r="D1166">
            <v>0</v>
          </cell>
          <cell r="E1166" t="str">
            <v>LIMPEZA DE CAIXAS</v>
          </cell>
          <cell r="F1166">
            <v>0</v>
          </cell>
          <cell r="G1166">
            <v>0</v>
          </cell>
          <cell r="H1166">
            <v>0</v>
          </cell>
          <cell r="I1166">
            <v>0</v>
          </cell>
          <cell r="J1166">
            <v>0</v>
          </cell>
        </row>
        <row r="1167">
          <cell r="C1167">
            <v>0</v>
          </cell>
          <cell r="D1167">
            <v>0</v>
          </cell>
          <cell r="E1167">
            <v>0</v>
          </cell>
          <cell r="F1167">
            <v>0</v>
          </cell>
          <cell r="G1167">
            <v>0</v>
          </cell>
          <cell r="H1167">
            <v>0</v>
          </cell>
          <cell r="I1167">
            <v>0</v>
          </cell>
          <cell r="J1167">
            <v>0</v>
          </cell>
        </row>
        <row r="1168">
          <cell r="C1168" t="str">
            <v>36.01.00U</v>
          </cell>
          <cell r="D1168">
            <v>0</v>
          </cell>
          <cell r="E1168" t="str">
            <v>LIMPEZA DE CAIXA DE REUNIÃO DO LODO E DO LEITO DE SECAGEM</v>
          </cell>
          <cell r="F1168">
            <v>0</v>
          </cell>
          <cell r="G1168">
            <v>0</v>
          </cell>
          <cell r="H1168">
            <v>0</v>
          </cell>
          <cell r="I1168">
            <v>0</v>
          </cell>
          <cell r="J1168">
            <v>0</v>
          </cell>
        </row>
        <row r="1169">
          <cell r="C1169" t="str">
            <v>36.01.01U</v>
          </cell>
          <cell r="D1169">
            <v>7001330001</v>
          </cell>
          <cell r="E1169" t="str">
            <v>LIMPEZA DE CAIXA DE REUNIÃO DO LODO E/OU CAIXA DE AREIA.</v>
          </cell>
          <cell r="F1169" t="str">
            <v>UN</v>
          </cell>
          <cell r="G1169">
            <v>0</v>
          </cell>
          <cell r="H1169">
            <v>249.5</v>
          </cell>
          <cell r="I1169">
            <v>0</v>
          </cell>
          <cell r="J1169">
            <v>249.5</v>
          </cell>
        </row>
        <row r="1170">
          <cell r="C1170" t="str">
            <v>36.01.02U</v>
          </cell>
          <cell r="D1170">
            <v>7001330002</v>
          </cell>
          <cell r="E1170" t="str">
            <v>LIMPEZA DE LEITO DE SECAGEM.</v>
          </cell>
          <cell r="F1170" t="str">
            <v>M3</v>
          </cell>
          <cell r="G1170">
            <v>0</v>
          </cell>
          <cell r="H1170">
            <v>53.02</v>
          </cell>
          <cell r="I1170">
            <v>0</v>
          </cell>
          <cell r="J1170">
            <v>53.02</v>
          </cell>
        </row>
        <row r="1171">
          <cell r="C1171">
            <v>0</v>
          </cell>
          <cell r="D1171">
            <v>0</v>
          </cell>
          <cell r="E1171">
            <v>0</v>
          </cell>
          <cell r="F1171">
            <v>0</v>
          </cell>
          <cell r="G1171">
            <v>0</v>
          </cell>
          <cell r="H1171">
            <v>0</v>
          </cell>
          <cell r="I1171">
            <v>0</v>
          </cell>
          <cell r="J1171">
            <v>0</v>
          </cell>
        </row>
        <row r="1172">
          <cell r="C1172" t="str">
            <v>38.01.00U</v>
          </cell>
          <cell r="D1172">
            <v>0</v>
          </cell>
          <cell r="E1172" t="str">
            <v>LIMPEZAS E DESOBSTRUÇÃO DE CAIXAS, POÇOS E REDES DE ESGOTO</v>
          </cell>
          <cell r="F1172">
            <v>0</v>
          </cell>
          <cell r="G1172">
            <v>0</v>
          </cell>
          <cell r="H1172">
            <v>0</v>
          </cell>
          <cell r="I1172">
            <v>0</v>
          </cell>
          <cell r="J1172">
            <v>0</v>
          </cell>
        </row>
        <row r="1173">
          <cell r="C1173" t="str">
            <v>38.01.01U</v>
          </cell>
          <cell r="D1173">
            <v>7001340001</v>
          </cell>
          <cell r="E1173" t="str">
            <v>LIMPEZA DE POÇO ÚMIDO ATÉ 2M DE PROFUNDIDADE.</v>
          </cell>
          <cell r="F1173" t="str">
            <v>UN</v>
          </cell>
          <cell r="G1173">
            <v>0</v>
          </cell>
          <cell r="H1173">
            <v>289.27</v>
          </cell>
          <cell r="I1173">
            <v>0</v>
          </cell>
          <cell r="J1173">
            <v>289.27</v>
          </cell>
        </row>
        <row r="1174">
          <cell r="C1174" t="str">
            <v>38.01.02U</v>
          </cell>
          <cell r="D1174">
            <v>7001340002</v>
          </cell>
          <cell r="E1174" t="str">
            <v>LIMPEZA DE POÇO ÚMIDO DE MÉDIO PORTE DE 2 A 4M DE PROFUNDIDADE.</v>
          </cell>
          <cell r="F1174" t="str">
            <v>UN</v>
          </cell>
          <cell r="G1174">
            <v>0</v>
          </cell>
          <cell r="H1174">
            <v>434.29</v>
          </cell>
          <cell r="I1174">
            <v>0</v>
          </cell>
          <cell r="J1174">
            <v>434.29</v>
          </cell>
        </row>
        <row r="1175">
          <cell r="C1175" t="str">
            <v>38.01.03U</v>
          </cell>
          <cell r="D1175">
            <v>7001340003</v>
          </cell>
          <cell r="E1175" t="str">
            <v>LIMPEZA DE POÇO ÚMIDO ACIMA DE 4M DE PROFUNDIDADE.</v>
          </cell>
          <cell r="F1175" t="str">
            <v>UN</v>
          </cell>
          <cell r="G1175">
            <v>0</v>
          </cell>
          <cell r="H1175">
            <v>867.81</v>
          </cell>
          <cell r="I1175">
            <v>0</v>
          </cell>
          <cell r="J1175">
            <v>867.81</v>
          </cell>
        </row>
        <row r="1176">
          <cell r="C1176" t="str">
            <v>38.01.04U</v>
          </cell>
          <cell r="D1176">
            <v>7001340004</v>
          </cell>
          <cell r="E1176" t="str">
            <v>DESOBSTRUÇÃO E LIMPEZA MANUAL DE POÇO DE VISITA DN -  1,2M E PROFUNDIDADE ATÉ 4,0M.</v>
          </cell>
          <cell r="F1176" t="str">
            <v>UN</v>
          </cell>
          <cell r="G1176">
            <v>0</v>
          </cell>
          <cell r="H1176">
            <v>94.34</v>
          </cell>
          <cell r="I1176">
            <v>0</v>
          </cell>
          <cell r="J1176">
            <v>94.34</v>
          </cell>
        </row>
        <row r="1177">
          <cell r="C1177" t="str">
            <v>38.01.05U</v>
          </cell>
          <cell r="D1177">
            <v>7001340005</v>
          </cell>
          <cell r="E1177" t="str">
            <v>DESOBSTRUÇÃO E LIMPEZA MANUAL DO COLETOR DE ESGOTOS ATÉ 200MM.</v>
          </cell>
          <cell r="F1177" t="str">
            <v>M</v>
          </cell>
          <cell r="G1177">
            <v>0</v>
          </cell>
          <cell r="H1177">
            <v>14.34</v>
          </cell>
          <cell r="I1177">
            <v>0</v>
          </cell>
          <cell r="J1177">
            <v>14.34</v>
          </cell>
        </row>
        <row r="1178">
          <cell r="C1178" t="str">
            <v>38.01.06U</v>
          </cell>
          <cell r="D1178">
            <v>7001340006</v>
          </cell>
          <cell r="E1178" t="str">
            <v>DESOBSTRUÇÃO E LIMPEZA MECANIZADA DO COLETOR DE ESGOTO DE 200MM A 400MM.</v>
          </cell>
          <cell r="F1178" t="str">
            <v>M</v>
          </cell>
          <cell r="G1178">
            <v>0</v>
          </cell>
          <cell r="H1178">
            <v>22.61</v>
          </cell>
          <cell r="I1178">
            <v>0</v>
          </cell>
          <cell r="J1178">
            <v>22.61</v>
          </cell>
        </row>
        <row r="1179">
          <cell r="C1179" t="str">
            <v>38.01.07U</v>
          </cell>
          <cell r="D1179">
            <v>7001340007</v>
          </cell>
          <cell r="E1179" t="str">
            <v>DESOBSTRUÇÃO E LIMPEZA MECANIZADA DO COLETOR DE ESGOTO DE 400MM A 1600MM.</v>
          </cell>
          <cell r="F1179" t="str">
            <v>M</v>
          </cell>
          <cell r="G1179">
            <v>0</v>
          </cell>
          <cell r="H1179">
            <v>116.95</v>
          </cell>
          <cell r="I1179">
            <v>0</v>
          </cell>
          <cell r="J1179">
            <v>116.95</v>
          </cell>
        </row>
        <row r="1180">
          <cell r="C1180">
            <v>0</v>
          </cell>
          <cell r="D1180">
            <v>0</v>
          </cell>
          <cell r="E1180">
            <v>0</v>
          </cell>
          <cell r="F1180">
            <v>0</v>
          </cell>
          <cell r="G1180">
            <v>0</v>
          </cell>
          <cell r="H1180">
            <v>0</v>
          </cell>
          <cell r="I1180">
            <v>0</v>
          </cell>
          <cell r="J1180">
            <v>0</v>
          </cell>
        </row>
        <row r="1181">
          <cell r="C1181" t="str">
            <v>59.01.00U</v>
          </cell>
          <cell r="D1181" t="str">
            <v/>
          </cell>
          <cell r="E1181" t="str">
            <v>CARGA, TRANSPORTE E DESCARGA DE TUBOS E PEÇAS EM PVC</v>
          </cell>
          <cell r="F1181">
            <v>0</v>
          </cell>
          <cell r="G1181">
            <v>0</v>
          </cell>
          <cell r="H1181">
            <v>0</v>
          </cell>
          <cell r="I1181">
            <v>0</v>
          </cell>
          <cell r="J1181">
            <v>0</v>
          </cell>
        </row>
        <row r="1182">
          <cell r="C1182" t="str">
            <v>59.01.02U</v>
          </cell>
          <cell r="D1182">
            <v>7001220195</v>
          </cell>
          <cell r="E1182" t="str">
            <v>CARGA, TRANSPORTE E DESCARGA DE TUBOS E PECAS EM PVC OU PRFV OU RPVC OU CPRFV DN 50 MM, ATE 15 KM</v>
          </cell>
          <cell r="F1182" t="str">
            <v>M</v>
          </cell>
          <cell r="G1182">
            <v>0.17</v>
          </cell>
          <cell r="H1182">
            <v>0.15</v>
          </cell>
          <cell r="I1182">
            <v>0</v>
          </cell>
          <cell r="J1182">
            <v>0.32</v>
          </cell>
        </row>
        <row r="1183">
          <cell r="C1183" t="str">
            <v>59.01.03U</v>
          </cell>
          <cell r="D1183">
            <v>7001220196</v>
          </cell>
          <cell r="E1183" t="str">
            <v>CARGA, TRANSPORTE E DESCARGA DE TUBOS E PECAS EM PVC OU PRFV OU RPVC OU CPRFV DN 75 MM, ATE 15 KM</v>
          </cell>
          <cell r="F1183" t="str">
            <v>M</v>
          </cell>
          <cell r="G1183">
            <v>0.48</v>
          </cell>
          <cell r="H1183">
            <v>0.04</v>
          </cell>
          <cell r="I1183">
            <v>0</v>
          </cell>
          <cell r="J1183">
            <v>0.52</v>
          </cell>
        </row>
        <row r="1184">
          <cell r="C1184" t="str">
            <v>59.01.04U</v>
          </cell>
          <cell r="D1184">
            <v>7001220197</v>
          </cell>
          <cell r="E1184" t="str">
            <v>CARGA, TRANSPORTE E DESCARGA DE TUBOS E PECAS EM PVC OU PRFV OU RPVC OU CPRFV DN 100 MM, ATE 15 KM</v>
          </cell>
          <cell r="F1184" t="str">
            <v>M</v>
          </cell>
          <cell r="G1184">
            <v>0.53</v>
          </cell>
          <cell r="H1184">
            <v>0.04</v>
          </cell>
          <cell r="I1184">
            <v>0</v>
          </cell>
          <cell r="J1184">
            <v>0.56999999999999995</v>
          </cell>
        </row>
        <row r="1185">
          <cell r="C1185" t="str">
            <v>59.01.05U</v>
          </cell>
          <cell r="D1185">
            <v>7001220198</v>
          </cell>
          <cell r="E1185" t="str">
            <v>CARGA, TRANSPORTE E DESCARGA DE TUBOS E PECAS EM PVC OU PRFV OU RPVC OU CPRFV DN 150 MM, ATE 15 KM</v>
          </cell>
          <cell r="F1185" t="str">
            <v>M</v>
          </cell>
          <cell r="G1185">
            <v>0.8</v>
          </cell>
          <cell r="H1185">
            <v>7.0000000000000007E-2</v>
          </cell>
          <cell r="I1185">
            <v>0</v>
          </cell>
          <cell r="J1185">
            <v>0.87</v>
          </cell>
        </row>
        <row r="1186">
          <cell r="C1186" t="str">
            <v>59.01.06U</v>
          </cell>
          <cell r="D1186">
            <v>7001220199</v>
          </cell>
          <cell r="E1186" t="str">
            <v>CARGA, TRANSPORTE E DESCARGA DE TUBOS E PECAS EM PVC OU PRFV OU RPVC OU CPRFV DN 200 MM, ATE 15 KM</v>
          </cell>
          <cell r="F1186" t="str">
            <v>M</v>
          </cell>
          <cell r="G1186">
            <v>1.07</v>
          </cell>
          <cell r="H1186">
            <v>0.09</v>
          </cell>
          <cell r="I1186">
            <v>0</v>
          </cell>
          <cell r="J1186">
            <v>1.1599999999999999</v>
          </cell>
        </row>
        <row r="1187">
          <cell r="C1187" t="str">
            <v>59.01.07U</v>
          </cell>
          <cell r="D1187">
            <v>7001220200</v>
          </cell>
          <cell r="E1187" t="str">
            <v>CARGA, TRANSPORTE E DESCARGA DE TUBOS E PECAS EM PVC OU PRFV OU RPVC OU CPRFV DN 250 MM, ATE 15 KM</v>
          </cell>
          <cell r="F1187" t="str">
            <v>M</v>
          </cell>
          <cell r="G1187">
            <v>1.34</v>
          </cell>
          <cell r="H1187">
            <v>0.12</v>
          </cell>
          <cell r="I1187">
            <v>0</v>
          </cell>
          <cell r="J1187">
            <v>1.46</v>
          </cell>
        </row>
        <row r="1188">
          <cell r="C1188" t="str">
            <v>59.01.08U</v>
          </cell>
          <cell r="D1188">
            <v>7001220201</v>
          </cell>
          <cell r="E1188" t="str">
            <v>CARGA, TRANSPORTE E DESCARGA DE TUBOS E PECAS EMPVC OU PRFV OU RPVC OU CPRFV DN 300 MM, ATE 15 KM</v>
          </cell>
          <cell r="F1188" t="str">
            <v>M</v>
          </cell>
          <cell r="G1188">
            <v>1.61</v>
          </cell>
          <cell r="H1188">
            <v>0.12</v>
          </cell>
          <cell r="I1188">
            <v>0</v>
          </cell>
          <cell r="J1188">
            <v>1.73</v>
          </cell>
        </row>
        <row r="1189">
          <cell r="C1189" t="str">
            <v>59.01.09U</v>
          </cell>
          <cell r="D1189">
            <v>7001220202</v>
          </cell>
          <cell r="E1189" t="str">
            <v>CARGA, TRANSPORTE E DESCARGA DE TUBOS E PECAS EM PVC OU PRFV OU RPVC OU CPRFV DN 350 MM, ATE 15 KM</v>
          </cell>
          <cell r="F1189" t="str">
            <v>M</v>
          </cell>
          <cell r="G1189">
            <v>1.88</v>
          </cell>
          <cell r="H1189">
            <v>0.17</v>
          </cell>
          <cell r="I1189">
            <v>0</v>
          </cell>
          <cell r="J1189">
            <v>2.0499999999999998</v>
          </cell>
        </row>
        <row r="1190">
          <cell r="C1190" t="str">
            <v>59.01.10U</v>
          </cell>
          <cell r="D1190">
            <v>7001220203</v>
          </cell>
          <cell r="E1190" t="str">
            <v>CARGA, TRANSPORTE E DESCARGA DE TUBOS E PECAS EM PVC OU PRFV OU RPVC OU CPRFV DN 400 MM, ATE 15 KM</v>
          </cell>
          <cell r="F1190" t="str">
            <v>M</v>
          </cell>
          <cell r="G1190">
            <v>2.15</v>
          </cell>
          <cell r="H1190">
            <v>0.18</v>
          </cell>
          <cell r="I1190">
            <v>0</v>
          </cell>
          <cell r="J1190">
            <v>2.33</v>
          </cell>
        </row>
        <row r="1191">
          <cell r="C1191" t="str">
            <v>59.01.11U</v>
          </cell>
          <cell r="D1191">
            <v>7001220204</v>
          </cell>
          <cell r="E1191" t="str">
            <v>CARGA, TRANSPORTE E DESCARGA DE TUBOS E PECAS EM PVC OU PRFV OU RPVC OU CPRFV DN 500 MM, ATE 15 KM</v>
          </cell>
          <cell r="F1191" t="str">
            <v>M</v>
          </cell>
          <cell r="G1191">
            <v>2.69</v>
          </cell>
          <cell r="H1191">
            <v>0.31</v>
          </cell>
          <cell r="I1191">
            <v>0</v>
          </cell>
          <cell r="J1191">
            <v>3</v>
          </cell>
        </row>
        <row r="1192">
          <cell r="C1192" t="str">
            <v>59.01.12U</v>
          </cell>
          <cell r="D1192">
            <v>7001210278</v>
          </cell>
          <cell r="E1192" t="str">
            <v>TRANSPORTE DE TUBOS E CONEXÕES DE FOFO, AÇO OU CONCRETO  DMT - 15 KM</v>
          </cell>
          <cell r="F1192" t="str">
            <v>T</v>
          </cell>
          <cell r="G1192">
            <v>29.86</v>
          </cell>
          <cell r="H1192">
            <v>7.79</v>
          </cell>
          <cell r="I1192">
            <v>0</v>
          </cell>
          <cell r="J1192">
            <v>37.65</v>
          </cell>
        </row>
        <row r="1193">
          <cell r="C1193" t="str">
            <v>59.01.13U</v>
          </cell>
          <cell r="D1193">
            <v>7001210279</v>
          </cell>
          <cell r="E1193" t="str">
            <v>CARGA E DESCARGA DE TUBOS E CONEXÕES EM FOFO DMT - 15 KM</v>
          </cell>
          <cell r="F1193" t="str">
            <v>T</v>
          </cell>
          <cell r="G1193">
            <v>44.98</v>
          </cell>
          <cell r="H1193">
            <v>5.45</v>
          </cell>
          <cell r="I1193">
            <v>0</v>
          </cell>
          <cell r="J1193">
            <v>50.43</v>
          </cell>
        </row>
        <row r="1194">
          <cell r="C1194">
            <v>0</v>
          </cell>
          <cell r="D1194">
            <v>0</v>
          </cell>
          <cell r="E1194">
            <v>0</v>
          </cell>
          <cell r="F1194">
            <v>0</v>
          </cell>
          <cell r="G1194">
            <v>0</v>
          </cell>
          <cell r="H1194">
            <v>0</v>
          </cell>
          <cell r="I1194">
            <v>0</v>
          </cell>
          <cell r="J1194">
            <v>0</v>
          </cell>
        </row>
        <row r="1195">
          <cell r="C1195">
            <v>0</v>
          </cell>
          <cell r="D1195">
            <v>0</v>
          </cell>
          <cell r="E1195" t="str">
            <v>SERVIÇOS COMERCIAIS</v>
          </cell>
          <cell r="F1195">
            <v>0</v>
          </cell>
          <cell r="G1195">
            <v>0</v>
          </cell>
          <cell r="H1195">
            <v>0</v>
          </cell>
          <cell r="I1195">
            <v>0</v>
          </cell>
          <cell r="J1195">
            <v>0</v>
          </cell>
        </row>
        <row r="1196">
          <cell r="C1196">
            <v>0</v>
          </cell>
          <cell r="D1196">
            <v>0</v>
          </cell>
          <cell r="E1196">
            <v>0</v>
          </cell>
          <cell r="F1196">
            <v>0</v>
          </cell>
          <cell r="G1196">
            <v>0</v>
          </cell>
          <cell r="H1196">
            <v>0</v>
          </cell>
          <cell r="I1196">
            <v>0</v>
          </cell>
          <cell r="J1196">
            <v>0</v>
          </cell>
        </row>
        <row r="1197">
          <cell r="C1197" t="str">
            <v>50.01.00U</v>
          </cell>
          <cell r="D1197" t="str">
            <v/>
          </cell>
          <cell r="E1197" t="str">
            <v>INSTALAÇÃO E SUBSTITUIÇÃO DE HIDRÔMETROS</v>
          </cell>
          <cell r="F1197">
            <v>0</v>
          </cell>
          <cell r="G1197">
            <v>0</v>
          </cell>
          <cell r="H1197">
            <v>0</v>
          </cell>
          <cell r="I1197">
            <v>0</v>
          </cell>
          <cell r="J1197">
            <v>0</v>
          </cell>
        </row>
        <row r="1198">
          <cell r="C1198" t="str">
            <v>50.01.01U</v>
          </cell>
          <cell r="D1198">
            <v>7002030002</v>
          </cell>
          <cell r="E1198" t="str">
            <v>INSTALAÇÃO DE HIDRÔMETRO ATÉ 5 M3/H, NO MURO, COM CAIXA DE PROTEÇÃO COM CAIXA DE PROTEÇÃO EM POLIPROPILENO E KIT.</v>
          </cell>
          <cell r="F1198" t="str">
            <v>UN</v>
          </cell>
          <cell r="G1198">
            <v>24.16</v>
          </cell>
          <cell r="H1198">
            <v>47.28</v>
          </cell>
          <cell r="I1198">
            <v>76.94</v>
          </cell>
          <cell r="J1198">
            <v>148.38</v>
          </cell>
        </row>
        <row r="1199">
          <cell r="C1199" t="str">
            <v>50.01.02U</v>
          </cell>
          <cell r="D1199">
            <v>7002030001</v>
          </cell>
          <cell r="E1199" t="str">
            <v>INSTALAÇÃO DE HIDRÔMETRO ATÉ 5 M3/H, NA CALÇADA, COM CAIXA DE PROTEÇÃO COM CAIXA DE PROTEÇÃO EM POLIPROPILENO E KIT.</v>
          </cell>
          <cell r="F1199" t="str">
            <v>UN</v>
          </cell>
          <cell r="G1199">
            <v>20.079999999999998</v>
          </cell>
          <cell r="H1199">
            <v>66.849999999999994</v>
          </cell>
          <cell r="I1199">
            <v>66.39</v>
          </cell>
          <cell r="J1199">
            <v>153.32</v>
          </cell>
        </row>
        <row r="1200">
          <cell r="C1200" t="str">
            <v>50.01.03U</v>
          </cell>
          <cell r="D1200">
            <v>7002030003</v>
          </cell>
          <cell r="E1200" t="str">
            <v>INSTALAÇÃO DE HIDRÔMETRO ATÉ 5 M3/H, NO JARDIM, COM CAIXA DE PROTEÇÃO COM CAIXA DE PROTEÇÃO EM CONCRETO E KIT.</v>
          </cell>
          <cell r="F1200" t="str">
            <v>UN</v>
          </cell>
          <cell r="G1200">
            <v>12.08</v>
          </cell>
          <cell r="H1200">
            <v>23.63</v>
          </cell>
          <cell r="I1200">
            <v>95.96</v>
          </cell>
          <cell r="J1200">
            <v>131.66999999999999</v>
          </cell>
        </row>
        <row r="1201">
          <cell r="C1201" t="str">
            <v>50.01.09U</v>
          </cell>
          <cell r="D1201">
            <v>7002030120</v>
          </cell>
          <cell r="E1201" t="str">
            <v>INSTALAÇÃO DE HIDRÔMETRO A PARTIR DE 7 M3/H, NA CALÇADA, COM CAIXA DE PROTEÇÃO E TAMPA DE FERRO.</v>
          </cell>
          <cell r="F1201" t="str">
            <v>UN</v>
          </cell>
          <cell r="G1201">
            <v>20.079999999999998</v>
          </cell>
          <cell r="H1201">
            <v>39.299999999999997</v>
          </cell>
          <cell r="I1201">
            <v>89.01</v>
          </cell>
          <cell r="J1201">
            <v>148.38999999999999</v>
          </cell>
        </row>
        <row r="1202">
          <cell r="C1202" t="str">
            <v>50.01.04U</v>
          </cell>
          <cell r="D1202">
            <v>7002030004</v>
          </cell>
          <cell r="E1202" t="str">
            <v>INSTALAÇÃO DE HIDRÔMETRO DE ATÉ 20 M3/H, EM APARTAMENTO.</v>
          </cell>
          <cell r="F1202" t="str">
            <v>UN</v>
          </cell>
          <cell r="G1202">
            <v>8.6</v>
          </cell>
          <cell r="H1202">
            <v>16.84</v>
          </cell>
          <cell r="I1202">
            <v>31.62</v>
          </cell>
          <cell r="J1202">
            <v>57.06</v>
          </cell>
        </row>
        <row r="1203">
          <cell r="C1203" t="str">
            <v>50.01.05U</v>
          </cell>
          <cell r="D1203">
            <v>7002030005</v>
          </cell>
          <cell r="E1203" t="str">
            <v>SUBSTITUIÇÃO SIMPLES DE HIDRÔMETRO DE ATÉ 20 M3/H (JARDIM, MURO, CALÇADA OU APARTAMENTO).</v>
          </cell>
          <cell r="F1203" t="str">
            <v>UN</v>
          </cell>
          <cell r="G1203">
            <v>10.07</v>
          </cell>
          <cell r="H1203">
            <v>19.71</v>
          </cell>
          <cell r="I1203">
            <v>2.31</v>
          </cell>
          <cell r="J1203">
            <v>32.090000000000003</v>
          </cell>
        </row>
        <row r="1204">
          <cell r="C1204" t="str">
            <v>50.01.06U</v>
          </cell>
          <cell r="D1204">
            <v>7002030006</v>
          </cell>
          <cell r="E1204" t="str">
            <v>SUBSTITUIÇÃO DE HIDRÔMETRO DE ATÉ 20 M3/H, COM REMOÇÃO PARA O MURO.</v>
          </cell>
          <cell r="F1204" t="str">
            <v>UN</v>
          </cell>
          <cell r="G1204">
            <v>24.16</v>
          </cell>
          <cell r="H1204">
            <v>47.28</v>
          </cell>
          <cell r="I1204">
            <v>63.14</v>
          </cell>
          <cell r="J1204">
            <v>134.58000000000001</v>
          </cell>
        </row>
        <row r="1205">
          <cell r="C1205" t="str">
            <v>50.01.07U</v>
          </cell>
          <cell r="D1205">
            <v>7002030007</v>
          </cell>
          <cell r="E1205" t="str">
            <v>SUBSTITUIÇÃO DE HIDRÔMETRO DE ATÉ 20 M3/H, COM REMOÇÃO PARA A CALÇADA.</v>
          </cell>
          <cell r="F1205" t="str">
            <v>UN</v>
          </cell>
          <cell r="G1205">
            <v>24.16</v>
          </cell>
          <cell r="H1205">
            <v>47.28</v>
          </cell>
          <cell r="I1205">
            <v>275.48</v>
          </cell>
          <cell r="J1205">
            <v>346.92</v>
          </cell>
        </row>
        <row r="1206">
          <cell r="C1206" t="str">
            <v>50.01.08U</v>
          </cell>
          <cell r="D1206">
            <v>7002030008</v>
          </cell>
          <cell r="E1206" t="str">
            <v>SUBSTITUIÇÃO DE HIDRÔMETRO DE ATÉ 20 M3/H, COM LEVANTAMENTO DO CAVALETE.</v>
          </cell>
          <cell r="F1206" t="str">
            <v>UN</v>
          </cell>
          <cell r="G1206">
            <v>20.079999999999998</v>
          </cell>
          <cell r="H1206">
            <v>39.299999999999997</v>
          </cell>
          <cell r="I1206">
            <v>27.49</v>
          </cell>
          <cell r="J1206">
            <v>86.87</v>
          </cell>
        </row>
        <row r="1207">
          <cell r="C1207" t="str">
            <v>50.01.12U</v>
          </cell>
          <cell r="D1207">
            <v>7002030126</v>
          </cell>
          <cell r="E1207" t="str">
            <v>INSTALAÇÃO DE CAIXA EM POLIPROPILENO/POLICARBONATO P/ INSTALAÇÃO DE HIDRÔMETRODE NO MURO 442 X 306 X 122MM</v>
          </cell>
          <cell r="F1207" t="str">
            <v>UN</v>
          </cell>
          <cell r="G1207">
            <v>24.16</v>
          </cell>
          <cell r="H1207">
            <v>71.19</v>
          </cell>
          <cell r="I1207">
            <v>64.239999999999995</v>
          </cell>
          <cell r="J1207">
            <v>159.59</v>
          </cell>
        </row>
        <row r="1208">
          <cell r="C1208" t="str">
            <v>50.01.13U</v>
          </cell>
          <cell r="D1208">
            <v>7002030127</v>
          </cell>
          <cell r="E1208" t="str">
            <v>INSTALAÇÃO DE CAIXA EM POLIPROPILENO P/ INSTALAÇÃO DE HIDRÔMETRODE NA CALÇADA 315 X 165 X 170MM</v>
          </cell>
          <cell r="F1208" t="str">
            <v>UN</v>
          </cell>
          <cell r="G1208">
            <v>20.079999999999998</v>
          </cell>
          <cell r="H1208">
            <v>66.849999999999994</v>
          </cell>
          <cell r="I1208">
            <v>33.79</v>
          </cell>
          <cell r="J1208">
            <v>120.72</v>
          </cell>
        </row>
        <row r="1209">
          <cell r="C1209">
            <v>0</v>
          </cell>
          <cell r="D1209">
            <v>0</v>
          </cell>
          <cell r="E1209">
            <v>0</v>
          </cell>
          <cell r="F1209">
            <v>0</v>
          </cell>
          <cell r="G1209">
            <v>0</v>
          </cell>
          <cell r="H1209">
            <v>0</v>
          </cell>
          <cell r="I1209">
            <v>0</v>
          </cell>
          <cell r="J1209">
            <v>0</v>
          </cell>
        </row>
        <row r="1210">
          <cell r="C1210" t="str">
            <v>50.01.00U</v>
          </cell>
          <cell r="D1210" t="str">
            <v/>
          </cell>
          <cell r="E1210" t="str">
            <v>SERVIÇOS COMERCIAIS (ENCARGOS MENSALISTAS)</v>
          </cell>
          <cell r="F1210">
            <v>0</v>
          </cell>
          <cell r="G1210">
            <v>0</v>
          </cell>
          <cell r="H1210">
            <v>0</v>
          </cell>
          <cell r="I1210">
            <v>0</v>
          </cell>
          <cell r="J1210">
            <v>0</v>
          </cell>
        </row>
        <row r="1211">
          <cell r="C1211" t="str">
            <v>50.02.01U</v>
          </cell>
          <cell r="D1211">
            <v>7002010331</v>
          </cell>
          <cell r="E1211" t="str">
            <v>CORTE DO RAMAL PREDIAL DE ÁGUA COM TUBETE CEGO VERMELHO COM MOTO</v>
          </cell>
          <cell r="F1211" t="str">
            <v>UN</v>
          </cell>
          <cell r="G1211">
            <v>5</v>
          </cell>
          <cell r="H1211">
            <v>11.13</v>
          </cell>
          <cell r="I1211">
            <v>3.6</v>
          </cell>
          <cell r="J1211">
            <v>19.73</v>
          </cell>
        </row>
        <row r="1212">
          <cell r="C1212" t="str">
            <v>50.02.02U</v>
          </cell>
          <cell r="D1212">
            <v>7002010332</v>
          </cell>
          <cell r="E1212" t="str">
            <v>CORTE DO RAMAL PREDIAL DE ÁGUA COM BLOQUEADOR E ESCAVAÇÃO MANUAL COM DEMOLIÇÃO DE CALÇADA EM CONCRETO</v>
          </cell>
          <cell r="F1212" t="str">
            <v>UN</v>
          </cell>
          <cell r="G1212">
            <v>11.39</v>
          </cell>
          <cell r="H1212">
            <v>28.98</v>
          </cell>
          <cell r="I1212">
            <v>6.18</v>
          </cell>
          <cell r="J1212">
            <v>46.55</v>
          </cell>
        </row>
        <row r="1213">
          <cell r="C1213" t="str">
            <v>50.02.03U</v>
          </cell>
          <cell r="D1213">
            <v>7002010333</v>
          </cell>
          <cell r="E1213" t="str">
            <v>SUPRESSÃO DE RAMAL PREDIAL DE ÁGUA COMPLETA ATÉ O COLAR DE TOMADA COM ESCAVAÇÃO MANUAL (REDE MESTRE SEM RECOMPOSIÇÃO DE PAVIMENTO)</v>
          </cell>
          <cell r="F1213" t="str">
            <v>UN</v>
          </cell>
          <cell r="G1213">
            <v>10.89</v>
          </cell>
          <cell r="H1213">
            <v>35.979999999999997</v>
          </cell>
          <cell r="I1213">
            <v>2.44</v>
          </cell>
          <cell r="J1213">
            <v>49.31</v>
          </cell>
        </row>
        <row r="1214">
          <cell r="C1214" t="str">
            <v>50.02.04U</v>
          </cell>
          <cell r="D1214">
            <v>7002010334</v>
          </cell>
          <cell r="E1214" t="str">
            <v>MANUTENÇÃO DE CADASTRO</v>
          </cell>
          <cell r="F1214" t="str">
            <v>UN</v>
          </cell>
          <cell r="G1214">
            <v>0</v>
          </cell>
          <cell r="H1214">
            <v>0</v>
          </cell>
          <cell r="I1214">
            <v>0.69</v>
          </cell>
          <cell r="J1214">
            <v>0.69</v>
          </cell>
        </row>
        <row r="1215">
          <cell r="C1215">
            <v>0</v>
          </cell>
          <cell r="D1215">
            <v>0</v>
          </cell>
          <cell r="E1215">
            <v>0</v>
          </cell>
          <cell r="F1215">
            <v>0</v>
          </cell>
          <cell r="G1215">
            <v>0</v>
          </cell>
          <cell r="H1215">
            <v>0</v>
          </cell>
          <cell r="I1215">
            <v>0</v>
          </cell>
          <cell r="J1215">
            <v>0</v>
          </cell>
        </row>
        <row r="1216">
          <cell r="C1216" t="str">
            <v>51.01.00U</v>
          </cell>
          <cell r="D1216">
            <v>0</v>
          </cell>
          <cell r="E1216" t="str">
            <v>AMBIENTAL</v>
          </cell>
          <cell r="F1216">
            <v>0</v>
          </cell>
          <cell r="G1216">
            <v>0</v>
          </cell>
          <cell r="H1216">
            <v>0</v>
          </cell>
          <cell r="I1216">
            <v>0</v>
          </cell>
          <cell r="J1216">
            <v>0</v>
          </cell>
        </row>
        <row r="1217">
          <cell r="C1217">
            <v>0</v>
          </cell>
          <cell r="D1217">
            <v>0</v>
          </cell>
          <cell r="E1217">
            <v>0</v>
          </cell>
          <cell r="F1217">
            <v>0</v>
          </cell>
          <cell r="G1217">
            <v>0</v>
          </cell>
          <cell r="H1217">
            <v>0</v>
          </cell>
          <cell r="I1217">
            <v>0</v>
          </cell>
          <cell r="J1217">
            <v>0</v>
          </cell>
        </row>
        <row r="1218">
          <cell r="C1218">
            <v>0</v>
          </cell>
          <cell r="D1218">
            <v>0</v>
          </cell>
          <cell r="E1218" t="str">
            <v>PLANTIO E MANUTENÇÃO DE MUDAS</v>
          </cell>
          <cell r="F1218">
            <v>0</v>
          </cell>
          <cell r="G1218">
            <v>0</v>
          </cell>
          <cell r="H1218">
            <v>0</v>
          </cell>
          <cell r="I1218">
            <v>0</v>
          </cell>
          <cell r="J1218">
            <v>0</v>
          </cell>
        </row>
        <row r="1219">
          <cell r="C1219" t="str">
            <v>51.01.01U</v>
          </cell>
          <cell r="D1219">
            <v>7001310216</v>
          </cell>
          <cell r="E1219" t="str">
            <v>COLETA E PRODUÇÃO DE MUDAS</v>
          </cell>
          <cell r="F1219" t="str">
            <v xml:space="preserve">UN </v>
          </cell>
          <cell r="G1219">
            <v>0</v>
          </cell>
          <cell r="H1219">
            <v>3.39</v>
          </cell>
          <cell r="I1219">
            <v>2.46</v>
          </cell>
          <cell r="J1219">
            <v>5.85</v>
          </cell>
        </row>
        <row r="1220">
          <cell r="C1220" t="str">
            <v>51.01.02U</v>
          </cell>
          <cell r="D1220">
            <v>7001770021</v>
          </cell>
          <cell r="E1220" t="str">
            <v>MANUTENCAO DE MUDAS NATIVAS PLANTADAS INCLUSIVE ADUBACAO, PODAS E CONTROLE DE PRAGAS</v>
          </cell>
          <cell r="F1220" t="str">
            <v>HAXMES</v>
          </cell>
          <cell r="G1220">
            <v>0</v>
          </cell>
          <cell r="H1220">
            <v>1699.95</v>
          </cell>
          <cell r="I1220">
            <v>0</v>
          </cell>
          <cell r="J1220">
            <v>1699.95</v>
          </cell>
        </row>
        <row r="1221">
          <cell r="C1221" t="str">
            <v>51.01.03U</v>
          </cell>
          <cell r="D1221">
            <v>7001770003</v>
          </cell>
          <cell r="E1221" t="str">
            <v>PLANTIO DE MUDA NATIVAS INCLUSIVE COROAMENTO, ABERTURA DA COVA, ADUBACAO DE FUNDACAO E DE COBERTURA, PLANTIO E FIXACAO DE TUTOR</v>
          </cell>
          <cell r="F1221" t="str">
            <v xml:space="preserve">UN </v>
          </cell>
          <cell r="G1221">
            <v>0</v>
          </cell>
          <cell r="H1221">
            <v>9.7100000000000009</v>
          </cell>
          <cell r="I1221">
            <v>3.98</v>
          </cell>
          <cell r="J1221">
            <v>13.69</v>
          </cell>
        </row>
        <row r="1222">
          <cell r="C1222" t="str">
            <v>51.01.04U</v>
          </cell>
          <cell r="D1222">
            <v>7001770020</v>
          </cell>
          <cell r="E1222" t="str">
            <v>ACEIROS COM 3 (TRÊS) METROS DE LARGURA</v>
          </cell>
          <cell r="F1222" t="str">
            <v>M</v>
          </cell>
          <cell r="G1222">
            <v>0</v>
          </cell>
          <cell r="H1222">
            <v>11.67</v>
          </cell>
          <cell r="I1222">
            <v>0</v>
          </cell>
          <cell r="J1222">
            <v>11.67</v>
          </cell>
        </row>
        <row r="1223">
          <cell r="C1223" t="str">
            <v>51.01.05U</v>
          </cell>
          <cell r="D1223">
            <v>7001770019</v>
          </cell>
          <cell r="E1223" t="str">
            <v>MANUTENÇÃO DE MUDAS PARA MANGUE</v>
          </cell>
          <cell r="F1223" t="str">
            <v>HAXMES</v>
          </cell>
          <cell r="G1223">
            <v>0</v>
          </cell>
          <cell r="H1223">
            <v>5439.86</v>
          </cell>
          <cell r="I1223">
            <v>50</v>
          </cell>
          <cell r="J1223">
            <v>5489.86</v>
          </cell>
        </row>
        <row r="1224">
          <cell r="C1224">
            <v>0</v>
          </cell>
          <cell r="D1224">
            <v>0</v>
          </cell>
          <cell r="E1224">
            <v>0</v>
          </cell>
          <cell r="F1224">
            <v>0</v>
          </cell>
          <cell r="G1224">
            <v>0</v>
          </cell>
          <cell r="H1224">
            <v>0</v>
          </cell>
          <cell r="I1224">
            <v>0</v>
          </cell>
          <cell r="J1224">
            <v>0</v>
          </cell>
        </row>
        <row r="1225">
          <cell r="C1225">
            <v>0</v>
          </cell>
          <cell r="D1225">
            <v>0</v>
          </cell>
          <cell r="E1225" t="str">
            <v>OBRAS E SERVIÇOS DE PERFURAÇÃO DE POÇOS TUBULARES (PREÇO FINAL COM BDI INCLUSO)</v>
          </cell>
          <cell r="F1225">
            <v>0</v>
          </cell>
          <cell r="G1225">
            <v>0</v>
          </cell>
          <cell r="H1225">
            <v>0</v>
          </cell>
          <cell r="I1225">
            <v>0</v>
          </cell>
          <cell r="J1225">
            <v>0</v>
          </cell>
        </row>
        <row r="1226">
          <cell r="C1226">
            <v>0</v>
          </cell>
          <cell r="D1226">
            <v>0</v>
          </cell>
          <cell r="E1226">
            <v>0</v>
          </cell>
          <cell r="F1226">
            <v>0</v>
          </cell>
          <cell r="G1226">
            <v>0</v>
          </cell>
          <cell r="H1226">
            <v>0</v>
          </cell>
          <cell r="I1226">
            <v>0</v>
          </cell>
          <cell r="J1226">
            <v>0</v>
          </cell>
        </row>
        <row r="1227">
          <cell r="C1227" t="str">
            <v>70.01.00U</v>
          </cell>
          <cell r="D1227">
            <v>0</v>
          </cell>
          <cell r="E1227" t="str">
            <v>OBRAS E SERVIÇOS DE PERFURAÇÃO DE POÇOS TUBULARES COM REVESTIMENTO EM AÇO NA RMR (PREÇO FINAL COM BDI INCLUSO)</v>
          </cell>
          <cell r="F1227">
            <v>0</v>
          </cell>
          <cell r="G1227">
            <v>0</v>
          </cell>
          <cell r="H1227">
            <v>0</v>
          </cell>
          <cell r="I1227">
            <v>0</v>
          </cell>
          <cell r="J1227">
            <v>0</v>
          </cell>
        </row>
        <row r="1228">
          <cell r="C1228" t="str">
            <v>70.01.01U</v>
          </cell>
          <cell r="D1228">
            <v>7001490124</v>
          </cell>
          <cell r="E1228" t="str">
            <v>MOBILIZACAO, DESMOBILIZACAO E TRANSPORTE DOS EQUIPAMENTOS DE PERFURACAO E ACESSORIOS (INCLUSIVE COMPRESSOR) PARA POCOS TUBULARES COM REVESTIMENTO EM ACO NA RMR</v>
          </cell>
          <cell r="F1228" t="str">
            <v>UN</v>
          </cell>
          <cell r="G1228">
            <v>0</v>
          </cell>
          <cell r="H1228">
            <v>0</v>
          </cell>
          <cell r="I1228">
            <v>30000</v>
          </cell>
          <cell r="J1228">
            <v>30000</v>
          </cell>
        </row>
        <row r="1229">
          <cell r="C1229" t="str">
            <v>70.01.02U</v>
          </cell>
          <cell r="D1229">
            <v>7001020492</v>
          </cell>
          <cell r="E1229" t="str">
            <v>PERFURACAO EM ROCHA SEDIMENTAR NOS DIAMETROS DE 26" PARA POCOS TUBULARES COM REVESTIMENTO EM ACO NA RMR</v>
          </cell>
          <cell r="F1229" t="str">
            <v>M</v>
          </cell>
          <cell r="G1229">
            <v>0</v>
          </cell>
          <cell r="H1229">
            <v>0</v>
          </cell>
          <cell r="I1229">
            <v>1300</v>
          </cell>
          <cell r="J1229">
            <v>1300</v>
          </cell>
        </row>
        <row r="1230">
          <cell r="C1230" t="str">
            <v>70.01.03U</v>
          </cell>
          <cell r="D1230">
            <v>7001210799</v>
          </cell>
          <cell r="E1230" t="str">
            <v>PERFURACAO EM ROCHA SEDIMENTAR NOS DIAMETROS DE 17 1/2" PARA POCOS TUBULARES COM REVESTIMENTO EM ACO NA RMR</v>
          </cell>
          <cell r="F1230" t="str">
            <v>M</v>
          </cell>
          <cell r="G1230">
            <v>0</v>
          </cell>
          <cell r="H1230">
            <v>0</v>
          </cell>
          <cell r="I1230">
            <v>1096</v>
          </cell>
          <cell r="J1230">
            <v>1096</v>
          </cell>
        </row>
        <row r="1231">
          <cell r="C1231" t="str">
            <v>70.01.04U</v>
          </cell>
          <cell r="D1231">
            <v>7001020493</v>
          </cell>
          <cell r="E1231" t="str">
            <v>PERFURACAO EM ROCHA SEDIMENTAR NOS DIAMETROS DE 15" PARA POCOS TUBULARES COM REVESTIMENTO EM ACO NA RMR</v>
          </cell>
          <cell r="F1231" t="str">
            <v>M</v>
          </cell>
          <cell r="G1231">
            <v>0</v>
          </cell>
          <cell r="H1231">
            <v>0</v>
          </cell>
          <cell r="I1231">
            <v>905.5</v>
          </cell>
          <cell r="J1231">
            <v>905.5</v>
          </cell>
        </row>
        <row r="1232">
          <cell r="C1232" t="str">
            <v>70.01.05U</v>
          </cell>
          <cell r="D1232">
            <v>7001210800</v>
          </cell>
          <cell r="E1232" t="str">
            <v>FORNECIMENTO E MONTAGEM-INSTALACAO DE TUBULAO DE ACO 20 X 3/16" ID PARA POCOS TUBULARES COM REVESTIMENTO EM ACO NA RMR</v>
          </cell>
          <cell r="F1232" t="str">
            <v>M</v>
          </cell>
          <cell r="G1232">
            <v>0</v>
          </cell>
          <cell r="H1232">
            <v>0</v>
          </cell>
          <cell r="I1232">
            <v>1397</v>
          </cell>
          <cell r="J1232">
            <v>1397</v>
          </cell>
        </row>
        <row r="1233">
          <cell r="C1233" t="str">
            <v>70.01.06U</v>
          </cell>
          <cell r="D1233">
            <v>7001210801</v>
          </cell>
          <cell r="E1233" t="str">
            <v>FORNECIMENTO E INSTALACAO DE TUBOS DE ACO SCHEDULE 40 DIAMENTRO 10" PARA POCOS TUBULARES COM REVESTIMENTO EM ACO NA RMR</v>
          </cell>
          <cell r="F1233" t="str">
            <v>M</v>
          </cell>
          <cell r="G1233">
            <v>0</v>
          </cell>
          <cell r="H1233">
            <v>0</v>
          </cell>
          <cell r="I1233">
            <v>880</v>
          </cell>
          <cell r="J1233">
            <v>880</v>
          </cell>
        </row>
        <row r="1234">
          <cell r="C1234" t="str">
            <v>70.01.07U</v>
          </cell>
          <cell r="D1234">
            <v>7001210802</v>
          </cell>
          <cell r="E1234" t="str">
            <v>FORNECIMENTO E MONTAGEM DE TUBOS DE ACO GALVANIZADO SHEDULE 40, PONTA LISA, SEM COSTURA, DIAMETRO DE 6" PARA POCOS TUBULARES COM REVESTIMENTO EM ACO NA RMR</v>
          </cell>
          <cell r="F1234" t="str">
            <v>M</v>
          </cell>
          <cell r="G1234">
            <v>0</v>
          </cell>
          <cell r="H1234">
            <v>0</v>
          </cell>
          <cell r="I1234">
            <v>494</v>
          </cell>
          <cell r="J1234">
            <v>494</v>
          </cell>
        </row>
        <row r="1235">
          <cell r="C1235" t="str">
            <v>70.01.08U</v>
          </cell>
          <cell r="D1235">
            <v>7001490125</v>
          </cell>
          <cell r="E1235" t="str">
            <v>FORNECIMENTO E INSTALACAO DE FILTROS DE ACO INOX 304, ABERTURA 0,75 MM, DIAMENTRO DE 6" COM PONTEIRA EM ACO SHEDULE 40 PARA POCOS TUBULARES COM REVESTIMENTO EM ACO NA RMR</v>
          </cell>
          <cell r="F1235" t="str">
            <v>M</v>
          </cell>
          <cell r="G1235">
            <v>0</v>
          </cell>
          <cell r="H1235">
            <v>0</v>
          </cell>
          <cell r="I1235">
            <v>1820</v>
          </cell>
          <cell r="J1235">
            <v>1820</v>
          </cell>
        </row>
        <row r="1236">
          <cell r="C1236" t="str">
            <v>70.01.09U</v>
          </cell>
          <cell r="D1236">
            <v>7001490126</v>
          </cell>
          <cell r="E1236" t="str">
            <v>FORNECIMENTO E MONTAGEM DE VALVULA DE PE DE POCO EM ACO GALVANIZADO, SHEDULE 40 PARA POCOS TUBULARES COM REVESTIMENTO EM ACO NA RMR</v>
          </cell>
          <cell r="F1236" t="str">
            <v>PC</v>
          </cell>
          <cell r="G1236">
            <v>0</v>
          </cell>
          <cell r="H1236">
            <v>0</v>
          </cell>
          <cell r="I1236">
            <v>915</v>
          </cell>
          <cell r="J1236">
            <v>915</v>
          </cell>
        </row>
        <row r="1237">
          <cell r="C1237" t="str">
            <v>70.01.10U</v>
          </cell>
          <cell r="D1237">
            <v>7001490127</v>
          </cell>
          <cell r="E1237" t="str">
            <v>FORNECIMENTO E INSTALACAO DE CENTRALIZADORES DE 15" X 6" PARA POCOS TUBULARES COM REVESTIMENTO EM ACO NA RMR</v>
          </cell>
          <cell r="F1237" t="str">
            <v>PC</v>
          </cell>
          <cell r="G1237">
            <v>0</v>
          </cell>
          <cell r="H1237">
            <v>0</v>
          </cell>
          <cell r="I1237">
            <v>320</v>
          </cell>
          <cell r="J1237">
            <v>320</v>
          </cell>
        </row>
        <row r="1238">
          <cell r="C1238" t="str">
            <v>70.01.11U</v>
          </cell>
          <cell r="D1238">
            <v>7001490128</v>
          </cell>
          <cell r="E1238" t="str">
            <v>FORNECIMENTO E APLICACAO DE PRE-FILTRO SELECIONADO, GRANULOMETRIA DE 1 A 3 MM PARA POCOS TUBULARES COM REVESTIMENTO EM ACO NA RMR</v>
          </cell>
          <cell r="F1238" t="str">
            <v>M3</v>
          </cell>
          <cell r="G1238">
            <v>0</v>
          </cell>
          <cell r="H1238">
            <v>0</v>
          </cell>
          <cell r="I1238">
            <v>1067.5</v>
          </cell>
          <cell r="J1238">
            <v>1067.5</v>
          </cell>
        </row>
        <row r="1239">
          <cell r="C1239" t="str">
            <v>70.01.12U</v>
          </cell>
          <cell r="D1239">
            <v>7001490129</v>
          </cell>
          <cell r="E1239" t="str">
            <v>FORNECIMENTO E APLICACAO DE CIMENTO PARA CIMENTACAO DO ANTE POCO E CAMARA DE BOMBEAMENTO PARA POCOS TUBULARES COM REVESTIMENTO EM ACO NA RMR</v>
          </cell>
          <cell r="F1239" t="str">
            <v>SC</v>
          </cell>
          <cell r="G1239">
            <v>0</v>
          </cell>
          <cell r="H1239">
            <v>0</v>
          </cell>
          <cell r="I1239">
            <v>62.5</v>
          </cell>
          <cell r="J1239">
            <v>62.5</v>
          </cell>
        </row>
        <row r="1240">
          <cell r="C1240" t="str">
            <v>70.01.13U</v>
          </cell>
          <cell r="D1240">
            <v>7001490130</v>
          </cell>
          <cell r="E1240" t="str">
            <v>LIMPEZA E DESENVOLVIMENTO COM COMPRESSOR DE AR PARA POCOS TUBULARES COM REVESTIMENTO EM ACO NA RMR</v>
          </cell>
          <cell r="F1240" t="str">
            <v>H</v>
          </cell>
          <cell r="G1240">
            <v>0</v>
          </cell>
          <cell r="H1240">
            <v>0</v>
          </cell>
          <cell r="I1240">
            <v>425</v>
          </cell>
          <cell r="J1240">
            <v>425</v>
          </cell>
        </row>
        <row r="1241">
          <cell r="C1241" t="str">
            <v>70.01.14U</v>
          </cell>
          <cell r="D1241">
            <v>7001490132</v>
          </cell>
          <cell r="E1241" t="str">
            <v>TESTE DE BOMBEAMENTO COM BOMBA SUBMERSIVEL PARA POCOS TUBULARES COM REVESTIMENTO EM ACO NA RMR</v>
          </cell>
          <cell r="F1241" t="str">
            <v>H</v>
          </cell>
          <cell r="G1241">
            <v>0</v>
          </cell>
          <cell r="H1241">
            <v>0</v>
          </cell>
          <cell r="I1241">
            <v>480</v>
          </cell>
          <cell r="J1241">
            <v>480</v>
          </cell>
        </row>
        <row r="1242">
          <cell r="C1242" t="str">
            <v>70.01.15U</v>
          </cell>
          <cell r="D1242">
            <v>7001490133</v>
          </cell>
          <cell r="E1242" t="str">
            <v>PERFILAGEM GEOFISICA E EMISSAO DE RELATORIO TECNICO PARA POCOS TUBULARES COM REVESTIMENTO EM ACO NA RMR</v>
          </cell>
          <cell r="F1242" t="str">
            <v>M</v>
          </cell>
          <cell r="G1242">
            <v>0</v>
          </cell>
          <cell r="H1242">
            <v>0</v>
          </cell>
          <cell r="I1242">
            <v>125</v>
          </cell>
          <cell r="J1242">
            <v>125</v>
          </cell>
        </row>
        <row r="1243">
          <cell r="C1243" t="str">
            <v>70.01.16U</v>
          </cell>
          <cell r="D1243">
            <v>7001490134</v>
          </cell>
          <cell r="E1243" t="str">
            <v>DESINFECCAO COM HIPOCLORITO DE CALCIO PARA POCOS TUBULARES COM REVESTIMENTO EM ACO NA RMR</v>
          </cell>
          <cell r="F1243" t="str">
            <v>UN</v>
          </cell>
          <cell r="G1243">
            <v>0</v>
          </cell>
          <cell r="H1243">
            <v>0</v>
          </cell>
          <cell r="I1243">
            <v>480</v>
          </cell>
          <cell r="J1243">
            <v>480</v>
          </cell>
        </row>
        <row r="1244">
          <cell r="C1244" t="str">
            <v>70.01.17U</v>
          </cell>
          <cell r="D1244">
            <v>7001490135</v>
          </cell>
          <cell r="E1244" t="str">
            <v>BASE DE PROTECAO DE CIMENTO (1M X 1M X 1M) E COLOCACAO DE FLANGE NO TUBO DE 12", COM 08 FUROS DE 3/4", PARAFUSOS COM PORCA, COM CHAPA DE FERRO NA BITOLA DE 3/4" PARA CONFECCAO DO FLANGE PARA POCOS TUBULARES COM REVESTIMENTO EM ACO NA RMR</v>
          </cell>
          <cell r="F1244" t="str">
            <v>UN</v>
          </cell>
          <cell r="G1244">
            <v>0</v>
          </cell>
          <cell r="H1244">
            <v>0</v>
          </cell>
          <cell r="I1244">
            <v>1650</v>
          </cell>
          <cell r="J1244">
            <v>1650</v>
          </cell>
        </row>
        <row r="1245">
          <cell r="C1245">
            <v>0</v>
          </cell>
          <cell r="D1245">
            <v>0</v>
          </cell>
          <cell r="E1245">
            <v>0</v>
          </cell>
          <cell r="F1245">
            <v>0</v>
          </cell>
          <cell r="G1245">
            <v>0</v>
          </cell>
          <cell r="H1245">
            <v>0</v>
          </cell>
          <cell r="I1245">
            <v>0</v>
          </cell>
          <cell r="J1245">
            <v>0</v>
          </cell>
        </row>
        <row r="1246">
          <cell r="C1246" t="str">
            <v>70.01.00U</v>
          </cell>
          <cell r="D1246">
            <v>0</v>
          </cell>
          <cell r="E1246" t="str">
            <v>OBRAS E SERVIÇOS DE PERFURAÇÃO DE POÇOS TUBULARES COM REVESTIMENTO EM PVC NO INTERIOR DO ESTADO E RMR (PREÇO FINAL COM BDI INCLUSO)</v>
          </cell>
          <cell r="F1246">
            <v>0</v>
          </cell>
          <cell r="G1246">
            <v>0</v>
          </cell>
          <cell r="H1246">
            <v>0</v>
          </cell>
          <cell r="I1246">
            <v>0</v>
          </cell>
          <cell r="J1246">
            <v>0</v>
          </cell>
        </row>
        <row r="1247">
          <cell r="C1247" t="str">
            <v>70.01.18U</v>
          </cell>
          <cell r="D1247">
            <v>7001490136</v>
          </cell>
          <cell r="E1247" t="str">
            <v>MOBILIZACAO, DESMOBILIZACAO E TRANSPORTE DOS EQUIPAMENTOS DE PERFURACAO E ACESSORIOS (INCLUSIVE COMPRESSOR) PARA POCOS TUBULARES COM REVESTIMENTO EM PVC DENTRO DA MESORREGIAO LITORAL - RMR</v>
          </cell>
          <cell r="F1247" t="str">
            <v>UN</v>
          </cell>
          <cell r="G1247">
            <v>0</v>
          </cell>
          <cell r="H1247">
            <v>0</v>
          </cell>
          <cell r="I1247">
            <v>45000</v>
          </cell>
          <cell r="J1247">
            <v>45000</v>
          </cell>
        </row>
        <row r="1248">
          <cell r="C1248" t="str">
            <v>70.01.19U</v>
          </cell>
          <cell r="D1248">
            <v>7001490137</v>
          </cell>
          <cell r="E1248" t="str">
            <v>MOBILIZACAO, DESMOBILIZACAO E TRANSPORTE DOS EQUIPAMENTOS DE PERFURACAO E ACESSORIOS (INCLUSIVE COMPRESSOR) PARA POCOS TUBULARES COM REVESTIMENTO EM PVC DENTRO DA MESORREGIAO SERTAO - INTERIOR DO ESTADO</v>
          </cell>
          <cell r="F1248" t="str">
            <v>UN</v>
          </cell>
          <cell r="G1248">
            <v>0</v>
          </cell>
          <cell r="H1248">
            <v>0</v>
          </cell>
          <cell r="I1248">
            <v>65200</v>
          </cell>
          <cell r="J1248">
            <v>65200</v>
          </cell>
        </row>
        <row r="1249">
          <cell r="C1249" t="str">
            <v>70.01.20U</v>
          </cell>
          <cell r="D1249">
            <v>7001020494</v>
          </cell>
          <cell r="E1249" t="str">
            <v>PERFURACAO EM ROCHA SEDIMENTAR NOS DIAMETROS DE 26" PARA POCOS TUBULARES COM REVESTIMENTO EM PVC NO INTERIOR DO ESTADO E NA RMR</v>
          </cell>
          <cell r="F1249" t="str">
            <v>M</v>
          </cell>
          <cell r="G1249">
            <v>0</v>
          </cell>
          <cell r="H1249">
            <v>0</v>
          </cell>
          <cell r="I1249">
            <v>1747</v>
          </cell>
          <cell r="J1249">
            <v>1747</v>
          </cell>
        </row>
        <row r="1250">
          <cell r="C1250" t="str">
            <v>70.01.21U</v>
          </cell>
          <cell r="D1250">
            <v>7001020495</v>
          </cell>
          <cell r="E1250" t="str">
            <v>PERFURACAO EM ROCHA SEDIMENTAR NOS DIAMETROS DE 14 3/4" PARA POCOS TUBULARES COM REVESTIMENTO EM PVC NO INTERIOR DO ESTADO E NA RMR</v>
          </cell>
          <cell r="F1250" t="str">
            <v>M</v>
          </cell>
          <cell r="G1250">
            <v>0</v>
          </cell>
          <cell r="H1250">
            <v>0</v>
          </cell>
          <cell r="I1250">
            <v>1065</v>
          </cell>
          <cell r="J1250">
            <v>1065</v>
          </cell>
        </row>
        <row r="1251">
          <cell r="C1251" t="str">
            <v>70.01.22U</v>
          </cell>
          <cell r="D1251">
            <v>7001210803</v>
          </cell>
          <cell r="E1251" t="str">
            <v>FORNECIMENTO E MONTAGEM-INSTALACAO DE TUBULAO DE ACO 20 X 3/16" ID PARA POCOS TUBULARES COM REVESTIMENTO EM PVC NO INTERIOR DO ESTADO E NA RMR</v>
          </cell>
          <cell r="F1251" t="str">
            <v>M</v>
          </cell>
          <cell r="G1251">
            <v>0</v>
          </cell>
          <cell r="H1251">
            <v>0</v>
          </cell>
          <cell r="I1251">
            <v>1480</v>
          </cell>
          <cell r="J1251">
            <v>1480</v>
          </cell>
        </row>
        <row r="1252">
          <cell r="C1252" t="str">
            <v>70.01.23U</v>
          </cell>
          <cell r="D1252">
            <v>7001220475</v>
          </cell>
          <cell r="E1252" t="str">
            <v>FORNECIMENTO E INSTALACAO DE TUBOS DE PVC GEOMECANICO 8" ID PARA POCOS TUBULARES COM REVESTIMENTO EM PVC NO INTERIOR DO ESTADO E NA RMR</v>
          </cell>
          <cell r="F1252" t="str">
            <v>M</v>
          </cell>
          <cell r="G1252">
            <v>0</v>
          </cell>
          <cell r="H1252">
            <v>0</v>
          </cell>
          <cell r="I1252">
            <v>350</v>
          </cell>
          <cell r="J1252">
            <v>350</v>
          </cell>
        </row>
        <row r="1253">
          <cell r="C1253" t="str">
            <v>70.01.24U</v>
          </cell>
          <cell r="D1253">
            <v>7001490138</v>
          </cell>
          <cell r="E1253" t="str">
            <v>FORNECIMENTO E INSTALACAO DE FILTROS EM PVC GEOMECANICO (OU SIMILAR), REFORCADO, NO DIAMENTRO DE 8" PARA POCOS TUBULARES COM REVESTIMENTO EM PVC NO INTERIOR DO ESTADO E NA RMR</v>
          </cell>
          <cell r="F1253" t="str">
            <v>M</v>
          </cell>
          <cell r="G1253">
            <v>0</v>
          </cell>
          <cell r="H1253">
            <v>0</v>
          </cell>
          <cell r="I1253">
            <v>450</v>
          </cell>
          <cell r="J1253">
            <v>450</v>
          </cell>
        </row>
        <row r="1254">
          <cell r="C1254" t="str">
            <v>70.01.25U</v>
          </cell>
          <cell r="D1254">
            <v>7001490139</v>
          </cell>
          <cell r="E1254" t="str">
            <v>FORNECIMENTO E INSTALACAO DE CAP FEMEA PVC GEOMECANICO (OU SIMILAR), REFORCADO, NO DIAMETRO DE 8" PARA POCOS TUBULARES COM REVESTIMENTO EM PVC NO INTERIOR DO ESTADO E NA RMR</v>
          </cell>
          <cell r="F1254" t="str">
            <v>PC</v>
          </cell>
          <cell r="G1254">
            <v>0</v>
          </cell>
          <cell r="H1254">
            <v>0</v>
          </cell>
          <cell r="I1254">
            <v>220</v>
          </cell>
          <cell r="J1254">
            <v>220</v>
          </cell>
        </row>
        <row r="1255">
          <cell r="C1255" t="str">
            <v>70.01.26U</v>
          </cell>
          <cell r="D1255">
            <v>7001490140</v>
          </cell>
          <cell r="E1255" t="str">
            <v>FORNECIMENTO E INSTALACAO DE CAP MACHO PVC GEOMECANICO (OU SIMILAR), REFORCADO, NO DIAMETRO DE 8" PARA POCOS TUBULARES COM REVESTIMENTO EM PVC NO INTERIOR DO ESTADO E NA RMR</v>
          </cell>
          <cell r="F1255" t="str">
            <v>PC</v>
          </cell>
          <cell r="G1255">
            <v>0</v>
          </cell>
          <cell r="H1255">
            <v>0</v>
          </cell>
          <cell r="I1255">
            <v>200</v>
          </cell>
          <cell r="J1255">
            <v>200</v>
          </cell>
        </row>
        <row r="1256">
          <cell r="C1256" t="str">
            <v>70.01.27U</v>
          </cell>
          <cell r="D1256">
            <v>7001490141</v>
          </cell>
          <cell r="E1256" t="str">
            <v>FORNECIMENTO E INSTALACAO DE CENTRALIZADORES DE 15" X 8" PARA POCOS TUBULARES COM REVESTIMENTO EM PVC NO INTERIOR DO ESTADO E NA RMR</v>
          </cell>
          <cell r="F1256" t="str">
            <v>PC</v>
          </cell>
          <cell r="G1256">
            <v>0</v>
          </cell>
          <cell r="H1256">
            <v>0</v>
          </cell>
          <cell r="I1256">
            <v>310</v>
          </cell>
          <cell r="J1256">
            <v>310</v>
          </cell>
        </row>
        <row r="1257">
          <cell r="C1257" t="str">
            <v>70.01.28U</v>
          </cell>
          <cell r="D1257">
            <v>7001290069</v>
          </cell>
          <cell r="E1257" t="str">
            <v>FORNECIMENTO E APLICACAO DE PRE-FILTRO SELECIONADO, GRANULOMETRIA DE 1 A 3 MM PARA POCOS TUBULARES COM REVESTIMENTO EM PVC NO INTERIOR DO ESTADO E NA RMR</v>
          </cell>
          <cell r="F1257" t="str">
            <v>M2</v>
          </cell>
          <cell r="G1257">
            <v>0</v>
          </cell>
          <cell r="H1257">
            <v>0</v>
          </cell>
          <cell r="I1257">
            <v>1242.5</v>
          </cell>
          <cell r="J1257">
            <v>1242.5</v>
          </cell>
        </row>
        <row r="1258">
          <cell r="C1258" t="str">
            <v>70.01.29U</v>
          </cell>
          <cell r="D1258">
            <v>7001120312</v>
          </cell>
          <cell r="E1258" t="str">
            <v>FORNECIMENTO E APLICACAO DE CIMENTO PARA CIMENTACAO DO ANTE POCO E CAMARA DE BOMBEAMENTO PARA POCOS TUBULARES COM REVESTIMENTO EM PVC NO INTERIOR DO ESTADO E NA RMR</v>
          </cell>
          <cell r="F1258" t="str">
            <v>SC</v>
          </cell>
          <cell r="G1258">
            <v>0</v>
          </cell>
          <cell r="H1258">
            <v>0</v>
          </cell>
          <cell r="I1258">
            <v>85</v>
          </cell>
          <cell r="J1258">
            <v>85</v>
          </cell>
        </row>
        <row r="1259">
          <cell r="C1259" t="str">
            <v>70.01.30U</v>
          </cell>
          <cell r="D1259">
            <v>7002020615</v>
          </cell>
          <cell r="E1259" t="str">
            <v>LIMPEZA E DESENVOLVIMENTO COM COMPRESSOR DE AR PARA POCOS TUBULARES COM REVESTIMENTO EM PVC NO INTERIOR DO ESTADO E NA RMR</v>
          </cell>
          <cell r="F1259" t="str">
            <v>H</v>
          </cell>
          <cell r="G1259">
            <v>0</v>
          </cell>
          <cell r="H1259">
            <v>0</v>
          </cell>
          <cell r="I1259">
            <v>420</v>
          </cell>
          <cell r="J1259">
            <v>420</v>
          </cell>
        </row>
        <row r="1260">
          <cell r="C1260" t="str">
            <v>70.01.31U</v>
          </cell>
          <cell r="D1260">
            <v>7002020616</v>
          </cell>
          <cell r="E1260" t="str">
            <v>TESTE DE BOMBEAMENTO COM BOMBA SUBMERSIVEL PARA POCOS TUBULARES COM REVESTIMENTO EM PVC NO INTERIOR DO ESTADO E NA RMR</v>
          </cell>
          <cell r="F1260" t="str">
            <v>H</v>
          </cell>
          <cell r="G1260">
            <v>0</v>
          </cell>
          <cell r="H1260">
            <v>0</v>
          </cell>
          <cell r="I1260">
            <v>502.5</v>
          </cell>
          <cell r="J1260">
            <v>502.5</v>
          </cell>
        </row>
        <row r="1261">
          <cell r="C1261" t="str">
            <v>70.01.32U</v>
          </cell>
          <cell r="D1261">
            <v>7001490142</v>
          </cell>
          <cell r="E1261" t="str">
            <v>PERFILAGEM GEOFISICA E EMISSAO DE RELATORIO TECNICO PARA POCOS TUBULARES COM REVESTIMENTO EM PVC NO INTERIOR DO ESTADO E NA RMR</v>
          </cell>
          <cell r="F1261" t="str">
            <v>M</v>
          </cell>
          <cell r="G1261">
            <v>0</v>
          </cell>
          <cell r="H1261">
            <v>0</v>
          </cell>
          <cell r="I1261">
            <v>146</v>
          </cell>
          <cell r="J1261">
            <v>146</v>
          </cell>
        </row>
        <row r="1262">
          <cell r="C1262" t="str">
            <v>70.01.33U</v>
          </cell>
          <cell r="D1262">
            <v>7001490143</v>
          </cell>
          <cell r="E1262" t="str">
            <v>DESINFECCAO COM HIPOCLORITO DE CALCIO PARA POCOS TUBULARES COM REVESTIMENTO EM PVC NO INTERIOR DO ESTADO E NA RMR</v>
          </cell>
          <cell r="F1262" t="str">
            <v>UN</v>
          </cell>
          <cell r="G1262">
            <v>0</v>
          </cell>
          <cell r="H1262">
            <v>0</v>
          </cell>
          <cell r="I1262">
            <v>1100</v>
          </cell>
          <cell r="J1262">
            <v>1100</v>
          </cell>
        </row>
        <row r="1263">
          <cell r="C1263" t="str">
            <v>70.01.34U</v>
          </cell>
          <cell r="D1263">
            <v>7001120313</v>
          </cell>
          <cell r="E1263" t="str">
            <v>BASE DE PROTECAO DE CIMENTO (1M X 1M X 1M) E COLOCACAO DE FLANGE NO TUBO DE 12", COM 08 FUROS DE 3/4", PARAFUSOS COM PORCA, COM CHAPA DE FERRO NA BITOLA 3/4" PARA CONFECCAO DO FLANGE PARA POCOS TUBULARES COM REVESTIMENTO EM PVC NO INTERIOR DO ESTADO E NA RMR</v>
          </cell>
          <cell r="F1263" t="str">
            <v>UN</v>
          </cell>
          <cell r="G1263">
            <v>0</v>
          </cell>
          <cell r="H1263">
            <v>0</v>
          </cell>
          <cell r="I1263">
            <v>2500</v>
          </cell>
          <cell r="J1263">
            <v>2500</v>
          </cell>
        </row>
        <row r="1264">
          <cell r="C1264" t="str">
            <v>70.01.35U</v>
          </cell>
          <cell r="D1264">
            <v>7001010383</v>
          </cell>
          <cell r="E1264" t="str">
            <v>ANALISE FISICO-QUIMICA E BACTERIOLOGICA COMPLETA DE AGUA BRUTA PARA LICENCIAMENTO AMBIENTAL DE POCO TUBULAR PROFUNDIDO COM REVESTIMENTO EM PVC NO INTERIOR DO ESTADO E NA RMR</v>
          </cell>
          <cell r="F1264" t="str">
            <v>UN</v>
          </cell>
          <cell r="G1264">
            <v>0</v>
          </cell>
          <cell r="H1264">
            <v>0</v>
          </cell>
          <cell r="I1264">
            <v>3200</v>
          </cell>
          <cell r="J1264">
            <v>3200</v>
          </cell>
        </row>
        <row r="1265">
          <cell r="C1265">
            <v>0</v>
          </cell>
          <cell r="D1265">
            <v>0</v>
          </cell>
          <cell r="E1265">
            <v>0</v>
          </cell>
          <cell r="F1265">
            <v>0</v>
          </cell>
          <cell r="G1265">
            <v>0</v>
          </cell>
          <cell r="H1265">
            <v>0</v>
          </cell>
          <cell r="I1265">
            <v>0</v>
          </cell>
          <cell r="J1265">
            <v>0</v>
          </cell>
        </row>
        <row r="1266">
          <cell r="C1266">
            <v>0</v>
          </cell>
          <cell r="D1266">
            <v>0</v>
          </cell>
          <cell r="E1266">
            <v>0</v>
          </cell>
          <cell r="F1266">
            <v>0</v>
          </cell>
          <cell r="G1266">
            <v>0</v>
          </cell>
          <cell r="H1266">
            <v>0</v>
          </cell>
          <cell r="I1266">
            <v>0</v>
          </cell>
          <cell r="J1266">
            <v>0</v>
          </cell>
        </row>
        <row r="1267">
          <cell r="C1267">
            <v>0</v>
          </cell>
          <cell r="D1267">
            <v>0</v>
          </cell>
          <cell r="E1267">
            <v>0</v>
          </cell>
          <cell r="F1267">
            <v>0</v>
          </cell>
          <cell r="G1267">
            <v>0</v>
          </cell>
          <cell r="H1267">
            <v>0</v>
          </cell>
          <cell r="I1267">
            <v>0</v>
          </cell>
          <cell r="J1267">
            <v>0</v>
          </cell>
        </row>
        <row r="1268">
          <cell r="C1268">
            <v>0</v>
          </cell>
          <cell r="D1268">
            <v>0</v>
          </cell>
          <cell r="E1268">
            <v>0</v>
          </cell>
          <cell r="F1268">
            <v>0</v>
          </cell>
          <cell r="G1268">
            <v>0</v>
          </cell>
          <cell r="H1268">
            <v>0</v>
          </cell>
          <cell r="I1268">
            <v>0</v>
          </cell>
          <cell r="J1268">
            <v>0</v>
          </cell>
        </row>
        <row r="1269">
          <cell r="C1269">
            <v>0</v>
          </cell>
          <cell r="D1269">
            <v>0</v>
          </cell>
          <cell r="E1269">
            <v>0</v>
          </cell>
          <cell r="G1269">
            <v>0</v>
          </cell>
          <cell r="H1269">
            <v>0</v>
          </cell>
          <cell r="I1269">
            <v>0</v>
          </cell>
          <cell r="J1269">
            <v>0</v>
          </cell>
        </row>
        <row r="1270">
          <cell r="C1270">
            <v>0</v>
          </cell>
          <cell r="D1270">
            <v>0</v>
          </cell>
          <cell r="E1270">
            <v>0</v>
          </cell>
          <cell r="G1270">
            <v>0</v>
          </cell>
          <cell r="H1270">
            <v>0</v>
          </cell>
          <cell r="I1270">
            <v>0</v>
          </cell>
          <cell r="J1270">
            <v>0</v>
          </cell>
        </row>
        <row r="1271">
          <cell r="C1271">
            <v>0</v>
          </cell>
          <cell r="D1271">
            <v>0</v>
          </cell>
          <cell r="E1271">
            <v>0</v>
          </cell>
          <cell r="G1271">
            <v>0</v>
          </cell>
          <cell r="H1271">
            <v>0</v>
          </cell>
          <cell r="I1271">
            <v>0</v>
          </cell>
          <cell r="J1271">
            <v>0</v>
          </cell>
        </row>
        <row r="1272">
          <cell r="C1272">
            <v>0</v>
          </cell>
          <cell r="D1272">
            <v>0</v>
          </cell>
          <cell r="E1272">
            <v>0</v>
          </cell>
          <cell r="G1272">
            <v>0</v>
          </cell>
          <cell r="H1272">
            <v>0</v>
          </cell>
          <cell r="I1272">
            <v>0</v>
          </cell>
          <cell r="J1272">
            <v>0</v>
          </cell>
        </row>
        <row r="1273">
          <cell r="C1273">
            <v>0</v>
          </cell>
          <cell r="D1273">
            <v>0</v>
          </cell>
          <cell r="E1273">
            <v>0</v>
          </cell>
          <cell r="G1273">
            <v>0</v>
          </cell>
          <cell r="H1273">
            <v>0</v>
          </cell>
          <cell r="I1273">
            <v>0</v>
          </cell>
          <cell r="J1273">
            <v>0</v>
          </cell>
        </row>
        <row r="1274">
          <cell r="C1274">
            <v>0</v>
          </cell>
          <cell r="D1274">
            <v>0</v>
          </cell>
          <cell r="E1274">
            <v>0</v>
          </cell>
          <cell r="G1274">
            <v>0</v>
          </cell>
          <cell r="H1274">
            <v>0</v>
          </cell>
          <cell r="I1274">
            <v>0</v>
          </cell>
          <cell r="J1274">
            <v>0</v>
          </cell>
        </row>
        <row r="1275">
          <cell r="C1275">
            <v>0</v>
          </cell>
          <cell r="D1275">
            <v>0</v>
          </cell>
          <cell r="E1275">
            <v>0</v>
          </cell>
          <cell r="G1275">
            <v>0</v>
          </cell>
          <cell r="H1275">
            <v>0</v>
          </cell>
          <cell r="I1275">
            <v>0</v>
          </cell>
          <cell r="J1275">
            <v>0</v>
          </cell>
        </row>
        <row r="1276">
          <cell r="C1276">
            <v>0</v>
          </cell>
          <cell r="D1276">
            <v>0</v>
          </cell>
          <cell r="E1276">
            <v>0</v>
          </cell>
          <cell r="G1276">
            <v>0</v>
          </cell>
          <cell r="H1276">
            <v>0</v>
          </cell>
          <cell r="I1276">
            <v>0</v>
          </cell>
          <cell r="J1276">
            <v>0</v>
          </cell>
        </row>
        <row r="1277">
          <cell r="C1277">
            <v>0</v>
          </cell>
          <cell r="D1277">
            <v>0</v>
          </cell>
          <cell r="E1277">
            <v>0</v>
          </cell>
          <cell r="G1277">
            <v>0</v>
          </cell>
          <cell r="H1277">
            <v>0</v>
          </cell>
          <cell r="I1277">
            <v>0</v>
          </cell>
          <cell r="J1277">
            <v>0</v>
          </cell>
        </row>
        <row r="1278">
          <cell r="C1278">
            <v>0</v>
          </cell>
          <cell r="D1278">
            <v>0</v>
          </cell>
          <cell r="E1278">
            <v>0</v>
          </cell>
          <cell r="G1278">
            <v>0</v>
          </cell>
          <cell r="H1278">
            <v>0</v>
          </cell>
          <cell r="I1278">
            <v>0</v>
          </cell>
          <cell r="J1278">
            <v>0</v>
          </cell>
        </row>
        <row r="1279">
          <cell r="C1279">
            <v>0</v>
          </cell>
          <cell r="D1279">
            <v>0</v>
          </cell>
          <cell r="E1279">
            <v>0</v>
          </cell>
          <cell r="G1279">
            <v>0</v>
          </cell>
          <cell r="H1279">
            <v>0</v>
          </cell>
          <cell r="I1279">
            <v>0</v>
          </cell>
          <cell r="J1279">
            <v>0</v>
          </cell>
        </row>
        <row r="1280">
          <cell r="C1280">
            <v>0</v>
          </cell>
          <cell r="D1280">
            <v>0</v>
          </cell>
          <cell r="E1280">
            <v>0</v>
          </cell>
          <cell r="G1280">
            <v>0</v>
          </cell>
          <cell r="H1280">
            <v>0</v>
          </cell>
          <cell r="I1280">
            <v>0</v>
          </cell>
          <cell r="J1280">
            <v>0</v>
          </cell>
        </row>
        <row r="1281">
          <cell r="C1281">
            <v>0</v>
          </cell>
          <cell r="D1281">
            <v>0</v>
          </cell>
          <cell r="E1281">
            <v>0</v>
          </cell>
          <cell r="G1281">
            <v>0</v>
          </cell>
          <cell r="H1281">
            <v>0</v>
          </cell>
          <cell r="I1281">
            <v>0</v>
          </cell>
          <cell r="J1281">
            <v>0</v>
          </cell>
        </row>
        <row r="1282">
          <cell r="C1282">
            <v>0</v>
          </cell>
          <cell r="D1282">
            <v>0</v>
          </cell>
          <cell r="E1282">
            <v>0</v>
          </cell>
          <cell r="G1282">
            <v>0</v>
          </cell>
          <cell r="H1282">
            <v>0</v>
          </cell>
          <cell r="I1282">
            <v>0</v>
          </cell>
          <cell r="J1282">
            <v>0</v>
          </cell>
        </row>
        <row r="1283">
          <cell r="C1283">
            <v>0</v>
          </cell>
          <cell r="D1283">
            <v>0</v>
          </cell>
          <cell r="E1283">
            <v>0</v>
          </cell>
          <cell r="G1283">
            <v>0</v>
          </cell>
          <cell r="H1283">
            <v>0</v>
          </cell>
          <cell r="I1283">
            <v>0</v>
          </cell>
          <cell r="J1283">
            <v>0</v>
          </cell>
        </row>
        <row r="1284">
          <cell r="C1284">
            <v>0</v>
          </cell>
          <cell r="D1284">
            <v>0</v>
          </cell>
          <cell r="E1284">
            <v>0</v>
          </cell>
          <cell r="G1284">
            <v>0</v>
          </cell>
          <cell r="H1284">
            <v>0</v>
          </cell>
          <cell r="I1284">
            <v>0</v>
          </cell>
          <cell r="J1284">
            <v>0</v>
          </cell>
        </row>
        <row r="1285">
          <cell r="C1285">
            <v>0</v>
          </cell>
          <cell r="D1285">
            <v>0</v>
          </cell>
          <cell r="E1285">
            <v>0</v>
          </cell>
          <cell r="G1285">
            <v>0</v>
          </cell>
          <cell r="H1285">
            <v>0</v>
          </cell>
          <cell r="I1285">
            <v>0</v>
          </cell>
          <cell r="J1285">
            <v>0</v>
          </cell>
        </row>
        <row r="1286">
          <cell r="C1286">
            <v>0</v>
          </cell>
          <cell r="D1286">
            <v>0</v>
          </cell>
          <cell r="E1286">
            <v>0</v>
          </cell>
          <cell r="G1286">
            <v>0</v>
          </cell>
          <cell r="H1286">
            <v>0</v>
          </cell>
          <cell r="I1286">
            <v>0</v>
          </cell>
          <cell r="J1286">
            <v>0</v>
          </cell>
        </row>
        <row r="1287">
          <cell r="C1287">
            <v>0</v>
          </cell>
          <cell r="D1287">
            <v>0</v>
          </cell>
          <cell r="E1287">
            <v>0</v>
          </cell>
          <cell r="G1287">
            <v>0</v>
          </cell>
          <cell r="H1287">
            <v>0</v>
          </cell>
          <cell r="I1287">
            <v>0</v>
          </cell>
          <cell r="J1287">
            <v>0</v>
          </cell>
        </row>
        <row r="1288">
          <cell r="C1288">
            <v>0</v>
          </cell>
          <cell r="D1288">
            <v>0</v>
          </cell>
          <cell r="E1288">
            <v>0</v>
          </cell>
          <cell r="G1288">
            <v>0</v>
          </cell>
          <cell r="H1288">
            <v>0</v>
          </cell>
          <cell r="I1288">
            <v>0</v>
          </cell>
          <cell r="J1288">
            <v>0</v>
          </cell>
        </row>
        <row r="1289">
          <cell r="C1289">
            <v>0</v>
          </cell>
          <cell r="D1289">
            <v>0</v>
          </cell>
          <cell r="E1289">
            <v>0</v>
          </cell>
          <cell r="G1289">
            <v>0</v>
          </cell>
          <cell r="H1289">
            <v>0</v>
          </cell>
          <cell r="I1289">
            <v>0</v>
          </cell>
          <cell r="J1289">
            <v>0</v>
          </cell>
        </row>
        <row r="1290">
          <cell r="C1290">
            <v>0</v>
          </cell>
          <cell r="D1290">
            <v>0</v>
          </cell>
          <cell r="E1290">
            <v>0</v>
          </cell>
          <cell r="G1290">
            <v>0</v>
          </cell>
          <cell r="H1290">
            <v>0</v>
          </cell>
          <cell r="I1290">
            <v>0</v>
          </cell>
          <cell r="J1290">
            <v>0</v>
          </cell>
        </row>
        <row r="1291">
          <cell r="C1291">
            <v>0</v>
          </cell>
          <cell r="D1291">
            <v>0</v>
          </cell>
          <cell r="E1291">
            <v>0</v>
          </cell>
          <cell r="G1291">
            <v>0</v>
          </cell>
          <cell r="H1291">
            <v>0</v>
          </cell>
          <cell r="I1291">
            <v>0</v>
          </cell>
          <cell r="J1291">
            <v>0</v>
          </cell>
        </row>
        <row r="1292">
          <cell r="C1292">
            <v>0</v>
          </cell>
          <cell r="D1292">
            <v>0</v>
          </cell>
          <cell r="E1292">
            <v>0</v>
          </cell>
          <cell r="G1292">
            <v>0</v>
          </cell>
          <cell r="H1292">
            <v>0</v>
          </cell>
          <cell r="I1292">
            <v>0</v>
          </cell>
          <cell r="J1292">
            <v>0</v>
          </cell>
        </row>
        <row r="1293">
          <cell r="C1293">
            <v>0</v>
          </cell>
          <cell r="D1293">
            <v>0</v>
          </cell>
          <cell r="E1293">
            <v>0</v>
          </cell>
          <cell r="G1293">
            <v>0</v>
          </cell>
          <cell r="H1293">
            <v>0</v>
          </cell>
          <cell r="I1293">
            <v>0</v>
          </cell>
          <cell r="J1293">
            <v>0</v>
          </cell>
        </row>
        <row r="1294">
          <cell r="C1294">
            <v>0</v>
          </cell>
          <cell r="D1294">
            <v>0</v>
          </cell>
          <cell r="E1294">
            <v>0</v>
          </cell>
          <cell r="G1294">
            <v>0</v>
          </cell>
          <cell r="H1294">
            <v>0</v>
          </cell>
          <cell r="I1294">
            <v>0</v>
          </cell>
          <cell r="J1294">
            <v>0</v>
          </cell>
        </row>
        <row r="1295">
          <cell r="C1295">
            <v>0</v>
          </cell>
          <cell r="D1295">
            <v>0</v>
          </cell>
          <cell r="E1295">
            <v>0</v>
          </cell>
          <cell r="G1295">
            <v>0</v>
          </cell>
          <cell r="H1295">
            <v>0</v>
          </cell>
          <cell r="I1295">
            <v>0</v>
          </cell>
          <cell r="J1295">
            <v>0</v>
          </cell>
        </row>
        <row r="1296">
          <cell r="C1296">
            <v>0</v>
          </cell>
          <cell r="D1296">
            <v>0</v>
          </cell>
          <cell r="E1296">
            <v>0</v>
          </cell>
          <cell r="G1296">
            <v>0</v>
          </cell>
          <cell r="H1296">
            <v>0</v>
          </cell>
          <cell r="I1296">
            <v>0</v>
          </cell>
          <cell r="J1296">
            <v>0</v>
          </cell>
        </row>
        <row r="1297">
          <cell r="C1297">
            <v>0</v>
          </cell>
          <cell r="D1297">
            <v>0</v>
          </cell>
          <cell r="E1297">
            <v>0</v>
          </cell>
          <cell r="G1297">
            <v>0</v>
          </cell>
          <cell r="H1297">
            <v>0</v>
          </cell>
          <cell r="I1297">
            <v>0</v>
          </cell>
          <cell r="J1297">
            <v>0</v>
          </cell>
        </row>
        <row r="1298">
          <cell r="C1298">
            <v>0</v>
          </cell>
          <cell r="D1298">
            <v>0</v>
          </cell>
          <cell r="E1298">
            <v>0</v>
          </cell>
          <cell r="G1298">
            <v>0</v>
          </cell>
          <cell r="H1298">
            <v>0</v>
          </cell>
          <cell r="I1298">
            <v>0</v>
          </cell>
          <cell r="J1298">
            <v>0</v>
          </cell>
        </row>
        <row r="1299">
          <cell r="C1299">
            <v>0</v>
          </cell>
          <cell r="D1299">
            <v>0</v>
          </cell>
          <cell r="E1299">
            <v>0</v>
          </cell>
          <cell r="G1299">
            <v>0</v>
          </cell>
          <cell r="H1299">
            <v>0</v>
          </cell>
          <cell r="I1299">
            <v>0</v>
          </cell>
          <cell r="J1299">
            <v>0</v>
          </cell>
        </row>
        <row r="1300">
          <cell r="C1300">
            <v>0</v>
          </cell>
          <cell r="D1300">
            <v>0</v>
          </cell>
          <cell r="E1300">
            <v>0</v>
          </cell>
          <cell r="G1300">
            <v>0</v>
          </cell>
          <cell r="H1300">
            <v>0</v>
          </cell>
          <cell r="I1300">
            <v>0</v>
          </cell>
          <cell r="J1300">
            <v>0</v>
          </cell>
        </row>
        <row r="1301">
          <cell r="C1301">
            <v>0</v>
          </cell>
          <cell r="D1301">
            <v>0</v>
          </cell>
          <cell r="E1301">
            <v>0</v>
          </cell>
          <cell r="G1301">
            <v>0</v>
          </cell>
          <cell r="H1301">
            <v>0</v>
          </cell>
          <cell r="I1301">
            <v>0</v>
          </cell>
          <cell r="J1301">
            <v>0</v>
          </cell>
        </row>
        <row r="1302">
          <cell r="C1302">
            <v>0</v>
          </cell>
          <cell r="D1302">
            <v>0</v>
          </cell>
          <cell r="E1302">
            <v>0</v>
          </cell>
          <cell r="G1302">
            <v>0</v>
          </cell>
          <cell r="H1302">
            <v>0</v>
          </cell>
          <cell r="I1302">
            <v>0</v>
          </cell>
          <cell r="J1302">
            <v>0</v>
          </cell>
        </row>
        <row r="1303">
          <cell r="C1303">
            <v>0</v>
          </cell>
          <cell r="D1303">
            <v>0</v>
          </cell>
          <cell r="E1303">
            <v>0</v>
          </cell>
          <cell r="G1303">
            <v>0</v>
          </cell>
          <cell r="H1303">
            <v>0</v>
          </cell>
          <cell r="I1303">
            <v>0</v>
          </cell>
          <cell r="J1303">
            <v>0</v>
          </cell>
        </row>
      </sheetData>
      <sheetData sheetId="1"/>
      <sheetData sheetId="2"/>
      <sheetData sheetId="3"/>
      <sheetData sheetId="4"/>
      <sheetData sheetId="5"/>
      <sheetData sheetId="6"/>
      <sheetData sheetId="7"/>
      <sheetData sheetId="8"/>
      <sheetData sheetId="9">
        <row r="1">
          <cell r="A1" t="str">
            <v>PREFEITURA MUNICIPAL DE OLINDA - PMOSECRETARIA DE INFRAESTRUTURA - SEINFRASECRETARIA EXECUTIVA DE URBANIZAÇÃO INTEGRADA - SEUI</v>
          </cell>
          <cell r="B1">
            <v>0</v>
          </cell>
          <cell r="C1">
            <v>0</v>
          </cell>
          <cell r="D1">
            <v>0</v>
          </cell>
          <cell r="E1">
            <v>0</v>
          </cell>
          <cell r="F1">
            <v>0</v>
          </cell>
          <cell r="G1">
            <v>0</v>
          </cell>
          <cell r="H1">
            <v>0</v>
          </cell>
          <cell r="I1">
            <v>0</v>
          </cell>
        </row>
        <row r="2">
          <cell r="A2" t="str">
            <v>OBJETO:</v>
          </cell>
          <cell r="B2" t="str">
            <v>CONTRATAÇÃO DE EMPRESA DE ENGENHARIA PARA PAVIMENTAÇÃO  EM PARALELEPÍPEDO, DRENAGEM E CONTENÇÕES DA RUA ALTO DA MANGUBA</v>
          </cell>
          <cell r="C2">
            <v>0</v>
          </cell>
          <cell r="D2">
            <v>0</v>
          </cell>
          <cell r="E2">
            <v>0</v>
          </cell>
          <cell r="F2">
            <v>0</v>
          </cell>
          <cell r="G2" t="str">
            <v>BAIRRO:</v>
          </cell>
          <cell r="H2" t="str">
            <v>CAIXA D´ÁGUA</v>
          </cell>
          <cell r="I2">
            <v>0</v>
          </cell>
        </row>
        <row r="3">
          <cell r="A3" t="str">
            <v>EXTENSÃO:</v>
          </cell>
          <cell r="B3" t="str">
            <v>108,10 m</v>
          </cell>
          <cell r="C3">
            <v>0</v>
          </cell>
          <cell r="D3">
            <v>0</v>
          </cell>
          <cell r="E3">
            <v>0</v>
          </cell>
          <cell r="F3">
            <v>0</v>
          </cell>
          <cell r="G3" t="str">
            <v>BDI:</v>
          </cell>
          <cell r="H3">
            <v>0.23380000000000001</v>
          </cell>
          <cell r="I3">
            <v>0</v>
          </cell>
        </row>
        <row r="4">
          <cell r="A4">
            <v>0</v>
          </cell>
          <cell r="B4">
            <v>0</v>
          </cell>
          <cell r="C4">
            <v>0</v>
          </cell>
          <cell r="D4">
            <v>0</v>
          </cell>
          <cell r="E4">
            <v>0</v>
          </cell>
          <cell r="F4">
            <v>0</v>
          </cell>
          <cell r="G4" t="str">
            <v>DATA:</v>
          </cell>
          <cell r="H4">
            <v>43760</v>
          </cell>
          <cell r="I4">
            <v>0</v>
          </cell>
        </row>
        <row r="5">
          <cell r="A5" t="str">
            <v>COMPOSIÇÕES DE SERVIÇOS</v>
          </cell>
          <cell r="B5">
            <v>0</v>
          </cell>
          <cell r="C5">
            <v>0</v>
          </cell>
          <cell r="D5">
            <v>0</v>
          </cell>
          <cell r="E5">
            <v>0</v>
          </cell>
          <cell r="F5">
            <v>0</v>
          </cell>
          <cell r="G5">
            <v>0</v>
          </cell>
          <cell r="H5">
            <v>0</v>
          </cell>
        </row>
        <row r="6">
          <cell r="A6" t="str">
            <v>COMP.01</v>
          </cell>
          <cell r="B6" t="str">
            <v xml:space="preserve">ALVENARIA DE TIJOLOS MACIÇOS PRENSADOS, ASSENTADOS E REJUNTADOS COM ARGAMASSA DE CIMENTO E AREIA NO TRAÇO 1:6 - 1 VEZ. </v>
          </cell>
          <cell r="C6">
            <v>0</v>
          </cell>
          <cell r="D6">
            <v>0</v>
          </cell>
          <cell r="E6">
            <v>0</v>
          </cell>
          <cell r="F6">
            <v>0</v>
          </cell>
          <cell r="G6">
            <v>0</v>
          </cell>
          <cell r="H6" t="str">
            <v>m2</v>
          </cell>
          <cell r="I6">
            <v>123.36</v>
          </cell>
        </row>
        <row r="7">
          <cell r="A7" t="str">
            <v>ITEM</v>
          </cell>
          <cell r="B7" t="str">
            <v>COMPONENTES</v>
          </cell>
          <cell r="C7" t="str">
            <v>FONTE</v>
          </cell>
          <cell r="D7" t="str">
            <v>CÓDIGO</v>
          </cell>
          <cell r="E7" t="str">
            <v>UNID.</v>
          </cell>
          <cell r="F7" t="str">
            <v>CONSUMO</v>
          </cell>
          <cell r="G7" t="str">
            <v>PREÇO UNITÁRIO S/BDI</v>
          </cell>
          <cell r="H7" t="str">
            <v>CUSTO TOTALS/BDI</v>
          </cell>
        </row>
        <row r="8">
          <cell r="A8">
            <v>1</v>
          </cell>
          <cell r="B8" t="str">
            <v>CIMENTO PORTLAND COMPOSTO CP II-32</v>
          </cell>
          <cell r="C8" t="str">
            <v>INSUMO SINAPI-PE  JUN/ 2019</v>
          </cell>
          <cell r="D8">
            <v>1379</v>
          </cell>
          <cell r="E8" t="str">
            <v>kg</v>
          </cell>
          <cell r="F8">
            <v>14.94</v>
          </cell>
          <cell r="G8" t="str">
            <v>0,39</v>
          </cell>
          <cell r="H8">
            <v>5.8266</v>
          </cell>
        </row>
        <row r="9">
          <cell r="A9">
            <v>2</v>
          </cell>
          <cell r="B9" t="str">
            <v>AREIA GROSSA - POSTO JAZIDA/FORNECEDOR (RETIRADO NA JAZIDA, SEM TRANSPORTE)</v>
          </cell>
          <cell r="C9" t="str">
            <v>INSUMO SINAPI-PE  JUN/ 2019</v>
          </cell>
          <cell r="D9">
            <v>367</v>
          </cell>
          <cell r="E9" t="str">
            <v>m3</v>
          </cell>
          <cell r="F9">
            <v>7.3999999999999996E-2</v>
          </cell>
          <cell r="G9" t="str">
            <v>77,00</v>
          </cell>
          <cell r="H9">
            <v>5.6980000000000004</v>
          </cell>
        </row>
        <row r="10">
          <cell r="A10">
            <v>3</v>
          </cell>
          <cell r="B10" t="str">
            <v>TIJOLO CERAMICO MACICO *5 X 10 X 20* CM</v>
          </cell>
          <cell r="C10" t="str">
            <v>INSUMO SINAPI-PE  JUN/ 2019</v>
          </cell>
          <cell r="D10">
            <v>7258</v>
          </cell>
          <cell r="E10" t="str">
            <v>und</v>
          </cell>
          <cell r="F10">
            <v>114</v>
          </cell>
          <cell r="G10" t="str">
            <v>0,25</v>
          </cell>
          <cell r="H10">
            <v>28.5</v>
          </cell>
        </row>
        <row r="11">
          <cell r="A11">
            <v>4</v>
          </cell>
          <cell r="B11" t="str">
            <v>SERVENTE COM ENCARGOS COMPLEMENTARES</v>
          </cell>
          <cell r="C11" t="str">
            <v>SINAPI-PE NÃO DES  JUN/ 2019</v>
          </cell>
          <cell r="D11" t="str">
            <v>88316</v>
          </cell>
          <cell r="E11" t="str">
            <v>h</v>
          </cell>
          <cell r="F11">
            <v>2.64</v>
          </cell>
          <cell r="G11" t="str">
            <v>16,25</v>
          </cell>
          <cell r="H11">
            <v>42.9</v>
          </cell>
        </row>
        <row r="12">
          <cell r="A12">
            <v>5</v>
          </cell>
          <cell r="B12" t="str">
            <v>PEDREIRO COM ENCARGOS COMPLEMENTARES</v>
          </cell>
          <cell r="C12" t="str">
            <v>SINAPI-PE NÃO DES  JUN/ 2019</v>
          </cell>
          <cell r="D12" t="str">
            <v>88309</v>
          </cell>
          <cell r="E12" t="str">
            <v>h</v>
          </cell>
          <cell r="F12">
            <v>2</v>
          </cell>
          <cell r="G12" t="str">
            <v>20,22</v>
          </cell>
          <cell r="H12">
            <v>40.44</v>
          </cell>
        </row>
        <row r="13">
          <cell r="A13" t="str">
            <v>CUSTO TOTAL FINAL (R$) S/BDI</v>
          </cell>
          <cell r="B13">
            <v>0</v>
          </cell>
          <cell r="C13">
            <v>0</v>
          </cell>
          <cell r="D13">
            <v>0</v>
          </cell>
          <cell r="E13">
            <v>0</v>
          </cell>
          <cell r="F13">
            <v>0</v>
          </cell>
          <cell r="G13">
            <v>0</v>
          </cell>
          <cell r="H13">
            <v>123.36</v>
          </cell>
        </row>
        <row r="14">
          <cell r="A14">
            <v>0</v>
          </cell>
          <cell r="C14">
            <v>0</v>
          </cell>
          <cell r="D14">
            <v>0</v>
          </cell>
        </row>
        <row r="15">
          <cell r="A15" t="str">
            <v xml:space="preserve">COMP.02 </v>
          </cell>
          <cell r="B15" t="str">
            <v>REBAIXAMENTO DE PENA D'ÁGUA, INCLUINDO COMPLEMENTO DE TUBULAÇÃO, CONEXÕES, ESCAVAÇÃO E REATERRO.</v>
          </cell>
          <cell r="C15">
            <v>0</v>
          </cell>
          <cell r="D15">
            <v>0</v>
          </cell>
          <cell r="E15">
            <v>0</v>
          </cell>
          <cell r="F15">
            <v>0</v>
          </cell>
          <cell r="G15">
            <v>0</v>
          </cell>
          <cell r="H15" t="str">
            <v>und</v>
          </cell>
          <cell r="I15">
            <v>74.540000000000006</v>
          </cell>
        </row>
        <row r="16">
          <cell r="A16" t="str">
            <v>ITEM</v>
          </cell>
          <cell r="B16" t="str">
            <v>COMPONENTES</v>
          </cell>
          <cell r="C16" t="str">
            <v>FONTE</v>
          </cell>
          <cell r="D16" t="str">
            <v>CÓDIGO</v>
          </cell>
          <cell r="E16" t="str">
            <v>UNID.</v>
          </cell>
          <cell r="F16" t="str">
            <v>CONSUMO</v>
          </cell>
          <cell r="G16" t="str">
            <v>PREÇO UNITÁRIO S/BDI</v>
          </cell>
          <cell r="H16" t="str">
            <v>CUSTO TOTALS/BDI</v>
          </cell>
        </row>
        <row r="17">
          <cell r="A17">
            <v>1</v>
          </cell>
          <cell r="B17" t="str">
            <v>AUXILIAR DE ENCANADOR OU BOMBEIRO HIDRÁULICO COM ENCARGOS COMPLEMENTARES</v>
          </cell>
          <cell r="C17" t="str">
            <v>SINAPI-PE NÃO DES  JUN/ 2019</v>
          </cell>
          <cell r="D17" t="str">
            <v>88248</v>
          </cell>
          <cell r="E17" t="str">
            <v>h</v>
          </cell>
          <cell r="F17">
            <v>1.2</v>
          </cell>
          <cell r="G17" t="str">
            <v>15,26</v>
          </cell>
          <cell r="H17">
            <v>18.312000000000001</v>
          </cell>
        </row>
        <row r="18">
          <cell r="A18">
            <v>2</v>
          </cell>
          <cell r="B18" t="str">
            <v>AJUDANTE ESPECIALIZADO COM ENCARGOS COMPLEMENTARES</v>
          </cell>
          <cell r="C18" t="str">
            <v>SINAPI-PE NÃO DES  JUN/ 2019</v>
          </cell>
          <cell r="D18" t="str">
            <v>88243</v>
          </cell>
          <cell r="E18" t="str">
            <v>h</v>
          </cell>
          <cell r="F18">
            <v>0.68</v>
          </cell>
          <cell r="G18" t="str">
            <v>19,61</v>
          </cell>
          <cell r="H18">
            <v>13.3348</v>
          </cell>
        </row>
        <row r="19">
          <cell r="A19">
            <v>3</v>
          </cell>
          <cell r="B19" t="str">
            <v>AUXILIAR DE ENCANADOR OU BOMBEIRO HIDRÁULICO COM ENCARGOS COMPLEMENTARES</v>
          </cell>
          <cell r="C19" t="str">
            <v>SINAPI-PE NÃO DES  JUN/ 2019</v>
          </cell>
          <cell r="D19" t="str">
            <v>88248</v>
          </cell>
          <cell r="E19" t="str">
            <v>h</v>
          </cell>
          <cell r="F19">
            <v>1.3</v>
          </cell>
          <cell r="G19" t="str">
            <v>15,26</v>
          </cell>
          <cell r="H19">
            <v>19.838000000000001</v>
          </cell>
        </row>
        <row r="20">
          <cell r="A20">
            <v>4</v>
          </cell>
          <cell r="B20" t="str">
            <v>JOELHO, PVC COM ROSCA E BUCHA LATAO, 90 GRAUS,  3/4", PARA AGUA FRIA PREDIAL</v>
          </cell>
          <cell r="C20" t="str">
            <v>INSUMO SINAPI-PE  JUN/ 2019</v>
          </cell>
          <cell r="D20">
            <v>3489</v>
          </cell>
          <cell r="E20" t="str">
            <v>ud</v>
          </cell>
          <cell r="F20">
            <v>1</v>
          </cell>
          <cell r="G20" t="str">
            <v>9,58</v>
          </cell>
          <cell r="H20">
            <v>9.58</v>
          </cell>
        </row>
        <row r="21">
          <cell r="A21">
            <v>5</v>
          </cell>
          <cell r="B21" t="str">
            <v>LUVA DE CORRER PARA TUBO SOLDAVEL, PVC, 25 MM, PARA AGUA FRIA PREDIAL</v>
          </cell>
          <cell r="C21" t="str">
            <v>INSUMO SINAPI-PE  JUN/ 2019</v>
          </cell>
          <cell r="D21">
            <v>3873</v>
          </cell>
          <cell r="E21" t="str">
            <v>ud</v>
          </cell>
          <cell r="F21">
            <v>1</v>
          </cell>
          <cell r="G21" t="str">
            <v>7,34</v>
          </cell>
          <cell r="H21">
            <v>7.34</v>
          </cell>
        </row>
        <row r="22">
          <cell r="A22">
            <v>6</v>
          </cell>
          <cell r="B22" t="str">
            <v>SOLUCAO LIMPADORA PARA PVC, FRASCO COM 1000 CM3</v>
          </cell>
          <cell r="C22" t="str">
            <v>INSUMO SINAPI-PE  JUN/ 2019</v>
          </cell>
          <cell r="D22">
            <v>20083</v>
          </cell>
          <cell r="E22" t="str">
            <v>ud</v>
          </cell>
          <cell r="F22">
            <v>0.02</v>
          </cell>
          <cell r="G22" t="str">
            <v>39,22</v>
          </cell>
          <cell r="H22">
            <v>0.78439999999999999</v>
          </cell>
        </row>
        <row r="23">
          <cell r="A23">
            <v>7</v>
          </cell>
          <cell r="B23" t="str">
            <v>TUBO PVC, SOLDAVEL, DN 25 MM, AGUA FRIA (NBR-5648)</v>
          </cell>
          <cell r="C23" t="str">
            <v>INSUMO SINAPI-PE  JUN/ 2019</v>
          </cell>
          <cell r="D23">
            <v>9868</v>
          </cell>
          <cell r="E23" t="str">
            <v>m</v>
          </cell>
          <cell r="F23">
            <v>2</v>
          </cell>
          <cell r="G23" t="str">
            <v>2,67</v>
          </cell>
          <cell r="H23">
            <v>5.34</v>
          </cell>
        </row>
        <row r="24">
          <cell r="A24">
            <v>8</v>
          </cell>
          <cell r="B24" t="str">
            <v>ADESIVO PARA TUBOS CPVC, *75* G</v>
          </cell>
          <cell r="C24" t="str">
            <v>INSUMO SINAPI-PE  JUN/ 2019</v>
          </cell>
          <cell r="D24">
            <v>21114</v>
          </cell>
          <cell r="E24" t="str">
            <v>ud</v>
          </cell>
          <cell r="F24">
            <v>1E-3</v>
          </cell>
          <cell r="G24" t="str">
            <v>12,67</v>
          </cell>
          <cell r="H24">
            <v>1.26E-2</v>
          </cell>
        </row>
        <row r="25">
          <cell r="A25" t="str">
            <v>CUSTO TOTAL FINAL (R$) S/BDI</v>
          </cell>
          <cell r="B25">
            <v>0</v>
          </cell>
          <cell r="C25">
            <v>0</v>
          </cell>
          <cell r="D25">
            <v>0</v>
          </cell>
          <cell r="E25">
            <v>0</v>
          </cell>
          <cell r="F25">
            <v>0</v>
          </cell>
          <cell r="G25">
            <v>0</v>
          </cell>
          <cell r="H25">
            <v>74.540000000000006</v>
          </cell>
        </row>
        <row r="26">
          <cell r="A26">
            <v>0</v>
          </cell>
          <cell r="B26">
            <v>0</v>
          </cell>
          <cell r="C26">
            <v>0</v>
          </cell>
          <cell r="D26">
            <v>0</v>
          </cell>
          <cell r="E26">
            <v>0</v>
          </cell>
          <cell r="F26">
            <v>0</v>
          </cell>
          <cell r="G26">
            <v>0</v>
          </cell>
          <cell r="H26">
            <v>0</v>
          </cell>
        </row>
        <row r="27">
          <cell r="A27" t="str">
            <v xml:space="preserve">COMP.03 </v>
          </cell>
          <cell r="B27" t="str">
            <v>REBAIXAMENTO DE DISTRIBUIDOR DE 110 MM, INCLUSIVE ESCAVAÇÃO E REATERRO (SEM TUBULAÇÃO E CONEXÕES).</v>
          </cell>
          <cell r="C27">
            <v>0</v>
          </cell>
          <cell r="D27">
            <v>0</v>
          </cell>
          <cell r="E27">
            <v>0</v>
          </cell>
          <cell r="F27">
            <v>0</v>
          </cell>
          <cell r="G27">
            <v>0</v>
          </cell>
          <cell r="H27" t="str">
            <v>und</v>
          </cell>
          <cell r="I27">
            <v>14.79</v>
          </cell>
        </row>
        <row r="28">
          <cell r="A28" t="str">
            <v>ITEM</v>
          </cell>
          <cell r="B28" t="str">
            <v>COMPONENTES</v>
          </cell>
          <cell r="C28" t="str">
            <v>FONTE</v>
          </cell>
          <cell r="D28" t="str">
            <v>CÓDIGO</v>
          </cell>
          <cell r="E28" t="str">
            <v>UNID.</v>
          </cell>
          <cell r="F28" t="str">
            <v>CONSUMO</v>
          </cell>
          <cell r="G28" t="str">
            <v>PREÇO UNITÁRIO S/BDI</v>
          </cell>
          <cell r="H28" t="str">
            <v>CUSTO TOTALS/BDI</v>
          </cell>
        </row>
        <row r="29">
          <cell r="A29">
            <v>1</v>
          </cell>
          <cell r="B29" t="str">
            <v>AUXILIAR DE ENCANADOR OU BOMBEIRO HIDRÁULICO COM ENCARGOS COMPLEMENTARES</v>
          </cell>
          <cell r="C29" t="str">
            <v>SINAPI-PE NÃO DES  JUN/ 2019</v>
          </cell>
          <cell r="D29" t="str">
            <v>88248</v>
          </cell>
          <cell r="E29" t="str">
            <v>h</v>
          </cell>
          <cell r="F29">
            <v>0.1</v>
          </cell>
          <cell r="G29" t="str">
            <v>15,26</v>
          </cell>
          <cell r="H29">
            <v>1.526</v>
          </cell>
        </row>
        <row r="30">
          <cell r="A30">
            <v>2</v>
          </cell>
          <cell r="B30" t="str">
            <v>SERVENTE COM ENCARGOS COMPLEMENTARES</v>
          </cell>
          <cell r="C30" t="str">
            <v>SINAPI-PE NÃO DES  JUN/ 2019</v>
          </cell>
          <cell r="D30" t="str">
            <v>88316</v>
          </cell>
          <cell r="E30" t="str">
            <v>h</v>
          </cell>
          <cell r="F30">
            <v>0.2</v>
          </cell>
          <cell r="G30" t="str">
            <v>16,25</v>
          </cell>
          <cell r="H30">
            <v>3.25</v>
          </cell>
        </row>
        <row r="31">
          <cell r="A31">
            <v>3</v>
          </cell>
          <cell r="B31" t="str">
            <v>AUXILIAR DE ENCANADOR OU BOMBEIRO HIDRÁULICO COM ENCARGOS COMPLEMENTARES</v>
          </cell>
          <cell r="C31" t="str">
            <v>SINAPI-PE NÃO DES  JUN/ 2019</v>
          </cell>
          <cell r="D31" t="str">
            <v>88248</v>
          </cell>
          <cell r="E31" t="str">
            <v>h</v>
          </cell>
          <cell r="F31">
            <v>0.1</v>
          </cell>
          <cell r="G31" t="str">
            <v>15,26</v>
          </cell>
          <cell r="H31">
            <v>1.526</v>
          </cell>
        </row>
        <row r="32">
          <cell r="A32">
            <v>4</v>
          </cell>
          <cell r="B32" t="str">
            <v>TUBO PVC, SOLDAVEL, DN 110 MM, AGUA FRIA (NBR-5648)</v>
          </cell>
          <cell r="C32" t="str">
            <v>INSUMO SINAPI-PE  JUN/ 2019</v>
          </cell>
          <cell r="D32">
            <v>9870</v>
          </cell>
          <cell r="E32" t="str">
            <v>m</v>
          </cell>
          <cell r="F32">
            <v>0.15</v>
          </cell>
          <cell r="G32" t="str">
            <v>56,64</v>
          </cell>
          <cell r="H32">
            <v>8.4960000000000004</v>
          </cell>
        </row>
        <row r="33">
          <cell r="A33" t="str">
            <v>CUSTO TOTAL FINAL (R$) S/BDI</v>
          </cell>
          <cell r="B33">
            <v>0</v>
          </cell>
          <cell r="C33">
            <v>0</v>
          </cell>
          <cell r="D33">
            <v>0</v>
          </cell>
          <cell r="E33">
            <v>0</v>
          </cell>
          <cell r="F33">
            <v>0</v>
          </cell>
          <cell r="G33">
            <v>0</v>
          </cell>
          <cell r="H33">
            <v>14.79</v>
          </cell>
        </row>
        <row r="34">
          <cell r="A34">
            <v>0</v>
          </cell>
          <cell r="C34">
            <v>0</v>
          </cell>
          <cell r="D34">
            <v>0</v>
          </cell>
        </row>
        <row r="35">
          <cell r="A35" t="str">
            <v>COMP.04</v>
          </cell>
          <cell r="B35" t="str">
            <v>DEMOLIÇÃO MANUAL DE CONCRETO SIMPLES .</v>
          </cell>
          <cell r="C35">
            <v>0</v>
          </cell>
          <cell r="D35">
            <v>0</v>
          </cell>
          <cell r="E35">
            <v>0</v>
          </cell>
          <cell r="F35">
            <v>0</v>
          </cell>
          <cell r="G35">
            <v>0</v>
          </cell>
          <cell r="H35" t="str">
            <v>m³</v>
          </cell>
          <cell r="I35">
            <v>209.16</v>
          </cell>
        </row>
        <row r="36">
          <cell r="A36" t="str">
            <v>ITEM</v>
          </cell>
          <cell r="B36" t="str">
            <v>COMPONENTES</v>
          </cell>
          <cell r="C36" t="str">
            <v>FONTE</v>
          </cell>
          <cell r="D36" t="str">
            <v>CÓDIGO</v>
          </cell>
          <cell r="E36" t="str">
            <v>UNID.</v>
          </cell>
          <cell r="F36" t="str">
            <v>CONSUMO</v>
          </cell>
          <cell r="G36" t="str">
            <v>PREÇO UNITÁRIO S/BDI</v>
          </cell>
          <cell r="H36" t="str">
            <v>CUSTO TOTALS/BDI</v>
          </cell>
        </row>
        <row r="37">
          <cell r="A37">
            <v>1</v>
          </cell>
          <cell r="B37" t="str">
            <v>PEDREIRO COM ENCARGOS COMPLEMENTARES</v>
          </cell>
          <cell r="C37" t="str">
            <v>SINAPI-PE NÃO DES  JUN/ 2019</v>
          </cell>
          <cell r="D37" t="str">
            <v>88309</v>
          </cell>
          <cell r="E37" t="str">
            <v>h</v>
          </cell>
          <cell r="F37">
            <v>1.1117999999999999</v>
          </cell>
          <cell r="G37" t="str">
            <v>20,22</v>
          </cell>
          <cell r="H37">
            <v>22.480499999999999</v>
          </cell>
        </row>
        <row r="38">
          <cell r="A38">
            <v>2</v>
          </cell>
          <cell r="B38" t="str">
            <v>SERVENTE COM ENCARGOS COMPLEMENTARES</v>
          </cell>
          <cell r="C38" t="str">
            <v>SINAPI-PE NÃO DES  JUN/ 2019</v>
          </cell>
          <cell r="D38" t="str">
            <v>88316</v>
          </cell>
          <cell r="E38" t="str">
            <v>h</v>
          </cell>
          <cell r="F38">
            <v>11.488200000000001</v>
          </cell>
          <cell r="G38" t="str">
            <v>16,25</v>
          </cell>
          <cell r="H38">
            <v>186.6832</v>
          </cell>
        </row>
        <row r="39">
          <cell r="A39" t="str">
            <v>CUSTO TOTAL FINAL (R$) S/BDI</v>
          </cell>
          <cell r="B39">
            <v>0</v>
          </cell>
          <cell r="C39">
            <v>0</v>
          </cell>
          <cell r="D39">
            <v>0</v>
          </cell>
          <cell r="E39">
            <v>0</v>
          </cell>
          <cell r="F39">
            <v>0</v>
          </cell>
          <cell r="G39">
            <v>0</v>
          </cell>
          <cell r="H39">
            <v>209.16</v>
          </cell>
          <cell r="I39">
            <v>0</v>
          </cell>
        </row>
        <row r="41">
          <cell r="A41" t="str">
            <v>COMP.05</v>
          </cell>
          <cell r="B41" t="str">
            <v>TRANSPORTE COM CARRO DE MÃO DE AREIA, ENTULHOS OU TERRA, ATÉ 100M.</v>
          </cell>
          <cell r="C41">
            <v>0</v>
          </cell>
          <cell r="D41">
            <v>0</v>
          </cell>
          <cell r="E41">
            <v>0</v>
          </cell>
          <cell r="F41">
            <v>0</v>
          </cell>
          <cell r="G41">
            <v>0</v>
          </cell>
          <cell r="H41" t="str">
            <v>m³</v>
          </cell>
          <cell r="I41">
            <v>61.75</v>
          </cell>
        </row>
        <row r="42">
          <cell r="A42" t="str">
            <v>ITEM</v>
          </cell>
          <cell r="B42" t="str">
            <v>COMPONENTES</v>
          </cell>
          <cell r="C42" t="str">
            <v>FONTE</v>
          </cell>
          <cell r="D42" t="str">
            <v>CÓDIGO</v>
          </cell>
          <cell r="E42" t="str">
            <v>UNID.</v>
          </cell>
          <cell r="F42" t="str">
            <v>CONSUMO</v>
          </cell>
          <cell r="G42" t="str">
            <v>PREÇO UNITÁRIO S/BDI</v>
          </cell>
          <cell r="H42" t="str">
            <v>CUSTO TOTALS/BDI</v>
          </cell>
        </row>
        <row r="43">
          <cell r="A43">
            <v>1</v>
          </cell>
          <cell r="B43" t="str">
            <v>SERVENTE COM ENCARGOS COMPLEMENTARES</v>
          </cell>
          <cell r="C43" t="str">
            <v>SINAPI-PE NÃO DES  JUN/ 2019</v>
          </cell>
          <cell r="D43" t="str">
            <v>88316</v>
          </cell>
          <cell r="E43" t="str">
            <v>h</v>
          </cell>
          <cell r="F43">
            <v>3.8</v>
          </cell>
          <cell r="G43" t="str">
            <v>16,25</v>
          </cell>
          <cell r="H43">
            <v>61.75</v>
          </cell>
        </row>
        <row r="44">
          <cell r="A44" t="str">
            <v>CUSTO TOTAL FINAL (R$) S/BDI</v>
          </cell>
          <cell r="B44">
            <v>0</v>
          </cell>
          <cell r="C44">
            <v>0</v>
          </cell>
          <cell r="D44">
            <v>0</v>
          </cell>
          <cell r="E44">
            <v>0</v>
          </cell>
          <cell r="F44">
            <v>0</v>
          </cell>
          <cell r="G44">
            <v>0</v>
          </cell>
          <cell r="H44">
            <v>61.75</v>
          </cell>
        </row>
        <row r="46">
          <cell r="A46" t="str">
            <v xml:space="preserve">COMP.06 </v>
          </cell>
          <cell r="B46" t="str">
            <v>FORMA TÁBUA P/ CONCRETO EM FUNDAÇÃO C/ REAPROVEITAMENTO 10 X.</v>
          </cell>
          <cell r="C46">
            <v>0</v>
          </cell>
          <cell r="D46">
            <v>0</v>
          </cell>
          <cell r="E46">
            <v>0</v>
          </cell>
          <cell r="F46">
            <v>0</v>
          </cell>
          <cell r="G46">
            <v>0</v>
          </cell>
          <cell r="H46" t="str">
            <v>m²</v>
          </cell>
          <cell r="I46">
            <v>88.85</v>
          </cell>
        </row>
        <row r="47">
          <cell r="A47" t="str">
            <v>ITEM</v>
          </cell>
          <cell r="B47" t="str">
            <v>COMPONENTES</v>
          </cell>
          <cell r="C47" t="str">
            <v>FONTE</v>
          </cell>
          <cell r="D47" t="str">
            <v>CÓDIGO</v>
          </cell>
          <cell r="E47" t="str">
            <v>UNID.</v>
          </cell>
          <cell r="F47" t="str">
            <v>CONSUMO</v>
          </cell>
          <cell r="G47" t="str">
            <v>PREÇO UNITÁRIO S/BDI</v>
          </cell>
          <cell r="H47" t="str">
            <v>CUSTO TOTALS/BDI</v>
          </cell>
        </row>
        <row r="48">
          <cell r="A48">
            <v>1</v>
          </cell>
          <cell r="B48" t="str">
            <v>CARPINTEIRO DE FORMAS COM ENCARGOS COMPLEMENTARES</v>
          </cell>
          <cell r="C48" t="str">
            <v>SINAPI-PE NÃO DES  JUN/ 2019</v>
          </cell>
          <cell r="D48" t="str">
            <v>88262</v>
          </cell>
          <cell r="E48" t="str">
            <v>h</v>
          </cell>
          <cell r="F48">
            <v>2.3570000000000002</v>
          </cell>
          <cell r="G48" t="str">
            <v>20,06</v>
          </cell>
          <cell r="H48">
            <v>47.281399999999998</v>
          </cell>
        </row>
        <row r="49">
          <cell r="A49">
            <v>2</v>
          </cell>
          <cell r="B49" t="str">
            <v>AJUDANTE DE CARPINTEIRO COM ENCARGOS COMPLEMENTARES</v>
          </cell>
          <cell r="C49" t="str">
            <v>SINAPI-PE NÃO DES  JUN/ 2019</v>
          </cell>
          <cell r="D49" t="str">
            <v>88239</v>
          </cell>
          <cell r="E49" t="str">
            <v>h</v>
          </cell>
          <cell r="F49">
            <v>1.444</v>
          </cell>
          <cell r="G49" t="str">
            <v>16,79</v>
          </cell>
          <cell r="H49">
            <v>24.244700000000002</v>
          </cell>
        </row>
        <row r="50">
          <cell r="A50">
            <v>3</v>
          </cell>
          <cell r="B50" t="str">
            <v>MADEIRA ROLICA SEM TRATAMENTO, EUCALIPTO OU EQUIVALENTE DA REGIAO, H = 3 M, D = 8 A 11 CM (PARA ESCORAMENTO)</v>
          </cell>
          <cell r="C50" t="str">
            <v>INSUMO SINAPI-PE  JUN/ 2019</v>
          </cell>
          <cell r="D50">
            <v>2745</v>
          </cell>
          <cell r="E50" t="str">
            <v>m</v>
          </cell>
          <cell r="F50">
            <v>0.37</v>
          </cell>
          <cell r="G50" t="str">
            <v>1,78</v>
          </cell>
          <cell r="H50">
            <v>0.65859999999999996</v>
          </cell>
        </row>
        <row r="51">
          <cell r="A51">
            <v>4</v>
          </cell>
          <cell r="B51" t="str">
            <v>SARRAFO DE MADEIRA NAO APARELHADA *2,5 X 7,5* CM (1 X 3 ") PINUS, MISTA OU EQUIVALENTE DA REGIAO</v>
          </cell>
          <cell r="C51" t="str">
            <v>INSUMO SINAPI-PE  JUN/ 2019</v>
          </cell>
          <cell r="D51">
            <v>4517</v>
          </cell>
          <cell r="E51" t="str">
            <v>m</v>
          </cell>
          <cell r="F51" t="str">
            <v>0,4400000</v>
          </cell>
          <cell r="G51" t="str">
            <v>1,95</v>
          </cell>
          <cell r="H51">
            <v>0.85799999999999998</v>
          </cell>
        </row>
        <row r="52">
          <cell r="A52">
            <v>5</v>
          </cell>
          <cell r="B52" t="str">
            <v>PREGO DE ACO POLIDO COM CABECA DUPLA 17 X 27 (2 1/2 X 11)</v>
          </cell>
          <cell r="C52" t="str">
            <v>INSUMO SINAPI-PE  JUN/ 2019</v>
          </cell>
          <cell r="D52">
            <v>40304</v>
          </cell>
          <cell r="E52" t="str">
            <v>kg</v>
          </cell>
          <cell r="F52" t="str">
            <v>0,0390000</v>
          </cell>
          <cell r="G52" t="str">
            <v>12,90</v>
          </cell>
          <cell r="H52">
            <v>0.50309999999999999</v>
          </cell>
        </row>
        <row r="53">
          <cell r="A53">
            <v>6</v>
          </cell>
          <cell r="B53" t="str">
            <v>TABUA DE MADEIRA NAO APARELHADA *2,5 X 30 CM (1 X 12 ") PINUS, MISTA OU EQUIVALENTE DA REGIAO</v>
          </cell>
          <cell r="C53" t="str">
            <v>INSUMO SINAPI-PE  JUN/ 2019</v>
          </cell>
          <cell r="D53">
            <v>6212</v>
          </cell>
          <cell r="E53" t="str">
            <v>m</v>
          </cell>
          <cell r="F53" t="str">
            <v>1,3800000</v>
          </cell>
          <cell r="G53" t="str">
            <v>11,00</v>
          </cell>
          <cell r="H53">
            <v>15.18</v>
          </cell>
        </row>
        <row r="54">
          <cell r="A54">
            <v>7</v>
          </cell>
          <cell r="B54" t="str">
            <v>DESMOLDANTE PROTETOR PARA FORMAS DE MADEIRA, DE BASE OLEOSA EMULSIONADA EM AGUA</v>
          </cell>
          <cell r="C54" t="str">
            <v>INSUMO SINAPI-PE  JUN/ 2019</v>
          </cell>
          <cell r="D54">
            <v>2692</v>
          </cell>
          <cell r="E54" t="str">
            <v>l</v>
          </cell>
          <cell r="F54" t="str">
            <v>0,0170000</v>
          </cell>
          <cell r="G54" t="str">
            <v>7,74</v>
          </cell>
          <cell r="H54">
            <v>0.13150000000000001</v>
          </cell>
        </row>
        <row r="55">
          <cell r="A55" t="str">
            <v>CUSTO TOTAL FINAL (R$) S/BDI</v>
          </cell>
          <cell r="B55">
            <v>0</v>
          </cell>
          <cell r="C55">
            <v>0</v>
          </cell>
          <cell r="D55">
            <v>0</v>
          </cell>
          <cell r="E55">
            <v>0</v>
          </cell>
          <cell r="F55">
            <v>0</v>
          </cell>
          <cell r="G55">
            <v>0</v>
          </cell>
          <cell r="H55">
            <v>88.85</v>
          </cell>
        </row>
        <row r="57">
          <cell r="A57" t="str">
            <v>COMP.07</v>
          </cell>
          <cell r="B57" t="str">
            <v xml:space="preserve">REMOÇÃO DE MATERIAL DE PRIMEIRA CATEGORIA EM CAMINHÃO BASCULANTE, D.M.T. 12 KM, INCLUSIVE CARGA MECÂNICA E DESCARGA. </v>
          </cell>
          <cell r="C57">
            <v>0</v>
          </cell>
          <cell r="D57">
            <v>0</v>
          </cell>
          <cell r="E57">
            <v>0</v>
          </cell>
          <cell r="F57">
            <v>0</v>
          </cell>
          <cell r="G57">
            <v>0</v>
          </cell>
          <cell r="H57" t="str">
            <v>m³</v>
          </cell>
          <cell r="I57">
            <v>30.63</v>
          </cell>
        </row>
        <row r="58">
          <cell r="A58" t="str">
            <v>ITEM</v>
          </cell>
          <cell r="B58" t="str">
            <v>COMPONENTES</v>
          </cell>
          <cell r="C58" t="str">
            <v>FONTE</v>
          </cell>
          <cell r="D58" t="str">
            <v>CÓDIGO</v>
          </cell>
          <cell r="E58" t="str">
            <v>UNID.</v>
          </cell>
          <cell r="F58" t="str">
            <v>CONSUMO</v>
          </cell>
          <cell r="G58" t="str">
            <v>PREÇO UNITÁRIO S/BDI</v>
          </cell>
          <cell r="H58" t="str">
            <v>CUSTO TOTALS/BDI</v>
          </cell>
        </row>
        <row r="59">
          <cell r="A59">
            <v>1</v>
          </cell>
          <cell r="B59" t="str">
            <v>CARGA E DESCARGA MECANICA DE SOLO UTILIZANDO CAMINHAO BASCULANTE 6,0M3/16T E PA CARREGADEIRA SOBRE PNEUS 128 HP, CAPACIDADE DA CAÇAMBA 1,7 A 2,8 M3, PESO OPERACIONAL 11632 KG</v>
          </cell>
          <cell r="C59" t="str">
            <v>SINAPI-PE NÃO DES  JUN/ 2019</v>
          </cell>
          <cell r="D59" t="str">
            <v>74010/1</v>
          </cell>
          <cell r="E59" t="str">
            <v>M3</v>
          </cell>
          <cell r="F59">
            <v>1</v>
          </cell>
          <cell r="G59" t="str">
            <v>1,83</v>
          </cell>
          <cell r="H59">
            <v>1.83</v>
          </cell>
        </row>
        <row r="60">
          <cell r="A60">
            <v>2</v>
          </cell>
          <cell r="B60" t="str">
            <v>TRANSPORTE COM CAMINHÃO BASCULANTE DE 6 M3, EM VIA URBANA EM LEITO NATURAL (UNIDADE: M3XKM). AF_01/2018</v>
          </cell>
          <cell r="C60" t="str">
            <v>SINAPI-PE NÃO DES  JUN/ 2019</v>
          </cell>
          <cell r="D60" t="str">
            <v>97912</v>
          </cell>
          <cell r="E60" t="str">
            <v>M3XKM</v>
          </cell>
          <cell r="F60">
            <v>12</v>
          </cell>
          <cell r="G60" t="str">
            <v>2,40</v>
          </cell>
          <cell r="H60">
            <v>28.8</v>
          </cell>
        </row>
        <row r="61">
          <cell r="A61" t="str">
            <v>CUSTO TOTAL FINAL (R$) S/BDI</v>
          </cell>
          <cell r="B61">
            <v>0</v>
          </cell>
          <cell r="C61">
            <v>0</v>
          </cell>
          <cell r="D61">
            <v>0</v>
          </cell>
          <cell r="E61">
            <v>0</v>
          </cell>
          <cell r="F61">
            <v>0</v>
          </cell>
          <cell r="G61">
            <v>0</v>
          </cell>
          <cell r="H61">
            <v>30.63</v>
          </cell>
        </row>
        <row r="63">
          <cell r="A63" t="str">
            <v>COMP.08</v>
          </cell>
          <cell r="B63" t="str">
            <v>CALHA EM CONCRETO SIMPLES, MEIA CANA DE CONCRETO, DIAMETRO 300 MM</v>
          </cell>
          <cell r="C63">
            <v>0</v>
          </cell>
          <cell r="D63">
            <v>0</v>
          </cell>
          <cell r="E63">
            <v>0</v>
          </cell>
          <cell r="F63">
            <v>0</v>
          </cell>
          <cell r="G63">
            <v>0</v>
          </cell>
          <cell r="H63" t="str">
            <v>m</v>
          </cell>
          <cell r="I63">
            <v>33.29</v>
          </cell>
        </row>
        <row r="64">
          <cell r="A64" t="str">
            <v>ITEM</v>
          </cell>
          <cell r="B64" t="str">
            <v>COMPONENTES</v>
          </cell>
          <cell r="C64" t="str">
            <v>FONTE</v>
          </cell>
          <cell r="D64" t="str">
            <v>CÓDIGO</v>
          </cell>
          <cell r="E64" t="str">
            <v>UNID.</v>
          </cell>
          <cell r="F64" t="str">
            <v>CONSUMO</v>
          </cell>
          <cell r="G64" t="str">
            <v>PREÇO UNITÁRIO S/BDI</v>
          </cell>
          <cell r="H64" t="str">
            <v>CUSTO TOTALS/BDI</v>
          </cell>
        </row>
        <row r="65">
          <cell r="A65">
            <v>1</v>
          </cell>
          <cell r="B65" t="str">
            <v>CALHA/CANALETA DE CONCRETO SIMPLES, TIPO MEIA CANA, D = 30 CM, PARA AGUA PLUVIAL</v>
          </cell>
          <cell r="C65" t="str">
            <v>INSUMO SINAPI-PE  JUN/ 2019</v>
          </cell>
          <cell r="D65">
            <v>10541</v>
          </cell>
          <cell r="E65" t="str">
            <v>m</v>
          </cell>
          <cell r="F65">
            <v>1.03</v>
          </cell>
          <cell r="G65" t="str">
            <v>18,82</v>
          </cell>
          <cell r="H65">
            <v>19.384599999999999</v>
          </cell>
        </row>
        <row r="66">
          <cell r="A66">
            <v>2</v>
          </cell>
          <cell r="B66" t="str">
            <v>ASSENTAMENTO DE TUBO DE CONCRETO PARA REDES COLETORAS DE ESGOTO SANITÁRIO, DIÂMETRO DE 300 MM, JUNTA ELÁSTICA, INSTALADO EM LOCAL COM ALTO NÍVEL DE INTERFERÊNCIAS (NÃO INCLUI FORNECIMENTO). AF_12/2015</v>
          </cell>
          <cell r="C66" t="str">
            <v>SINAPI-PE DES  JUN/ 2019</v>
          </cell>
          <cell r="D66" t="str">
            <v>92850</v>
          </cell>
          <cell r="E66" t="str">
            <v>m</v>
          </cell>
          <cell r="F66">
            <v>1</v>
          </cell>
          <cell r="G66" t="str">
            <v>13,91</v>
          </cell>
          <cell r="H66">
            <v>13.91</v>
          </cell>
        </row>
        <row r="67">
          <cell r="A67" t="str">
            <v>CUSTO TOTAL FINAL (R$) S/BDI</v>
          </cell>
          <cell r="B67">
            <v>0</v>
          </cell>
          <cell r="C67">
            <v>0</v>
          </cell>
          <cell r="D67">
            <v>0</v>
          </cell>
          <cell r="E67">
            <v>0</v>
          </cell>
          <cell r="F67">
            <v>0</v>
          </cell>
          <cell r="G67">
            <v>0</v>
          </cell>
          <cell r="H67">
            <v>33.29</v>
          </cell>
        </row>
        <row r="69">
          <cell r="A69" t="str">
            <v xml:space="preserve">COMP.09 </v>
          </cell>
          <cell r="B69" t="str">
            <v>REMOÇÃO DE MATERIAL DE PRIMEIRA CATEGORIA EM CAMINHÃO BASCULANTE, DMT 12 KM, INCLUSIVE CARGA E DESCARGA MANUAIS.</v>
          </cell>
          <cell r="C69">
            <v>0</v>
          </cell>
          <cell r="D69">
            <v>0</v>
          </cell>
          <cell r="E69">
            <v>0</v>
          </cell>
          <cell r="F69">
            <v>0</v>
          </cell>
          <cell r="G69">
            <v>0</v>
          </cell>
          <cell r="H69" t="str">
            <v>m³</v>
          </cell>
          <cell r="I69">
            <v>99.13</v>
          </cell>
        </row>
        <row r="70">
          <cell r="A70" t="str">
            <v>ITEM</v>
          </cell>
          <cell r="B70" t="str">
            <v>COMPONENTES</v>
          </cell>
          <cell r="C70" t="str">
            <v>FONTE</v>
          </cell>
          <cell r="D70" t="str">
            <v>CÓDIGO</v>
          </cell>
          <cell r="E70" t="str">
            <v>UNID.</v>
          </cell>
          <cell r="F70" t="str">
            <v>CONSUMO</v>
          </cell>
          <cell r="G70" t="str">
            <v>PREÇO UNITÁRIO S/BDI</v>
          </cell>
          <cell r="H70" t="str">
            <v>CUSTO TOTALS/BDI</v>
          </cell>
        </row>
        <row r="71">
          <cell r="A71">
            <v>1</v>
          </cell>
          <cell r="B71" t="str">
            <v>CAMINHÃO TOCO, PBT 14.300 KG, CARGA ÚTIL MÁX. 9.710 KG, DIST. ENTRE EIXOS 3,56 M, POTÊNCIA 185 CV, INCLUSIVE CARROCERIA FIXA ABERTA DE MADEIRA P/ TRANSPORTE GERAL DE CARGA SECA, DIMEN. APROX. 2,50 X 6,50 X 0,50 M - CHP DIURNO. AF_06/2014</v>
          </cell>
          <cell r="C71" t="str">
            <v>SINAPI-PE DES  JUN/ 2019</v>
          </cell>
          <cell r="D71" t="str">
            <v>73467</v>
          </cell>
          <cell r="E71" t="str">
            <v>chp</v>
          </cell>
          <cell r="F71">
            <v>0.56579999999999997</v>
          </cell>
          <cell r="G71" t="str">
            <v>149,37</v>
          </cell>
          <cell r="H71">
            <v>84.513499999999993</v>
          </cell>
        </row>
        <row r="72">
          <cell r="A72">
            <v>2</v>
          </cell>
          <cell r="B72" t="str">
            <v>SERVENTE COM ENCARGOS COMPLEMENTARES</v>
          </cell>
          <cell r="C72" t="str">
            <v>SINAPI-PE DES  JUN/ 2019</v>
          </cell>
          <cell r="D72" t="str">
            <v>88316</v>
          </cell>
          <cell r="E72" t="str">
            <v>h</v>
          </cell>
          <cell r="F72">
            <v>0.9</v>
          </cell>
          <cell r="G72" t="str">
            <v>16,25</v>
          </cell>
          <cell r="H72">
            <v>14.625</v>
          </cell>
        </row>
        <row r="73">
          <cell r="A73" t="str">
            <v>CUSTO TOTAL FINAL (R$) S/BDI</v>
          </cell>
          <cell r="B73">
            <v>0</v>
          </cell>
          <cell r="C73">
            <v>0</v>
          </cell>
          <cell r="D73">
            <v>0</v>
          </cell>
          <cell r="E73">
            <v>0</v>
          </cell>
          <cell r="F73">
            <v>0</v>
          </cell>
          <cell r="G73">
            <v>0</v>
          </cell>
          <cell r="H73">
            <v>99.13</v>
          </cell>
        </row>
        <row r="75">
          <cell r="A75" t="str">
            <v>COMP.10</v>
          </cell>
          <cell r="B75" t="str">
            <v>CONCRETO ARMADO PRONTO, FCK≥15MPA, CONDIÇÃO B (NBR-12655), LANÇADO EM VIGAS E ADENSADO, INCLUSIVE FORMA, ESCORAMENTO E FERRAGEM</v>
          </cell>
          <cell r="C75">
            <v>0</v>
          </cell>
          <cell r="D75">
            <v>0</v>
          </cell>
          <cell r="E75">
            <v>0</v>
          </cell>
          <cell r="F75">
            <v>0</v>
          </cell>
          <cell r="G75">
            <v>0</v>
          </cell>
          <cell r="H75" t="str">
            <v>m³</v>
          </cell>
          <cell r="I75">
            <v>2486.9699999999998</v>
          </cell>
        </row>
        <row r="76">
          <cell r="A76" t="str">
            <v>ITEM</v>
          </cell>
          <cell r="B76" t="str">
            <v>COMPONENTES</v>
          </cell>
          <cell r="C76" t="str">
            <v>FONTE</v>
          </cell>
          <cell r="D76" t="str">
            <v>CÓDIGO</v>
          </cell>
          <cell r="E76" t="str">
            <v>UNID.</v>
          </cell>
          <cell r="F76" t="str">
            <v>CONSUMO</v>
          </cell>
          <cell r="G76" t="str">
            <v>PREÇO UNITÁRIO S/BDI</v>
          </cell>
          <cell r="H76" t="str">
            <v>CUSTO TOTALS/BDI</v>
          </cell>
        </row>
        <row r="77">
          <cell r="A77">
            <v>1</v>
          </cell>
          <cell r="B77" t="str">
            <v>PEDREIRO COM ENCARGOS COMPLEMENTARES</v>
          </cell>
          <cell r="C77" t="str">
            <v>SINAPI-PE NÃO DES  JUN/ 2019</v>
          </cell>
          <cell r="D77" t="str">
            <v>88309</v>
          </cell>
          <cell r="E77" t="str">
            <v>h</v>
          </cell>
          <cell r="F77">
            <v>6</v>
          </cell>
          <cell r="G77" t="str">
            <v>20,22</v>
          </cell>
          <cell r="H77">
            <v>121.32</v>
          </cell>
        </row>
        <row r="78">
          <cell r="A78">
            <v>2</v>
          </cell>
          <cell r="B78" t="str">
            <v>CARPINTEIRO DE FORMAS COM ENCARGOS COMPLEMENTARES</v>
          </cell>
          <cell r="C78" t="str">
            <v>SINAPI-PE NÃO DES  JUN/ 2019</v>
          </cell>
          <cell r="D78" t="str">
            <v>88262</v>
          </cell>
          <cell r="E78" t="str">
            <v>h</v>
          </cell>
          <cell r="F78">
            <v>19.04</v>
          </cell>
          <cell r="G78" t="str">
            <v>20,06</v>
          </cell>
          <cell r="H78">
            <v>381.94</v>
          </cell>
        </row>
        <row r="79">
          <cell r="A79">
            <v>3</v>
          </cell>
          <cell r="B79" t="str">
            <v>SERVENTE COM ENCARGOS COMPLEMENTARES</v>
          </cell>
          <cell r="C79" t="str">
            <v>SINAPI-PE NÃO DES  JUN/ 2019</v>
          </cell>
          <cell r="D79" t="str">
            <v>88316</v>
          </cell>
          <cell r="E79" t="str">
            <v>h</v>
          </cell>
          <cell r="F79">
            <v>37.938699999999997</v>
          </cell>
          <cell r="G79" t="str">
            <v>16,25</v>
          </cell>
          <cell r="H79">
            <v>616.5</v>
          </cell>
        </row>
        <row r="80">
          <cell r="A80">
            <v>4</v>
          </cell>
          <cell r="B80" t="str">
            <v>AJUDANTE DE ARMADOR COM ENCARGOS COMPLEMENTARES</v>
          </cell>
          <cell r="C80" t="str">
            <v>SINAPI-PE NÃO DES  JUN/ 2019</v>
          </cell>
          <cell r="D80" t="str">
            <v>88238</v>
          </cell>
          <cell r="E80" t="str">
            <v>h</v>
          </cell>
          <cell r="F80">
            <v>6.3</v>
          </cell>
          <cell r="G80" t="str">
            <v>15,40</v>
          </cell>
          <cell r="H80">
            <v>97.02</v>
          </cell>
        </row>
        <row r="81">
          <cell r="A81">
            <v>8</v>
          </cell>
          <cell r="B81" t="str">
            <v>ARMADOR COM ENCARGOS COMPLEMENTARES</v>
          </cell>
          <cell r="C81" t="str">
            <v>SINAPI-PE NÃO DES  JUN/ 2019</v>
          </cell>
          <cell r="D81" t="str">
            <v>88245</v>
          </cell>
          <cell r="E81" t="str">
            <v>h</v>
          </cell>
          <cell r="F81">
            <v>6.3</v>
          </cell>
          <cell r="G81" t="str">
            <v>20,10</v>
          </cell>
          <cell r="H81">
            <v>126.63</v>
          </cell>
        </row>
        <row r="82">
          <cell r="A82">
            <v>5</v>
          </cell>
          <cell r="B82" t="str">
            <v>ACO CA-50, 12,5 MM, VERGALHAO</v>
          </cell>
          <cell r="C82" t="str">
            <v>INSUMO SINAPI-PE  JUN/ 2019</v>
          </cell>
          <cell r="D82">
            <v>31</v>
          </cell>
          <cell r="E82" t="str">
            <v>kg</v>
          </cell>
          <cell r="F82">
            <v>80.5</v>
          </cell>
          <cell r="G82" t="str">
            <v>4,58</v>
          </cell>
          <cell r="H82">
            <v>368.69</v>
          </cell>
        </row>
        <row r="83">
          <cell r="A83">
            <v>6</v>
          </cell>
          <cell r="B83" t="str">
            <v>ARAME RECOZIDO 18 BWG, 1,25 MM (0,01 KG/M)</v>
          </cell>
          <cell r="C83" t="str">
            <v>INSUMO SINAPI-PE  JUN/ 2019</v>
          </cell>
          <cell r="D83">
            <v>337</v>
          </cell>
          <cell r="E83" t="str">
            <v>kg</v>
          </cell>
          <cell r="F83">
            <v>1.4</v>
          </cell>
          <cell r="G83" t="str">
            <v>10,33</v>
          </cell>
          <cell r="H83">
            <v>14.46</v>
          </cell>
        </row>
        <row r="84">
          <cell r="A84">
            <v>7</v>
          </cell>
          <cell r="B84" t="str">
            <v>AREIA GROSSA - POSTO JAZIDA/FORNECEDOR (RETIRADO NA JAZIDA, SEM TRANSPORTE)</v>
          </cell>
          <cell r="C84" t="str">
            <v>INSUMO SINAPI-PE  JUN/ 2019</v>
          </cell>
          <cell r="D84">
            <v>367</v>
          </cell>
          <cell r="E84" t="str">
            <v>m³</v>
          </cell>
          <cell r="F84">
            <v>0.64200000000000002</v>
          </cell>
          <cell r="G84" t="str">
            <v>77,00</v>
          </cell>
          <cell r="H84">
            <v>49.43</v>
          </cell>
        </row>
        <row r="85">
          <cell r="A85">
            <v>9</v>
          </cell>
          <cell r="B85" t="str">
            <v>CIMENTO PORTLAND COMPOSTO CP II-32</v>
          </cell>
          <cell r="C85" t="str">
            <v>INSUMO SINAPI-PE  JUN/ 2019</v>
          </cell>
          <cell r="D85">
            <v>1379</v>
          </cell>
          <cell r="E85" t="str">
            <v>kg</v>
          </cell>
          <cell r="F85">
            <v>324</v>
          </cell>
          <cell r="G85" t="str">
            <v>0,39</v>
          </cell>
          <cell r="H85">
            <v>126.36</v>
          </cell>
        </row>
        <row r="86">
          <cell r="A86">
            <v>10</v>
          </cell>
          <cell r="B86" t="str">
            <v>MADEIRA ROLICA SEM TRATAMENTO, EUCALIPTO OU EQUIVALENTE DA REGIAO, H = 3 M, D = 8 A 11 CM (PARA ESCORAMENTO)</v>
          </cell>
          <cell r="C86" t="str">
            <v>INSUMO SINAPI-PE  JUN/ 2019</v>
          </cell>
          <cell r="D86">
            <v>2745</v>
          </cell>
          <cell r="E86" t="str">
            <v>m</v>
          </cell>
          <cell r="F86">
            <v>33.6</v>
          </cell>
          <cell r="G86" t="str">
            <v>1,78</v>
          </cell>
          <cell r="H86">
            <v>59.81</v>
          </cell>
        </row>
        <row r="87">
          <cell r="A87">
            <v>11</v>
          </cell>
          <cell r="B87" t="str">
            <v>TABUA DE MADEIRA NAO APARELHADA *2,5 X 10 CM (1 X 4 ") PINUS, MISTA OU EQUIVALENTE DA REGIAO</v>
          </cell>
          <cell r="C87" t="str">
            <v>INSUMO SINAPI-PE  JUN/ 2019</v>
          </cell>
          <cell r="D87">
            <v>4509</v>
          </cell>
          <cell r="E87" t="str">
            <v>m</v>
          </cell>
          <cell r="F87">
            <v>20.83</v>
          </cell>
          <cell r="G87" t="str">
            <v>2,98</v>
          </cell>
          <cell r="H87">
            <v>62.07</v>
          </cell>
        </row>
        <row r="88">
          <cell r="A88">
            <v>12</v>
          </cell>
          <cell r="B88" t="str">
            <v>PEDRA BRITADA N. 2 (19 A 38 MM) POSTO PEDREIRA/FORNECEDOR, SEM FRETE</v>
          </cell>
          <cell r="C88" t="str">
            <v>INSUMO SINAPI-PE  JUN/ 2019</v>
          </cell>
          <cell r="D88">
            <v>4718</v>
          </cell>
          <cell r="E88" t="str">
            <v>m³</v>
          </cell>
          <cell r="F88">
            <v>0.878</v>
          </cell>
          <cell r="G88" t="str">
            <v>60,68</v>
          </cell>
          <cell r="H88">
            <v>53.28</v>
          </cell>
        </row>
        <row r="89">
          <cell r="A89">
            <v>13</v>
          </cell>
          <cell r="B89" t="str">
            <v>PREGO DE ACO POLIDO COM CABECA DUPLA 17 X 27 (2 1/2 X 11)</v>
          </cell>
          <cell r="C89" t="str">
            <v>INSUMO SINAPI-PE  JUN/ 2019</v>
          </cell>
          <cell r="D89">
            <v>40304</v>
          </cell>
          <cell r="E89" t="str">
            <v>kg</v>
          </cell>
          <cell r="F89">
            <v>2.8</v>
          </cell>
          <cell r="G89" t="str">
            <v>12,90</v>
          </cell>
          <cell r="H89">
            <v>36.119999999999997</v>
          </cell>
        </row>
        <row r="90">
          <cell r="A90">
            <v>14</v>
          </cell>
          <cell r="B90" t="str">
            <v>TABUA DE MADEIRA NAO APARELHADA *2,5 X 30 CM (1 X 12 ") PINUS, MISTA OU EQUIVALENTE DA REGIAO</v>
          </cell>
          <cell r="C90" t="str">
            <v>INSUMO SINAPI-PE  JUN/ 2019</v>
          </cell>
          <cell r="D90">
            <v>6212</v>
          </cell>
          <cell r="E90" t="str">
            <v>m</v>
          </cell>
          <cell r="F90">
            <v>33.94</v>
          </cell>
          <cell r="G90" t="str">
            <v>11,00</v>
          </cell>
          <cell r="H90">
            <v>373.34</v>
          </cell>
        </row>
        <row r="91">
          <cell r="A91" t="str">
            <v>CUSTO TOTAL FINAL (R$) S/BDI</v>
          </cell>
          <cell r="B91">
            <v>0</v>
          </cell>
          <cell r="C91">
            <v>0</v>
          </cell>
          <cell r="D91">
            <v>0</v>
          </cell>
          <cell r="E91">
            <v>0</v>
          </cell>
          <cell r="F91">
            <v>0</v>
          </cell>
          <cell r="G91">
            <v>0</v>
          </cell>
          <cell r="H91">
            <v>2486.9699999999998</v>
          </cell>
        </row>
        <row r="93">
          <cell r="A93" t="str">
            <v>COMP.11</v>
          </cell>
          <cell r="B93" t="str">
            <v>CONCRETO ARMADO PRONTO, FCK≥15MPA, CONDIÇÃO B (NBR-12655), LANÇADO EM PILARES E ADENSADO, INCLUSIVE FORMA, ESCORAMENTO E FERRAGEM.</v>
          </cell>
          <cell r="C93">
            <v>0</v>
          </cell>
          <cell r="D93">
            <v>0</v>
          </cell>
          <cell r="E93">
            <v>0</v>
          </cell>
          <cell r="F93">
            <v>0</v>
          </cell>
          <cell r="G93">
            <v>0</v>
          </cell>
          <cell r="H93" t="str">
            <v>m³</v>
          </cell>
          <cell r="I93">
            <v>2863.82</v>
          </cell>
        </row>
        <row r="94">
          <cell r="A94" t="str">
            <v>ITEM</v>
          </cell>
          <cell r="B94" t="str">
            <v>COMPONENTES</v>
          </cell>
          <cell r="C94" t="str">
            <v>FONTE</v>
          </cell>
          <cell r="D94" t="str">
            <v>CÓDIGO</v>
          </cell>
          <cell r="E94" t="str">
            <v>UNID.</v>
          </cell>
          <cell r="F94" t="str">
            <v>CONSUMO</v>
          </cell>
          <cell r="G94" t="str">
            <v>PREÇO UNITÁRIO S/BDI</v>
          </cell>
          <cell r="H94" t="str">
            <v>CUSTO TOTALS/BDI</v>
          </cell>
        </row>
        <row r="95">
          <cell r="A95">
            <v>4</v>
          </cell>
          <cell r="B95" t="str">
            <v>ARMADOR COM ENCARGOS COMPLEMENTARES</v>
          </cell>
          <cell r="C95" t="str">
            <v>SINAPI-PE NÃO DES  JUN/ 2019</v>
          </cell>
          <cell r="D95" t="str">
            <v>88245</v>
          </cell>
          <cell r="E95" t="str">
            <v>h</v>
          </cell>
          <cell r="F95">
            <v>7.2</v>
          </cell>
          <cell r="G95" t="str">
            <v>20,10</v>
          </cell>
          <cell r="H95">
            <v>144.72</v>
          </cell>
        </row>
        <row r="96">
          <cell r="A96">
            <v>5</v>
          </cell>
          <cell r="B96" t="str">
            <v>CARPINTEIRO DE FORMAS COM ENCARGOS COMPLEMENTARES</v>
          </cell>
          <cell r="C96" t="str">
            <v>SINAPI-PE NÃO DES  JUN/ 2019</v>
          </cell>
          <cell r="D96" t="str">
            <v>88262</v>
          </cell>
          <cell r="E96" t="str">
            <v>h</v>
          </cell>
          <cell r="F96">
            <v>23.2</v>
          </cell>
          <cell r="G96" t="str">
            <v>20,06</v>
          </cell>
          <cell r="H96">
            <v>465.39</v>
          </cell>
        </row>
        <row r="97">
          <cell r="A97">
            <v>10</v>
          </cell>
          <cell r="B97" t="str">
            <v>PEDREIRO COM ENCARGOS COMPLEMENTARES</v>
          </cell>
          <cell r="C97" t="str">
            <v>SINAPI-PE NÃO DES  JUN/ 2019</v>
          </cell>
          <cell r="D97" t="str">
            <v>88309</v>
          </cell>
          <cell r="E97" t="str">
            <v>h</v>
          </cell>
          <cell r="F97">
            <v>6</v>
          </cell>
          <cell r="G97" t="str">
            <v>20,22</v>
          </cell>
          <cell r="H97">
            <v>121.32</v>
          </cell>
        </row>
        <row r="98">
          <cell r="A98">
            <v>12</v>
          </cell>
          <cell r="B98" t="str">
            <v>SERVENTE COM ENCARGOS COMPLEMENTARES</v>
          </cell>
          <cell r="C98" t="str">
            <v>SINAPI-PE NÃO DES  JUN/ 2019</v>
          </cell>
          <cell r="D98" t="str">
            <v>88316</v>
          </cell>
          <cell r="E98" t="str">
            <v>h</v>
          </cell>
          <cell r="F98">
            <v>38.96</v>
          </cell>
          <cell r="G98" t="str">
            <v>16,25</v>
          </cell>
          <cell r="H98">
            <v>633.1</v>
          </cell>
        </row>
        <row r="99">
          <cell r="A99">
            <v>13</v>
          </cell>
          <cell r="B99" t="str">
            <v>AJUDANTE DE ARMADOR COM ENCARGOS COMPLEMENTARES</v>
          </cell>
          <cell r="C99" t="str">
            <v>SINAPI-PE NÃO DES  JUN/ 2019</v>
          </cell>
          <cell r="D99" t="str">
            <v>88238</v>
          </cell>
          <cell r="E99" t="str">
            <v>h</v>
          </cell>
          <cell r="F99">
            <v>7.2</v>
          </cell>
          <cell r="G99" t="str">
            <v>15,40</v>
          </cell>
          <cell r="H99">
            <v>110.88</v>
          </cell>
        </row>
        <row r="100">
          <cell r="A100">
            <v>1</v>
          </cell>
          <cell r="B100" t="str">
            <v>ACO CA-50, 12,5 MM, VERGALHAO</v>
          </cell>
          <cell r="C100" t="str">
            <v>INSUMO SINAPI-PE  JUN/ 2019</v>
          </cell>
          <cell r="D100">
            <v>31</v>
          </cell>
          <cell r="E100" t="str">
            <v>kg</v>
          </cell>
          <cell r="F100">
            <v>92</v>
          </cell>
          <cell r="G100" t="str">
            <v>4,58</v>
          </cell>
          <cell r="H100">
            <v>421.36</v>
          </cell>
        </row>
        <row r="101">
          <cell r="A101">
            <v>2</v>
          </cell>
          <cell r="B101" t="str">
            <v>ARAME RECOZIDO 18 BWG, 1,25 MM (0,01 KG/M)</v>
          </cell>
          <cell r="C101" t="str">
            <v>INSUMO SINAPI-PE  JUN/ 2019</v>
          </cell>
          <cell r="D101">
            <v>337</v>
          </cell>
          <cell r="E101" t="str">
            <v>kg</v>
          </cell>
          <cell r="F101">
            <v>1.6</v>
          </cell>
          <cell r="G101" t="str">
            <v>10,33</v>
          </cell>
          <cell r="H101">
            <v>16.53</v>
          </cell>
        </row>
        <row r="102">
          <cell r="A102">
            <v>3</v>
          </cell>
          <cell r="B102" t="str">
            <v>AREIA GROSSA - POSTO JAZIDA/FORNECEDOR (RETIRADO NA JAZIDA, SEM TRANSPORTE)</v>
          </cell>
          <cell r="C102" t="str">
            <v>INSUMO SINAPI-PE  JUN/ 2019</v>
          </cell>
          <cell r="D102">
            <v>367</v>
          </cell>
          <cell r="E102" t="str">
            <v>m³</v>
          </cell>
          <cell r="F102">
            <v>0.64200000000000002</v>
          </cell>
          <cell r="G102" t="str">
            <v>77,00</v>
          </cell>
          <cell r="H102">
            <v>49.43</v>
          </cell>
        </row>
        <row r="103">
          <cell r="A103">
            <v>6</v>
          </cell>
          <cell r="B103" t="str">
            <v>CIMENTO PORTLAND COMPOSTO CP II-32</v>
          </cell>
          <cell r="C103" t="str">
            <v>INSUMO SINAPI-PE  JUN/ 2019</v>
          </cell>
          <cell r="D103">
            <v>1379</v>
          </cell>
          <cell r="E103" t="str">
            <v>kg</v>
          </cell>
          <cell r="F103">
            <v>324</v>
          </cell>
          <cell r="G103" t="str">
            <v>0,39</v>
          </cell>
          <cell r="H103">
            <v>126.36</v>
          </cell>
        </row>
        <row r="104">
          <cell r="A104">
            <v>7</v>
          </cell>
          <cell r="B104" t="str">
            <v>MADEIRA ROLICA SEM TRATAMENTO, EUCALIPTO OU EQUIVALENTE DA REGIAO, H = 3 M, D = 8 A 11 CM (PARA ESCORAMENTO)</v>
          </cell>
          <cell r="C104" t="str">
            <v>INSUMO SINAPI-PE  JUN/ 2019</v>
          </cell>
          <cell r="D104">
            <v>2745</v>
          </cell>
          <cell r="E104" t="str">
            <v>m</v>
          </cell>
          <cell r="F104">
            <v>14.5</v>
          </cell>
          <cell r="G104" t="str">
            <v>1,78</v>
          </cell>
          <cell r="H104">
            <v>25.81</v>
          </cell>
          <cell r="I104">
            <v>0</v>
          </cell>
        </row>
        <row r="105">
          <cell r="A105">
            <v>8</v>
          </cell>
          <cell r="B105" t="str">
            <v>TABUA DE MADEIRA NAO APARELHADA *2,5 X 10 CM (1 X 4 ") PINUS, MISTA OU EQUIVALENTE DA REGIAO</v>
          </cell>
          <cell r="C105" t="str">
            <v>INSUMO SINAPI-PE  JUN/ 2019</v>
          </cell>
          <cell r="D105">
            <v>4509</v>
          </cell>
          <cell r="E105" t="str">
            <v>m</v>
          </cell>
          <cell r="F105">
            <v>28.86</v>
          </cell>
          <cell r="G105" t="str">
            <v>2,98</v>
          </cell>
          <cell r="H105">
            <v>86</v>
          </cell>
          <cell r="I105">
            <v>0</v>
          </cell>
        </row>
        <row r="106">
          <cell r="A106">
            <v>9</v>
          </cell>
          <cell r="B106" t="str">
            <v>PEDRA BRITADA N. 2 (19 A 38 MM) POSTO PEDREIRA/FORNECEDOR, SEM FRETE</v>
          </cell>
          <cell r="C106" t="str">
            <v>INSUMO SINAPI-PE  JUN/ 2019</v>
          </cell>
          <cell r="D106">
            <v>4718</v>
          </cell>
          <cell r="E106" t="str">
            <v>m³</v>
          </cell>
          <cell r="F106">
            <v>0.878</v>
          </cell>
          <cell r="G106" t="str">
            <v>60,68</v>
          </cell>
          <cell r="H106">
            <v>53.28</v>
          </cell>
        </row>
        <row r="107">
          <cell r="A107">
            <v>11</v>
          </cell>
          <cell r="B107" t="str">
            <v>PREGO DE ACO POLIDO COM CABECA DUPLA 17 X 27 (2 1/2 X 11)</v>
          </cell>
          <cell r="C107" t="str">
            <v>INSUMO SINAPI-PE  JUN/ 2019</v>
          </cell>
          <cell r="D107">
            <v>40304</v>
          </cell>
          <cell r="E107" t="str">
            <v>kg</v>
          </cell>
          <cell r="F107">
            <v>4.3499999999999996</v>
          </cell>
          <cell r="G107" t="str">
            <v>12,90</v>
          </cell>
          <cell r="H107">
            <v>56.12</v>
          </cell>
        </row>
        <row r="108">
          <cell r="A108">
            <v>14</v>
          </cell>
          <cell r="B108" t="str">
            <v>TABUA DE MADEIRA NAO APARELHADA *2,5 X 30 CM (1 X 12 ") PINUS, MISTA OU EQUIVALENTE DA REGIAO</v>
          </cell>
          <cell r="C108" t="str">
            <v>INSUMO SINAPI-PE  JUN/ 2019</v>
          </cell>
          <cell r="D108">
            <v>6212</v>
          </cell>
          <cell r="E108" t="str">
            <v>m</v>
          </cell>
          <cell r="F108">
            <v>50.32</v>
          </cell>
          <cell r="G108" t="str">
            <v>11,00</v>
          </cell>
          <cell r="H108">
            <v>553.52</v>
          </cell>
        </row>
        <row r="109">
          <cell r="A109" t="str">
            <v>CUSTO TOTAL FINAL (R$) S/BDI</v>
          </cell>
          <cell r="B109">
            <v>0</v>
          </cell>
          <cell r="C109">
            <v>0</v>
          </cell>
          <cell r="D109">
            <v>0</v>
          </cell>
          <cell r="E109">
            <v>0</v>
          </cell>
          <cell r="F109">
            <v>0</v>
          </cell>
          <cell r="G109">
            <v>0</v>
          </cell>
          <cell r="H109">
            <v>2863.82</v>
          </cell>
        </row>
        <row r="111">
          <cell r="A111" t="str">
            <v>COMP.12</v>
          </cell>
          <cell r="B111" t="str">
            <v>REBAIXAMENTO DE DISTRIBUIDOR DE 60 MM, INCLUSIVE ESCAVAÇÃO E REATERRO (SEM TUBULAÇÃO E CONEXÕES).</v>
          </cell>
          <cell r="C111">
            <v>0</v>
          </cell>
          <cell r="D111">
            <v>0</v>
          </cell>
          <cell r="E111">
            <v>0</v>
          </cell>
          <cell r="F111">
            <v>0</v>
          </cell>
          <cell r="G111">
            <v>0</v>
          </cell>
          <cell r="H111" t="str">
            <v>und</v>
          </cell>
          <cell r="I111">
            <v>8.8324999999999996</v>
          </cell>
        </row>
        <row r="112">
          <cell r="A112" t="str">
            <v>ITEM</v>
          </cell>
          <cell r="B112" t="str">
            <v>COMPONENTES</v>
          </cell>
          <cell r="C112" t="str">
            <v>FONTE</v>
          </cell>
          <cell r="D112" t="str">
            <v>CÓDIGO</v>
          </cell>
          <cell r="E112" t="str">
            <v>UNID.</v>
          </cell>
          <cell r="F112" t="str">
            <v>CONSUMO</v>
          </cell>
          <cell r="G112" t="str">
            <v>PREÇO UNITÁRIO S/BDI</v>
          </cell>
          <cell r="H112" t="str">
            <v>CUSTO TOTALS/BDI</v>
          </cell>
          <cell r="I112">
            <v>0</v>
          </cell>
        </row>
        <row r="113">
          <cell r="A113">
            <v>1</v>
          </cell>
          <cell r="B113" t="str">
            <v>AUXILIAR DE ENCANADOR OU BOMBEIRO HIDRÁULICO COM ENCARGOS COMPLEMENTARES</v>
          </cell>
          <cell r="C113" t="str">
            <v>SINAPI-PE NÃO DES  JUN/ 2019</v>
          </cell>
          <cell r="D113" t="str">
            <v>88248</v>
          </cell>
          <cell r="E113" t="str">
            <v>h</v>
          </cell>
          <cell r="F113">
            <v>0.1</v>
          </cell>
          <cell r="G113" t="str">
            <v>15,26</v>
          </cell>
          <cell r="H113">
            <v>1.526</v>
          </cell>
          <cell r="I113">
            <v>0</v>
          </cell>
        </row>
        <row r="114">
          <cell r="A114">
            <v>2</v>
          </cell>
          <cell r="B114" t="str">
            <v>SERVENTE COM ENCARGOS COMPLEMENTARES</v>
          </cell>
          <cell r="C114" t="str">
            <v>SINAPI-PE NÃO DES  JUN/ 2019</v>
          </cell>
          <cell r="D114" t="str">
            <v>88316</v>
          </cell>
          <cell r="E114" t="str">
            <v>h</v>
          </cell>
          <cell r="F114">
            <v>0.2</v>
          </cell>
          <cell r="G114" t="str">
            <v>16,25</v>
          </cell>
          <cell r="H114">
            <v>3.25</v>
          </cell>
          <cell r="I114">
            <v>0</v>
          </cell>
        </row>
        <row r="115">
          <cell r="A115">
            <v>3</v>
          </cell>
          <cell r="B115" t="str">
            <v>AUXILIAR DE ENCANADOR OU BOMBEIRO HIDRÁULICO COM ENCARGOS COMPLEMENTARES</v>
          </cell>
          <cell r="C115" t="str">
            <v>SINAPI-PE NÃO DES  JUN/ 2019</v>
          </cell>
          <cell r="D115" t="str">
            <v>88248</v>
          </cell>
          <cell r="E115" t="str">
            <v>h</v>
          </cell>
          <cell r="F115">
            <v>0.1</v>
          </cell>
          <cell r="G115" t="str">
            <v>15,26</v>
          </cell>
          <cell r="H115">
            <v>1.526</v>
          </cell>
          <cell r="I115">
            <v>0</v>
          </cell>
        </row>
        <row r="116">
          <cell r="A116">
            <v>4</v>
          </cell>
          <cell r="B116" t="str">
            <v>TUBO PVC, SOLDAVEL, DN 60 MM, AGUA FRIA (NBR-5648)</v>
          </cell>
          <cell r="C116" t="str">
            <v>INSUMO SINAPI-PE  JUN/ 2019</v>
          </cell>
          <cell r="D116">
            <v>9873</v>
          </cell>
          <cell r="E116" t="str">
            <v>m</v>
          </cell>
          <cell r="F116">
            <v>0.15</v>
          </cell>
          <cell r="G116" t="str">
            <v>16,87</v>
          </cell>
          <cell r="H116">
            <v>2.5305</v>
          </cell>
          <cell r="I116">
            <v>0</v>
          </cell>
        </row>
        <row r="117">
          <cell r="A117" t="str">
            <v>CUSTO TOTAL FINAL (R$) S/BDI</v>
          </cell>
          <cell r="B117">
            <v>0</v>
          </cell>
          <cell r="C117">
            <v>0</v>
          </cell>
          <cell r="D117">
            <v>0</v>
          </cell>
          <cell r="E117">
            <v>0</v>
          </cell>
          <cell r="F117">
            <v>0</v>
          </cell>
          <cell r="G117">
            <v>0</v>
          </cell>
          <cell r="H117">
            <v>8.8324999999999996</v>
          </cell>
          <cell r="I117">
            <v>0</v>
          </cell>
        </row>
      </sheetData>
      <sheetData sheetId="10"/>
      <sheetData sheetId="11">
        <row r="2">
          <cell r="A2" t="str">
            <v>OBJETO:</v>
          </cell>
        </row>
      </sheetData>
      <sheetData sheetId="12"/>
      <sheetData sheetId="13"/>
      <sheetData sheetId="14"/>
      <sheetData sheetId="15"/>
      <sheetData sheetId="16"/>
      <sheetData sheetId="17"/>
      <sheetData sheetId="18"/>
      <sheetData sheetId="19"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CANT_OBRAS"/>
      <sheetName val="AQU TERRENO-"/>
      <sheetName val="ESTA ELEVATÓRIA_"/>
      <sheetName val="EMISSÁRIO_"/>
      <sheetName val="ligação predial"/>
      <sheetName val="REDE COLETORA"/>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DESPESAS INDIRETAS"/>
      <sheetName val="D.I"/>
      <sheetName val="DADOS"/>
      <sheetName val="Cronograma"/>
      <sheetName val="Resumo Geral -Orgão"/>
      <sheetName val="Resumo Geral"/>
      <sheetName val="ETE Areias"/>
      <sheetName val="Dissipador"/>
      <sheetName val="Canteiro"/>
      <sheetName val="Abrigo"/>
      <sheetName val="Guarita"/>
      <sheetName val="Casa Apoio"/>
      <sheetName val="Abrigo UTR"/>
      <sheetName val="ETE Saci"/>
      <sheetName val="Mataburro"/>
      <sheetName val="Laboratório"/>
      <sheetName val="ER PA 1.1A"/>
      <sheetName val="ER PA 1.1B"/>
      <sheetName val="ER PA 22B"/>
      <sheetName val="ER PA 1.2"/>
      <sheetName val="ER EE1.ETE1 Areias"/>
      <sheetName val="ER EE2 ETE 2 Saci"/>
      <sheetName val="EE PA1 1A PV47"/>
      <sheetName val="EE PA1 1B"/>
      <sheetName val="EE PA2 2B"/>
      <sheetName val="EE PA 1 2 PV"/>
      <sheetName val="EE ETE 1 Areias"/>
      <sheetName val="EE ETE 2 Saci"/>
      <sheetName val="Rede PA3"/>
      <sheetName val="Rede PA1 1B"/>
      <sheetName val="Rede PA1 1A"/>
      <sheetName val="Rede PA 2.1 "/>
      <sheetName val="Rede PA 1.2"/>
      <sheetName val="Rede PA 2.3"/>
      <sheetName val="Rede PA 2.4"/>
      <sheetName val="Rede PA2 2A"/>
      <sheetName val="Rede PA2 2B"/>
      <sheetName val="Intercep ETE 1 Areias"/>
      <sheetName val="Intercep ETE 2 Saci"/>
      <sheetName val="Intercep ETE Piraja"/>
      <sheetName val="QCI 60"/>
      <sheetName val="Lista"/>
      <sheetName val="lista serviços"/>
      <sheetName val="lista fornecimento"/>
      <sheetName val="movimento de terra"/>
      <sheetName val="lista de cpu"/>
      <sheetName val="CPU"/>
      <sheetName val="CPU AUX"/>
      <sheetName val="Plan1"/>
      <sheetName val="INSUMOS"/>
      <sheetName val="CurvaAbc de Serviços-Venda"/>
      <sheetName val="Curva Abc de Serviços"/>
      <sheetName val="siig30"/>
      <sheetName val="CS#"/>
      <sheetName val="utr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ow r="2">
          <cell r="A2">
            <v>1</v>
          </cell>
          <cell r="B2" t="str">
            <v>RECOMPOSIÇÃO DE CAPA EM CONCRETO ASFÁLTICA (CBUQ), ESP.= 5CM</v>
          </cell>
          <cell r="C2" t="str">
            <v>M2</v>
          </cell>
          <cell r="D2">
            <v>253497.67</v>
          </cell>
          <cell r="E2">
            <v>30.06</v>
          </cell>
          <cell r="F2">
            <v>-0.26813040585495673</v>
          </cell>
        </row>
        <row r="3">
          <cell r="A3">
            <v>2</v>
          </cell>
          <cell r="B3" t="str">
            <v>REATERRO DE VALAS COMPACT. MECAN.  C/ MAT. DE EMPRÉSTIMO C/ CONTROLE DO GC&gt;=95%</v>
          </cell>
          <cell r="C3" t="str">
            <v>M3</v>
          </cell>
          <cell r="D3">
            <v>119064.57</v>
          </cell>
          <cell r="E3">
            <v>37.54</v>
          </cell>
          <cell r="F3">
            <v>-0.30127863612147043</v>
          </cell>
        </row>
        <row r="4">
          <cell r="A4">
            <v>3</v>
          </cell>
          <cell r="B4" t="str">
            <v>TUBO PVC P/ REDE COLETORA JEI NBR 7362   DN150</v>
          </cell>
          <cell r="C4" t="str">
            <v>M</v>
          </cell>
          <cell r="D4">
            <v>190180</v>
          </cell>
          <cell r="E4">
            <v>23.35</v>
          </cell>
          <cell r="F4">
            <v>-0.47237687366167025</v>
          </cell>
        </row>
        <row r="5">
          <cell r="A5">
            <v>4</v>
          </cell>
          <cell r="B5" t="str">
            <v xml:space="preserve">ESCAVAÇÃO MANUAL EM VALAS DE 1ª CATEGORIA COM PROFUNDIDADE ATÉ 2,0 M </v>
          </cell>
          <cell r="C5" t="str">
            <v>M3</v>
          </cell>
          <cell r="D5">
            <v>191912.63</v>
          </cell>
          <cell r="E5">
            <v>17.25</v>
          </cell>
          <cell r="F5">
            <v>-0.27420289855072466</v>
          </cell>
        </row>
        <row r="6">
          <cell r="A6">
            <v>5</v>
          </cell>
          <cell r="B6" t="str">
            <v>REATERRO DE VALAS COMPACT. MECAN.  C/ MAT. ESCAVADO C/ CONTROLE DO GC&gt;=95%</v>
          </cell>
          <cell r="C6" t="str">
            <v>M3</v>
          </cell>
          <cell r="D6">
            <v>274553.83</v>
          </cell>
          <cell r="E6">
            <v>8.5399999999999991</v>
          </cell>
          <cell r="F6">
            <v>-0.31615925058548</v>
          </cell>
        </row>
        <row r="7">
          <cell r="A7">
            <v>6</v>
          </cell>
          <cell r="B7" t="str">
            <v>TRANSPORTE DE MATERIAL ESCAVADO - SOLO DMT 5KM</v>
          </cell>
          <cell r="C7" t="str">
            <v>M3</v>
          </cell>
          <cell r="D7">
            <v>230388.44</v>
          </cell>
          <cell r="E7">
            <v>7.73</v>
          </cell>
          <cell r="F7">
            <v>-0.32858990944372568</v>
          </cell>
        </row>
        <row r="8">
          <cell r="A8">
            <v>7</v>
          </cell>
          <cell r="B8" t="str">
            <v>TUBO DE CONCRETO CENTRIFUGADO CA 3 DN 700</v>
          </cell>
          <cell r="C8" t="str">
            <v>M</v>
          </cell>
          <cell r="D8">
            <v>5030</v>
          </cell>
          <cell r="E8">
            <v>329.94</v>
          </cell>
          <cell r="F8">
            <v>-0.278111171728193</v>
          </cell>
        </row>
        <row r="9">
          <cell r="A9">
            <v>8</v>
          </cell>
          <cell r="B9" t="str">
            <v xml:space="preserve">REPOSIÇÃO PAV. POLIÉDRICO OU PARALELEPÍPEDO SOBRE COXIM DE AREIA    </v>
          </cell>
          <cell r="C9" t="str">
            <v>M2</v>
          </cell>
          <cell r="D9">
            <v>203585.7</v>
          </cell>
          <cell r="E9">
            <v>8.08</v>
          </cell>
          <cell r="F9">
            <v>-0.36386138613861385</v>
          </cell>
        </row>
        <row r="10">
          <cell r="A10">
            <v>9</v>
          </cell>
          <cell r="B10" t="str">
            <v>ESCAVAÇÃO MECÂNICA DE ÁREA EM SOLO DE 1ª CATEGORIA, COM PROF. ATÉ 2,00M</v>
          </cell>
          <cell r="C10" t="str">
            <v>M3</v>
          </cell>
          <cell r="D10">
            <v>371793.06</v>
          </cell>
          <cell r="E10">
            <v>4.41</v>
          </cell>
          <cell r="F10">
            <v>-0.23809523809523803</v>
          </cell>
        </row>
        <row r="11">
          <cell r="A11">
            <v>10</v>
          </cell>
          <cell r="B11" t="str">
            <v xml:space="preserve">COMPACTAÇÃO MECAN. DE MACIÇO (TALUDES/DIQUES) CAMADAS 20CM COM PN=95% (SOLO SELECIONADO) </v>
          </cell>
          <cell r="C11" t="str">
            <v>M3</v>
          </cell>
          <cell r="D11">
            <v>141670.97</v>
          </cell>
          <cell r="E11">
            <v>11.28</v>
          </cell>
          <cell r="F11">
            <v>-0.40159574468085102</v>
          </cell>
        </row>
        <row r="12">
          <cell r="A12">
            <v>11</v>
          </cell>
          <cell r="B12" t="str">
            <v>POÇO DE VISITA EM ANEL DE CONCRETO D=60CM C/ PROF. ATÉ 2,00M S/ TAMPÃO</v>
          </cell>
          <cell r="C12" t="str">
            <v>UND</v>
          </cell>
          <cell r="D12">
            <v>1927</v>
          </cell>
          <cell r="E12">
            <v>670.81</v>
          </cell>
          <cell r="F12">
            <v>-0.30834364425098004</v>
          </cell>
        </row>
        <row r="13">
          <cell r="A13">
            <v>12</v>
          </cell>
          <cell r="B13" t="str">
            <v xml:space="preserve">ESCAVAÇÃO MECANIZADA EM VALAS DE 2ª CATEGORIA COM PROFUNDIDADE ATÉ 2,0 M </v>
          </cell>
          <cell r="C13" t="str">
            <v>M3</v>
          </cell>
          <cell r="D13">
            <v>85209.46</v>
          </cell>
          <cell r="E13">
            <v>12.11</v>
          </cell>
          <cell r="F13">
            <v>-0.32865400495458308</v>
          </cell>
        </row>
        <row r="14">
          <cell r="A14">
            <v>13</v>
          </cell>
          <cell r="B14" t="str">
            <v>TUBO FºFº JGS CLASSE K-7 DN 700</v>
          </cell>
          <cell r="C14" t="str">
            <v>M</v>
          </cell>
          <cell r="D14">
            <v>659</v>
          </cell>
          <cell r="E14">
            <v>1543.38</v>
          </cell>
          <cell r="F14">
            <v>-0.31440733973486756</v>
          </cell>
        </row>
        <row r="15">
          <cell r="A15">
            <v>14</v>
          </cell>
          <cell r="B15" t="str">
            <v>ESCORAMENTO DESCONTÍNUO COM PRANCHAS DE MADEIRA</v>
          </cell>
          <cell r="C15" t="str">
            <v>M2</v>
          </cell>
          <cell r="D15">
            <v>70607.97</v>
          </cell>
          <cell r="E15">
            <v>13.56</v>
          </cell>
          <cell r="F15">
            <v>-0.26179941002949858</v>
          </cell>
        </row>
        <row r="16">
          <cell r="A16">
            <v>15</v>
          </cell>
          <cell r="B16" t="str">
            <v>TUBO FºFº JGS CLASSE K-7 DN 500</v>
          </cell>
          <cell r="C16" t="str">
            <v>M</v>
          </cell>
          <cell r="D16">
            <v>925</v>
          </cell>
          <cell r="E16">
            <v>983.69</v>
          </cell>
          <cell r="F16">
            <v>-0.43550305482418239</v>
          </cell>
        </row>
        <row r="17">
          <cell r="A17">
            <v>16</v>
          </cell>
          <cell r="B17" t="str">
            <v>ESCORAMENTO TIPO CONTINUO C/PRANCHAS DE MADEIRA</v>
          </cell>
          <cell r="C17" t="str">
            <v>M2</v>
          </cell>
          <cell r="D17">
            <v>50485.95</v>
          </cell>
          <cell r="E17">
            <v>18.010000000000002</v>
          </cell>
          <cell r="F17">
            <v>-0.25596890616324275</v>
          </cell>
        </row>
        <row r="18">
          <cell r="A18">
            <v>17</v>
          </cell>
          <cell r="B18" t="str">
            <v>ESCORAMENTO CONTÍNUO DE VALAS C/PRANCHAS METÁLICAS DE 4.00M</v>
          </cell>
          <cell r="C18" t="str">
            <v>M2</v>
          </cell>
          <cell r="D18">
            <v>30183.03</v>
          </cell>
          <cell r="E18">
            <v>26.04</v>
          </cell>
          <cell r="F18">
            <v>-0.15514592933947757</v>
          </cell>
        </row>
        <row r="19">
          <cell r="A19">
            <v>18</v>
          </cell>
          <cell r="B19" t="str">
            <v>TAMPÃO DE FERRO FUNDIDO P/ POÇO DE VISITA TRÁFEGO MÉDIO (TR&gt;40T) DN 600</v>
          </cell>
          <cell r="C19" t="str">
            <v>UND</v>
          </cell>
          <cell r="D19">
            <v>2733</v>
          </cell>
          <cell r="E19">
            <v>285.01</v>
          </cell>
          <cell r="F19">
            <v>-0.22809725974527206</v>
          </cell>
        </row>
        <row r="20">
          <cell r="A20">
            <v>19</v>
          </cell>
          <cell r="B20" t="str">
            <v>PLACA DE CONCRETO ARMADO PARA PROTEÇÃO DE TALUDES, ESP. 6CM</v>
          </cell>
          <cell r="C20" t="str">
            <v>M2</v>
          </cell>
          <cell r="D20">
            <v>35059.01</v>
          </cell>
          <cell r="E20">
            <v>21</v>
          </cell>
          <cell r="F20">
            <v>-0.14047619047619064</v>
          </cell>
        </row>
        <row r="21">
          <cell r="A21">
            <v>20</v>
          </cell>
          <cell r="B21" t="str">
            <v>CAIXA INSP. EM ANEL DE CONCRETO ARMADO CA1 D=40CM; H=0,50CM P/ RAMAL DE ESGOTO</v>
          </cell>
          <cell r="C21" t="str">
            <v>UND</v>
          </cell>
          <cell r="D21">
            <v>9798</v>
          </cell>
          <cell r="E21">
            <v>72.349999999999994</v>
          </cell>
          <cell r="F21">
            <v>-0.51278507256392536</v>
          </cell>
        </row>
        <row r="22">
          <cell r="A22">
            <v>21</v>
          </cell>
          <cell r="B22" t="str">
            <v>CARGA E DESCARGA - SOLO</v>
          </cell>
          <cell r="C22" t="str">
            <v>M3</v>
          </cell>
          <cell r="D22">
            <v>231056.3</v>
          </cell>
          <cell r="E22">
            <v>3.03</v>
          </cell>
          <cell r="F22">
            <v>-0.35313531353135308</v>
          </cell>
        </row>
        <row r="23">
          <cell r="A23">
            <v>22</v>
          </cell>
          <cell r="B23" t="str">
            <v>TUBO PVC P/ REDE COLETORA JEI NBR 7362   DN300</v>
          </cell>
          <cell r="C23" t="str">
            <v>M</v>
          </cell>
          <cell r="D23">
            <v>6506</v>
          </cell>
          <cell r="E23">
            <v>96.51</v>
          </cell>
          <cell r="F23">
            <v>-0.33809967878976277</v>
          </cell>
        </row>
        <row r="24">
          <cell r="A24">
            <v>23</v>
          </cell>
          <cell r="B24" t="str">
            <v xml:space="preserve">ESCAVAÇÃO MECANIZADA EM VALAS DE 2ª CATEGORIA COM PROFUNDIDADE DE 2,0 A 4,0 M </v>
          </cell>
          <cell r="C24" t="str">
            <v>M3</v>
          </cell>
          <cell r="D24">
            <v>33147.96</v>
          </cell>
          <cell r="E24">
            <v>18.2</v>
          </cell>
          <cell r="F24">
            <v>-0.51703296703296697</v>
          </cell>
        </row>
        <row r="25">
          <cell r="A25">
            <v>24</v>
          </cell>
          <cell r="B25" t="str">
            <v xml:space="preserve">ESPALHAMENTO DE MATERIAL EM BOTA FORA PROVENIENTE DE ESCAVAÇÃO </v>
          </cell>
          <cell r="C25" t="str">
            <v>M3</v>
          </cell>
          <cell r="D25">
            <v>141404.62</v>
          </cell>
          <cell r="E25">
            <v>4.21</v>
          </cell>
          <cell r="F25">
            <v>-0.39667458432304037</v>
          </cell>
        </row>
        <row r="26">
          <cell r="A26">
            <v>25</v>
          </cell>
          <cell r="B26" t="str">
            <v>TUBO PVC P/ REDE COLETORA JEI NBR 7362   DN400</v>
          </cell>
          <cell r="C26" t="str">
            <v>M</v>
          </cell>
          <cell r="D26">
            <v>3704</v>
          </cell>
          <cell r="E26">
            <v>158.18</v>
          </cell>
          <cell r="F26">
            <v>-0.37286635478568719</v>
          </cell>
        </row>
        <row r="27">
          <cell r="A27">
            <v>26</v>
          </cell>
          <cell r="B27" t="str">
            <v xml:space="preserve">COMPACTAÇÃO MECAN. DE LAGOAS (FUNDO) DE ESTABILIZAÇÃO CAMADAS 20CM COM PN=95% (SOLO SELECIONADO) </v>
          </cell>
          <cell r="C27" t="str">
            <v>M3</v>
          </cell>
          <cell r="D27">
            <v>50319.4</v>
          </cell>
          <cell r="E27">
            <v>11.28</v>
          </cell>
          <cell r="F27">
            <v>-0.40159574468085102</v>
          </cell>
        </row>
        <row r="28">
          <cell r="A28">
            <v>27</v>
          </cell>
          <cell r="B28" t="str">
            <v>ESCAVAÇÃO MEC. DE VALAS EM SOLO DE 1ª CAT. COM PROF. DE 2,01M A 4,00M</v>
          </cell>
          <cell r="C28" t="str">
            <v>M3</v>
          </cell>
          <cell r="D28">
            <v>77327.179999999993</v>
          </cell>
          <cell r="E28">
            <v>7.1</v>
          </cell>
          <cell r="F28">
            <v>-0.30563380281690145</v>
          </cell>
        </row>
        <row r="29">
          <cell r="A29">
            <v>28</v>
          </cell>
          <cell r="B29" t="str">
            <v>TUBO PVC P/ REDE COLETORA JEI NBR 7362   DN100</v>
          </cell>
          <cell r="C29" t="str">
            <v>M</v>
          </cell>
          <cell r="D29">
            <v>48990</v>
          </cell>
          <cell r="E29">
            <v>11.14</v>
          </cell>
          <cell r="F29">
            <v>-0.12746858168761233</v>
          </cell>
        </row>
        <row r="30">
          <cell r="A30">
            <v>29</v>
          </cell>
          <cell r="B30" t="str">
            <v>RETIRADA DE PAVIMENTAÇÃO EM PARALELEPÍPEDO OU POLIÉDRICA E ASFALTICA</v>
          </cell>
          <cell r="C30" t="str">
            <v>M2</v>
          </cell>
          <cell r="D30">
            <v>203585.7</v>
          </cell>
          <cell r="E30">
            <v>2.68</v>
          </cell>
          <cell r="F30">
            <v>-0.33208955223880599</v>
          </cell>
        </row>
        <row r="31">
          <cell r="A31">
            <v>30</v>
          </cell>
          <cell r="B31" t="str">
            <v>POÇO DE VISITA EM ANEL DE CONCRETO D=60CM C/ PROF. ATÉ 3,00M C/ CHAMINÉ S/ TAMPÃO</v>
          </cell>
          <cell r="C31" t="str">
            <v>UND</v>
          </cell>
          <cell r="D31">
            <v>401</v>
          </cell>
          <cell r="E31">
            <v>1339.84</v>
          </cell>
          <cell r="F31">
            <v>-0.62758239789825643</v>
          </cell>
        </row>
        <row r="32">
          <cell r="A32">
            <v>31</v>
          </cell>
          <cell r="B32" t="str">
            <v>POÇO DE VISITA EM ANEL DE CONCRETO D=60CM C/ PROF. ATÉ 4,00M C/ CHAMINÉ S/ TAMPÃO</v>
          </cell>
          <cell r="C32" t="str">
            <v>UND</v>
          </cell>
          <cell r="D32">
            <v>269</v>
          </cell>
          <cell r="E32">
            <v>1668.44</v>
          </cell>
          <cell r="F32">
            <v>-0.69293471746062196</v>
          </cell>
        </row>
        <row r="33">
          <cell r="A33">
            <v>32</v>
          </cell>
          <cell r="B33" t="str">
            <v>TUBO PVC P/ REDE COLETORA JEI NBR 7362   DN250</v>
          </cell>
          <cell r="C33" t="str">
            <v>M</v>
          </cell>
          <cell r="D33">
            <v>7288</v>
          </cell>
          <cell r="E33">
            <v>61.54</v>
          </cell>
          <cell r="F33">
            <v>-0.35797855053623662</v>
          </cell>
        </row>
        <row r="34">
          <cell r="A34">
            <v>33</v>
          </cell>
          <cell r="B34" t="str">
            <v>LOCAÇÃO DE REDE DE ESGOTO/EMISSÁRIO/DRENAGEM POR MEIO MAGNÉTICO</v>
          </cell>
          <cell r="C34" t="str">
            <v>M</v>
          </cell>
          <cell r="D34">
            <v>225775</v>
          </cell>
          <cell r="E34">
            <v>1.9</v>
          </cell>
          <cell r="F34">
            <v>-0.39999999999999991</v>
          </cell>
        </row>
        <row r="35">
          <cell r="A35">
            <v>34</v>
          </cell>
          <cell r="B35" t="str">
            <v>ASSENTAMENTO DE TUBOS E CONEXÕES EM PVC JEI, REDE COLETORA DN 150</v>
          </cell>
          <cell r="C35" t="str">
            <v>M</v>
          </cell>
          <cell r="D35">
            <v>190180</v>
          </cell>
          <cell r="E35">
            <v>2.0299999999999998</v>
          </cell>
          <cell r="F35">
            <v>-0.41871921182265992</v>
          </cell>
        </row>
        <row r="36">
          <cell r="A36">
            <v>35</v>
          </cell>
          <cell r="B36" t="str">
            <v>REGULARIZACAO, BERÇO E APILOAMENTO DE FUNDO DE VALAS</v>
          </cell>
          <cell r="C36" t="str">
            <v>M2</v>
          </cell>
          <cell r="D36">
            <v>211484.65</v>
          </cell>
          <cell r="E36">
            <v>1.75</v>
          </cell>
          <cell r="F36">
            <v>-0.2857142857142857</v>
          </cell>
        </row>
        <row r="37">
          <cell r="A37">
            <v>36</v>
          </cell>
          <cell r="B37" t="str">
            <v>CONSTRUÇÃO CIVIL</v>
          </cell>
          <cell r="C37" t="str">
            <v>UND</v>
          </cell>
          <cell r="D37">
            <v>2</v>
          </cell>
          <cell r="E37">
            <v>182852.64409999998</v>
          </cell>
          <cell r="F37">
            <v>-0.3133815449158166</v>
          </cell>
        </row>
        <row r="38">
          <cell r="A38">
            <v>37</v>
          </cell>
          <cell r="B38" t="str">
            <v>EQUIPAMENTO</v>
          </cell>
          <cell r="C38" t="str">
            <v>UND</v>
          </cell>
          <cell r="D38">
            <v>2</v>
          </cell>
          <cell r="E38">
            <v>157508.64089999997</v>
          </cell>
          <cell r="F38">
            <v>-0.30254620081608474</v>
          </cell>
        </row>
        <row r="39">
          <cell r="A39">
            <v>38</v>
          </cell>
          <cell r="B39" t="str">
            <v>SELIM 90 ELAST PVC  VT10 DN150X100</v>
          </cell>
          <cell r="C39" t="str">
            <v>UND</v>
          </cell>
          <cell r="D39">
            <v>9798</v>
          </cell>
          <cell r="E39">
            <v>31.36</v>
          </cell>
          <cell r="F39">
            <v>-0.29846938775510201</v>
          </cell>
        </row>
        <row r="40">
          <cell r="A40">
            <v>39</v>
          </cell>
          <cell r="B40" t="str">
            <v>Concreto armado p/ superestrutura fck=18MPa</v>
          </cell>
          <cell r="C40" t="str">
            <v>m³</v>
          </cell>
          <cell r="D40">
            <v>158.01</v>
          </cell>
          <cell r="E40">
            <v>1846.88</v>
          </cell>
          <cell r="F40">
            <v>-0.33192735857229494</v>
          </cell>
        </row>
        <row r="41">
          <cell r="A41">
            <v>40</v>
          </cell>
          <cell r="B41" t="str">
            <v>TUBO PVC P/ REDE COLETORA JEI NBR 7362   DN200</v>
          </cell>
          <cell r="C41" t="str">
            <v>M</v>
          </cell>
          <cell r="D41">
            <v>8014</v>
          </cell>
          <cell r="E41">
            <v>36.090000000000003</v>
          </cell>
          <cell r="F41">
            <v>-0.34746467165419792</v>
          </cell>
        </row>
        <row r="42">
          <cell r="A42">
            <v>41</v>
          </cell>
          <cell r="B42" t="str">
            <v>GRAMA PARA TALUDE DE LAGOA, CONSERVAÇÃO ATÉ 45 DIAS</v>
          </cell>
          <cell r="C42" t="str">
            <v>M2</v>
          </cell>
          <cell r="D42">
            <v>23974.55</v>
          </cell>
          <cell r="E42">
            <v>10.91</v>
          </cell>
          <cell r="F42">
            <v>-0.39321723189734181</v>
          </cell>
        </row>
        <row r="43">
          <cell r="A43">
            <v>42</v>
          </cell>
          <cell r="B43" t="str">
            <v xml:space="preserve">ESCORAMENTO DE VALAS (PONTALETEAMENTO) </v>
          </cell>
          <cell r="C43" t="str">
            <v>M2</v>
          </cell>
          <cell r="D43">
            <v>50305.05</v>
          </cell>
          <cell r="E43">
            <v>5.03</v>
          </cell>
          <cell r="F43">
            <v>-0.28429423459244541</v>
          </cell>
        </row>
        <row r="44">
          <cell r="A44">
            <v>43</v>
          </cell>
          <cell r="B44" t="str">
            <v>CADASTRO DE REDE DE ESGOTO/EMISSÁRIO/DRENAGEM (MEIO MAGNÉTICO)</v>
          </cell>
          <cell r="C44" t="str">
            <v>M</v>
          </cell>
          <cell r="D44">
            <v>225373</v>
          </cell>
          <cell r="E44">
            <v>1.06</v>
          </cell>
          <cell r="F44">
            <v>-0.31132075471698106</v>
          </cell>
        </row>
        <row r="45">
          <cell r="A45">
            <v>44</v>
          </cell>
          <cell r="B45" t="str">
            <v>EXECUÇÃO DE GUIA OU MEIO FIO</v>
          </cell>
          <cell r="C45" t="str">
            <v>M</v>
          </cell>
          <cell r="D45">
            <v>10519.3</v>
          </cell>
          <cell r="E45">
            <v>22.23</v>
          </cell>
          <cell r="F45">
            <v>-0.27260458839406199</v>
          </cell>
        </row>
        <row r="46">
          <cell r="A46">
            <v>45</v>
          </cell>
          <cell r="B46" t="str">
            <v>TUBO PVC DEFOFO JEI DN500, NBR 7665</v>
          </cell>
          <cell r="C46" t="str">
            <v>M</v>
          </cell>
          <cell r="D46">
            <v>716</v>
          </cell>
          <cell r="E46">
            <v>316.37</v>
          </cell>
          <cell r="F46">
            <v>6.8780225685115548E-2</v>
          </cell>
        </row>
        <row r="47">
          <cell r="A47">
            <v>46</v>
          </cell>
          <cell r="B47" t="str">
            <v>CURVA 45 PVC P/ REDE COLETORA PB JEI CT INJ  DN100</v>
          </cell>
          <cell r="C47" t="str">
            <v>UND</v>
          </cell>
          <cell r="D47">
            <v>9798</v>
          </cell>
          <cell r="E47">
            <v>21.56</v>
          </cell>
          <cell r="F47">
            <v>-0.16512059369202226</v>
          </cell>
        </row>
        <row r="48">
          <cell r="A48">
            <v>47</v>
          </cell>
          <cell r="B48" t="str">
            <v>TESTE DE ESTANQUEIDADE EM TUBULAÇÕES P/ REDE DE ESGOTOS</v>
          </cell>
          <cell r="C48" t="str">
            <v>M</v>
          </cell>
          <cell r="D48">
            <v>279795</v>
          </cell>
          <cell r="E48">
            <v>0.73</v>
          </cell>
          <cell r="F48">
            <v>-0.21917808219178092</v>
          </cell>
        </row>
        <row r="49">
          <cell r="A49">
            <v>48</v>
          </cell>
          <cell r="B49" t="str">
            <v>ASSENTAMENTO DE TUBO DE CONCRETO CENTRIFUGADO CA 3 DN 700</v>
          </cell>
          <cell r="C49" t="str">
            <v>M</v>
          </cell>
          <cell r="D49">
            <v>5030</v>
          </cell>
          <cell r="E49">
            <v>39.69</v>
          </cell>
          <cell r="F49">
            <v>-0.34492315444696398</v>
          </cell>
        </row>
        <row r="50">
          <cell r="A50">
            <v>49</v>
          </cell>
          <cell r="B50" t="str">
            <v>PV EM CONCRETO ARMADO FCK=20MPA, "IN LOCO", D=100CM C/ PROF. DE 3,00M C/ CHAMINÉ S/ TAMPÃO</v>
          </cell>
          <cell r="C50" t="str">
            <v>UND</v>
          </cell>
          <cell r="D50">
            <v>136</v>
          </cell>
          <cell r="E50">
            <v>1419.93</v>
          </cell>
          <cell r="F50">
            <v>-0.31338164557407755</v>
          </cell>
        </row>
        <row r="51">
          <cell r="A51">
            <v>50</v>
          </cell>
          <cell r="B51" t="str">
            <v>BOTA FORA DTM = 5 KM</v>
          </cell>
          <cell r="C51" t="str">
            <v>M3</v>
          </cell>
          <cell r="D51">
            <v>141404.62</v>
          </cell>
          <cell r="E51">
            <v>1.29</v>
          </cell>
          <cell r="F51">
            <v>-0.56589147286821695</v>
          </cell>
        </row>
        <row r="52">
          <cell r="A52">
            <v>51</v>
          </cell>
          <cell r="B52" t="str">
            <v>TRANSPORTE DE MATERIAL - ENTULHO DMT 5KM</v>
          </cell>
          <cell r="C52" t="str">
            <v>M3</v>
          </cell>
          <cell r="D52">
            <v>140683.28</v>
          </cell>
          <cell r="E52">
            <v>1.29</v>
          </cell>
          <cell r="F52">
            <v>-0.56589147286821695</v>
          </cell>
        </row>
        <row r="53">
          <cell r="A53">
            <v>52</v>
          </cell>
          <cell r="B53" t="str">
            <v>MEIA-CANA DE CONCRETO DN 400</v>
          </cell>
          <cell r="C53" t="str">
            <v>M</v>
          </cell>
          <cell r="D53">
            <v>4153.1000000000004</v>
          </cell>
          <cell r="E53">
            <v>38.75</v>
          </cell>
          <cell r="F53">
            <v>-0.3354838709677419</v>
          </cell>
        </row>
        <row r="54">
          <cell r="A54">
            <v>53</v>
          </cell>
          <cell r="B54" t="str">
            <v>CERCA DE ARAME FARPADO C/ MOURÃO DE CONCRETO ARMADO PRÉ-MOLDADO PV A CADA 2,50M COM ALTURA DE 1,80M, 10 FIOS</v>
          </cell>
          <cell r="C54" t="str">
            <v>M</v>
          </cell>
          <cell r="D54">
            <v>5490</v>
          </cell>
          <cell r="E54">
            <v>29.01</v>
          </cell>
          <cell r="F54">
            <v>-0.34160634264046874</v>
          </cell>
        </row>
        <row r="55">
          <cell r="A55">
            <v>54</v>
          </cell>
          <cell r="B55" t="str">
            <v>CASA DE APOIO</v>
          </cell>
          <cell r="C55" t="str">
            <v>UND</v>
          </cell>
          <cell r="D55">
            <v>2</v>
          </cell>
          <cell r="E55">
            <v>77351.810999999987</v>
          </cell>
          <cell r="F55">
            <v>-0.37234824405080824</v>
          </cell>
        </row>
        <row r="56">
          <cell r="A56">
            <v>55</v>
          </cell>
          <cell r="B56" t="str">
            <v>TERMINAL DE INSPEÇÃO E LIMPEZA C/ TAMPÃO QUADRADO EM FºFº (300x300)MM</v>
          </cell>
          <cell r="C56" t="str">
            <v>UND</v>
          </cell>
          <cell r="D56">
            <v>1045</v>
          </cell>
          <cell r="E56">
            <v>137.06</v>
          </cell>
          <cell r="F56">
            <v>-2.0356048445936081E-2</v>
          </cell>
        </row>
        <row r="57">
          <cell r="A57">
            <v>56</v>
          </cell>
          <cell r="B57" t="str">
            <v>ESCAVAÇÃO MEC. DE VALAS EM SOLO DE 3ª CAT. COM PROF. ATÉ 2,00M</v>
          </cell>
          <cell r="C57" t="str">
            <v>M3</v>
          </cell>
          <cell r="D57">
            <v>883.71</v>
          </cell>
          <cell r="E57">
            <v>155.6</v>
          </cell>
          <cell r="F57">
            <v>-0.41516709511568117</v>
          </cell>
        </row>
        <row r="58">
          <cell r="A58">
            <v>57</v>
          </cell>
          <cell r="B58" t="str">
            <v>RECUPERAÇÃO DE CALÇADA EM CONCRETO SIMPLES</v>
          </cell>
          <cell r="C58" t="str">
            <v>M2</v>
          </cell>
          <cell r="D58">
            <v>4899</v>
          </cell>
          <cell r="E58">
            <v>26.1</v>
          </cell>
          <cell r="F58">
            <v>-0.23946360153256707</v>
          </cell>
        </row>
        <row r="59">
          <cell r="A59">
            <v>58</v>
          </cell>
          <cell r="B59" t="str">
            <v>PAINEL ELETRICO C/1 SOFT START 25 CV,380V,60Hz</v>
          </cell>
          <cell r="C59" t="str">
            <v>UN</v>
          </cell>
          <cell r="D59">
            <v>2</v>
          </cell>
          <cell r="E59">
            <v>53703</v>
          </cell>
          <cell r="F59">
            <v>-0.50654525817924512</v>
          </cell>
        </row>
        <row r="60">
          <cell r="A60">
            <v>59</v>
          </cell>
          <cell r="B60" t="str">
            <v>CARGA, TRANSPORTE E DESCARGA DE TUBOS E PEÇAS EM PVC DN 150 ATÉ 10KM</v>
          </cell>
          <cell r="C60" t="str">
            <v>M</v>
          </cell>
          <cell r="D60">
            <v>190180</v>
          </cell>
          <cell r="E60">
            <v>0.53</v>
          </cell>
          <cell r="F60">
            <v>-0.26415094339622647</v>
          </cell>
        </row>
        <row r="61">
          <cell r="A61">
            <v>60</v>
          </cell>
          <cell r="B61" t="str">
            <v>LOCAÇÃO DE OBRAS C/ AUXÍLIO DE EQUIPAMENTO TOPOGRÁFICO</v>
          </cell>
          <cell r="C61" t="str">
            <v>M2</v>
          </cell>
          <cell r="D61">
            <v>358046</v>
          </cell>
          <cell r="E61">
            <v>0.28000000000000003</v>
          </cell>
          <cell r="F61">
            <v>-0.2857142857142857</v>
          </cell>
        </row>
        <row r="62">
          <cell r="A62">
            <v>61</v>
          </cell>
          <cell r="B62" t="str">
            <v>CURVA 90 PVC PB  P/ REDE COLETORA  DN150</v>
          </cell>
          <cell r="C62" t="str">
            <v>UND</v>
          </cell>
          <cell r="D62">
            <v>1249</v>
          </cell>
          <cell r="E62">
            <v>80.03</v>
          </cell>
          <cell r="F62">
            <v>-0.30526052730226161</v>
          </cell>
        </row>
        <row r="63">
          <cell r="A63">
            <v>62</v>
          </cell>
          <cell r="B63" t="str">
            <v>CARGA E DESCARGA - ENTULHO</v>
          </cell>
          <cell r="C63" t="str">
            <v>M3</v>
          </cell>
          <cell r="D63">
            <v>29494.799999999999</v>
          </cell>
          <cell r="E63">
            <v>3.03</v>
          </cell>
          <cell r="F63">
            <v>-0.31353135313531344</v>
          </cell>
        </row>
        <row r="64">
          <cell r="A64">
            <v>63</v>
          </cell>
          <cell r="B64" t="str">
            <v>TAMPAO PVC COMPLETO P/TIL         DN150</v>
          </cell>
          <cell r="C64" t="str">
            <v>UND</v>
          </cell>
          <cell r="D64">
            <v>1052</v>
          </cell>
          <cell r="E64">
            <v>84.78</v>
          </cell>
          <cell r="F64">
            <v>-0.23330974286388295</v>
          </cell>
        </row>
        <row r="65">
          <cell r="A65">
            <v>64</v>
          </cell>
          <cell r="B65" t="str">
            <v>PAVIMENTAÇÃO EM PARALELEPIPEDO</v>
          </cell>
          <cell r="C65" t="str">
            <v>M2</v>
          </cell>
          <cell r="D65">
            <v>2400</v>
          </cell>
          <cell r="E65">
            <v>37.130000000000003</v>
          </cell>
          <cell r="F65">
            <v>-0.68946943172636688</v>
          </cell>
        </row>
        <row r="66">
          <cell r="A66">
            <v>65</v>
          </cell>
          <cell r="B66" t="str">
            <v>TUBO CONCRETO ARMADO CLASSE A-3 PB JE NBR-8890 DN 700MM P/ ESG SANITARIO</v>
          </cell>
          <cell r="C66" t="str">
            <v>M</v>
          </cell>
          <cell r="D66">
            <v>402</v>
          </cell>
          <cell r="E66">
            <v>182.3</v>
          </cell>
          <cell r="F66">
            <v>-0.25639056500274282</v>
          </cell>
        </row>
        <row r="67">
          <cell r="A67">
            <v>66</v>
          </cell>
          <cell r="B67" t="str">
            <v>ASSENTAMENTO DE TUBOS E CONEXÕES EM PVC, JEI DN 100</v>
          </cell>
          <cell r="C67" t="str">
            <v>M</v>
          </cell>
          <cell r="D67">
            <v>48990</v>
          </cell>
          <cell r="E67">
            <v>1.4</v>
          </cell>
          <cell r="F67">
            <v>-0.33571428571428574</v>
          </cell>
        </row>
        <row r="68">
          <cell r="A68">
            <v>67</v>
          </cell>
          <cell r="B68" t="str">
            <v>PAINEL ELETRICO C/1 SOFT START 15 CV,380V,60Hz</v>
          </cell>
          <cell r="C68" t="str">
            <v>UN</v>
          </cell>
          <cell r="D68">
            <v>2</v>
          </cell>
          <cell r="E68">
            <v>31005</v>
          </cell>
          <cell r="F68">
            <v>-0.27431059506531208</v>
          </cell>
        </row>
        <row r="69">
          <cell r="A69">
            <v>68</v>
          </cell>
          <cell r="B69" t="str">
            <v>SUBESTAÇÃO AÉREA DE 45 KVA / 13.800-380/220V COM QUADRO DE MEDIÇÃO E PROTEÇÃO GERAL</v>
          </cell>
          <cell r="C69" t="str">
            <v>UN</v>
          </cell>
          <cell r="D69">
            <v>6</v>
          </cell>
          <cell r="E69">
            <v>9750</v>
          </cell>
          <cell r="F69">
            <v>-0.39497435897435895</v>
          </cell>
        </row>
        <row r="70">
          <cell r="A70">
            <v>69</v>
          </cell>
          <cell r="B70" t="str">
            <v>SINALIZAÇÃO DE TRÂNSITO NOTURNA</v>
          </cell>
          <cell r="C70" t="str">
            <v>M</v>
          </cell>
          <cell r="D70">
            <v>40393.74</v>
          </cell>
          <cell r="E70">
            <v>1.34</v>
          </cell>
          <cell r="F70">
            <v>-0.32089552238805985</v>
          </cell>
        </row>
        <row r="71">
          <cell r="A71">
            <v>70</v>
          </cell>
          <cell r="B71" t="str">
            <v xml:space="preserve">TAPUME </v>
          </cell>
          <cell r="C71" t="str">
            <v>M²</v>
          </cell>
          <cell r="D71">
            <v>1980</v>
          </cell>
          <cell r="E71">
            <v>26.49</v>
          </cell>
          <cell r="F71">
            <v>-0.25066062665156652</v>
          </cell>
        </row>
        <row r="72">
          <cell r="A72">
            <v>71</v>
          </cell>
          <cell r="B72" t="str">
            <v>CARGA, TRANSPORTE E DESCARGA DE TUBOS E PEÇAS CA3 DN 700 ATÉ 10KM</v>
          </cell>
          <cell r="C72" t="str">
            <v>M</v>
          </cell>
          <cell r="D72">
            <v>5030</v>
          </cell>
          <cell r="E72">
            <v>10.4</v>
          </cell>
          <cell r="F72">
            <v>-0.38846153846153841</v>
          </cell>
        </row>
        <row r="73">
          <cell r="A73">
            <v>72</v>
          </cell>
          <cell r="B73" t="str">
            <v>REGISTRO VOLANTE E FLANGE DN 350 PN10</v>
          </cell>
          <cell r="C73" t="str">
            <v>UN</v>
          </cell>
          <cell r="D73">
            <v>4</v>
          </cell>
          <cell r="E73">
            <v>11798.48</v>
          </cell>
          <cell r="F73">
            <v>-0.24007160244370462</v>
          </cell>
        </row>
        <row r="74">
          <cell r="A74">
            <v>73</v>
          </cell>
          <cell r="B74" t="str">
            <v>Dissipador</v>
          </cell>
          <cell r="C74" t="str">
            <v>UM</v>
          </cell>
          <cell r="D74">
            <v>2</v>
          </cell>
          <cell r="E74">
            <v>21428.6705</v>
          </cell>
          <cell r="F74">
            <v>-0.24253816866520017</v>
          </cell>
        </row>
        <row r="75">
          <cell r="A75">
            <v>74</v>
          </cell>
          <cell r="B75" t="str">
            <v>PAINEL ELETRICO C/1 SOFT START 25 CV,380V,60Hz</v>
          </cell>
          <cell r="C75" t="str">
            <v>UN</v>
          </cell>
          <cell r="D75">
            <v>1</v>
          </cell>
          <cell r="E75">
            <v>53703</v>
          </cell>
          <cell r="F75">
            <v>-0.50654525817924512</v>
          </cell>
        </row>
        <row r="76">
          <cell r="A76">
            <v>75</v>
          </cell>
          <cell r="B76" t="str">
            <v>ASSENTAMENTO DE TUBOS E CONEXÕES  EM F°F° JE DN 500</v>
          </cell>
          <cell r="C76" t="str">
            <v>M</v>
          </cell>
          <cell r="D76">
            <v>925</v>
          </cell>
          <cell r="E76">
            <v>39.69</v>
          </cell>
          <cell r="F76">
            <v>-0.49559082892416229</v>
          </cell>
        </row>
        <row r="77">
          <cell r="A77">
            <v>76</v>
          </cell>
          <cell r="B77" t="str">
            <v xml:space="preserve">Barracao para deposito </v>
          </cell>
          <cell r="C77" t="str">
            <v>m²</v>
          </cell>
          <cell r="D77">
            <v>200</v>
          </cell>
          <cell r="E77">
            <v>180.125</v>
          </cell>
          <cell r="F77">
            <v>-0.11172796668979879</v>
          </cell>
        </row>
        <row r="78">
          <cell r="A78">
            <v>77</v>
          </cell>
          <cell r="B78" t="str">
            <v>CONCRETO ARMADO  FCK=20MPA P/ESTRUT. C/LANC. E FORMA DE TABUA</v>
          </cell>
          <cell r="C78" t="str">
            <v>M³</v>
          </cell>
          <cell r="D78">
            <v>33.42</v>
          </cell>
          <cell r="E78">
            <v>1009.55</v>
          </cell>
          <cell r="F78">
            <v>-0.18081323361893908</v>
          </cell>
        </row>
        <row r="79">
          <cell r="A79">
            <v>78</v>
          </cell>
          <cell r="B79" t="str">
            <v xml:space="preserve">PASSADIÇO DE MADEIRA                                                                                                                                                                                </v>
          </cell>
          <cell r="C79" t="str">
            <v>M2</v>
          </cell>
          <cell r="D79">
            <v>1446.57</v>
          </cell>
          <cell r="E79">
            <v>21.55</v>
          </cell>
          <cell r="F79">
            <v>-0.33689095127610214</v>
          </cell>
        </row>
        <row r="80">
          <cell r="A80">
            <v>79</v>
          </cell>
          <cell r="B80" t="str">
            <v xml:space="preserve">ABRIGO PARA GRUPO GERADOR </v>
          </cell>
          <cell r="C80" t="str">
            <v>UND</v>
          </cell>
          <cell r="D80">
            <v>6</v>
          </cell>
          <cell r="E80">
            <v>4817.68</v>
          </cell>
          <cell r="F80">
            <v>-0.3254014380365654</v>
          </cell>
        </row>
        <row r="81">
          <cell r="A81">
            <v>80</v>
          </cell>
          <cell r="B81" t="str">
            <v>Alvenaria de embasamento de pedra argamassada</v>
          </cell>
          <cell r="C81" t="str">
            <v>m³</v>
          </cell>
          <cell r="D81">
            <v>88.72</v>
          </cell>
          <cell r="E81">
            <v>325.74</v>
          </cell>
          <cell r="F81">
            <v>-0.31875115122490327</v>
          </cell>
        </row>
        <row r="82">
          <cell r="A82">
            <v>81</v>
          </cell>
          <cell r="B82" t="str">
            <v>RETIRADA DE PAVIMENTAÇÃO EM PASSEIO CIMENTADO</v>
          </cell>
          <cell r="C82" t="str">
            <v>M2</v>
          </cell>
          <cell r="D82">
            <v>4899</v>
          </cell>
          <cell r="E82">
            <v>5.83</v>
          </cell>
          <cell r="F82">
            <v>-0.27787307032590058</v>
          </cell>
        </row>
        <row r="83">
          <cell r="A83">
            <v>82</v>
          </cell>
          <cell r="B83" t="str">
            <v>ASSENTAMENTO DE TUBOS E CONEXÕES EM PVC JEI, REDE COLETORA DN 300</v>
          </cell>
          <cell r="C83" t="str">
            <v>M</v>
          </cell>
          <cell r="D83">
            <v>6506</v>
          </cell>
          <cell r="E83">
            <v>4.2</v>
          </cell>
          <cell r="F83">
            <v>-0.38333333333333341</v>
          </cell>
        </row>
        <row r="84">
          <cell r="A84">
            <v>83</v>
          </cell>
          <cell r="B84" t="str">
            <v>Refeitorios</v>
          </cell>
          <cell r="C84" t="str">
            <v>m²</v>
          </cell>
          <cell r="D84">
            <v>150</v>
          </cell>
          <cell r="E84">
            <v>180.125</v>
          </cell>
          <cell r="F84">
            <v>-1.7349063150589816E-2</v>
          </cell>
        </row>
        <row r="85">
          <cell r="A85">
            <v>84</v>
          </cell>
          <cell r="B85" t="str">
            <v>PAINEL ELETRICO C/1 SOFT START 3 CV,380V,60Hz</v>
          </cell>
          <cell r="C85" t="str">
            <v>UN</v>
          </cell>
          <cell r="D85">
            <v>1</v>
          </cell>
          <cell r="E85">
            <v>26325</v>
          </cell>
          <cell r="F85">
            <v>6.647673314339908E-3</v>
          </cell>
        </row>
        <row r="86">
          <cell r="A86">
            <v>85</v>
          </cell>
          <cell r="B86" t="str">
            <v>MUDAS DE ARVORES</v>
          </cell>
          <cell r="C86" t="str">
            <v>UND</v>
          </cell>
          <cell r="D86">
            <v>300</v>
          </cell>
          <cell r="E86">
            <v>87.5</v>
          </cell>
          <cell r="F86">
            <v>-0.25142857142857145</v>
          </cell>
        </row>
        <row r="87">
          <cell r="A87">
            <v>86</v>
          </cell>
          <cell r="B87" t="str">
            <v>ASSENTAMENTO DE TUBOS E CONEXÕES  EM F°F° JGS CL K-7 DN 700</v>
          </cell>
          <cell r="C87" t="str">
            <v>M</v>
          </cell>
          <cell r="D87">
            <v>659</v>
          </cell>
          <cell r="E87">
            <v>39.69</v>
          </cell>
          <cell r="F87">
            <v>-0.34769463340891893</v>
          </cell>
        </row>
        <row r="88">
          <cell r="A88">
            <v>87</v>
          </cell>
          <cell r="B88" t="str">
            <v>ESCAVAÇÃO MEC. DE VALAS EM SOLO DE 1ª CAT. COM PROF. DE 4,01M A 6,00M</v>
          </cell>
          <cell r="C88" t="str">
            <v>M3</v>
          </cell>
          <cell r="D88">
            <v>2207.6370000000002</v>
          </cell>
          <cell r="E88">
            <v>11.81</v>
          </cell>
          <cell r="F88">
            <v>-0.59525825571549529</v>
          </cell>
        </row>
        <row r="89">
          <cell r="A89">
            <v>88</v>
          </cell>
          <cell r="B89" t="str">
            <v>EXECUÇÃO DE SARJETA EM CONCRETO SIMPLES</v>
          </cell>
          <cell r="C89" t="str">
            <v>M3</v>
          </cell>
          <cell r="D89">
            <v>58.79</v>
          </cell>
          <cell r="E89">
            <v>443</v>
          </cell>
          <cell r="F89">
            <v>-0.34629796839729121</v>
          </cell>
        </row>
        <row r="90">
          <cell r="A90">
            <v>89</v>
          </cell>
          <cell r="B90" t="str">
            <v>ASSENTAMENTO DE TUBOS E CONEXÕES EM PVC JEI, REDE COLETORA DN 250</v>
          </cell>
          <cell r="C90" t="str">
            <v>M</v>
          </cell>
          <cell r="D90">
            <v>7288</v>
          </cell>
          <cell r="E90">
            <v>3.43</v>
          </cell>
          <cell r="F90">
            <v>-0.34985422740524785</v>
          </cell>
        </row>
        <row r="91">
          <cell r="A91">
            <v>90</v>
          </cell>
          <cell r="B91" t="str">
            <v>ASSENTAMENTO DE TUBO CONCRETO ARMADO CLASSE A-3 PB JE NBR-8890 DN 700MM P/ ESG SANITARIO</v>
          </cell>
          <cell r="C91" t="str">
            <v>M</v>
          </cell>
          <cell r="D91">
            <v>402</v>
          </cell>
          <cell r="E91">
            <v>61.94</v>
          </cell>
          <cell r="F91">
            <v>-0.50403616402970619</v>
          </cell>
        </row>
        <row r="92">
          <cell r="A92">
            <v>91</v>
          </cell>
          <cell r="B92" t="str">
            <v>CURVA FoFo 90 FF DN 700 PN10</v>
          </cell>
          <cell r="C92" t="str">
            <v>UN</v>
          </cell>
          <cell r="D92">
            <v>3</v>
          </cell>
          <cell r="E92">
            <v>8196.68</v>
          </cell>
          <cell r="F92">
            <v>-2.8623784263872687E-2</v>
          </cell>
        </row>
        <row r="93">
          <cell r="A93">
            <v>92</v>
          </cell>
          <cell r="B93" t="str">
            <v>LASTRO DE BRITA OU SEIXO</v>
          </cell>
          <cell r="C93" t="str">
            <v>M3</v>
          </cell>
          <cell r="D93">
            <v>255.9</v>
          </cell>
          <cell r="E93">
            <v>93.73</v>
          </cell>
          <cell r="F93">
            <v>-0.25466766243465278</v>
          </cell>
        </row>
        <row r="94">
          <cell r="A94">
            <v>93</v>
          </cell>
          <cell r="B94" t="str">
            <v>POSTE DE AÇO CONTINUO CURVO CONICO SIMPLES SEM BASE COM JANELA DE INSPEÇÃO DE 9M</v>
          </cell>
          <cell r="D94">
            <v>24</v>
          </cell>
          <cell r="E94">
            <v>949.1</v>
          </cell>
          <cell r="F94">
            <v>-0.24928879991570962</v>
          </cell>
        </row>
        <row r="95">
          <cell r="A95">
            <v>94</v>
          </cell>
          <cell r="B95" t="str">
            <v>MEIO FIO</v>
          </cell>
          <cell r="C95" t="str">
            <v>M</v>
          </cell>
          <cell r="D95">
            <v>960</v>
          </cell>
          <cell r="E95">
            <v>22.23</v>
          </cell>
          <cell r="F95">
            <v>-0.38191632928475039</v>
          </cell>
        </row>
        <row r="96">
          <cell r="A96">
            <v>95</v>
          </cell>
          <cell r="B96" t="str">
            <v>ASSENTAMENTO DE TUBOS E CONEXÕES EM PVC JEI, REDE COLETORA DN 200</v>
          </cell>
          <cell r="C96" t="str">
            <v>M</v>
          </cell>
          <cell r="D96">
            <v>8014</v>
          </cell>
          <cell r="E96">
            <v>2.66</v>
          </cell>
          <cell r="F96">
            <v>-0.31203007518796988</v>
          </cell>
        </row>
        <row r="97">
          <cell r="A97">
            <v>96</v>
          </cell>
          <cell r="B97" t="str">
            <v>Reboco com argamassa mista</v>
          </cell>
          <cell r="C97" t="str">
            <v>m²</v>
          </cell>
          <cell r="D97">
            <v>1445.72</v>
          </cell>
          <cell r="E97">
            <v>14.45</v>
          </cell>
          <cell r="F97">
            <v>-0.27266435986159154</v>
          </cell>
        </row>
        <row r="98">
          <cell r="A98">
            <v>97</v>
          </cell>
          <cell r="B98" t="str">
            <v>TUBO PVC DEFOFO JE 1 MPA DN 200MM</v>
          </cell>
          <cell r="C98" t="str">
            <v>M</v>
          </cell>
          <cell r="D98">
            <v>571</v>
          </cell>
          <cell r="E98">
            <v>36.090000000000003</v>
          </cell>
          <cell r="F98">
            <v>0.53643668606262107</v>
          </cell>
        </row>
        <row r="99">
          <cell r="A99">
            <v>98</v>
          </cell>
          <cell r="B99" t="str">
            <v>Instalações hidrossanitárias</v>
          </cell>
          <cell r="C99" t="str">
            <v>und</v>
          </cell>
          <cell r="D99">
            <v>1</v>
          </cell>
          <cell r="E99">
            <v>20602.78</v>
          </cell>
          <cell r="F99">
            <v>-0.29524073935653339</v>
          </cell>
        </row>
        <row r="100">
          <cell r="A100">
            <v>99</v>
          </cell>
          <cell r="B100" t="str">
            <v>Alvenaria de tijolo cerâmico furado c/ argamassa mista de cal hidratada e=10cm</v>
          </cell>
          <cell r="C100" t="str">
            <v>m²</v>
          </cell>
          <cell r="D100">
            <v>691.56</v>
          </cell>
          <cell r="E100">
            <v>29.04</v>
          </cell>
          <cell r="F100">
            <v>-0.44077134986225885</v>
          </cell>
        </row>
        <row r="101">
          <cell r="A101">
            <v>100</v>
          </cell>
          <cell r="B101" t="str">
            <v>ASSENTAMENTO DE TUBOS E CONEXÕES EM PVC JEI, REDE COLETORA DN 400</v>
          </cell>
          <cell r="C101" t="str">
            <v>M</v>
          </cell>
          <cell r="D101">
            <v>3704</v>
          </cell>
          <cell r="E101">
            <v>5.3</v>
          </cell>
          <cell r="F101">
            <v>-0.28301886792452835</v>
          </cell>
        </row>
        <row r="102">
          <cell r="A102">
            <v>101</v>
          </cell>
          <cell r="B102" t="str">
            <v>Alojamento</v>
          </cell>
          <cell r="C102" t="str">
            <v>m²</v>
          </cell>
          <cell r="D102">
            <v>100</v>
          </cell>
          <cell r="E102">
            <v>180.125</v>
          </cell>
          <cell r="F102">
            <v>-1.7349063150589816E-2</v>
          </cell>
        </row>
        <row r="103">
          <cell r="A103">
            <v>102</v>
          </cell>
          <cell r="B103" t="str">
            <v>Barracao para escritorio</v>
          </cell>
          <cell r="C103" t="str">
            <v>m²</v>
          </cell>
          <cell r="D103">
            <v>100</v>
          </cell>
          <cell r="E103">
            <v>180.125</v>
          </cell>
          <cell r="F103">
            <v>-1.7349063150589816E-2</v>
          </cell>
        </row>
        <row r="104">
          <cell r="A104">
            <v>103</v>
          </cell>
          <cell r="B104" t="str">
            <v>CARGA, TRANSPORTE E DESCARGA DE TUBOS E PEÇAS EM PVC DN 100 ATÉ 10KM</v>
          </cell>
          <cell r="C104" t="str">
            <v>M</v>
          </cell>
          <cell r="D104">
            <v>48990</v>
          </cell>
          <cell r="E104">
            <v>0.34</v>
          </cell>
          <cell r="F104">
            <v>-0.17647058823529405</v>
          </cell>
        </row>
        <row r="105">
          <cell r="A105">
            <v>104</v>
          </cell>
          <cell r="B105" t="str">
            <v>GUARITA</v>
          </cell>
          <cell r="C105" t="str">
            <v>UND</v>
          </cell>
          <cell r="D105">
            <v>2</v>
          </cell>
          <cell r="E105">
            <v>8180.5677800000003</v>
          </cell>
          <cell r="F105">
            <v>-0.43157979677542624</v>
          </cell>
        </row>
        <row r="106">
          <cell r="A106">
            <v>105</v>
          </cell>
          <cell r="B106" t="str">
            <v>Instalações elétricas</v>
          </cell>
          <cell r="C106" t="str">
            <v>und</v>
          </cell>
          <cell r="D106">
            <v>1</v>
          </cell>
          <cell r="E106">
            <v>16105.86</v>
          </cell>
          <cell r="F106">
            <v>-0.22667898516440599</v>
          </cell>
        </row>
        <row r="107">
          <cell r="A107">
            <v>106</v>
          </cell>
          <cell r="B107" t="str">
            <v>ESGOTAMENTO DE VALAS C/ BOMBA ELÉTRICA DE IMERSÃO DE 1 A 2 HP, ATÉ 8,00M</v>
          </cell>
          <cell r="C107" t="str">
            <v>M3</v>
          </cell>
          <cell r="D107">
            <v>2335.79</v>
          </cell>
          <cell r="E107">
            <v>6.88</v>
          </cell>
          <cell r="F107">
            <v>-0.30500000000000016</v>
          </cell>
        </row>
        <row r="108">
          <cell r="A108">
            <v>107</v>
          </cell>
          <cell r="B108" t="str">
            <v>CURVA FoFo 90 FF DN 350 PN10</v>
          </cell>
          <cell r="C108" t="str">
            <v>UN</v>
          </cell>
          <cell r="D108">
            <v>11</v>
          </cell>
          <cell r="E108">
            <v>1460.64</v>
          </cell>
          <cell r="F108">
            <v>-7.5453225983130756E-2</v>
          </cell>
        </row>
        <row r="109">
          <cell r="A109">
            <v>108</v>
          </cell>
          <cell r="B109" t="str">
            <v>TUBO PVC DEFOFO JE 1 MPA DN 100MM</v>
          </cell>
          <cell r="C109" t="str">
            <v>M</v>
          </cell>
          <cell r="D109">
            <v>1308</v>
          </cell>
          <cell r="E109">
            <v>11.14</v>
          </cell>
          <cell r="F109">
            <v>0.43626570915619389</v>
          </cell>
        </row>
        <row r="110">
          <cell r="A110">
            <v>109</v>
          </cell>
          <cell r="B110" t="str">
            <v>MONTAGEM DE CONJ. ELETROBOMBA DE 100A 150 CV</v>
          </cell>
          <cell r="C110" t="str">
            <v>UN</v>
          </cell>
          <cell r="D110">
            <v>4</v>
          </cell>
          <cell r="E110">
            <v>3562.5</v>
          </cell>
          <cell r="F110">
            <v>-0.27149999999999996</v>
          </cell>
        </row>
        <row r="111">
          <cell r="A111">
            <v>110</v>
          </cell>
          <cell r="B111" t="str">
            <v>PV EM CONCRETO ARMADO FCK=20MPA, "IN LOCO", D=100CM C/ PROF. DE 3,00M C/ CHAMINÉ S/ TAMPÃO</v>
          </cell>
          <cell r="C111" t="str">
            <v>UND</v>
          </cell>
          <cell r="D111">
            <v>10</v>
          </cell>
          <cell r="E111">
            <v>1419.93</v>
          </cell>
          <cell r="F111">
            <v>-0.28431499999999998</v>
          </cell>
        </row>
        <row r="112">
          <cell r="A112">
            <v>111</v>
          </cell>
          <cell r="B112" t="str">
            <v>Estrutura de madeira para telhas cerâmicas</v>
          </cell>
          <cell r="C112" t="str">
            <v>m²</v>
          </cell>
          <cell r="D112">
            <v>395.08</v>
          </cell>
          <cell r="E112">
            <v>35.61</v>
          </cell>
          <cell r="F112">
            <v>-0.33024431339511373</v>
          </cell>
        </row>
        <row r="113">
          <cell r="A113">
            <v>112</v>
          </cell>
          <cell r="B113" t="str">
            <v>Laje pré-moldada em lajota cerâmica para forro</v>
          </cell>
          <cell r="C113" t="str">
            <v>m²</v>
          </cell>
          <cell r="D113">
            <v>289.95</v>
          </cell>
          <cell r="E113">
            <v>48.49</v>
          </cell>
          <cell r="F113">
            <v>-0.32415000000000005</v>
          </cell>
        </row>
        <row r="114">
          <cell r="A114">
            <v>113</v>
          </cell>
          <cell r="B114" t="str">
            <v>ESCAVAÇÃO MEC. DE VALAS EM SOLO DE 1ª CAT. COM PROF. ATÉ 2,00M</v>
          </cell>
          <cell r="C114" t="str">
            <v>M3</v>
          </cell>
          <cell r="D114">
            <v>3187.23</v>
          </cell>
          <cell r="E114">
            <v>4.41</v>
          </cell>
          <cell r="F114">
            <v>-0.23809523809523803</v>
          </cell>
        </row>
        <row r="115">
          <cell r="A115">
            <v>114</v>
          </cell>
          <cell r="B115" t="str">
            <v>Baldrame em tijolo comum de 1 vez</v>
          </cell>
          <cell r="C115" t="str">
            <v>m²</v>
          </cell>
          <cell r="D115">
            <v>47.04</v>
          </cell>
          <cell r="E115">
            <v>295.05</v>
          </cell>
          <cell r="F115">
            <v>-0.35095746483646839</v>
          </cell>
        </row>
        <row r="116">
          <cell r="A116">
            <v>115</v>
          </cell>
          <cell r="B116" t="str">
            <v>Janelas em esquadrias de alumínio com vidro</v>
          </cell>
          <cell r="C116" t="str">
            <v>m²</v>
          </cell>
          <cell r="D116">
            <v>24.03</v>
          </cell>
          <cell r="E116">
            <v>541.6</v>
          </cell>
          <cell r="F116">
            <v>-0.31314623338257019</v>
          </cell>
        </row>
        <row r="117">
          <cell r="A117">
            <v>116</v>
          </cell>
          <cell r="B117" t="str">
            <v>TUBO FoFo COM FLANGES DN 700 PN10 - L=1500</v>
          </cell>
          <cell r="C117" t="str">
            <v>UN</v>
          </cell>
          <cell r="D117">
            <v>2</v>
          </cell>
          <cell r="E117">
            <v>6412.1</v>
          </cell>
          <cell r="F117">
            <v>1.3374713432416696E-2</v>
          </cell>
        </row>
        <row r="118">
          <cell r="A118">
            <v>117</v>
          </cell>
          <cell r="B118" t="str">
            <v>Telha cerâmica tipo canal</v>
          </cell>
          <cell r="C118" t="str">
            <v>m²</v>
          </cell>
          <cell r="D118">
            <v>395.08</v>
          </cell>
          <cell r="E118">
            <v>31.05</v>
          </cell>
          <cell r="F118">
            <v>-0.28470209339774555</v>
          </cell>
        </row>
        <row r="119">
          <cell r="A119">
            <v>118</v>
          </cell>
          <cell r="B119" t="str">
            <v>JUNTA DE DESMONTAGEM TRAVADA AXIALMENTE PN10 DN200</v>
          </cell>
          <cell r="C119" t="str">
            <v>UN</v>
          </cell>
          <cell r="D119">
            <v>4</v>
          </cell>
          <cell r="E119">
            <v>3042</v>
          </cell>
          <cell r="F119">
            <v>0.47318869165022992</v>
          </cell>
        </row>
        <row r="120">
          <cell r="A120">
            <v>119</v>
          </cell>
          <cell r="B120" t="str">
            <v>REGULARIZAÇÃO DE TALUDES</v>
          </cell>
          <cell r="C120" t="str">
            <v>M2</v>
          </cell>
          <cell r="D120">
            <v>48578</v>
          </cell>
          <cell r="E120">
            <v>0.25</v>
          </cell>
          <cell r="F120">
            <v>-0.24</v>
          </cell>
        </row>
        <row r="121">
          <cell r="A121">
            <v>120</v>
          </cell>
          <cell r="B121" t="str">
            <v>JUNTA DE DESMONTAGEM TRAVADA AXIALMENTE PN10 DN150</v>
          </cell>
          <cell r="C121" t="str">
            <v>UN</v>
          </cell>
          <cell r="D121">
            <v>4</v>
          </cell>
          <cell r="E121">
            <v>2925</v>
          </cell>
          <cell r="F121">
            <v>-0.11282393162393167</v>
          </cell>
        </row>
        <row r="122">
          <cell r="A122">
            <v>121</v>
          </cell>
          <cell r="B122" t="str">
            <v>TUBO FoFo COM FLANGES DN 350 PN10 - L=1800</v>
          </cell>
          <cell r="C122" t="str">
            <v>UN</v>
          </cell>
          <cell r="D122">
            <v>6</v>
          </cell>
          <cell r="E122">
            <v>1938.61</v>
          </cell>
          <cell r="F122">
            <v>-0.11574788121385937</v>
          </cell>
        </row>
        <row r="123">
          <cell r="A123">
            <v>122</v>
          </cell>
          <cell r="B123" t="str">
            <v>VALVULA RETENÇÃO PORT. DUPLA FLANGE DN 350 PN16</v>
          </cell>
          <cell r="C123" t="str">
            <v>UN</v>
          </cell>
          <cell r="D123">
            <v>4</v>
          </cell>
          <cell r="E123">
            <v>2831.4</v>
          </cell>
          <cell r="F123">
            <v>0.81005509641873275</v>
          </cell>
        </row>
        <row r="124">
          <cell r="A124">
            <v>123</v>
          </cell>
          <cell r="B124" t="str">
            <v>CURVA 45 PVC P/ REDE COLETORA PB         DN150</v>
          </cell>
          <cell r="C124" t="str">
            <v>UND</v>
          </cell>
          <cell r="D124">
            <v>141</v>
          </cell>
          <cell r="E124">
            <v>79.72</v>
          </cell>
          <cell r="F124">
            <v>-0.33414999999999995</v>
          </cell>
        </row>
        <row r="125">
          <cell r="A125">
            <v>124</v>
          </cell>
          <cell r="B125" t="str">
            <v>SONDAGEM DE RECONHECIMENTO A TRADO MANUAL COM DIAMETRO DE 100MM</v>
          </cell>
          <cell r="C125" t="str">
            <v>M</v>
          </cell>
          <cell r="D125">
            <v>140</v>
          </cell>
          <cell r="E125">
            <v>78.75</v>
          </cell>
          <cell r="F125">
            <v>-0.35414999999999996</v>
          </cell>
        </row>
        <row r="126">
          <cell r="A126">
            <v>125</v>
          </cell>
          <cell r="B126" t="str">
            <v>TUBO PVC DEFOFO JE 1 MPA DN 150MM</v>
          </cell>
          <cell r="C126" t="str">
            <v>M</v>
          </cell>
          <cell r="D126">
            <v>472</v>
          </cell>
          <cell r="E126">
            <v>23.35</v>
          </cell>
          <cell r="F126">
            <v>0.40856531049250533</v>
          </cell>
        </row>
        <row r="127">
          <cell r="A127">
            <v>126</v>
          </cell>
          <cell r="B127" t="str">
            <v>IMPERMEABILIZAÇÃO C/ARGAMASSA DE  CIMENTO E AREIA 1:3 ADITIVADA, ESP.= 2.50cm</v>
          </cell>
          <cell r="C127" t="str">
            <v>M2</v>
          </cell>
          <cell r="D127">
            <v>549.41999999999996</v>
          </cell>
          <cell r="E127">
            <v>19.899999999999999</v>
          </cell>
          <cell r="F127">
            <v>-0.30500000000000005</v>
          </cell>
        </row>
        <row r="128">
          <cell r="A128">
            <v>127</v>
          </cell>
          <cell r="B128" t="str">
            <v>JUNÇÃO FoFo FF DN 350 x 350 PN10</v>
          </cell>
          <cell r="C128" t="str">
            <v>UN</v>
          </cell>
          <cell r="D128">
            <v>4</v>
          </cell>
          <cell r="E128">
            <v>2730.78</v>
          </cell>
          <cell r="F128">
            <v>-0.28500000000000003</v>
          </cell>
        </row>
        <row r="129">
          <cell r="A129">
            <v>128</v>
          </cell>
          <cell r="B129" t="str">
            <v>REDUÇÃO FoFo FF DN 700 x 500 PN11</v>
          </cell>
          <cell r="C129" t="str">
            <v>UN</v>
          </cell>
          <cell r="D129">
            <v>2</v>
          </cell>
          <cell r="E129">
            <v>4840.17</v>
          </cell>
          <cell r="F129">
            <v>-0.30500000000000005</v>
          </cell>
        </row>
        <row r="130">
          <cell r="A130">
            <v>129</v>
          </cell>
          <cell r="B130" t="str">
            <v>Lastro de concreto impermeabilizado e=6cm</v>
          </cell>
          <cell r="C130" t="str">
            <v>m²</v>
          </cell>
          <cell r="D130">
            <v>312.67</v>
          </cell>
          <cell r="E130">
            <v>29.13</v>
          </cell>
          <cell r="F130">
            <v>-0.27149999999999996</v>
          </cell>
        </row>
        <row r="131">
          <cell r="A131">
            <v>130</v>
          </cell>
          <cell r="B131" t="str">
            <v>DEMOLIÇÃO DE SARJETA OU SARJETÃO DE CONCRETO</v>
          </cell>
          <cell r="C131" t="str">
            <v>M2</v>
          </cell>
          <cell r="D131">
            <v>1567.68</v>
          </cell>
          <cell r="E131">
            <v>5.4</v>
          </cell>
          <cell r="F131">
            <v>-0.28431499999999998</v>
          </cell>
        </row>
        <row r="132">
          <cell r="A132">
            <v>131</v>
          </cell>
          <cell r="B132" t="str">
            <v xml:space="preserve">Azulejo </v>
          </cell>
          <cell r="C132" t="str">
            <v>m²</v>
          </cell>
          <cell r="D132">
            <v>378.76</v>
          </cell>
          <cell r="E132">
            <v>21.99</v>
          </cell>
          <cell r="F132">
            <v>-0.31499999999999995</v>
          </cell>
        </row>
        <row r="133">
          <cell r="A133">
            <v>132</v>
          </cell>
          <cell r="B133" t="str">
            <v>Cerâmica 30x30 cl-4</v>
          </cell>
          <cell r="C133" t="str">
            <v>m²</v>
          </cell>
          <cell r="D133">
            <v>263.20999999999998</v>
          </cell>
          <cell r="E133">
            <v>29.23</v>
          </cell>
          <cell r="F133">
            <v>-0.32415000000000005</v>
          </cell>
        </row>
        <row r="134">
          <cell r="A134">
            <v>133</v>
          </cell>
          <cell r="B134" t="str">
            <v>Janela e basculantes em esquadrias de aluminio</v>
          </cell>
          <cell r="C134" t="str">
            <v>UND</v>
          </cell>
          <cell r="D134">
            <v>13.32</v>
          </cell>
          <cell r="E134">
            <v>564.59</v>
          </cell>
          <cell r="F134">
            <v>-0.33414999999999995</v>
          </cell>
        </row>
        <row r="135">
          <cell r="A135">
            <v>134</v>
          </cell>
          <cell r="B135" t="str">
            <v>INSTALAÇÕES HIDRO-SANITÁRIAS</v>
          </cell>
          <cell r="C135" t="str">
            <v>UND</v>
          </cell>
          <cell r="D135">
            <v>1</v>
          </cell>
          <cell r="E135">
            <v>7375</v>
          </cell>
          <cell r="F135">
            <v>-0.35414999999999996</v>
          </cell>
        </row>
        <row r="136">
          <cell r="A136">
            <v>135</v>
          </cell>
          <cell r="B136" t="str">
            <v>MATABURRO</v>
          </cell>
          <cell r="C136" t="str">
            <v>UND</v>
          </cell>
          <cell r="D136">
            <v>2</v>
          </cell>
          <cell r="E136">
            <v>3609.3025000000002</v>
          </cell>
          <cell r="F136">
            <v>-0.31499999999999995</v>
          </cell>
        </row>
        <row r="137">
          <cell r="A137">
            <v>136</v>
          </cell>
          <cell r="B137" t="str">
            <v>SINALIZAÇÃO EM TAPUME COM INDICATIVO DE FLUXO</v>
          </cell>
          <cell r="C137" t="str">
            <v>M2</v>
          </cell>
          <cell r="D137">
            <v>1989.4</v>
          </cell>
          <cell r="E137">
            <v>3.56</v>
          </cell>
          <cell r="F137">
            <v>-0.30500000000000005</v>
          </cell>
        </row>
        <row r="138">
          <cell r="A138">
            <v>137</v>
          </cell>
          <cell r="B138" t="str">
            <v>CARGA, TRANSPORTE E DESCARGA DE TUBOS E PEÇAS F°F° DN 700 ATÉ 10KM</v>
          </cell>
          <cell r="C138" t="str">
            <v>M</v>
          </cell>
          <cell r="D138">
            <v>659</v>
          </cell>
          <cell r="E138">
            <v>10.4</v>
          </cell>
          <cell r="F138">
            <v>-0.28500000000000003</v>
          </cell>
        </row>
        <row r="139">
          <cell r="A139">
            <v>138</v>
          </cell>
          <cell r="B139" t="str">
            <v>CARGA, TRANSPORTE E DESCARGA DE TUBOS E PEÇAS EM PVC DN 300 ATÉ 10KM</v>
          </cell>
          <cell r="C139" t="str">
            <v>M</v>
          </cell>
          <cell r="D139">
            <v>6506</v>
          </cell>
          <cell r="E139">
            <v>1.04</v>
          </cell>
          <cell r="F139">
            <v>-0.30500000000000005</v>
          </cell>
        </row>
        <row r="140">
          <cell r="A140">
            <v>139</v>
          </cell>
          <cell r="B140" t="str">
            <v>CURVA FoFo 90 FF DN 500 PN10</v>
          </cell>
          <cell r="C140" t="str">
            <v>UN</v>
          </cell>
          <cell r="D140">
            <v>2</v>
          </cell>
          <cell r="E140">
            <v>3378.95</v>
          </cell>
          <cell r="F140">
            <v>0.17324020775684756</v>
          </cell>
        </row>
        <row r="141">
          <cell r="A141">
            <v>140</v>
          </cell>
          <cell r="B141" t="str">
            <v>Cerca de estaca de concreto com arame farpado</v>
          </cell>
          <cell r="C141" t="str">
            <v>m</v>
          </cell>
          <cell r="D141">
            <v>400</v>
          </cell>
          <cell r="E141">
            <v>16.837499999999999</v>
          </cell>
          <cell r="F141">
            <v>-0.28431499999999998</v>
          </cell>
        </row>
        <row r="142">
          <cell r="A142">
            <v>141</v>
          </cell>
          <cell r="B142" t="str">
            <v>INSTALAÇÕES ELÉTERICAS</v>
          </cell>
          <cell r="C142" t="str">
            <v>UND</v>
          </cell>
          <cell r="D142">
            <v>1</v>
          </cell>
          <cell r="E142">
            <v>6588.68</v>
          </cell>
          <cell r="F142">
            <v>-0.31499999999999995</v>
          </cell>
        </row>
        <row r="143">
          <cell r="A143">
            <v>142</v>
          </cell>
          <cell r="B143" t="str">
            <v>Aterro</v>
          </cell>
          <cell r="C143" t="str">
            <v>m³</v>
          </cell>
          <cell r="D143">
            <v>104.27</v>
          </cell>
          <cell r="E143">
            <v>62.86</v>
          </cell>
          <cell r="F143">
            <v>-0.32415000000000005</v>
          </cell>
        </row>
        <row r="144">
          <cell r="A144">
            <v>143</v>
          </cell>
          <cell r="B144" t="str">
            <v>LUMINÁRIA FECHADA, BRAÇO, LENTE DE VIDRO E LÂMPADA DE VAPOR DE MERCÚRIO 250W</v>
          </cell>
          <cell r="C144" t="str">
            <v>UN</v>
          </cell>
          <cell r="D144">
            <v>24</v>
          </cell>
          <cell r="E144">
            <v>270</v>
          </cell>
          <cell r="F144">
            <v>-0.33414999999999995</v>
          </cell>
        </row>
        <row r="145">
          <cell r="A145">
            <v>144</v>
          </cell>
          <cell r="B145" t="str">
            <v>CARGA, TRANSPORTE E DESCARGA DE TUBOS E PEÇAS EM PVC DN 250 ATÉ 10KM</v>
          </cell>
          <cell r="C145" t="str">
            <v>M</v>
          </cell>
          <cell r="D145">
            <v>7288</v>
          </cell>
          <cell r="E145">
            <v>0.88</v>
          </cell>
          <cell r="F145">
            <v>-0.35414999999999996</v>
          </cell>
        </row>
        <row r="146">
          <cell r="A146">
            <v>145</v>
          </cell>
          <cell r="B146" t="str">
            <v>REGISTRO C/ VOLANTE E FLANGE DN 200 PN10</v>
          </cell>
          <cell r="C146" t="str">
            <v>UN</v>
          </cell>
          <cell r="D146">
            <v>4</v>
          </cell>
          <cell r="E146">
            <v>1579.5</v>
          </cell>
          <cell r="F146">
            <v>-0.31500000000000006</v>
          </cell>
        </row>
        <row r="147">
          <cell r="A147">
            <v>146</v>
          </cell>
          <cell r="B147" t="str">
            <v>MONTAGEM S/FORN. VÁLVULA DE GAVETA, DE RETENÇÃO, VENTOSA, HIDRANTE, ETC, C/FLANGE, CLASSE PN-10, DN 200 MMCONJ. MOTOR-BOMBA DE 100 A 150 CV</v>
          </cell>
          <cell r="C147" t="str">
            <v>UN</v>
          </cell>
          <cell r="D147">
            <v>4</v>
          </cell>
          <cell r="E147">
            <v>1437.5</v>
          </cell>
          <cell r="F147">
            <v>-0.30500000000000005</v>
          </cell>
        </row>
        <row r="148">
          <cell r="A148">
            <v>147</v>
          </cell>
          <cell r="B148" t="str">
            <v>CURVA FoFo 45 FF DN 350 PN10</v>
          </cell>
          <cell r="C148" t="str">
            <v>UN</v>
          </cell>
          <cell r="D148">
            <v>4</v>
          </cell>
          <cell r="E148">
            <v>1434.75</v>
          </cell>
          <cell r="F148">
            <v>0.1080188186095139</v>
          </cell>
        </row>
        <row r="149">
          <cell r="A149">
            <v>148</v>
          </cell>
          <cell r="B149" t="str">
            <v>ESGOTAMENTO COM CONJUNTO MOTOBOMBA</v>
          </cell>
          <cell r="C149" t="str">
            <v>H</v>
          </cell>
          <cell r="D149">
            <v>818</v>
          </cell>
          <cell r="E149">
            <v>6.88</v>
          </cell>
          <cell r="F149">
            <v>-0.30500000000000016</v>
          </cell>
        </row>
        <row r="150">
          <cell r="A150">
            <v>149</v>
          </cell>
          <cell r="B150" t="str">
            <v>CARGA, TRANSPORTE E DESCARGA DE TUBOS E PEÇAS EM PVC DN 200 ATÉ 10KM</v>
          </cell>
          <cell r="C150" t="str">
            <v>M</v>
          </cell>
          <cell r="D150">
            <v>8014</v>
          </cell>
          <cell r="E150">
            <v>0.7</v>
          </cell>
          <cell r="F150">
            <v>-0.27149999999999996</v>
          </cell>
        </row>
        <row r="151">
          <cell r="A151">
            <v>150</v>
          </cell>
          <cell r="B151" t="str">
            <v>CARGA, TRANSPORTE E DESCARGA DE TUBOS E PEÇAS EM PVC DN 400 ATÉ 10KM</v>
          </cell>
          <cell r="C151" t="str">
            <v>M</v>
          </cell>
          <cell r="D151">
            <v>3704</v>
          </cell>
          <cell r="E151">
            <v>1.39</v>
          </cell>
          <cell r="F151">
            <v>-0.28431499999999998</v>
          </cell>
        </row>
        <row r="152">
          <cell r="A152">
            <v>151</v>
          </cell>
          <cell r="B152" t="str">
            <v>SINALIZAÇÃO DE ADVERTÊNCIA (CAVALETE)</v>
          </cell>
          <cell r="C152" t="str">
            <v>UND</v>
          </cell>
          <cell r="D152">
            <v>144.04</v>
          </cell>
          <cell r="E152">
            <v>35.630000000000003</v>
          </cell>
          <cell r="F152">
            <v>-0.31499999999999995</v>
          </cell>
        </row>
        <row r="153">
          <cell r="A153">
            <v>152</v>
          </cell>
          <cell r="B153" t="str">
            <v>ASSENTAMENTO DE TUBOS E CONEXÕES EM PVC DEFOFO, JEI DN 500</v>
          </cell>
          <cell r="C153" t="str">
            <v>M</v>
          </cell>
          <cell r="D153">
            <v>716</v>
          </cell>
          <cell r="E153">
            <v>7.04</v>
          </cell>
          <cell r="F153">
            <v>-0.23437499999999989</v>
          </cell>
        </row>
        <row r="154">
          <cell r="A154">
            <v>153</v>
          </cell>
          <cell r="B154" t="str">
            <v>DESMATAMENTO DE JAZIDA</v>
          </cell>
          <cell r="C154" t="str">
            <v>M2</v>
          </cell>
          <cell r="D154">
            <v>14240</v>
          </cell>
          <cell r="E154">
            <v>0.35</v>
          </cell>
          <cell r="F154">
            <v>-0.33414999999999995</v>
          </cell>
        </row>
        <row r="155">
          <cell r="A155">
            <v>154</v>
          </cell>
          <cell r="B155" t="str">
            <v>REDUÇÃO FoFo FF RJM PN10 DN 700X600 PN10</v>
          </cell>
          <cell r="C155" t="str">
            <v>UN</v>
          </cell>
          <cell r="D155">
            <v>1</v>
          </cell>
          <cell r="E155">
            <v>4839.87</v>
          </cell>
          <cell r="F155">
            <v>-0.35414999999999996</v>
          </cell>
        </row>
        <row r="156">
          <cell r="A156">
            <v>155</v>
          </cell>
          <cell r="B156" t="str">
            <v>Chapisco de aderência</v>
          </cell>
          <cell r="C156" t="str">
            <v>m²</v>
          </cell>
          <cell r="D156">
            <v>1445.72</v>
          </cell>
          <cell r="E156">
            <v>3.31</v>
          </cell>
          <cell r="F156">
            <v>-0.31499999999999984</v>
          </cell>
        </row>
        <row r="157">
          <cell r="A157">
            <v>156</v>
          </cell>
          <cell r="B157" t="str">
            <v>GRELHA DE FERRO P/CANALETAS</v>
          </cell>
          <cell r="C157" t="str">
            <v>M2</v>
          </cell>
          <cell r="D157">
            <v>27.85</v>
          </cell>
          <cell r="E157">
            <v>154.18</v>
          </cell>
          <cell r="F157">
            <v>-0.30500000000000005</v>
          </cell>
        </row>
        <row r="158">
          <cell r="A158">
            <v>157</v>
          </cell>
          <cell r="B158" t="str">
            <v>TUBO CONCRETO ARMADO CLASSE A-3 PB JE NBR-8890 DN 700MM P/ ESG SANITARIO</v>
          </cell>
          <cell r="C158" t="str">
            <v>M</v>
          </cell>
          <cell r="D158">
            <v>402</v>
          </cell>
          <cell r="E158">
            <v>182.3</v>
          </cell>
          <cell r="F158">
            <v>-0.28500000000000003</v>
          </cell>
        </row>
        <row r="159">
          <cell r="A159">
            <v>158</v>
          </cell>
          <cell r="B159" t="str">
            <v xml:space="preserve">PASSADIÇO METÁLICO                                                                                                                                                                        </v>
          </cell>
          <cell r="C159" t="str">
            <v>M2</v>
          </cell>
          <cell r="D159">
            <v>578.02</v>
          </cell>
          <cell r="E159">
            <v>7.11</v>
          </cell>
          <cell r="F159">
            <v>-0.30500000000000005</v>
          </cell>
        </row>
        <row r="160">
          <cell r="A160">
            <v>159</v>
          </cell>
          <cell r="B160" t="str">
            <v>REDUÇÃO FoFo FF DN 500 x 350 PN10</v>
          </cell>
          <cell r="C160" t="str">
            <v>UN</v>
          </cell>
          <cell r="D160">
            <v>2</v>
          </cell>
          <cell r="E160">
            <v>1964.14</v>
          </cell>
          <cell r="F160">
            <v>-5.4619324488071164E-2</v>
          </cell>
        </row>
        <row r="161">
          <cell r="A161">
            <v>160</v>
          </cell>
          <cell r="B161" t="str">
            <v>CABO EM PVC 1000V  16MM2</v>
          </cell>
          <cell r="C161" t="str">
            <v>M</v>
          </cell>
          <cell r="D161">
            <v>1140</v>
          </cell>
          <cell r="E161">
            <v>3.35</v>
          </cell>
          <cell r="F161">
            <v>-0.28431499999999998</v>
          </cell>
        </row>
        <row r="162">
          <cell r="A162">
            <v>161</v>
          </cell>
          <cell r="B162" t="str">
            <v>EXPURGO DE JAZIDA</v>
          </cell>
          <cell r="C162" t="str">
            <v>M3</v>
          </cell>
          <cell r="D162">
            <v>2848</v>
          </cell>
          <cell r="E162">
            <v>1.33</v>
          </cell>
          <cell r="F162">
            <v>-0.31499999999999995</v>
          </cell>
        </row>
        <row r="163">
          <cell r="A163">
            <v>162</v>
          </cell>
          <cell r="B163" t="str">
            <v>TUBO FoFo C/ FLANGES DN 200 PN10 - L=1300</v>
          </cell>
          <cell r="C163" t="str">
            <v>UN</v>
          </cell>
          <cell r="D163">
            <v>8</v>
          </cell>
          <cell r="E163">
            <v>467.31</v>
          </cell>
          <cell r="F163">
            <v>0.63469645417388887</v>
          </cell>
        </row>
        <row r="164">
          <cell r="A164">
            <v>163</v>
          </cell>
          <cell r="B164" t="str">
            <v>TUBO FoFo C/ FLANGES DN 100 PN10 - L=1300</v>
          </cell>
          <cell r="C164" t="str">
            <v>UN</v>
          </cell>
          <cell r="D164">
            <v>8</v>
          </cell>
          <cell r="E164">
            <v>438.95</v>
          </cell>
          <cell r="F164">
            <v>-0.33414999999999995</v>
          </cell>
        </row>
        <row r="165">
          <cell r="A165">
            <v>164</v>
          </cell>
          <cell r="B165" t="str">
            <v>REGISTRO C/ VOLANTE E FLANGE DN 100 PN10</v>
          </cell>
          <cell r="C165" t="str">
            <v>UN</v>
          </cell>
          <cell r="D165">
            <v>4</v>
          </cell>
          <cell r="E165">
            <v>877.5</v>
          </cell>
          <cell r="F165">
            <v>-0.35414999999999996</v>
          </cell>
        </row>
        <row r="166">
          <cell r="A166">
            <v>165</v>
          </cell>
          <cell r="B166" t="str">
            <v>VALVULA RETENÇÃO PORT. DUPLA FLANGE DN 100 PN16</v>
          </cell>
          <cell r="C166" t="str">
            <v>UN</v>
          </cell>
          <cell r="D166">
            <v>4</v>
          </cell>
          <cell r="E166">
            <v>877.5</v>
          </cell>
          <cell r="F166">
            <v>-0.50327065527065529</v>
          </cell>
        </row>
        <row r="167">
          <cell r="A167">
            <v>166</v>
          </cell>
          <cell r="B167" t="str">
            <v>VALVULA RETENÇÃO PORT. DUPLA FLANGE DN 200 PN16</v>
          </cell>
          <cell r="C167" t="str">
            <v>UN</v>
          </cell>
          <cell r="D167">
            <v>4</v>
          </cell>
          <cell r="E167">
            <v>877.5</v>
          </cell>
          <cell r="F167">
            <v>0.44362393162393166</v>
          </cell>
        </row>
        <row r="168">
          <cell r="A168">
            <v>167</v>
          </cell>
          <cell r="B168" t="str">
            <v>Revest. parede Cerâmica 30x30 cl-4</v>
          </cell>
          <cell r="C168" t="str">
            <v>m²</v>
          </cell>
          <cell r="D168">
            <v>118.6</v>
          </cell>
          <cell r="E168">
            <v>29.23</v>
          </cell>
          <cell r="F168">
            <v>-0.28500000000000003</v>
          </cell>
        </row>
        <row r="169">
          <cell r="A169">
            <v>168</v>
          </cell>
          <cell r="B169" t="str">
            <v>CAIXA P/REGISTRO OU VENTOSA EM ALVENARIA DE TIJOLO MACIÇO, 60X60X100</v>
          </cell>
          <cell r="C169" t="str">
            <v>UN</v>
          </cell>
          <cell r="D169">
            <v>8</v>
          </cell>
          <cell r="E169">
            <v>402.35</v>
          </cell>
          <cell r="F169">
            <v>-0.30500000000000005</v>
          </cell>
        </row>
        <row r="170">
          <cell r="A170">
            <v>169</v>
          </cell>
          <cell r="B170" t="str">
            <v>Pintura em paredes látex duas demãos</v>
          </cell>
          <cell r="C170" t="str">
            <v>m²</v>
          </cell>
          <cell r="D170">
            <v>469.35</v>
          </cell>
          <cell r="E170">
            <v>6.76</v>
          </cell>
          <cell r="F170">
            <v>-0.27149999999999996</v>
          </cell>
        </row>
        <row r="171">
          <cell r="A171">
            <v>170</v>
          </cell>
          <cell r="B171" t="str">
            <v>REDUÇÃO FoFo FF RJM PN10 DN 600X500 PN10</v>
          </cell>
          <cell r="C171" t="str">
            <v>UN</v>
          </cell>
          <cell r="D171">
            <v>1</v>
          </cell>
          <cell r="E171">
            <v>3085.06</v>
          </cell>
          <cell r="F171">
            <v>-0.28431499999999998</v>
          </cell>
        </row>
        <row r="172">
          <cell r="A172">
            <v>171</v>
          </cell>
          <cell r="B172" t="str">
            <v>ARMADURA CA-50A MÉDIA D= 6,3 A 10,0MM</v>
          </cell>
          <cell r="C172" t="str">
            <v>KG</v>
          </cell>
          <cell r="D172">
            <v>490</v>
          </cell>
          <cell r="E172">
            <v>6.28</v>
          </cell>
          <cell r="F172">
            <v>-0.31500000000000006</v>
          </cell>
        </row>
        <row r="173">
          <cell r="A173">
            <v>172</v>
          </cell>
          <cell r="B173" t="str">
            <v>Concreto armado para bancadas e jardineira</v>
          </cell>
          <cell r="C173" t="str">
            <v>m³</v>
          </cell>
          <cell r="D173">
            <v>1.64</v>
          </cell>
          <cell r="E173">
            <v>1846.88</v>
          </cell>
          <cell r="F173">
            <v>-0.27784154899073032</v>
          </cell>
        </row>
        <row r="174">
          <cell r="A174">
            <v>173</v>
          </cell>
          <cell r="B174" t="str">
            <v>ESCAVCAO MECANICA DE VALAS EM SOLO 1ª CAT COM PROF. DE 2 A 4M</v>
          </cell>
          <cell r="C174" t="str">
            <v>M3</v>
          </cell>
          <cell r="D174">
            <v>420.67</v>
          </cell>
          <cell r="E174">
            <v>7.1</v>
          </cell>
          <cell r="F174">
            <v>-0.30563380281690145</v>
          </cell>
        </row>
        <row r="175">
          <cell r="A175">
            <v>174</v>
          </cell>
          <cell r="B175" t="str">
            <v>PORTÃO EM TELA TIPO ALAMBRADO COM MOLDURA DE AÇO GALVANIZADO 2", (3,50X2,10)M</v>
          </cell>
          <cell r="C175" t="str">
            <v>UND</v>
          </cell>
          <cell r="D175">
            <v>2</v>
          </cell>
          <cell r="E175">
            <v>1409.55</v>
          </cell>
          <cell r="F175">
            <v>-0.35414999999999996</v>
          </cell>
        </row>
        <row r="176">
          <cell r="A176">
            <v>175</v>
          </cell>
          <cell r="B176" t="str">
            <v>Bebedouro</v>
          </cell>
          <cell r="C176" t="str">
            <v>UNID</v>
          </cell>
          <cell r="D176">
            <v>3</v>
          </cell>
          <cell r="E176">
            <v>850</v>
          </cell>
          <cell r="F176">
            <v>-0.31499999999999995</v>
          </cell>
        </row>
        <row r="177">
          <cell r="A177">
            <v>176</v>
          </cell>
          <cell r="B177" t="str">
            <v xml:space="preserve">CONCRETO ESTRUTURAL FCK= 18,0 MPA - 1:2:4, INCLUSIVE LANÇAMENTO NA ESTRUTURA                                           </v>
          </cell>
          <cell r="C177" t="str">
            <v>M3</v>
          </cell>
          <cell r="D177">
            <v>7</v>
          </cell>
          <cell r="E177">
            <v>363.94</v>
          </cell>
          <cell r="F177">
            <v>-0.2863384074297961</v>
          </cell>
        </row>
        <row r="178">
          <cell r="A178">
            <v>177</v>
          </cell>
          <cell r="B178" t="str">
            <v>Instalação provisoria de luz</v>
          </cell>
          <cell r="C178" t="str">
            <v>vb</v>
          </cell>
          <cell r="D178">
            <v>1</v>
          </cell>
          <cell r="E178">
            <v>2500</v>
          </cell>
          <cell r="F178">
            <v>-0.28500000000000003</v>
          </cell>
        </row>
        <row r="179">
          <cell r="A179">
            <v>178</v>
          </cell>
          <cell r="B179" t="str">
            <v>SINALIZAÇÃO DE ADVERTÊNCIA (CAVALETE)</v>
          </cell>
          <cell r="C179" t="str">
            <v>UND</v>
          </cell>
          <cell r="D179">
            <v>276</v>
          </cell>
          <cell r="E179">
            <v>35.630000000000003</v>
          </cell>
          <cell r="F179">
            <v>-0.30500000000000005</v>
          </cell>
        </row>
        <row r="180">
          <cell r="A180">
            <v>179</v>
          </cell>
          <cell r="B180" t="str">
            <v>REDUÇÃO FoFo FF RJM PN10 DN 500X350 PN10</v>
          </cell>
          <cell r="C180" t="str">
            <v>UN</v>
          </cell>
          <cell r="D180">
            <v>1</v>
          </cell>
          <cell r="E180">
            <v>2304.61</v>
          </cell>
          <cell r="F180">
            <v>-0.27149999999999996</v>
          </cell>
        </row>
        <row r="181">
          <cell r="A181">
            <v>180</v>
          </cell>
          <cell r="B181" t="str">
            <v>CABO EM PVC 1000V 2,5 mm²</v>
          </cell>
          <cell r="C181" t="str">
            <v>M</v>
          </cell>
          <cell r="D181">
            <v>1800</v>
          </cell>
          <cell r="E181">
            <v>1.25</v>
          </cell>
          <cell r="F181">
            <v>-0.28431499999999998</v>
          </cell>
        </row>
        <row r="182">
          <cell r="A182">
            <v>181</v>
          </cell>
          <cell r="B182" t="str">
            <v>FORMA PLANA CHAPA COMPENSADA RESINADA, ESP.= 10MM</v>
          </cell>
          <cell r="C182" t="str">
            <v>M2</v>
          </cell>
          <cell r="D182">
            <v>56</v>
          </cell>
          <cell r="E182">
            <v>39.159999999999997</v>
          </cell>
          <cell r="F182">
            <v>-0.31499999999999995</v>
          </cell>
        </row>
        <row r="183">
          <cell r="A183">
            <v>182</v>
          </cell>
          <cell r="B183" t="str">
            <v>Locação da obra</v>
          </cell>
          <cell r="C183" t="str">
            <v>m²</v>
          </cell>
          <cell r="D183">
            <v>412.6</v>
          </cell>
          <cell r="E183">
            <v>5.2</v>
          </cell>
          <cell r="F183">
            <v>-0.32415000000000005</v>
          </cell>
        </row>
        <row r="184">
          <cell r="A184">
            <v>183</v>
          </cell>
          <cell r="B184" t="str">
            <v>Pintura em paredes internas látex duas demãos</v>
          </cell>
          <cell r="C184" t="str">
            <v>m²</v>
          </cell>
          <cell r="D184">
            <v>310.06</v>
          </cell>
          <cell r="E184">
            <v>6.76</v>
          </cell>
          <cell r="F184">
            <v>-0.33414999999999995</v>
          </cell>
        </row>
        <row r="185">
          <cell r="A185">
            <v>184</v>
          </cell>
          <cell r="B185" t="str">
            <v>ELETRODUTO PVC ROSC. D= 40mm (1 1/4")</v>
          </cell>
          <cell r="C185" t="str">
            <v>M</v>
          </cell>
          <cell r="D185">
            <v>468</v>
          </cell>
          <cell r="E185">
            <v>4.46</v>
          </cell>
          <cell r="F185">
            <v>-0.35414999999999996</v>
          </cell>
        </row>
        <row r="186">
          <cell r="A186">
            <v>185</v>
          </cell>
          <cell r="B186" t="str">
            <v>JUNCAO 45 PVC JEI  P/ REDE COLETORA  DN150X150</v>
          </cell>
          <cell r="C186" t="str">
            <v>UND</v>
          </cell>
          <cell r="D186">
            <v>141</v>
          </cell>
          <cell r="E186">
            <v>14.68</v>
          </cell>
          <cell r="F186">
            <v>-0.31499999999999984</v>
          </cell>
        </row>
        <row r="187">
          <cell r="A187">
            <v>186</v>
          </cell>
          <cell r="B187" t="str">
            <v>TUBO CA 2 PB JE DN 700 NBR 8890</v>
          </cell>
          <cell r="C187" t="str">
            <v>M</v>
          </cell>
          <cell r="D187">
            <v>12</v>
          </cell>
          <cell r="E187">
            <v>171.63</v>
          </cell>
          <cell r="F187">
            <v>-0.30500000000000005</v>
          </cell>
        </row>
        <row r="188">
          <cell r="A188">
            <v>187</v>
          </cell>
          <cell r="B188" t="str">
            <v>Emassamento de paredes internas 2 demãos com massa de PVA</v>
          </cell>
          <cell r="C188" t="str">
            <v>m²</v>
          </cell>
          <cell r="D188">
            <v>310.06</v>
          </cell>
          <cell r="E188">
            <v>6.3</v>
          </cell>
          <cell r="F188">
            <v>-0.28500000000000014</v>
          </cell>
        </row>
        <row r="189">
          <cell r="A189">
            <v>188</v>
          </cell>
          <cell r="B189" t="str">
            <v>Placa</v>
          </cell>
          <cell r="C189" t="str">
            <v>m²</v>
          </cell>
          <cell r="D189">
            <v>20</v>
          </cell>
          <cell r="E189">
            <v>97.15</v>
          </cell>
          <cell r="F189">
            <v>-0.30500000000000005</v>
          </cell>
        </row>
        <row r="190">
          <cell r="A190">
            <v>189</v>
          </cell>
          <cell r="B190" t="str">
            <v>Textura</v>
          </cell>
          <cell r="C190" t="str">
            <v>m²</v>
          </cell>
          <cell r="D190">
            <v>208.15</v>
          </cell>
          <cell r="E190">
            <v>8.8800000000000008</v>
          </cell>
          <cell r="F190">
            <v>-0.27149999999999996</v>
          </cell>
        </row>
        <row r="191">
          <cell r="A191">
            <v>190</v>
          </cell>
          <cell r="B191" t="str">
            <v>ASSENTAMENTO DE TUBOS E CONEXÕES  EM PVC JE DN 100MM</v>
          </cell>
          <cell r="C191" t="str">
            <v>M</v>
          </cell>
          <cell r="D191">
            <v>1308</v>
          </cell>
          <cell r="E191">
            <v>1.4</v>
          </cell>
          <cell r="F191">
            <v>-0.33571428571428574</v>
          </cell>
        </row>
        <row r="192">
          <cell r="A192">
            <v>191</v>
          </cell>
          <cell r="B192" t="str">
            <v>Vidro liso e=4mm colocado</v>
          </cell>
          <cell r="C192" t="str">
            <v>m²</v>
          </cell>
          <cell r="D192">
            <v>24.03</v>
          </cell>
          <cell r="E192">
            <v>75.69</v>
          </cell>
          <cell r="F192">
            <v>-0.31499999999999995</v>
          </cell>
        </row>
        <row r="193">
          <cell r="A193">
            <v>192</v>
          </cell>
          <cell r="B193" t="str">
            <v>CONCRETO NÃO ESTRUTURAL, CONSUMO MÍNIMO 150KG/M³</v>
          </cell>
          <cell r="C193" t="str">
            <v>M3</v>
          </cell>
          <cell r="D193">
            <v>4.96</v>
          </cell>
          <cell r="E193">
            <v>348.74</v>
          </cell>
          <cell r="F193">
            <v>-0.26291793313069911</v>
          </cell>
        </row>
        <row r="194">
          <cell r="A194">
            <v>193</v>
          </cell>
          <cell r="B194" t="str">
            <v>TUBO FoFo COM FLANGES DN 350 PN10 - L=800</v>
          </cell>
          <cell r="C194" t="str">
            <v>UN</v>
          </cell>
          <cell r="D194">
            <v>2</v>
          </cell>
          <cell r="E194">
            <v>861.61</v>
          </cell>
          <cell r="F194">
            <v>0.42673599424333508</v>
          </cell>
        </row>
        <row r="195">
          <cell r="A195">
            <v>194</v>
          </cell>
          <cell r="B195" t="str">
            <v>TOCO C/ FLANGES FºFº -TOFAV 10 DN 200 - 0,25m</v>
          </cell>
          <cell r="C195" t="str">
            <v>UN</v>
          </cell>
          <cell r="D195">
            <v>4</v>
          </cell>
          <cell r="E195">
            <v>427.87</v>
          </cell>
          <cell r="F195">
            <v>3.0875265851777414</v>
          </cell>
        </row>
        <row r="196">
          <cell r="A196">
            <v>195</v>
          </cell>
          <cell r="B196" t="str">
            <v>TOCO C/ FLANGES FºFº -TOFAV 10 DN 100 - 0,25m</v>
          </cell>
          <cell r="C196" t="str">
            <v>UN</v>
          </cell>
          <cell r="D196">
            <v>4</v>
          </cell>
          <cell r="E196">
            <v>427.17</v>
          </cell>
          <cell r="F196">
            <v>-0.27820305733080508</v>
          </cell>
        </row>
        <row r="197">
          <cell r="A197">
            <v>196</v>
          </cell>
          <cell r="B197" t="str">
            <v>CALÇADA DE CONTORNO EM CONCRETO SIMPLES, INCL. ATERRO, BALDRAME E JUNTA DE DILATAÇÃO</v>
          </cell>
          <cell r="C197" t="str">
            <v>M2</v>
          </cell>
          <cell r="D197">
            <v>63.9</v>
          </cell>
          <cell r="E197">
            <v>26.1</v>
          </cell>
          <cell r="F197">
            <v>-0.30500000000000016</v>
          </cell>
        </row>
        <row r="198">
          <cell r="A198">
            <v>197</v>
          </cell>
          <cell r="B198" t="str">
            <v>MONTAGEM DE CONJ. ELETROBOMBA DE 15,1 A 40 CV</v>
          </cell>
          <cell r="C198" t="str">
            <v>UN</v>
          </cell>
          <cell r="D198">
            <v>4</v>
          </cell>
          <cell r="E198">
            <v>410.13</v>
          </cell>
          <cell r="F198">
            <v>-0.28499999999999992</v>
          </cell>
        </row>
        <row r="199">
          <cell r="A199">
            <v>198</v>
          </cell>
          <cell r="B199" t="str">
            <v>CARGA, TRANSPORTE E DESCARGA DE TUBOS E PEÇAS F°F° DN 500 ATÉ 10KM</v>
          </cell>
          <cell r="C199" t="str">
            <v>M</v>
          </cell>
          <cell r="D199">
            <v>925</v>
          </cell>
          <cell r="E199">
            <v>1.76</v>
          </cell>
          <cell r="F199">
            <v>-0.30500000000000005</v>
          </cell>
        </row>
        <row r="200">
          <cell r="A200">
            <v>199</v>
          </cell>
          <cell r="B200" t="str">
            <v>MONTAGEM DE PAINEL DE PARTIDA P/CONJ. ELETROBOMBA DE 100 A 150 CV</v>
          </cell>
          <cell r="C200" t="str">
            <v>UN</v>
          </cell>
          <cell r="D200">
            <v>2</v>
          </cell>
          <cell r="E200">
            <v>812.5</v>
          </cell>
          <cell r="F200">
            <v>-0.27149999999999996</v>
          </cell>
        </row>
        <row r="201">
          <cell r="A201">
            <v>200</v>
          </cell>
          <cell r="B201" t="str">
            <v>REVESTIMENTO COM IMPERMEABILIZANTE PARA RESERVATÓRIOS</v>
          </cell>
          <cell r="C201" t="str">
            <v>M3</v>
          </cell>
          <cell r="D201">
            <v>56.4</v>
          </cell>
          <cell r="E201">
            <v>27.34</v>
          </cell>
          <cell r="F201">
            <v>-0.28431499999999998</v>
          </cell>
        </row>
        <row r="202">
          <cell r="A202">
            <v>201</v>
          </cell>
          <cell r="B202" t="str">
            <v>Escavação manual solo de 1ª categoria profundidade até 1,50m</v>
          </cell>
          <cell r="C202" t="str">
            <v>m³</v>
          </cell>
          <cell r="D202">
            <v>88.97</v>
          </cell>
          <cell r="E202">
            <v>17.25</v>
          </cell>
          <cell r="F202">
            <v>-0.31499999999999995</v>
          </cell>
        </row>
        <row r="203">
          <cell r="A203">
            <v>202</v>
          </cell>
          <cell r="B203" t="str">
            <v>ESCADA DE MARINHEIRO EM FERRO GALVANIZADO</v>
          </cell>
          <cell r="C203" t="str">
            <v>M2</v>
          </cell>
          <cell r="D203">
            <v>10</v>
          </cell>
          <cell r="E203">
            <v>152.93</v>
          </cell>
          <cell r="F203">
            <v>-0.32415000000000005</v>
          </cell>
        </row>
        <row r="204">
          <cell r="A204">
            <v>203</v>
          </cell>
          <cell r="B204" t="str">
            <v>ASSENTAMENTO DE TUBOS E CONEXÕES  EM PVC JE DN 200MM</v>
          </cell>
          <cell r="C204" t="str">
            <v>M</v>
          </cell>
          <cell r="D204">
            <v>571</v>
          </cell>
          <cell r="E204">
            <v>2.66</v>
          </cell>
          <cell r="F204">
            <v>-0.31203007518796988</v>
          </cell>
        </row>
        <row r="205">
          <cell r="A205">
            <v>204</v>
          </cell>
          <cell r="B205" t="str">
            <v>VENTOSA SIMPLES C/ ROSCA DN 2"</v>
          </cell>
          <cell r="C205" t="str">
            <v>UN</v>
          </cell>
          <cell r="D205">
            <v>6</v>
          </cell>
          <cell r="E205">
            <v>248.86</v>
          </cell>
          <cell r="F205">
            <v>-0.35414999999999996</v>
          </cell>
        </row>
        <row r="206">
          <cell r="A206">
            <v>205</v>
          </cell>
          <cell r="B206" t="str">
            <v>Porta (0,80x2,10), compensado completa</v>
          </cell>
          <cell r="C206" t="str">
            <v>und</v>
          </cell>
          <cell r="D206">
            <v>6</v>
          </cell>
          <cell r="E206">
            <v>238.69</v>
          </cell>
          <cell r="F206">
            <v>-0.31499999999999995</v>
          </cell>
        </row>
        <row r="207">
          <cell r="A207">
            <v>206</v>
          </cell>
          <cell r="B207" t="str">
            <v>LOCAÇÃO DA OBRA - EXECUÇÃO DE GABARITO</v>
          </cell>
          <cell r="C207" t="str">
            <v>M2</v>
          </cell>
          <cell r="D207">
            <v>273.35000000000002</v>
          </cell>
          <cell r="E207">
            <v>5.2</v>
          </cell>
          <cell r="F207">
            <v>-0.30500000000000005</v>
          </cell>
        </row>
        <row r="208">
          <cell r="A208">
            <v>207</v>
          </cell>
          <cell r="B208" t="str">
            <v>BLOCO DE ANCORAGEM EM CONCRETO SIMPLES FCK=10MPa</v>
          </cell>
          <cell r="C208" t="str">
            <v>M³</v>
          </cell>
          <cell r="D208">
            <v>4</v>
          </cell>
          <cell r="E208">
            <v>350.85</v>
          </cell>
          <cell r="F208">
            <v>-0.28500000000000003</v>
          </cell>
        </row>
        <row r="209">
          <cell r="A209">
            <v>208</v>
          </cell>
          <cell r="B209" t="str">
            <v>Porta P2(0,80x2,10), compensado completa</v>
          </cell>
          <cell r="C209" t="str">
            <v>und</v>
          </cell>
          <cell r="D209">
            <v>8</v>
          </cell>
          <cell r="E209">
            <v>173.98</v>
          </cell>
          <cell r="F209">
            <v>-0.30500000000000005</v>
          </cell>
        </row>
        <row r="210">
          <cell r="A210">
            <v>209</v>
          </cell>
          <cell r="B210" t="str">
            <v>MONTAGEM S/FORN. DE JUNTA DE DESMONTAGEM TRAVADA AXIALMENTE DN 200 MM</v>
          </cell>
          <cell r="C210" t="str">
            <v>UN</v>
          </cell>
          <cell r="D210">
            <v>4</v>
          </cell>
          <cell r="E210">
            <v>333.75</v>
          </cell>
          <cell r="F210">
            <v>-0.27149999999999996</v>
          </cell>
        </row>
        <row r="211">
          <cell r="A211">
            <v>210</v>
          </cell>
          <cell r="B211" t="str">
            <v>REATOR P/LAMPADA DE VAPOR DE SÓDIO, DE 220V X 250W</v>
          </cell>
          <cell r="C211" t="str">
            <v>UN</v>
          </cell>
          <cell r="D211">
            <v>24</v>
          </cell>
          <cell r="E211">
            <v>54.49</v>
          </cell>
          <cell r="F211">
            <v>-0.28431499999999998</v>
          </cell>
        </row>
        <row r="212">
          <cell r="A212">
            <v>211</v>
          </cell>
          <cell r="B212" t="str">
            <v>CURVA FoFo 90 FF DN 200 PN10</v>
          </cell>
          <cell r="C212" t="str">
            <v>UN</v>
          </cell>
          <cell r="D212">
            <v>6</v>
          </cell>
          <cell r="E212">
            <v>212.37</v>
          </cell>
          <cell r="F212">
            <v>1.1238875547393699</v>
          </cell>
        </row>
        <row r="213">
          <cell r="A213">
            <v>212</v>
          </cell>
          <cell r="B213" t="str">
            <v>Divisória em granilite para vestiário</v>
          </cell>
          <cell r="C213" t="str">
            <v>m²</v>
          </cell>
          <cell r="D213">
            <v>6.8</v>
          </cell>
          <cell r="E213">
            <v>184.01</v>
          </cell>
          <cell r="F213">
            <v>-0.32415000000000005</v>
          </cell>
        </row>
        <row r="214">
          <cell r="A214">
            <v>213</v>
          </cell>
          <cell r="B214" t="str">
            <v>CARGA, TRANSPORTE E DESCARGA DE TUBOS E PEÇAS EM PVC DN 500 ATÉ 10KM</v>
          </cell>
          <cell r="C214" t="str">
            <v>M</v>
          </cell>
          <cell r="D214">
            <v>710</v>
          </cell>
          <cell r="E214">
            <v>1.76</v>
          </cell>
          <cell r="F214">
            <v>-0.33414999999999995</v>
          </cell>
        </row>
        <row r="215">
          <cell r="A215">
            <v>214</v>
          </cell>
          <cell r="B215" t="str">
            <v>TE FoFo BBB JUNTA ELÁSTICA DN 100 x 50</v>
          </cell>
          <cell r="C215" t="str">
            <v>UN</v>
          </cell>
          <cell r="D215">
            <v>4</v>
          </cell>
          <cell r="E215">
            <v>307.77</v>
          </cell>
          <cell r="F215">
            <v>-0.35414999999999996</v>
          </cell>
        </row>
        <row r="216">
          <cell r="A216">
            <v>215</v>
          </cell>
          <cell r="B216" t="str">
            <v>REBAIXAMENTO DE LENÇOL FREÁTICO EM VALAS</v>
          </cell>
          <cell r="C216" t="str">
            <v>M</v>
          </cell>
          <cell r="D216">
            <v>49</v>
          </cell>
          <cell r="E216">
            <v>24.79</v>
          </cell>
          <cell r="F216">
            <v>-0.31499999999999995</v>
          </cell>
        </row>
        <row r="217">
          <cell r="A217">
            <v>216</v>
          </cell>
          <cell r="B217" t="str">
            <v>Viga em concreto -3350x20x8</v>
          </cell>
          <cell r="C217" t="str">
            <v>und</v>
          </cell>
          <cell r="D217">
            <v>10</v>
          </cell>
          <cell r="E217">
            <v>112.5</v>
          </cell>
          <cell r="F217">
            <v>-0.30500000000000005</v>
          </cell>
        </row>
        <row r="218">
          <cell r="A218">
            <v>217</v>
          </cell>
          <cell r="B218" t="str">
            <v>MONTAGEM S/FORN. VÁLVULA DE GAVETA, DE RETENÇÃO, VENTOSA, HIDRANTE, ETC, C/FLANGE, CLASSE PN-10, DN 200 MMCONJ. MOTOR-BOMBA DE 15,1 A 40 CV</v>
          </cell>
          <cell r="C218" t="str">
            <v>UN</v>
          </cell>
          <cell r="D218">
            <v>4</v>
          </cell>
          <cell r="E218">
            <v>275.63</v>
          </cell>
          <cell r="F218">
            <v>-0.28500000000000003</v>
          </cell>
        </row>
        <row r="219">
          <cell r="A219">
            <v>218</v>
          </cell>
          <cell r="B219" t="str">
            <v>Esmalte duas demãos em esquadria de madeira</v>
          </cell>
          <cell r="C219" t="str">
            <v>m²</v>
          </cell>
          <cell r="D219">
            <v>82.92</v>
          </cell>
          <cell r="E219">
            <v>12.35</v>
          </cell>
          <cell r="F219">
            <v>-0.30500000000000005</v>
          </cell>
        </row>
        <row r="220">
          <cell r="A220">
            <v>219</v>
          </cell>
          <cell r="B220" t="str">
            <v>fossa sumidouro</v>
          </cell>
          <cell r="C220" t="str">
            <v>vb</v>
          </cell>
          <cell r="D220">
            <v>1</v>
          </cell>
          <cell r="E220">
            <v>1000</v>
          </cell>
          <cell r="F220">
            <v>-0.27149999999999996</v>
          </cell>
        </row>
        <row r="221">
          <cell r="A221">
            <v>220</v>
          </cell>
          <cell r="B221" t="str">
            <v>ELETRODUTO PVC ROSC. D= 25mm (3/4")</v>
          </cell>
          <cell r="C221" t="str">
            <v>M</v>
          </cell>
          <cell r="D221">
            <v>324</v>
          </cell>
          <cell r="E221">
            <v>3.01</v>
          </cell>
          <cell r="F221">
            <v>-0.28431499999999998</v>
          </cell>
        </row>
        <row r="222">
          <cell r="A222">
            <v>221</v>
          </cell>
          <cell r="B222" t="str">
            <v>Porta P3(0,70x2,10), compensado completa</v>
          </cell>
          <cell r="C222" t="str">
            <v>und</v>
          </cell>
          <cell r="D222">
            <v>6</v>
          </cell>
          <cell r="E222">
            <v>161.68</v>
          </cell>
          <cell r="F222">
            <v>-0.31499999999999995</v>
          </cell>
        </row>
        <row r="223">
          <cell r="A223">
            <v>222</v>
          </cell>
          <cell r="B223" t="str">
            <v>ASSENTAMENTO DE TUBOS E CONEXÕES  EM PVC JE DN 150MM</v>
          </cell>
          <cell r="C223" t="str">
            <v>M</v>
          </cell>
          <cell r="D223">
            <v>472</v>
          </cell>
          <cell r="E223">
            <v>2.0299999999999998</v>
          </cell>
          <cell r="F223">
            <v>-0.31527093596059097</v>
          </cell>
        </row>
        <row r="224">
          <cell r="A224">
            <v>223</v>
          </cell>
          <cell r="B224" t="str">
            <v>CURVA 45 FoFo BB JUNTA ELÁSTICA DN 200</v>
          </cell>
          <cell r="C224" t="str">
            <v>UN</v>
          </cell>
          <cell r="D224">
            <v>2</v>
          </cell>
          <cell r="E224">
            <v>450.38</v>
          </cell>
          <cell r="F224">
            <v>-6.6410586615746614E-2</v>
          </cell>
        </row>
        <row r="225">
          <cell r="A225">
            <v>224</v>
          </cell>
          <cell r="B225" t="str">
            <v>FLANGE CEGO FoFo DN 350 PN10</v>
          </cell>
          <cell r="C225" t="str">
            <v>UN</v>
          </cell>
          <cell r="D225">
            <v>2</v>
          </cell>
          <cell r="E225">
            <v>440.9</v>
          </cell>
          <cell r="F225">
            <v>-7.8249036062598698E-3</v>
          </cell>
        </row>
        <row r="226">
          <cell r="A226">
            <v>225</v>
          </cell>
          <cell r="B226" t="str">
            <v>Instalação provisoria de agua</v>
          </cell>
          <cell r="C226" t="str">
            <v>vb</v>
          </cell>
          <cell r="D226">
            <v>1</v>
          </cell>
          <cell r="E226">
            <v>850</v>
          </cell>
          <cell r="F226">
            <v>-0.31499999999999995</v>
          </cell>
        </row>
        <row r="227">
          <cell r="A227">
            <v>226</v>
          </cell>
          <cell r="B227" t="str">
            <v>CURVA FoFo 90 FF DN 100 PN10</v>
          </cell>
          <cell r="C227" t="str">
            <v>UN</v>
          </cell>
          <cell r="D227">
            <v>6</v>
          </cell>
          <cell r="E227">
            <v>137.13999999999999</v>
          </cell>
          <cell r="F227">
            <v>0.40498760390841504</v>
          </cell>
        </row>
        <row r="228">
          <cell r="A228">
            <v>227</v>
          </cell>
          <cell r="B228" t="str">
            <v>MONTAGEM DE CONJ. ELETROBOMBA DE 3,1 A 15 CV</v>
          </cell>
          <cell r="C228" t="str">
            <v>UN</v>
          </cell>
          <cell r="D228">
            <v>2</v>
          </cell>
          <cell r="E228">
            <v>410.13</v>
          </cell>
          <cell r="F228">
            <v>-0.28499999999999992</v>
          </cell>
        </row>
        <row r="229">
          <cell r="A229">
            <v>228</v>
          </cell>
          <cell r="B229" t="str">
            <v>MONTAGEM DE CONJ. ELETROBOMBA DE 5,1 A 15 CV</v>
          </cell>
          <cell r="C229" t="str">
            <v>UN</v>
          </cell>
          <cell r="D229">
            <v>2</v>
          </cell>
          <cell r="E229">
            <v>410.13</v>
          </cell>
          <cell r="F229">
            <v>-0.30500000000000005</v>
          </cell>
        </row>
        <row r="230">
          <cell r="A230">
            <v>229</v>
          </cell>
          <cell r="B230" t="str">
            <v>Logomarca AGESPISA</v>
          </cell>
          <cell r="C230" t="str">
            <v>m2</v>
          </cell>
          <cell r="D230">
            <v>4</v>
          </cell>
          <cell r="E230">
            <v>200</v>
          </cell>
          <cell r="F230">
            <v>-0.27149999999999996</v>
          </cell>
        </row>
        <row r="231">
          <cell r="A231">
            <v>230</v>
          </cell>
          <cell r="B231" t="str">
            <v>ANEL BORRACHA P/ TUBO PVC DE FOFO EB-1208 DN 200</v>
          </cell>
          <cell r="C231" t="str">
            <v>UN</v>
          </cell>
          <cell r="D231">
            <v>95</v>
          </cell>
          <cell r="E231">
            <v>8.3800000000000008</v>
          </cell>
          <cell r="F231">
            <v>-0.28431499999999998</v>
          </cell>
        </row>
        <row r="232">
          <cell r="A232">
            <v>231</v>
          </cell>
          <cell r="B232" t="str">
            <v>CONCRETO CICLOPICO COM 30% DE PEDRA DE MÃO</v>
          </cell>
          <cell r="C232" t="str">
            <v>M3</v>
          </cell>
          <cell r="D232">
            <v>3.44</v>
          </cell>
          <cell r="E232">
            <v>231.29</v>
          </cell>
          <cell r="F232">
            <v>-0.30221799472523658</v>
          </cell>
        </row>
        <row r="233">
          <cell r="A233">
            <v>232</v>
          </cell>
          <cell r="B233" t="str">
            <v>Porta P4(0,60x2,10), compensado completa</v>
          </cell>
          <cell r="C233" t="str">
            <v>und</v>
          </cell>
          <cell r="D233">
            <v>5</v>
          </cell>
          <cell r="E233">
            <v>158.71</v>
          </cell>
          <cell r="F233">
            <v>-0.32415000000000005</v>
          </cell>
        </row>
        <row r="234">
          <cell r="A234">
            <v>233</v>
          </cell>
          <cell r="B234" t="str">
            <v>Divisoria de granilite</v>
          </cell>
          <cell r="C234" t="str">
            <v>m2</v>
          </cell>
          <cell r="D234">
            <v>3.2</v>
          </cell>
          <cell r="E234">
            <v>247.5</v>
          </cell>
          <cell r="F234">
            <v>-0.33414999999999995</v>
          </cell>
        </row>
        <row r="235">
          <cell r="A235">
            <v>234</v>
          </cell>
          <cell r="B235" t="str">
            <v>ANEL BORRACHA P/ TUBO PVC DE FOFO EB-1208 DN 100,</v>
          </cell>
          <cell r="C235" t="str">
            <v>UN</v>
          </cell>
          <cell r="D235">
            <v>222</v>
          </cell>
          <cell r="E235">
            <v>3.49</v>
          </cell>
          <cell r="F235">
            <v>-0.35414999999999996</v>
          </cell>
        </row>
        <row r="236">
          <cell r="A236">
            <v>235</v>
          </cell>
          <cell r="B236" t="str">
            <v>MONTAGEM S/FORN. VÁLVULA DE GAVETA, DE RETENÇÃO, VENTOSA, HIDRANTE, ETC, C/FLANGE, CLASSE PN-10, DN 50 MM</v>
          </cell>
          <cell r="C236" t="str">
            <v>UN</v>
          </cell>
          <cell r="D236">
            <v>6</v>
          </cell>
          <cell r="E236">
            <v>125</v>
          </cell>
          <cell r="F236">
            <v>-0.31499999999999995</v>
          </cell>
        </row>
        <row r="237">
          <cell r="A237">
            <v>236</v>
          </cell>
          <cell r="B237" t="str">
            <v>Baldrame tijolo ceramico</v>
          </cell>
          <cell r="C237" t="str">
            <v>M3</v>
          </cell>
          <cell r="D237">
            <v>36.99</v>
          </cell>
          <cell r="E237">
            <v>20</v>
          </cell>
          <cell r="F237">
            <v>-0.30500000000000005</v>
          </cell>
        </row>
        <row r="238">
          <cell r="A238">
            <v>237</v>
          </cell>
          <cell r="B238" t="str">
            <v>ASSENTAMENTO S/FORNN. DE TUBO OU CONEXÃO DE F°F° OU AÇO, C/FLANGES, CLASSE PN-10, DN 350</v>
          </cell>
          <cell r="C238" t="str">
            <v>UN</v>
          </cell>
          <cell r="D238">
            <v>50</v>
          </cell>
          <cell r="E238">
            <v>14.49</v>
          </cell>
          <cell r="F238">
            <v>-0.27812284334023463</v>
          </cell>
        </row>
        <row r="239">
          <cell r="A239">
            <v>238</v>
          </cell>
          <cell r="B239" t="str">
            <v>TUBO FoFo C/FLANGE E PONTA DN 200 PN10 - L=1000</v>
          </cell>
          <cell r="C239" t="str">
            <v>UN</v>
          </cell>
          <cell r="D239">
            <v>2</v>
          </cell>
          <cell r="E239">
            <v>359.47</v>
          </cell>
          <cell r="F239">
            <v>1.2456115948479707</v>
          </cell>
        </row>
        <row r="240">
          <cell r="A240">
            <v>239</v>
          </cell>
          <cell r="B240" t="str">
            <v>CURVA 90 FoFo BB JUNTA ELÁSTICA DN200</v>
          </cell>
          <cell r="C240" t="str">
            <v>UN</v>
          </cell>
          <cell r="D240">
            <v>2</v>
          </cell>
          <cell r="E240">
            <v>358.36</v>
          </cell>
          <cell r="F240">
            <v>0.34124902332849638</v>
          </cell>
        </row>
        <row r="241">
          <cell r="A241">
            <v>240</v>
          </cell>
          <cell r="B241" t="str">
            <v>TE FoFo FF DN 200 x 200 PN10</v>
          </cell>
          <cell r="C241" t="str">
            <v>UN</v>
          </cell>
          <cell r="D241">
            <v>2</v>
          </cell>
          <cell r="E241">
            <v>347.95</v>
          </cell>
          <cell r="F241">
            <v>0.72415576950711302</v>
          </cell>
        </row>
        <row r="242">
          <cell r="A242">
            <v>241</v>
          </cell>
          <cell r="B242" t="str">
            <v>CAIXA DE MED. TRIFASICA P/MEDICAO, POT. 23,2 E 33KWA, LIGADO SUBTER., DISJ. 3 X 90A</v>
          </cell>
          <cell r="C242" t="str">
            <v>UN</v>
          </cell>
          <cell r="D242">
            <v>6</v>
          </cell>
          <cell r="E242">
            <v>115.6</v>
          </cell>
          <cell r="F242">
            <v>-0.31499999999999995</v>
          </cell>
        </row>
        <row r="243">
          <cell r="A243">
            <v>242</v>
          </cell>
          <cell r="B243" t="str">
            <v>TUBO FoFo C/FLANGE E PONTA DN 100 PN10 - L=1000</v>
          </cell>
          <cell r="C243" t="str">
            <v>UN</v>
          </cell>
          <cell r="D243">
            <v>2</v>
          </cell>
          <cell r="E243">
            <v>338.24</v>
          </cell>
          <cell r="F243">
            <v>0.57819891201513696</v>
          </cell>
        </row>
        <row r="244">
          <cell r="A244">
            <v>243</v>
          </cell>
          <cell r="B244" t="str">
            <v>MONTAGEM S/FORN. VÁLVULA DE GAVETA, DE RETENÇÃO, VENTOSA, HIDRANTE, ETC, C/FLANGE, CLASSE PN-10, DN 200 MMCONJ. MOTOR-BOMBA DE 5,1 A 15 CV</v>
          </cell>
          <cell r="C244" t="str">
            <v>UN</v>
          </cell>
          <cell r="D244">
            <v>4</v>
          </cell>
          <cell r="E244">
            <v>160.1</v>
          </cell>
          <cell r="F244">
            <v>-0.33414999999999995</v>
          </cell>
        </row>
        <row r="245">
          <cell r="A245">
            <v>244</v>
          </cell>
          <cell r="B245" t="str">
            <v>RELE FOTOELETRICO, P/COMANDO DE ILUMINAÇÃO EXT., NA TENSÃO DE 220V E CARGA MÁXIMA DE 1000W</v>
          </cell>
          <cell r="C245" t="str">
            <v>UN</v>
          </cell>
          <cell r="D245">
            <v>24</v>
          </cell>
          <cell r="E245">
            <v>26.19</v>
          </cell>
          <cell r="F245">
            <v>-0.35414999999999996</v>
          </cell>
        </row>
        <row r="246">
          <cell r="A246">
            <v>245</v>
          </cell>
          <cell r="B246" t="str">
            <v>CURVA 22 30' FoFo BB JUNTA ELÁSTICA DN 150</v>
          </cell>
          <cell r="C246" t="str">
            <v>UN</v>
          </cell>
          <cell r="D246">
            <v>3</v>
          </cell>
          <cell r="E246">
            <v>207.94</v>
          </cell>
          <cell r="F246">
            <v>0.22929691257093388</v>
          </cell>
        </row>
        <row r="247">
          <cell r="A247">
            <v>246</v>
          </cell>
          <cell r="B247" t="str">
            <v>LÂMPADA VAPOR DE SÓDIO ATE 250W  (SUBSTITUIÇÃO)</v>
          </cell>
          <cell r="C247" t="str">
            <v>UN</v>
          </cell>
          <cell r="D247">
            <v>24</v>
          </cell>
          <cell r="E247">
            <v>25.24</v>
          </cell>
          <cell r="F247">
            <v>-0.30500000000000005</v>
          </cell>
        </row>
        <row r="248">
          <cell r="A248">
            <v>247</v>
          </cell>
          <cell r="B248" t="str">
            <v>CONCRETO NÃO ESTRUTURAL, CONSUMO MÍNIMO 210KG/M³ - 1:3:5</v>
          </cell>
          <cell r="C248" t="str">
            <v>M3</v>
          </cell>
          <cell r="D248">
            <v>1.72</v>
          </cell>
          <cell r="E248">
            <v>348.74</v>
          </cell>
          <cell r="F248">
            <v>-0.2609680564317256</v>
          </cell>
        </row>
        <row r="249">
          <cell r="A249">
            <v>248</v>
          </cell>
          <cell r="B249" t="str">
            <v>FIO ISOLADO PVC P/750V 1.5 MM2</v>
          </cell>
          <cell r="C249" t="str">
            <v>M</v>
          </cell>
          <cell r="D249">
            <v>1440</v>
          </cell>
          <cell r="E249">
            <v>0.41</v>
          </cell>
          <cell r="F249">
            <v>-0.30500000000000005</v>
          </cell>
        </row>
        <row r="250">
          <cell r="A250">
            <v>249</v>
          </cell>
          <cell r="B250" t="str">
            <v>ESCAVAÇÃO DE MATERIAL DE 3A. CAT A FOGO</v>
          </cell>
          <cell r="C250" t="str">
            <v>M³</v>
          </cell>
          <cell r="D250">
            <v>3.78</v>
          </cell>
          <cell r="E250">
            <v>155.6</v>
          </cell>
          <cell r="F250">
            <v>-0.27149999999999996</v>
          </cell>
        </row>
        <row r="251">
          <cell r="A251">
            <v>250</v>
          </cell>
          <cell r="B251" t="str">
            <v>CURVA 45 FoFo BB JUNTA ELÁSTICA DN 150</v>
          </cell>
          <cell r="C251" t="str">
            <v>UN</v>
          </cell>
          <cell r="D251">
            <v>3</v>
          </cell>
          <cell r="E251">
            <v>195.85</v>
          </cell>
          <cell r="F251">
            <v>0.42701046719428137</v>
          </cell>
        </row>
        <row r="252">
          <cell r="A252">
            <v>251</v>
          </cell>
          <cell r="B252" t="str">
            <v>Poste de Concreto DT 11x300</v>
          </cell>
          <cell r="C252" t="str">
            <v>und</v>
          </cell>
          <cell r="D252">
            <v>1</v>
          </cell>
          <cell r="E252">
            <v>570</v>
          </cell>
          <cell r="F252">
            <v>-0.31499999999999995</v>
          </cell>
        </row>
        <row r="253">
          <cell r="A253">
            <v>252</v>
          </cell>
          <cell r="B253" t="str">
            <v>Poste de concreto DT 11x300, assentado em base de pedra argamassada</v>
          </cell>
          <cell r="C253" t="str">
            <v>un</v>
          </cell>
          <cell r="D253">
            <v>1</v>
          </cell>
          <cell r="E253">
            <v>570</v>
          </cell>
          <cell r="F253">
            <v>-0.32415000000000005</v>
          </cell>
        </row>
        <row r="254">
          <cell r="A254">
            <v>253</v>
          </cell>
          <cell r="B254" t="str">
            <v>Rufo de comcreto armado e=4cm</v>
          </cell>
          <cell r="C254" t="str">
            <v>m2</v>
          </cell>
          <cell r="D254">
            <v>5.8</v>
          </cell>
          <cell r="E254">
            <v>92.04</v>
          </cell>
          <cell r="F254">
            <v>-0.33414999999999995</v>
          </cell>
        </row>
        <row r="255">
          <cell r="A255">
            <v>254</v>
          </cell>
          <cell r="B255" t="str">
            <v>Limpeza e raspagem do terreno</v>
          </cell>
          <cell r="C255" t="str">
            <v>m²</v>
          </cell>
          <cell r="D255">
            <v>300</v>
          </cell>
          <cell r="E255">
            <v>1.66</v>
          </cell>
          <cell r="F255">
            <v>-0.35414999999999996</v>
          </cell>
        </row>
        <row r="256">
          <cell r="A256">
            <v>255</v>
          </cell>
          <cell r="B256" t="str">
            <v>MONTAGEM S/FORN. DE JUNTA DE DESMONTAGEM TRAVADA AXIALMENTE DN 100 MM</v>
          </cell>
          <cell r="C256" t="str">
            <v>UN</v>
          </cell>
          <cell r="D256">
            <v>2</v>
          </cell>
          <cell r="E256">
            <v>243.93</v>
          </cell>
          <cell r="F256">
            <v>-0.31499999999999995</v>
          </cell>
        </row>
        <row r="257">
          <cell r="A257">
            <v>256</v>
          </cell>
          <cell r="B257" t="str">
            <v>TE FoFo BBB JUNTA ELÁSTICA DN 150 x 100</v>
          </cell>
          <cell r="C257" t="str">
            <v>UN</v>
          </cell>
          <cell r="D257">
            <v>2</v>
          </cell>
          <cell r="E257">
            <v>237.1</v>
          </cell>
          <cell r="F257">
            <v>0.64010965837199496</v>
          </cell>
        </row>
        <row r="258">
          <cell r="A258">
            <v>257</v>
          </cell>
          <cell r="B258" t="str">
            <v>vidro 4mm</v>
          </cell>
          <cell r="C258" t="str">
            <v>m2</v>
          </cell>
          <cell r="D258">
            <v>9.92</v>
          </cell>
          <cell r="E258">
            <v>47.5</v>
          </cell>
          <cell r="F258">
            <v>-0.28500000000000003</v>
          </cell>
        </row>
        <row r="259">
          <cell r="A259">
            <v>258</v>
          </cell>
          <cell r="B259" t="str">
            <v>Logomarca AGESPISA</v>
          </cell>
          <cell r="C259" t="str">
            <v>m²</v>
          </cell>
          <cell r="D259">
            <v>20</v>
          </cell>
          <cell r="E259">
            <v>200</v>
          </cell>
          <cell r="F259">
            <v>-0.30500000000000005</v>
          </cell>
        </row>
        <row r="260">
          <cell r="A260">
            <v>259</v>
          </cell>
          <cell r="B260" t="str">
            <v>ANEL BORRACHA P/ TUBO PVC DE FOFO EB-1208 DN 150</v>
          </cell>
          <cell r="C260" t="str">
            <v>UN</v>
          </cell>
          <cell r="D260">
            <v>79</v>
          </cell>
          <cell r="E260">
            <v>5.78</v>
          </cell>
          <cell r="F260">
            <v>-0.27149999999999985</v>
          </cell>
        </row>
        <row r="261">
          <cell r="A261">
            <v>260</v>
          </cell>
          <cell r="B261" t="str">
            <v>RASPAGEM E LIMPEZA DO TERRENO</v>
          </cell>
          <cell r="C261" t="str">
            <v>M2</v>
          </cell>
          <cell r="D261">
            <v>273.35000000000002</v>
          </cell>
          <cell r="E261">
            <v>1.66</v>
          </cell>
          <cell r="F261">
            <v>-0.28431499999999987</v>
          </cell>
        </row>
        <row r="262">
          <cell r="A262">
            <v>261</v>
          </cell>
          <cell r="B262" t="str">
            <v>CARGA, TRANSPORTE E DESCARGA DE TUBOS E PEÇASPVC JE DN 100MM ATÉ 10KM</v>
          </cell>
          <cell r="C262" t="str">
            <v>M</v>
          </cell>
          <cell r="D262">
            <v>1308</v>
          </cell>
          <cell r="E262">
            <v>0.34</v>
          </cell>
          <cell r="F262">
            <v>-0.31499999999999995</v>
          </cell>
        </row>
        <row r="263">
          <cell r="A263">
            <v>262</v>
          </cell>
          <cell r="B263" t="str">
            <v>TAMPA DE INPEÇÃO PARA BOMBA EM CHAPA DE AÇO (1,50*1,50)*2</v>
          </cell>
          <cell r="C263" t="str">
            <v>M2</v>
          </cell>
          <cell r="D263">
            <v>9</v>
          </cell>
          <cell r="E263">
            <v>48.6</v>
          </cell>
          <cell r="F263">
            <v>-0.32415000000000016</v>
          </cell>
        </row>
        <row r="264">
          <cell r="A264">
            <v>263</v>
          </cell>
          <cell r="B264" t="str">
            <v>Placa padrão de obra</v>
          </cell>
          <cell r="C264" t="str">
            <v>um</v>
          </cell>
          <cell r="D264">
            <v>4.5</v>
          </cell>
          <cell r="E264">
            <v>96.4</v>
          </cell>
          <cell r="F264">
            <v>-0.33414999999999995</v>
          </cell>
        </row>
        <row r="265">
          <cell r="A265">
            <v>264</v>
          </cell>
          <cell r="B265" t="str">
            <v>REDUÇÃO FoFo FF DN 100 x 75 PN10</v>
          </cell>
          <cell r="C265" t="str">
            <v>UN</v>
          </cell>
          <cell r="D265">
            <v>4</v>
          </cell>
          <cell r="E265">
            <v>101.49</v>
          </cell>
          <cell r="F265">
            <v>-0.35415000000000008</v>
          </cell>
        </row>
        <row r="266">
          <cell r="A266">
            <v>265</v>
          </cell>
          <cell r="B266" t="str">
            <v>PISO CIMENTADO LISO TRAÇO 1:3, ESP = 1,50CM</v>
          </cell>
          <cell r="C266" t="str">
            <v>M2</v>
          </cell>
          <cell r="D266">
            <v>39</v>
          </cell>
          <cell r="E266">
            <v>10.28</v>
          </cell>
          <cell r="F266">
            <v>-0.31499999999999995</v>
          </cell>
        </row>
        <row r="267">
          <cell r="A267">
            <v>266</v>
          </cell>
          <cell r="B267" t="str">
            <v>CARGA, TRANSPORTE E DESCARGA DE TUBOS E PEÇASPVC JE DN 200MM ATÉ 10KM</v>
          </cell>
          <cell r="C267" t="str">
            <v>M</v>
          </cell>
          <cell r="D267">
            <v>571</v>
          </cell>
          <cell r="E267">
            <v>0.7</v>
          </cell>
          <cell r="F267">
            <v>-0.30500000000000005</v>
          </cell>
        </row>
        <row r="268">
          <cell r="A268">
            <v>267</v>
          </cell>
          <cell r="B268" t="str">
            <v>ESCAVAÇÃO MANUAL SOLO DE 1A.CAT. PROF. ATÉ 2m</v>
          </cell>
          <cell r="C268" t="str">
            <v>M³</v>
          </cell>
          <cell r="D268">
            <v>22.68</v>
          </cell>
          <cell r="E268">
            <v>17.25</v>
          </cell>
          <cell r="F268">
            <v>-0.28500000000000003</v>
          </cell>
        </row>
        <row r="269">
          <cell r="A269">
            <v>268</v>
          </cell>
          <cell r="B269" t="str">
            <v>TE FoFo FF DN 100 x 100 PN10</v>
          </cell>
          <cell r="C269" t="str">
            <v>UN</v>
          </cell>
          <cell r="D269">
            <v>2</v>
          </cell>
          <cell r="E269">
            <v>190.2</v>
          </cell>
          <cell r="F269">
            <v>0.36813880126182985</v>
          </cell>
        </row>
        <row r="270">
          <cell r="A270">
            <v>269</v>
          </cell>
          <cell r="B270" t="str">
            <v>CURVA 90 FoFo BB JUNTA ELÁSTICA DN 150</v>
          </cell>
          <cell r="C270" t="str">
            <v>UN</v>
          </cell>
          <cell r="D270">
            <v>2</v>
          </cell>
          <cell r="E270">
            <v>188.67</v>
          </cell>
          <cell r="F270">
            <v>0.73853818837123031</v>
          </cell>
        </row>
        <row r="271">
          <cell r="A271">
            <v>270</v>
          </cell>
          <cell r="B271" t="str">
            <v>PINTURA ESMALTE, 2 DEMÃOS, P/ FERRO</v>
          </cell>
          <cell r="C271" t="str">
            <v>M2</v>
          </cell>
          <cell r="D271">
            <v>29.4</v>
          </cell>
          <cell r="E271">
            <v>12.35</v>
          </cell>
          <cell r="F271">
            <v>-0.28431499999999998</v>
          </cell>
        </row>
        <row r="272">
          <cell r="A272">
            <v>271</v>
          </cell>
          <cell r="B272" t="str">
            <v>Porta P1(1,20x2,10), compensado completa</v>
          </cell>
          <cell r="C272" t="str">
            <v>und</v>
          </cell>
          <cell r="D272">
            <v>1</v>
          </cell>
          <cell r="E272">
            <v>357.05</v>
          </cell>
          <cell r="F272">
            <v>-0.31499999999999995</v>
          </cell>
        </row>
        <row r="273">
          <cell r="A273">
            <v>272</v>
          </cell>
          <cell r="B273" t="str">
            <v>TRANSPORTE DE MATERIAL - ENTULHO</v>
          </cell>
          <cell r="C273" t="str">
            <v>M3</v>
          </cell>
          <cell r="D273">
            <v>270.22000000000003</v>
          </cell>
          <cell r="E273">
            <v>1.29</v>
          </cell>
          <cell r="F273">
            <v>-0.32415000000000005</v>
          </cell>
        </row>
        <row r="274">
          <cell r="A274">
            <v>273</v>
          </cell>
          <cell r="B274" t="str">
            <v>CONC. SIMPLES C/BETONEIRA FCK=10MPA, CONT. TIPO B</v>
          </cell>
          <cell r="C274" t="str">
            <v>M³</v>
          </cell>
          <cell r="D274">
            <v>1.02</v>
          </cell>
          <cell r="E274">
            <v>340.79</v>
          </cell>
          <cell r="F274">
            <v>-0.41623873939963041</v>
          </cell>
        </row>
        <row r="275">
          <cell r="A275">
            <v>274</v>
          </cell>
          <cell r="B275" t="str">
            <v>Porta (1,0x2,10), compensado completa</v>
          </cell>
          <cell r="C275" t="str">
            <v>und</v>
          </cell>
          <cell r="D275">
            <v>1</v>
          </cell>
          <cell r="E275">
            <v>346.43</v>
          </cell>
          <cell r="F275">
            <v>-0.35414999999999996</v>
          </cell>
        </row>
        <row r="276">
          <cell r="A276">
            <v>275</v>
          </cell>
          <cell r="B276" t="str">
            <v>REDUÇÃO FoFo FF DN 200 x 100 PN10</v>
          </cell>
          <cell r="C276" t="str">
            <v>UN</v>
          </cell>
          <cell r="D276">
            <v>4</v>
          </cell>
          <cell r="E276">
            <v>83.83</v>
          </cell>
          <cell r="F276">
            <v>9.1617559346296087</v>
          </cell>
        </row>
        <row r="277">
          <cell r="A277">
            <v>276</v>
          </cell>
          <cell r="B277" t="str">
            <v>CAIXA DE LIGAÇÃO DE ALUMÍNIO SILICO, TIPO CONDULETE, NO FORMATO LB, DIAM. DE 1" OU 1 1/4"</v>
          </cell>
          <cell r="C277" t="str">
            <v>UN</v>
          </cell>
          <cell r="D277">
            <v>18</v>
          </cell>
          <cell r="E277">
            <v>18.14</v>
          </cell>
          <cell r="F277">
            <v>-0.30500000000000005</v>
          </cell>
        </row>
        <row r="278">
          <cell r="A278">
            <v>277</v>
          </cell>
          <cell r="B278" t="str">
            <v>Laje premoldada para forro</v>
          </cell>
          <cell r="C278" t="str">
            <v>m²</v>
          </cell>
          <cell r="D278">
            <v>7.5</v>
          </cell>
          <cell r="E278">
            <v>42.65</v>
          </cell>
          <cell r="F278">
            <v>-0.28500000000000003</v>
          </cell>
        </row>
        <row r="279">
          <cell r="A279">
            <v>278</v>
          </cell>
          <cell r="B279" t="str">
            <v>Emassamento esquadria de madeira 2 demãos</v>
          </cell>
          <cell r="C279" t="str">
            <v>m²</v>
          </cell>
          <cell r="D279">
            <v>46.2</v>
          </cell>
          <cell r="E279">
            <v>6.78</v>
          </cell>
          <cell r="F279">
            <v>-0.30500000000000005</v>
          </cell>
        </row>
        <row r="280">
          <cell r="A280">
            <v>279</v>
          </cell>
          <cell r="B280" t="str">
            <v>Instalação Elétrica</v>
          </cell>
          <cell r="C280" t="str">
            <v>vb</v>
          </cell>
          <cell r="D280">
            <v>1</v>
          </cell>
          <cell r="E280">
            <v>300</v>
          </cell>
          <cell r="F280">
            <v>-0.27149999999999996</v>
          </cell>
        </row>
        <row r="281">
          <cell r="A281">
            <v>280</v>
          </cell>
          <cell r="B281" t="str">
            <v>INSTALAÇÕES ELÉTRICAS</v>
          </cell>
          <cell r="C281" t="str">
            <v>UND</v>
          </cell>
          <cell r="D281">
            <v>1</v>
          </cell>
          <cell r="E281">
            <v>16105.86</v>
          </cell>
          <cell r="F281">
            <v>-0.28431499999999998</v>
          </cell>
        </row>
        <row r="282">
          <cell r="A282">
            <v>281</v>
          </cell>
          <cell r="B282" t="str">
            <v>Limpeza do terreno</v>
          </cell>
          <cell r="C282" t="str">
            <v>m2</v>
          </cell>
          <cell r="D282">
            <v>200</v>
          </cell>
          <cell r="E282">
            <v>1.5</v>
          </cell>
          <cell r="F282">
            <v>-0.31499999999999995</v>
          </cell>
        </row>
        <row r="283">
          <cell r="A283">
            <v>282</v>
          </cell>
          <cell r="B283" t="str">
            <v>REDUÇÃO FoFo FF DN 100 x 50 PN10</v>
          </cell>
          <cell r="C283" t="str">
            <v>UN</v>
          </cell>
          <cell r="D283">
            <v>2</v>
          </cell>
          <cell r="E283">
            <v>148.01</v>
          </cell>
          <cell r="F283">
            <v>0.18464968583203856</v>
          </cell>
        </row>
        <row r="284">
          <cell r="A284">
            <v>283</v>
          </cell>
          <cell r="B284" t="str">
            <v>LIMPEZA FINAL DA OBRA (EDIFICAÇÕES)</v>
          </cell>
          <cell r="C284" t="str">
            <v>M2</v>
          </cell>
          <cell r="D284">
            <v>111.9</v>
          </cell>
          <cell r="E284">
            <v>2.4900000000000002</v>
          </cell>
          <cell r="F284">
            <v>-0.33414999999999995</v>
          </cell>
        </row>
        <row r="285">
          <cell r="A285">
            <v>284</v>
          </cell>
          <cell r="B285" t="str">
            <v>Esq.de Ferro chapa metalon c/ferragens p/portas 0,80x2,10m</v>
          </cell>
          <cell r="C285" t="str">
            <v>un</v>
          </cell>
          <cell r="D285">
            <v>1</v>
          </cell>
          <cell r="E285">
            <v>275</v>
          </cell>
          <cell r="F285">
            <v>-0.35414999999999996</v>
          </cell>
        </row>
        <row r="286">
          <cell r="A286">
            <v>285</v>
          </cell>
          <cell r="B286" t="str">
            <v>Reboco (traço 1:6)</v>
          </cell>
          <cell r="C286" t="str">
            <v>m²</v>
          </cell>
          <cell r="D286">
            <v>30.7</v>
          </cell>
          <cell r="E286">
            <v>8.4600000000000009</v>
          </cell>
          <cell r="F286">
            <v>-0.31499999999999995</v>
          </cell>
        </row>
        <row r="287">
          <cell r="A287">
            <v>286</v>
          </cell>
          <cell r="B287" t="str">
            <v>CARGA, TRANSPORTE E DESCARGA DE TUBOS E PEÇASPVC JE DN 150MM ATÉ 10KM</v>
          </cell>
          <cell r="C287" t="str">
            <v>M</v>
          </cell>
          <cell r="D287">
            <v>472</v>
          </cell>
          <cell r="E287">
            <v>0.53</v>
          </cell>
          <cell r="F287">
            <v>-0.30500000000000005</v>
          </cell>
        </row>
        <row r="288">
          <cell r="A288">
            <v>287</v>
          </cell>
          <cell r="B288" t="str">
            <v>Alvenaria de elevação com tijolo 6 furos</v>
          </cell>
          <cell r="C288" t="str">
            <v>m²</v>
          </cell>
          <cell r="D288">
            <v>15.35</v>
          </cell>
          <cell r="E288">
            <v>16.059999999999999</v>
          </cell>
          <cell r="F288">
            <v>-0.28500000000000003</v>
          </cell>
        </row>
        <row r="289">
          <cell r="A289">
            <v>288</v>
          </cell>
          <cell r="B289" t="str">
            <v>Passeio traço 1:6 c/junta de dilatação placa 7,0cm</v>
          </cell>
          <cell r="C289" t="str">
            <v>m²</v>
          </cell>
          <cell r="D289">
            <v>11</v>
          </cell>
          <cell r="E289">
            <v>22.2</v>
          </cell>
          <cell r="F289">
            <v>-0.30500000000000005</v>
          </cell>
        </row>
        <row r="290">
          <cell r="A290">
            <v>289</v>
          </cell>
          <cell r="B290" t="str">
            <v>Porta P5(0,50x2,00), compensado completa</v>
          </cell>
          <cell r="C290" t="str">
            <v>und</v>
          </cell>
          <cell r="D290">
            <v>2</v>
          </cell>
          <cell r="E290">
            <v>118.75</v>
          </cell>
          <cell r="F290">
            <v>-0.27149999999999996</v>
          </cell>
        </row>
        <row r="291">
          <cell r="A291">
            <v>290</v>
          </cell>
          <cell r="B291" t="str">
            <v>INSTALAÇÕES HIDRO-SANITÁRIAS</v>
          </cell>
          <cell r="C291" t="str">
            <v>UND</v>
          </cell>
          <cell r="D291">
            <v>1</v>
          </cell>
          <cell r="E291">
            <v>7375</v>
          </cell>
          <cell r="F291">
            <v>-0.28431499999999998</v>
          </cell>
        </row>
        <row r="292">
          <cell r="A292">
            <v>291</v>
          </cell>
          <cell r="B292" t="str">
            <v>vidro 4mm fume</v>
          </cell>
          <cell r="C292" t="str">
            <v>m2</v>
          </cell>
          <cell r="D292">
            <v>3.4</v>
          </cell>
          <cell r="E292">
            <v>65</v>
          </cell>
          <cell r="F292">
            <v>-0.31499999999999995</v>
          </cell>
        </row>
        <row r="293">
          <cell r="A293">
            <v>292</v>
          </cell>
          <cell r="B293" t="str">
            <v>Alvenaria de pedra argamassa para fundação</v>
          </cell>
          <cell r="C293" t="str">
            <v>m³</v>
          </cell>
          <cell r="D293">
            <v>1.3</v>
          </cell>
          <cell r="E293">
            <v>155.4</v>
          </cell>
          <cell r="F293">
            <v>-0.32415000000000005</v>
          </cell>
        </row>
        <row r="294">
          <cell r="A294">
            <v>293</v>
          </cell>
          <cell r="B294" t="str">
            <v>GRADE EM FERRO CHATO 1 1/2" X 1/2" CONF. PROJETO</v>
          </cell>
          <cell r="C294" t="str">
            <v>M2</v>
          </cell>
          <cell r="D294">
            <v>1.2</v>
          </cell>
          <cell r="E294">
            <v>162.46</v>
          </cell>
          <cell r="F294">
            <v>-0.33414999999999995</v>
          </cell>
        </row>
        <row r="295">
          <cell r="A295">
            <v>294</v>
          </cell>
          <cell r="B295" t="str">
            <v>ASSENTAMENTO S/FORNN. DE TUBO OU CONEXÃO DE F°F° OU AÇO, C/FLANGES, CLASSE PN-10, DN 100</v>
          </cell>
          <cell r="C295" t="str">
            <v>UN</v>
          </cell>
          <cell r="D295">
            <v>30</v>
          </cell>
          <cell r="E295">
            <v>6.49</v>
          </cell>
          <cell r="F295">
            <v>-0.38505392912172565</v>
          </cell>
        </row>
        <row r="296">
          <cell r="A296">
            <v>295</v>
          </cell>
          <cell r="B296" t="str">
            <v>ASSENTAMENTO S/FORNN. DE TUBO OU CONEXÃO DE F°F° OU AÇO, C/FLANGES, CLASSE PN-10, DN 200</v>
          </cell>
          <cell r="C296" t="str">
            <v>UN</v>
          </cell>
          <cell r="D296">
            <v>30</v>
          </cell>
          <cell r="E296">
            <v>6.49</v>
          </cell>
          <cell r="F296">
            <v>-0.52696456086286592</v>
          </cell>
        </row>
        <row r="297">
          <cell r="A297">
            <v>296</v>
          </cell>
          <cell r="B297" t="str">
            <v>INSTALAÇÕES ELÉTRICAS</v>
          </cell>
          <cell r="C297" t="str">
            <v>UND</v>
          </cell>
          <cell r="D297">
            <v>1</v>
          </cell>
          <cell r="E297">
            <v>16105.86</v>
          </cell>
          <cell r="F297">
            <v>-0.30500000000000005</v>
          </cell>
        </row>
        <row r="298">
          <cell r="A298">
            <v>297</v>
          </cell>
          <cell r="B298" t="str">
            <v>MONTAGEM DE PAINEL DE PARTIDA P/CONJ. ELETROBOMBA DE 15,1 A 40 CV</v>
          </cell>
          <cell r="C298" t="str">
            <v>UN</v>
          </cell>
          <cell r="D298">
            <v>2</v>
          </cell>
          <cell r="E298">
            <v>91.08</v>
          </cell>
          <cell r="F298">
            <v>-0.28500000000000003</v>
          </cell>
        </row>
        <row r="299">
          <cell r="A299">
            <v>298</v>
          </cell>
          <cell r="B299" t="str">
            <v>Cobertura completa com telha cerâmica canal</v>
          </cell>
          <cell r="C299" t="str">
            <v>m²</v>
          </cell>
          <cell r="D299">
            <v>7.5</v>
          </cell>
          <cell r="E299">
            <v>22.64</v>
          </cell>
          <cell r="F299">
            <v>-0.30500000000000005</v>
          </cell>
        </row>
        <row r="300">
          <cell r="A300">
            <v>299</v>
          </cell>
          <cell r="B300" t="str">
            <v>ASSENTAMENTO DE TUBO CA 2 PB JE DN 700 NBR 8890</v>
          </cell>
          <cell r="C300" t="str">
            <v>M</v>
          </cell>
          <cell r="D300">
            <v>12</v>
          </cell>
          <cell r="E300">
            <v>13.31</v>
          </cell>
          <cell r="F300">
            <v>-0.3117956423741548</v>
          </cell>
        </row>
        <row r="301">
          <cell r="A301">
            <v>300</v>
          </cell>
          <cell r="B301" t="str">
            <v>Bancada de granilite</v>
          </cell>
          <cell r="C301" t="str">
            <v>m2</v>
          </cell>
          <cell r="D301">
            <v>0.6</v>
          </cell>
          <cell r="E301">
            <v>247.5</v>
          </cell>
          <cell r="F301">
            <v>-0.28431499999999998</v>
          </cell>
        </row>
        <row r="302">
          <cell r="A302">
            <v>301</v>
          </cell>
          <cell r="B302" t="str">
            <v>CARGA MECANIZADA DE TERRA EM CAMINHÃO BASCULANTE</v>
          </cell>
          <cell r="C302" t="str">
            <v>M³</v>
          </cell>
          <cell r="D302">
            <v>48.6</v>
          </cell>
          <cell r="E302">
            <v>3.03</v>
          </cell>
          <cell r="F302">
            <v>-0.31499999999999984</v>
          </cell>
        </row>
        <row r="303">
          <cell r="A303">
            <v>302</v>
          </cell>
          <cell r="B303" t="str">
            <v>ESCAVAÇÃO MECÂNICA SOLO DE 2A.CAT. PROF. ATÉ 2.00m</v>
          </cell>
          <cell r="C303" t="str">
            <v>M³</v>
          </cell>
          <cell r="D303">
            <v>10.8</v>
          </cell>
          <cell r="E303">
            <v>12.11</v>
          </cell>
          <cell r="F303">
            <v>-0.32415000000000005</v>
          </cell>
        </row>
        <row r="304">
          <cell r="A304">
            <v>303</v>
          </cell>
          <cell r="B304" t="str">
            <v>MONTAGEM DE PAINEL DE PARTIDA P/CONJ. ELETROBOMBA DE 3,1 A 15 CV</v>
          </cell>
          <cell r="C304" t="str">
            <v>UN</v>
          </cell>
          <cell r="D304">
            <v>1</v>
          </cell>
          <cell r="E304">
            <v>91.08</v>
          </cell>
          <cell r="F304">
            <v>-0.33414999999999995</v>
          </cell>
        </row>
        <row r="305">
          <cell r="A305">
            <v>304</v>
          </cell>
          <cell r="B305" t="str">
            <v>MONTAGEM DE PAINEL DE PARTIDA P/CONJ. ELETROBOMBA DE 5,1 A 15 CV</v>
          </cell>
          <cell r="C305" t="str">
            <v>UN</v>
          </cell>
          <cell r="D305">
            <v>1</v>
          </cell>
          <cell r="E305">
            <v>91.08</v>
          </cell>
          <cell r="F305">
            <v>-0.35414999999999996</v>
          </cell>
        </row>
        <row r="306">
          <cell r="A306">
            <v>305</v>
          </cell>
          <cell r="B306" t="str">
            <v>Placas de concreto armado para prateleira e=5cm ( 1,20x,50)</v>
          </cell>
          <cell r="C306" t="str">
            <v>m2</v>
          </cell>
          <cell r="D306">
            <v>1.56</v>
          </cell>
          <cell r="E306">
            <v>56.25</v>
          </cell>
          <cell r="F306">
            <v>-0.31499999999999995</v>
          </cell>
        </row>
        <row r="307">
          <cell r="A307">
            <v>306</v>
          </cell>
          <cell r="B307" t="str">
            <v>ESCAVAÇÃO Mec SOLO DE 1A.CAT. PROF. DE 2 a 4m</v>
          </cell>
          <cell r="C307" t="str">
            <v>M³</v>
          </cell>
          <cell r="D307">
            <v>11.34</v>
          </cell>
          <cell r="E307">
            <v>7.1</v>
          </cell>
          <cell r="F307">
            <v>-0.30500000000000016</v>
          </cell>
        </row>
        <row r="308">
          <cell r="A308">
            <v>307</v>
          </cell>
          <cell r="B308" t="str">
            <v>Limpeza do terreno</v>
          </cell>
          <cell r="C308" t="str">
            <v>m2</v>
          </cell>
          <cell r="D308">
            <v>80</v>
          </cell>
          <cell r="E308">
            <v>1.5</v>
          </cell>
          <cell r="F308">
            <v>-0.28500000000000003</v>
          </cell>
        </row>
        <row r="309">
          <cell r="A309">
            <v>308</v>
          </cell>
          <cell r="B309" t="str">
            <v>Piso em cerâmica esmaltada</v>
          </cell>
          <cell r="C309" t="str">
            <v>m²</v>
          </cell>
          <cell r="D309">
            <v>3</v>
          </cell>
          <cell r="E309">
            <v>26.56</v>
          </cell>
          <cell r="F309">
            <v>-0.30500000000000005</v>
          </cell>
        </row>
        <row r="310">
          <cell r="A310">
            <v>309</v>
          </cell>
          <cell r="B310" t="str">
            <v>TAMPA DE INPEÇÃO EM CHAPA DE AÇO (0,70*0,70)</v>
          </cell>
          <cell r="C310" t="str">
            <v>M2</v>
          </cell>
          <cell r="D310">
            <v>0.98</v>
          </cell>
          <cell r="E310">
            <v>73.599999999999994</v>
          </cell>
          <cell r="F310">
            <v>-0.27149999999999996</v>
          </cell>
        </row>
        <row r="311">
          <cell r="A311">
            <v>310</v>
          </cell>
          <cell r="B311" t="str">
            <v>Concreto armado para cinta</v>
          </cell>
          <cell r="C311" t="str">
            <v>m³</v>
          </cell>
          <cell r="D311">
            <v>0.11</v>
          </cell>
          <cell r="E311">
            <v>601</v>
          </cell>
          <cell r="F311">
            <v>-0.35925124792013308</v>
          </cell>
        </row>
        <row r="312">
          <cell r="A312">
            <v>311</v>
          </cell>
          <cell r="B312" t="str">
            <v>Chapisco no traço 1:3 (cimento e areia grossa)</v>
          </cell>
          <cell r="C312" t="str">
            <v>m²</v>
          </cell>
          <cell r="D312">
            <v>30.7</v>
          </cell>
          <cell r="E312">
            <v>2.11</v>
          </cell>
          <cell r="F312">
            <v>-0.31499999999999995</v>
          </cell>
        </row>
        <row r="313">
          <cell r="A313">
            <v>312</v>
          </cell>
          <cell r="B313" t="str">
            <v>Baldrame 1 vez</v>
          </cell>
          <cell r="C313" t="str">
            <v>m²</v>
          </cell>
          <cell r="D313">
            <v>1.95</v>
          </cell>
          <cell r="E313">
            <v>32.44</v>
          </cell>
          <cell r="F313">
            <v>-0.32415000000000005</v>
          </cell>
        </row>
        <row r="314">
          <cell r="A314">
            <v>313</v>
          </cell>
          <cell r="B314" t="str">
            <v>Caiação de parede c/ 3 demãos</v>
          </cell>
          <cell r="C314" t="str">
            <v>m²</v>
          </cell>
          <cell r="D314">
            <v>30.7</v>
          </cell>
          <cell r="E314">
            <v>1.99</v>
          </cell>
          <cell r="F314">
            <v>-0.33414999999999995</v>
          </cell>
        </row>
        <row r="315">
          <cell r="A315">
            <v>314</v>
          </cell>
          <cell r="B315" t="str">
            <v>LOCAÇÃO DA OBRA - EXECUÇÃO DE GABARITO</v>
          </cell>
          <cell r="C315" t="str">
            <v>M²</v>
          </cell>
          <cell r="D315">
            <v>27</v>
          </cell>
          <cell r="E315">
            <v>5.2</v>
          </cell>
          <cell r="F315">
            <v>-0.35414999999999996</v>
          </cell>
        </row>
        <row r="316">
          <cell r="A316">
            <v>315</v>
          </cell>
          <cell r="B316" t="str">
            <v>Esmalte sintetico em porta de chapa</v>
          </cell>
          <cell r="C316" t="str">
            <v>m²</v>
          </cell>
          <cell r="D316">
            <v>4</v>
          </cell>
          <cell r="E316">
            <v>10</v>
          </cell>
          <cell r="F316">
            <v>-0.31499999999999995</v>
          </cell>
        </row>
        <row r="317">
          <cell r="A317">
            <v>316</v>
          </cell>
          <cell r="B317" t="str">
            <v>Piso de regularização em concreto simples</v>
          </cell>
          <cell r="C317" t="str">
            <v>m²</v>
          </cell>
          <cell r="D317">
            <v>3</v>
          </cell>
          <cell r="E317">
            <v>12.94</v>
          </cell>
          <cell r="F317">
            <v>-0.30500000000000005</v>
          </cell>
        </row>
        <row r="318">
          <cell r="A318">
            <v>317</v>
          </cell>
          <cell r="B318" t="str">
            <v>Aterro apiloado</v>
          </cell>
          <cell r="C318" t="str">
            <v>m³</v>
          </cell>
          <cell r="D318">
            <v>0.7</v>
          </cell>
          <cell r="E318">
            <v>30.32</v>
          </cell>
          <cell r="F318">
            <v>-0.2579155672823219</v>
          </cell>
        </row>
        <row r="319">
          <cell r="A319">
            <v>318</v>
          </cell>
          <cell r="B319" t="str">
            <v>CARGA TRANSPORTE E DESCARGA DE TUBO CA 2 PB JE DN 700 NBR 8890 ATE 10KM</v>
          </cell>
          <cell r="C319" t="str">
            <v>M</v>
          </cell>
          <cell r="D319">
            <v>12</v>
          </cell>
          <cell r="E319">
            <v>1.76</v>
          </cell>
          <cell r="F319">
            <v>-0.30500000000000005</v>
          </cell>
        </row>
        <row r="320">
          <cell r="A320">
            <v>319</v>
          </cell>
          <cell r="B320" t="str">
            <v>Limpeza da obra</v>
          </cell>
          <cell r="C320" t="str">
            <v>m²</v>
          </cell>
          <cell r="D320">
            <v>6</v>
          </cell>
          <cell r="E320">
            <v>2.98</v>
          </cell>
          <cell r="F320">
            <v>-0.24496644295302017</v>
          </cell>
        </row>
        <row r="321">
          <cell r="A321">
            <v>320</v>
          </cell>
          <cell r="B321" t="str">
            <v>TUBO DE PVC D=50MM</v>
          </cell>
          <cell r="C321" t="str">
            <v>M</v>
          </cell>
          <cell r="D321">
            <v>2.4</v>
          </cell>
          <cell r="E321">
            <v>7.14</v>
          </cell>
          <cell r="F321">
            <v>-0.28431499999999998</v>
          </cell>
        </row>
        <row r="322">
          <cell r="A322">
            <v>321</v>
          </cell>
          <cell r="B322" t="str">
            <v>Limpeza do terreno</v>
          </cell>
          <cell r="C322" t="str">
            <v>m²</v>
          </cell>
          <cell r="D322">
            <v>36</v>
          </cell>
          <cell r="E322">
            <v>1.5</v>
          </cell>
          <cell r="F322">
            <v>-0.30666666666666664</v>
          </cell>
        </row>
        <row r="323">
          <cell r="A323">
            <v>322</v>
          </cell>
          <cell r="B323" t="str">
            <v>Escavação Manual</v>
          </cell>
          <cell r="C323" t="str">
            <v>m³</v>
          </cell>
          <cell r="D323">
            <v>1.3</v>
          </cell>
          <cell r="E323">
            <v>10.66</v>
          </cell>
          <cell r="F323">
            <v>-0.32415000000000005</v>
          </cell>
        </row>
        <row r="324">
          <cell r="A324">
            <v>323</v>
          </cell>
          <cell r="B324" t="str">
            <v>CAIXA INSP. EM ANEL DE CONCRETO ARMADO CA1 D=40CM; H=0,50CM P/ RAMAL DE ESGOTO</v>
          </cell>
          <cell r="C324" t="str">
            <v>UND</v>
          </cell>
          <cell r="D324">
            <v>0</v>
          </cell>
          <cell r="E324">
            <v>72.349999999999994</v>
          </cell>
          <cell r="F324">
            <v>-0.31582584657912915</v>
          </cell>
        </row>
        <row r="325">
          <cell r="A325">
            <v>324</v>
          </cell>
          <cell r="B325" t="str">
            <v>ESCAVAÇÃO MECÂNICA DE ÁREA EM SOLO DE 1ª CATEGORIA, COM PROF. DE 2,00M A 4M</v>
          </cell>
          <cell r="C325" t="str">
            <v>M3</v>
          </cell>
          <cell r="D325">
            <v>0</v>
          </cell>
          <cell r="E325">
            <v>7.1</v>
          </cell>
          <cell r="F325">
            <v>-0.30563380281690145</v>
          </cell>
        </row>
        <row r="326">
          <cell r="A326">
            <v>325</v>
          </cell>
          <cell r="B326" t="str">
            <v>TRANSPORTE DE MATERIAL - ENTULHO</v>
          </cell>
          <cell r="C326" t="str">
            <v>M3 X KM</v>
          </cell>
          <cell r="D326">
            <v>0</v>
          </cell>
          <cell r="E326">
            <v>1.29</v>
          </cell>
          <cell r="F326">
            <v>-0.24031007751937983</v>
          </cell>
        </row>
      </sheetData>
      <sheetData sheetId="46">
        <row r="1">
          <cell r="C1" t="str">
            <v>AGESPISA - AREAIS</v>
          </cell>
        </row>
        <row r="3">
          <cell r="C3" t="str">
            <v>COMPOSIÇÃO DE PREÇO UNITÁRIO</v>
          </cell>
        </row>
        <row r="5">
          <cell r="B5">
            <v>1</v>
          </cell>
          <cell r="C5">
            <v>1</v>
          </cell>
          <cell r="D5" t="str">
            <v>RECOMPOSIÇÃO DE CAPA EM CONCRETO ASFÁLTICA (CBUQ), ESP.= 5CM</v>
          </cell>
          <cell r="I5" t="str">
            <v>M2</v>
          </cell>
          <cell r="K5">
            <v>30.06</v>
          </cell>
        </row>
        <row r="7">
          <cell r="C7" t="str">
            <v>CÓDIGO</v>
          </cell>
          <cell r="D7" t="str">
            <v>DESCRIÇÃO DO SERVIÇO</v>
          </cell>
          <cell r="F7" t="str">
            <v>UNIDADE</v>
          </cell>
          <cell r="G7" t="str">
            <v>COEF.</v>
          </cell>
          <cell r="H7" t="str">
            <v>PR. UNITÁRIO</v>
          </cell>
          <cell r="I7" t="str">
            <v>PR. TOTAL</v>
          </cell>
        </row>
        <row r="8">
          <cell r="C8" t="str">
            <v>IE0316</v>
          </cell>
          <cell r="D8" t="str">
            <v>COMPACTADOR DE PLACA           VIBRATËRIA HP 4 (CHP)</v>
          </cell>
          <cell r="F8" t="str">
            <v>H</v>
          </cell>
          <cell r="G8">
            <v>5.3800000000000001E-2</v>
          </cell>
          <cell r="H8">
            <v>16.46</v>
          </cell>
          <cell r="I8">
            <v>0.89</v>
          </cell>
          <cell r="K8" t="str">
            <v>IE0316</v>
          </cell>
          <cell r="L8">
            <v>5.3800000000000001E-2</v>
          </cell>
          <cell r="M8">
            <v>30.06</v>
          </cell>
          <cell r="N8">
            <v>1.6172279999999999</v>
          </cell>
        </row>
        <row r="9">
          <cell r="C9" t="str">
            <v>IH0006</v>
          </cell>
          <cell r="D9" t="str">
            <v>SERVENTE</v>
          </cell>
          <cell r="F9" t="str">
            <v>H</v>
          </cell>
          <cell r="G9">
            <v>0.1</v>
          </cell>
          <cell r="H9">
            <v>4.4723219814241482</v>
          </cell>
          <cell r="I9">
            <v>0.45</v>
          </cell>
          <cell r="K9" t="str">
            <v>IH0006</v>
          </cell>
          <cell r="L9">
            <v>0.1</v>
          </cell>
          <cell r="M9">
            <v>30.06</v>
          </cell>
          <cell r="N9">
            <v>3.0060000000000002</v>
          </cell>
        </row>
        <row r="10">
          <cell r="C10" t="str">
            <v>IM4922</v>
          </cell>
          <cell r="D10" t="str">
            <v>CONCRETO BETUMINOSO USINADO A  QUENTE - CBUQ</v>
          </cell>
          <cell r="F10" t="str">
            <v>T</v>
          </cell>
          <cell r="G10">
            <v>0.12</v>
          </cell>
          <cell r="H10">
            <v>160</v>
          </cell>
          <cell r="I10">
            <v>19.2</v>
          </cell>
          <cell r="K10" t="str">
            <v>IM4922</v>
          </cell>
          <cell r="L10">
            <v>0.12</v>
          </cell>
          <cell r="M10">
            <v>30.06</v>
          </cell>
          <cell r="N10">
            <v>3.6071999999999997</v>
          </cell>
        </row>
        <row r="11">
          <cell r="C11" t="str">
            <v>IN0642</v>
          </cell>
          <cell r="D11" t="str">
            <v>CAMINH+O BASCULANTE 6 M3 (CHP)</v>
          </cell>
          <cell r="F11" t="str">
            <v>H</v>
          </cell>
          <cell r="G11">
            <v>5.1999999999999998E-2</v>
          </cell>
          <cell r="H11">
            <v>28</v>
          </cell>
          <cell r="I11">
            <v>1.46</v>
          </cell>
          <cell r="K11" t="str">
            <v>IN0642</v>
          </cell>
          <cell r="L11">
            <v>5.1999999999999998E-2</v>
          </cell>
          <cell r="M11">
            <v>30.06</v>
          </cell>
          <cell r="N11">
            <v>1.5631199999999998</v>
          </cell>
        </row>
        <row r="12">
          <cell r="C12">
            <v>0</v>
          </cell>
          <cell r="D12">
            <v>0</v>
          </cell>
          <cell r="F12">
            <v>0</v>
          </cell>
          <cell r="G12">
            <v>0</v>
          </cell>
          <cell r="H12">
            <v>0</v>
          </cell>
          <cell r="I12">
            <v>0</v>
          </cell>
          <cell r="M12">
            <v>30.06</v>
          </cell>
          <cell r="N12">
            <v>0</v>
          </cell>
        </row>
        <row r="13">
          <cell r="C13">
            <v>0</v>
          </cell>
          <cell r="D13">
            <v>0</v>
          </cell>
          <cell r="F13">
            <v>0</v>
          </cell>
          <cell r="G13">
            <v>0</v>
          </cell>
          <cell r="H13">
            <v>0</v>
          </cell>
          <cell r="I13">
            <v>0</v>
          </cell>
          <cell r="M13">
            <v>30.06</v>
          </cell>
          <cell r="N13">
            <v>0</v>
          </cell>
        </row>
        <row r="14">
          <cell r="C14">
            <v>0</v>
          </cell>
          <cell r="D14">
            <v>0</v>
          </cell>
          <cell r="F14">
            <v>0</v>
          </cell>
          <cell r="G14">
            <v>0</v>
          </cell>
          <cell r="H14">
            <v>0</v>
          </cell>
          <cell r="I14">
            <v>0</v>
          </cell>
          <cell r="M14">
            <v>30.06</v>
          </cell>
          <cell r="N14">
            <v>0</v>
          </cell>
        </row>
        <row r="15">
          <cell r="C15">
            <v>0</v>
          </cell>
          <cell r="D15">
            <v>0</v>
          </cell>
          <cell r="F15">
            <v>0</v>
          </cell>
          <cell r="G15">
            <v>0</v>
          </cell>
          <cell r="H15">
            <v>0</v>
          </cell>
          <cell r="I15">
            <v>0</v>
          </cell>
          <cell r="M15">
            <v>30.06</v>
          </cell>
          <cell r="N15">
            <v>0</v>
          </cell>
        </row>
        <row r="16">
          <cell r="C16">
            <v>0</v>
          </cell>
          <cell r="D16">
            <v>0</v>
          </cell>
          <cell r="F16">
            <v>0</v>
          </cell>
          <cell r="G16">
            <v>0</v>
          </cell>
          <cell r="H16">
            <v>0</v>
          </cell>
          <cell r="I16">
            <v>0</v>
          </cell>
          <cell r="M16">
            <v>30.06</v>
          </cell>
          <cell r="N16">
            <v>0</v>
          </cell>
        </row>
        <row r="17">
          <cell r="C17">
            <v>0</v>
          </cell>
          <cell r="D17">
            <v>0</v>
          </cell>
          <cell r="F17">
            <v>0</v>
          </cell>
          <cell r="G17">
            <v>0</v>
          </cell>
          <cell r="H17">
            <v>0</v>
          </cell>
          <cell r="I17">
            <v>0</v>
          </cell>
          <cell r="M17">
            <v>30.06</v>
          </cell>
          <cell r="N17">
            <v>0</v>
          </cell>
        </row>
        <row r="18">
          <cell r="C18">
            <v>0</v>
          </cell>
          <cell r="D18">
            <v>0</v>
          </cell>
          <cell r="F18">
            <v>0</v>
          </cell>
          <cell r="G18">
            <v>0</v>
          </cell>
          <cell r="H18">
            <v>0</v>
          </cell>
          <cell r="I18">
            <v>0</v>
          </cell>
          <cell r="M18">
            <v>30.06</v>
          </cell>
          <cell r="N18">
            <v>0</v>
          </cell>
        </row>
        <row r="19">
          <cell r="C19">
            <v>0</v>
          </cell>
          <cell r="D19">
            <v>0</v>
          </cell>
          <cell r="F19">
            <v>0</v>
          </cell>
          <cell r="G19">
            <v>0</v>
          </cell>
          <cell r="H19">
            <v>0</v>
          </cell>
          <cell r="I19">
            <v>0</v>
          </cell>
          <cell r="M19">
            <v>30.06</v>
          </cell>
          <cell r="N19">
            <v>0</v>
          </cell>
        </row>
        <row r="20">
          <cell r="C20">
            <v>0</v>
          </cell>
          <cell r="D20">
            <v>0</v>
          </cell>
          <cell r="F20">
            <v>0</v>
          </cell>
          <cell r="G20">
            <v>0</v>
          </cell>
          <cell r="H20">
            <v>0</v>
          </cell>
          <cell r="I20">
            <v>0</v>
          </cell>
          <cell r="M20">
            <v>30.06</v>
          </cell>
          <cell r="N20">
            <v>0</v>
          </cell>
        </row>
        <row r="21">
          <cell r="C21">
            <v>0</v>
          </cell>
          <cell r="D21">
            <v>0</v>
          </cell>
          <cell r="F21">
            <v>0</v>
          </cell>
          <cell r="G21">
            <v>0</v>
          </cell>
          <cell r="H21">
            <v>0</v>
          </cell>
          <cell r="I21">
            <v>0</v>
          </cell>
          <cell r="M21">
            <v>30.06</v>
          </cell>
          <cell r="N21">
            <v>0</v>
          </cell>
        </row>
        <row r="22">
          <cell r="C22">
            <v>0</v>
          </cell>
          <cell r="D22">
            <v>0</v>
          </cell>
          <cell r="F22">
            <v>0</v>
          </cell>
          <cell r="G22">
            <v>0</v>
          </cell>
          <cell r="H22">
            <v>0</v>
          </cell>
          <cell r="I22">
            <v>0</v>
          </cell>
          <cell r="M22">
            <v>30.06</v>
          </cell>
          <cell r="N22">
            <v>0</v>
          </cell>
        </row>
        <row r="23">
          <cell r="C23">
            <v>0</v>
          </cell>
          <cell r="D23">
            <v>0</v>
          </cell>
          <cell r="F23">
            <v>0</v>
          </cell>
          <cell r="G23">
            <v>0</v>
          </cell>
          <cell r="H23">
            <v>0</v>
          </cell>
          <cell r="I23">
            <v>0</v>
          </cell>
          <cell r="M23">
            <v>30.06</v>
          </cell>
          <cell r="N23">
            <v>0</v>
          </cell>
        </row>
        <row r="24">
          <cell r="C24">
            <v>0</v>
          </cell>
          <cell r="D24">
            <v>0</v>
          </cell>
          <cell r="F24">
            <v>0</v>
          </cell>
          <cell r="G24">
            <v>0</v>
          </cell>
          <cell r="H24">
            <v>0</v>
          </cell>
          <cell r="I24">
            <v>0</v>
          </cell>
          <cell r="M24">
            <v>30.06</v>
          </cell>
          <cell r="N24">
            <v>0</v>
          </cell>
        </row>
        <row r="25">
          <cell r="C25">
            <v>0</v>
          </cell>
          <cell r="D25">
            <v>0</v>
          </cell>
          <cell r="F25">
            <v>0</v>
          </cell>
          <cell r="G25">
            <v>0</v>
          </cell>
          <cell r="H25">
            <v>0</v>
          </cell>
          <cell r="I25">
            <v>0</v>
          </cell>
          <cell r="M25">
            <v>30.06</v>
          </cell>
          <cell r="N25">
            <v>0</v>
          </cell>
        </row>
        <row r="26">
          <cell r="C26">
            <v>0</v>
          </cell>
          <cell r="D26">
            <v>0</v>
          </cell>
          <cell r="F26">
            <v>0</v>
          </cell>
          <cell r="G26">
            <v>0</v>
          </cell>
          <cell r="H26">
            <v>0</v>
          </cell>
          <cell r="I26">
            <v>0</v>
          </cell>
          <cell r="M26">
            <v>30.06</v>
          </cell>
          <cell r="N26">
            <v>0</v>
          </cell>
        </row>
        <row r="27">
          <cell r="C27">
            <v>0</v>
          </cell>
          <cell r="D27">
            <v>0</v>
          </cell>
          <cell r="F27">
            <v>0</v>
          </cell>
          <cell r="G27">
            <v>0</v>
          </cell>
          <cell r="H27">
            <v>0</v>
          </cell>
          <cell r="I27">
            <v>0</v>
          </cell>
          <cell r="M27">
            <v>30.06</v>
          </cell>
          <cell r="N27">
            <v>0</v>
          </cell>
        </row>
        <row r="28">
          <cell r="C28">
            <v>0</v>
          </cell>
          <cell r="D28">
            <v>0</v>
          </cell>
          <cell r="F28">
            <v>0</v>
          </cell>
          <cell r="G28">
            <v>0</v>
          </cell>
          <cell r="H28">
            <v>0</v>
          </cell>
          <cell r="I28">
            <v>0</v>
          </cell>
          <cell r="M28">
            <v>30.06</v>
          </cell>
          <cell r="N28">
            <v>0</v>
          </cell>
        </row>
        <row r="29">
          <cell r="C29" t="str">
            <v xml:space="preserve">TOTAL </v>
          </cell>
          <cell r="I29">
            <v>22</v>
          </cell>
        </row>
        <row r="30">
          <cell r="C30" t="str">
            <v>BDI %</v>
          </cell>
          <cell r="H30">
            <v>0</v>
          </cell>
          <cell r="I30">
            <v>0</v>
          </cell>
        </row>
        <row r="31">
          <cell r="A31">
            <v>1</v>
          </cell>
          <cell r="C31" t="str">
            <v>TOTAL DO SERVIÇO</v>
          </cell>
          <cell r="I31">
            <v>22</v>
          </cell>
          <cell r="K31">
            <v>30.06</v>
          </cell>
          <cell r="L31">
            <v>-0.26813040585495673</v>
          </cell>
        </row>
        <row r="32">
          <cell r="C32" t="str">
            <v>AGESPISA - AREAIS</v>
          </cell>
        </row>
        <row r="34">
          <cell r="C34" t="str">
            <v>COMPOSIÇÃO DE PREÇO UNITÁRIO</v>
          </cell>
        </row>
        <row r="36">
          <cell r="B36">
            <v>2</v>
          </cell>
          <cell r="C36">
            <v>2</v>
          </cell>
          <cell r="D36" t="str">
            <v>REATERRO DE VALAS COMPACT. MECAN.  C/ MAT. DE EMPRÉSTIMO C/ CONTROLE DO GC&gt;=95%</v>
          </cell>
          <cell r="I36" t="str">
            <v>M3</v>
          </cell>
          <cell r="K36">
            <v>37.54</v>
          </cell>
        </row>
        <row r="38">
          <cell r="C38" t="str">
            <v>CÓDIGO</v>
          </cell>
          <cell r="D38" t="str">
            <v>DESCRIÇÃO DO SERVIÇO</v>
          </cell>
          <cell r="F38" t="str">
            <v>UNIDADE</v>
          </cell>
          <cell r="G38" t="str">
            <v>COEF.</v>
          </cell>
          <cell r="H38" t="str">
            <v>PR. UNITÁRIO</v>
          </cell>
          <cell r="I38" t="str">
            <v>PR. TOTAL</v>
          </cell>
        </row>
        <row r="39">
          <cell r="C39" t="str">
            <v>IH0006</v>
          </cell>
          <cell r="D39" t="str">
            <v>SERVENTE</v>
          </cell>
          <cell r="F39" t="str">
            <v>H</v>
          </cell>
          <cell r="G39">
            <v>1.05</v>
          </cell>
          <cell r="H39">
            <v>4.4723219814241482</v>
          </cell>
          <cell r="I39">
            <v>4.7</v>
          </cell>
          <cell r="K39" t="str">
            <v>IH0006</v>
          </cell>
          <cell r="L39">
            <v>1.05</v>
          </cell>
          <cell r="M39">
            <v>37.54</v>
          </cell>
          <cell r="N39">
            <v>39.417000000000002</v>
          </cell>
        </row>
        <row r="40">
          <cell r="C40" t="str">
            <v>IM6299</v>
          </cell>
          <cell r="D40" t="str">
            <v>INDENIZAÃ+O DE JAZIDA</v>
          </cell>
          <cell r="F40" t="str">
            <v>M3</v>
          </cell>
          <cell r="G40">
            <v>1.3</v>
          </cell>
          <cell r="H40">
            <v>15</v>
          </cell>
          <cell r="I40">
            <v>19.5</v>
          </cell>
          <cell r="K40" t="str">
            <v>IM6299</v>
          </cell>
          <cell r="L40">
            <v>1.3</v>
          </cell>
          <cell r="M40">
            <v>37.54</v>
          </cell>
          <cell r="N40">
            <v>48.802</v>
          </cell>
        </row>
        <row r="41">
          <cell r="C41" t="str">
            <v>IN0645</v>
          </cell>
          <cell r="D41" t="str">
            <v>CAMINH+O TANQUE 6.000 l (CHP)</v>
          </cell>
          <cell r="F41" t="str">
            <v>H</v>
          </cell>
          <cell r="G41">
            <v>3.5000000000000003E-2</v>
          </cell>
          <cell r="H41">
            <v>32</v>
          </cell>
          <cell r="I41">
            <v>1.1200000000000001</v>
          </cell>
          <cell r="K41" t="str">
            <v>IN0645</v>
          </cell>
          <cell r="L41">
            <v>3.5000000000000003E-2</v>
          </cell>
          <cell r="M41">
            <v>37.54</v>
          </cell>
          <cell r="N41">
            <v>1.3139000000000001</v>
          </cell>
        </row>
        <row r="42">
          <cell r="C42" t="str">
            <v>IN0649</v>
          </cell>
          <cell r="D42" t="str">
            <v>COMPACTADOR DE PLACA           VIBRATËRIA HP 7 (CHP)</v>
          </cell>
          <cell r="F42" t="str">
            <v>H</v>
          </cell>
          <cell r="G42">
            <v>3.5000000000000003E-2</v>
          </cell>
          <cell r="H42">
            <v>26</v>
          </cell>
          <cell r="I42">
            <v>0.91</v>
          </cell>
          <cell r="K42" t="str">
            <v>IN0649</v>
          </cell>
          <cell r="L42">
            <v>3.5000000000000003E-2</v>
          </cell>
          <cell r="M42">
            <v>37.54</v>
          </cell>
          <cell r="N42">
            <v>1.3139000000000001</v>
          </cell>
        </row>
        <row r="43">
          <cell r="C43">
            <v>0</v>
          </cell>
          <cell r="D43">
            <v>0</v>
          </cell>
          <cell r="F43">
            <v>0</v>
          </cell>
          <cell r="G43">
            <v>0</v>
          </cell>
          <cell r="H43">
            <v>0</v>
          </cell>
          <cell r="I43">
            <v>0</v>
          </cell>
          <cell r="M43">
            <v>37.54</v>
          </cell>
          <cell r="N43">
            <v>0</v>
          </cell>
        </row>
        <row r="44">
          <cell r="C44">
            <v>0</v>
          </cell>
          <cell r="D44">
            <v>0</v>
          </cell>
          <cell r="F44">
            <v>0</v>
          </cell>
          <cell r="G44">
            <v>0</v>
          </cell>
          <cell r="H44">
            <v>0</v>
          </cell>
          <cell r="I44">
            <v>0</v>
          </cell>
          <cell r="M44">
            <v>37.54</v>
          </cell>
          <cell r="N44">
            <v>0</v>
          </cell>
        </row>
        <row r="45">
          <cell r="C45">
            <v>0</v>
          </cell>
          <cell r="D45">
            <v>0</v>
          </cell>
          <cell r="F45">
            <v>0</v>
          </cell>
          <cell r="G45">
            <v>0</v>
          </cell>
          <cell r="H45">
            <v>0</v>
          </cell>
          <cell r="I45">
            <v>0</v>
          </cell>
          <cell r="M45">
            <v>37.54</v>
          </cell>
          <cell r="N45">
            <v>0</v>
          </cell>
        </row>
        <row r="46">
          <cell r="C46">
            <v>0</v>
          </cell>
          <cell r="D46">
            <v>0</v>
          </cell>
          <cell r="F46">
            <v>0</v>
          </cell>
          <cell r="G46">
            <v>0</v>
          </cell>
          <cell r="H46">
            <v>0</v>
          </cell>
          <cell r="I46">
            <v>0</v>
          </cell>
          <cell r="M46">
            <v>37.54</v>
          </cell>
          <cell r="N46">
            <v>0</v>
          </cell>
        </row>
        <row r="47">
          <cell r="C47">
            <v>0</v>
          </cell>
          <cell r="D47">
            <v>0</v>
          </cell>
          <cell r="F47">
            <v>0</v>
          </cell>
          <cell r="G47">
            <v>0</v>
          </cell>
          <cell r="H47">
            <v>0</v>
          </cell>
          <cell r="I47">
            <v>0</v>
          </cell>
          <cell r="M47">
            <v>37.54</v>
          </cell>
          <cell r="N47">
            <v>0</v>
          </cell>
        </row>
        <row r="48">
          <cell r="C48">
            <v>0</v>
          </cell>
          <cell r="D48">
            <v>0</v>
          </cell>
          <cell r="F48">
            <v>0</v>
          </cell>
          <cell r="G48">
            <v>0</v>
          </cell>
          <cell r="H48">
            <v>0</v>
          </cell>
          <cell r="I48">
            <v>0</v>
          </cell>
          <cell r="M48">
            <v>37.54</v>
          </cell>
          <cell r="N48">
            <v>0</v>
          </cell>
        </row>
        <row r="49">
          <cell r="C49">
            <v>0</v>
          </cell>
          <cell r="D49">
            <v>0</v>
          </cell>
          <cell r="F49">
            <v>0</v>
          </cell>
          <cell r="G49">
            <v>0</v>
          </cell>
          <cell r="H49">
            <v>0</v>
          </cell>
          <cell r="I49">
            <v>0</v>
          </cell>
          <cell r="M49">
            <v>37.54</v>
          </cell>
          <cell r="N49">
            <v>0</v>
          </cell>
        </row>
        <row r="50">
          <cell r="C50">
            <v>0</v>
          </cell>
          <cell r="D50">
            <v>0</v>
          </cell>
          <cell r="F50">
            <v>0</v>
          </cell>
          <cell r="G50">
            <v>0</v>
          </cell>
          <cell r="H50">
            <v>0</v>
          </cell>
          <cell r="I50">
            <v>0</v>
          </cell>
          <cell r="M50">
            <v>37.54</v>
          </cell>
          <cell r="N50">
            <v>0</v>
          </cell>
        </row>
        <row r="51">
          <cell r="C51">
            <v>0</v>
          </cell>
          <cell r="D51">
            <v>0</v>
          </cell>
          <cell r="F51">
            <v>0</v>
          </cell>
          <cell r="G51">
            <v>0</v>
          </cell>
          <cell r="H51">
            <v>0</v>
          </cell>
          <cell r="I51">
            <v>0</v>
          </cell>
          <cell r="M51">
            <v>37.54</v>
          </cell>
          <cell r="N51">
            <v>0</v>
          </cell>
        </row>
        <row r="52">
          <cell r="C52">
            <v>0</v>
          </cell>
          <cell r="D52">
            <v>0</v>
          </cell>
          <cell r="F52">
            <v>0</v>
          </cell>
          <cell r="G52">
            <v>0</v>
          </cell>
          <cell r="H52">
            <v>0</v>
          </cell>
          <cell r="I52">
            <v>0</v>
          </cell>
          <cell r="M52">
            <v>37.54</v>
          </cell>
          <cell r="N52">
            <v>0</v>
          </cell>
        </row>
        <row r="53">
          <cell r="C53">
            <v>0</v>
          </cell>
          <cell r="D53">
            <v>0</v>
          </cell>
          <cell r="F53">
            <v>0</v>
          </cell>
          <cell r="G53">
            <v>0</v>
          </cell>
          <cell r="H53">
            <v>0</v>
          </cell>
          <cell r="I53">
            <v>0</v>
          </cell>
          <cell r="M53">
            <v>37.54</v>
          </cell>
          <cell r="N53">
            <v>0</v>
          </cell>
        </row>
        <row r="54">
          <cell r="C54">
            <v>0</v>
          </cell>
          <cell r="D54">
            <v>0</v>
          </cell>
          <cell r="F54">
            <v>0</v>
          </cell>
          <cell r="G54">
            <v>0</v>
          </cell>
          <cell r="H54">
            <v>0</v>
          </cell>
          <cell r="I54">
            <v>0</v>
          </cell>
          <cell r="M54">
            <v>37.54</v>
          </cell>
          <cell r="N54">
            <v>0</v>
          </cell>
        </row>
        <row r="55">
          <cell r="C55">
            <v>0</v>
          </cell>
          <cell r="D55">
            <v>0</v>
          </cell>
          <cell r="F55">
            <v>0</v>
          </cell>
          <cell r="G55">
            <v>0</v>
          </cell>
          <cell r="H55">
            <v>0</v>
          </cell>
          <cell r="I55">
            <v>0</v>
          </cell>
          <cell r="M55">
            <v>37.54</v>
          </cell>
          <cell r="N55">
            <v>0</v>
          </cell>
        </row>
        <row r="56">
          <cell r="C56">
            <v>0</v>
          </cell>
          <cell r="D56">
            <v>0</v>
          </cell>
          <cell r="F56">
            <v>0</v>
          </cell>
          <cell r="G56">
            <v>0</v>
          </cell>
          <cell r="H56">
            <v>0</v>
          </cell>
          <cell r="I56">
            <v>0</v>
          </cell>
          <cell r="M56">
            <v>37.54</v>
          </cell>
          <cell r="N56">
            <v>0</v>
          </cell>
        </row>
        <row r="57">
          <cell r="C57">
            <v>0</v>
          </cell>
          <cell r="D57">
            <v>0</v>
          </cell>
          <cell r="F57">
            <v>0</v>
          </cell>
          <cell r="G57">
            <v>0</v>
          </cell>
          <cell r="H57">
            <v>0</v>
          </cell>
          <cell r="I57">
            <v>0</v>
          </cell>
          <cell r="M57">
            <v>37.54</v>
          </cell>
          <cell r="N57">
            <v>0</v>
          </cell>
        </row>
        <row r="58">
          <cell r="C58">
            <v>0</v>
          </cell>
          <cell r="D58">
            <v>0</v>
          </cell>
          <cell r="F58">
            <v>0</v>
          </cell>
          <cell r="G58">
            <v>0</v>
          </cell>
          <cell r="H58">
            <v>0</v>
          </cell>
          <cell r="I58">
            <v>0</v>
          </cell>
          <cell r="M58">
            <v>37.54</v>
          </cell>
          <cell r="N58">
            <v>0</v>
          </cell>
        </row>
        <row r="59">
          <cell r="C59">
            <v>0</v>
          </cell>
          <cell r="D59">
            <v>0</v>
          </cell>
          <cell r="F59">
            <v>0</v>
          </cell>
          <cell r="G59">
            <v>0</v>
          </cell>
          <cell r="H59">
            <v>0</v>
          </cell>
          <cell r="I59">
            <v>0</v>
          </cell>
          <cell r="M59">
            <v>37.54</v>
          </cell>
          <cell r="N59">
            <v>0</v>
          </cell>
        </row>
        <row r="60">
          <cell r="C60" t="str">
            <v xml:space="preserve">TOTAL </v>
          </cell>
          <cell r="I60">
            <v>26.23</v>
          </cell>
        </row>
        <row r="61">
          <cell r="C61" t="str">
            <v>BDI %</v>
          </cell>
          <cell r="H61">
            <v>0</v>
          </cell>
          <cell r="I61">
            <v>0</v>
          </cell>
        </row>
        <row r="62">
          <cell r="A62">
            <v>2</v>
          </cell>
          <cell r="C62" t="str">
            <v>TOTAL DO SERVIÇO</v>
          </cell>
          <cell r="I62">
            <v>26.23</v>
          </cell>
          <cell r="K62" t="e">
            <v>#REF!</v>
          </cell>
          <cell r="L62" t="e">
            <v>#REF!</v>
          </cell>
        </row>
        <row r="63">
          <cell r="C63" t="str">
            <v>AGESPISA - AREAIS</v>
          </cell>
        </row>
        <row r="65">
          <cell r="C65" t="str">
            <v>COMPOSIÇÃO DE PREÇO UNITÁRIO</v>
          </cell>
        </row>
        <row r="67">
          <cell r="B67">
            <v>3</v>
          </cell>
          <cell r="C67">
            <v>3</v>
          </cell>
          <cell r="D67" t="str">
            <v>TUBO PVC P/ REDE COLETORA JEI NBR 7362   DN150</v>
          </cell>
          <cell r="I67" t="str">
            <v>M</v>
          </cell>
          <cell r="K67">
            <v>23.35</v>
          </cell>
        </row>
        <row r="69">
          <cell r="C69" t="str">
            <v>CÓDIGO</v>
          </cell>
          <cell r="D69" t="str">
            <v>DESCRIÇÃO DO SERVIÇO</v>
          </cell>
          <cell r="F69" t="str">
            <v>UNIDADE</v>
          </cell>
          <cell r="G69" t="str">
            <v>COEF.</v>
          </cell>
          <cell r="H69" t="str">
            <v>PR. UNITÁRIO</v>
          </cell>
          <cell r="I69" t="str">
            <v>PR. TOTAL</v>
          </cell>
        </row>
        <row r="70">
          <cell r="C70" t="str">
            <v>IM6164</v>
          </cell>
          <cell r="D70" t="str">
            <v>TUBO PVC R-GIDO PARA ESGOTO -  150MM (6')</v>
          </cell>
          <cell r="F70" t="str">
            <v>M</v>
          </cell>
          <cell r="G70">
            <v>1.01</v>
          </cell>
          <cell r="H70">
            <v>12.2</v>
          </cell>
          <cell r="I70">
            <v>12.32</v>
          </cell>
          <cell r="K70" t="str">
            <v>IM6164</v>
          </cell>
          <cell r="L70">
            <v>1.01</v>
          </cell>
          <cell r="M70">
            <v>23.35</v>
          </cell>
          <cell r="N70">
            <v>23.583500000000001</v>
          </cell>
        </row>
        <row r="71">
          <cell r="C71">
            <v>0</v>
          </cell>
          <cell r="D71">
            <v>0</v>
          </cell>
          <cell r="F71">
            <v>0</v>
          </cell>
          <cell r="G71">
            <v>0</v>
          </cell>
          <cell r="H71">
            <v>0</v>
          </cell>
          <cell r="I71">
            <v>0</v>
          </cell>
          <cell r="M71">
            <v>23.35</v>
          </cell>
          <cell r="N71">
            <v>0</v>
          </cell>
        </row>
        <row r="72">
          <cell r="C72">
            <v>0</v>
          </cell>
          <cell r="D72">
            <v>0</v>
          </cell>
          <cell r="F72">
            <v>0</v>
          </cell>
          <cell r="G72">
            <v>0</v>
          </cell>
          <cell r="H72">
            <v>0</v>
          </cell>
          <cell r="I72">
            <v>0</v>
          </cell>
          <cell r="M72">
            <v>23.35</v>
          </cell>
          <cell r="N72">
            <v>0</v>
          </cell>
        </row>
        <row r="73">
          <cell r="C73">
            <v>0</v>
          </cell>
          <cell r="D73">
            <v>0</v>
          </cell>
          <cell r="F73">
            <v>0</v>
          </cell>
          <cell r="G73">
            <v>0</v>
          </cell>
          <cell r="H73">
            <v>0</v>
          </cell>
          <cell r="I73">
            <v>0</v>
          </cell>
          <cell r="M73">
            <v>23.35</v>
          </cell>
          <cell r="N73">
            <v>0</v>
          </cell>
        </row>
        <row r="74">
          <cell r="C74">
            <v>0</v>
          </cell>
          <cell r="D74">
            <v>0</v>
          </cell>
          <cell r="F74">
            <v>0</v>
          </cell>
          <cell r="G74">
            <v>0</v>
          </cell>
          <cell r="H74">
            <v>0</v>
          </cell>
          <cell r="I74">
            <v>0</v>
          </cell>
          <cell r="M74">
            <v>23.35</v>
          </cell>
          <cell r="N74">
            <v>0</v>
          </cell>
        </row>
        <row r="75">
          <cell r="C75">
            <v>0</v>
          </cell>
          <cell r="D75">
            <v>0</v>
          </cell>
          <cell r="F75">
            <v>0</v>
          </cell>
          <cell r="G75">
            <v>0</v>
          </cell>
          <cell r="H75">
            <v>0</v>
          </cell>
          <cell r="I75">
            <v>0</v>
          </cell>
          <cell r="M75">
            <v>23.35</v>
          </cell>
          <cell r="N75">
            <v>0</v>
          </cell>
        </row>
        <row r="76">
          <cell r="C76">
            <v>0</v>
          </cell>
          <cell r="D76">
            <v>0</v>
          </cell>
          <cell r="F76">
            <v>0</v>
          </cell>
          <cell r="G76">
            <v>0</v>
          </cell>
          <cell r="H76">
            <v>0</v>
          </cell>
          <cell r="I76">
            <v>0</v>
          </cell>
          <cell r="M76">
            <v>23.35</v>
          </cell>
          <cell r="N76">
            <v>0</v>
          </cell>
        </row>
        <row r="77">
          <cell r="C77">
            <v>0</v>
          </cell>
          <cell r="D77">
            <v>0</v>
          </cell>
          <cell r="F77">
            <v>0</v>
          </cell>
          <cell r="G77">
            <v>0</v>
          </cell>
          <cell r="H77">
            <v>0</v>
          </cell>
          <cell r="I77">
            <v>0</v>
          </cell>
          <cell r="M77">
            <v>23.35</v>
          </cell>
          <cell r="N77">
            <v>0</v>
          </cell>
        </row>
        <row r="78">
          <cell r="C78">
            <v>0</v>
          </cell>
          <cell r="D78">
            <v>0</v>
          </cell>
          <cell r="F78">
            <v>0</v>
          </cell>
          <cell r="G78">
            <v>0</v>
          </cell>
          <cell r="H78">
            <v>0</v>
          </cell>
          <cell r="I78">
            <v>0</v>
          </cell>
          <cell r="M78">
            <v>23.35</v>
          </cell>
          <cell r="N78">
            <v>0</v>
          </cell>
        </row>
        <row r="79">
          <cell r="C79">
            <v>0</v>
          </cell>
          <cell r="D79">
            <v>0</v>
          </cell>
          <cell r="F79">
            <v>0</v>
          </cell>
          <cell r="G79">
            <v>0</v>
          </cell>
          <cell r="H79">
            <v>0</v>
          </cell>
          <cell r="I79">
            <v>0</v>
          </cell>
          <cell r="M79">
            <v>23.35</v>
          </cell>
          <cell r="N79">
            <v>0</v>
          </cell>
        </row>
        <row r="80">
          <cell r="C80">
            <v>0</v>
          </cell>
          <cell r="D80">
            <v>0</v>
          </cell>
          <cell r="F80">
            <v>0</v>
          </cell>
          <cell r="G80">
            <v>0</v>
          </cell>
          <cell r="H80">
            <v>0</v>
          </cell>
          <cell r="I80">
            <v>0</v>
          </cell>
          <cell r="M80">
            <v>23.35</v>
          </cell>
          <cell r="N80">
            <v>0</v>
          </cell>
        </row>
        <row r="81">
          <cell r="C81">
            <v>0</v>
          </cell>
          <cell r="D81">
            <v>0</v>
          </cell>
          <cell r="F81">
            <v>0</v>
          </cell>
          <cell r="G81">
            <v>0</v>
          </cell>
          <cell r="H81">
            <v>0</v>
          </cell>
          <cell r="I81">
            <v>0</v>
          </cell>
          <cell r="M81">
            <v>23.35</v>
          </cell>
          <cell r="N81">
            <v>0</v>
          </cell>
        </row>
        <row r="82">
          <cell r="C82">
            <v>0</v>
          </cell>
          <cell r="D82">
            <v>0</v>
          </cell>
          <cell r="F82">
            <v>0</v>
          </cell>
          <cell r="G82">
            <v>0</v>
          </cell>
          <cell r="H82">
            <v>0</v>
          </cell>
          <cell r="I82">
            <v>0</v>
          </cell>
          <cell r="M82">
            <v>23.35</v>
          </cell>
          <cell r="N82">
            <v>0</v>
          </cell>
        </row>
        <row r="83">
          <cell r="C83">
            <v>0</v>
          </cell>
          <cell r="D83">
            <v>0</v>
          </cell>
          <cell r="F83">
            <v>0</v>
          </cell>
          <cell r="G83">
            <v>0</v>
          </cell>
          <cell r="H83">
            <v>0</v>
          </cell>
          <cell r="I83">
            <v>0</v>
          </cell>
          <cell r="M83">
            <v>23.35</v>
          </cell>
          <cell r="N83">
            <v>0</v>
          </cell>
        </row>
        <row r="84">
          <cell r="C84">
            <v>0</v>
          </cell>
          <cell r="D84">
            <v>0</v>
          </cell>
          <cell r="F84">
            <v>0</v>
          </cell>
          <cell r="G84">
            <v>0</v>
          </cell>
          <cell r="H84">
            <v>0</v>
          </cell>
          <cell r="I84">
            <v>0</v>
          </cell>
          <cell r="M84">
            <v>23.35</v>
          </cell>
          <cell r="N84">
            <v>0</v>
          </cell>
        </row>
        <row r="85">
          <cell r="C85">
            <v>0</v>
          </cell>
          <cell r="D85">
            <v>0</v>
          </cell>
          <cell r="F85">
            <v>0</v>
          </cell>
          <cell r="G85">
            <v>0</v>
          </cell>
          <cell r="H85">
            <v>0</v>
          </cell>
          <cell r="I85">
            <v>0</v>
          </cell>
          <cell r="M85">
            <v>23.35</v>
          </cell>
          <cell r="N85">
            <v>0</v>
          </cell>
        </row>
        <row r="86">
          <cell r="C86">
            <v>0</v>
          </cell>
          <cell r="D86">
            <v>0</v>
          </cell>
          <cell r="F86">
            <v>0</v>
          </cell>
          <cell r="G86">
            <v>0</v>
          </cell>
          <cell r="H86">
            <v>0</v>
          </cell>
          <cell r="I86">
            <v>0</v>
          </cell>
          <cell r="M86">
            <v>23.35</v>
          </cell>
          <cell r="N86">
            <v>0</v>
          </cell>
        </row>
        <row r="87">
          <cell r="C87">
            <v>0</v>
          </cell>
          <cell r="D87">
            <v>0</v>
          </cell>
          <cell r="F87">
            <v>0</v>
          </cell>
          <cell r="G87">
            <v>0</v>
          </cell>
          <cell r="H87">
            <v>0</v>
          </cell>
          <cell r="I87">
            <v>0</v>
          </cell>
          <cell r="M87">
            <v>23.35</v>
          </cell>
          <cell r="N87">
            <v>0</v>
          </cell>
        </row>
        <row r="88">
          <cell r="C88">
            <v>0</v>
          </cell>
          <cell r="D88">
            <v>0</v>
          </cell>
          <cell r="F88">
            <v>0</v>
          </cell>
          <cell r="G88">
            <v>0</v>
          </cell>
          <cell r="H88">
            <v>0</v>
          </cell>
          <cell r="I88">
            <v>0</v>
          </cell>
          <cell r="M88">
            <v>23.35</v>
          </cell>
          <cell r="N88">
            <v>0</v>
          </cell>
        </row>
        <row r="89">
          <cell r="C89">
            <v>0</v>
          </cell>
          <cell r="D89">
            <v>0</v>
          </cell>
          <cell r="F89">
            <v>0</v>
          </cell>
          <cell r="G89">
            <v>0</v>
          </cell>
          <cell r="H89">
            <v>0</v>
          </cell>
          <cell r="I89">
            <v>0</v>
          </cell>
          <cell r="M89">
            <v>23.35</v>
          </cell>
          <cell r="N89">
            <v>0</v>
          </cell>
        </row>
        <row r="90">
          <cell r="C90">
            <v>0</v>
          </cell>
          <cell r="D90">
            <v>0</v>
          </cell>
          <cell r="F90">
            <v>0</v>
          </cell>
          <cell r="G90">
            <v>0</v>
          </cell>
          <cell r="H90">
            <v>0</v>
          </cell>
          <cell r="I90">
            <v>0</v>
          </cell>
          <cell r="M90">
            <v>23.35</v>
          </cell>
          <cell r="N90">
            <v>0</v>
          </cell>
        </row>
        <row r="91">
          <cell r="C91" t="str">
            <v xml:space="preserve">TOTAL </v>
          </cell>
          <cell r="I91">
            <v>12.32</v>
          </cell>
        </row>
        <row r="92">
          <cell r="C92" t="str">
            <v>BDI %</v>
          </cell>
          <cell r="H92">
            <v>0</v>
          </cell>
          <cell r="I92">
            <v>0</v>
          </cell>
        </row>
        <row r="93">
          <cell r="A93">
            <v>3</v>
          </cell>
          <cell r="C93" t="str">
            <v>TOTAL DO SERVIÇO</v>
          </cell>
          <cell r="I93">
            <v>12.32</v>
          </cell>
          <cell r="K93" t="e">
            <v>#REF!</v>
          </cell>
          <cell r="L93" t="e">
            <v>#REF!</v>
          </cell>
        </row>
        <row r="94">
          <cell r="C94" t="str">
            <v>AGESPISA - AREAIS</v>
          </cell>
        </row>
        <row r="96">
          <cell r="C96" t="str">
            <v>COMPOSIÇÃO DE PREÇO UNITÁRIO</v>
          </cell>
        </row>
        <row r="98">
          <cell r="B98">
            <v>4</v>
          </cell>
          <cell r="C98">
            <v>4</v>
          </cell>
          <cell r="D98" t="str">
            <v xml:space="preserve">ESCAVAÇÃO MANUAL EM VALAS DE 1ª CATEGORIA COM PROFUNDIDADE ATÉ 2,0 M </v>
          </cell>
          <cell r="I98" t="str">
            <v>M3</v>
          </cell>
          <cell r="K98">
            <v>17.25</v>
          </cell>
        </row>
        <row r="100">
          <cell r="C100" t="str">
            <v>CÓDIGO</v>
          </cell>
          <cell r="D100" t="str">
            <v>DESCRIÇÃO DO SERVIÇO</v>
          </cell>
          <cell r="F100" t="str">
            <v>UNIDADE</v>
          </cell>
          <cell r="G100" t="str">
            <v>COEF.</v>
          </cell>
          <cell r="H100" t="str">
            <v>PR. UNITÁRIO</v>
          </cell>
          <cell r="I100" t="str">
            <v>PR. TOTAL</v>
          </cell>
        </row>
        <row r="101">
          <cell r="C101" t="str">
            <v>IH0006</v>
          </cell>
          <cell r="D101" t="str">
            <v>SERVENTE</v>
          </cell>
          <cell r="F101" t="str">
            <v>H</v>
          </cell>
          <cell r="G101">
            <v>2.8</v>
          </cell>
          <cell r="H101">
            <v>4.4723219814241482</v>
          </cell>
          <cell r="I101">
            <v>12.52</v>
          </cell>
          <cell r="K101" t="str">
            <v>IH0006</v>
          </cell>
          <cell r="L101">
            <v>2.8</v>
          </cell>
          <cell r="M101">
            <v>17.25</v>
          </cell>
          <cell r="N101">
            <v>48.3</v>
          </cell>
        </row>
        <row r="102">
          <cell r="C102">
            <v>0</v>
          </cell>
          <cell r="D102">
            <v>0</v>
          </cell>
          <cell r="F102">
            <v>0</v>
          </cell>
          <cell r="G102">
            <v>0</v>
          </cell>
          <cell r="H102">
            <v>0</v>
          </cell>
          <cell r="I102">
            <v>0</v>
          </cell>
          <cell r="M102">
            <v>17.25</v>
          </cell>
          <cell r="N102">
            <v>0</v>
          </cell>
        </row>
        <row r="103">
          <cell r="C103">
            <v>0</v>
          </cell>
          <cell r="D103">
            <v>0</v>
          </cell>
          <cell r="F103">
            <v>0</v>
          </cell>
          <cell r="G103">
            <v>0</v>
          </cell>
          <cell r="H103">
            <v>0</v>
          </cell>
          <cell r="I103">
            <v>0</v>
          </cell>
          <cell r="M103">
            <v>17.25</v>
          </cell>
          <cell r="N103">
            <v>0</v>
          </cell>
        </row>
        <row r="104">
          <cell r="C104">
            <v>0</v>
          </cell>
          <cell r="D104">
            <v>0</v>
          </cell>
          <cell r="F104">
            <v>0</v>
          </cell>
          <cell r="G104">
            <v>0</v>
          </cell>
          <cell r="H104">
            <v>0</v>
          </cell>
          <cell r="I104">
            <v>0</v>
          </cell>
          <cell r="M104">
            <v>17.25</v>
          </cell>
          <cell r="N104">
            <v>0</v>
          </cell>
        </row>
        <row r="105">
          <cell r="C105">
            <v>0</v>
          </cell>
          <cell r="D105">
            <v>0</v>
          </cell>
          <cell r="F105">
            <v>0</v>
          </cell>
          <cell r="G105">
            <v>0</v>
          </cell>
          <cell r="H105">
            <v>0</v>
          </cell>
          <cell r="I105">
            <v>0</v>
          </cell>
          <cell r="M105">
            <v>17.25</v>
          </cell>
          <cell r="N105">
            <v>0</v>
          </cell>
        </row>
        <row r="106">
          <cell r="C106">
            <v>0</v>
          </cell>
          <cell r="D106">
            <v>0</v>
          </cell>
          <cell r="F106">
            <v>0</v>
          </cell>
          <cell r="G106">
            <v>0</v>
          </cell>
          <cell r="H106">
            <v>0</v>
          </cell>
          <cell r="I106">
            <v>0</v>
          </cell>
          <cell r="M106">
            <v>17.25</v>
          </cell>
          <cell r="N106">
            <v>0</v>
          </cell>
        </row>
        <row r="107">
          <cell r="C107">
            <v>0</v>
          </cell>
          <cell r="D107">
            <v>0</v>
          </cell>
          <cell r="F107">
            <v>0</v>
          </cell>
          <cell r="G107">
            <v>0</v>
          </cell>
          <cell r="H107">
            <v>0</v>
          </cell>
          <cell r="I107">
            <v>0</v>
          </cell>
          <cell r="M107">
            <v>17.25</v>
          </cell>
          <cell r="N107">
            <v>0</v>
          </cell>
        </row>
        <row r="108">
          <cell r="C108">
            <v>0</v>
          </cell>
          <cell r="D108">
            <v>0</v>
          </cell>
          <cell r="F108">
            <v>0</v>
          </cell>
          <cell r="G108">
            <v>0</v>
          </cell>
          <cell r="H108">
            <v>0</v>
          </cell>
          <cell r="I108">
            <v>0</v>
          </cell>
          <cell r="M108">
            <v>17.25</v>
          </cell>
          <cell r="N108">
            <v>0</v>
          </cell>
        </row>
        <row r="109">
          <cell r="C109">
            <v>0</v>
          </cell>
          <cell r="D109">
            <v>0</v>
          </cell>
          <cell r="F109">
            <v>0</v>
          </cell>
          <cell r="G109">
            <v>0</v>
          </cell>
          <cell r="H109">
            <v>0</v>
          </cell>
          <cell r="I109">
            <v>0</v>
          </cell>
          <cell r="M109">
            <v>17.25</v>
          </cell>
          <cell r="N109">
            <v>0</v>
          </cell>
        </row>
        <row r="110">
          <cell r="C110">
            <v>0</v>
          </cell>
          <cell r="D110">
            <v>0</v>
          </cell>
          <cell r="F110">
            <v>0</v>
          </cell>
          <cell r="G110">
            <v>0</v>
          </cell>
          <cell r="H110">
            <v>0</v>
          </cell>
          <cell r="I110">
            <v>0</v>
          </cell>
          <cell r="M110">
            <v>17.25</v>
          </cell>
          <cell r="N110">
            <v>0</v>
          </cell>
        </row>
        <row r="111">
          <cell r="C111">
            <v>0</v>
          </cell>
          <cell r="D111">
            <v>0</v>
          </cell>
          <cell r="F111">
            <v>0</v>
          </cell>
          <cell r="G111">
            <v>0</v>
          </cell>
          <cell r="H111">
            <v>0</v>
          </cell>
          <cell r="I111">
            <v>0</v>
          </cell>
          <cell r="M111">
            <v>17.25</v>
          </cell>
          <cell r="N111">
            <v>0</v>
          </cell>
        </row>
        <row r="112">
          <cell r="C112">
            <v>0</v>
          </cell>
          <cell r="D112">
            <v>0</v>
          </cell>
          <cell r="F112">
            <v>0</v>
          </cell>
          <cell r="G112">
            <v>0</v>
          </cell>
          <cell r="H112">
            <v>0</v>
          </cell>
          <cell r="I112">
            <v>0</v>
          </cell>
          <cell r="M112">
            <v>17.25</v>
          </cell>
          <cell r="N112">
            <v>0</v>
          </cell>
        </row>
        <row r="113">
          <cell r="C113">
            <v>0</v>
          </cell>
          <cell r="D113">
            <v>0</v>
          </cell>
          <cell r="F113">
            <v>0</v>
          </cell>
          <cell r="G113">
            <v>0</v>
          </cell>
          <cell r="H113">
            <v>0</v>
          </cell>
          <cell r="I113">
            <v>0</v>
          </cell>
          <cell r="M113">
            <v>17.25</v>
          </cell>
          <cell r="N113">
            <v>0</v>
          </cell>
        </row>
        <row r="114">
          <cell r="C114">
            <v>0</v>
          </cell>
          <cell r="D114">
            <v>0</v>
          </cell>
          <cell r="F114">
            <v>0</v>
          </cell>
          <cell r="G114">
            <v>0</v>
          </cell>
          <cell r="H114">
            <v>0</v>
          </cell>
          <cell r="I114">
            <v>0</v>
          </cell>
          <cell r="M114">
            <v>17.25</v>
          </cell>
          <cell r="N114">
            <v>0</v>
          </cell>
        </row>
        <row r="115">
          <cell r="C115">
            <v>0</v>
          </cell>
          <cell r="D115">
            <v>0</v>
          </cell>
          <cell r="F115">
            <v>0</v>
          </cell>
          <cell r="G115">
            <v>0</v>
          </cell>
          <cell r="H115">
            <v>0</v>
          </cell>
          <cell r="I115">
            <v>0</v>
          </cell>
          <cell r="M115">
            <v>17.25</v>
          </cell>
          <cell r="N115">
            <v>0</v>
          </cell>
        </row>
        <row r="116">
          <cell r="C116">
            <v>0</v>
          </cell>
          <cell r="D116">
            <v>0</v>
          </cell>
          <cell r="F116">
            <v>0</v>
          </cell>
          <cell r="G116">
            <v>0</v>
          </cell>
          <cell r="H116">
            <v>0</v>
          </cell>
          <cell r="I116">
            <v>0</v>
          </cell>
          <cell r="M116">
            <v>17.25</v>
          </cell>
          <cell r="N116">
            <v>0</v>
          </cell>
        </row>
        <row r="117">
          <cell r="C117">
            <v>0</v>
          </cell>
          <cell r="D117">
            <v>0</v>
          </cell>
          <cell r="F117">
            <v>0</v>
          </cell>
          <cell r="G117">
            <v>0</v>
          </cell>
          <cell r="H117">
            <v>0</v>
          </cell>
          <cell r="I117">
            <v>0</v>
          </cell>
          <cell r="M117">
            <v>17.25</v>
          </cell>
          <cell r="N117">
            <v>0</v>
          </cell>
        </row>
        <row r="118">
          <cell r="C118">
            <v>0</v>
          </cell>
          <cell r="D118">
            <v>0</v>
          </cell>
          <cell r="F118">
            <v>0</v>
          </cell>
          <cell r="G118">
            <v>0</v>
          </cell>
          <cell r="H118">
            <v>0</v>
          </cell>
          <cell r="I118">
            <v>0</v>
          </cell>
          <cell r="M118">
            <v>17.25</v>
          </cell>
          <cell r="N118">
            <v>0</v>
          </cell>
        </row>
        <row r="119">
          <cell r="C119">
            <v>0</v>
          </cell>
          <cell r="D119">
            <v>0</v>
          </cell>
          <cell r="F119">
            <v>0</v>
          </cell>
          <cell r="G119">
            <v>0</v>
          </cell>
          <cell r="H119">
            <v>0</v>
          </cell>
          <cell r="I119">
            <v>0</v>
          </cell>
          <cell r="M119">
            <v>17.25</v>
          </cell>
          <cell r="N119">
            <v>0</v>
          </cell>
        </row>
        <row r="120">
          <cell r="C120">
            <v>0</v>
          </cell>
          <cell r="D120">
            <v>0</v>
          </cell>
          <cell r="F120">
            <v>0</v>
          </cell>
          <cell r="G120">
            <v>0</v>
          </cell>
          <cell r="H120">
            <v>0</v>
          </cell>
          <cell r="I120">
            <v>0</v>
          </cell>
          <cell r="M120">
            <v>17.25</v>
          </cell>
          <cell r="N120">
            <v>0</v>
          </cell>
        </row>
        <row r="121">
          <cell r="C121">
            <v>0</v>
          </cell>
          <cell r="D121">
            <v>0</v>
          </cell>
          <cell r="F121">
            <v>0</v>
          </cell>
          <cell r="G121">
            <v>0</v>
          </cell>
          <cell r="H121">
            <v>0</v>
          </cell>
          <cell r="I121">
            <v>0</v>
          </cell>
          <cell r="M121">
            <v>17.25</v>
          </cell>
          <cell r="N121">
            <v>0</v>
          </cell>
        </row>
        <row r="122">
          <cell r="C122" t="str">
            <v xml:space="preserve">TOTAL </v>
          </cell>
          <cell r="I122">
            <v>12.52</v>
          </cell>
        </row>
        <row r="123">
          <cell r="C123" t="str">
            <v>BDI %</v>
          </cell>
          <cell r="H123">
            <v>0</v>
          </cell>
          <cell r="I123">
            <v>0</v>
          </cell>
        </row>
        <row r="124">
          <cell r="A124">
            <v>4</v>
          </cell>
          <cell r="C124" t="str">
            <v>TOTAL DO SERVIÇO</v>
          </cell>
          <cell r="I124">
            <v>12.52</v>
          </cell>
          <cell r="K124">
            <v>17.25</v>
          </cell>
          <cell r="L124">
            <v>-0.27420289855072466</v>
          </cell>
        </row>
        <row r="125">
          <cell r="C125" t="str">
            <v>AGESPISA - AREAIS</v>
          </cell>
        </row>
        <row r="127">
          <cell r="C127" t="str">
            <v>COMPOSIÇÃO DE PREÇO UNITÁRIO</v>
          </cell>
        </row>
        <row r="129">
          <cell r="B129">
            <v>5</v>
          </cell>
          <cell r="C129">
            <v>5</v>
          </cell>
          <cell r="D129" t="str">
            <v>REATERRO DE VALAS COMPACT. MECAN.  C/ MAT. ESCAVADO C/ CONTROLE DO GC&gt;=95%</v>
          </cell>
          <cell r="I129" t="str">
            <v>M3</v>
          </cell>
          <cell r="K129">
            <v>8.5399999999999991</v>
          </cell>
        </row>
        <row r="131">
          <cell r="C131" t="str">
            <v>CÓDIGO</v>
          </cell>
          <cell r="D131" t="str">
            <v>DESCRIÇÃO DO SERVIÇO</v>
          </cell>
          <cell r="F131" t="str">
            <v>UNIDADE</v>
          </cell>
          <cell r="G131" t="str">
            <v>COEF.</v>
          </cell>
          <cell r="H131" t="str">
            <v>PR. UNITÁRIO</v>
          </cell>
          <cell r="I131" t="str">
            <v>PR. TOTAL</v>
          </cell>
        </row>
        <row r="132">
          <cell r="C132" t="str">
            <v>IH0006</v>
          </cell>
          <cell r="D132" t="str">
            <v>SERVENTE</v>
          </cell>
          <cell r="F132" t="str">
            <v>H</v>
          </cell>
          <cell r="G132">
            <v>0.22500000000000001</v>
          </cell>
          <cell r="H132">
            <v>4.4723219814241482</v>
          </cell>
          <cell r="I132">
            <v>1.01</v>
          </cell>
          <cell r="K132" t="str">
            <v>IH0006</v>
          </cell>
          <cell r="L132">
            <v>0.22500000000000001</v>
          </cell>
          <cell r="M132">
            <v>8.5399999999999991</v>
          </cell>
          <cell r="N132">
            <v>1.9214999999999998</v>
          </cell>
        </row>
        <row r="133">
          <cell r="C133" t="str">
            <v>IH0228</v>
          </cell>
          <cell r="D133" t="str">
            <v>FEITOR</v>
          </cell>
          <cell r="F133" t="str">
            <v>hs</v>
          </cell>
          <cell r="G133">
            <v>2.1999999999999999E-2</v>
          </cell>
          <cell r="H133">
            <v>6.7616099071207429</v>
          </cell>
          <cell r="I133">
            <v>0.15</v>
          </cell>
          <cell r="K133" t="str">
            <v>IH0228</v>
          </cell>
          <cell r="L133">
            <v>2.1999999999999999E-2</v>
          </cell>
          <cell r="M133">
            <v>8.5399999999999991</v>
          </cell>
          <cell r="N133">
            <v>0.18787999999999996</v>
          </cell>
        </row>
        <row r="134">
          <cell r="C134" t="str">
            <v>IN0649</v>
          </cell>
          <cell r="D134" t="str">
            <v>COMPACTADOR DE PLACA           VIBRATËRIA HP 7 (CHP)</v>
          </cell>
          <cell r="F134" t="str">
            <v>H</v>
          </cell>
          <cell r="G134">
            <v>0.18</v>
          </cell>
          <cell r="H134">
            <v>26</v>
          </cell>
          <cell r="I134">
            <v>4.68</v>
          </cell>
          <cell r="K134" t="str">
            <v>IN0649</v>
          </cell>
          <cell r="L134">
            <v>0.18</v>
          </cell>
          <cell r="M134">
            <v>8.5399999999999991</v>
          </cell>
          <cell r="N134">
            <v>1.5371999999999999</v>
          </cell>
        </row>
        <row r="135">
          <cell r="C135">
            <v>0</v>
          </cell>
          <cell r="D135">
            <v>0</v>
          </cell>
          <cell r="F135">
            <v>0</v>
          </cell>
          <cell r="G135">
            <v>0</v>
          </cell>
          <cell r="H135">
            <v>0</v>
          </cell>
          <cell r="I135">
            <v>0</v>
          </cell>
          <cell r="M135">
            <v>8.5399999999999991</v>
          </cell>
          <cell r="N135">
            <v>0</v>
          </cell>
        </row>
        <row r="136">
          <cell r="C136">
            <v>0</v>
          </cell>
          <cell r="D136">
            <v>0</v>
          </cell>
          <cell r="F136">
            <v>0</v>
          </cell>
          <cell r="G136">
            <v>0</v>
          </cell>
          <cell r="H136">
            <v>0</v>
          </cell>
          <cell r="I136">
            <v>0</v>
          </cell>
          <cell r="M136">
            <v>8.5399999999999991</v>
          </cell>
          <cell r="N136">
            <v>0</v>
          </cell>
        </row>
        <row r="137">
          <cell r="C137">
            <v>0</v>
          </cell>
          <cell r="D137">
            <v>0</v>
          </cell>
          <cell r="F137">
            <v>0</v>
          </cell>
          <cell r="G137">
            <v>0</v>
          </cell>
          <cell r="H137">
            <v>0</v>
          </cell>
          <cell r="I137">
            <v>0</v>
          </cell>
          <cell r="M137">
            <v>8.5399999999999991</v>
          </cell>
          <cell r="N137">
            <v>0</v>
          </cell>
        </row>
        <row r="138">
          <cell r="C138">
            <v>0</v>
          </cell>
          <cell r="D138">
            <v>0</v>
          </cell>
          <cell r="F138">
            <v>0</v>
          </cell>
          <cell r="G138">
            <v>0</v>
          </cell>
          <cell r="H138">
            <v>0</v>
          </cell>
          <cell r="I138">
            <v>0</v>
          </cell>
          <cell r="M138">
            <v>8.5399999999999991</v>
          </cell>
          <cell r="N138">
            <v>0</v>
          </cell>
        </row>
        <row r="139">
          <cell r="C139">
            <v>0</v>
          </cell>
          <cell r="D139">
            <v>0</v>
          </cell>
          <cell r="F139">
            <v>0</v>
          </cell>
          <cell r="G139">
            <v>0</v>
          </cell>
          <cell r="H139">
            <v>0</v>
          </cell>
          <cell r="I139">
            <v>0</v>
          </cell>
          <cell r="M139">
            <v>8.5399999999999991</v>
          </cell>
          <cell r="N139">
            <v>0</v>
          </cell>
        </row>
        <row r="140">
          <cell r="C140">
            <v>0</v>
          </cell>
          <cell r="D140">
            <v>0</v>
          </cell>
          <cell r="F140">
            <v>0</v>
          </cell>
          <cell r="G140">
            <v>0</v>
          </cell>
          <cell r="H140">
            <v>0</v>
          </cell>
          <cell r="I140">
            <v>0</v>
          </cell>
          <cell r="M140">
            <v>8.5399999999999991</v>
          </cell>
          <cell r="N140">
            <v>0</v>
          </cell>
        </row>
        <row r="141">
          <cell r="C141">
            <v>0</v>
          </cell>
          <cell r="D141">
            <v>0</v>
          </cell>
          <cell r="F141">
            <v>0</v>
          </cell>
          <cell r="G141">
            <v>0</v>
          </cell>
          <cell r="H141">
            <v>0</v>
          </cell>
          <cell r="I141">
            <v>0</v>
          </cell>
          <cell r="M141">
            <v>8.5399999999999991</v>
          </cell>
          <cell r="N141">
            <v>0</v>
          </cell>
        </row>
        <row r="142">
          <cell r="C142">
            <v>0</v>
          </cell>
          <cell r="D142">
            <v>0</v>
          </cell>
          <cell r="F142">
            <v>0</v>
          </cell>
          <cell r="G142">
            <v>0</v>
          </cell>
          <cell r="H142">
            <v>0</v>
          </cell>
          <cell r="I142">
            <v>0</v>
          </cell>
          <cell r="M142">
            <v>8.5399999999999991</v>
          </cell>
          <cell r="N142">
            <v>0</v>
          </cell>
        </row>
        <row r="143">
          <cell r="C143">
            <v>0</v>
          </cell>
          <cell r="D143">
            <v>0</v>
          </cell>
          <cell r="F143">
            <v>0</v>
          </cell>
          <cell r="G143">
            <v>0</v>
          </cell>
          <cell r="H143">
            <v>0</v>
          </cell>
          <cell r="I143">
            <v>0</v>
          </cell>
          <cell r="M143">
            <v>8.5399999999999991</v>
          </cell>
          <cell r="N143">
            <v>0</v>
          </cell>
        </row>
        <row r="144">
          <cell r="C144">
            <v>0</v>
          </cell>
          <cell r="D144">
            <v>0</v>
          </cell>
          <cell r="F144">
            <v>0</v>
          </cell>
          <cell r="G144">
            <v>0</v>
          </cell>
          <cell r="H144">
            <v>0</v>
          </cell>
          <cell r="I144">
            <v>0</v>
          </cell>
          <cell r="M144">
            <v>8.5399999999999991</v>
          </cell>
          <cell r="N144">
            <v>0</v>
          </cell>
        </row>
        <row r="145">
          <cell r="C145">
            <v>0</v>
          </cell>
          <cell r="D145">
            <v>0</v>
          </cell>
          <cell r="F145">
            <v>0</v>
          </cell>
          <cell r="G145">
            <v>0</v>
          </cell>
          <cell r="H145">
            <v>0</v>
          </cell>
          <cell r="I145">
            <v>0</v>
          </cell>
          <cell r="M145">
            <v>8.5399999999999991</v>
          </cell>
          <cell r="N145">
            <v>0</v>
          </cell>
        </row>
        <row r="146">
          <cell r="C146">
            <v>0</v>
          </cell>
          <cell r="D146">
            <v>0</v>
          </cell>
          <cell r="F146">
            <v>0</v>
          </cell>
          <cell r="G146">
            <v>0</v>
          </cell>
          <cell r="H146">
            <v>0</v>
          </cell>
          <cell r="I146">
            <v>0</v>
          </cell>
          <cell r="M146">
            <v>8.5399999999999991</v>
          </cell>
          <cell r="N146">
            <v>0</v>
          </cell>
        </row>
        <row r="147">
          <cell r="C147">
            <v>0</v>
          </cell>
          <cell r="D147">
            <v>0</v>
          </cell>
          <cell r="F147">
            <v>0</v>
          </cell>
          <cell r="G147">
            <v>0</v>
          </cell>
          <cell r="H147">
            <v>0</v>
          </cell>
          <cell r="I147">
            <v>0</v>
          </cell>
          <cell r="M147">
            <v>8.5399999999999991</v>
          </cell>
          <cell r="N147">
            <v>0</v>
          </cell>
        </row>
        <row r="148">
          <cell r="C148">
            <v>0</v>
          </cell>
          <cell r="D148">
            <v>0</v>
          </cell>
          <cell r="F148">
            <v>0</v>
          </cell>
          <cell r="G148">
            <v>0</v>
          </cell>
          <cell r="H148">
            <v>0</v>
          </cell>
          <cell r="I148">
            <v>0</v>
          </cell>
          <cell r="M148">
            <v>8.5399999999999991</v>
          </cell>
          <cell r="N148">
            <v>0</v>
          </cell>
        </row>
        <row r="149">
          <cell r="C149">
            <v>0</v>
          </cell>
          <cell r="D149">
            <v>0</v>
          </cell>
          <cell r="F149">
            <v>0</v>
          </cell>
          <cell r="G149">
            <v>0</v>
          </cell>
          <cell r="H149">
            <v>0</v>
          </cell>
          <cell r="I149">
            <v>0</v>
          </cell>
          <cell r="M149">
            <v>8.5399999999999991</v>
          </cell>
          <cell r="N149">
            <v>0</v>
          </cell>
        </row>
        <row r="150">
          <cell r="C150">
            <v>0</v>
          </cell>
          <cell r="D150">
            <v>0</v>
          </cell>
          <cell r="F150">
            <v>0</v>
          </cell>
          <cell r="G150">
            <v>0</v>
          </cell>
          <cell r="H150">
            <v>0</v>
          </cell>
          <cell r="I150">
            <v>0</v>
          </cell>
          <cell r="M150">
            <v>8.5399999999999991</v>
          </cell>
          <cell r="N150">
            <v>0</v>
          </cell>
        </row>
        <row r="151">
          <cell r="C151">
            <v>0</v>
          </cell>
          <cell r="D151">
            <v>0</v>
          </cell>
          <cell r="F151">
            <v>0</v>
          </cell>
          <cell r="G151">
            <v>0</v>
          </cell>
          <cell r="H151">
            <v>0</v>
          </cell>
          <cell r="I151">
            <v>0</v>
          </cell>
          <cell r="M151">
            <v>8.5399999999999991</v>
          </cell>
          <cell r="N151">
            <v>0</v>
          </cell>
        </row>
        <row r="152">
          <cell r="C152">
            <v>0</v>
          </cell>
          <cell r="D152">
            <v>0</v>
          </cell>
          <cell r="F152">
            <v>0</v>
          </cell>
          <cell r="G152">
            <v>0</v>
          </cell>
          <cell r="H152">
            <v>0</v>
          </cell>
          <cell r="I152">
            <v>0</v>
          </cell>
          <cell r="M152">
            <v>8.5399999999999991</v>
          </cell>
          <cell r="N152">
            <v>0</v>
          </cell>
        </row>
        <row r="153">
          <cell r="C153" t="str">
            <v xml:space="preserve">TOTAL </v>
          </cell>
          <cell r="I153">
            <v>5.84</v>
          </cell>
        </row>
        <row r="154">
          <cell r="C154" t="str">
            <v>BDI %</v>
          </cell>
          <cell r="H154">
            <v>0</v>
          </cell>
          <cell r="I154">
            <v>0</v>
          </cell>
        </row>
        <row r="155">
          <cell r="A155">
            <v>5</v>
          </cell>
          <cell r="C155" t="str">
            <v>TOTAL DO SERVIÇO</v>
          </cell>
          <cell r="I155">
            <v>5.84</v>
          </cell>
          <cell r="K155" t="e">
            <v>#REF!</v>
          </cell>
          <cell r="L155" t="e">
            <v>#REF!</v>
          </cell>
        </row>
        <row r="156">
          <cell r="C156" t="str">
            <v>AGESPISA - AREAIS</v>
          </cell>
        </row>
        <row r="158">
          <cell r="C158" t="str">
            <v>COMPOSIÇÃO DE PREÇO UNITÁRIO</v>
          </cell>
        </row>
        <row r="160">
          <cell r="B160">
            <v>6</v>
          </cell>
          <cell r="C160">
            <v>6</v>
          </cell>
          <cell r="D160" t="str">
            <v>TRANSPORTE DE MATERIAL ESCAVADO - SOLO DMT 5KM</v>
          </cell>
          <cell r="I160" t="str">
            <v>M3</v>
          </cell>
          <cell r="K160">
            <v>7.73</v>
          </cell>
        </row>
        <row r="162">
          <cell r="C162" t="str">
            <v>CÓDIGO</v>
          </cell>
          <cell r="D162" t="str">
            <v>DESCRIÇÃO DO SERVIÇO</v>
          </cell>
          <cell r="F162" t="str">
            <v>UNIDADE</v>
          </cell>
          <cell r="G162" t="str">
            <v>COEF.</v>
          </cell>
          <cell r="H162" t="str">
            <v>PR. UNITÁRIO</v>
          </cell>
          <cell r="I162" t="str">
            <v>PR. TOTAL</v>
          </cell>
        </row>
        <row r="163">
          <cell r="C163" t="str">
            <v>IN0642</v>
          </cell>
          <cell r="D163" t="str">
            <v>CAMINH+O BASCULANTE 6 M3 (CHP)</v>
          </cell>
          <cell r="F163" t="str">
            <v>H</v>
          </cell>
          <cell r="G163">
            <v>0.1852</v>
          </cell>
          <cell r="H163">
            <v>28</v>
          </cell>
          <cell r="I163">
            <v>5.19</v>
          </cell>
          <cell r="K163" t="str">
            <v>IN0642</v>
          </cell>
          <cell r="L163">
            <v>0.1852</v>
          </cell>
          <cell r="M163">
            <v>7.73</v>
          </cell>
          <cell r="N163">
            <v>1.4315960000000001</v>
          </cell>
        </row>
        <row r="164">
          <cell r="C164">
            <v>0</v>
          </cell>
          <cell r="D164">
            <v>0</v>
          </cell>
          <cell r="F164">
            <v>0</v>
          </cell>
          <cell r="G164">
            <v>0</v>
          </cell>
          <cell r="H164">
            <v>0</v>
          </cell>
          <cell r="I164">
            <v>0</v>
          </cell>
          <cell r="M164">
            <v>7.73</v>
          </cell>
          <cell r="N164">
            <v>0</v>
          </cell>
        </row>
        <row r="165">
          <cell r="C165">
            <v>0</v>
          </cell>
          <cell r="D165">
            <v>0</v>
          </cell>
          <cell r="F165">
            <v>0</v>
          </cell>
          <cell r="G165">
            <v>0</v>
          </cell>
          <cell r="H165">
            <v>0</v>
          </cell>
          <cell r="I165">
            <v>0</v>
          </cell>
          <cell r="M165">
            <v>7.73</v>
          </cell>
          <cell r="N165">
            <v>0</v>
          </cell>
        </row>
        <row r="166">
          <cell r="C166">
            <v>0</v>
          </cell>
          <cell r="D166">
            <v>0</v>
          </cell>
          <cell r="F166">
            <v>0</v>
          </cell>
          <cell r="G166">
            <v>0</v>
          </cell>
          <cell r="H166">
            <v>0</v>
          </cell>
          <cell r="I166">
            <v>0</v>
          </cell>
          <cell r="M166">
            <v>7.73</v>
          </cell>
          <cell r="N166">
            <v>0</v>
          </cell>
        </row>
        <row r="167">
          <cell r="C167">
            <v>0</v>
          </cell>
          <cell r="D167">
            <v>0</v>
          </cell>
          <cell r="F167">
            <v>0</v>
          </cell>
          <cell r="G167">
            <v>0</v>
          </cell>
          <cell r="H167">
            <v>0</v>
          </cell>
          <cell r="I167">
            <v>0</v>
          </cell>
          <cell r="M167">
            <v>7.73</v>
          </cell>
          <cell r="N167">
            <v>0</v>
          </cell>
        </row>
        <row r="168">
          <cell r="C168">
            <v>0</v>
          </cell>
          <cell r="D168">
            <v>0</v>
          </cell>
          <cell r="F168">
            <v>0</v>
          </cell>
          <cell r="G168">
            <v>0</v>
          </cell>
          <cell r="H168">
            <v>0</v>
          </cell>
          <cell r="I168">
            <v>0</v>
          </cell>
          <cell r="M168">
            <v>7.73</v>
          </cell>
          <cell r="N168">
            <v>0</v>
          </cell>
        </row>
        <row r="169">
          <cell r="C169">
            <v>0</v>
          </cell>
          <cell r="D169">
            <v>0</v>
          </cell>
          <cell r="F169">
            <v>0</v>
          </cell>
          <cell r="G169">
            <v>0</v>
          </cell>
          <cell r="H169">
            <v>0</v>
          </cell>
          <cell r="I169">
            <v>0</v>
          </cell>
          <cell r="M169">
            <v>7.73</v>
          </cell>
          <cell r="N169">
            <v>0</v>
          </cell>
        </row>
        <row r="170">
          <cell r="C170">
            <v>0</v>
          </cell>
          <cell r="D170">
            <v>0</v>
          </cell>
          <cell r="F170">
            <v>0</v>
          </cell>
          <cell r="G170">
            <v>0</v>
          </cell>
          <cell r="H170">
            <v>0</v>
          </cell>
          <cell r="I170">
            <v>0</v>
          </cell>
          <cell r="M170">
            <v>7.73</v>
          </cell>
          <cell r="N170">
            <v>0</v>
          </cell>
        </row>
        <row r="171">
          <cell r="C171">
            <v>0</v>
          </cell>
          <cell r="D171">
            <v>0</v>
          </cell>
          <cell r="F171">
            <v>0</v>
          </cell>
          <cell r="G171">
            <v>0</v>
          </cell>
          <cell r="H171">
            <v>0</v>
          </cell>
          <cell r="I171">
            <v>0</v>
          </cell>
          <cell r="M171">
            <v>7.73</v>
          </cell>
          <cell r="N171">
            <v>0</v>
          </cell>
        </row>
        <row r="172">
          <cell r="C172">
            <v>0</v>
          </cell>
          <cell r="D172">
            <v>0</v>
          </cell>
          <cell r="F172">
            <v>0</v>
          </cell>
          <cell r="G172">
            <v>0</v>
          </cell>
          <cell r="H172">
            <v>0</v>
          </cell>
          <cell r="I172">
            <v>0</v>
          </cell>
          <cell r="M172">
            <v>7.73</v>
          </cell>
          <cell r="N172">
            <v>0</v>
          </cell>
        </row>
        <row r="173">
          <cell r="C173">
            <v>0</v>
          </cell>
          <cell r="D173">
            <v>0</v>
          </cell>
          <cell r="F173">
            <v>0</v>
          </cell>
          <cell r="G173">
            <v>0</v>
          </cell>
          <cell r="H173">
            <v>0</v>
          </cell>
          <cell r="I173">
            <v>0</v>
          </cell>
          <cell r="M173">
            <v>7.73</v>
          </cell>
          <cell r="N173">
            <v>0</v>
          </cell>
        </row>
        <row r="174">
          <cell r="C174">
            <v>0</v>
          </cell>
          <cell r="D174">
            <v>0</v>
          </cell>
          <cell r="F174">
            <v>0</v>
          </cell>
          <cell r="G174">
            <v>0</v>
          </cell>
          <cell r="H174">
            <v>0</v>
          </cell>
          <cell r="I174">
            <v>0</v>
          </cell>
          <cell r="M174">
            <v>7.73</v>
          </cell>
          <cell r="N174">
            <v>0</v>
          </cell>
        </row>
        <row r="175">
          <cell r="C175">
            <v>0</v>
          </cell>
          <cell r="D175">
            <v>0</v>
          </cell>
          <cell r="F175">
            <v>0</v>
          </cell>
          <cell r="G175">
            <v>0</v>
          </cell>
          <cell r="H175">
            <v>0</v>
          </cell>
          <cell r="I175">
            <v>0</v>
          </cell>
          <cell r="M175">
            <v>7.73</v>
          </cell>
          <cell r="N175">
            <v>0</v>
          </cell>
        </row>
        <row r="176">
          <cell r="C176">
            <v>0</v>
          </cell>
          <cell r="D176">
            <v>0</v>
          </cell>
          <cell r="F176">
            <v>0</v>
          </cell>
          <cell r="G176">
            <v>0</v>
          </cell>
          <cell r="H176">
            <v>0</v>
          </cell>
          <cell r="I176">
            <v>0</v>
          </cell>
          <cell r="M176">
            <v>7.73</v>
          </cell>
          <cell r="N176">
            <v>0</v>
          </cell>
        </row>
        <row r="177">
          <cell r="C177">
            <v>0</v>
          </cell>
          <cell r="D177">
            <v>0</v>
          </cell>
          <cell r="F177">
            <v>0</v>
          </cell>
          <cell r="G177">
            <v>0</v>
          </cell>
          <cell r="H177">
            <v>0</v>
          </cell>
          <cell r="I177">
            <v>0</v>
          </cell>
          <cell r="M177">
            <v>7.73</v>
          </cell>
          <cell r="N177">
            <v>0</v>
          </cell>
        </row>
        <row r="178">
          <cell r="C178">
            <v>0</v>
          </cell>
          <cell r="D178">
            <v>0</v>
          </cell>
          <cell r="F178">
            <v>0</v>
          </cell>
          <cell r="G178">
            <v>0</v>
          </cell>
          <cell r="H178">
            <v>0</v>
          </cell>
          <cell r="I178">
            <v>0</v>
          </cell>
          <cell r="M178">
            <v>7.73</v>
          </cell>
          <cell r="N178">
            <v>0</v>
          </cell>
        </row>
        <row r="179">
          <cell r="C179">
            <v>0</v>
          </cell>
          <cell r="D179">
            <v>0</v>
          </cell>
          <cell r="F179">
            <v>0</v>
          </cell>
          <cell r="G179">
            <v>0</v>
          </cell>
          <cell r="H179">
            <v>0</v>
          </cell>
          <cell r="I179">
            <v>0</v>
          </cell>
          <cell r="M179">
            <v>7.73</v>
          </cell>
          <cell r="N179">
            <v>0</v>
          </cell>
        </row>
        <row r="180">
          <cell r="C180">
            <v>0</v>
          </cell>
          <cell r="D180">
            <v>0</v>
          </cell>
          <cell r="F180">
            <v>0</v>
          </cell>
          <cell r="G180">
            <v>0</v>
          </cell>
          <cell r="H180">
            <v>0</v>
          </cell>
          <cell r="I180">
            <v>0</v>
          </cell>
          <cell r="M180">
            <v>7.73</v>
          </cell>
          <cell r="N180">
            <v>0</v>
          </cell>
        </row>
        <row r="181">
          <cell r="C181">
            <v>0</v>
          </cell>
          <cell r="D181">
            <v>0</v>
          </cell>
          <cell r="F181">
            <v>0</v>
          </cell>
          <cell r="G181">
            <v>0</v>
          </cell>
          <cell r="H181">
            <v>0</v>
          </cell>
          <cell r="I181">
            <v>0</v>
          </cell>
          <cell r="M181">
            <v>7.73</v>
          </cell>
          <cell r="N181">
            <v>0</v>
          </cell>
        </row>
        <row r="182">
          <cell r="C182">
            <v>0</v>
          </cell>
          <cell r="D182">
            <v>0</v>
          </cell>
          <cell r="F182">
            <v>0</v>
          </cell>
          <cell r="G182">
            <v>0</v>
          </cell>
          <cell r="H182">
            <v>0</v>
          </cell>
          <cell r="I182">
            <v>0</v>
          </cell>
          <cell r="M182">
            <v>7.73</v>
          </cell>
          <cell r="N182">
            <v>0</v>
          </cell>
        </row>
        <row r="183">
          <cell r="C183">
            <v>0</v>
          </cell>
          <cell r="D183">
            <v>0</v>
          </cell>
          <cell r="F183">
            <v>0</v>
          </cell>
          <cell r="G183">
            <v>0</v>
          </cell>
          <cell r="H183">
            <v>0</v>
          </cell>
          <cell r="I183">
            <v>0</v>
          </cell>
          <cell r="M183">
            <v>7.73</v>
          </cell>
          <cell r="N183">
            <v>0</v>
          </cell>
        </row>
        <row r="184">
          <cell r="C184" t="str">
            <v xml:space="preserve">TOTAL </v>
          </cell>
          <cell r="I184">
            <v>5.19</v>
          </cell>
        </row>
        <row r="185">
          <cell r="C185" t="str">
            <v>BDI %</v>
          </cell>
          <cell r="H185">
            <v>0</v>
          </cell>
          <cell r="I185">
            <v>0</v>
          </cell>
        </row>
        <row r="186">
          <cell r="A186">
            <v>6</v>
          </cell>
          <cell r="C186" t="str">
            <v>TOTAL DO SERVIÇO</v>
          </cell>
          <cell r="I186">
            <v>5.19</v>
          </cell>
          <cell r="K186" t="e">
            <v>#REF!</v>
          </cell>
          <cell r="L186" t="e">
            <v>#REF!</v>
          </cell>
        </row>
        <row r="187">
          <cell r="C187" t="str">
            <v>AGESPISA - AREAIS</v>
          </cell>
        </row>
        <row r="189">
          <cell r="C189" t="str">
            <v>COMPOSIÇÃO DE PREÇO UNITÁRIO</v>
          </cell>
        </row>
        <row r="191">
          <cell r="B191">
            <v>7</v>
          </cell>
          <cell r="C191">
            <v>7</v>
          </cell>
          <cell r="D191" t="str">
            <v>TUBO DE CONCRETO CENTRIFUGADO CA 3 DN 700</v>
          </cell>
          <cell r="I191" t="str">
            <v>M</v>
          </cell>
          <cell r="K191">
            <v>329.94</v>
          </cell>
        </row>
        <row r="193">
          <cell r="C193" t="str">
            <v>CÓDIGO</v>
          </cell>
          <cell r="D193" t="str">
            <v>DESCRIÇÃO DO SERVIÇO</v>
          </cell>
          <cell r="F193" t="str">
            <v>UNIDADE</v>
          </cell>
          <cell r="G193" t="str">
            <v>COEF.</v>
          </cell>
          <cell r="H193" t="str">
            <v>PR. UNITÁRIO</v>
          </cell>
          <cell r="I193" t="str">
            <v>PR. TOTAL</v>
          </cell>
        </row>
        <row r="194">
          <cell r="C194" t="str">
            <v>IM0611</v>
          </cell>
          <cell r="D194" t="str">
            <v>AREIA</v>
          </cell>
          <cell r="F194" t="str">
            <v>M3</v>
          </cell>
          <cell r="G194">
            <v>6.0000000000000001E-3</v>
          </cell>
          <cell r="H194">
            <v>26</v>
          </cell>
          <cell r="I194">
            <v>0.16</v>
          </cell>
          <cell r="K194" t="str">
            <v>IM0611</v>
          </cell>
          <cell r="L194">
            <v>6.0000000000000001E-3</v>
          </cell>
          <cell r="M194">
            <v>329.94</v>
          </cell>
          <cell r="N194">
            <v>1.9796400000000001</v>
          </cell>
        </row>
        <row r="195">
          <cell r="C195" t="str">
            <v>IM3691</v>
          </cell>
          <cell r="D195" t="str">
            <v>CIMENTO PORTLAND</v>
          </cell>
          <cell r="F195" t="str">
            <v>KG</v>
          </cell>
          <cell r="G195">
            <v>2.72</v>
          </cell>
          <cell r="H195">
            <v>0.35</v>
          </cell>
          <cell r="I195">
            <v>0.95</v>
          </cell>
          <cell r="K195" t="str">
            <v>IM3691</v>
          </cell>
          <cell r="L195">
            <v>2.72</v>
          </cell>
          <cell r="M195">
            <v>329.94</v>
          </cell>
          <cell r="N195">
            <v>897.43680000000006</v>
          </cell>
        </row>
        <row r="196">
          <cell r="C196" t="str">
            <v>IN1720</v>
          </cell>
          <cell r="D196" t="str">
            <v>TUBO E CONCRETO CENTRIFUFADO   CA-3</v>
          </cell>
          <cell r="F196" t="str">
            <v>M3</v>
          </cell>
          <cell r="G196">
            <v>1</v>
          </cell>
          <cell r="H196">
            <v>237.07236</v>
          </cell>
          <cell r="I196">
            <v>237.07</v>
          </cell>
          <cell r="K196" t="str">
            <v>IN1720</v>
          </cell>
          <cell r="L196">
            <v>1</v>
          </cell>
          <cell r="M196">
            <v>329.94</v>
          </cell>
          <cell r="N196">
            <v>329.94</v>
          </cell>
        </row>
        <row r="197">
          <cell r="C197">
            <v>0</v>
          </cell>
          <cell r="D197">
            <v>0</v>
          </cell>
          <cell r="F197">
            <v>0</v>
          </cell>
          <cell r="G197">
            <v>0</v>
          </cell>
          <cell r="H197">
            <v>0</v>
          </cell>
          <cell r="I197">
            <v>0</v>
          </cell>
          <cell r="M197">
            <v>329.94</v>
          </cell>
          <cell r="N197">
            <v>0</v>
          </cell>
        </row>
        <row r="198">
          <cell r="C198">
            <v>0</v>
          </cell>
          <cell r="D198">
            <v>0</v>
          </cell>
          <cell r="F198">
            <v>0</v>
          </cell>
          <cell r="G198">
            <v>0</v>
          </cell>
          <cell r="H198">
            <v>0</v>
          </cell>
          <cell r="I198">
            <v>0</v>
          </cell>
          <cell r="M198">
            <v>329.94</v>
          </cell>
          <cell r="N198">
            <v>0</v>
          </cell>
        </row>
        <row r="199">
          <cell r="C199">
            <v>0</v>
          </cell>
          <cell r="D199">
            <v>0</v>
          </cell>
          <cell r="F199">
            <v>0</v>
          </cell>
          <cell r="G199">
            <v>0</v>
          </cell>
          <cell r="H199">
            <v>0</v>
          </cell>
          <cell r="I199">
            <v>0</v>
          </cell>
          <cell r="M199">
            <v>329.94</v>
          </cell>
          <cell r="N199">
            <v>0</v>
          </cell>
        </row>
        <row r="200">
          <cell r="C200">
            <v>0</v>
          </cell>
          <cell r="D200">
            <v>0</v>
          </cell>
          <cell r="F200">
            <v>0</v>
          </cell>
          <cell r="G200">
            <v>0</v>
          </cell>
          <cell r="H200">
            <v>0</v>
          </cell>
          <cell r="I200">
            <v>0</v>
          </cell>
          <cell r="M200">
            <v>329.94</v>
          </cell>
          <cell r="N200">
            <v>0</v>
          </cell>
        </row>
        <row r="201">
          <cell r="C201">
            <v>0</v>
          </cell>
          <cell r="D201">
            <v>0</v>
          </cell>
          <cell r="F201">
            <v>0</v>
          </cell>
          <cell r="G201">
            <v>0</v>
          </cell>
          <cell r="H201">
            <v>0</v>
          </cell>
          <cell r="I201">
            <v>0</v>
          </cell>
          <cell r="M201">
            <v>329.94</v>
          </cell>
          <cell r="N201">
            <v>0</v>
          </cell>
        </row>
        <row r="202">
          <cell r="C202">
            <v>0</v>
          </cell>
          <cell r="D202">
            <v>0</v>
          </cell>
          <cell r="F202">
            <v>0</v>
          </cell>
          <cell r="G202">
            <v>0</v>
          </cell>
          <cell r="H202">
            <v>0</v>
          </cell>
          <cell r="I202">
            <v>0</v>
          </cell>
          <cell r="M202">
            <v>329.94</v>
          </cell>
          <cell r="N202">
            <v>0</v>
          </cell>
        </row>
        <row r="203">
          <cell r="C203">
            <v>0</v>
          </cell>
          <cell r="D203">
            <v>0</v>
          </cell>
          <cell r="F203">
            <v>0</v>
          </cell>
          <cell r="G203">
            <v>0</v>
          </cell>
          <cell r="H203">
            <v>0</v>
          </cell>
          <cell r="I203">
            <v>0</v>
          </cell>
          <cell r="M203">
            <v>329.94</v>
          </cell>
          <cell r="N203">
            <v>0</v>
          </cell>
        </row>
        <row r="204">
          <cell r="C204">
            <v>0</v>
          </cell>
          <cell r="D204">
            <v>0</v>
          </cell>
          <cell r="F204">
            <v>0</v>
          </cell>
          <cell r="G204">
            <v>0</v>
          </cell>
          <cell r="H204">
            <v>0</v>
          </cell>
          <cell r="I204">
            <v>0</v>
          </cell>
          <cell r="M204">
            <v>329.94</v>
          </cell>
          <cell r="N204">
            <v>0</v>
          </cell>
        </row>
        <row r="205">
          <cell r="C205">
            <v>0</v>
          </cell>
          <cell r="D205">
            <v>0</v>
          </cell>
          <cell r="F205">
            <v>0</v>
          </cell>
          <cell r="G205">
            <v>0</v>
          </cell>
          <cell r="H205">
            <v>0</v>
          </cell>
          <cell r="I205">
            <v>0</v>
          </cell>
          <cell r="M205">
            <v>329.94</v>
          </cell>
          <cell r="N205">
            <v>0</v>
          </cell>
        </row>
        <row r="206">
          <cell r="C206">
            <v>0</v>
          </cell>
          <cell r="D206">
            <v>0</v>
          </cell>
          <cell r="F206">
            <v>0</v>
          </cell>
          <cell r="G206">
            <v>0</v>
          </cell>
          <cell r="H206">
            <v>0</v>
          </cell>
          <cell r="I206">
            <v>0</v>
          </cell>
          <cell r="M206">
            <v>329.94</v>
          </cell>
          <cell r="N206">
            <v>0</v>
          </cell>
        </row>
        <row r="207">
          <cell r="C207">
            <v>0</v>
          </cell>
          <cell r="D207">
            <v>0</v>
          </cell>
          <cell r="F207">
            <v>0</v>
          </cell>
          <cell r="G207">
            <v>0</v>
          </cell>
          <cell r="H207">
            <v>0</v>
          </cell>
          <cell r="I207">
            <v>0</v>
          </cell>
          <cell r="M207">
            <v>329.94</v>
          </cell>
          <cell r="N207">
            <v>0</v>
          </cell>
        </row>
        <row r="208">
          <cell r="C208">
            <v>0</v>
          </cell>
          <cell r="D208">
            <v>0</v>
          </cell>
          <cell r="F208">
            <v>0</v>
          </cell>
          <cell r="G208">
            <v>0</v>
          </cell>
          <cell r="H208">
            <v>0</v>
          </cell>
          <cell r="I208">
            <v>0</v>
          </cell>
          <cell r="M208">
            <v>329.94</v>
          </cell>
          <cell r="N208">
            <v>0</v>
          </cell>
        </row>
        <row r="209">
          <cell r="C209">
            <v>0</v>
          </cell>
          <cell r="D209">
            <v>0</v>
          </cell>
          <cell r="F209">
            <v>0</v>
          </cell>
          <cell r="G209">
            <v>0</v>
          </cell>
          <cell r="H209">
            <v>0</v>
          </cell>
          <cell r="I209">
            <v>0</v>
          </cell>
          <cell r="M209">
            <v>329.94</v>
          </cell>
          <cell r="N209">
            <v>0</v>
          </cell>
        </row>
        <row r="210">
          <cell r="C210">
            <v>0</v>
          </cell>
          <cell r="D210">
            <v>0</v>
          </cell>
          <cell r="F210">
            <v>0</v>
          </cell>
          <cell r="G210">
            <v>0</v>
          </cell>
          <cell r="H210">
            <v>0</v>
          </cell>
          <cell r="I210">
            <v>0</v>
          </cell>
          <cell r="M210">
            <v>329.94</v>
          </cell>
          <cell r="N210">
            <v>0</v>
          </cell>
        </row>
        <row r="211">
          <cell r="C211">
            <v>0</v>
          </cell>
          <cell r="D211">
            <v>0</v>
          </cell>
          <cell r="F211">
            <v>0</v>
          </cell>
          <cell r="G211">
            <v>0</v>
          </cell>
          <cell r="H211">
            <v>0</v>
          </cell>
          <cell r="I211">
            <v>0</v>
          </cell>
          <cell r="M211">
            <v>329.94</v>
          </cell>
          <cell r="N211">
            <v>0</v>
          </cell>
        </row>
        <row r="212">
          <cell r="C212">
            <v>0</v>
          </cell>
          <cell r="D212">
            <v>0</v>
          </cell>
          <cell r="F212">
            <v>0</v>
          </cell>
          <cell r="G212">
            <v>0</v>
          </cell>
          <cell r="H212">
            <v>0</v>
          </cell>
          <cell r="I212">
            <v>0</v>
          </cell>
          <cell r="M212">
            <v>329.94</v>
          </cell>
          <cell r="N212">
            <v>0</v>
          </cell>
        </row>
        <row r="213">
          <cell r="C213">
            <v>0</v>
          </cell>
          <cell r="D213">
            <v>0</v>
          </cell>
          <cell r="F213">
            <v>0</v>
          </cell>
          <cell r="G213">
            <v>0</v>
          </cell>
          <cell r="H213">
            <v>0</v>
          </cell>
          <cell r="I213">
            <v>0</v>
          </cell>
          <cell r="M213">
            <v>329.94</v>
          </cell>
          <cell r="N213">
            <v>0</v>
          </cell>
        </row>
        <row r="214">
          <cell r="C214">
            <v>0</v>
          </cell>
          <cell r="D214">
            <v>0</v>
          </cell>
          <cell r="F214">
            <v>0</v>
          </cell>
          <cell r="G214">
            <v>0</v>
          </cell>
          <cell r="H214">
            <v>0</v>
          </cell>
          <cell r="I214">
            <v>0</v>
          </cell>
          <cell r="M214">
            <v>329.94</v>
          </cell>
          <cell r="N214">
            <v>0</v>
          </cell>
        </row>
        <row r="215">
          <cell r="C215" t="str">
            <v xml:space="preserve">TOTAL </v>
          </cell>
          <cell r="I215">
            <v>238.18</v>
          </cell>
        </row>
        <row r="216">
          <cell r="C216" t="str">
            <v>BDI %</v>
          </cell>
          <cell r="H216">
            <v>0</v>
          </cell>
          <cell r="I216">
            <v>0</v>
          </cell>
        </row>
        <row r="217">
          <cell r="A217">
            <v>7</v>
          </cell>
          <cell r="C217" t="str">
            <v>TOTAL DO SERVIÇO</v>
          </cell>
          <cell r="I217">
            <v>238.18</v>
          </cell>
          <cell r="K217" t="e">
            <v>#REF!</v>
          </cell>
          <cell r="L217" t="e">
            <v>#REF!</v>
          </cell>
        </row>
        <row r="218">
          <cell r="C218" t="str">
            <v>AGESPISA - AREAIS</v>
          </cell>
        </row>
        <row r="220">
          <cell r="C220" t="str">
            <v>COMPOSIÇÃO DE PREÇO UNITÁRIO</v>
          </cell>
        </row>
        <row r="222">
          <cell r="B222">
            <v>8</v>
          </cell>
          <cell r="C222">
            <v>8</v>
          </cell>
          <cell r="D222" t="str">
            <v xml:space="preserve">REPOSIÇÃO PAV. POLIÉDRICO OU PARALELEPÍPEDO SOBRE COXIM DE AREIA    </v>
          </cell>
          <cell r="I222" t="str">
            <v>M2</v>
          </cell>
          <cell r="K222">
            <v>8.08</v>
          </cell>
        </row>
        <row r="224">
          <cell r="C224" t="str">
            <v>CÓDIGO</v>
          </cell>
          <cell r="D224" t="str">
            <v>DESCRIÇÃO DO SERVIÇO</v>
          </cell>
          <cell r="F224" t="str">
            <v>UNIDADE</v>
          </cell>
          <cell r="G224" t="str">
            <v>COEF.</v>
          </cell>
          <cell r="H224" t="str">
            <v>PR. UNITÁRIO</v>
          </cell>
          <cell r="I224" t="str">
            <v>PR. TOTAL</v>
          </cell>
        </row>
        <row r="225">
          <cell r="C225" t="str">
            <v>IH0006</v>
          </cell>
          <cell r="D225" t="str">
            <v>SERVENTE</v>
          </cell>
          <cell r="F225" t="str">
            <v>H</v>
          </cell>
          <cell r="G225">
            <v>0.25</v>
          </cell>
          <cell r="H225">
            <v>4.4723219814241482</v>
          </cell>
          <cell r="I225">
            <v>1.1200000000000001</v>
          </cell>
          <cell r="K225" t="str">
            <v>IH0006</v>
          </cell>
          <cell r="L225">
            <v>0.25</v>
          </cell>
          <cell r="M225">
            <v>8.08</v>
          </cell>
          <cell r="N225">
            <v>2.02</v>
          </cell>
        </row>
        <row r="226">
          <cell r="C226" t="str">
            <v>IH0128</v>
          </cell>
          <cell r="D226" t="str">
            <v>CALCETEIRO</v>
          </cell>
          <cell r="F226" t="str">
            <v>H</v>
          </cell>
          <cell r="G226">
            <v>0.25</v>
          </cell>
          <cell r="H226">
            <v>6.2786377708978325</v>
          </cell>
          <cell r="I226">
            <v>1.57</v>
          </cell>
          <cell r="K226" t="str">
            <v>IH0128</v>
          </cell>
          <cell r="L226">
            <v>0.25</v>
          </cell>
          <cell r="M226">
            <v>8.08</v>
          </cell>
          <cell r="N226">
            <v>2.02</v>
          </cell>
        </row>
        <row r="227">
          <cell r="C227" t="str">
            <v>IM3691</v>
          </cell>
          <cell r="D227" t="str">
            <v>CIMENTO PORTLAND</v>
          </cell>
          <cell r="F227" t="str">
            <v>KG</v>
          </cell>
          <cell r="G227">
            <v>2.68</v>
          </cell>
          <cell r="H227">
            <v>0.35</v>
          </cell>
          <cell r="I227">
            <v>0.94</v>
          </cell>
          <cell r="K227" t="str">
            <v>IM3691</v>
          </cell>
          <cell r="L227">
            <v>2.68</v>
          </cell>
          <cell r="M227">
            <v>8.08</v>
          </cell>
          <cell r="N227">
            <v>21.654400000000003</v>
          </cell>
        </row>
        <row r="228">
          <cell r="C228" t="str">
            <v>IM4496</v>
          </cell>
          <cell r="D228" t="str">
            <v>AREIA GROSSA</v>
          </cell>
          <cell r="F228" t="str">
            <v>M3</v>
          </cell>
          <cell r="G228">
            <v>7.1999999999999998E-3</v>
          </cell>
          <cell r="H228">
            <v>26</v>
          </cell>
          <cell r="I228">
            <v>0.19</v>
          </cell>
          <cell r="K228" t="str">
            <v>IM4496</v>
          </cell>
          <cell r="L228">
            <v>7.1999999999999998E-3</v>
          </cell>
          <cell r="M228">
            <v>8.08</v>
          </cell>
          <cell r="N228">
            <v>5.8175999999999999E-2</v>
          </cell>
        </row>
        <row r="229">
          <cell r="C229" t="str">
            <v>IM4499</v>
          </cell>
          <cell r="D229" t="str">
            <v>AREIA VERMELHA</v>
          </cell>
          <cell r="F229" t="str">
            <v>M3</v>
          </cell>
          <cell r="G229">
            <v>0.04</v>
          </cell>
          <cell r="H229">
            <v>26</v>
          </cell>
          <cell r="I229">
            <v>1.04</v>
          </cell>
          <cell r="K229" t="str">
            <v>IM4499</v>
          </cell>
          <cell r="L229">
            <v>0.04</v>
          </cell>
          <cell r="M229">
            <v>8.08</v>
          </cell>
          <cell r="N229">
            <v>0.32319999999999999</v>
          </cell>
        </row>
        <row r="230">
          <cell r="C230" t="str">
            <v>IM6428</v>
          </cell>
          <cell r="D230" t="str">
            <v>PARALELEPIPEDO (11 X 18 CM)</v>
          </cell>
          <cell r="F230" t="str">
            <v>UN</v>
          </cell>
          <cell r="G230">
            <v>2</v>
          </cell>
          <cell r="H230">
            <v>0.14000000000000001</v>
          </cell>
          <cell r="I230">
            <v>0.28000000000000003</v>
          </cell>
          <cell r="K230" t="str">
            <v>IM6428</v>
          </cell>
          <cell r="L230">
            <v>2</v>
          </cell>
          <cell r="M230">
            <v>8.08</v>
          </cell>
          <cell r="N230">
            <v>16.16</v>
          </cell>
        </row>
        <row r="231">
          <cell r="C231">
            <v>0</v>
          </cell>
          <cell r="D231">
            <v>0</v>
          </cell>
          <cell r="F231">
            <v>0</v>
          </cell>
          <cell r="G231">
            <v>0</v>
          </cell>
          <cell r="H231">
            <v>0</v>
          </cell>
          <cell r="I231">
            <v>0</v>
          </cell>
          <cell r="M231">
            <v>8.08</v>
          </cell>
          <cell r="N231">
            <v>0</v>
          </cell>
        </row>
        <row r="232">
          <cell r="C232">
            <v>0</v>
          </cell>
          <cell r="D232">
            <v>0</v>
          </cell>
          <cell r="F232">
            <v>0</v>
          </cell>
          <cell r="G232">
            <v>0</v>
          </cell>
          <cell r="H232">
            <v>0</v>
          </cell>
          <cell r="I232">
            <v>0</v>
          </cell>
          <cell r="M232">
            <v>8.08</v>
          </cell>
          <cell r="N232">
            <v>0</v>
          </cell>
        </row>
        <row r="233">
          <cell r="C233">
            <v>0</v>
          </cell>
          <cell r="D233">
            <v>0</v>
          </cell>
          <cell r="F233">
            <v>0</v>
          </cell>
          <cell r="G233">
            <v>0</v>
          </cell>
          <cell r="H233">
            <v>0</v>
          </cell>
          <cell r="I233">
            <v>0</v>
          </cell>
          <cell r="M233">
            <v>8.08</v>
          </cell>
          <cell r="N233">
            <v>0</v>
          </cell>
        </row>
        <row r="234">
          <cell r="C234">
            <v>0</v>
          </cell>
          <cell r="D234">
            <v>0</v>
          </cell>
          <cell r="F234">
            <v>0</v>
          </cell>
          <cell r="G234">
            <v>0</v>
          </cell>
          <cell r="H234">
            <v>0</v>
          </cell>
          <cell r="I234">
            <v>0</v>
          </cell>
          <cell r="M234">
            <v>8.08</v>
          </cell>
          <cell r="N234">
            <v>0</v>
          </cell>
        </row>
        <row r="235">
          <cell r="C235">
            <v>0</v>
          </cell>
          <cell r="D235">
            <v>0</v>
          </cell>
          <cell r="F235">
            <v>0</v>
          </cell>
          <cell r="G235">
            <v>0</v>
          </cell>
          <cell r="H235">
            <v>0</v>
          </cell>
          <cell r="I235">
            <v>0</v>
          </cell>
          <cell r="M235">
            <v>8.08</v>
          </cell>
          <cell r="N235">
            <v>0</v>
          </cell>
        </row>
        <row r="236">
          <cell r="C236">
            <v>0</v>
          </cell>
          <cell r="D236">
            <v>0</v>
          </cell>
          <cell r="F236">
            <v>0</v>
          </cell>
          <cell r="G236">
            <v>0</v>
          </cell>
          <cell r="H236">
            <v>0</v>
          </cell>
          <cell r="I236">
            <v>0</v>
          </cell>
          <cell r="M236">
            <v>8.08</v>
          </cell>
          <cell r="N236">
            <v>0</v>
          </cell>
        </row>
        <row r="237">
          <cell r="C237">
            <v>0</v>
          </cell>
          <cell r="D237">
            <v>0</v>
          </cell>
          <cell r="F237">
            <v>0</v>
          </cell>
          <cell r="G237">
            <v>0</v>
          </cell>
          <cell r="H237">
            <v>0</v>
          </cell>
          <cell r="I237">
            <v>0</v>
          </cell>
          <cell r="M237">
            <v>8.08</v>
          </cell>
          <cell r="N237">
            <v>0</v>
          </cell>
        </row>
        <row r="238">
          <cell r="C238">
            <v>0</v>
          </cell>
          <cell r="D238">
            <v>0</v>
          </cell>
          <cell r="F238">
            <v>0</v>
          </cell>
          <cell r="G238">
            <v>0</v>
          </cell>
          <cell r="H238">
            <v>0</v>
          </cell>
          <cell r="I238">
            <v>0</v>
          </cell>
          <cell r="M238">
            <v>8.08</v>
          </cell>
          <cell r="N238">
            <v>0</v>
          </cell>
        </row>
        <row r="239">
          <cell r="C239">
            <v>0</v>
          </cell>
          <cell r="D239">
            <v>0</v>
          </cell>
          <cell r="F239">
            <v>0</v>
          </cell>
          <cell r="G239">
            <v>0</v>
          </cell>
          <cell r="H239">
            <v>0</v>
          </cell>
          <cell r="I239">
            <v>0</v>
          </cell>
          <cell r="M239">
            <v>8.08</v>
          </cell>
          <cell r="N239">
            <v>0</v>
          </cell>
        </row>
        <row r="240">
          <cell r="C240">
            <v>0</v>
          </cell>
          <cell r="D240">
            <v>0</v>
          </cell>
          <cell r="F240">
            <v>0</v>
          </cell>
          <cell r="G240">
            <v>0</v>
          </cell>
          <cell r="H240">
            <v>0</v>
          </cell>
          <cell r="I240">
            <v>0</v>
          </cell>
          <cell r="M240">
            <v>8.08</v>
          </cell>
          <cell r="N240">
            <v>0</v>
          </cell>
        </row>
        <row r="241">
          <cell r="C241">
            <v>0</v>
          </cell>
          <cell r="D241">
            <v>0</v>
          </cell>
          <cell r="F241">
            <v>0</v>
          </cell>
          <cell r="G241">
            <v>0</v>
          </cell>
          <cell r="H241">
            <v>0</v>
          </cell>
          <cell r="I241">
            <v>0</v>
          </cell>
          <cell r="M241">
            <v>8.08</v>
          </cell>
          <cell r="N241">
            <v>0</v>
          </cell>
        </row>
        <row r="242">
          <cell r="C242">
            <v>0</v>
          </cell>
          <cell r="D242">
            <v>0</v>
          </cell>
          <cell r="F242">
            <v>0</v>
          </cell>
          <cell r="G242">
            <v>0</v>
          </cell>
          <cell r="H242">
            <v>0</v>
          </cell>
          <cell r="I242">
            <v>0</v>
          </cell>
          <cell r="M242">
            <v>8.08</v>
          </cell>
          <cell r="N242">
            <v>0</v>
          </cell>
        </row>
        <row r="243">
          <cell r="C243">
            <v>0</v>
          </cell>
          <cell r="D243">
            <v>0</v>
          </cell>
          <cell r="F243">
            <v>0</v>
          </cell>
          <cell r="G243">
            <v>0</v>
          </cell>
          <cell r="H243">
            <v>0</v>
          </cell>
          <cell r="I243">
            <v>0</v>
          </cell>
          <cell r="M243">
            <v>8.08</v>
          </cell>
          <cell r="N243">
            <v>0</v>
          </cell>
        </row>
        <row r="244">
          <cell r="C244">
            <v>0</v>
          </cell>
          <cell r="D244">
            <v>0</v>
          </cell>
          <cell r="F244">
            <v>0</v>
          </cell>
          <cell r="G244">
            <v>0</v>
          </cell>
          <cell r="H244">
            <v>0</v>
          </cell>
          <cell r="I244">
            <v>0</v>
          </cell>
          <cell r="M244">
            <v>8.08</v>
          </cell>
          <cell r="N244">
            <v>0</v>
          </cell>
        </row>
        <row r="245">
          <cell r="C245">
            <v>0</v>
          </cell>
          <cell r="D245">
            <v>0</v>
          </cell>
          <cell r="F245">
            <v>0</v>
          </cell>
          <cell r="G245">
            <v>0</v>
          </cell>
          <cell r="H245">
            <v>0</v>
          </cell>
          <cell r="I245">
            <v>0</v>
          </cell>
          <cell r="M245">
            <v>8.08</v>
          </cell>
          <cell r="N245">
            <v>0</v>
          </cell>
        </row>
        <row r="246">
          <cell r="C246" t="str">
            <v xml:space="preserve">TOTAL </v>
          </cell>
          <cell r="I246">
            <v>5.1400000000000006</v>
          </cell>
        </row>
        <row r="247">
          <cell r="C247" t="str">
            <v>BDI %</v>
          </cell>
          <cell r="H247">
            <v>0</v>
          </cell>
          <cell r="I247">
            <v>0</v>
          </cell>
        </row>
        <row r="248">
          <cell r="A248">
            <v>8</v>
          </cell>
          <cell r="C248" t="str">
            <v>TOTAL DO SERVIÇO</v>
          </cell>
          <cell r="I248">
            <v>5.1400000000000006</v>
          </cell>
          <cell r="K248" t="e">
            <v>#REF!</v>
          </cell>
          <cell r="L248" t="e">
            <v>#REF!</v>
          </cell>
        </row>
        <row r="249">
          <cell r="C249" t="str">
            <v>AGESPISA - AREAIS</v>
          </cell>
        </row>
        <row r="251">
          <cell r="C251" t="str">
            <v>COMPOSIÇÃO DE PREÇO UNITÁRIO</v>
          </cell>
        </row>
        <row r="253">
          <cell r="B253">
            <v>9</v>
          </cell>
          <cell r="C253">
            <v>9</v>
          </cell>
          <cell r="D253" t="str">
            <v>ESCAVAÇÃO MECÂNICA DE ÁREA EM SOLO DE 1ª CATEGORIA, COM PROF. ATÉ 2,00M</v>
          </cell>
          <cell r="I253" t="str">
            <v>M3</v>
          </cell>
          <cell r="K253">
            <v>4.41</v>
          </cell>
        </row>
        <row r="255">
          <cell r="C255" t="str">
            <v>CÓDIGO</v>
          </cell>
          <cell r="D255" t="str">
            <v>DESCRIÇÃO DO SERVIÇO</v>
          </cell>
          <cell r="F255" t="str">
            <v>UNIDADE</v>
          </cell>
          <cell r="G255" t="str">
            <v>COEF.</v>
          </cell>
          <cell r="H255" t="str">
            <v>PR. UNITÁRIO</v>
          </cell>
          <cell r="I255" t="str">
            <v>PR. TOTAL</v>
          </cell>
        </row>
        <row r="256">
          <cell r="C256" t="str">
            <v>IH0006</v>
          </cell>
          <cell r="D256" t="str">
            <v>SERVENTE</v>
          </cell>
          <cell r="F256" t="str">
            <v>H</v>
          </cell>
          <cell r="G256">
            <v>0.04</v>
          </cell>
          <cell r="H256">
            <v>4.4723219814241482</v>
          </cell>
          <cell r="I256">
            <v>0.18</v>
          </cell>
          <cell r="K256" t="str">
            <v>IH0006</v>
          </cell>
          <cell r="L256">
            <v>0.04</v>
          </cell>
          <cell r="M256">
            <v>4.41</v>
          </cell>
          <cell r="N256">
            <v>0.1764</v>
          </cell>
        </row>
        <row r="257">
          <cell r="C257" t="str">
            <v>IN0654</v>
          </cell>
          <cell r="D257" t="str">
            <v>ESCAVADEIRA HIDR-ULICA (CHP)</v>
          </cell>
          <cell r="F257" t="str">
            <v>H</v>
          </cell>
          <cell r="G257">
            <v>2.5499999999999998E-2</v>
          </cell>
          <cell r="H257">
            <v>124.62374613003095</v>
          </cell>
          <cell r="I257">
            <v>3.18</v>
          </cell>
          <cell r="K257" t="str">
            <v>IN0654</v>
          </cell>
          <cell r="L257">
            <v>2.5499999999999998E-2</v>
          </cell>
          <cell r="M257">
            <v>4.41</v>
          </cell>
          <cell r="N257">
            <v>0.112455</v>
          </cell>
        </row>
        <row r="258">
          <cell r="C258">
            <v>0</v>
          </cell>
          <cell r="D258">
            <v>0</v>
          </cell>
          <cell r="F258">
            <v>0</v>
          </cell>
          <cell r="G258">
            <v>0</v>
          </cell>
          <cell r="H258">
            <v>0</v>
          </cell>
          <cell r="I258">
            <v>0</v>
          </cell>
          <cell r="M258">
            <v>4.41</v>
          </cell>
          <cell r="N258">
            <v>0</v>
          </cell>
        </row>
        <row r="259">
          <cell r="C259">
            <v>0</v>
          </cell>
          <cell r="D259">
            <v>0</v>
          </cell>
          <cell r="F259">
            <v>0</v>
          </cell>
          <cell r="G259">
            <v>0</v>
          </cell>
          <cell r="H259">
            <v>0</v>
          </cell>
          <cell r="I259">
            <v>0</v>
          </cell>
          <cell r="M259">
            <v>4.41</v>
          </cell>
          <cell r="N259">
            <v>0</v>
          </cell>
        </row>
        <row r="260">
          <cell r="C260">
            <v>0</v>
          </cell>
          <cell r="D260">
            <v>0</v>
          </cell>
          <cell r="F260">
            <v>0</v>
          </cell>
          <cell r="G260">
            <v>0</v>
          </cell>
          <cell r="H260">
            <v>0</v>
          </cell>
          <cell r="I260">
            <v>0</v>
          </cell>
          <cell r="M260">
            <v>4.41</v>
          </cell>
          <cell r="N260">
            <v>0</v>
          </cell>
        </row>
        <row r="261">
          <cell r="C261">
            <v>0</v>
          </cell>
          <cell r="D261">
            <v>0</v>
          </cell>
          <cell r="F261">
            <v>0</v>
          </cell>
          <cell r="G261">
            <v>0</v>
          </cell>
          <cell r="H261">
            <v>0</v>
          </cell>
          <cell r="I261">
            <v>0</v>
          </cell>
          <cell r="M261">
            <v>4.41</v>
          </cell>
          <cell r="N261">
            <v>0</v>
          </cell>
        </row>
        <row r="262">
          <cell r="C262">
            <v>0</v>
          </cell>
          <cell r="D262">
            <v>0</v>
          </cell>
          <cell r="F262">
            <v>0</v>
          </cell>
          <cell r="G262">
            <v>0</v>
          </cell>
          <cell r="H262">
            <v>0</v>
          </cell>
          <cell r="I262">
            <v>0</v>
          </cell>
          <cell r="M262">
            <v>4.41</v>
          </cell>
          <cell r="N262">
            <v>0</v>
          </cell>
        </row>
        <row r="263">
          <cell r="C263">
            <v>0</v>
          </cell>
          <cell r="D263">
            <v>0</v>
          </cell>
          <cell r="F263">
            <v>0</v>
          </cell>
          <cell r="G263">
            <v>0</v>
          </cell>
          <cell r="H263">
            <v>0</v>
          </cell>
          <cell r="I263">
            <v>0</v>
          </cell>
          <cell r="M263">
            <v>4.41</v>
          </cell>
          <cell r="N263">
            <v>0</v>
          </cell>
        </row>
        <row r="264">
          <cell r="C264">
            <v>0</v>
          </cell>
          <cell r="D264">
            <v>0</v>
          </cell>
          <cell r="F264">
            <v>0</v>
          </cell>
          <cell r="G264">
            <v>0</v>
          </cell>
          <cell r="H264">
            <v>0</v>
          </cell>
          <cell r="I264">
            <v>0</v>
          </cell>
          <cell r="M264">
            <v>4.41</v>
          </cell>
          <cell r="N264">
            <v>0</v>
          </cell>
        </row>
        <row r="265">
          <cell r="C265">
            <v>0</v>
          </cell>
          <cell r="D265">
            <v>0</v>
          </cell>
          <cell r="F265">
            <v>0</v>
          </cell>
          <cell r="G265">
            <v>0</v>
          </cell>
          <cell r="H265">
            <v>0</v>
          </cell>
          <cell r="I265">
            <v>0</v>
          </cell>
          <cell r="M265">
            <v>4.41</v>
          </cell>
          <cell r="N265">
            <v>0</v>
          </cell>
        </row>
        <row r="266">
          <cell r="C266">
            <v>0</v>
          </cell>
          <cell r="D266">
            <v>0</v>
          </cell>
          <cell r="F266">
            <v>0</v>
          </cell>
          <cell r="G266">
            <v>0</v>
          </cell>
          <cell r="H266">
            <v>0</v>
          </cell>
          <cell r="I266">
            <v>0</v>
          </cell>
          <cell r="M266">
            <v>4.41</v>
          </cell>
          <cell r="N266">
            <v>0</v>
          </cell>
        </row>
        <row r="267">
          <cell r="C267">
            <v>0</v>
          </cell>
          <cell r="D267">
            <v>0</v>
          </cell>
          <cell r="F267">
            <v>0</v>
          </cell>
          <cell r="G267">
            <v>0</v>
          </cell>
          <cell r="H267">
            <v>0</v>
          </cell>
          <cell r="I267">
            <v>0</v>
          </cell>
          <cell r="M267">
            <v>4.41</v>
          </cell>
          <cell r="N267">
            <v>0</v>
          </cell>
        </row>
        <row r="268">
          <cell r="C268">
            <v>0</v>
          </cell>
          <cell r="D268">
            <v>0</v>
          </cell>
          <cell r="F268">
            <v>0</v>
          </cell>
          <cell r="G268">
            <v>0</v>
          </cell>
          <cell r="H268">
            <v>0</v>
          </cell>
          <cell r="I268">
            <v>0</v>
          </cell>
          <cell r="M268">
            <v>4.41</v>
          </cell>
          <cell r="N268">
            <v>0</v>
          </cell>
        </row>
        <row r="269">
          <cell r="C269">
            <v>0</v>
          </cell>
          <cell r="D269">
            <v>0</v>
          </cell>
          <cell r="F269">
            <v>0</v>
          </cell>
          <cell r="G269">
            <v>0</v>
          </cell>
          <cell r="H269">
            <v>0</v>
          </cell>
          <cell r="I269">
            <v>0</v>
          </cell>
          <cell r="M269">
            <v>4.41</v>
          </cell>
          <cell r="N269">
            <v>0</v>
          </cell>
        </row>
        <row r="270">
          <cell r="C270">
            <v>0</v>
          </cell>
          <cell r="D270">
            <v>0</v>
          </cell>
          <cell r="F270">
            <v>0</v>
          </cell>
          <cell r="G270">
            <v>0</v>
          </cell>
          <cell r="H270">
            <v>0</v>
          </cell>
          <cell r="I270">
            <v>0</v>
          </cell>
          <cell r="M270">
            <v>4.41</v>
          </cell>
          <cell r="N270">
            <v>0</v>
          </cell>
        </row>
        <row r="271">
          <cell r="C271">
            <v>0</v>
          </cell>
          <cell r="D271">
            <v>0</v>
          </cell>
          <cell r="F271">
            <v>0</v>
          </cell>
          <cell r="G271">
            <v>0</v>
          </cell>
          <cell r="H271">
            <v>0</v>
          </cell>
          <cell r="I271">
            <v>0</v>
          </cell>
          <cell r="M271">
            <v>4.41</v>
          </cell>
          <cell r="N271">
            <v>0</v>
          </cell>
        </row>
        <row r="272">
          <cell r="C272">
            <v>0</v>
          </cell>
          <cell r="D272">
            <v>0</v>
          </cell>
          <cell r="F272">
            <v>0</v>
          </cell>
          <cell r="G272">
            <v>0</v>
          </cell>
          <cell r="H272">
            <v>0</v>
          </cell>
          <cell r="I272">
            <v>0</v>
          </cell>
          <cell r="M272">
            <v>4.41</v>
          </cell>
          <cell r="N272">
            <v>0</v>
          </cell>
        </row>
        <row r="273">
          <cell r="C273">
            <v>0</v>
          </cell>
          <cell r="D273">
            <v>0</v>
          </cell>
          <cell r="F273">
            <v>0</v>
          </cell>
          <cell r="G273">
            <v>0</v>
          </cell>
          <cell r="H273">
            <v>0</v>
          </cell>
          <cell r="I273">
            <v>0</v>
          </cell>
          <cell r="M273">
            <v>4.41</v>
          </cell>
          <cell r="N273">
            <v>0</v>
          </cell>
        </row>
        <row r="274">
          <cell r="C274">
            <v>0</v>
          </cell>
          <cell r="D274">
            <v>0</v>
          </cell>
          <cell r="F274">
            <v>0</v>
          </cell>
          <cell r="G274">
            <v>0</v>
          </cell>
          <cell r="H274">
            <v>0</v>
          </cell>
          <cell r="I274">
            <v>0</v>
          </cell>
          <cell r="M274">
            <v>4.41</v>
          </cell>
          <cell r="N274">
            <v>0</v>
          </cell>
        </row>
        <row r="275">
          <cell r="C275">
            <v>0</v>
          </cell>
          <cell r="D275">
            <v>0</v>
          </cell>
          <cell r="F275">
            <v>0</v>
          </cell>
          <cell r="G275">
            <v>0</v>
          </cell>
          <cell r="H275">
            <v>0</v>
          </cell>
          <cell r="I275">
            <v>0</v>
          </cell>
          <cell r="M275">
            <v>4.41</v>
          </cell>
          <cell r="N275">
            <v>0</v>
          </cell>
        </row>
        <row r="276">
          <cell r="C276">
            <v>0</v>
          </cell>
          <cell r="D276">
            <v>0</v>
          </cell>
          <cell r="F276">
            <v>0</v>
          </cell>
          <cell r="G276">
            <v>0</v>
          </cell>
          <cell r="H276">
            <v>0</v>
          </cell>
          <cell r="I276">
            <v>0</v>
          </cell>
          <cell r="M276">
            <v>4.41</v>
          </cell>
          <cell r="N276">
            <v>0</v>
          </cell>
        </row>
        <row r="277">
          <cell r="C277" t="str">
            <v xml:space="preserve">TOTAL </v>
          </cell>
          <cell r="I277">
            <v>3.3600000000000003</v>
          </cell>
        </row>
        <row r="278">
          <cell r="C278" t="str">
            <v>BDI %</v>
          </cell>
          <cell r="H278">
            <v>0</v>
          </cell>
          <cell r="I278">
            <v>0</v>
          </cell>
        </row>
        <row r="279">
          <cell r="A279">
            <v>9</v>
          </cell>
          <cell r="C279" t="str">
            <v>TOTAL DO SERVIÇO</v>
          </cell>
          <cell r="I279">
            <v>3.3600000000000003</v>
          </cell>
          <cell r="K279">
            <v>4.41</v>
          </cell>
          <cell r="L279">
            <v>-0.23809523809523803</v>
          </cell>
        </row>
        <row r="280">
          <cell r="C280" t="str">
            <v>AGESPISA - AREAIS</v>
          </cell>
        </row>
        <row r="282">
          <cell r="C282" t="str">
            <v>COMPOSIÇÃO DE PREÇO UNITÁRIO</v>
          </cell>
        </row>
        <row r="284">
          <cell r="B284">
            <v>10</v>
          </cell>
          <cell r="C284">
            <v>10</v>
          </cell>
          <cell r="D284" t="str">
            <v xml:space="preserve">COMPACTAÇÃO MECAN. DE MACIÇO (TALUDES/DIQUES) CAMADAS 20CM COM PN=95% (SOLO SELECIONADO) </v>
          </cell>
          <cell r="I284" t="str">
            <v>M3</v>
          </cell>
          <cell r="K284">
            <v>11.28</v>
          </cell>
        </row>
        <row r="286">
          <cell r="C286" t="str">
            <v>CÓDIGO</v>
          </cell>
          <cell r="D286" t="str">
            <v>DESCRIÇÃO DO SERVIÇO</v>
          </cell>
          <cell r="F286" t="str">
            <v>UNIDADE</v>
          </cell>
          <cell r="G286" t="str">
            <v>COEF.</v>
          </cell>
          <cell r="H286" t="str">
            <v>PR. UNITÁRIO</v>
          </cell>
          <cell r="I286" t="str">
            <v>PR. TOTAL</v>
          </cell>
        </row>
        <row r="287">
          <cell r="C287" t="str">
            <v>IE0190</v>
          </cell>
          <cell r="D287" t="str">
            <v>CAMINHAO IRRIGADOR - 6000 L -  F 11000</v>
          </cell>
          <cell r="F287" t="str">
            <v>H</v>
          </cell>
          <cell r="G287">
            <v>5.0000000000000001E-4</v>
          </cell>
          <cell r="H287">
            <v>38</v>
          </cell>
          <cell r="I287">
            <v>0.02</v>
          </cell>
          <cell r="K287" t="str">
            <v>IE0190</v>
          </cell>
          <cell r="L287">
            <v>5.0000000000000001E-4</v>
          </cell>
          <cell r="M287">
            <v>11.28</v>
          </cell>
          <cell r="N287">
            <v>5.64E-3</v>
          </cell>
        </row>
        <row r="288">
          <cell r="C288" t="str">
            <v>IE0191</v>
          </cell>
          <cell r="D288" t="str">
            <v>MOTONIVELADORA 173 CV 140S</v>
          </cell>
          <cell r="F288" t="str">
            <v>H</v>
          </cell>
          <cell r="G288">
            <v>5.1000000000000004E-3</v>
          </cell>
          <cell r="H288">
            <v>75</v>
          </cell>
          <cell r="I288">
            <v>0.38</v>
          </cell>
          <cell r="K288" t="str">
            <v>IE0191</v>
          </cell>
          <cell r="L288">
            <v>5.1000000000000004E-3</v>
          </cell>
          <cell r="M288">
            <v>11.28</v>
          </cell>
          <cell r="N288">
            <v>5.7528000000000003E-2</v>
          </cell>
        </row>
        <row r="289">
          <cell r="C289" t="str">
            <v>IE0192</v>
          </cell>
          <cell r="D289" t="str">
            <v>ROLO COMP.ACO                  VIB.AUTOPR-PO-11.1T D-CA-2</v>
          </cell>
          <cell r="F289" t="str">
            <v>H</v>
          </cell>
          <cell r="G289">
            <v>1.66E-2</v>
          </cell>
          <cell r="H289">
            <v>60</v>
          </cell>
          <cell r="I289">
            <v>1</v>
          </cell>
          <cell r="K289" t="str">
            <v>IE0192</v>
          </cell>
          <cell r="L289">
            <v>1.66E-2</v>
          </cell>
          <cell r="M289">
            <v>11.28</v>
          </cell>
          <cell r="N289">
            <v>0.187248</v>
          </cell>
        </row>
        <row r="290">
          <cell r="C290" t="str">
            <v>IE0193</v>
          </cell>
          <cell r="D290" t="str">
            <v>ROLO COMPAC. ACO VIB.-PO       5.6T-SO DYN-CF</v>
          </cell>
          <cell r="F290" t="str">
            <v>H</v>
          </cell>
          <cell r="G290">
            <v>1.66E-2</v>
          </cell>
          <cell r="H290">
            <v>60</v>
          </cell>
          <cell r="I290">
            <v>1</v>
          </cell>
          <cell r="K290" t="str">
            <v>IE0193</v>
          </cell>
          <cell r="L290">
            <v>1.66E-2</v>
          </cell>
          <cell r="M290">
            <v>11.28</v>
          </cell>
          <cell r="N290">
            <v>0.187248</v>
          </cell>
        </row>
        <row r="291">
          <cell r="C291" t="str">
            <v>IE0194</v>
          </cell>
          <cell r="D291" t="str">
            <v>TRATOR AGRICOLA SOBRE PNEUS -  108 CV CBT</v>
          </cell>
          <cell r="F291" t="str">
            <v>H</v>
          </cell>
          <cell r="G291">
            <v>1.6500000000000001E-2</v>
          </cell>
          <cell r="H291">
            <v>35</v>
          </cell>
          <cell r="I291">
            <v>0.57999999999999996</v>
          </cell>
          <cell r="K291" t="str">
            <v>IE0194</v>
          </cell>
          <cell r="L291">
            <v>1.6500000000000001E-2</v>
          </cell>
          <cell r="M291">
            <v>11.28</v>
          </cell>
          <cell r="N291">
            <v>0.18612000000000001</v>
          </cell>
        </row>
        <row r="292">
          <cell r="C292" t="str">
            <v>IE0195</v>
          </cell>
          <cell r="D292" t="str">
            <v>GRADE DE DISCO 20 X 18 POL P/  ATRITO GVU</v>
          </cell>
          <cell r="F292" t="str">
            <v>H</v>
          </cell>
          <cell r="G292">
            <v>1.6500000000000001E-2</v>
          </cell>
          <cell r="H292">
            <v>4.92</v>
          </cell>
          <cell r="I292">
            <v>0.08</v>
          </cell>
          <cell r="K292" t="str">
            <v>IE0195</v>
          </cell>
          <cell r="L292">
            <v>1.6500000000000001E-2</v>
          </cell>
          <cell r="M292">
            <v>11.28</v>
          </cell>
          <cell r="N292">
            <v>0.18612000000000001</v>
          </cell>
        </row>
        <row r="293">
          <cell r="C293" t="str">
            <v>IH0006</v>
          </cell>
          <cell r="D293" t="str">
            <v>SERVENTE</v>
          </cell>
          <cell r="F293" t="str">
            <v>H</v>
          </cell>
          <cell r="G293">
            <v>4.2599999999999999E-2</v>
          </cell>
          <cell r="H293">
            <v>4.4723219814241482</v>
          </cell>
          <cell r="I293">
            <v>0.19</v>
          </cell>
          <cell r="K293" t="str">
            <v>IH0006</v>
          </cell>
          <cell r="L293">
            <v>4.2599999999999999E-2</v>
          </cell>
          <cell r="M293">
            <v>11.28</v>
          </cell>
          <cell r="N293">
            <v>0.48052799999999996</v>
          </cell>
        </row>
        <row r="294">
          <cell r="C294" t="str">
            <v>IN0642</v>
          </cell>
          <cell r="D294" t="str">
            <v>CAMINH+O BASCULANTE 6 M3 (CHP)</v>
          </cell>
          <cell r="F294" t="str">
            <v>H</v>
          </cell>
          <cell r="G294">
            <v>0.125</v>
          </cell>
          <cell r="H294">
            <v>28</v>
          </cell>
          <cell r="I294">
            <v>3.5</v>
          </cell>
          <cell r="K294" t="str">
            <v>IN0642</v>
          </cell>
          <cell r="L294">
            <v>0.125</v>
          </cell>
          <cell r="M294">
            <v>11.28</v>
          </cell>
          <cell r="N294">
            <v>1.41</v>
          </cell>
        </row>
        <row r="295">
          <cell r="C295">
            <v>0</v>
          </cell>
          <cell r="D295">
            <v>0</v>
          </cell>
          <cell r="F295">
            <v>0</v>
          </cell>
          <cell r="G295">
            <v>0</v>
          </cell>
          <cell r="H295">
            <v>0</v>
          </cell>
          <cell r="I295">
            <v>0</v>
          </cell>
          <cell r="M295">
            <v>11.28</v>
          </cell>
          <cell r="N295">
            <v>0</v>
          </cell>
        </row>
        <row r="296">
          <cell r="C296">
            <v>0</v>
          </cell>
          <cell r="D296">
            <v>0</v>
          </cell>
          <cell r="F296">
            <v>0</v>
          </cell>
          <cell r="G296">
            <v>0</v>
          </cell>
          <cell r="H296">
            <v>0</v>
          </cell>
          <cell r="I296">
            <v>0</v>
          </cell>
          <cell r="M296">
            <v>11.28</v>
          </cell>
          <cell r="N296">
            <v>0</v>
          </cell>
        </row>
        <row r="297">
          <cell r="C297">
            <v>0</v>
          </cell>
          <cell r="D297">
            <v>0</v>
          </cell>
          <cell r="F297">
            <v>0</v>
          </cell>
          <cell r="G297">
            <v>0</v>
          </cell>
          <cell r="H297">
            <v>0</v>
          </cell>
          <cell r="I297">
            <v>0</v>
          </cell>
          <cell r="M297">
            <v>11.28</v>
          </cell>
          <cell r="N297">
            <v>0</v>
          </cell>
        </row>
        <row r="298">
          <cell r="C298">
            <v>0</v>
          </cell>
          <cell r="D298">
            <v>0</v>
          </cell>
          <cell r="F298">
            <v>0</v>
          </cell>
          <cell r="G298">
            <v>0</v>
          </cell>
          <cell r="H298">
            <v>0</v>
          </cell>
          <cell r="I298">
            <v>0</v>
          </cell>
          <cell r="M298">
            <v>11.28</v>
          </cell>
          <cell r="N298">
            <v>0</v>
          </cell>
        </row>
        <row r="299">
          <cell r="C299">
            <v>0</v>
          </cell>
          <cell r="D299">
            <v>0</v>
          </cell>
          <cell r="F299">
            <v>0</v>
          </cell>
          <cell r="G299">
            <v>0</v>
          </cell>
          <cell r="H299">
            <v>0</v>
          </cell>
          <cell r="I299">
            <v>0</v>
          </cell>
          <cell r="M299">
            <v>11.28</v>
          </cell>
          <cell r="N299">
            <v>0</v>
          </cell>
        </row>
        <row r="300">
          <cell r="C300">
            <v>0</v>
          </cell>
          <cell r="D300">
            <v>0</v>
          </cell>
          <cell r="F300">
            <v>0</v>
          </cell>
          <cell r="G300">
            <v>0</v>
          </cell>
          <cell r="H300">
            <v>0</v>
          </cell>
          <cell r="I300">
            <v>0</v>
          </cell>
          <cell r="M300">
            <v>11.28</v>
          </cell>
          <cell r="N300">
            <v>0</v>
          </cell>
        </row>
        <row r="301">
          <cell r="C301">
            <v>0</v>
          </cell>
          <cell r="D301">
            <v>0</v>
          </cell>
          <cell r="F301">
            <v>0</v>
          </cell>
          <cell r="G301">
            <v>0</v>
          </cell>
          <cell r="H301">
            <v>0</v>
          </cell>
          <cell r="I301">
            <v>0</v>
          </cell>
          <cell r="M301">
            <v>11.28</v>
          </cell>
          <cell r="N301">
            <v>0</v>
          </cell>
        </row>
        <row r="302">
          <cell r="C302">
            <v>0</v>
          </cell>
          <cell r="D302">
            <v>0</v>
          </cell>
          <cell r="F302">
            <v>0</v>
          </cell>
          <cell r="G302">
            <v>0</v>
          </cell>
          <cell r="H302">
            <v>0</v>
          </cell>
          <cell r="I302">
            <v>0</v>
          </cell>
          <cell r="M302">
            <v>11.28</v>
          </cell>
          <cell r="N302">
            <v>0</v>
          </cell>
        </row>
        <row r="303">
          <cell r="C303">
            <v>0</v>
          </cell>
          <cell r="D303">
            <v>0</v>
          </cell>
          <cell r="F303">
            <v>0</v>
          </cell>
          <cell r="G303">
            <v>0</v>
          </cell>
          <cell r="H303">
            <v>0</v>
          </cell>
          <cell r="I303">
            <v>0</v>
          </cell>
          <cell r="M303">
            <v>11.28</v>
          </cell>
          <cell r="N303">
            <v>0</v>
          </cell>
        </row>
        <row r="304">
          <cell r="C304">
            <v>0</v>
          </cell>
          <cell r="D304">
            <v>0</v>
          </cell>
          <cell r="F304">
            <v>0</v>
          </cell>
          <cell r="G304">
            <v>0</v>
          </cell>
          <cell r="H304">
            <v>0</v>
          </cell>
          <cell r="I304">
            <v>0</v>
          </cell>
          <cell r="M304">
            <v>11.28</v>
          </cell>
          <cell r="N304">
            <v>0</v>
          </cell>
        </row>
        <row r="305">
          <cell r="C305">
            <v>0</v>
          </cell>
          <cell r="D305">
            <v>0</v>
          </cell>
          <cell r="F305">
            <v>0</v>
          </cell>
          <cell r="G305">
            <v>0</v>
          </cell>
          <cell r="H305">
            <v>0</v>
          </cell>
          <cell r="I305">
            <v>0</v>
          </cell>
          <cell r="M305">
            <v>11.28</v>
          </cell>
          <cell r="N305">
            <v>0</v>
          </cell>
        </row>
        <row r="306">
          <cell r="C306">
            <v>0</v>
          </cell>
          <cell r="D306">
            <v>0</v>
          </cell>
          <cell r="F306">
            <v>0</v>
          </cell>
          <cell r="G306">
            <v>0</v>
          </cell>
          <cell r="H306">
            <v>0</v>
          </cell>
          <cell r="I306">
            <v>0</v>
          </cell>
          <cell r="M306">
            <v>11.28</v>
          </cell>
          <cell r="N306">
            <v>0</v>
          </cell>
        </row>
        <row r="307">
          <cell r="C307">
            <v>0</v>
          </cell>
          <cell r="D307">
            <v>0</v>
          </cell>
          <cell r="F307">
            <v>0</v>
          </cell>
          <cell r="G307">
            <v>0</v>
          </cell>
          <cell r="H307">
            <v>0</v>
          </cell>
          <cell r="I307">
            <v>0</v>
          </cell>
          <cell r="M307">
            <v>11.28</v>
          </cell>
          <cell r="N307">
            <v>0</v>
          </cell>
        </row>
        <row r="308">
          <cell r="C308" t="str">
            <v xml:space="preserve">TOTAL </v>
          </cell>
          <cell r="I308">
            <v>6.75</v>
          </cell>
        </row>
        <row r="309">
          <cell r="C309" t="str">
            <v>BDI %</v>
          </cell>
          <cell r="H309">
            <v>0</v>
          </cell>
          <cell r="I309">
            <v>0</v>
          </cell>
        </row>
        <row r="310">
          <cell r="A310">
            <v>10</v>
          </cell>
          <cell r="C310" t="str">
            <v>TOTAL DO SERVIÇO</v>
          </cell>
          <cell r="I310">
            <v>6.75</v>
          </cell>
          <cell r="K310" t="e">
            <v>#REF!</v>
          </cell>
          <cell r="L310" t="e">
            <v>#REF!</v>
          </cell>
        </row>
        <row r="311">
          <cell r="C311" t="str">
            <v>AGESPISA - AREAIS</v>
          </cell>
        </row>
        <row r="313">
          <cell r="C313" t="str">
            <v>COMPOSIÇÃO DE PREÇO UNITÁRIO</v>
          </cell>
        </row>
        <row r="315">
          <cell r="B315">
            <v>12</v>
          </cell>
          <cell r="C315">
            <v>12</v>
          </cell>
          <cell r="D315" t="str">
            <v xml:space="preserve">ESCAVAÇÃO MECANIZADA EM VALAS DE 2ª CATEGORIA COM PROFUNDIDADE ATÉ 2,0 M </v>
          </cell>
          <cell r="I315" t="str">
            <v>M3</v>
          </cell>
          <cell r="K315">
            <v>12.11</v>
          </cell>
        </row>
        <row r="317">
          <cell r="C317" t="str">
            <v>CÓDIGO</v>
          </cell>
          <cell r="D317" t="str">
            <v>DESCRIÇÃO DO SERVIÇO</v>
          </cell>
          <cell r="F317" t="str">
            <v>UNIDADE</v>
          </cell>
          <cell r="G317" t="str">
            <v>COEF.</v>
          </cell>
          <cell r="H317" t="str">
            <v>PR. UNITÁRIO</v>
          </cell>
          <cell r="I317" t="str">
            <v>PR. TOTAL</v>
          </cell>
        </row>
        <row r="318">
          <cell r="C318" t="str">
            <v>CC4297</v>
          </cell>
          <cell r="D318" t="str">
            <v>ESCAVADEIRA HIDR-ULICA (CHP)</v>
          </cell>
          <cell r="F318" t="str">
            <v>H</v>
          </cell>
          <cell r="G318">
            <v>6.3E-2</v>
          </cell>
          <cell r="H318">
            <v>124.62374613003095</v>
          </cell>
          <cell r="I318">
            <v>7.85</v>
          </cell>
          <cell r="K318" t="str">
            <v>CC4297</v>
          </cell>
          <cell r="L318">
            <v>6.3E-2</v>
          </cell>
          <cell r="M318">
            <v>12.11</v>
          </cell>
          <cell r="N318">
            <v>0.76293</v>
          </cell>
        </row>
        <row r="319">
          <cell r="C319" t="str">
            <v>IH0006</v>
          </cell>
          <cell r="D319" t="str">
            <v>SERVENTE</v>
          </cell>
          <cell r="F319" t="str">
            <v>H</v>
          </cell>
          <cell r="G319">
            <v>6.3E-2</v>
          </cell>
          <cell r="H319">
            <v>4.4723219814241482</v>
          </cell>
          <cell r="I319">
            <v>0.28000000000000003</v>
          </cell>
          <cell r="K319" t="str">
            <v>IH0006</v>
          </cell>
          <cell r="L319">
            <v>6.3E-2</v>
          </cell>
          <cell r="M319">
            <v>12.11</v>
          </cell>
          <cell r="N319">
            <v>0.76293</v>
          </cell>
        </row>
        <row r="320">
          <cell r="C320">
            <v>0</v>
          </cell>
          <cell r="D320">
            <v>0</v>
          </cell>
          <cell r="F320">
            <v>0</v>
          </cell>
          <cell r="G320">
            <v>0</v>
          </cell>
          <cell r="H320">
            <v>0</v>
          </cell>
          <cell r="I320">
            <v>0</v>
          </cell>
          <cell r="M320">
            <v>12.11</v>
          </cell>
          <cell r="N320">
            <v>0</v>
          </cell>
        </row>
        <row r="321">
          <cell r="C321">
            <v>0</v>
          </cell>
          <cell r="D321">
            <v>0</v>
          </cell>
          <cell r="F321">
            <v>0</v>
          </cell>
          <cell r="G321">
            <v>0</v>
          </cell>
          <cell r="H321">
            <v>0</v>
          </cell>
          <cell r="I321">
            <v>0</v>
          </cell>
          <cell r="M321">
            <v>12.11</v>
          </cell>
          <cell r="N321">
            <v>0</v>
          </cell>
        </row>
        <row r="322">
          <cell r="C322">
            <v>0</v>
          </cell>
          <cell r="D322">
            <v>0</v>
          </cell>
          <cell r="F322">
            <v>0</v>
          </cell>
          <cell r="G322">
            <v>0</v>
          </cell>
          <cell r="H322">
            <v>0</v>
          </cell>
          <cell r="I322">
            <v>0</v>
          </cell>
          <cell r="M322">
            <v>12.11</v>
          </cell>
          <cell r="N322">
            <v>0</v>
          </cell>
        </row>
        <row r="323">
          <cell r="C323">
            <v>0</v>
          </cell>
          <cell r="D323">
            <v>0</v>
          </cell>
          <cell r="F323">
            <v>0</v>
          </cell>
          <cell r="G323">
            <v>0</v>
          </cell>
          <cell r="H323">
            <v>0</v>
          </cell>
          <cell r="I323">
            <v>0</v>
          </cell>
          <cell r="M323">
            <v>12.11</v>
          </cell>
          <cell r="N323">
            <v>0</v>
          </cell>
        </row>
        <row r="324">
          <cell r="C324">
            <v>0</v>
          </cell>
          <cell r="D324">
            <v>0</v>
          </cell>
          <cell r="F324">
            <v>0</v>
          </cell>
          <cell r="G324">
            <v>0</v>
          </cell>
          <cell r="H324">
            <v>0</v>
          </cell>
          <cell r="I324">
            <v>0</v>
          </cell>
          <cell r="M324">
            <v>12.11</v>
          </cell>
          <cell r="N324">
            <v>0</v>
          </cell>
        </row>
        <row r="325">
          <cell r="C325">
            <v>0</v>
          </cell>
          <cell r="D325">
            <v>0</v>
          </cell>
          <cell r="F325">
            <v>0</v>
          </cell>
          <cell r="G325">
            <v>0</v>
          </cell>
          <cell r="H325">
            <v>0</v>
          </cell>
          <cell r="I325">
            <v>0</v>
          </cell>
          <cell r="M325">
            <v>12.11</v>
          </cell>
          <cell r="N325">
            <v>0</v>
          </cell>
        </row>
        <row r="326">
          <cell r="C326">
            <v>0</v>
          </cell>
          <cell r="D326">
            <v>0</v>
          </cell>
          <cell r="F326">
            <v>0</v>
          </cell>
          <cell r="G326">
            <v>0</v>
          </cell>
          <cell r="H326">
            <v>0</v>
          </cell>
          <cell r="I326">
            <v>0</v>
          </cell>
          <cell r="M326">
            <v>12.11</v>
          </cell>
          <cell r="N326">
            <v>0</v>
          </cell>
        </row>
        <row r="327">
          <cell r="C327">
            <v>0</v>
          </cell>
          <cell r="D327">
            <v>0</v>
          </cell>
          <cell r="F327">
            <v>0</v>
          </cell>
          <cell r="G327">
            <v>0</v>
          </cell>
          <cell r="H327">
            <v>0</v>
          </cell>
          <cell r="I327">
            <v>0</v>
          </cell>
          <cell r="M327">
            <v>12.11</v>
          </cell>
          <cell r="N327">
            <v>0</v>
          </cell>
        </row>
        <row r="328">
          <cell r="C328">
            <v>0</v>
          </cell>
          <cell r="D328">
            <v>0</v>
          </cell>
          <cell r="F328">
            <v>0</v>
          </cell>
          <cell r="G328">
            <v>0</v>
          </cell>
          <cell r="H328">
            <v>0</v>
          </cell>
          <cell r="I328">
            <v>0</v>
          </cell>
          <cell r="M328">
            <v>12.11</v>
          </cell>
          <cell r="N328">
            <v>0</v>
          </cell>
        </row>
        <row r="329">
          <cell r="C329">
            <v>0</v>
          </cell>
          <cell r="D329">
            <v>0</v>
          </cell>
          <cell r="F329">
            <v>0</v>
          </cell>
          <cell r="G329">
            <v>0</v>
          </cell>
          <cell r="H329">
            <v>0</v>
          </cell>
          <cell r="I329">
            <v>0</v>
          </cell>
          <cell r="M329">
            <v>12.11</v>
          </cell>
          <cell r="N329">
            <v>0</v>
          </cell>
        </row>
        <row r="330">
          <cell r="C330">
            <v>0</v>
          </cell>
          <cell r="D330">
            <v>0</v>
          </cell>
          <cell r="F330">
            <v>0</v>
          </cell>
          <cell r="G330">
            <v>0</v>
          </cell>
          <cell r="H330">
            <v>0</v>
          </cell>
          <cell r="I330">
            <v>0</v>
          </cell>
          <cell r="M330">
            <v>12.11</v>
          </cell>
          <cell r="N330">
            <v>0</v>
          </cell>
        </row>
        <row r="331">
          <cell r="C331">
            <v>0</v>
          </cell>
          <cell r="D331">
            <v>0</v>
          </cell>
          <cell r="F331">
            <v>0</v>
          </cell>
          <cell r="G331">
            <v>0</v>
          </cell>
          <cell r="H331">
            <v>0</v>
          </cell>
          <cell r="I331">
            <v>0</v>
          </cell>
          <cell r="M331">
            <v>12.11</v>
          </cell>
          <cell r="N331">
            <v>0</v>
          </cell>
        </row>
        <row r="332">
          <cell r="C332">
            <v>0</v>
          </cell>
          <cell r="D332">
            <v>0</v>
          </cell>
          <cell r="F332">
            <v>0</v>
          </cell>
          <cell r="G332">
            <v>0</v>
          </cell>
          <cell r="H332">
            <v>0</v>
          </cell>
          <cell r="I332">
            <v>0</v>
          </cell>
          <cell r="M332">
            <v>12.11</v>
          </cell>
          <cell r="N332">
            <v>0</v>
          </cell>
        </row>
        <row r="333">
          <cell r="C333">
            <v>0</v>
          </cell>
          <cell r="D333">
            <v>0</v>
          </cell>
          <cell r="F333">
            <v>0</v>
          </cell>
          <cell r="G333">
            <v>0</v>
          </cell>
          <cell r="H333">
            <v>0</v>
          </cell>
          <cell r="I333">
            <v>0</v>
          </cell>
          <cell r="M333">
            <v>12.11</v>
          </cell>
          <cell r="N333">
            <v>0</v>
          </cell>
        </row>
        <row r="334">
          <cell r="C334">
            <v>0</v>
          </cell>
          <cell r="D334">
            <v>0</v>
          </cell>
          <cell r="F334">
            <v>0</v>
          </cell>
          <cell r="G334">
            <v>0</v>
          </cell>
          <cell r="H334">
            <v>0</v>
          </cell>
          <cell r="I334">
            <v>0</v>
          </cell>
          <cell r="M334">
            <v>12.11</v>
          </cell>
          <cell r="N334">
            <v>0</v>
          </cell>
        </row>
        <row r="335">
          <cell r="C335">
            <v>0</v>
          </cell>
          <cell r="D335">
            <v>0</v>
          </cell>
          <cell r="F335">
            <v>0</v>
          </cell>
          <cell r="G335">
            <v>0</v>
          </cell>
          <cell r="H335">
            <v>0</v>
          </cell>
          <cell r="I335">
            <v>0</v>
          </cell>
          <cell r="M335">
            <v>12.11</v>
          </cell>
          <cell r="N335">
            <v>0</v>
          </cell>
        </row>
        <row r="336">
          <cell r="C336">
            <v>0</v>
          </cell>
          <cell r="D336">
            <v>0</v>
          </cell>
          <cell r="F336">
            <v>0</v>
          </cell>
          <cell r="G336">
            <v>0</v>
          </cell>
          <cell r="H336">
            <v>0</v>
          </cell>
          <cell r="I336">
            <v>0</v>
          </cell>
          <cell r="M336">
            <v>12.11</v>
          </cell>
          <cell r="N336">
            <v>0</v>
          </cell>
        </row>
        <row r="337">
          <cell r="C337">
            <v>0</v>
          </cell>
          <cell r="D337">
            <v>0</v>
          </cell>
          <cell r="F337">
            <v>0</v>
          </cell>
          <cell r="G337">
            <v>0</v>
          </cell>
          <cell r="H337">
            <v>0</v>
          </cell>
          <cell r="I337">
            <v>0</v>
          </cell>
          <cell r="M337">
            <v>12.11</v>
          </cell>
          <cell r="N337">
            <v>0</v>
          </cell>
        </row>
        <row r="338">
          <cell r="C338">
            <v>0</v>
          </cell>
          <cell r="D338">
            <v>0</v>
          </cell>
          <cell r="F338">
            <v>0</v>
          </cell>
          <cell r="G338">
            <v>0</v>
          </cell>
          <cell r="H338">
            <v>0</v>
          </cell>
          <cell r="I338">
            <v>0</v>
          </cell>
          <cell r="M338">
            <v>12.11</v>
          </cell>
          <cell r="N338">
            <v>0</v>
          </cell>
        </row>
        <row r="339">
          <cell r="C339" t="str">
            <v xml:space="preserve">TOTAL </v>
          </cell>
          <cell r="I339">
            <v>8.129999999999999</v>
          </cell>
        </row>
        <row r="340">
          <cell r="C340" t="str">
            <v>BDI %</v>
          </cell>
          <cell r="H340">
            <v>0</v>
          </cell>
          <cell r="I340">
            <v>0</v>
          </cell>
        </row>
        <row r="341">
          <cell r="A341">
            <v>12</v>
          </cell>
          <cell r="C341" t="str">
            <v>TOTAL DO SERVIÇO</v>
          </cell>
          <cell r="I341">
            <v>8.129999999999999</v>
          </cell>
          <cell r="K341" t="e">
            <v>#REF!</v>
          </cell>
          <cell r="L341" t="e">
            <v>#REF!</v>
          </cell>
        </row>
        <row r="342">
          <cell r="C342" t="str">
            <v>AGESPISA - AREAIS</v>
          </cell>
        </row>
        <row r="344">
          <cell r="C344" t="str">
            <v>COMPOSIÇÃO DE PREÇO UNITÁRIO</v>
          </cell>
        </row>
        <row r="346">
          <cell r="B346">
            <v>13</v>
          </cell>
          <cell r="C346">
            <v>13</v>
          </cell>
          <cell r="D346" t="str">
            <v>TUBO FºFº JGS CLASSE K-7 DN 700</v>
          </cell>
          <cell r="I346" t="str">
            <v>M</v>
          </cell>
          <cell r="K346">
            <v>1543.38</v>
          </cell>
        </row>
        <row r="348">
          <cell r="C348" t="str">
            <v>CÓDIGO</v>
          </cell>
          <cell r="D348" t="str">
            <v>DESCRIÇÃO DO SERVIÇO</v>
          </cell>
          <cell r="F348" t="str">
            <v>UNIDADE</v>
          </cell>
          <cell r="G348" t="str">
            <v>COEF.</v>
          </cell>
          <cell r="H348" t="str">
            <v>PR. UNITÁRIO</v>
          </cell>
          <cell r="I348" t="str">
            <v>PR. TOTAL</v>
          </cell>
        </row>
        <row r="349">
          <cell r="C349" t="str">
            <v>IN1278</v>
          </cell>
          <cell r="D349" t="str">
            <v>LUBRIFICANTE P/ANEL DE         NEOPRENE</v>
          </cell>
          <cell r="F349" t="str">
            <v>kg</v>
          </cell>
          <cell r="G349">
            <v>0.02</v>
          </cell>
          <cell r="H349">
            <v>9.32</v>
          </cell>
          <cell r="I349">
            <v>0.19</v>
          </cell>
          <cell r="K349" t="str">
            <v>IN1278</v>
          </cell>
          <cell r="L349">
            <v>0.02</v>
          </cell>
          <cell r="M349">
            <v>1543.38</v>
          </cell>
          <cell r="N349">
            <v>30.867600000000003</v>
          </cell>
        </row>
        <row r="350">
          <cell r="C350" t="str">
            <v>IN1721</v>
          </cell>
          <cell r="D350" t="str">
            <v>Tubo de Fº Fº classe k-7 700mm</v>
          </cell>
          <cell r="F350" t="str">
            <v>m</v>
          </cell>
          <cell r="G350">
            <v>1.02</v>
          </cell>
          <cell r="H350">
            <v>1027.2</v>
          </cell>
          <cell r="I350">
            <v>1047.74</v>
          </cell>
          <cell r="K350" t="str">
            <v>IN1721</v>
          </cell>
          <cell r="L350">
            <v>1.2</v>
          </cell>
          <cell r="M350">
            <v>1543.38</v>
          </cell>
          <cell r="N350">
            <v>1852.056</v>
          </cell>
        </row>
        <row r="351">
          <cell r="C351" t="str">
            <v>IN1722</v>
          </cell>
          <cell r="D351" t="str">
            <v>ANEL LABIAL NEOPRENE 700MM</v>
          </cell>
          <cell r="F351" t="str">
            <v>un</v>
          </cell>
          <cell r="G351">
            <v>1</v>
          </cell>
          <cell r="H351">
            <v>10.199999999999999</v>
          </cell>
          <cell r="I351">
            <v>10.199999999999999</v>
          </cell>
          <cell r="K351" t="str">
            <v>IN1722</v>
          </cell>
          <cell r="L351">
            <v>1</v>
          </cell>
          <cell r="M351">
            <v>1543.38</v>
          </cell>
          <cell r="N351">
            <v>1543.38</v>
          </cell>
        </row>
        <row r="352">
          <cell r="C352">
            <v>0</v>
          </cell>
          <cell r="D352">
            <v>0</v>
          </cell>
          <cell r="F352">
            <v>0</v>
          </cell>
          <cell r="G352">
            <v>0</v>
          </cell>
          <cell r="H352">
            <v>0</v>
          </cell>
          <cell r="I352">
            <v>0</v>
          </cell>
          <cell r="M352">
            <v>1543.38</v>
          </cell>
          <cell r="N352">
            <v>0</v>
          </cell>
        </row>
        <row r="353">
          <cell r="C353">
            <v>0</v>
          </cell>
          <cell r="D353">
            <v>0</v>
          </cell>
          <cell r="F353">
            <v>0</v>
          </cell>
          <cell r="G353">
            <v>0</v>
          </cell>
          <cell r="H353">
            <v>0</v>
          </cell>
          <cell r="I353">
            <v>0</v>
          </cell>
          <cell r="M353">
            <v>1543.38</v>
          </cell>
          <cell r="N353">
            <v>0</v>
          </cell>
        </row>
        <row r="354">
          <cell r="C354">
            <v>0</v>
          </cell>
          <cell r="D354">
            <v>0</v>
          </cell>
          <cell r="F354">
            <v>0</v>
          </cell>
          <cell r="G354">
            <v>0</v>
          </cell>
          <cell r="H354">
            <v>0</v>
          </cell>
          <cell r="I354">
            <v>0</v>
          </cell>
          <cell r="M354">
            <v>1543.38</v>
          </cell>
          <cell r="N354">
            <v>0</v>
          </cell>
        </row>
        <row r="355">
          <cell r="C355">
            <v>0</v>
          </cell>
          <cell r="D355">
            <v>0</v>
          </cell>
          <cell r="F355">
            <v>0</v>
          </cell>
          <cell r="G355">
            <v>0</v>
          </cell>
          <cell r="H355">
            <v>0</v>
          </cell>
          <cell r="I355">
            <v>0</v>
          </cell>
          <cell r="M355">
            <v>1543.38</v>
          </cell>
          <cell r="N355">
            <v>0</v>
          </cell>
        </row>
        <row r="356">
          <cell r="C356">
            <v>0</v>
          </cell>
          <cell r="D356">
            <v>0</v>
          </cell>
          <cell r="F356">
            <v>0</v>
          </cell>
          <cell r="G356">
            <v>0</v>
          </cell>
          <cell r="H356">
            <v>0</v>
          </cell>
          <cell r="I356">
            <v>0</v>
          </cell>
          <cell r="M356">
            <v>1543.38</v>
          </cell>
          <cell r="N356">
            <v>0</v>
          </cell>
        </row>
        <row r="357">
          <cell r="C357">
            <v>0</v>
          </cell>
          <cell r="D357">
            <v>0</v>
          </cell>
          <cell r="F357">
            <v>0</v>
          </cell>
          <cell r="G357">
            <v>0</v>
          </cell>
          <cell r="H357">
            <v>0</v>
          </cell>
          <cell r="I357">
            <v>0</v>
          </cell>
          <cell r="M357">
            <v>1543.38</v>
          </cell>
          <cell r="N357">
            <v>0</v>
          </cell>
        </row>
        <row r="358">
          <cell r="C358">
            <v>0</v>
          </cell>
          <cell r="D358">
            <v>0</v>
          </cell>
          <cell r="F358">
            <v>0</v>
          </cell>
          <cell r="G358">
            <v>0</v>
          </cell>
          <cell r="H358">
            <v>0</v>
          </cell>
          <cell r="I358">
            <v>0</v>
          </cell>
          <cell r="M358">
            <v>1543.38</v>
          </cell>
          <cell r="N358">
            <v>0</v>
          </cell>
        </row>
        <row r="359">
          <cell r="C359">
            <v>0</v>
          </cell>
          <cell r="D359">
            <v>0</v>
          </cell>
          <cell r="F359">
            <v>0</v>
          </cell>
          <cell r="G359">
            <v>0</v>
          </cell>
          <cell r="H359">
            <v>0</v>
          </cell>
          <cell r="I359">
            <v>0</v>
          </cell>
          <cell r="M359">
            <v>1543.38</v>
          </cell>
          <cell r="N359">
            <v>0</v>
          </cell>
        </row>
        <row r="360">
          <cell r="C360">
            <v>0</v>
          </cell>
          <cell r="D360">
            <v>0</v>
          </cell>
          <cell r="F360">
            <v>0</v>
          </cell>
          <cell r="G360">
            <v>0</v>
          </cell>
          <cell r="H360">
            <v>0</v>
          </cell>
          <cell r="I360">
            <v>0</v>
          </cell>
          <cell r="M360">
            <v>1543.38</v>
          </cell>
          <cell r="N360">
            <v>0</v>
          </cell>
        </row>
        <row r="361">
          <cell r="C361">
            <v>0</v>
          </cell>
          <cell r="D361">
            <v>0</v>
          </cell>
          <cell r="F361">
            <v>0</v>
          </cell>
          <cell r="G361">
            <v>0</v>
          </cell>
          <cell r="H361">
            <v>0</v>
          </cell>
          <cell r="I361">
            <v>0</v>
          </cell>
          <cell r="M361">
            <v>1543.38</v>
          </cell>
          <cell r="N361">
            <v>0</v>
          </cell>
        </row>
        <row r="362">
          <cell r="C362">
            <v>0</v>
          </cell>
          <cell r="D362">
            <v>0</v>
          </cell>
          <cell r="F362">
            <v>0</v>
          </cell>
          <cell r="G362">
            <v>0</v>
          </cell>
          <cell r="H362">
            <v>0</v>
          </cell>
          <cell r="I362">
            <v>0</v>
          </cell>
          <cell r="M362">
            <v>1543.38</v>
          </cell>
          <cell r="N362">
            <v>0</v>
          </cell>
        </row>
        <row r="363">
          <cell r="C363">
            <v>0</v>
          </cell>
          <cell r="D363">
            <v>0</v>
          </cell>
          <cell r="F363">
            <v>0</v>
          </cell>
          <cell r="G363">
            <v>0</v>
          </cell>
          <cell r="H363">
            <v>0</v>
          </cell>
          <cell r="I363">
            <v>0</v>
          </cell>
          <cell r="M363">
            <v>1543.38</v>
          </cell>
          <cell r="N363">
            <v>0</v>
          </cell>
        </row>
        <row r="364">
          <cell r="C364">
            <v>0</v>
          </cell>
          <cell r="D364">
            <v>0</v>
          </cell>
          <cell r="F364">
            <v>0</v>
          </cell>
          <cell r="G364">
            <v>0</v>
          </cell>
          <cell r="H364">
            <v>0</v>
          </cell>
          <cell r="I364">
            <v>0</v>
          </cell>
          <cell r="M364">
            <v>1543.38</v>
          </cell>
          <cell r="N364">
            <v>0</v>
          </cell>
        </row>
        <row r="365">
          <cell r="C365">
            <v>0</v>
          </cell>
          <cell r="D365">
            <v>0</v>
          </cell>
          <cell r="F365">
            <v>0</v>
          </cell>
          <cell r="G365">
            <v>0</v>
          </cell>
          <cell r="H365">
            <v>0</v>
          </cell>
          <cell r="I365">
            <v>0</v>
          </cell>
          <cell r="M365">
            <v>1543.38</v>
          </cell>
          <cell r="N365">
            <v>0</v>
          </cell>
        </row>
        <row r="366">
          <cell r="C366">
            <v>0</v>
          </cell>
          <cell r="D366">
            <v>0</v>
          </cell>
          <cell r="F366">
            <v>0</v>
          </cell>
          <cell r="G366">
            <v>0</v>
          </cell>
          <cell r="H366">
            <v>0</v>
          </cell>
          <cell r="I366">
            <v>0</v>
          </cell>
          <cell r="M366">
            <v>1543.38</v>
          </cell>
          <cell r="N366">
            <v>0</v>
          </cell>
        </row>
        <row r="367">
          <cell r="C367">
            <v>0</v>
          </cell>
          <cell r="D367">
            <v>0</v>
          </cell>
          <cell r="F367">
            <v>0</v>
          </cell>
          <cell r="G367">
            <v>0</v>
          </cell>
          <cell r="H367">
            <v>0</v>
          </cell>
          <cell r="I367">
            <v>0</v>
          </cell>
          <cell r="M367">
            <v>1543.38</v>
          </cell>
          <cell r="N367">
            <v>0</v>
          </cell>
        </row>
        <row r="368">
          <cell r="C368">
            <v>0</v>
          </cell>
          <cell r="D368">
            <v>0</v>
          </cell>
          <cell r="F368">
            <v>0</v>
          </cell>
          <cell r="G368">
            <v>0</v>
          </cell>
          <cell r="H368">
            <v>0</v>
          </cell>
          <cell r="I368">
            <v>0</v>
          </cell>
          <cell r="M368">
            <v>1543.38</v>
          </cell>
          <cell r="N368">
            <v>0</v>
          </cell>
        </row>
        <row r="369">
          <cell r="C369">
            <v>0</v>
          </cell>
          <cell r="D369">
            <v>0</v>
          </cell>
          <cell r="F369">
            <v>0</v>
          </cell>
          <cell r="G369">
            <v>0</v>
          </cell>
          <cell r="H369">
            <v>0</v>
          </cell>
          <cell r="I369">
            <v>0</v>
          </cell>
          <cell r="M369">
            <v>1543.38</v>
          </cell>
          <cell r="N369">
            <v>0</v>
          </cell>
        </row>
        <row r="370">
          <cell r="C370" t="str">
            <v xml:space="preserve">TOTAL </v>
          </cell>
          <cell r="I370">
            <v>1058.1300000000001</v>
          </cell>
        </row>
        <row r="371">
          <cell r="C371" t="str">
            <v>BDI %</v>
          </cell>
          <cell r="H371">
            <v>0</v>
          </cell>
          <cell r="I371">
            <v>0</v>
          </cell>
        </row>
        <row r="372">
          <cell r="A372">
            <v>13</v>
          </cell>
          <cell r="C372" t="str">
            <v>TOTAL DO SERVIÇO</v>
          </cell>
          <cell r="I372">
            <v>1058.1300000000001</v>
          </cell>
          <cell r="K372" t="e">
            <v>#REF!</v>
          </cell>
          <cell r="L372" t="e">
            <v>#REF!</v>
          </cell>
        </row>
        <row r="373">
          <cell r="C373" t="str">
            <v>AGESPISA - AREAIS</v>
          </cell>
        </row>
        <row r="375">
          <cell r="C375" t="str">
            <v>COMPOSIÇÃO DE PREÇO UNITÁRIO</v>
          </cell>
        </row>
        <row r="377">
          <cell r="B377">
            <v>14</v>
          </cell>
          <cell r="C377">
            <v>14</v>
          </cell>
          <cell r="D377" t="str">
            <v>ESCORAMENTO DESCONTÍNUO COM PRANCHAS DE MADEIRA</v>
          </cell>
          <cell r="I377" t="str">
            <v>M2</v>
          </cell>
          <cell r="K377">
            <v>13.56</v>
          </cell>
        </row>
        <row r="379">
          <cell r="C379" t="str">
            <v>CÓDIGO</v>
          </cell>
          <cell r="D379" t="str">
            <v>DESCRIÇÃO DO SERVIÇO</v>
          </cell>
          <cell r="F379" t="str">
            <v>UNIDADE</v>
          </cell>
          <cell r="G379" t="str">
            <v>COEF.</v>
          </cell>
          <cell r="H379" t="str">
            <v>PR. UNITÁRIO</v>
          </cell>
          <cell r="I379" t="str">
            <v>PR. TOTAL</v>
          </cell>
        </row>
        <row r="380">
          <cell r="C380" t="str">
            <v>IH0006</v>
          </cell>
          <cell r="D380" t="str">
            <v>SERVENTE</v>
          </cell>
          <cell r="F380" t="str">
            <v>H</v>
          </cell>
          <cell r="G380">
            <v>0.69330000000000003</v>
          </cell>
          <cell r="H380">
            <v>4.4723219814241482</v>
          </cell>
          <cell r="I380">
            <v>3.1</v>
          </cell>
          <cell r="K380" t="str">
            <v>IH0006</v>
          </cell>
          <cell r="L380">
            <v>0.69330000000000003</v>
          </cell>
          <cell r="M380">
            <v>13.56</v>
          </cell>
          <cell r="N380">
            <v>9.4011480000000009</v>
          </cell>
        </row>
        <row r="381">
          <cell r="C381" t="str">
            <v>IH0070</v>
          </cell>
          <cell r="D381" t="str">
            <v>CARPINTEIRO</v>
          </cell>
          <cell r="F381" t="str">
            <v>H</v>
          </cell>
          <cell r="G381">
            <v>0.34660000000000002</v>
          </cell>
          <cell r="H381">
            <v>6.2786377708978325</v>
          </cell>
          <cell r="I381">
            <v>2.1800000000000002</v>
          </cell>
          <cell r="K381" t="str">
            <v>IH0070</v>
          </cell>
          <cell r="L381">
            <v>0.34660000000000002</v>
          </cell>
          <cell r="M381">
            <v>13.56</v>
          </cell>
          <cell r="N381">
            <v>4.6998960000000007</v>
          </cell>
        </row>
        <row r="382">
          <cell r="C382" t="str">
            <v>IM3680</v>
          </cell>
          <cell r="D382" t="str">
            <v>VIGA DE PEROBA 6 x 16 cm</v>
          </cell>
          <cell r="F382" t="str">
            <v>M</v>
          </cell>
          <cell r="G382">
            <v>0.1</v>
          </cell>
          <cell r="H382">
            <v>12.2</v>
          </cell>
          <cell r="I382">
            <v>1.22</v>
          </cell>
          <cell r="K382" t="str">
            <v>IM3680</v>
          </cell>
          <cell r="L382">
            <v>0.1</v>
          </cell>
          <cell r="M382">
            <v>13.56</v>
          </cell>
          <cell r="N382">
            <v>1.3560000000000001</v>
          </cell>
        </row>
        <row r="383">
          <cell r="C383" t="str">
            <v>IM3697</v>
          </cell>
          <cell r="D383" t="str">
            <v>ESTRONCA DE EUCALIPTO 20 cm    COM CASCA</v>
          </cell>
          <cell r="F383" t="str">
            <v>M</v>
          </cell>
          <cell r="G383">
            <v>7.6999999999999999E-2</v>
          </cell>
          <cell r="H383">
            <v>5.81</v>
          </cell>
          <cell r="I383">
            <v>0.45</v>
          </cell>
          <cell r="K383" t="str">
            <v>IM3697</v>
          </cell>
          <cell r="L383">
            <v>7.6999999999999999E-2</v>
          </cell>
          <cell r="M383">
            <v>13.56</v>
          </cell>
          <cell r="N383">
            <v>1.0441199999999999</v>
          </cell>
        </row>
        <row r="384">
          <cell r="C384" t="str">
            <v>IM3698</v>
          </cell>
          <cell r="D384" t="str">
            <v>PRANCHA DE PEROBA 2.7 X 30 CM</v>
          </cell>
          <cell r="F384" t="str">
            <v>M</v>
          </cell>
          <cell r="G384">
            <v>0.3</v>
          </cell>
          <cell r="H384">
            <v>10.199999999999999</v>
          </cell>
          <cell r="I384">
            <v>3.06</v>
          </cell>
          <cell r="K384" t="str">
            <v>IM3698</v>
          </cell>
          <cell r="L384">
            <v>0.3</v>
          </cell>
          <cell r="M384">
            <v>13.56</v>
          </cell>
          <cell r="N384">
            <v>4.0679999999999996</v>
          </cell>
        </row>
        <row r="385">
          <cell r="C385">
            <v>0</v>
          </cell>
          <cell r="D385">
            <v>0</v>
          </cell>
          <cell r="F385">
            <v>0</v>
          </cell>
          <cell r="G385">
            <v>0</v>
          </cell>
          <cell r="H385">
            <v>0</v>
          </cell>
          <cell r="I385">
            <v>0</v>
          </cell>
          <cell r="M385">
            <v>13.56</v>
          </cell>
          <cell r="N385">
            <v>0</v>
          </cell>
        </row>
        <row r="386">
          <cell r="C386">
            <v>0</v>
          </cell>
          <cell r="D386">
            <v>0</v>
          </cell>
          <cell r="F386">
            <v>0</v>
          </cell>
          <cell r="G386">
            <v>0</v>
          </cell>
          <cell r="H386">
            <v>0</v>
          </cell>
          <cell r="I386">
            <v>0</v>
          </cell>
          <cell r="M386">
            <v>13.56</v>
          </cell>
          <cell r="N386">
            <v>0</v>
          </cell>
        </row>
        <row r="387">
          <cell r="C387">
            <v>0</v>
          </cell>
          <cell r="D387">
            <v>0</v>
          </cell>
          <cell r="F387">
            <v>0</v>
          </cell>
          <cell r="G387">
            <v>0</v>
          </cell>
          <cell r="H387">
            <v>0</v>
          </cell>
          <cell r="I387">
            <v>0</v>
          </cell>
          <cell r="M387">
            <v>13.56</v>
          </cell>
          <cell r="N387">
            <v>0</v>
          </cell>
        </row>
        <row r="388">
          <cell r="C388">
            <v>0</v>
          </cell>
          <cell r="D388">
            <v>0</v>
          </cell>
          <cell r="F388">
            <v>0</v>
          </cell>
          <cell r="G388">
            <v>0</v>
          </cell>
          <cell r="H388">
            <v>0</v>
          </cell>
          <cell r="I388">
            <v>0</v>
          </cell>
          <cell r="M388">
            <v>13.56</v>
          </cell>
          <cell r="N388">
            <v>0</v>
          </cell>
        </row>
        <row r="389">
          <cell r="C389">
            <v>0</v>
          </cell>
          <cell r="D389">
            <v>0</v>
          </cell>
          <cell r="F389">
            <v>0</v>
          </cell>
          <cell r="G389">
            <v>0</v>
          </cell>
          <cell r="H389">
            <v>0</v>
          </cell>
          <cell r="I389">
            <v>0</v>
          </cell>
          <cell r="M389">
            <v>13.56</v>
          </cell>
          <cell r="N389">
            <v>0</v>
          </cell>
        </row>
        <row r="390">
          <cell r="C390">
            <v>0</v>
          </cell>
          <cell r="D390">
            <v>0</v>
          </cell>
          <cell r="F390">
            <v>0</v>
          </cell>
          <cell r="G390">
            <v>0</v>
          </cell>
          <cell r="H390">
            <v>0</v>
          </cell>
          <cell r="I390">
            <v>0</v>
          </cell>
          <cell r="M390">
            <v>13.56</v>
          </cell>
          <cell r="N390">
            <v>0</v>
          </cell>
        </row>
        <row r="391">
          <cell r="C391">
            <v>0</v>
          </cell>
          <cell r="D391">
            <v>0</v>
          </cell>
          <cell r="F391">
            <v>0</v>
          </cell>
          <cell r="G391">
            <v>0</v>
          </cell>
          <cell r="H391">
            <v>0</v>
          </cell>
          <cell r="I391">
            <v>0</v>
          </cell>
          <cell r="M391">
            <v>13.56</v>
          </cell>
          <cell r="N391">
            <v>0</v>
          </cell>
        </row>
        <row r="392">
          <cell r="C392">
            <v>0</v>
          </cell>
          <cell r="D392">
            <v>0</v>
          </cell>
          <cell r="F392">
            <v>0</v>
          </cell>
          <cell r="G392">
            <v>0</v>
          </cell>
          <cell r="H392">
            <v>0</v>
          </cell>
          <cell r="I392">
            <v>0</v>
          </cell>
          <cell r="M392">
            <v>13.56</v>
          </cell>
          <cell r="N392">
            <v>0</v>
          </cell>
        </row>
        <row r="393">
          <cell r="C393">
            <v>0</v>
          </cell>
          <cell r="D393">
            <v>0</v>
          </cell>
          <cell r="F393">
            <v>0</v>
          </cell>
          <cell r="G393">
            <v>0</v>
          </cell>
          <cell r="H393">
            <v>0</v>
          </cell>
          <cell r="I393">
            <v>0</v>
          </cell>
          <cell r="M393">
            <v>13.56</v>
          </cell>
          <cell r="N393">
            <v>0</v>
          </cell>
        </row>
        <row r="394">
          <cell r="C394">
            <v>0</v>
          </cell>
          <cell r="D394">
            <v>0</v>
          </cell>
          <cell r="F394">
            <v>0</v>
          </cell>
          <cell r="G394">
            <v>0</v>
          </cell>
          <cell r="H394">
            <v>0</v>
          </cell>
          <cell r="I394">
            <v>0</v>
          </cell>
          <cell r="M394">
            <v>13.56</v>
          </cell>
          <cell r="N394">
            <v>0</v>
          </cell>
        </row>
        <row r="395">
          <cell r="C395">
            <v>0</v>
          </cell>
          <cell r="D395">
            <v>0</v>
          </cell>
          <cell r="F395">
            <v>0</v>
          </cell>
          <cell r="G395">
            <v>0</v>
          </cell>
          <cell r="H395">
            <v>0</v>
          </cell>
          <cell r="I395">
            <v>0</v>
          </cell>
          <cell r="M395">
            <v>13.56</v>
          </cell>
          <cell r="N395">
            <v>0</v>
          </cell>
        </row>
        <row r="396">
          <cell r="C396">
            <v>0</v>
          </cell>
          <cell r="D396">
            <v>0</v>
          </cell>
          <cell r="F396">
            <v>0</v>
          </cell>
          <cell r="G396">
            <v>0</v>
          </cell>
          <cell r="H396">
            <v>0</v>
          </cell>
          <cell r="I396">
            <v>0</v>
          </cell>
          <cell r="M396">
            <v>13.56</v>
          </cell>
          <cell r="N396">
            <v>0</v>
          </cell>
        </row>
        <row r="397">
          <cell r="C397">
            <v>0</v>
          </cell>
          <cell r="D397">
            <v>0</v>
          </cell>
          <cell r="F397">
            <v>0</v>
          </cell>
          <cell r="G397">
            <v>0</v>
          </cell>
          <cell r="H397">
            <v>0</v>
          </cell>
          <cell r="I397">
            <v>0</v>
          </cell>
          <cell r="M397">
            <v>13.56</v>
          </cell>
          <cell r="N397">
            <v>0</v>
          </cell>
        </row>
        <row r="398">
          <cell r="C398">
            <v>0</v>
          </cell>
          <cell r="D398">
            <v>0</v>
          </cell>
          <cell r="F398">
            <v>0</v>
          </cell>
          <cell r="G398">
            <v>0</v>
          </cell>
          <cell r="H398">
            <v>0</v>
          </cell>
          <cell r="I398">
            <v>0</v>
          </cell>
          <cell r="M398">
            <v>13.56</v>
          </cell>
          <cell r="N398">
            <v>0</v>
          </cell>
        </row>
        <row r="399">
          <cell r="C399">
            <v>0</v>
          </cell>
          <cell r="D399">
            <v>0</v>
          </cell>
          <cell r="F399">
            <v>0</v>
          </cell>
          <cell r="G399">
            <v>0</v>
          </cell>
          <cell r="H399">
            <v>0</v>
          </cell>
          <cell r="I399">
            <v>0</v>
          </cell>
          <cell r="M399">
            <v>13.56</v>
          </cell>
          <cell r="N399">
            <v>0</v>
          </cell>
        </row>
        <row r="400">
          <cell r="C400">
            <v>0</v>
          </cell>
          <cell r="D400">
            <v>0</v>
          </cell>
          <cell r="F400">
            <v>0</v>
          </cell>
          <cell r="G400">
            <v>0</v>
          </cell>
          <cell r="H400">
            <v>0</v>
          </cell>
          <cell r="I400">
            <v>0</v>
          </cell>
          <cell r="M400">
            <v>13.56</v>
          </cell>
          <cell r="N400">
            <v>0</v>
          </cell>
        </row>
        <row r="401">
          <cell r="C401" t="str">
            <v xml:space="preserve">TOTAL </v>
          </cell>
          <cell r="I401">
            <v>10.01</v>
          </cell>
        </row>
        <row r="402">
          <cell r="C402" t="str">
            <v>BDI %</v>
          </cell>
          <cell r="H402">
            <v>0</v>
          </cell>
          <cell r="I402">
            <v>0</v>
          </cell>
        </row>
        <row r="403">
          <cell r="A403">
            <v>14</v>
          </cell>
          <cell r="C403" t="str">
            <v>TOTAL DO SERVIÇO</v>
          </cell>
          <cell r="I403">
            <v>10.01</v>
          </cell>
          <cell r="K403">
            <v>13.56</v>
          </cell>
          <cell r="L403">
            <v>-0.26179941002949858</v>
          </cell>
        </row>
        <row r="404">
          <cell r="C404" t="str">
            <v>AGESPISA - AREAIS</v>
          </cell>
        </row>
        <row r="406">
          <cell r="C406" t="str">
            <v>COMPOSIÇÃO DE PREÇO UNITÁRIO</v>
          </cell>
        </row>
        <row r="408">
          <cell r="B408">
            <v>15</v>
          </cell>
          <cell r="C408">
            <v>15</v>
          </cell>
          <cell r="D408" t="str">
            <v>TUBO FºFº JGS CLASSE K-7 DN 500</v>
          </cell>
          <cell r="I408" t="str">
            <v>M</v>
          </cell>
          <cell r="K408">
            <v>983.69</v>
          </cell>
        </row>
        <row r="410">
          <cell r="C410" t="str">
            <v>CÓDIGO</v>
          </cell>
          <cell r="D410" t="str">
            <v>DESCRIÇÃO DO SERVIÇO</v>
          </cell>
          <cell r="F410" t="str">
            <v>UNIDADE</v>
          </cell>
          <cell r="G410" t="str">
            <v>COEF.</v>
          </cell>
          <cell r="H410" t="str">
            <v>PR. UNITÁRIO</v>
          </cell>
          <cell r="I410" t="str">
            <v>PR. TOTAL</v>
          </cell>
        </row>
        <row r="411">
          <cell r="C411" t="str">
            <v>IN1278</v>
          </cell>
          <cell r="D411" t="str">
            <v>LUBRIFICANTE P/ANEL DE         NEOPRENE</v>
          </cell>
          <cell r="F411" t="str">
            <v>kg</v>
          </cell>
          <cell r="G411">
            <v>1.4999999999999999E-2</v>
          </cell>
          <cell r="H411">
            <v>9.32</v>
          </cell>
          <cell r="I411">
            <v>0.14000000000000001</v>
          </cell>
          <cell r="K411" t="str">
            <v>IN1278</v>
          </cell>
          <cell r="L411">
            <v>1.4999999999999999E-2</v>
          </cell>
          <cell r="M411">
            <v>983.69</v>
          </cell>
          <cell r="N411">
            <v>14.75535</v>
          </cell>
        </row>
        <row r="412">
          <cell r="C412" t="str">
            <v>IN1723</v>
          </cell>
          <cell r="D412" t="str">
            <v>Tubo de Fº Fº classe k-7 500mm</v>
          </cell>
          <cell r="F412" t="str">
            <v>m</v>
          </cell>
          <cell r="G412">
            <v>1.02</v>
          </cell>
          <cell r="H412">
            <v>534.26</v>
          </cell>
          <cell r="I412">
            <v>544.95000000000005</v>
          </cell>
          <cell r="K412" t="str">
            <v>IN1723</v>
          </cell>
          <cell r="L412">
            <v>1.2</v>
          </cell>
          <cell r="M412">
            <v>983.69</v>
          </cell>
          <cell r="N412">
            <v>1180.4280000000001</v>
          </cell>
        </row>
        <row r="413">
          <cell r="C413" t="str">
            <v>IN1724</v>
          </cell>
          <cell r="D413" t="str">
            <v>ANEL LABIAL NEOPRENE 500MM</v>
          </cell>
          <cell r="F413" t="str">
            <v>un</v>
          </cell>
          <cell r="G413">
            <v>1</v>
          </cell>
          <cell r="H413">
            <v>10.199999999999999</v>
          </cell>
          <cell r="I413">
            <v>10.199999999999999</v>
          </cell>
          <cell r="K413" t="str">
            <v>IN1724</v>
          </cell>
          <cell r="L413">
            <v>1</v>
          </cell>
          <cell r="M413">
            <v>983.69</v>
          </cell>
          <cell r="N413">
            <v>983.69</v>
          </cell>
        </row>
        <row r="414">
          <cell r="C414">
            <v>0</v>
          </cell>
          <cell r="D414">
            <v>0</v>
          </cell>
          <cell r="F414">
            <v>0</v>
          </cell>
          <cell r="G414">
            <v>0</v>
          </cell>
          <cell r="H414">
            <v>0</v>
          </cell>
          <cell r="I414">
            <v>0</v>
          </cell>
          <cell r="M414">
            <v>983.69</v>
          </cell>
          <cell r="N414">
            <v>0</v>
          </cell>
        </row>
        <row r="415">
          <cell r="C415">
            <v>0</v>
          </cell>
          <cell r="D415">
            <v>0</v>
          </cell>
          <cell r="F415">
            <v>0</v>
          </cell>
          <cell r="G415">
            <v>0</v>
          </cell>
          <cell r="H415">
            <v>0</v>
          </cell>
          <cell r="I415">
            <v>0</v>
          </cell>
          <cell r="M415">
            <v>983.69</v>
          </cell>
          <cell r="N415">
            <v>0</v>
          </cell>
        </row>
        <row r="416">
          <cell r="C416">
            <v>0</v>
          </cell>
          <cell r="D416">
            <v>0</v>
          </cell>
          <cell r="F416">
            <v>0</v>
          </cell>
          <cell r="G416">
            <v>0</v>
          </cell>
          <cell r="H416">
            <v>0</v>
          </cell>
          <cell r="I416">
            <v>0</v>
          </cell>
          <cell r="M416">
            <v>983.69</v>
          </cell>
          <cell r="N416">
            <v>0</v>
          </cell>
        </row>
        <row r="417">
          <cell r="C417">
            <v>0</v>
          </cell>
          <cell r="D417">
            <v>0</v>
          </cell>
          <cell r="F417">
            <v>0</v>
          </cell>
          <cell r="G417">
            <v>0</v>
          </cell>
          <cell r="H417">
            <v>0</v>
          </cell>
          <cell r="I417">
            <v>0</v>
          </cell>
          <cell r="M417">
            <v>983.69</v>
          </cell>
          <cell r="N417">
            <v>0</v>
          </cell>
        </row>
        <row r="418">
          <cell r="C418">
            <v>0</v>
          </cell>
          <cell r="D418">
            <v>0</v>
          </cell>
          <cell r="F418">
            <v>0</v>
          </cell>
          <cell r="G418">
            <v>0</v>
          </cell>
          <cell r="H418">
            <v>0</v>
          </cell>
          <cell r="I418">
            <v>0</v>
          </cell>
          <cell r="M418">
            <v>983.69</v>
          </cell>
          <cell r="N418">
            <v>0</v>
          </cell>
        </row>
        <row r="419">
          <cell r="C419">
            <v>0</v>
          </cell>
          <cell r="D419">
            <v>0</v>
          </cell>
          <cell r="F419">
            <v>0</v>
          </cell>
          <cell r="G419">
            <v>0</v>
          </cell>
          <cell r="H419">
            <v>0</v>
          </cell>
          <cell r="I419">
            <v>0</v>
          </cell>
          <cell r="M419">
            <v>983.69</v>
          </cell>
          <cell r="N419">
            <v>0</v>
          </cell>
        </row>
        <row r="420">
          <cell r="C420">
            <v>0</v>
          </cell>
          <cell r="D420">
            <v>0</v>
          </cell>
          <cell r="F420">
            <v>0</v>
          </cell>
          <cell r="G420">
            <v>0</v>
          </cell>
          <cell r="H420">
            <v>0</v>
          </cell>
          <cell r="I420">
            <v>0</v>
          </cell>
          <cell r="M420">
            <v>983.69</v>
          </cell>
          <cell r="N420">
            <v>0</v>
          </cell>
        </row>
        <row r="421">
          <cell r="C421">
            <v>0</v>
          </cell>
          <cell r="D421">
            <v>0</v>
          </cell>
          <cell r="F421">
            <v>0</v>
          </cell>
          <cell r="G421">
            <v>0</v>
          </cell>
          <cell r="H421">
            <v>0</v>
          </cell>
          <cell r="I421">
            <v>0</v>
          </cell>
          <cell r="M421">
            <v>983.69</v>
          </cell>
          <cell r="N421">
            <v>0</v>
          </cell>
        </row>
        <row r="422">
          <cell r="C422">
            <v>0</v>
          </cell>
          <cell r="D422">
            <v>0</v>
          </cell>
          <cell r="F422">
            <v>0</v>
          </cell>
          <cell r="G422">
            <v>0</v>
          </cell>
          <cell r="H422">
            <v>0</v>
          </cell>
          <cell r="I422">
            <v>0</v>
          </cell>
          <cell r="M422">
            <v>983.69</v>
          </cell>
          <cell r="N422">
            <v>0</v>
          </cell>
        </row>
        <row r="423">
          <cell r="C423">
            <v>0</v>
          </cell>
          <cell r="D423">
            <v>0</v>
          </cell>
          <cell r="F423">
            <v>0</v>
          </cell>
          <cell r="G423">
            <v>0</v>
          </cell>
          <cell r="H423">
            <v>0</v>
          </cell>
          <cell r="I423">
            <v>0</v>
          </cell>
          <cell r="M423">
            <v>983.69</v>
          </cell>
          <cell r="N423">
            <v>0</v>
          </cell>
        </row>
        <row r="424">
          <cell r="C424">
            <v>0</v>
          </cell>
          <cell r="D424">
            <v>0</v>
          </cell>
          <cell r="F424">
            <v>0</v>
          </cell>
          <cell r="G424">
            <v>0</v>
          </cell>
          <cell r="H424">
            <v>0</v>
          </cell>
          <cell r="I424">
            <v>0</v>
          </cell>
          <cell r="M424">
            <v>983.69</v>
          </cell>
          <cell r="N424">
            <v>0</v>
          </cell>
        </row>
        <row r="425">
          <cell r="C425">
            <v>0</v>
          </cell>
          <cell r="D425">
            <v>0</v>
          </cell>
          <cell r="F425">
            <v>0</v>
          </cell>
          <cell r="G425">
            <v>0</v>
          </cell>
          <cell r="H425">
            <v>0</v>
          </cell>
          <cell r="I425">
            <v>0</v>
          </cell>
          <cell r="M425">
            <v>983.69</v>
          </cell>
          <cell r="N425">
            <v>0</v>
          </cell>
        </row>
        <row r="426">
          <cell r="C426">
            <v>0</v>
          </cell>
          <cell r="D426">
            <v>0</v>
          </cell>
          <cell r="F426">
            <v>0</v>
          </cell>
          <cell r="G426">
            <v>0</v>
          </cell>
          <cell r="H426">
            <v>0</v>
          </cell>
          <cell r="I426">
            <v>0</v>
          </cell>
          <cell r="M426">
            <v>983.69</v>
          </cell>
          <cell r="N426">
            <v>0</v>
          </cell>
        </row>
        <row r="427">
          <cell r="C427">
            <v>0</v>
          </cell>
          <cell r="D427">
            <v>0</v>
          </cell>
          <cell r="F427">
            <v>0</v>
          </cell>
          <cell r="G427">
            <v>0</v>
          </cell>
          <cell r="H427">
            <v>0</v>
          </cell>
          <cell r="I427">
            <v>0</v>
          </cell>
          <cell r="M427">
            <v>983.69</v>
          </cell>
          <cell r="N427">
            <v>0</v>
          </cell>
        </row>
        <row r="428">
          <cell r="C428">
            <v>0</v>
          </cell>
          <cell r="D428">
            <v>0</v>
          </cell>
          <cell r="F428">
            <v>0</v>
          </cell>
          <cell r="G428">
            <v>0</v>
          </cell>
          <cell r="H428">
            <v>0</v>
          </cell>
          <cell r="I428">
            <v>0</v>
          </cell>
          <cell r="M428">
            <v>983.69</v>
          </cell>
          <cell r="N428">
            <v>0</v>
          </cell>
        </row>
        <row r="429">
          <cell r="C429">
            <v>0</v>
          </cell>
          <cell r="D429">
            <v>0</v>
          </cell>
          <cell r="F429">
            <v>0</v>
          </cell>
          <cell r="G429">
            <v>0</v>
          </cell>
          <cell r="H429">
            <v>0</v>
          </cell>
          <cell r="I429">
            <v>0</v>
          </cell>
          <cell r="M429">
            <v>983.69</v>
          </cell>
          <cell r="N429">
            <v>0</v>
          </cell>
        </row>
        <row r="430">
          <cell r="C430">
            <v>0</v>
          </cell>
          <cell r="D430">
            <v>0</v>
          </cell>
          <cell r="F430">
            <v>0</v>
          </cell>
          <cell r="G430">
            <v>0</v>
          </cell>
          <cell r="H430">
            <v>0</v>
          </cell>
          <cell r="I430">
            <v>0</v>
          </cell>
          <cell r="M430">
            <v>983.69</v>
          </cell>
          <cell r="N430">
            <v>0</v>
          </cell>
        </row>
        <row r="431">
          <cell r="C431">
            <v>0</v>
          </cell>
          <cell r="D431">
            <v>0</v>
          </cell>
          <cell r="F431">
            <v>0</v>
          </cell>
          <cell r="G431">
            <v>0</v>
          </cell>
          <cell r="H431">
            <v>0</v>
          </cell>
          <cell r="I431">
            <v>0</v>
          </cell>
          <cell r="M431">
            <v>983.69</v>
          </cell>
          <cell r="N431">
            <v>0</v>
          </cell>
        </row>
        <row r="432">
          <cell r="C432" t="str">
            <v xml:space="preserve">TOTAL </v>
          </cell>
          <cell r="I432">
            <v>555.29000000000008</v>
          </cell>
        </row>
        <row r="433">
          <cell r="C433" t="str">
            <v>BDI %</v>
          </cell>
          <cell r="H433">
            <v>0</v>
          </cell>
          <cell r="I433">
            <v>0</v>
          </cell>
        </row>
        <row r="434">
          <cell r="A434">
            <v>15</v>
          </cell>
          <cell r="C434" t="str">
            <v>TOTAL DO SERVIÇO</v>
          </cell>
          <cell r="I434">
            <v>555.29000000000008</v>
          </cell>
          <cell r="K434" t="e">
            <v>#REF!</v>
          </cell>
          <cell r="L434" t="e">
            <v>#REF!</v>
          </cell>
        </row>
        <row r="435">
          <cell r="C435" t="str">
            <v>AGESPISA - AREAIS</v>
          </cell>
        </row>
        <row r="437">
          <cell r="C437" t="str">
            <v>COMPOSIÇÃO DE PREÇO UNITÁRIO</v>
          </cell>
        </row>
        <row r="439">
          <cell r="B439">
            <v>16</v>
          </cell>
          <cell r="C439">
            <v>16</v>
          </cell>
          <cell r="D439" t="str">
            <v>ESCORAMENTO TIPO CONTINUO C/PRANCHAS DE MADEIRA</v>
          </cell>
          <cell r="I439" t="str">
            <v>M2</v>
          </cell>
          <cell r="K439">
            <v>18.010000000000002</v>
          </cell>
        </row>
        <row r="441">
          <cell r="C441" t="str">
            <v>CÓDIGO</v>
          </cell>
          <cell r="D441" t="str">
            <v>DESCRIÇÃO DO SERVIÇO</v>
          </cell>
          <cell r="F441" t="str">
            <v>UNIDADE</v>
          </cell>
          <cell r="G441" t="str">
            <v>COEF.</v>
          </cell>
          <cell r="H441" t="str">
            <v>PR. UNITÁRIO</v>
          </cell>
          <cell r="I441" t="str">
            <v>PR. TOTAL</v>
          </cell>
        </row>
        <row r="442">
          <cell r="C442" t="str">
            <v>IH0006</v>
          </cell>
          <cell r="D442" t="str">
            <v>SERVENTE</v>
          </cell>
          <cell r="F442" t="str">
            <v>H</v>
          </cell>
          <cell r="G442">
            <v>0.8</v>
          </cell>
          <cell r="H442">
            <v>4.4723219814241482</v>
          </cell>
          <cell r="I442">
            <v>3.58</v>
          </cell>
          <cell r="K442" t="str">
            <v>IH0006</v>
          </cell>
          <cell r="L442">
            <v>0.8</v>
          </cell>
          <cell r="M442">
            <v>18.010000000000002</v>
          </cell>
          <cell r="N442">
            <v>14.408000000000001</v>
          </cell>
        </row>
        <row r="443">
          <cell r="C443" t="str">
            <v>IH0070</v>
          </cell>
          <cell r="D443" t="str">
            <v>CARPINTEIRO</v>
          </cell>
          <cell r="F443" t="str">
            <v>H</v>
          </cell>
          <cell r="G443">
            <v>0.4</v>
          </cell>
          <cell r="H443">
            <v>6.2786377708978325</v>
          </cell>
          <cell r="I443">
            <v>2.5099999999999998</v>
          </cell>
          <cell r="K443" t="str">
            <v>IH0070</v>
          </cell>
          <cell r="L443">
            <v>0.4</v>
          </cell>
          <cell r="M443">
            <v>18.010000000000002</v>
          </cell>
          <cell r="N443">
            <v>7.2040000000000006</v>
          </cell>
        </row>
        <row r="444">
          <cell r="C444" t="str">
            <v>IM3680</v>
          </cell>
          <cell r="D444" t="str">
            <v>VIGA DE PEROBA 6 x 16 cm</v>
          </cell>
          <cell r="F444" t="str">
            <v>M</v>
          </cell>
          <cell r="G444">
            <v>0.1</v>
          </cell>
          <cell r="H444">
            <v>12.2</v>
          </cell>
          <cell r="I444">
            <v>1.22</v>
          </cell>
          <cell r="K444" t="str">
            <v>IM3680</v>
          </cell>
          <cell r="L444">
            <v>0.1</v>
          </cell>
          <cell r="M444">
            <v>18.010000000000002</v>
          </cell>
          <cell r="N444">
            <v>1.8010000000000002</v>
          </cell>
        </row>
        <row r="445">
          <cell r="C445" t="str">
            <v>IM3697</v>
          </cell>
          <cell r="D445" t="str">
            <v>ESTRONCA DE EUCALIPTO 20 cm    COM CASCA</v>
          </cell>
          <cell r="F445" t="str">
            <v>M</v>
          </cell>
          <cell r="G445">
            <v>8.2900000000000001E-2</v>
          </cell>
          <cell r="H445">
            <v>5.81</v>
          </cell>
          <cell r="I445">
            <v>0.48</v>
          </cell>
          <cell r="K445" t="str">
            <v>IM3697</v>
          </cell>
          <cell r="L445">
            <v>8.2900000000000001E-2</v>
          </cell>
          <cell r="M445">
            <v>18.010000000000002</v>
          </cell>
          <cell r="N445">
            <v>1.4930290000000002</v>
          </cell>
        </row>
        <row r="446">
          <cell r="C446" t="str">
            <v>IM3698</v>
          </cell>
          <cell r="D446" t="str">
            <v>PRANCHA DE PEROBA 2.7 X 30 CM</v>
          </cell>
          <cell r="F446" t="str">
            <v>M</v>
          </cell>
          <cell r="G446">
            <v>0.55000000000000004</v>
          </cell>
          <cell r="H446">
            <v>10.199999999999999</v>
          </cell>
          <cell r="I446">
            <v>5.61</v>
          </cell>
          <cell r="K446" t="str">
            <v>IM3698</v>
          </cell>
          <cell r="L446">
            <v>0.55000000000000004</v>
          </cell>
          <cell r="M446">
            <v>18.010000000000002</v>
          </cell>
          <cell r="N446">
            <v>9.9055000000000017</v>
          </cell>
        </row>
        <row r="447">
          <cell r="C447">
            <v>0</v>
          </cell>
          <cell r="D447">
            <v>0</v>
          </cell>
          <cell r="F447">
            <v>0</v>
          </cell>
          <cell r="G447">
            <v>0</v>
          </cell>
          <cell r="H447">
            <v>0</v>
          </cell>
          <cell r="I447">
            <v>0</v>
          </cell>
          <cell r="M447">
            <v>18.010000000000002</v>
          </cell>
          <cell r="N447">
            <v>0</v>
          </cell>
        </row>
        <row r="448">
          <cell r="C448">
            <v>0</v>
          </cell>
          <cell r="D448">
            <v>0</v>
          </cell>
          <cell r="F448">
            <v>0</v>
          </cell>
          <cell r="G448">
            <v>0</v>
          </cell>
          <cell r="H448">
            <v>0</v>
          </cell>
          <cell r="I448">
            <v>0</v>
          </cell>
          <cell r="M448">
            <v>18.010000000000002</v>
          </cell>
          <cell r="N448">
            <v>0</v>
          </cell>
        </row>
        <row r="449">
          <cell r="C449">
            <v>0</v>
          </cell>
          <cell r="D449">
            <v>0</v>
          </cell>
          <cell r="F449">
            <v>0</v>
          </cell>
          <cell r="G449">
            <v>0</v>
          </cell>
          <cell r="H449">
            <v>0</v>
          </cell>
          <cell r="I449">
            <v>0</v>
          </cell>
          <cell r="M449">
            <v>18.010000000000002</v>
          </cell>
          <cell r="N449">
            <v>0</v>
          </cell>
        </row>
        <row r="450">
          <cell r="C450">
            <v>0</v>
          </cell>
          <cell r="D450">
            <v>0</v>
          </cell>
          <cell r="F450">
            <v>0</v>
          </cell>
          <cell r="G450">
            <v>0</v>
          </cell>
          <cell r="H450">
            <v>0</v>
          </cell>
          <cell r="I450">
            <v>0</v>
          </cell>
          <cell r="M450">
            <v>18.010000000000002</v>
          </cell>
          <cell r="N450">
            <v>0</v>
          </cell>
        </row>
        <row r="451">
          <cell r="C451">
            <v>0</v>
          </cell>
          <cell r="D451">
            <v>0</v>
          </cell>
          <cell r="F451">
            <v>0</v>
          </cell>
          <cell r="G451">
            <v>0</v>
          </cell>
          <cell r="H451">
            <v>0</v>
          </cell>
          <cell r="I451">
            <v>0</v>
          </cell>
          <cell r="M451">
            <v>18.010000000000002</v>
          </cell>
          <cell r="N451">
            <v>0</v>
          </cell>
        </row>
        <row r="452">
          <cell r="C452">
            <v>0</v>
          </cell>
          <cell r="D452">
            <v>0</v>
          </cell>
          <cell r="F452">
            <v>0</v>
          </cell>
          <cell r="G452">
            <v>0</v>
          </cell>
          <cell r="H452">
            <v>0</v>
          </cell>
          <cell r="I452">
            <v>0</v>
          </cell>
          <cell r="M452">
            <v>18.010000000000002</v>
          </cell>
          <cell r="N452">
            <v>0</v>
          </cell>
        </row>
        <row r="453">
          <cell r="C453">
            <v>0</v>
          </cell>
          <cell r="D453">
            <v>0</v>
          </cell>
          <cell r="F453">
            <v>0</v>
          </cell>
          <cell r="G453">
            <v>0</v>
          </cell>
          <cell r="H453">
            <v>0</v>
          </cell>
          <cell r="I453">
            <v>0</v>
          </cell>
          <cell r="M453">
            <v>18.010000000000002</v>
          </cell>
          <cell r="N453">
            <v>0</v>
          </cell>
        </row>
        <row r="454">
          <cell r="C454">
            <v>0</v>
          </cell>
          <cell r="D454">
            <v>0</v>
          </cell>
          <cell r="F454">
            <v>0</v>
          </cell>
          <cell r="G454">
            <v>0</v>
          </cell>
          <cell r="H454">
            <v>0</v>
          </cell>
          <cell r="I454">
            <v>0</v>
          </cell>
          <cell r="M454">
            <v>18.010000000000002</v>
          </cell>
          <cell r="N454">
            <v>0</v>
          </cell>
        </row>
        <row r="455">
          <cell r="C455">
            <v>0</v>
          </cell>
          <cell r="D455">
            <v>0</v>
          </cell>
          <cell r="F455">
            <v>0</v>
          </cell>
          <cell r="G455">
            <v>0</v>
          </cell>
          <cell r="H455">
            <v>0</v>
          </cell>
          <cell r="I455">
            <v>0</v>
          </cell>
          <cell r="M455">
            <v>18.010000000000002</v>
          </cell>
          <cell r="N455">
            <v>0</v>
          </cell>
        </row>
        <row r="456">
          <cell r="C456">
            <v>0</v>
          </cell>
          <cell r="D456">
            <v>0</v>
          </cell>
          <cell r="F456">
            <v>0</v>
          </cell>
          <cell r="G456">
            <v>0</v>
          </cell>
          <cell r="H456">
            <v>0</v>
          </cell>
          <cell r="I456">
            <v>0</v>
          </cell>
          <cell r="M456">
            <v>18.010000000000002</v>
          </cell>
          <cell r="N456">
            <v>0</v>
          </cell>
        </row>
        <row r="457">
          <cell r="C457">
            <v>0</v>
          </cell>
          <cell r="D457">
            <v>0</v>
          </cell>
          <cell r="F457">
            <v>0</v>
          </cell>
          <cell r="G457">
            <v>0</v>
          </cell>
          <cell r="H457">
            <v>0</v>
          </cell>
          <cell r="I457">
            <v>0</v>
          </cell>
          <cell r="M457">
            <v>18.010000000000002</v>
          </cell>
          <cell r="N457">
            <v>0</v>
          </cell>
        </row>
        <row r="458">
          <cell r="C458">
            <v>0</v>
          </cell>
          <cell r="D458">
            <v>0</v>
          </cell>
          <cell r="F458">
            <v>0</v>
          </cell>
          <cell r="G458">
            <v>0</v>
          </cell>
          <cell r="H458">
            <v>0</v>
          </cell>
          <cell r="I458">
            <v>0</v>
          </cell>
          <cell r="M458">
            <v>18.010000000000002</v>
          </cell>
          <cell r="N458">
            <v>0</v>
          </cell>
        </row>
        <row r="459">
          <cell r="C459">
            <v>0</v>
          </cell>
          <cell r="D459">
            <v>0</v>
          </cell>
          <cell r="F459">
            <v>0</v>
          </cell>
          <cell r="G459">
            <v>0</v>
          </cell>
          <cell r="H459">
            <v>0</v>
          </cell>
          <cell r="I459">
            <v>0</v>
          </cell>
          <cell r="M459">
            <v>18.010000000000002</v>
          </cell>
          <cell r="N459">
            <v>0</v>
          </cell>
        </row>
        <row r="460">
          <cell r="C460">
            <v>0</v>
          </cell>
          <cell r="D460">
            <v>0</v>
          </cell>
          <cell r="F460">
            <v>0</v>
          </cell>
          <cell r="G460">
            <v>0</v>
          </cell>
          <cell r="H460">
            <v>0</v>
          </cell>
          <cell r="I460">
            <v>0</v>
          </cell>
          <cell r="M460">
            <v>18.010000000000002</v>
          </cell>
          <cell r="N460">
            <v>0</v>
          </cell>
        </row>
        <row r="461">
          <cell r="C461">
            <v>0</v>
          </cell>
          <cell r="D461">
            <v>0</v>
          </cell>
          <cell r="F461">
            <v>0</v>
          </cell>
          <cell r="G461">
            <v>0</v>
          </cell>
          <cell r="H461">
            <v>0</v>
          </cell>
          <cell r="I461">
            <v>0</v>
          </cell>
          <cell r="M461">
            <v>18.010000000000002</v>
          </cell>
          <cell r="N461">
            <v>0</v>
          </cell>
        </row>
        <row r="462">
          <cell r="C462">
            <v>0</v>
          </cell>
          <cell r="D462">
            <v>0</v>
          </cell>
          <cell r="F462">
            <v>0</v>
          </cell>
          <cell r="G462">
            <v>0</v>
          </cell>
          <cell r="H462">
            <v>0</v>
          </cell>
          <cell r="I462">
            <v>0</v>
          </cell>
          <cell r="M462">
            <v>18.010000000000002</v>
          </cell>
          <cell r="N462">
            <v>0</v>
          </cell>
        </row>
        <row r="463">
          <cell r="C463" t="str">
            <v xml:space="preserve">TOTAL </v>
          </cell>
          <cell r="I463">
            <v>13.399999999999999</v>
          </cell>
        </row>
        <row r="464">
          <cell r="C464" t="str">
            <v>BDI %</v>
          </cell>
          <cell r="H464">
            <v>0</v>
          </cell>
          <cell r="I464">
            <v>0</v>
          </cell>
        </row>
        <row r="465">
          <cell r="A465">
            <v>16</v>
          </cell>
          <cell r="C465" t="str">
            <v>TOTAL DO SERVIÇO</v>
          </cell>
          <cell r="I465">
            <v>13.399999999999999</v>
          </cell>
          <cell r="K465">
            <v>18.010000000000002</v>
          </cell>
          <cell r="L465">
            <v>-0.25596890616324275</v>
          </cell>
        </row>
        <row r="466">
          <cell r="C466" t="str">
            <v>AGESPISA - AREAIS</v>
          </cell>
        </row>
        <row r="468">
          <cell r="C468" t="str">
            <v>COMPOSIÇÃO DE PREÇO UNITÁRIO</v>
          </cell>
        </row>
        <row r="470">
          <cell r="B470">
            <v>17</v>
          </cell>
          <cell r="C470">
            <v>17</v>
          </cell>
          <cell r="D470" t="str">
            <v>ESCORAMENTO CONTÍNUO DE VALAS C/PRANCHAS METÁLICAS DE 4.00M</v>
          </cell>
          <cell r="I470" t="str">
            <v>M2</v>
          </cell>
          <cell r="K470">
            <v>26.04</v>
          </cell>
          <cell r="M470">
            <v>0.12</v>
          </cell>
        </row>
        <row r="472">
          <cell r="C472" t="str">
            <v>CÓDIGO</v>
          </cell>
          <cell r="D472" t="str">
            <v>DESCRIÇÃO DO SERVIÇO</v>
          </cell>
          <cell r="F472" t="str">
            <v>UNIDADE</v>
          </cell>
          <cell r="G472" t="str">
            <v>COEF.</v>
          </cell>
          <cell r="H472" t="str">
            <v>PR. UNITÁRIO</v>
          </cell>
          <cell r="I472" t="str">
            <v>PR. TOTAL</v>
          </cell>
        </row>
        <row r="473">
          <cell r="C473" t="str">
            <v>IE0179</v>
          </cell>
          <cell r="D473" t="str">
            <v>PA/RETRO ESCAVADEIRA           0,7M3x0,2M3 580H mA</v>
          </cell>
          <cell r="F473" t="str">
            <v>H</v>
          </cell>
          <cell r="G473">
            <v>0.3</v>
          </cell>
          <cell r="H473">
            <v>47.23</v>
          </cell>
          <cell r="I473">
            <v>14.17</v>
          </cell>
          <cell r="K473" t="str">
            <v>IE0179</v>
          </cell>
          <cell r="L473">
            <v>0.02</v>
          </cell>
          <cell r="M473">
            <v>26.04</v>
          </cell>
          <cell r="N473">
            <v>0.52080000000000004</v>
          </cell>
        </row>
        <row r="474">
          <cell r="C474" t="str">
            <v>CA1163</v>
          </cell>
          <cell r="D474" t="str">
            <v>RETIFICADOR DE SOLDA ELÉTRICA  500A, COM DIODO GRANDE, MODELO</v>
          </cell>
          <cell r="F474" t="str">
            <v>H</v>
          </cell>
          <cell r="G474">
            <v>0.6724</v>
          </cell>
          <cell r="H474">
            <v>0.66878118000000009</v>
          </cell>
          <cell r="I474">
            <v>0.45</v>
          </cell>
          <cell r="K474" t="str">
            <v>CA1163</v>
          </cell>
          <cell r="L474">
            <v>0.6724</v>
          </cell>
          <cell r="M474">
            <v>26.04</v>
          </cell>
          <cell r="N474">
            <v>17.509295999999999</v>
          </cell>
        </row>
        <row r="475">
          <cell r="C475" t="str">
            <v>CA1165</v>
          </cell>
          <cell r="D475" t="str">
            <v>MAÇARICO</v>
          </cell>
          <cell r="F475" t="str">
            <v>H</v>
          </cell>
          <cell r="G475">
            <v>0.06</v>
          </cell>
          <cell r="H475">
            <v>7.4211390000000002E-2</v>
          </cell>
          <cell r="I475">
            <v>0</v>
          </cell>
          <cell r="K475" t="str">
            <v>CA1165</v>
          </cell>
          <cell r="L475">
            <v>0.06</v>
          </cell>
          <cell r="M475">
            <v>26.04</v>
          </cell>
          <cell r="N475">
            <v>1.5623999999999998</v>
          </cell>
        </row>
        <row r="476">
          <cell r="C476" t="str">
            <v>IH0006</v>
          </cell>
          <cell r="D476" t="str">
            <v>SERVENTE</v>
          </cell>
          <cell r="F476" t="str">
            <v>H</v>
          </cell>
          <cell r="G476">
            <v>0.2</v>
          </cell>
          <cell r="H476">
            <v>4.4723219814241482</v>
          </cell>
          <cell r="I476">
            <v>0.89</v>
          </cell>
          <cell r="K476" t="str">
            <v>IH0006</v>
          </cell>
          <cell r="L476">
            <v>0.2</v>
          </cell>
          <cell r="M476">
            <v>26.04</v>
          </cell>
          <cell r="N476">
            <v>5.2080000000000002</v>
          </cell>
        </row>
        <row r="477">
          <cell r="C477" t="str">
            <v>IH0074</v>
          </cell>
          <cell r="D477" t="str">
            <v>PEDREIRO</v>
          </cell>
          <cell r="F477" t="str">
            <v>H</v>
          </cell>
          <cell r="G477">
            <v>0.2</v>
          </cell>
          <cell r="H477">
            <v>6.2786377708978325</v>
          </cell>
          <cell r="I477">
            <v>1.26</v>
          </cell>
          <cell r="K477" t="str">
            <v>IH0074</v>
          </cell>
          <cell r="L477">
            <v>0.2</v>
          </cell>
          <cell r="M477">
            <v>26.04</v>
          </cell>
          <cell r="N477">
            <v>5.2080000000000002</v>
          </cell>
        </row>
        <row r="478">
          <cell r="C478" t="str">
            <v>IM0022</v>
          </cell>
          <cell r="D478" t="str">
            <v>ESTACA PRANCHA DE AÇO, SEÇÃO   Z, TIPO BZ - 300 A, DIMENSÕES:</v>
          </cell>
          <cell r="F478" t="str">
            <v>KG</v>
          </cell>
          <cell r="G478">
            <v>1.8</v>
          </cell>
          <cell r="H478">
            <v>2.2000000000000002</v>
          </cell>
          <cell r="I478">
            <v>3.96</v>
          </cell>
          <cell r="K478" t="str">
            <v>IM0022</v>
          </cell>
          <cell r="L478">
            <v>1.8</v>
          </cell>
          <cell r="M478">
            <v>26.04</v>
          </cell>
          <cell r="N478">
            <v>46.872</v>
          </cell>
        </row>
        <row r="479">
          <cell r="C479" t="str">
            <v>IM0051</v>
          </cell>
          <cell r="D479" t="str">
            <v>ELETRODO PARA AÇOS DE BAIXO E  MÉDIO TEOR DE CARBONO,</v>
          </cell>
          <cell r="F479" t="str">
            <v>KG</v>
          </cell>
          <cell r="G479">
            <v>0.04</v>
          </cell>
          <cell r="H479">
            <v>6.5</v>
          </cell>
          <cell r="I479">
            <v>0.26</v>
          </cell>
          <cell r="K479" t="str">
            <v>IM0051</v>
          </cell>
          <cell r="L479">
            <v>0.04</v>
          </cell>
          <cell r="M479">
            <v>26.04</v>
          </cell>
          <cell r="N479">
            <v>1.0416000000000001</v>
          </cell>
        </row>
        <row r="480">
          <cell r="C480" t="str">
            <v>IM0655</v>
          </cell>
          <cell r="D480" t="str">
            <v>VIGA I DE 12"" - 1. ALMA       (60,71 KG/M)"</v>
          </cell>
          <cell r="F480" t="str">
            <v>KG</v>
          </cell>
          <cell r="G480">
            <v>0.24</v>
          </cell>
          <cell r="H480">
            <v>4.2</v>
          </cell>
          <cell r="I480">
            <v>1.01</v>
          </cell>
          <cell r="K480" t="str">
            <v>IM0655</v>
          </cell>
          <cell r="L480">
            <v>0.24</v>
          </cell>
          <cell r="M480">
            <v>26.04</v>
          </cell>
          <cell r="N480">
            <v>6.2495999999999992</v>
          </cell>
        </row>
        <row r="481">
          <cell r="C481">
            <v>0</v>
          </cell>
          <cell r="D481">
            <v>0</v>
          </cell>
          <cell r="F481">
            <v>0</v>
          </cell>
          <cell r="G481">
            <v>0</v>
          </cell>
          <cell r="H481">
            <v>0</v>
          </cell>
          <cell r="I481">
            <v>0</v>
          </cell>
          <cell r="M481">
            <v>26.04</v>
          </cell>
          <cell r="N481">
            <v>0</v>
          </cell>
        </row>
        <row r="482">
          <cell r="C482">
            <v>0</v>
          </cell>
          <cell r="D482">
            <v>0</v>
          </cell>
          <cell r="F482">
            <v>0</v>
          </cell>
          <cell r="G482">
            <v>0</v>
          </cell>
          <cell r="H482">
            <v>0</v>
          </cell>
          <cell r="I482">
            <v>0</v>
          </cell>
          <cell r="M482">
            <v>26.04</v>
          </cell>
          <cell r="N482">
            <v>0</v>
          </cell>
        </row>
        <row r="483">
          <cell r="C483">
            <v>0</v>
          </cell>
          <cell r="D483">
            <v>0</v>
          </cell>
          <cell r="F483">
            <v>0</v>
          </cell>
          <cell r="G483">
            <v>0</v>
          </cell>
          <cell r="H483">
            <v>0</v>
          </cell>
          <cell r="I483">
            <v>0</v>
          </cell>
          <cell r="M483">
            <v>26.04</v>
          </cell>
          <cell r="N483">
            <v>0</v>
          </cell>
        </row>
        <row r="484">
          <cell r="C484">
            <v>0</v>
          </cell>
          <cell r="D484">
            <v>0</v>
          </cell>
          <cell r="F484">
            <v>0</v>
          </cell>
          <cell r="G484">
            <v>0</v>
          </cell>
          <cell r="H484">
            <v>0</v>
          </cell>
          <cell r="I484">
            <v>0</v>
          </cell>
          <cell r="M484">
            <v>26.04</v>
          </cell>
          <cell r="N484">
            <v>0</v>
          </cell>
        </row>
        <row r="485">
          <cell r="C485">
            <v>0</v>
          </cell>
          <cell r="D485">
            <v>0</v>
          </cell>
          <cell r="F485">
            <v>0</v>
          </cell>
          <cell r="G485">
            <v>0</v>
          </cell>
          <cell r="H485">
            <v>0</v>
          </cell>
          <cell r="I485">
            <v>0</v>
          </cell>
          <cell r="M485">
            <v>26.04</v>
          </cell>
          <cell r="N485">
            <v>0</v>
          </cell>
        </row>
        <row r="486">
          <cell r="C486">
            <v>0</v>
          </cell>
          <cell r="D486">
            <v>0</v>
          </cell>
          <cell r="F486">
            <v>0</v>
          </cell>
          <cell r="G486">
            <v>0</v>
          </cell>
          <cell r="H486">
            <v>0</v>
          </cell>
          <cell r="I486">
            <v>0</v>
          </cell>
          <cell r="M486">
            <v>26.04</v>
          </cell>
          <cell r="N486">
            <v>0</v>
          </cell>
        </row>
        <row r="487">
          <cell r="C487">
            <v>0</v>
          </cell>
          <cell r="D487">
            <v>0</v>
          </cell>
          <cell r="F487">
            <v>0</v>
          </cell>
          <cell r="G487">
            <v>0</v>
          </cell>
          <cell r="H487">
            <v>0</v>
          </cell>
          <cell r="I487">
            <v>0</v>
          </cell>
          <cell r="M487">
            <v>26.04</v>
          </cell>
          <cell r="N487">
            <v>0</v>
          </cell>
        </row>
        <row r="488">
          <cell r="C488">
            <v>0</v>
          </cell>
          <cell r="D488">
            <v>0</v>
          </cell>
          <cell r="F488">
            <v>0</v>
          </cell>
          <cell r="G488">
            <v>0</v>
          </cell>
          <cell r="H488">
            <v>0</v>
          </cell>
          <cell r="I488">
            <v>0</v>
          </cell>
          <cell r="M488">
            <v>26.04</v>
          </cell>
          <cell r="N488">
            <v>0</v>
          </cell>
        </row>
        <row r="489">
          <cell r="C489">
            <v>0</v>
          </cell>
          <cell r="D489">
            <v>0</v>
          </cell>
          <cell r="F489">
            <v>0</v>
          </cell>
          <cell r="G489">
            <v>0</v>
          </cell>
          <cell r="H489">
            <v>0</v>
          </cell>
          <cell r="I489">
            <v>0</v>
          </cell>
          <cell r="M489">
            <v>26.04</v>
          </cell>
          <cell r="N489">
            <v>0</v>
          </cell>
        </row>
        <row r="490">
          <cell r="C490">
            <v>0</v>
          </cell>
          <cell r="D490">
            <v>0</v>
          </cell>
          <cell r="F490">
            <v>0</v>
          </cell>
          <cell r="G490">
            <v>0</v>
          </cell>
          <cell r="H490">
            <v>0</v>
          </cell>
          <cell r="I490">
            <v>0</v>
          </cell>
          <cell r="M490">
            <v>26.04</v>
          </cell>
          <cell r="N490">
            <v>0</v>
          </cell>
        </row>
        <row r="491">
          <cell r="C491">
            <v>0</v>
          </cell>
          <cell r="D491">
            <v>0</v>
          </cell>
          <cell r="F491">
            <v>0</v>
          </cell>
          <cell r="G491">
            <v>0</v>
          </cell>
          <cell r="H491">
            <v>0</v>
          </cell>
          <cell r="I491">
            <v>0</v>
          </cell>
          <cell r="M491">
            <v>26.04</v>
          </cell>
          <cell r="N491">
            <v>0</v>
          </cell>
        </row>
        <row r="492">
          <cell r="C492">
            <v>0</v>
          </cell>
          <cell r="D492">
            <v>0</v>
          </cell>
          <cell r="F492">
            <v>0</v>
          </cell>
          <cell r="G492">
            <v>0</v>
          </cell>
          <cell r="H492">
            <v>0</v>
          </cell>
          <cell r="I492">
            <v>0</v>
          </cell>
          <cell r="M492">
            <v>26.04</v>
          </cell>
          <cell r="N492">
            <v>0</v>
          </cell>
        </row>
        <row r="493">
          <cell r="C493" t="str">
            <v xml:space="preserve">TOTAL </v>
          </cell>
          <cell r="I493">
            <v>22.000000000000004</v>
          </cell>
        </row>
        <row r="494">
          <cell r="C494" t="str">
            <v>BDI %</v>
          </cell>
          <cell r="H494">
            <v>0</v>
          </cell>
          <cell r="I494">
            <v>0</v>
          </cell>
        </row>
        <row r="495">
          <cell r="A495">
            <v>17</v>
          </cell>
          <cell r="C495" t="str">
            <v>TOTAL DO SERVIÇO</v>
          </cell>
          <cell r="I495">
            <v>22.000000000000004</v>
          </cell>
          <cell r="K495">
            <v>26.04</v>
          </cell>
          <cell r="L495">
            <v>-0.15514592933947757</v>
          </cell>
        </row>
        <row r="496">
          <cell r="C496" t="str">
            <v>AGESPISA - AREAIS</v>
          </cell>
        </row>
        <row r="498">
          <cell r="C498" t="str">
            <v>COMPOSIÇÃO DE PREÇO UNITÁRIO</v>
          </cell>
        </row>
        <row r="500">
          <cell r="B500">
            <v>19</v>
          </cell>
          <cell r="C500">
            <v>19</v>
          </cell>
          <cell r="D500" t="str">
            <v>PLACA DE CONCRETO ARMADO PARA PROTEÇÃO DE TALUDES, ESP. 6CM</v>
          </cell>
          <cell r="I500" t="str">
            <v>M2</v>
          </cell>
          <cell r="K500">
            <v>21</v>
          </cell>
        </row>
        <row r="502">
          <cell r="C502" t="str">
            <v>CÓDIGO</v>
          </cell>
          <cell r="D502" t="str">
            <v>DESCRIÇÃO DO SERVIÇO</v>
          </cell>
          <cell r="F502" t="str">
            <v>UNIDADE</v>
          </cell>
          <cell r="G502" t="str">
            <v>COEF.</v>
          </cell>
          <cell r="H502" t="str">
            <v>PR. UNITÁRIO</v>
          </cell>
          <cell r="I502" t="str">
            <v>PR. TOTAL</v>
          </cell>
        </row>
        <row r="503">
          <cell r="C503" t="str">
            <v>CC0808</v>
          </cell>
          <cell r="D503" t="str">
            <v>ARMADURA DE TELA DE AÃO</v>
          </cell>
          <cell r="F503" t="str">
            <v>M2</v>
          </cell>
          <cell r="G503">
            <v>1</v>
          </cell>
          <cell r="H503">
            <v>5.7084656346749236</v>
          </cell>
          <cell r="I503">
            <v>5.71</v>
          </cell>
          <cell r="K503" t="str">
            <v>CC0808</v>
          </cell>
          <cell r="L503">
            <v>1</v>
          </cell>
          <cell r="M503">
            <v>21</v>
          </cell>
          <cell r="N503">
            <v>21</v>
          </cell>
        </row>
        <row r="504">
          <cell r="C504" t="str">
            <v>CC0844</v>
          </cell>
          <cell r="D504" t="str">
            <v>CONCRETO PRE-MISTURADO FCK 10  MPa</v>
          </cell>
          <cell r="F504" t="str">
            <v>M3</v>
          </cell>
          <cell r="G504">
            <v>5.5E-2</v>
          </cell>
          <cell r="H504">
            <v>201.04156346749227</v>
          </cell>
          <cell r="I504">
            <v>11.06</v>
          </cell>
          <cell r="K504" t="str">
            <v>CC0844</v>
          </cell>
          <cell r="L504">
            <v>5.5E-2</v>
          </cell>
          <cell r="M504">
            <v>21</v>
          </cell>
          <cell r="N504">
            <v>1.155</v>
          </cell>
        </row>
        <row r="505">
          <cell r="C505" t="str">
            <v>IH0006</v>
          </cell>
          <cell r="D505" t="str">
            <v>SERVENTE</v>
          </cell>
          <cell r="F505" t="str">
            <v>H</v>
          </cell>
          <cell r="G505">
            <v>0.1</v>
          </cell>
          <cell r="H505">
            <v>4.4723219814241482</v>
          </cell>
          <cell r="I505">
            <v>0.45</v>
          </cell>
          <cell r="K505" t="str">
            <v>IH0006</v>
          </cell>
          <cell r="L505">
            <v>0.1</v>
          </cell>
          <cell r="M505">
            <v>21</v>
          </cell>
          <cell r="N505">
            <v>2.1</v>
          </cell>
        </row>
        <row r="506">
          <cell r="C506" t="str">
            <v>IH0074</v>
          </cell>
          <cell r="D506" t="str">
            <v>PEDREIRO</v>
          </cell>
          <cell r="F506" t="str">
            <v>H</v>
          </cell>
          <cell r="G506">
            <v>0.1</v>
          </cell>
          <cell r="H506">
            <v>6.2786377708978325</v>
          </cell>
          <cell r="I506">
            <v>0.63</v>
          </cell>
          <cell r="K506" t="str">
            <v>IH0074</v>
          </cell>
          <cell r="L506">
            <v>0.1</v>
          </cell>
          <cell r="M506">
            <v>21</v>
          </cell>
          <cell r="N506">
            <v>2.1</v>
          </cell>
        </row>
        <row r="507">
          <cell r="C507" t="str">
            <v>IM5834</v>
          </cell>
          <cell r="D507" t="str">
            <v>SARRAFO DE 1"X4"</v>
          </cell>
          <cell r="F507" t="str">
            <v>M</v>
          </cell>
          <cell r="G507">
            <v>0.1</v>
          </cell>
          <cell r="H507">
            <v>2</v>
          </cell>
          <cell r="I507">
            <v>0.2</v>
          </cell>
          <cell r="K507" t="str">
            <v>IM5834</v>
          </cell>
          <cell r="L507">
            <v>0.1</v>
          </cell>
          <cell r="M507">
            <v>21</v>
          </cell>
          <cell r="N507">
            <v>2.1</v>
          </cell>
        </row>
        <row r="508">
          <cell r="C508">
            <v>0</v>
          </cell>
          <cell r="D508">
            <v>0</v>
          </cell>
          <cell r="F508">
            <v>0</v>
          </cell>
          <cell r="G508">
            <v>0</v>
          </cell>
          <cell r="H508">
            <v>0</v>
          </cell>
          <cell r="I508">
            <v>0</v>
          </cell>
          <cell r="M508">
            <v>21</v>
          </cell>
          <cell r="N508">
            <v>0</v>
          </cell>
        </row>
        <row r="509">
          <cell r="C509">
            <v>0</v>
          </cell>
          <cell r="D509">
            <v>0</v>
          </cell>
          <cell r="F509">
            <v>0</v>
          </cell>
          <cell r="G509">
            <v>0</v>
          </cell>
          <cell r="H509">
            <v>0</v>
          </cell>
          <cell r="I509">
            <v>0</v>
          </cell>
          <cell r="M509">
            <v>21</v>
          </cell>
          <cell r="N509">
            <v>0</v>
          </cell>
        </row>
        <row r="510">
          <cell r="C510">
            <v>0</v>
          </cell>
          <cell r="D510">
            <v>0</v>
          </cell>
          <cell r="F510">
            <v>0</v>
          </cell>
          <cell r="G510">
            <v>0</v>
          </cell>
          <cell r="H510">
            <v>0</v>
          </cell>
          <cell r="I510">
            <v>0</v>
          </cell>
          <cell r="M510">
            <v>21</v>
          </cell>
          <cell r="N510">
            <v>0</v>
          </cell>
        </row>
        <row r="511">
          <cell r="C511">
            <v>0</v>
          </cell>
          <cell r="D511">
            <v>0</v>
          </cell>
          <cell r="F511">
            <v>0</v>
          </cell>
          <cell r="G511">
            <v>0</v>
          </cell>
          <cell r="H511">
            <v>0</v>
          </cell>
          <cell r="I511">
            <v>0</v>
          </cell>
          <cell r="M511">
            <v>21</v>
          </cell>
          <cell r="N511">
            <v>0</v>
          </cell>
        </row>
        <row r="512">
          <cell r="C512">
            <v>0</v>
          </cell>
          <cell r="D512">
            <v>0</v>
          </cell>
          <cell r="F512">
            <v>0</v>
          </cell>
          <cell r="G512">
            <v>0</v>
          </cell>
          <cell r="H512">
            <v>0</v>
          </cell>
          <cell r="I512">
            <v>0</v>
          </cell>
          <cell r="M512">
            <v>21</v>
          </cell>
          <cell r="N512">
            <v>0</v>
          </cell>
        </row>
        <row r="513">
          <cell r="C513">
            <v>0</v>
          </cell>
          <cell r="D513">
            <v>0</v>
          </cell>
          <cell r="F513">
            <v>0</v>
          </cell>
          <cell r="G513">
            <v>0</v>
          </cell>
          <cell r="H513">
            <v>0</v>
          </cell>
          <cell r="I513">
            <v>0</v>
          </cell>
          <cell r="M513">
            <v>21</v>
          </cell>
          <cell r="N513">
            <v>0</v>
          </cell>
        </row>
        <row r="514">
          <cell r="C514">
            <v>0</v>
          </cell>
          <cell r="D514">
            <v>0</v>
          </cell>
          <cell r="F514">
            <v>0</v>
          </cell>
          <cell r="G514">
            <v>0</v>
          </cell>
          <cell r="H514">
            <v>0</v>
          </cell>
          <cell r="I514">
            <v>0</v>
          </cell>
          <cell r="M514">
            <v>21</v>
          </cell>
          <cell r="N514">
            <v>0</v>
          </cell>
        </row>
        <row r="515">
          <cell r="C515">
            <v>0</v>
          </cell>
          <cell r="D515">
            <v>0</v>
          </cell>
          <cell r="F515">
            <v>0</v>
          </cell>
          <cell r="G515">
            <v>0</v>
          </cell>
          <cell r="H515">
            <v>0</v>
          </cell>
          <cell r="I515">
            <v>0</v>
          </cell>
          <cell r="M515">
            <v>21</v>
          </cell>
          <cell r="N515">
            <v>0</v>
          </cell>
        </row>
        <row r="516">
          <cell r="C516">
            <v>0</v>
          </cell>
          <cell r="D516">
            <v>0</v>
          </cell>
          <cell r="F516">
            <v>0</v>
          </cell>
          <cell r="G516">
            <v>0</v>
          </cell>
          <cell r="H516">
            <v>0</v>
          </cell>
          <cell r="I516">
            <v>0</v>
          </cell>
          <cell r="M516">
            <v>21</v>
          </cell>
          <cell r="N516">
            <v>0</v>
          </cell>
        </row>
        <row r="517">
          <cell r="C517">
            <v>0</v>
          </cell>
          <cell r="D517">
            <v>0</v>
          </cell>
          <cell r="F517">
            <v>0</v>
          </cell>
          <cell r="G517">
            <v>0</v>
          </cell>
          <cell r="H517">
            <v>0</v>
          </cell>
          <cell r="I517">
            <v>0</v>
          </cell>
          <cell r="M517">
            <v>21</v>
          </cell>
          <cell r="N517">
            <v>0</v>
          </cell>
        </row>
        <row r="518">
          <cell r="C518">
            <v>0</v>
          </cell>
          <cell r="D518">
            <v>0</v>
          </cell>
          <cell r="F518">
            <v>0</v>
          </cell>
          <cell r="G518">
            <v>0</v>
          </cell>
          <cell r="H518">
            <v>0</v>
          </cell>
          <cell r="I518">
            <v>0</v>
          </cell>
          <cell r="M518">
            <v>21</v>
          </cell>
          <cell r="N518">
            <v>0</v>
          </cell>
        </row>
        <row r="519">
          <cell r="C519">
            <v>0</v>
          </cell>
          <cell r="D519">
            <v>0</v>
          </cell>
          <cell r="F519">
            <v>0</v>
          </cell>
          <cell r="G519">
            <v>0</v>
          </cell>
          <cell r="H519">
            <v>0</v>
          </cell>
          <cell r="I519">
            <v>0</v>
          </cell>
          <cell r="M519">
            <v>21</v>
          </cell>
          <cell r="N519">
            <v>0</v>
          </cell>
        </row>
        <row r="520">
          <cell r="C520">
            <v>0</v>
          </cell>
          <cell r="D520">
            <v>0</v>
          </cell>
          <cell r="F520">
            <v>0</v>
          </cell>
          <cell r="G520">
            <v>0</v>
          </cell>
          <cell r="H520">
            <v>0</v>
          </cell>
          <cell r="I520">
            <v>0</v>
          </cell>
          <cell r="M520">
            <v>21</v>
          </cell>
          <cell r="N520">
            <v>0</v>
          </cell>
        </row>
        <row r="521">
          <cell r="C521">
            <v>0</v>
          </cell>
          <cell r="D521">
            <v>0</v>
          </cell>
          <cell r="F521">
            <v>0</v>
          </cell>
          <cell r="G521">
            <v>0</v>
          </cell>
          <cell r="H521">
            <v>0</v>
          </cell>
          <cell r="I521">
            <v>0</v>
          </cell>
          <cell r="M521">
            <v>21</v>
          </cell>
          <cell r="N521">
            <v>0</v>
          </cell>
        </row>
        <row r="522">
          <cell r="C522">
            <v>0</v>
          </cell>
          <cell r="D522">
            <v>0</v>
          </cell>
          <cell r="F522">
            <v>0</v>
          </cell>
          <cell r="G522">
            <v>0</v>
          </cell>
          <cell r="H522">
            <v>0</v>
          </cell>
          <cell r="I522">
            <v>0</v>
          </cell>
          <cell r="M522">
            <v>21</v>
          </cell>
          <cell r="N522">
            <v>0</v>
          </cell>
        </row>
        <row r="523">
          <cell r="C523">
            <v>0</v>
          </cell>
          <cell r="D523">
            <v>0</v>
          </cell>
          <cell r="F523">
            <v>0</v>
          </cell>
          <cell r="G523">
            <v>0</v>
          </cell>
          <cell r="H523">
            <v>0</v>
          </cell>
          <cell r="I523">
            <v>0</v>
          </cell>
          <cell r="M523">
            <v>21</v>
          </cell>
          <cell r="N523">
            <v>0</v>
          </cell>
        </row>
        <row r="524">
          <cell r="C524" t="str">
            <v xml:space="preserve">TOTAL </v>
          </cell>
          <cell r="I524">
            <v>18.049999999999997</v>
          </cell>
        </row>
        <row r="525">
          <cell r="C525" t="str">
            <v>BDI %</v>
          </cell>
          <cell r="H525">
            <v>0</v>
          </cell>
          <cell r="I525">
            <v>0</v>
          </cell>
        </row>
        <row r="526">
          <cell r="A526">
            <v>19</v>
          </cell>
          <cell r="C526" t="str">
            <v>TOTAL DO SERVIÇO</v>
          </cell>
          <cell r="I526">
            <v>18.049999999999997</v>
          </cell>
          <cell r="K526" t="e">
            <v>#REF!</v>
          </cell>
          <cell r="L526" t="e">
            <v>#REF!</v>
          </cell>
        </row>
        <row r="527">
          <cell r="C527" t="str">
            <v>AGESPISA - AREAIS</v>
          </cell>
        </row>
        <row r="529">
          <cell r="C529" t="str">
            <v>COMPOSIÇÃO DE PREÇO UNITÁRIO</v>
          </cell>
        </row>
        <row r="531">
          <cell r="B531">
            <v>20</v>
          </cell>
          <cell r="C531">
            <v>20</v>
          </cell>
          <cell r="D531" t="str">
            <v>CAIXA INSP. EM ANEL DE CONCRETO ARMADO CA1 D=40CM; H=0,50CM P/ RAMAL DE ESGOTO</v>
          </cell>
          <cell r="I531" t="str">
            <v>UND</v>
          </cell>
          <cell r="K531">
            <v>72.349999999999994</v>
          </cell>
        </row>
        <row r="533">
          <cell r="C533" t="str">
            <v>CÓDIGO</v>
          </cell>
          <cell r="D533" t="str">
            <v>DESCRIÇÃO DO SERVIÇO</v>
          </cell>
          <cell r="F533" t="str">
            <v>UNIDADE</v>
          </cell>
          <cell r="G533" t="str">
            <v>COEF.</v>
          </cell>
          <cell r="H533" t="str">
            <v>PR. UNITÁRIO</v>
          </cell>
          <cell r="I533" t="str">
            <v>PR. TOTAL</v>
          </cell>
        </row>
        <row r="534">
          <cell r="C534" t="str">
            <v>IH0006</v>
          </cell>
          <cell r="D534" t="str">
            <v>SERVENTE</v>
          </cell>
          <cell r="F534" t="str">
            <v>H</v>
          </cell>
          <cell r="G534">
            <v>1</v>
          </cell>
          <cell r="H534">
            <v>4.4723219814241482</v>
          </cell>
          <cell r="I534">
            <v>4.47</v>
          </cell>
          <cell r="K534" t="str">
            <v>IH0006</v>
          </cell>
          <cell r="L534">
            <v>0.5</v>
          </cell>
          <cell r="M534">
            <v>72.349999999999994</v>
          </cell>
          <cell r="N534">
            <v>36.174999999999997</v>
          </cell>
        </row>
        <row r="535">
          <cell r="C535" t="str">
            <v>IH0074</v>
          </cell>
          <cell r="D535" t="str">
            <v>PEDREIRO</v>
          </cell>
          <cell r="F535" t="str">
            <v>H</v>
          </cell>
          <cell r="G535">
            <v>1</v>
          </cell>
          <cell r="H535">
            <v>6.2786377708978325</v>
          </cell>
          <cell r="I535">
            <v>6.28</v>
          </cell>
          <cell r="K535" t="str">
            <v>IH0074</v>
          </cell>
          <cell r="L535">
            <v>0.5</v>
          </cell>
          <cell r="M535">
            <v>72.349999999999994</v>
          </cell>
          <cell r="N535">
            <v>36.174999999999997</v>
          </cell>
        </row>
        <row r="536">
          <cell r="C536" t="str">
            <v>IN1725</v>
          </cell>
          <cell r="D536" t="str">
            <v>ANEL PRE-MOLDADO DE CONCRETO   D=0.40M, h = 0.50M</v>
          </cell>
          <cell r="F536" t="str">
            <v>UN</v>
          </cell>
          <cell r="G536">
            <v>1</v>
          </cell>
          <cell r="H536">
            <v>17.5</v>
          </cell>
          <cell r="I536">
            <v>17.5</v>
          </cell>
          <cell r="K536" t="str">
            <v>IN1725</v>
          </cell>
          <cell r="L536">
            <v>1</v>
          </cell>
          <cell r="M536">
            <v>72.349999999999994</v>
          </cell>
          <cell r="N536">
            <v>72.349999999999994</v>
          </cell>
        </row>
        <row r="537">
          <cell r="C537">
            <v>0</v>
          </cell>
          <cell r="D537" t="str">
            <v>TAMPA CONCRETO PREM DN 48 X 4</v>
          </cell>
          <cell r="F537" t="str">
            <v>UND</v>
          </cell>
          <cell r="G537">
            <v>1</v>
          </cell>
          <cell r="H537">
            <v>7</v>
          </cell>
          <cell r="I537">
            <v>7</v>
          </cell>
          <cell r="M537">
            <v>72.349999999999994</v>
          </cell>
          <cell r="N537">
            <v>0</v>
          </cell>
        </row>
        <row r="538">
          <cell r="C538">
            <v>0</v>
          </cell>
          <cell r="D538">
            <v>0</v>
          </cell>
          <cell r="F538">
            <v>0</v>
          </cell>
          <cell r="G538">
            <v>0</v>
          </cell>
          <cell r="H538">
            <v>0</v>
          </cell>
          <cell r="I538">
            <v>0</v>
          </cell>
          <cell r="M538">
            <v>72.349999999999994</v>
          </cell>
          <cell r="N538">
            <v>0</v>
          </cell>
        </row>
        <row r="539">
          <cell r="C539">
            <v>0</v>
          </cell>
          <cell r="D539">
            <v>0</v>
          </cell>
          <cell r="F539">
            <v>0</v>
          </cell>
          <cell r="G539">
            <v>0</v>
          </cell>
          <cell r="H539">
            <v>0</v>
          </cell>
          <cell r="I539">
            <v>0</v>
          </cell>
          <cell r="M539">
            <v>72.349999999999994</v>
          </cell>
          <cell r="N539">
            <v>0</v>
          </cell>
        </row>
        <row r="540">
          <cell r="C540">
            <v>0</v>
          </cell>
          <cell r="D540">
            <v>0</v>
          </cell>
          <cell r="F540">
            <v>0</v>
          </cell>
          <cell r="G540">
            <v>0</v>
          </cell>
          <cell r="H540">
            <v>0</v>
          </cell>
          <cell r="I540">
            <v>0</v>
          </cell>
          <cell r="M540">
            <v>72.349999999999994</v>
          </cell>
          <cell r="N540">
            <v>0</v>
          </cell>
        </row>
        <row r="541">
          <cell r="C541">
            <v>0</v>
          </cell>
          <cell r="D541">
            <v>0</v>
          </cell>
          <cell r="F541">
            <v>0</v>
          </cell>
          <cell r="G541">
            <v>0</v>
          </cell>
          <cell r="H541">
            <v>0</v>
          </cell>
          <cell r="I541">
            <v>0</v>
          </cell>
          <cell r="M541">
            <v>72.349999999999994</v>
          </cell>
          <cell r="N541">
            <v>0</v>
          </cell>
        </row>
        <row r="542">
          <cell r="C542">
            <v>0</v>
          </cell>
          <cell r="D542">
            <v>0</v>
          </cell>
          <cell r="F542">
            <v>0</v>
          </cell>
          <cell r="G542">
            <v>0</v>
          </cell>
          <cell r="H542">
            <v>0</v>
          </cell>
          <cell r="I542">
            <v>0</v>
          </cell>
          <cell r="M542">
            <v>72.349999999999994</v>
          </cell>
          <cell r="N542">
            <v>0</v>
          </cell>
        </row>
        <row r="543">
          <cell r="C543">
            <v>0</v>
          </cell>
          <cell r="D543">
            <v>0</v>
          </cell>
          <cell r="F543">
            <v>0</v>
          </cell>
          <cell r="G543">
            <v>0</v>
          </cell>
          <cell r="H543">
            <v>0</v>
          </cell>
          <cell r="I543">
            <v>0</v>
          </cell>
          <cell r="M543">
            <v>72.349999999999994</v>
          </cell>
          <cell r="N543">
            <v>0</v>
          </cell>
        </row>
        <row r="544">
          <cell r="C544">
            <v>0</v>
          </cell>
          <cell r="D544">
            <v>0</v>
          </cell>
          <cell r="F544">
            <v>0</v>
          </cell>
          <cell r="G544">
            <v>0</v>
          </cell>
          <cell r="H544">
            <v>0</v>
          </cell>
          <cell r="I544">
            <v>0</v>
          </cell>
          <cell r="M544">
            <v>72.349999999999994</v>
          </cell>
          <cell r="N544">
            <v>0</v>
          </cell>
        </row>
        <row r="545">
          <cell r="C545">
            <v>0</v>
          </cell>
          <cell r="D545">
            <v>0</v>
          </cell>
          <cell r="F545">
            <v>0</v>
          </cell>
          <cell r="G545">
            <v>0</v>
          </cell>
          <cell r="H545">
            <v>0</v>
          </cell>
          <cell r="I545">
            <v>0</v>
          </cell>
          <cell r="M545">
            <v>72.349999999999994</v>
          </cell>
          <cell r="N545">
            <v>0</v>
          </cell>
        </row>
        <row r="546">
          <cell r="C546">
            <v>0</v>
          </cell>
          <cell r="D546">
            <v>0</v>
          </cell>
          <cell r="F546">
            <v>0</v>
          </cell>
          <cell r="G546">
            <v>0</v>
          </cell>
          <cell r="H546">
            <v>0</v>
          </cell>
          <cell r="I546">
            <v>0</v>
          </cell>
          <cell r="M546">
            <v>72.349999999999994</v>
          </cell>
          <cell r="N546">
            <v>0</v>
          </cell>
        </row>
        <row r="547">
          <cell r="C547">
            <v>0</v>
          </cell>
          <cell r="D547">
            <v>0</v>
          </cell>
          <cell r="F547">
            <v>0</v>
          </cell>
          <cell r="G547">
            <v>0</v>
          </cell>
          <cell r="H547">
            <v>0</v>
          </cell>
          <cell r="I547">
            <v>0</v>
          </cell>
          <cell r="M547">
            <v>72.349999999999994</v>
          </cell>
          <cell r="N547">
            <v>0</v>
          </cell>
        </row>
        <row r="548">
          <cell r="C548">
            <v>0</v>
          </cell>
          <cell r="D548">
            <v>0</v>
          </cell>
          <cell r="F548">
            <v>0</v>
          </cell>
          <cell r="G548">
            <v>0</v>
          </cell>
          <cell r="H548">
            <v>0</v>
          </cell>
          <cell r="I548">
            <v>0</v>
          </cell>
          <cell r="M548">
            <v>72.349999999999994</v>
          </cell>
          <cell r="N548">
            <v>0</v>
          </cell>
        </row>
        <row r="549">
          <cell r="C549">
            <v>0</v>
          </cell>
          <cell r="D549">
            <v>0</v>
          </cell>
          <cell r="F549">
            <v>0</v>
          </cell>
          <cell r="G549">
            <v>0</v>
          </cell>
          <cell r="H549">
            <v>0</v>
          </cell>
          <cell r="I549">
            <v>0</v>
          </cell>
          <cell r="M549">
            <v>72.349999999999994</v>
          </cell>
          <cell r="N549">
            <v>0</v>
          </cell>
        </row>
        <row r="550">
          <cell r="C550">
            <v>0</v>
          </cell>
          <cell r="D550">
            <v>0</v>
          </cell>
          <cell r="F550">
            <v>0</v>
          </cell>
          <cell r="G550">
            <v>0</v>
          </cell>
          <cell r="H550">
            <v>0</v>
          </cell>
          <cell r="I550">
            <v>0</v>
          </cell>
          <cell r="M550">
            <v>72.349999999999994</v>
          </cell>
          <cell r="N550">
            <v>0</v>
          </cell>
        </row>
        <row r="551">
          <cell r="C551">
            <v>0</v>
          </cell>
          <cell r="D551">
            <v>0</v>
          </cell>
          <cell r="F551">
            <v>0</v>
          </cell>
          <cell r="G551">
            <v>0</v>
          </cell>
          <cell r="H551">
            <v>0</v>
          </cell>
          <cell r="I551">
            <v>0</v>
          </cell>
          <cell r="M551">
            <v>72.349999999999994</v>
          </cell>
          <cell r="N551">
            <v>0</v>
          </cell>
        </row>
        <row r="552">
          <cell r="C552">
            <v>0</v>
          </cell>
          <cell r="D552">
            <v>0</v>
          </cell>
          <cell r="F552">
            <v>0</v>
          </cell>
          <cell r="G552">
            <v>0</v>
          </cell>
          <cell r="H552">
            <v>0</v>
          </cell>
          <cell r="I552">
            <v>0</v>
          </cell>
          <cell r="M552">
            <v>72.349999999999994</v>
          </cell>
          <cell r="N552">
            <v>0</v>
          </cell>
        </row>
        <row r="553">
          <cell r="C553">
            <v>0</v>
          </cell>
          <cell r="D553">
            <v>0</v>
          </cell>
          <cell r="F553">
            <v>0</v>
          </cell>
          <cell r="G553">
            <v>0</v>
          </cell>
          <cell r="H553">
            <v>0</v>
          </cell>
          <cell r="I553">
            <v>0</v>
          </cell>
          <cell r="M553">
            <v>72.349999999999994</v>
          </cell>
          <cell r="N553">
            <v>0</v>
          </cell>
        </row>
        <row r="554">
          <cell r="C554">
            <v>0</v>
          </cell>
          <cell r="D554">
            <v>0</v>
          </cell>
          <cell r="F554">
            <v>0</v>
          </cell>
          <cell r="G554">
            <v>0</v>
          </cell>
          <cell r="H554">
            <v>0</v>
          </cell>
          <cell r="I554">
            <v>0</v>
          </cell>
          <cell r="M554">
            <v>72.349999999999994</v>
          </cell>
          <cell r="N554">
            <v>0</v>
          </cell>
        </row>
        <row r="555">
          <cell r="C555" t="str">
            <v xml:space="preserve">TOTAL </v>
          </cell>
          <cell r="I555">
            <v>35.25</v>
          </cell>
        </row>
        <row r="556">
          <cell r="C556" t="str">
            <v>BDI %</v>
          </cell>
          <cell r="H556">
            <v>0</v>
          </cell>
          <cell r="I556">
            <v>0</v>
          </cell>
        </row>
        <row r="557">
          <cell r="A557">
            <v>20</v>
          </cell>
          <cell r="C557" t="str">
            <v>TOTAL DO SERVIÇO</v>
          </cell>
          <cell r="I557">
            <v>35.25</v>
          </cell>
          <cell r="K557" t="e">
            <v>#REF!</v>
          </cell>
          <cell r="L557" t="e">
            <v>#REF!</v>
          </cell>
        </row>
        <row r="558">
          <cell r="C558" t="str">
            <v>AGESPISA - AREAIS</v>
          </cell>
        </row>
        <row r="560">
          <cell r="C560" t="str">
            <v>COMPOSIÇÃO DE PREÇO UNITÁRIO</v>
          </cell>
        </row>
        <row r="562">
          <cell r="B562">
            <v>21</v>
          </cell>
          <cell r="C562">
            <v>21</v>
          </cell>
          <cell r="D562" t="str">
            <v>CARGA E DESCARGA - SOLO</v>
          </cell>
          <cell r="I562" t="str">
            <v>M3</v>
          </cell>
          <cell r="K562">
            <v>3.03</v>
          </cell>
        </row>
        <row r="564">
          <cell r="C564" t="str">
            <v>CÓDIGO</v>
          </cell>
          <cell r="D564" t="str">
            <v>DESCRIÇÃO DO SERVIÇO</v>
          </cell>
          <cell r="F564" t="str">
            <v>UNIDADE</v>
          </cell>
          <cell r="G564" t="str">
            <v>COEF.</v>
          </cell>
          <cell r="H564" t="str">
            <v>PR. UNITÁRIO</v>
          </cell>
          <cell r="I564" t="str">
            <v>PR. TOTAL</v>
          </cell>
        </row>
        <row r="565">
          <cell r="C565" t="str">
            <v>IE0179</v>
          </cell>
          <cell r="D565" t="str">
            <v>PA/RETRO ESCAVADEIRA           0,7M3x0,2M3 580H mA</v>
          </cell>
          <cell r="F565" t="str">
            <v>H</v>
          </cell>
          <cell r="G565">
            <v>2.7900000000000001E-2</v>
          </cell>
          <cell r="H565">
            <v>47.23</v>
          </cell>
          <cell r="I565">
            <v>1.32</v>
          </cell>
          <cell r="K565" t="str">
            <v>IE0179</v>
          </cell>
          <cell r="L565">
            <v>2.7900000000000001E-2</v>
          </cell>
          <cell r="M565">
            <v>3.03</v>
          </cell>
          <cell r="N565">
            <v>8.4537000000000001E-2</v>
          </cell>
        </row>
        <row r="566">
          <cell r="C566" t="str">
            <v>IE0181</v>
          </cell>
          <cell r="D566" t="str">
            <v>CAMINHAO BASCULANTE - 4 m3</v>
          </cell>
          <cell r="F566" t="str">
            <v>DP</v>
          </cell>
          <cell r="G566">
            <v>0.02</v>
          </cell>
          <cell r="H566">
            <v>26</v>
          </cell>
          <cell r="I566">
            <v>0.52</v>
          </cell>
          <cell r="K566" t="str">
            <v>IE0181</v>
          </cell>
          <cell r="L566">
            <v>0.02</v>
          </cell>
          <cell r="M566">
            <v>3.03</v>
          </cell>
          <cell r="N566">
            <v>6.0599999999999994E-2</v>
          </cell>
        </row>
        <row r="567">
          <cell r="C567" t="str">
            <v>IH0006</v>
          </cell>
          <cell r="D567" t="str">
            <v>SERVENTE</v>
          </cell>
          <cell r="F567" t="str">
            <v>H</v>
          </cell>
          <cell r="G567">
            <v>2.7900000000000001E-2</v>
          </cell>
          <cell r="H567">
            <v>4.4723219814241482</v>
          </cell>
          <cell r="I567">
            <v>0.12</v>
          </cell>
          <cell r="K567" t="str">
            <v>IH0006</v>
          </cell>
          <cell r="L567">
            <v>2.7900000000000001E-2</v>
          </cell>
          <cell r="M567">
            <v>3.03</v>
          </cell>
          <cell r="N567">
            <v>8.4537000000000001E-2</v>
          </cell>
        </row>
        <row r="568">
          <cell r="C568">
            <v>0</v>
          </cell>
          <cell r="D568">
            <v>0</v>
          </cell>
          <cell r="F568">
            <v>0</v>
          </cell>
          <cell r="G568">
            <v>0</v>
          </cell>
          <cell r="H568">
            <v>0</v>
          </cell>
          <cell r="I568">
            <v>0</v>
          </cell>
          <cell r="M568">
            <v>3.03</v>
          </cell>
          <cell r="N568">
            <v>0</v>
          </cell>
        </row>
        <row r="569">
          <cell r="C569">
            <v>0</v>
          </cell>
          <cell r="D569">
            <v>0</v>
          </cell>
          <cell r="F569">
            <v>0</v>
          </cell>
          <cell r="G569">
            <v>0</v>
          </cell>
          <cell r="H569">
            <v>0</v>
          </cell>
          <cell r="I569">
            <v>0</v>
          </cell>
          <cell r="M569">
            <v>3.03</v>
          </cell>
          <cell r="N569">
            <v>0</v>
          </cell>
        </row>
        <row r="570">
          <cell r="C570">
            <v>0</v>
          </cell>
          <cell r="D570">
            <v>0</v>
          </cell>
          <cell r="F570">
            <v>0</v>
          </cell>
          <cell r="G570">
            <v>0</v>
          </cell>
          <cell r="H570">
            <v>0</v>
          </cell>
          <cell r="I570">
            <v>0</v>
          </cell>
          <cell r="M570">
            <v>3.03</v>
          </cell>
          <cell r="N570">
            <v>0</v>
          </cell>
        </row>
        <row r="571">
          <cell r="C571">
            <v>0</v>
          </cell>
          <cell r="D571">
            <v>0</v>
          </cell>
          <cell r="F571">
            <v>0</v>
          </cell>
          <cell r="G571">
            <v>0</v>
          </cell>
          <cell r="H571">
            <v>0</v>
          </cell>
          <cell r="I571">
            <v>0</v>
          </cell>
          <cell r="M571">
            <v>3.03</v>
          </cell>
          <cell r="N571">
            <v>0</v>
          </cell>
        </row>
        <row r="572">
          <cell r="C572">
            <v>0</v>
          </cell>
          <cell r="D572">
            <v>0</v>
          </cell>
          <cell r="F572">
            <v>0</v>
          </cell>
          <cell r="G572">
            <v>0</v>
          </cell>
          <cell r="H572">
            <v>0</v>
          </cell>
          <cell r="I572">
            <v>0</v>
          </cell>
          <cell r="M572">
            <v>3.03</v>
          </cell>
          <cell r="N572">
            <v>0</v>
          </cell>
        </row>
        <row r="573">
          <cell r="C573">
            <v>0</v>
          </cell>
          <cell r="D573">
            <v>0</v>
          </cell>
          <cell r="F573">
            <v>0</v>
          </cell>
          <cell r="G573">
            <v>0</v>
          </cell>
          <cell r="H573">
            <v>0</v>
          </cell>
          <cell r="I573">
            <v>0</v>
          </cell>
          <cell r="M573">
            <v>3.03</v>
          </cell>
          <cell r="N573">
            <v>0</v>
          </cell>
        </row>
        <row r="574">
          <cell r="C574">
            <v>0</v>
          </cell>
          <cell r="D574">
            <v>0</v>
          </cell>
          <cell r="F574">
            <v>0</v>
          </cell>
          <cell r="G574">
            <v>0</v>
          </cell>
          <cell r="H574">
            <v>0</v>
          </cell>
          <cell r="I574">
            <v>0</v>
          </cell>
          <cell r="M574">
            <v>3.03</v>
          </cell>
          <cell r="N574">
            <v>0</v>
          </cell>
        </row>
        <row r="575">
          <cell r="C575">
            <v>0</v>
          </cell>
          <cell r="D575">
            <v>0</v>
          </cell>
          <cell r="F575">
            <v>0</v>
          </cell>
          <cell r="G575">
            <v>0</v>
          </cell>
          <cell r="H575">
            <v>0</v>
          </cell>
          <cell r="I575">
            <v>0</v>
          </cell>
          <cell r="M575">
            <v>3.03</v>
          </cell>
          <cell r="N575">
            <v>0</v>
          </cell>
        </row>
        <row r="576">
          <cell r="C576">
            <v>0</v>
          </cell>
          <cell r="D576">
            <v>0</v>
          </cell>
          <cell r="F576">
            <v>0</v>
          </cell>
          <cell r="G576">
            <v>0</v>
          </cell>
          <cell r="H576">
            <v>0</v>
          </cell>
          <cell r="I576">
            <v>0</v>
          </cell>
          <cell r="M576">
            <v>3.03</v>
          </cell>
          <cell r="N576">
            <v>0</v>
          </cell>
        </row>
        <row r="577">
          <cell r="C577">
            <v>0</v>
          </cell>
          <cell r="D577">
            <v>0</v>
          </cell>
          <cell r="F577">
            <v>0</v>
          </cell>
          <cell r="G577">
            <v>0</v>
          </cell>
          <cell r="H577">
            <v>0</v>
          </cell>
          <cell r="I577">
            <v>0</v>
          </cell>
          <cell r="M577">
            <v>3.03</v>
          </cell>
          <cell r="N577">
            <v>0</v>
          </cell>
        </row>
        <row r="578">
          <cell r="C578">
            <v>0</v>
          </cell>
          <cell r="D578">
            <v>0</v>
          </cell>
          <cell r="F578">
            <v>0</v>
          </cell>
          <cell r="G578">
            <v>0</v>
          </cell>
          <cell r="H578">
            <v>0</v>
          </cell>
          <cell r="I578">
            <v>0</v>
          </cell>
          <cell r="M578">
            <v>3.03</v>
          </cell>
          <cell r="N578">
            <v>0</v>
          </cell>
        </row>
        <row r="579">
          <cell r="C579">
            <v>0</v>
          </cell>
          <cell r="D579">
            <v>0</v>
          </cell>
          <cell r="F579">
            <v>0</v>
          </cell>
          <cell r="G579">
            <v>0</v>
          </cell>
          <cell r="H579">
            <v>0</v>
          </cell>
          <cell r="I579">
            <v>0</v>
          </cell>
          <cell r="M579">
            <v>3.03</v>
          </cell>
          <cell r="N579">
            <v>0</v>
          </cell>
        </row>
        <row r="580">
          <cell r="C580">
            <v>0</v>
          </cell>
          <cell r="D580">
            <v>0</v>
          </cell>
          <cell r="F580">
            <v>0</v>
          </cell>
          <cell r="G580">
            <v>0</v>
          </cell>
          <cell r="H580">
            <v>0</v>
          </cell>
          <cell r="I580">
            <v>0</v>
          </cell>
          <cell r="M580">
            <v>3.03</v>
          </cell>
          <cell r="N580">
            <v>0</v>
          </cell>
        </row>
        <row r="581">
          <cell r="C581">
            <v>0</v>
          </cell>
          <cell r="D581">
            <v>0</v>
          </cell>
          <cell r="F581">
            <v>0</v>
          </cell>
          <cell r="G581">
            <v>0</v>
          </cell>
          <cell r="H581">
            <v>0</v>
          </cell>
          <cell r="I581">
            <v>0</v>
          </cell>
          <cell r="M581">
            <v>3.03</v>
          </cell>
          <cell r="N581">
            <v>0</v>
          </cell>
        </row>
        <row r="582">
          <cell r="C582">
            <v>0</v>
          </cell>
          <cell r="D582">
            <v>0</v>
          </cell>
          <cell r="F582">
            <v>0</v>
          </cell>
          <cell r="G582">
            <v>0</v>
          </cell>
          <cell r="H582">
            <v>0</v>
          </cell>
          <cell r="I582">
            <v>0</v>
          </cell>
          <cell r="M582">
            <v>3.03</v>
          </cell>
          <cell r="N582">
            <v>0</v>
          </cell>
        </row>
        <row r="583">
          <cell r="C583">
            <v>0</v>
          </cell>
          <cell r="D583">
            <v>0</v>
          </cell>
          <cell r="F583">
            <v>0</v>
          </cell>
          <cell r="G583">
            <v>0</v>
          </cell>
          <cell r="H583">
            <v>0</v>
          </cell>
          <cell r="I583">
            <v>0</v>
          </cell>
          <cell r="M583">
            <v>3.03</v>
          </cell>
          <cell r="N583">
            <v>0</v>
          </cell>
        </row>
        <row r="584">
          <cell r="C584">
            <v>0</v>
          </cell>
          <cell r="D584">
            <v>0</v>
          </cell>
          <cell r="F584">
            <v>0</v>
          </cell>
          <cell r="G584">
            <v>0</v>
          </cell>
          <cell r="H584">
            <v>0</v>
          </cell>
          <cell r="I584">
            <v>0</v>
          </cell>
          <cell r="M584">
            <v>3.03</v>
          </cell>
          <cell r="N584">
            <v>0</v>
          </cell>
        </row>
        <row r="585">
          <cell r="C585">
            <v>0</v>
          </cell>
          <cell r="D585">
            <v>0</v>
          </cell>
          <cell r="F585">
            <v>0</v>
          </cell>
          <cell r="G585">
            <v>0</v>
          </cell>
          <cell r="H585">
            <v>0</v>
          </cell>
          <cell r="I585">
            <v>0</v>
          </cell>
          <cell r="M585">
            <v>3.03</v>
          </cell>
          <cell r="N585">
            <v>0</v>
          </cell>
        </row>
        <row r="586">
          <cell r="C586" t="str">
            <v xml:space="preserve">TOTAL </v>
          </cell>
          <cell r="I586">
            <v>1.96</v>
          </cell>
        </row>
        <row r="587">
          <cell r="C587" t="str">
            <v>BDI %</v>
          </cell>
          <cell r="H587">
            <v>0</v>
          </cell>
          <cell r="I587">
            <v>0</v>
          </cell>
        </row>
        <row r="588">
          <cell r="A588">
            <v>21</v>
          </cell>
          <cell r="C588" t="str">
            <v>TOTAL DO SERVIÇO</v>
          </cell>
          <cell r="I588">
            <v>1.96</v>
          </cell>
          <cell r="K588" t="e">
            <v>#REF!</v>
          </cell>
          <cell r="L588" t="e">
            <v>#REF!</v>
          </cell>
        </row>
        <row r="589">
          <cell r="C589" t="str">
            <v>AGESPISA - AREAIS</v>
          </cell>
        </row>
        <row r="591">
          <cell r="C591" t="str">
            <v>COMPOSIÇÃO DE PREÇO UNITÁRIO</v>
          </cell>
        </row>
        <row r="593">
          <cell r="B593">
            <v>22</v>
          </cell>
          <cell r="C593">
            <v>22</v>
          </cell>
          <cell r="D593" t="str">
            <v>TUBO PVC P/ REDE COLETORA JEI NBR 7362   DN300</v>
          </cell>
          <cell r="I593" t="str">
            <v>M</v>
          </cell>
          <cell r="K593">
            <v>96.51</v>
          </cell>
        </row>
        <row r="595">
          <cell r="C595" t="str">
            <v>CÓDIGO</v>
          </cell>
          <cell r="D595" t="str">
            <v>DESCRIÇÃO DO SERVIÇO</v>
          </cell>
          <cell r="F595" t="str">
            <v>UNIDADE</v>
          </cell>
          <cell r="G595" t="str">
            <v>COEF.</v>
          </cell>
          <cell r="H595" t="str">
            <v>PR. UNITÁRIO</v>
          </cell>
          <cell r="I595" t="str">
            <v>PR. TOTAL</v>
          </cell>
        </row>
        <row r="596">
          <cell r="C596" t="str">
            <v>IM6177</v>
          </cell>
          <cell r="D596" t="str">
            <v>TUBO PVC BRANCO R-GIDO ESGOTO  D=300MM (12')</v>
          </cell>
          <cell r="F596" t="str">
            <v>M</v>
          </cell>
          <cell r="G596">
            <v>1.01</v>
          </cell>
          <cell r="H596">
            <v>63.25</v>
          </cell>
          <cell r="I596">
            <v>63.88</v>
          </cell>
          <cell r="K596" t="str">
            <v>IM6177</v>
          </cell>
          <cell r="L596">
            <v>1.01</v>
          </cell>
          <cell r="M596">
            <v>96.51</v>
          </cell>
          <cell r="N596">
            <v>97.475100000000012</v>
          </cell>
        </row>
        <row r="597">
          <cell r="C597">
            <v>0</v>
          </cell>
          <cell r="D597">
            <v>0</v>
          </cell>
          <cell r="F597">
            <v>0</v>
          </cell>
          <cell r="G597">
            <v>0</v>
          </cell>
          <cell r="H597">
            <v>0</v>
          </cell>
          <cell r="I597">
            <v>0</v>
          </cell>
          <cell r="M597">
            <v>96.51</v>
          </cell>
          <cell r="N597">
            <v>0</v>
          </cell>
        </row>
        <row r="598">
          <cell r="C598">
            <v>0</v>
          </cell>
          <cell r="D598">
            <v>0</v>
          </cell>
          <cell r="F598">
            <v>0</v>
          </cell>
          <cell r="G598">
            <v>0</v>
          </cell>
          <cell r="H598">
            <v>0</v>
          </cell>
          <cell r="I598">
            <v>0</v>
          </cell>
          <cell r="M598">
            <v>96.51</v>
          </cell>
          <cell r="N598">
            <v>0</v>
          </cell>
        </row>
        <row r="599">
          <cell r="C599">
            <v>0</v>
          </cell>
          <cell r="D599">
            <v>0</v>
          </cell>
          <cell r="F599">
            <v>0</v>
          </cell>
          <cell r="G599">
            <v>0</v>
          </cell>
          <cell r="H599">
            <v>0</v>
          </cell>
          <cell r="I599">
            <v>0</v>
          </cell>
          <cell r="M599">
            <v>96.51</v>
          </cell>
          <cell r="N599">
            <v>0</v>
          </cell>
        </row>
        <row r="600">
          <cell r="C600">
            <v>0</v>
          </cell>
          <cell r="D600">
            <v>0</v>
          </cell>
          <cell r="F600">
            <v>0</v>
          </cell>
          <cell r="G600">
            <v>0</v>
          </cell>
          <cell r="H600">
            <v>0</v>
          </cell>
          <cell r="I600">
            <v>0</v>
          </cell>
          <cell r="M600">
            <v>96.51</v>
          </cell>
          <cell r="N600">
            <v>0</v>
          </cell>
        </row>
        <row r="601">
          <cell r="C601">
            <v>0</v>
          </cell>
          <cell r="D601">
            <v>0</v>
          </cell>
          <cell r="F601">
            <v>0</v>
          </cell>
          <cell r="G601">
            <v>0</v>
          </cell>
          <cell r="H601">
            <v>0</v>
          </cell>
          <cell r="I601">
            <v>0</v>
          </cell>
          <cell r="M601">
            <v>96.51</v>
          </cell>
          <cell r="N601">
            <v>0</v>
          </cell>
        </row>
        <row r="602">
          <cell r="C602">
            <v>0</v>
          </cell>
          <cell r="D602">
            <v>0</v>
          </cell>
          <cell r="F602">
            <v>0</v>
          </cell>
          <cell r="G602">
            <v>0</v>
          </cell>
          <cell r="H602">
            <v>0</v>
          </cell>
          <cell r="I602">
            <v>0</v>
          </cell>
          <cell r="M602">
            <v>96.51</v>
          </cell>
          <cell r="N602">
            <v>0</v>
          </cell>
        </row>
        <row r="603">
          <cell r="C603">
            <v>0</v>
          </cell>
          <cell r="D603">
            <v>0</v>
          </cell>
          <cell r="F603">
            <v>0</v>
          </cell>
          <cell r="G603">
            <v>0</v>
          </cell>
          <cell r="H603">
            <v>0</v>
          </cell>
          <cell r="I603">
            <v>0</v>
          </cell>
          <cell r="M603">
            <v>96.51</v>
          </cell>
          <cell r="N603">
            <v>0</v>
          </cell>
        </row>
        <row r="604">
          <cell r="C604">
            <v>0</v>
          </cell>
          <cell r="D604">
            <v>0</v>
          </cell>
          <cell r="F604">
            <v>0</v>
          </cell>
          <cell r="G604">
            <v>0</v>
          </cell>
          <cell r="H604">
            <v>0</v>
          </cell>
          <cell r="I604">
            <v>0</v>
          </cell>
          <cell r="M604">
            <v>96.51</v>
          </cell>
          <cell r="N604">
            <v>0</v>
          </cell>
        </row>
        <row r="605">
          <cell r="C605">
            <v>0</v>
          </cell>
          <cell r="D605">
            <v>0</v>
          </cell>
          <cell r="F605">
            <v>0</v>
          </cell>
          <cell r="G605">
            <v>0</v>
          </cell>
          <cell r="H605">
            <v>0</v>
          </cell>
          <cell r="I605">
            <v>0</v>
          </cell>
          <cell r="M605">
            <v>96.51</v>
          </cell>
          <cell r="N605">
            <v>0</v>
          </cell>
        </row>
        <row r="606">
          <cell r="C606">
            <v>0</v>
          </cell>
          <cell r="D606">
            <v>0</v>
          </cell>
          <cell r="F606">
            <v>0</v>
          </cell>
          <cell r="G606">
            <v>0</v>
          </cell>
          <cell r="H606">
            <v>0</v>
          </cell>
          <cell r="I606">
            <v>0</v>
          </cell>
          <cell r="M606">
            <v>96.51</v>
          </cell>
          <cell r="N606">
            <v>0</v>
          </cell>
        </row>
        <row r="607">
          <cell r="C607">
            <v>0</v>
          </cell>
          <cell r="D607">
            <v>0</v>
          </cell>
          <cell r="F607">
            <v>0</v>
          </cell>
          <cell r="G607">
            <v>0</v>
          </cell>
          <cell r="H607">
            <v>0</v>
          </cell>
          <cell r="I607">
            <v>0</v>
          </cell>
          <cell r="M607">
            <v>96.51</v>
          </cell>
          <cell r="N607">
            <v>0</v>
          </cell>
        </row>
        <row r="608">
          <cell r="C608">
            <v>0</v>
          </cell>
          <cell r="D608">
            <v>0</v>
          </cell>
          <cell r="F608">
            <v>0</v>
          </cell>
          <cell r="G608">
            <v>0</v>
          </cell>
          <cell r="H608">
            <v>0</v>
          </cell>
          <cell r="I608">
            <v>0</v>
          </cell>
          <cell r="M608">
            <v>96.51</v>
          </cell>
          <cell r="N608">
            <v>0</v>
          </cell>
        </row>
        <row r="609">
          <cell r="C609">
            <v>0</v>
          </cell>
          <cell r="D609">
            <v>0</v>
          </cell>
          <cell r="F609">
            <v>0</v>
          </cell>
          <cell r="G609">
            <v>0</v>
          </cell>
          <cell r="H609">
            <v>0</v>
          </cell>
          <cell r="I609">
            <v>0</v>
          </cell>
          <cell r="M609">
            <v>96.51</v>
          </cell>
          <cell r="N609">
            <v>0</v>
          </cell>
        </row>
        <row r="610">
          <cell r="C610">
            <v>0</v>
          </cell>
          <cell r="D610">
            <v>0</v>
          </cell>
          <cell r="F610">
            <v>0</v>
          </cell>
          <cell r="G610">
            <v>0</v>
          </cell>
          <cell r="H610">
            <v>0</v>
          </cell>
          <cell r="I610">
            <v>0</v>
          </cell>
          <cell r="M610">
            <v>96.51</v>
          </cell>
          <cell r="N610">
            <v>0</v>
          </cell>
        </row>
        <row r="611">
          <cell r="C611">
            <v>0</v>
          </cell>
          <cell r="D611">
            <v>0</v>
          </cell>
          <cell r="F611">
            <v>0</v>
          </cell>
          <cell r="G611">
            <v>0</v>
          </cell>
          <cell r="H611">
            <v>0</v>
          </cell>
          <cell r="I611">
            <v>0</v>
          </cell>
          <cell r="M611">
            <v>96.51</v>
          </cell>
          <cell r="N611">
            <v>0</v>
          </cell>
        </row>
        <row r="612">
          <cell r="C612">
            <v>0</v>
          </cell>
          <cell r="D612">
            <v>0</v>
          </cell>
          <cell r="F612">
            <v>0</v>
          </cell>
          <cell r="G612">
            <v>0</v>
          </cell>
          <cell r="H612">
            <v>0</v>
          </cell>
          <cell r="I612">
            <v>0</v>
          </cell>
          <cell r="M612">
            <v>96.51</v>
          </cell>
          <cell r="N612">
            <v>0</v>
          </cell>
        </row>
        <row r="613">
          <cell r="C613">
            <v>0</v>
          </cell>
          <cell r="D613">
            <v>0</v>
          </cell>
          <cell r="F613">
            <v>0</v>
          </cell>
          <cell r="G613">
            <v>0</v>
          </cell>
          <cell r="H613">
            <v>0</v>
          </cell>
          <cell r="I613">
            <v>0</v>
          </cell>
          <cell r="M613">
            <v>96.51</v>
          </cell>
          <cell r="N613">
            <v>0</v>
          </cell>
        </row>
        <row r="614">
          <cell r="C614">
            <v>0</v>
          </cell>
          <cell r="D614">
            <v>0</v>
          </cell>
          <cell r="F614">
            <v>0</v>
          </cell>
          <cell r="G614">
            <v>0</v>
          </cell>
          <cell r="H614">
            <v>0</v>
          </cell>
          <cell r="I614">
            <v>0</v>
          </cell>
          <cell r="M614">
            <v>96.51</v>
          </cell>
          <cell r="N614">
            <v>0</v>
          </cell>
        </row>
        <row r="615">
          <cell r="C615">
            <v>0</v>
          </cell>
          <cell r="D615">
            <v>0</v>
          </cell>
          <cell r="F615">
            <v>0</v>
          </cell>
          <cell r="G615">
            <v>0</v>
          </cell>
          <cell r="H615">
            <v>0</v>
          </cell>
          <cell r="I615">
            <v>0</v>
          </cell>
          <cell r="M615">
            <v>96.51</v>
          </cell>
          <cell r="N615">
            <v>0</v>
          </cell>
        </row>
        <row r="616">
          <cell r="C616">
            <v>0</v>
          </cell>
          <cell r="D616">
            <v>0</v>
          </cell>
          <cell r="F616">
            <v>0</v>
          </cell>
          <cell r="G616">
            <v>0</v>
          </cell>
          <cell r="H616">
            <v>0</v>
          </cell>
          <cell r="I616">
            <v>0</v>
          </cell>
          <cell r="M616">
            <v>96.51</v>
          </cell>
          <cell r="N616">
            <v>0</v>
          </cell>
        </row>
        <row r="617">
          <cell r="C617" t="str">
            <v xml:space="preserve">TOTAL </v>
          </cell>
          <cell r="I617">
            <v>63.88</v>
          </cell>
        </row>
        <row r="618">
          <cell r="C618" t="str">
            <v>BDI %</v>
          </cell>
          <cell r="H618">
            <v>0</v>
          </cell>
          <cell r="I618">
            <v>0</v>
          </cell>
        </row>
        <row r="619">
          <cell r="A619">
            <v>22</v>
          </cell>
          <cell r="C619" t="str">
            <v>TOTAL DO SERVIÇO</v>
          </cell>
          <cell r="I619">
            <v>63.88</v>
          </cell>
          <cell r="K619" t="e">
            <v>#REF!</v>
          </cell>
          <cell r="L619" t="e">
            <v>#REF!</v>
          </cell>
        </row>
        <row r="620">
          <cell r="C620" t="str">
            <v>AGESPISA - AREAIS</v>
          </cell>
        </row>
        <row r="622">
          <cell r="C622" t="str">
            <v>COMPOSIÇÃO DE PREÇO UNITÁRIO</v>
          </cell>
        </row>
        <row r="624">
          <cell r="B624">
            <v>23</v>
          </cell>
          <cell r="C624">
            <v>23</v>
          </cell>
          <cell r="D624" t="str">
            <v xml:space="preserve">ESCAVAÇÃO MECANIZADA EM VALAS DE 2ª CATEGORIA COM PROFUNDIDADE DE 2,0 A 4,0 M </v>
          </cell>
          <cell r="I624" t="str">
            <v>M3</v>
          </cell>
          <cell r="K624">
            <v>18.2</v>
          </cell>
        </row>
        <row r="626">
          <cell r="C626" t="str">
            <v>CÓDIGO</v>
          </cell>
          <cell r="D626" t="str">
            <v>DESCRIÇÃO DO SERVIÇO</v>
          </cell>
          <cell r="F626" t="str">
            <v>UNIDADE</v>
          </cell>
          <cell r="G626" t="str">
            <v>COEF.</v>
          </cell>
          <cell r="H626" t="str">
            <v>PR. UNITÁRIO</v>
          </cell>
          <cell r="I626" t="str">
            <v>PR. TOTAL</v>
          </cell>
        </row>
        <row r="627">
          <cell r="C627" t="str">
            <v>IH0006</v>
          </cell>
          <cell r="D627" t="str">
            <v>SERVENTE</v>
          </cell>
          <cell r="F627" t="str">
            <v>H</v>
          </cell>
          <cell r="G627">
            <v>0.126</v>
          </cell>
          <cell r="H627">
            <v>4.4723219814241482</v>
          </cell>
          <cell r="I627">
            <v>0.56000000000000005</v>
          </cell>
          <cell r="K627" t="str">
            <v>IH0006</v>
          </cell>
          <cell r="L627">
            <v>0.126</v>
          </cell>
          <cell r="M627">
            <v>18.2</v>
          </cell>
          <cell r="N627">
            <v>2.2932000000000001</v>
          </cell>
        </row>
        <row r="628">
          <cell r="C628" t="str">
            <v>IN0654</v>
          </cell>
          <cell r="D628" t="str">
            <v>ESCAVADEIRA HIDR-ULICA (CHP)</v>
          </cell>
          <cell r="F628" t="str">
            <v>H</v>
          </cell>
          <cell r="G628">
            <v>6.6000000000000003E-2</v>
          </cell>
          <cell r="H628">
            <v>124.62374613003095</v>
          </cell>
          <cell r="I628">
            <v>8.23</v>
          </cell>
          <cell r="K628" t="str">
            <v>IN0654</v>
          </cell>
          <cell r="L628">
            <v>6.6000000000000003E-2</v>
          </cell>
          <cell r="M628">
            <v>18.2</v>
          </cell>
          <cell r="N628">
            <v>1.2012</v>
          </cell>
        </row>
        <row r="629">
          <cell r="C629">
            <v>0</v>
          </cell>
          <cell r="D629">
            <v>0</v>
          </cell>
          <cell r="F629">
            <v>0</v>
          </cell>
          <cell r="G629">
            <v>0</v>
          </cell>
          <cell r="H629">
            <v>0</v>
          </cell>
          <cell r="I629">
            <v>0</v>
          </cell>
          <cell r="M629">
            <v>18.2</v>
          </cell>
          <cell r="N629">
            <v>0</v>
          </cell>
        </row>
        <row r="630">
          <cell r="C630">
            <v>0</v>
          </cell>
          <cell r="D630">
            <v>0</v>
          </cell>
          <cell r="F630">
            <v>0</v>
          </cell>
          <cell r="G630">
            <v>0</v>
          </cell>
          <cell r="H630">
            <v>0</v>
          </cell>
          <cell r="I630">
            <v>0</v>
          </cell>
          <cell r="M630">
            <v>18.2</v>
          </cell>
          <cell r="N630">
            <v>0</v>
          </cell>
        </row>
        <row r="631">
          <cell r="C631">
            <v>0</v>
          </cell>
          <cell r="D631">
            <v>0</v>
          </cell>
          <cell r="F631">
            <v>0</v>
          </cell>
          <cell r="G631">
            <v>0</v>
          </cell>
          <cell r="H631">
            <v>0</v>
          </cell>
          <cell r="I631">
            <v>0</v>
          </cell>
          <cell r="M631">
            <v>18.2</v>
          </cell>
          <cell r="N631">
            <v>0</v>
          </cell>
        </row>
        <row r="632">
          <cell r="C632">
            <v>0</v>
          </cell>
          <cell r="D632">
            <v>0</v>
          </cell>
          <cell r="F632">
            <v>0</v>
          </cell>
          <cell r="G632">
            <v>0</v>
          </cell>
          <cell r="H632">
            <v>0</v>
          </cell>
          <cell r="I632">
            <v>0</v>
          </cell>
          <cell r="M632">
            <v>18.2</v>
          </cell>
          <cell r="N632">
            <v>0</v>
          </cell>
        </row>
        <row r="633">
          <cell r="C633">
            <v>0</v>
          </cell>
          <cell r="D633">
            <v>0</v>
          </cell>
          <cell r="F633">
            <v>0</v>
          </cell>
          <cell r="G633">
            <v>0</v>
          </cell>
          <cell r="H633">
            <v>0</v>
          </cell>
          <cell r="I633">
            <v>0</v>
          </cell>
          <cell r="M633">
            <v>18.2</v>
          </cell>
          <cell r="N633">
            <v>0</v>
          </cell>
        </row>
        <row r="634">
          <cell r="C634">
            <v>0</v>
          </cell>
          <cell r="D634">
            <v>0</v>
          </cell>
          <cell r="F634">
            <v>0</v>
          </cell>
          <cell r="G634">
            <v>0</v>
          </cell>
          <cell r="H634">
            <v>0</v>
          </cell>
          <cell r="I634">
            <v>0</v>
          </cell>
          <cell r="M634">
            <v>18.2</v>
          </cell>
          <cell r="N634">
            <v>0</v>
          </cell>
        </row>
        <row r="635">
          <cell r="C635">
            <v>0</v>
          </cell>
          <cell r="D635">
            <v>0</v>
          </cell>
          <cell r="F635">
            <v>0</v>
          </cell>
          <cell r="G635">
            <v>0</v>
          </cell>
          <cell r="H635">
            <v>0</v>
          </cell>
          <cell r="I635">
            <v>0</v>
          </cell>
          <cell r="M635">
            <v>18.2</v>
          </cell>
          <cell r="N635">
            <v>0</v>
          </cell>
        </row>
        <row r="636">
          <cell r="C636">
            <v>0</v>
          </cell>
          <cell r="D636">
            <v>0</v>
          </cell>
          <cell r="F636">
            <v>0</v>
          </cell>
          <cell r="G636">
            <v>0</v>
          </cell>
          <cell r="H636">
            <v>0</v>
          </cell>
          <cell r="I636">
            <v>0</v>
          </cell>
          <cell r="M636">
            <v>18.2</v>
          </cell>
          <cell r="N636">
            <v>0</v>
          </cell>
        </row>
        <row r="637">
          <cell r="C637">
            <v>0</v>
          </cell>
          <cell r="D637">
            <v>0</v>
          </cell>
          <cell r="F637">
            <v>0</v>
          </cell>
          <cell r="G637">
            <v>0</v>
          </cell>
          <cell r="H637">
            <v>0</v>
          </cell>
          <cell r="I637">
            <v>0</v>
          </cell>
          <cell r="M637">
            <v>18.2</v>
          </cell>
          <cell r="N637">
            <v>0</v>
          </cell>
        </row>
        <row r="638">
          <cell r="C638">
            <v>0</v>
          </cell>
          <cell r="D638">
            <v>0</v>
          </cell>
          <cell r="F638">
            <v>0</v>
          </cell>
          <cell r="G638">
            <v>0</v>
          </cell>
          <cell r="H638">
            <v>0</v>
          </cell>
          <cell r="I638">
            <v>0</v>
          </cell>
          <cell r="M638">
            <v>18.2</v>
          </cell>
          <cell r="N638">
            <v>0</v>
          </cell>
        </row>
        <row r="639">
          <cell r="C639">
            <v>0</v>
          </cell>
          <cell r="D639">
            <v>0</v>
          </cell>
          <cell r="F639">
            <v>0</v>
          </cell>
          <cell r="G639">
            <v>0</v>
          </cell>
          <cell r="H639">
            <v>0</v>
          </cell>
          <cell r="I639">
            <v>0</v>
          </cell>
          <cell r="M639">
            <v>18.2</v>
          </cell>
          <cell r="N639">
            <v>0</v>
          </cell>
        </row>
        <row r="640">
          <cell r="C640">
            <v>0</v>
          </cell>
          <cell r="D640">
            <v>0</v>
          </cell>
          <cell r="F640">
            <v>0</v>
          </cell>
          <cell r="G640">
            <v>0</v>
          </cell>
          <cell r="H640">
            <v>0</v>
          </cell>
          <cell r="I640">
            <v>0</v>
          </cell>
          <cell r="M640">
            <v>18.2</v>
          </cell>
          <cell r="N640">
            <v>0</v>
          </cell>
        </row>
        <row r="641">
          <cell r="C641">
            <v>0</v>
          </cell>
          <cell r="D641">
            <v>0</v>
          </cell>
          <cell r="F641">
            <v>0</v>
          </cell>
          <cell r="G641">
            <v>0</v>
          </cell>
          <cell r="H641">
            <v>0</v>
          </cell>
          <cell r="I641">
            <v>0</v>
          </cell>
          <cell r="M641">
            <v>18.2</v>
          </cell>
          <cell r="N641">
            <v>0</v>
          </cell>
        </row>
        <row r="642">
          <cell r="C642">
            <v>0</v>
          </cell>
          <cell r="D642">
            <v>0</v>
          </cell>
          <cell r="F642">
            <v>0</v>
          </cell>
          <cell r="G642">
            <v>0</v>
          </cell>
          <cell r="H642">
            <v>0</v>
          </cell>
          <cell r="I642">
            <v>0</v>
          </cell>
          <cell r="M642">
            <v>18.2</v>
          </cell>
          <cell r="N642">
            <v>0</v>
          </cell>
        </row>
        <row r="643">
          <cell r="C643">
            <v>0</v>
          </cell>
          <cell r="D643">
            <v>0</v>
          </cell>
          <cell r="F643">
            <v>0</v>
          </cell>
          <cell r="G643">
            <v>0</v>
          </cell>
          <cell r="H643">
            <v>0</v>
          </cell>
          <cell r="I643">
            <v>0</v>
          </cell>
          <cell r="M643">
            <v>18.2</v>
          </cell>
          <cell r="N643">
            <v>0</v>
          </cell>
        </row>
        <row r="644">
          <cell r="C644">
            <v>0</v>
          </cell>
          <cell r="D644">
            <v>0</v>
          </cell>
          <cell r="F644">
            <v>0</v>
          </cell>
          <cell r="G644">
            <v>0</v>
          </cell>
          <cell r="H644">
            <v>0</v>
          </cell>
          <cell r="I644">
            <v>0</v>
          </cell>
          <cell r="M644">
            <v>18.2</v>
          </cell>
          <cell r="N644">
            <v>0</v>
          </cell>
        </row>
        <row r="645">
          <cell r="C645">
            <v>0</v>
          </cell>
          <cell r="D645">
            <v>0</v>
          </cell>
          <cell r="F645">
            <v>0</v>
          </cell>
          <cell r="G645">
            <v>0</v>
          </cell>
          <cell r="H645">
            <v>0</v>
          </cell>
          <cell r="I645">
            <v>0</v>
          </cell>
          <cell r="M645">
            <v>18.2</v>
          </cell>
          <cell r="N645">
            <v>0</v>
          </cell>
        </row>
        <row r="646">
          <cell r="C646">
            <v>0</v>
          </cell>
          <cell r="D646">
            <v>0</v>
          </cell>
          <cell r="F646">
            <v>0</v>
          </cell>
          <cell r="G646">
            <v>0</v>
          </cell>
          <cell r="H646">
            <v>0</v>
          </cell>
          <cell r="I646">
            <v>0</v>
          </cell>
          <cell r="M646">
            <v>18.2</v>
          </cell>
          <cell r="N646">
            <v>0</v>
          </cell>
        </row>
        <row r="647">
          <cell r="C647">
            <v>0</v>
          </cell>
          <cell r="D647">
            <v>0</v>
          </cell>
          <cell r="F647">
            <v>0</v>
          </cell>
          <cell r="G647">
            <v>0</v>
          </cell>
          <cell r="H647">
            <v>0</v>
          </cell>
          <cell r="I647">
            <v>0</v>
          </cell>
          <cell r="M647">
            <v>18.2</v>
          </cell>
          <cell r="N647">
            <v>0</v>
          </cell>
        </row>
        <row r="648">
          <cell r="C648" t="str">
            <v xml:space="preserve">TOTAL </v>
          </cell>
          <cell r="I648">
            <v>8.7900000000000009</v>
          </cell>
        </row>
        <row r="649">
          <cell r="C649" t="str">
            <v>BDI %</v>
          </cell>
          <cell r="H649">
            <v>0</v>
          </cell>
          <cell r="I649">
            <v>0</v>
          </cell>
        </row>
        <row r="650">
          <cell r="A650">
            <v>23</v>
          </cell>
          <cell r="C650" t="str">
            <v>TOTAL DO SERVIÇO</v>
          </cell>
          <cell r="I650">
            <v>8.7900000000000009</v>
          </cell>
          <cell r="K650" t="e">
            <v>#REF!</v>
          </cell>
          <cell r="L650" t="e">
            <v>#REF!</v>
          </cell>
        </row>
        <row r="651">
          <cell r="C651" t="str">
            <v>AGESPISA - AREAIS</v>
          </cell>
        </row>
        <row r="653">
          <cell r="C653" t="str">
            <v>COMPOSIÇÃO DE PREÇO UNITÁRIO</v>
          </cell>
        </row>
        <row r="655">
          <cell r="B655">
            <v>24</v>
          </cell>
          <cell r="C655">
            <v>24</v>
          </cell>
          <cell r="D655" t="str">
            <v xml:space="preserve">ESPALHAMENTO DE MATERIAL EM BOTA FORA PROVENIENTE DE ESCAVAÇÃO </v>
          </cell>
          <cell r="I655" t="str">
            <v>M3</v>
          </cell>
          <cell r="K655">
            <v>4.21</v>
          </cell>
        </row>
        <row r="657">
          <cell r="C657" t="str">
            <v>CÓDIGO</v>
          </cell>
          <cell r="D657" t="str">
            <v>DESCRIÇÃO DO SERVIÇO</v>
          </cell>
          <cell r="F657" t="str">
            <v>UNIDADE</v>
          </cell>
          <cell r="G657" t="str">
            <v>COEF.</v>
          </cell>
          <cell r="H657" t="str">
            <v>PR. UNITÁRIO</v>
          </cell>
          <cell r="I657" t="str">
            <v>PR. TOTAL</v>
          </cell>
        </row>
        <row r="658">
          <cell r="C658" t="str">
            <v>IN0666</v>
          </cell>
          <cell r="D658" t="str">
            <v>TRATOR DE ESTEIRAS C/L-MINA E  ESC. HP 155 (CHP)</v>
          </cell>
          <cell r="F658" t="str">
            <v>H</v>
          </cell>
          <cell r="G658">
            <v>1.4999999999999999E-2</v>
          </cell>
          <cell r="H658">
            <v>169.63</v>
          </cell>
          <cell r="I658">
            <v>2.54</v>
          </cell>
          <cell r="K658" t="str">
            <v>IN0666</v>
          </cell>
          <cell r="L658">
            <v>1.4999999999999999E-2</v>
          </cell>
          <cell r="M658">
            <v>4.21</v>
          </cell>
          <cell r="N658">
            <v>6.3149999999999998E-2</v>
          </cell>
        </row>
        <row r="659">
          <cell r="C659">
            <v>0</v>
          </cell>
          <cell r="D659">
            <v>0</v>
          </cell>
          <cell r="F659">
            <v>0</v>
          </cell>
          <cell r="G659">
            <v>0</v>
          </cell>
          <cell r="H659">
            <v>0</v>
          </cell>
          <cell r="I659">
            <v>0</v>
          </cell>
          <cell r="M659">
            <v>4.21</v>
          </cell>
          <cell r="N659">
            <v>0</v>
          </cell>
        </row>
        <row r="660">
          <cell r="C660">
            <v>0</v>
          </cell>
          <cell r="D660">
            <v>0</v>
          </cell>
          <cell r="F660">
            <v>0</v>
          </cell>
          <cell r="G660">
            <v>0</v>
          </cell>
          <cell r="H660">
            <v>0</v>
          </cell>
          <cell r="I660">
            <v>0</v>
          </cell>
          <cell r="M660">
            <v>4.21</v>
          </cell>
          <cell r="N660">
            <v>0</v>
          </cell>
        </row>
        <row r="661">
          <cell r="C661">
            <v>0</v>
          </cell>
          <cell r="D661">
            <v>0</v>
          </cell>
          <cell r="F661">
            <v>0</v>
          </cell>
          <cell r="G661">
            <v>0</v>
          </cell>
          <cell r="H661">
            <v>0</v>
          </cell>
          <cell r="I661">
            <v>0</v>
          </cell>
          <cell r="M661">
            <v>4.21</v>
          </cell>
          <cell r="N661">
            <v>0</v>
          </cell>
        </row>
        <row r="662">
          <cell r="C662">
            <v>0</v>
          </cell>
          <cell r="D662">
            <v>0</v>
          </cell>
          <cell r="F662">
            <v>0</v>
          </cell>
          <cell r="G662">
            <v>0</v>
          </cell>
          <cell r="H662">
            <v>0</v>
          </cell>
          <cell r="I662">
            <v>0</v>
          </cell>
          <cell r="M662">
            <v>4.21</v>
          </cell>
          <cell r="N662">
            <v>0</v>
          </cell>
        </row>
        <row r="663">
          <cell r="C663">
            <v>0</v>
          </cell>
          <cell r="D663">
            <v>0</v>
          </cell>
          <cell r="F663">
            <v>0</v>
          </cell>
          <cell r="G663">
            <v>0</v>
          </cell>
          <cell r="H663">
            <v>0</v>
          </cell>
          <cell r="I663">
            <v>0</v>
          </cell>
          <cell r="M663">
            <v>4.21</v>
          </cell>
          <cell r="N663">
            <v>0</v>
          </cell>
        </row>
        <row r="664">
          <cell r="C664">
            <v>0</v>
          </cell>
          <cell r="D664">
            <v>0</v>
          </cell>
          <cell r="F664">
            <v>0</v>
          </cell>
          <cell r="G664">
            <v>0</v>
          </cell>
          <cell r="H664">
            <v>0</v>
          </cell>
          <cell r="I664">
            <v>0</v>
          </cell>
          <cell r="M664">
            <v>4.21</v>
          </cell>
          <cell r="N664">
            <v>0</v>
          </cell>
        </row>
        <row r="665">
          <cell r="C665">
            <v>0</v>
          </cell>
          <cell r="D665">
            <v>0</v>
          </cell>
          <cell r="F665">
            <v>0</v>
          </cell>
          <cell r="G665">
            <v>0</v>
          </cell>
          <cell r="H665">
            <v>0</v>
          </cell>
          <cell r="I665">
            <v>0</v>
          </cell>
          <cell r="M665">
            <v>4.21</v>
          </cell>
          <cell r="N665">
            <v>0</v>
          </cell>
        </row>
        <row r="666">
          <cell r="C666">
            <v>0</v>
          </cell>
          <cell r="D666">
            <v>0</v>
          </cell>
          <cell r="F666">
            <v>0</v>
          </cell>
          <cell r="G666">
            <v>0</v>
          </cell>
          <cell r="H666">
            <v>0</v>
          </cell>
          <cell r="I666">
            <v>0</v>
          </cell>
          <cell r="M666">
            <v>4.21</v>
          </cell>
          <cell r="N666">
            <v>0</v>
          </cell>
        </row>
        <row r="667">
          <cell r="C667">
            <v>0</v>
          </cell>
          <cell r="D667">
            <v>0</v>
          </cell>
          <cell r="F667">
            <v>0</v>
          </cell>
          <cell r="G667">
            <v>0</v>
          </cell>
          <cell r="H667">
            <v>0</v>
          </cell>
          <cell r="I667">
            <v>0</v>
          </cell>
          <cell r="M667">
            <v>4.21</v>
          </cell>
          <cell r="N667">
            <v>0</v>
          </cell>
        </row>
        <row r="668">
          <cell r="C668">
            <v>0</v>
          </cell>
          <cell r="D668">
            <v>0</v>
          </cell>
          <cell r="F668">
            <v>0</v>
          </cell>
          <cell r="G668">
            <v>0</v>
          </cell>
          <cell r="H668">
            <v>0</v>
          </cell>
          <cell r="I668">
            <v>0</v>
          </cell>
          <cell r="M668">
            <v>4.21</v>
          </cell>
          <cell r="N668">
            <v>0</v>
          </cell>
        </row>
        <row r="669">
          <cell r="C669">
            <v>0</v>
          </cell>
          <cell r="D669">
            <v>0</v>
          </cell>
          <cell r="F669">
            <v>0</v>
          </cell>
          <cell r="G669">
            <v>0</v>
          </cell>
          <cell r="H669">
            <v>0</v>
          </cell>
          <cell r="I669">
            <v>0</v>
          </cell>
          <cell r="M669">
            <v>4.21</v>
          </cell>
          <cell r="N669">
            <v>0</v>
          </cell>
        </row>
        <row r="670">
          <cell r="C670">
            <v>0</v>
          </cell>
          <cell r="D670">
            <v>0</v>
          </cell>
          <cell r="F670">
            <v>0</v>
          </cell>
          <cell r="G670">
            <v>0</v>
          </cell>
          <cell r="H670">
            <v>0</v>
          </cell>
          <cell r="I670">
            <v>0</v>
          </cell>
          <cell r="M670">
            <v>4.21</v>
          </cell>
          <cell r="N670">
            <v>0</v>
          </cell>
        </row>
        <row r="671">
          <cell r="C671">
            <v>0</v>
          </cell>
          <cell r="D671">
            <v>0</v>
          </cell>
          <cell r="F671">
            <v>0</v>
          </cell>
          <cell r="G671">
            <v>0</v>
          </cell>
          <cell r="H671">
            <v>0</v>
          </cell>
          <cell r="I671">
            <v>0</v>
          </cell>
          <cell r="M671">
            <v>4.21</v>
          </cell>
          <cell r="N671">
            <v>0</v>
          </cell>
        </row>
        <row r="672">
          <cell r="C672">
            <v>0</v>
          </cell>
          <cell r="D672">
            <v>0</v>
          </cell>
          <cell r="F672">
            <v>0</v>
          </cell>
          <cell r="G672">
            <v>0</v>
          </cell>
          <cell r="H672">
            <v>0</v>
          </cell>
          <cell r="I672">
            <v>0</v>
          </cell>
          <cell r="M672">
            <v>4.21</v>
          </cell>
          <cell r="N672">
            <v>0</v>
          </cell>
        </row>
        <row r="673">
          <cell r="C673">
            <v>0</v>
          </cell>
          <cell r="D673">
            <v>0</v>
          </cell>
          <cell r="F673">
            <v>0</v>
          </cell>
          <cell r="G673">
            <v>0</v>
          </cell>
          <cell r="H673">
            <v>0</v>
          </cell>
          <cell r="I673">
            <v>0</v>
          </cell>
          <cell r="M673">
            <v>4.21</v>
          </cell>
          <cell r="N673">
            <v>0</v>
          </cell>
        </row>
        <row r="674">
          <cell r="C674">
            <v>0</v>
          </cell>
          <cell r="D674">
            <v>0</v>
          </cell>
          <cell r="F674">
            <v>0</v>
          </cell>
          <cell r="G674">
            <v>0</v>
          </cell>
          <cell r="H674">
            <v>0</v>
          </cell>
          <cell r="I674">
            <v>0</v>
          </cell>
          <cell r="M674">
            <v>4.21</v>
          </cell>
          <cell r="N674">
            <v>0</v>
          </cell>
        </row>
        <row r="675">
          <cell r="C675">
            <v>0</v>
          </cell>
          <cell r="D675">
            <v>0</v>
          </cell>
          <cell r="F675">
            <v>0</v>
          </cell>
          <cell r="G675">
            <v>0</v>
          </cell>
          <cell r="H675">
            <v>0</v>
          </cell>
          <cell r="I675">
            <v>0</v>
          </cell>
          <cell r="M675">
            <v>4.21</v>
          </cell>
          <cell r="N675">
            <v>0</v>
          </cell>
        </row>
        <row r="676">
          <cell r="C676">
            <v>0</v>
          </cell>
          <cell r="D676">
            <v>0</v>
          </cell>
          <cell r="F676">
            <v>0</v>
          </cell>
          <cell r="G676">
            <v>0</v>
          </cell>
          <cell r="H676">
            <v>0</v>
          </cell>
          <cell r="I676">
            <v>0</v>
          </cell>
          <cell r="M676">
            <v>4.21</v>
          </cell>
          <cell r="N676">
            <v>0</v>
          </cell>
        </row>
        <row r="677">
          <cell r="C677">
            <v>0</v>
          </cell>
          <cell r="D677">
            <v>0</v>
          </cell>
          <cell r="F677">
            <v>0</v>
          </cell>
          <cell r="G677">
            <v>0</v>
          </cell>
          <cell r="H677">
            <v>0</v>
          </cell>
          <cell r="I677">
            <v>0</v>
          </cell>
          <cell r="M677">
            <v>4.21</v>
          </cell>
          <cell r="N677">
            <v>0</v>
          </cell>
        </row>
        <row r="678">
          <cell r="C678">
            <v>0</v>
          </cell>
          <cell r="D678">
            <v>0</v>
          </cell>
          <cell r="F678">
            <v>0</v>
          </cell>
          <cell r="G678">
            <v>0</v>
          </cell>
          <cell r="H678">
            <v>0</v>
          </cell>
          <cell r="I678">
            <v>0</v>
          </cell>
          <cell r="M678">
            <v>4.21</v>
          </cell>
          <cell r="N678">
            <v>0</v>
          </cell>
        </row>
        <row r="679">
          <cell r="C679" t="str">
            <v xml:space="preserve">TOTAL </v>
          </cell>
          <cell r="I679">
            <v>2.54</v>
          </cell>
        </row>
        <row r="680">
          <cell r="C680" t="str">
            <v>BDI %</v>
          </cell>
          <cell r="H680">
            <v>0</v>
          </cell>
          <cell r="I680">
            <v>0</v>
          </cell>
        </row>
        <row r="681">
          <cell r="A681">
            <v>24</v>
          </cell>
          <cell r="C681" t="str">
            <v>TOTAL DO SERVIÇO</v>
          </cell>
          <cell r="I681">
            <v>2.54</v>
          </cell>
          <cell r="K681" t="e">
            <v>#REF!</v>
          </cell>
          <cell r="L681" t="e">
            <v>#REF!</v>
          </cell>
        </row>
        <row r="682">
          <cell r="C682" t="str">
            <v>AGESPISA - AREAIS</v>
          </cell>
        </row>
        <row r="684">
          <cell r="C684" t="str">
            <v>COMPOSIÇÃO DE PREÇO UNITÁRIO</v>
          </cell>
        </row>
        <row r="686">
          <cell r="B686">
            <v>25</v>
          </cell>
          <cell r="C686">
            <v>25</v>
          </cell>
          <cell r="D686" t="str">
            <v>TUBO PVC P/ REDE COLETORA JEI NBR 7362   DN400</v>
          </cell>
          <cell r="I686" t="str">
            <v>M</v>
          </cell>
          <cell r="K686">
            <v>158.18</v>
          </cell>
        </row>
        <row r="688">
          <cell r="C688" t="str">
            <v>CÓDIGO</v>
          </cell>
          <cell r="D688" t="str">
            <v>DESCRIÇÃO DO SERVIÇO</v>
          </cell>
          <cell r="F688" t="str">
            <v>UNIDADE</v>
          </cell>
          <cell r="G688" t="str">
            <v>COEF.</v>
          </cell>
          <cell r="H688" t="str">
            <v>PR. UNITÁRIO</v>
          </cell>
          <cell r="I688" t="str">
            <v>PR. TOTAL</v>
          </cell>
        </row>
        <row r="689">
          <cell r="C689" t="str">
            <v>IN1726</v>
          </cell>
          <cell r="D689" t="str">
            <v>TUBO PVC BRANCO R-GIDO ESGOTO  D=400MM</v>
          </cell>
          <cell r="F689" t="str">
            <v>M</v>
          </cell>
          <cell r="G689">
            <v>1.01</v>
          </cell>
          <cell r="H689">
            <v>98.22</v>
          </cell>
          <cell r="I689">
            <v>99.2</v>
          </cell>
          <cell r="K689" t="str">
            <v>IN1726</v>
          </cell>
          <cell r="L689">
            <v>1.01</v>
          </cell>
          <cell r="M689">
            <v>158.18</v>
          </cell>
          <cell r="N689">
            <v>159.76180000000002</v>
          </cell>
        </row>
        <row r="690">
          <cell r="C690">
            <v>0</v>
          </cell>
          <cell r="D690">
            <v>0</v>
          </cell>
          <cell r="F690">
            <v>0</v>
          </cell>
          <cell r="G690">
            <v>0</v>
          </cell>
          <cell r="H690">
            <v>0</v>
          </cell>
          <cell r="I690">
            <v>0</v>
          </cell>
          <cell r="M690">
            <v>158.18</v>
          </cell>
          <cell r="N690">
            <v>0</v>
          </cell>
        </row>
        <row r="691">
          <cell r="C691">
            <v>0</v>
          </cell>
          <cell r="D691">
            <v>0</v>
          </cell>
          <cell r="F691">
            <v>0</v>
          </cell>
          <cell r="G691">
            <v>0</v>
          </cell>
          <cell r="H691">
            <v>0</v>
          </cell>
          <cell r="I691">
            <v>0</v>
          </cell>
          <cell r="M691">
            <v>158.18</v>
          </cell>
          <cell r="N691">
            <v>0</v>
          </cell>
        </row>
        <row r="692">
          <cell r="C692">
            <v>0</v>
          </cell>
          <cell r="D692">
            <v>0</v>
          </cell>
          <cell r="F692">
            <v>0</v>
          </cell>
          <cell r="G692">
            <v>0</v>
          </cell>
          <cell r="H692">
            <v>0</v>
          </cell>
          <cell r="I692">
            <v>0</v>
          </cell>
          <cell r="M692">
            <v>158.18</v>
          </cell>
          <cell r="N692">
            <v>0</v>
          </cell>
        </row>
        <row r="693">
          <cell r="C693">
            <v>0</v>
          </cell>
          <cell r="D693">
            <v>0</v>
          </cell>
          <cell r="F693">
            <v>0</v>
          </cell>
          <cell r="G693">
            <v>0</v>
          </cell>
          <cell r="H693">
            <v>0</v>
          </cell>
          <cell r="I693">
            <v>0</v>
          </cell>
          <cell r="M693">
            <v>158.18</v>
          </cell>
          <cell r="N693">
            <v>0</v>
          </cell>
        </row>
        <row r="694">
          <cell r="C694">
            <v>0</v>
          </cell>
          <cell r="D694">
            <v>0</v>
          </cell>
          <cell r="F694">
            <v>0</v>
          </cell>
          <cell r="G694">
            <v>0</v>
          </cell>
          <cell r="H694">
            <v>0</v>
          </cell>
          <cell r="I694">
            <v>0</v>
          </cell>
          <cell r="M694">
            <v>158.18</v>
          </cell>
          <cell r="N694">
            <v>0</v>
          </cell>
        </row>
        <row r="695">
          <cell r="C695">
            <v>0</v>
          </cell>
          <cell r="D695">
            <v>0</v>
          </cell>
          <cell r="F695">
            <v>0</v>
          </cell>
          <cell r="G695">
            <v>0</v>
          </cell>
          <cell r="H695">
            <v>0</v>
          </cell>
          <cell r="I695">
            <v>0</v>
          </cell>
          <cell r="M695">
            <v>158.18</v>
          </cell>
          <cell r="N695">
            <v>0</v>
          </cell>
        </row>
        <row r="696">
          <cell r="C696">
            <v>0</v>
          </cell>
          <cell r="D696">
            <v>0</v>
          </cell>
          <cell r="F696">
            <v>0</v>
          </cell>
          <cell r="G696">
            <v>0</v>
          </cell>
          <cell r="H696">
            <v>0</v>
          </cell>
          <cell r="I696">
            <v>0</v>
          </cell>
          <cell r="M696">
            <v>158.18</v>
          </cell>
          <cell r="N696">
            <v>0</v>
          </cell>
        </row>
        <row r="697">
          <cell r="C697">
            <v>0</v>
          </cell>
          <cell r="D697">
            <v>0</v>
          </cell>
          <cell r="F697">
            <v>0</v>
          </cell>
          <cell r="G697">
            <v>0</v>
          </cell>
          <cell r="H697">
            <v>0</v>
          </cell>
          <cell r="I697">
            <v>0</v>
          </cell>
          <cell r="M697">
            <v>158.18</v>
          </cell>
          <cell r="N697">
            <v>0</v>
          </cell>
        </row>
        <row r="698">
          <cell r="C698">
            <v>0</v>
          </cell>
          <cell r="D698">
            <v>0</v>
          </cell>
          <cell r="F698">
            <v>0</v>
          </cell>
          <cell r="G698">
            <v>0</v>
          </cell>
          <cell r="H698">
            <v>0</v>
          </cell>
          <cell r="I698">
            <v>0</v>
          </cell>
          <cell r="M698">
            <v>158.18</v>
          </cell>
          <cell r="N698">
            <v>0</v>
          </cell>
        </row>
        <row r="699">
          <cell r="C699">
            <v>0</v>
          </cell>
          <cell r="D699">
            <v>0</v>
          </cell>
          <cell r="F699">
            <v>0</v>
          </cell>
          <cell r="G699">
            <v>0</v>
          </cell>
          <cell r="H699">
            <v>0</v>
          </cell>
          <cell r="I699">
            <v>0</v>
          </cell>
          <cell r="M699">
            <v>158.18</v>
          </cell>
          <cell r="N699">
            <v>0</v>
          </cell>
        </row>
        <row r="700">
          <cell r="C700">
            <v>0</v>
          </cell>
          <cell r="D700">
            <v>0</v>
          </cell>
          <cell r="F700">
            <v>0</v>
          </cell>
          <cell r="G700">
            <v>0</v>
          </cell>
          <cell r="H700">
            <v>0</v>
          </cell>
          <cell r="I700">
            <v>0</v>
          </cell>
          <cell r="M700">
            <v>158.18</v>
          </cell>
          <cell r="N700">
            <v>0</v>
          </cell>
        </row>
        <row r="701">
          <cell r="C701">
            <v>0</v>
          </cell>
          <cell r="D701">
            <v>0</v>
          </cell>
          <cell r="F701">
            <v>0</v>
          </cell>
          <cell r="G701">
            <v>0</v>
          </cell>
          <cell r="H701">
            <v>0</v>
          </cell>
          <cell r="I701">
            <v>0</v>
          </cell>
          <cell r="M701">
            <v>158.18</v>
          </cell>
          <cell r="N701">
            <v>0</v>
          </cell>
        </row>
        <row r="702">
          <cell r="C702">
            <v>0</v>
          </cell>
          <cell r="D702">
            <v>0</v>
          </cell>
          <cell r="F702">
            <v>0</v>
          </cell>
          <cell r="G702">
            <v>0</v>
          </cell>
          <cell r="H702">
            <v>0</v>
          </cell>
          <cell r="I702">
            <v>0</v>
          </cell>
          <cell r="M702">
            <v>158.18</v>
          </cell>
          <cell r="N702">
            <v>0</v>
          </cell>
        </row>
        <row r="703">
          <cell r="C703">
            <v>0</v>
          </cell>
          <cell r="D703">
            <v>0</v>
          </cell>
          <cell r="F703">
            <v>0</v>
          </cell>
          <cell r="G703">
            <v>0</v>
          </cell>
          <cell r="H703">
            <v>0</v>
          </cell>
          <cell r="I703">
            <v>0</v>
          </cell>
          <cell r="M703">
            <v>158.18</v>
          </cell>
          <cell r="N703">
            <v>0</v>
          </cell>
        </row>
        <row r="704">
          <cell r="C704">
            <v>0</v>
          </cell>
          <cell r="D704">
            <v>0</v>
          </cell>
          <cell r="F704">
            <v>0</v>
          </cell>
          <cell r="G704">
            <v>0</v>
          </cell>
          <cell r="H704">
            <v>0</v>
          </cell>
          <cell r="I704">
            <v>0</v>
          </cell>
          <cell r="M704">
            <v>158.18</v>
          </cell>
          <cell r="N704">
            <v>0</v>
          </cell>
        </row>
        <row r="705">
          <cell r="C705">
            <v>0</v>
          </cell>
          <cell r="D705">
            <v>0</v>
          </cell>
          <cell r="F705">
            <v>0</v>
          </cell>
          <cell r="G705">
            <v>0</v>
          </cell>
          <cell r="H705">
            <v>0</v>
          </cell>
          <cell r="I705">
            <v>0</v>
          </cell>
          <cell r="M705">
            <v>158.18</v>
          </cell>
          <cell r="N705">
            <v>0</v>
          </cell>
        </row>
        <row r="706">
          <cell r="C706">
            <v>0</v>
          </cell>
          <cell r="D706">
            <v>0</v>
          </cell>
          <cell r="F706">
            <v>0</v>
          </cell>
          <cell r="G706">
            <v>0</v>
          </cell>
          <cell r="H706">
            <v>0</v>
          </cell>
          <cell r="I706">
            <v>0</v>
          </cell>
          <cell r="M706">
            <v>158.18</v>
          </cell>
          <cell r="N706">
            <v>0</v>
          </cell>
        </row>
        <row r="707">
          <cell r="C707">
            <v>0</v>
          </cell>
          <cell r="D707">
            <v>0</v>
          </cell>
          <cell r="F707">
            <v>0</v>
          </cell>
          <cell r="G707">
            <v>0</v>
          </cell>
          <cell r="H707">
            <v>0</v>
          </cell>
          <cell r="I707">
            <v>0</v>
          </cell>
          <cell r="M707">
            <v>158.18</v>
          </cell>
          <cell r="N707">
            <v>0</v>
          </cell>
        </row>
        <row r="708">
          <cell r="C708">
            <v>0</v>
          </cell>
          <cell r="D708">
            <v>0</v>
          </cell>
          <cell r="F708">
            <v>0</v>
          </cell>
          <cell r="G708">
            <v>0</v>
          </cell>
          <cell r="H708">
            <v>0</v>
          </cell>
          <cell r="I708">
            <v>0</v>
          </cell>
          <cell r="M708">
            <v>158.18</v>
          </cell>
          <cell r="N708">
            <v>0</v>
          </cell>
        </row>
        <row r="709">
          <cell r="C709">
            <v>0</v>
          </cell>
          <cell r="D709">
            <v>0</v>
          </cell>
          <cell r="F709">
            <v>0</v>
          </cell>
          <cell r="G709">
            <v>0</v>
          </cell>
          <cell r="H709">
            <v>0</v>
          </cell>
          <cell r="I709">
            <v>0</v>
          </cell>
          <cell r="M709">
            <v>158.18</v>
          </cell>
          <cell r="N709">
            <v>0</v>
          </cell>
        </row>
        <row r="710">
          <cell r="C710" t="str">
            <v xml:space="preserve">TOTAL </v>
          </cell>
          <cell r="I710">
            <v>99.2</v>
          </cell>
        </row>
        <row r="711">
          <cell r="C711" t="str">
            <v>BDI %</v>
          </cell>
          <cell r="H711">
            <v>0</v>
          </cell>
          <cell r="I711">
            <v>0</v>
          </cell>
        </row>
        <row r="712">
          <cell r="A712">
            <v>25</v>
          </cell>
          <cell r="C712" t="str">
            <v>TOTAL DO SERVIÇO</v>
          </cell>
          <cell r="I712">
            <v>99.2</v>
          </cell>
          <cell r="K712" t="e">
            <v>#REF!</v>
          </cell>
          <cell r="L712" t="e">
            <v>#REF!</v>
          </cell>
        </row>
        <row r="713">
          <cell r="C713" t="str">
            <v>AGESPISA - AREAIS</v>
          </cell>
        </row>
        <row r="715">
          <cell r="C715" t="str">
            <v>COMPOSIÇÃO DE PREÇO UNITÁRIO</v>
          </cell>
        </row>
        <row r="717">
          <cell r="B717">
            <v>26</v>
          </cell>
          <cell r="C717">
            <v>26</v>
          </cell>
          <cell r="D717" t="str">
            <v xml:space="preserve">COMPACTAÇÃO MECAN. DE LAGOAS (FUNDO) DE ESTABILIZAÇÃO CAMADAS 20CM COM PN=95% (SOLO SELECIONADO) </v>
          </cell>
          <cell r="I717" t="str">
            <v>M3</v>
          </cell>
          <cell r="K717">
            <v>11.28</v>
          </cell>
        </row>
        <row r="719">
          <cell r="C719" t="str">
            <v>CÓDIGO</v>
          </cell>
          <cell r="D719" t="str">
            <v>DESCRIÇÃO DO SERVIÇO</v>
          </cell>
          <cell r="F719" t="str">
            <v>UNIDADE</v>
          </cell>
          <cell r="G719" t="str">
            <v>COEF.</v>
          </cell>
          <cell r="H719" t="str">
            <v>PR. UNITÁRIO</v>
          </cell>
          <cell r="I719" t="str">
            <v>PR. TOTAL</v>
          </cell>
        </row>
        <row r="720">
          <cell r="C720" t="str">
            <v>IH0006</v>
          </cell>
          <cell r="D720" t="str">
            <v>SERVENTE</v>
          </cell>
          <cell r="F720" t="str">
            <v>H</v>
          </cell>
          <cell r="G720">
            <v>2.2200000000000001E-2</v>
          </cell>
          <cell r="H720">
            <v>4.4723219814241482</v>
          </cell>
          <cell r="I720">
            <v>0.1</v>
          </cell>
          <cell r="K720" t="str">
            <v>IH0006</v>
          </cell>
          <cell r="L720">
            <v>2.2200000000000001E-2</v>
          </cell>
          <cell r="M720">
            <v>11.28</v>
          </cell>
          <cell r="N720">
            <v>0.25041599999999997</v>
          </cell>
        </row>
        <row r="721">
          <cell r="C721" t="str">
            <v>IN0624</v>
          </cell>
          <cell r="D721" t="str">
            <v>COMPAC. P+ DE CARNEIRO VIBRAT. AUTOPROP. (CHI)</v>
          </cell>
          <cell r="F721" t="str">
            <v>H</v>
          </cell>
          <cell r="G721">
            <v>2.7000000000000001E-3</v>
          </cell>
          <cell r="H721">
            <v>60</v>
          </cell>
          <cell r="I721">
            <v>0.16</v>
          </cell>
          <cell r="K721" t="str">
            <v>IN0624</v>
          </cell>
          <cell r="L721">
            <v>2.7000000000000001E-3</v>
          </cell>
          <cell r="M721">
            <v>11.28</v>
          </cell>
          <cell r="N721">
            <v>3.0456E-2</v>
          </cell>
        </row>
        <row r="722">
          <cell r="C722" t="str">
            <v>IN0627</v>
          </cell>
          <cell r="D722" t="str">
            <v>GRADE DE DISCOS (CHI)</v>
          </cell>
          <cell r="F722" t="str">
            <v>H</v>
          </cell>
          <cell r="G722">
            <v>6.9999999999999999E-4</v>
          </cell>
          <cell r="H722">
            <v>2.69</v>
          </cell>
          <cell r="I722">
            <v>0</v>
          </cell>
          <cell r="K722" t="str">
            <v>IN0627</v>
          </cell>
          <cell r="L722">
            <v>6.9999999999999999E-4</v>
          </cell>
          <cell r="M722">
            <v>11.28</v>
          </cell>
          <cell r="N722">
            <v>7.8960000000000002E-3</v>
          </cell>
        </row>
        <row r="723">
          <cell r="C723" t="str">
            <v>IN0636</v>
          </cell>
          <cell r="D723" t="str">
            <v>TRATOR DE PNEUS (CHI)</v>
          </cell>
          <cell r="F723" t="str">
            <v>H</v>
          </cell>
          <cell r="G723">
            <v>6.9999999999999999E-4</v>
          </cell>
          <cell r="H723">
            <v>78</v>
          </cell>
          <cell r="I723">
            <v>0.05</v>
          </cell>
          <cell r="K723" t="str">
            <v>IN0636</v>
          </cell>
          <cell r="L723">
            <v>6.9999999999999999E-4</v>
          </cell>
          <cell r="M723">
            <v>11.28</v>
          </cell>
          <cell r="N723">
            <v>7.8960000000000002E-3</v>
          </cell>
        </row>
        <row r="724">
          <cell r="C724" t="str">
            <v>IN0637</v>
          </cell>
          <cell r="D724" t="str">
            <v>CAMINH+O TANQUE 8.000 l (CHP)</v>
          </cell>
          <cell r="F724" t="str">
            <v>H</v>
          </cell>
          <cell r="G724">
            <v>8.8000000000000005E-3</v>
          </cell>
          <cell r="H724">
            <v>32</v>
          </cell>
          <cell r="I724">
            <v>0.28000000000000003</v>
          </cell>
          <cell r="K724" t="str">
            <v>IN0637</v>
          </cell>
          <cell r="L724">
            <v>8.8000000000000005E-3</v>
          </cell>
          <cell r="M724">
            <v>11.28</v>
          </cell>
          <cell r="N724">
            <v>9.9264000000000005E-2</v>
          </cell>
        </row>
        <row r="725">
          <cell r="C725" t="str">
            <v>IN0642</v>
          </cell>
          <cell r="D725" t="str">
            <v>CAMINH+O BASCULANTE 6 M3 (CHP)</v>
          </cell>
          <cell r="F725" t="str">
            <v>H</v>
          </cell>
          <cell r="G725">
            <v>0.125</v>
          </cell>
          <cell r="H725">
            <v>28</v>
          </cell>
          <cell r="I725">
            <v>3.5</v>
          </cell>
          <cell r="K725" t="str">
            <v>IN0642</v>
          </cell>
          <cell r="L725">
            <v>0.125</v>
          </cell>
          <cell r="M725">
            <v>11.28</v>
          </cell>
          <cell r="N725">
            <v>1.41</v>
          </cell>
        </row>
        <row r="726">
          <cell r="C726" t="str">
            <v>IN0648</v>
          </cell>
          <cell r="D726" t="str">
            <v>COMPAC. P+ DE CARNEIRO VIBRAT. AUTOPROP. (CHP)</v>
          </cell>
          <cell r="F726" t="str">
            <v>H</v>
          </cell>
          <cell r="G726">
            <v>1.6999999999999999E-3</v>
          </cell>
          <cell r="H726">
            <v>65</v>
          </cell>
          <cell r="I726">
            <v>0.11</v>
          </cell>
          <cell r="K726" t="str">
            <v>IN0648</v>
          </cell>
          <cell r="L726">
            <v>1.6999999999999999E-3</v>
          </cell>
          <cell r="M726">
            <v>11.28</v>
          </cell>
          <cell r="N726">
            <v>1.9175999999999999E-2</v>
          </cell>
        </row>
        <row r="727">
          <cell r="C727" t="str">
            <v>IN0654</v>
          </cell>
          <cell r="D727" t="str">
            <v>ESCAVADEIRA HIDR-ULICA (CHP)</v>
          </cell>
          <cell r="F727" t="str">
            <v>H</v>
          </cell>
          <cell r="G727">
            <v>1.2500000000000001E-2</v>
          </cell>
          <cell r="H727">
            <v>124.62374613003095</v>
          </cell>
          <cell r="I727">
            <v>1.56</v>
          </cell>
          <cell r="K727" t="str">
            <v>IN0654</v>
          </cell>
          <cell r="L727">
            <v>1.2500000000000001E-2</v>
          </cell>
          <cell r="M727">
            <v>11.28</v>
          </cell>
          <cell r="N727">
            <v>0.14099999999999999</v>
          </cell>
        </row>
        <row r="728">
          <cell r="C728" t="str">
            <v>IN0655</v>
          </cell>
          <cell r="D728" t="str">
            <v>GRADE DE DISCOS (CHP)</v>
          </cell>
          <cell r="F728" t="str">
            <v>H</v>
          </cell>
          <cell r="G728">
            <v>3.5999999999999999E-3</v>
          </cell>
          <cell r="H728">
            <v>4.33</v>
          </cell>
          <cell r="I728">
            <v>0.02</v>
          </cell>
          <cell r="K728" t="str">
            <v>IN0655</v>
          </cell>
          <cell r="L728">
            <v>3.5999999999999999E-3</v>
          </cell>
          <cell r="M728">
            <v>11.28</v>
          </cell>
          <cell r="N728">
            <v>4.0607999999999998E-2</v>
          </cell>
        </row>
        <row r="729">
          <cell r="C729" t="str">
            <v>IN0657</v>
          </cell>
          <cell r="D729" t="str">
            <v>MOTO NIVELADORA (CHP)</v>
          </cell>
          <cell r="F729" t="str">
            <v>H</v>
          </cell>
          <cell r="G729">
            <v>4.4000000000000003E-3</v>
          </cell>
          <cell r="H729">
            <v>120</v>
          </cell>
          <cell r="I729">
            <v>0.53</v>
          </cell>
          <cell r="K729" t="str">
            <v>IN0657</v>
          </cell>
          <cell r="L729">
            <v>4.4000000000000003E-3</v>
          </cell>
          <cell r="M729">
            <v>11.28</v>
          </cell>
          <cell r="N729">
            <v>4.9632000000000003E-2</v>
          </cell>
        </row>
        <row r="730">
          <cell r="C730" t="str">
            <v>IN0667</v>
          </cell>
          <cell r="D730" t="str">
            <v>TRATOR DE PNEUS (CHP)</v>
          </cell>
          <cell r="F730" t="str">
            <v>H</v>
          </cell>
          <cell r="G730">
            <v>3.5999999999999999E-3</v>
          </cell>
          <cell r="H730">
            <v>57.63</v>
          </cell>
          <cell r="I730">
            <v>0.21</v>
          </cell>
          <cell r="K730" t="str">
            <v>IN0667</v>
          </cell>
          <cell r="L730">
            <v>3.5999999999999999E-3</v>
          </cell>
          <cell r="M730">
            <v>11.28</v>
          </cell>
          <cell r="N730">
            <v>4.0607999999999998E-2</v>
          </cell>
        </row>
        <row r="731">
          <cell r="C731">
            <v>0</v>
          </cell>
          <cell r="D731">
            <v>0</v>
          </cell>
          <cell r="F731">
            <v>0</v>
          </cell>
          <cell r="G731">
            <v>0</v>
          </cell>
          <cell r="H731">
            <v>0</v>
          </cell>
          <cell r="I731">
            <v>0</v>
          </cell>
          <cell r="M731">
            <v>11.28</v>
          </cell>
          <cell r="N731">
            <v>0</v>
          </cell>
        </row>
        <row r="732">
          <cell r="C732">
            <v>0</v>
          </cell>
          <cell r="D732">
            <v>0</v>
          </cell>
          <cell r="F732">
            <v>0</v>
          </cell>
          <cell r="G732">
            <v>0</v>
          </cell>
          <cell r="H732">
            <v>0</v>
          </cell>
          <cell r="I732">
            <v>0</v>
          </cell>
          <cell r="M732">
            <v>11.28</v>
          </cell>
          <cell r="N732">
            <v>0</v>
          </cell>
        </row>
        <row r="733">
          <cell r="C733">
            <v>0</v>
          </cell>
          <cell r="D733">
            <v>0</v>
          </cell>
          <cell r="F733">
            <v>0</v>
          </cell>
          <cell r="G733">
            <v>0</v>
          </cell>
          <cell r="H733">
            <v>0</v>
          </cell>
          <cell r="I733">
            <v>0</v>
          </cell>
          <cell r="M733">
            <v>11.28</v>
          </cell>
          <cell r="N733">
            <v>0</v>
          </cell>
        </row>
        <row r="734">
          <cell r="C734">
            <v>0</v>
          </cell>
          <cell r="D734">
            <v>0</v>
          </cell>
          <cell r="F734">
            <v>0</v>
          </cell>
          <cell r="G734">
            <v>0</v>
          </cell>
          <cell r="H734">
            <v>0</v>
          </cell>
          <cell r="I734">
            <v>0</v>
          </cell>
          <cell r="M734">
            <v>11.28</v>
          </cell>
          <cell r="N734">
            <v>0</v>
          </cell>
        </row>
        <row r="735">
          <cell r="C735">
            <v>0</v>
          </cell>
          <cell r="D735">
            <v>0</v>
          </cell>
          <cell r="F735">
            <v>0</v>
          </cell>
          <cell r="G735">
            <v>0</v>
          </cell>
          <cell r="H735">
            <v>0</v>
          </cell>
          <cell r="I735">
            <v>0</v>
          </cell>
          <cell r="M735">
            <v>11.28</v>
          </cell>
          <cell r="N735">
            <v>0</v>
          </cell>
        </row>
        <row r="736">
          <cell r="C736">
            <v>0</v>
          </cell>
          <cell r="D736">
            <v>0</v>
          </cell>
          <cell r="F736">
            <v>0</v>
          </cell>
          <cell r="G736">
            <v>0</v>
          </cell>
          <cell r="H736">
            <v>0</v>
          </cell>
          <cell r="I736">
            <v>0</v>
          </cell>
          <cell r="M736">
            <v>11.28</v>
          </cell>
          <cell r="N736">
            <v>0</v>
          </cell>
        </row>
        <row r="737">
          <cell r="C737">
            <v>0</v>
          </cell>
          <cell r="D737">
            <v>0</v>
          </cell>
          <cell r="F737">
            <v>0</v>
          </cell>
          <cell r="G737">
            <v>0</v>
          </cell>
          <cell r="H737">
            <v>0</v>
          </cell>
          <cell r="I737">
            <v>0</v>
          </cell>
          <cell r="M737">
            <v>11.28</v>
          </cell>
          <cell r="N737">
            <v>0</v>
          </cell>
        </row>
        <row r="738">
          <cell r="C738">
            <v>0</v>
          </cell>
          <cell r="D738">
            <v>0</v>
          </cell>
          <cell r="F738">
            <v>0</v>
          </cell>
          <cell r="G738">
            <v>0</v>
          </cell>
          <cell r="H738">
            <v>0</v>
          </cell>
          <cell r="I738">
            <v>0</v>
          </cell>
          <cell r="M738">
            <v>11.28</v>
          </cell>
          <cell r="N738">
            <v>0</v>
          </cell>
        </row>
        <row r="739">
          <cell r="C739">
            <v>0</v>
          </cell>
          <cell r="D739">
            <v>0</v>
          </cell>
          <cell r="F739">
            <v>0</v>
          </cell>
          <cell r="G739">
            <v>0</v>
          </cell>
          <cell r="H739">
            <v>0</v>
          </cell>
          <cell r="I739">
            <v>0</v>
          </cell>
          <cell r="M739">
            <v>11.28</v>
          </cell>
          <cell r="N739">
            <v>0</v>
          </cell>
        </row>
        <row r="740">
          <cell r="C740">
            <v>0</v>
          </cell>
          <cell r="D740">
            <v>0</v>
          </cell>
          <cell r="F740">
            <v>0</v>
          </cell>
          <cell r="G740">
            <v>0</v>
          </cell>
          <cell r="H740">
            <v>0</v>
          </cell>
          <cell r="I740">
            <v>0</v>
          </cell>
          <cell r="M740">
            <v>11.28</v>
          </cell>
          <cell r="N740">
            <v>0</v>
          </cell>
        </row>
        <row r="741">
          <cell r="C741" t="str">
            <v xml:space="preserve">TOTAL </v>
          </cell>
          <cell r="I741">
            <v>6.52</v>
          </cell>
        </row>
        <row r="742">
          <cell r="C742" t="str">
            <v>BDI %</v>
          </cell>
          <cell r="H742">
            <v>0</v>
          </cell>
          <cell r="I742">
            <v>0</v>
          </cell>
        </row>
        <row r="743">
          <cell r="A743">
            <v>26</v>
          </cell>
          <cell r="C743" t="str">
            <v>TOTAL DO SERVIÇO</v>
          </cell>
          <cell r="I743">
            <v>6.52</v>
          </cell>
          <cell r="K743" t="e">
            <v>#REF!</v>
          </cell>
          <cell r="L743" t="e">
            <v>#REF!</v>
          </cell>
        </row>
        <row r="744">
          <cell r="C744" t="str">
            <v>AGESPISA - AREAIS</v>
          </cell>
        </row>
        <row r="746">
          <cell r="C746" t="str">
            <v>COMPOSIÇÃO DE PREÇO UNITÁRIO</v>
          </cell>
        </row>
        <row r="748">
          <cell r="B748">
            <v>27</v>
          </cell>
          <cell r="C748">
            <v>27</v>
          </cell>
          <cell r="D748" t="str">
            <v>ESCAVAÇÃO MEC. DE VALAS EM SOLO DE 1ª CAT. COM PROF. DE 2,01M A 4,00M</v>
          </cell>
          <cell r="I748" t="str">
            <v>M3</v>
          </cell>
          <cell r="K748">
            <v>7.1</v>
          </cell>
        </row>
        <row r="750">
          <cell r="C750" t="str">
            <v>CÓDIGO</v>
          </cell>
          <cell r="D750" t="str">
            <v>DESCRIÇÃO DO SERVIÇO</v>
          </cell>
          <cell r="F750" t="str">
            <v>UNIDADE</v>
          </cell>
          <cell r="G750" t="str">
            <v>COEF.</v>
          </cell>
          <cell r="H750" t="str">
            <v>PR. UNITÁRIO</v>
          </cell>
          <cell r="I750" t="str">
            <v>PR. TOTAL</v>
          </cell>
        </row>
        <row r="751">
          <cell r="C751" t="str">
            <v>IH0006</v>
          </cell>
          <cell r="D751" t="str">
            <v>SERVENTE</v>
          </cell>
          <cell r="F751" t="str">
            <v>H</v>
          </cell>
          <cell r="G751">
            <v>7.4999999999999997E-2</v>
          </cell>
          <cell r="H751">
            <v>4.4723219814241482</v>
          </cell>
          <cell r="I751">
            <v>0.34</v>
          </cell>
          <cell r="K751" t="str">
            <v>IH0006</v>
          </cell>
          <cell r="L751">
            <v>7.4999999999999997E-2</v>
          </cell>
          <cell r="M751">
            <v>7.1</v>
          </cell>
          <cell r="N751">
            <v>0.53249999999999997</v>
          </cell>
        </row>
        <row r="752">
          <cell r="C752" t="str">
            <v>IN0654</v>
          </cell>
          <cell r="D752" t="str">
            <v>ESCAVADEIRA HIDR-ULICA (CHP)</v>
          </cell>
          <cell r="F752" t="str">
            <v>H</v>
          </cell>
          <cell r="G752">
            <v>3.5000000000000003E-2</v>
          </cell>
          <cell r="H752">
            <v>124.62374613003095</v>
          </cell>
          <cell r="I752">
            <v>4.3600000000000003</v>
          </cell>
          <cell r="K752" t="str">
            <v>IN0654</v>
          </cell>
          <cell r="L752">
            <v>3.5000000000000003E-2</v>
          </cell>
          <cell r="M752">
            <v>7.1</v>
          </cell>
          <cell r="N752">
            <v>0.2485</v>
          </cell>
        </row>
        <row r="753">
          <cell r="C753">
            <v>0</v>
          </cell>
          <cell r="D753">
            <v>0</v>
          </cell>
          <cell r="F753">
            <v>0</v>
          </cell>
          <cell r="G753">
            <v>0</v>
          </cell>
          <cell r="H753">
            <v>0</v>
          </cell>
          <cell r="I753">
            <v>0</v>
          </cell>
          <cell r="M753">
            <v>7.1</v>
          </cell>
          <cell r="N753">
            <v>0</v>
          </cell>
        </row>
        <row r="754">
          <cell r="C754">
            <v>0</v>
          </cell>
          <cell r="D754">
            <v>0</v>
          </cell>
          <cell r="F754">
            <v>0</v>
          </cell>
          <cell r="G754">
            <v>0</v>
          </cell>
          <cell r="H754">
            <v>0</v>
          </cell>
          <cell r="I754">
            <v>0</v>
          </cell>
          <cell r="M754">
            <v>7.1</v>
          </cell>
          <cell r="N754">
            <v>0</v>
          </cell>
        </row>
        <row r="755">
          <cell r="C755">
            <v>0</v>
          </cell>
          <cell r="D755">
            <v>0</v>
          </cell>
          <cell r="F755">
            <v>0</v>
          </cell>
          <cell r="G755">
            <v>0</v>
          </cell>
          <cell r="H755">
            <v>0</v>
          </cell>
          <cell r="I755">
            <v>0</v>
          </cell>
          <cell r="M755">
            <v>7.1</v>
          </cell>
          <cell r="N755">
            <v>0</v>
          </cell>
        </row>
        <row r="756">
          <cell r="C756">
            <v>0</v>
          </cell>
          <cell r="D756">
            <v>0</v>
          </cell>
          <cell r="F756">
            <v>0</v>
          </cell>
          <cell r="G756">
            <v>0</v>
          </cell>
          <cell r="H756">
            <v>0</v>
          </cell>
          <cell r="I756">
            <v>0</v>
          </cell>
          <cell r="M756">
            <v>7.1</v>
          </cell>
          <cell r="N756">
            <v>0</v>
          </cell>
        </row>
        <row r="757">
          <cell r="C757">
            <v>0</v>
          </cell>
          <cell r="D757">
            <v>0</v>
          </cell>
          <cell r="F757">
            <v>0</v>
          </cell>
          <cell r="G757">
            <v>0</v>
          </cell>
          <cell r="H757">
            <v>0</v>
          </cell>
          <cell r="I757">
            <v>0</v>
          </cell>
          <cell r="M757">
            <v>7.1</v>
          </cell>
          <cell r="N757">
            <v>0</v>
          </cell>
        </row>
        <row r="758">
          <cell r="C758">
            <v>0</v>
          </cell>
          <cell r="D758">
            <v>0</v>
          </cell>
          <cell r="F758">
            <v>0</v>
          </cell>
          <cell r="G758">
            <v>0</v>
          </cell>
          <cell r="H758">
            <v>0</v>
          </cell>
          <cell r="I758">
            <v>0</v>
          </cell>
          <cell r="M758">
            <v>7.1</v>
          </cell>
          <cell r="N758">
            <v>0</v>
          </cell>
        </row>
        <row r="759">
          <cell r="C759">
            <v>0</v>
          </cell>
          <cell r="D759">
            <v>0</v>
          </cell>
          <cell r="F759">
            <v>0</v>
          </cell>
          <cell r="G759">
            <v>0</v>
          </cell>
          <cell r="H759">
            <v>0</v>
          </cell>
          <cell r="I759">
            <v>0</v>
          </cell>
          <cell r="M759">
            <v>7.1</v>
          </cell>
          <cell r="N759">
            <v>0</v>
          </cell>
        </row>
        <row r="760">
          <cell r="C760">
            <v>0</v>
          </cell>
          <cell r="D760">
            <v>0</v>
          </cell>
          <cell r="F760">
            <v>0</v>
          </cell>
          <cell r="G760">
            <v>0</v>
          </cell>
          <cell r="H760">
            <v>0</v>
          </cell>
          <cell r="I760">
            <v>0</v>
          </cell>
          <cell r="M760">
            <v>7.1</v>
          </cell>
          <cell r="N760">
            <v>0</v>
          </cell>
        </row>
        <row r="761">
          <cell r="C761">
            <v>0</v>
          </cell>
          <cell r="D761">
            <v>0</v>
          </cell>
          <cell r="F761">
            <v>0</v>
          </cell>
          <cell r="G761">
            <v>0</v>
          </cell>
          <cell r="H761">
            <v>0</v>
          </cell>
          <cell r="I761">
            <v>0</v>
          </cell>
          <cell r="M761">
            <v>7.1</v>
          </cell>
          <cell r="N761">
            <v>0</v>
          </cell>
        </row>
        <row r="762">
          <cell r="C762">
            <v>0</v>
          </cell>
          <cell r="D762">
            <v>0</v>
          </cell>
          <cell r="F762">
            <v>0</v>
          </cell>
          <cell r="G762">
            <v>0</v>
          </cell>
          <cell r="H762">
            <v>0</v>
          </cell>
          <cell r="I762">
            <v>0</v>
          </cell>
          <cell r="M762">
            <v>7.1</v>
          </cell>
          <cell r="N762">
            <v>0</v>
          </cell>
        </row>
        <row r="763">
          <cell r="C763">
            <v>0</v>
          </cell>
          <cell r="D763">
            <v>0</v>
          </cell>
          <cell r="F763">
            <v>0</v>
          </cell>
          <cell r="G763">
            <v>0</v>
          </cell>
          <cell r="H763">
            <v>0</v>
          </cell>
          <cell r="I763">
            <v>0</v>
          </cell>
          <cell r="M763">
            <v>7.1</v>
          </cell>
          <cell r="N763">
            <v>0</v>
          </cell>
        </row>
        <row r="764">
          <cell r="C764">
            <v>0</v>
          </cell>
          <cell r="D764">
            <v>0</v>
          </cell>
          <cell r="F764">
            <v>0</v>
          </cell>
          <cell r="G764">
            <v>0</v>
          </cell>
          <cell r="H764">
            <v>0</v>
          </cell>
          <cell r="I764">
            <v>0</v>
          </cell>
          <cell r="M764">
            <v>7.1</v>
          </cell>
          <cell r="N764">
            <v>0</v>
          </cell>
        </row>
        <row r="765">
          <cell r="C765">
            <v>0</v>
          </cell>
          <cell r="D765">
            <v>0</v>
          </cell>
          <cell r="F765">
            <v>0</v>
          </cell>
          <cell r="G765">
            <v>0</v>
          </cell>
          <cell r="H765">
            <v>0</v>
          </cell>
          <cell r="I765">
            <v>0</v>
          </cell>
          <cell r="M765">
            <v>7.1</v>
          </cell>
          <cell r="N765">
            <v>0</v>
          </cell>
        </row>
        <row r="766">
          <cell r="C766">
            <v>0</v>
          </cell>
          <cell r="D766">
            <v>0</v>
          </cell>
          <cell r="F766">
            <v>0</v>
          </cell>
          <cell r="G766">
            <v>0</v>
          </cell>
          <cell r="H766">
            <v>0</v>
          </cell>
          <cell r="I766">
            <v>0</v>
          </cell>
          <cell r="M766">
            <v>7.1</v>
          </cell>
          <cell r="N766">
            <v>0</v>
          </cell>
        </row>
        <row r="767">
          <cell r="C767">
            <v>0</v>
          </cell>
          <cell r="D767">
            <v>0</v>
          </cell>
          <cell r="F767">
            <v>0</v>
          </cell>
          <cell r="G767">
            <v>0</v>
          </cell>
          <cell r="H767">
            <v>0</v>
          </cell>
          <cell r="I767">
            <v>0</v>
          </cell>
          <cell r="M767">
            <v>7.1</v>
          </cell>
          <cell r="N767">
            <v>0</v>
          </cell>
        </row>
        <row r="768">
          <cell r="C768">
            <v>0</v>
          </cell>
          <cell r="D768">
            <v>0</v>
          </cell>
          <cell r="F768">
            <v>0</v>
          </cell>
          <cell r="G768">
            <v>0</v>
          </cell>
          <cell r="H768">
            <v>0</v>
          </cell>
          <cell r="I768">
            <v>0</v>
          </cell>
          <cell r="M768">
            <v>7.1</v>
          </cell>
          <cell r="N768">
            <v>0</v>
          </cell>
        </row>
        <row r="769">
          <cell r="C769">
            <v>0</v>
          </cell>
          <cell r="D769">
            <v>0</v>
          </cell>
          <cell r="F769">
            <v>0</v>
          </cell>
          <cell r="G769">
            <v>0</v>
          </cell>
          <cell r="H769">
            <v>0</v>
          </cell>
          <cell r="I769">
            <v>0</v>
          </cell>
          <cell r="M769">
            <v>7.1</v>
          </cell>
          <cell r="N769">
            <v>0</v>
          </cell>
        </row>
        <row r="770">
          <cell r="C770">
            <v>0</v>
          </cell>
          <cell r="D770">
            <v>0</v>
          </cell>
          <cell r="F770">
            <v>0</v>
          </cell>
          <cell r="G770">
            <v>0</v>
          </cell>
          <cell r="H770">
            <v>0</v>
          </cell>
          <cell r="I770">
            <v>0</v>
          </cell>
          <cell r="M770">
            <v>7.1</v>
          </cell>
          <cell r="N770">
            <v>0</v>
          </cell>
        </row>
        <row r="771">
          <cell r="C771">
            <v>0</v>
          </cell>
          <cell r="D771">
            <v>0</v>
          </cell>
          <cell r="F771">
            <v>0</v>
          </cell>
          <cell r="G771">
            <v>0</v>
          </cell>
          <cell r="H771">
            <v>0</v>
          </cell>
          <cell r="I771">
            <v>0</v>
          </cell>
          <cell r="M771">
            <v>7.1</v>
          </cell>
          <cell r="N771">
            <v>0</v>
          </cell>
        </row>
        <row r="772">
          <cell r="C772" t="str">
            <v xml:space="preserve">TOTAL </v>
          </cell>
          <cell r="I772">
            <v>4.7</v>
          </cell>
        </row>
        <row r="773">
          <cell r="C773" t="str">
            <v>BDI %</v>
          </cell>
          <cell r="H773">
            <v>0</v>
          </cell>
          <cell r="I773">
            <v>0</v>
          </cell>
        </row>
        <row r="774">
          <cell r="A774">
            <v>27</v>
          </cell>
          <cell r="C774" t="str">
            <v>TOTAL DO SERVIÇO</v>
          </cell>
          <cell r="I774">
            <v>4.7</v>
          </cell>
          <cell r="K774">
            <v>7.1</v>
          </cell>
          <cell r="L774">
            <v>-0.3380281690140845</v>
          </cell>
        </row>
        <row r="775">
          <cell r="C775" t="str">
            <v>AGESPISA - AREAIS</v>
          </cell>
        </row>
        <row r="777">
          <cell r="C777" t="str">
            <v>COMPOSIÇÃO DE PREÇO UNITÁRIO</v>
          </cell>
        </row>
        <row r="779">
          <cell r="B779">
            <v>28</v>
          </cell>
          <cell r="C779">
            <v>28</v>
          </cell>
          <cell r="D779" t="str">
            <v>TUBO PVC P/ REDE COLETORA JEI NBR 7362   DN100</v>
          </cell>
          <cell r="I779" t="str">
            <v>M</v>
          </cell>
          <cell r="K779">
            <v>11.14</v>
          </cell>
        </row>
        <row r="781">
          <cell r="C781" t="str">
            <v>CÓDIGO</v>
          </cell>
          <cell r="D781" t="str">
            <v>DESCRIÇÃO DO SERVIÇO</v>
          </cell>
          <cell r="F781" t="str">
            <v>UNIDADE</v>
          </cell>
          <cell r="G781" t="str">
            <v>COEF.</v>
          </cell>
          <cell r="H781" t="str">
            <v>PR. UNITÁRIO</v>
          </cell>
          <cell r="I781" t="str">
            <v>PR. TOTAL</v>
          </cell>
        </row>
        <row r="782">
          <cell r="C782" t="str">
            <v>IM4469</v>
          </cell>
          <cell r="D782" t="str">
            <v>ANEL DE BORRACHA P/TUBO PVC    REFORÃADO DE 100MM</v>
          </cell>
          <cell r="F782" t="str">
            <v>UN</v>
          </cell>
          <cell r="G782">
            <v>0.33</v>
          </cell>
          <cell r="H782">
            <v>5.0599999999999996</v>
          </cell>
          <cell r="I782">
            <v>1.67</v>
          </cell>
          <cell r="K782" t="str">
            <v>IM4469</v>
          </cell>
          <cell r="L782">
            <v>0.33</v>
          </cell>
          <cell r="M782">
            <v>11.14</v>
          </cell>
          <cell r="N782">
            <v>3.6762000000000006</v>
          </cell>
        </row>
        <row r="783">
          <cell r="C783" t="str">
            <v>IM5389</v>
          </cell>
          <cell r="D783" t="str">
            <v>LUBRIFICANTE PARA TUBO DE PVC</v>
          </cell>
          <cell r="F783" t="str">
            <v>KG</v>
          </cell>
          <cell r="G783">
            <v>2.3E-2</v>
          </cell>
          <cell r="H783">
            <v>23.54</v>
          </cell>
          <cell r="I783">
            <v>0.54</v>
          </cell>
          <cell r="K783" t="str">
            <v>IM5389</v>
          </cell>
          <cell r="L783">
            <v>2.3E-2</v>
          </cell>
          <cell r="M783">
            <v>11.14</v>
          </cell>
          <cell r="N783">
            <v>0.25622</v>
          </cell>
        </row>
        <row r="784">
          <cell r="C784" t="str">
            <v>IM6160</v>
          </cell>
          <cell r="D784" t="str">
            <v>TUBO PVC PARA ESGOTO DE 100MM  (4')</v>
          </cell>
          <cell r="F784" t="str">
            <v>M</v>
          </cell>
          <cell r="G784">
            <v>1.01</v>
          </cell>
          <cell r="H784">
            <v>7.44</v>
          </cell>
          <cell r="I784">
            <v>7.51</v>
          </cell>
          <cell r="K784" t="str">
            <v>IM6160</v>
          </cell>
          <cell r="L784">
            <v>1.01</v>
          </cell>
          <cell r="M784">
            <v>11.14</v>
          </cell>
          <cell r="N784">
            <v>11.2514</v>
          </cell>
        </row>
        <row r="785">
          <cell r="C785">
            <v>0</v>
          </cell>
          <cell r="D785">
            <v>0</v>
          </cell>
          <cell r="F785">
            <v>0</v>
          </cell>
          <cell r="G785">
            <v>0</v>
          </cell>
          <cell r="H785">
            <v>0</v>
          </cell>
          <cell r="I785">
            <v>0</v>
          </cell>
          <cell r="M785">
            <v>11.14</v>
          </cell>
          <cell r="N785">
            <v>0</v>
          </cell>
        </row>
        <row r="786">
          <cell r="C786">
            <v>0</v>
          </cell>
          <cell r="D786">
            <v>0</v>
          </cell>
          <cell r="F786">
            <v>0</v>
          </cell>
          <cell r="G786">
            <v>0</v>
          </cell>
          <cell r="H786">
            <v>0</v>
          </cell>
          <cell r="I786">
            <v>0</v>
          </cell>
          <cell r="M786">
            <v>11.14</v>
          </cell>
          <cell r="N786">
            <v>0</v>
          </cell>
        </row>
        <row r="787">
          <cell r="C787">
            <v>0</v>
          </cell>
          <cell r="D787">
            <v>0</v>
          </cell>
          <cell r="F787">
            <v>0</v>
          </cell>
          <cell r="G787">
            <v>0</v>
          </cell>
          <cell r="H787">
            <v>0</v>
          </cell>
          <cell r="I787">
            <v>0</v>
          </cell>
          <cell r="M787">
            <v>11.14</v>
          </cell>
          <cell r="N787">
            <v>0</v>
          </cell>
        </row>
        <row r="788">
          <cell r="C788">
            <v>0</v>
          </cell>
          <cell r="D788">
            <v>0</v>
          </cell>
          <cell r="F788">
            <v>0</v>
          </cell>
          <cell r="G788">
            <v>0</v>
          </cell>
          <cell r="H788">
            <v>0</v>
          </cell>
          <cell r="I788">
            <v>0</v>
          </cell>
          <cell r="M788">
            <v>11.14</v>
          </cell>
          <cell r="N788">
            <v>0</v>
          </cell>
        </row>
        <row r="789">
          <cell r="C789">
            <v>0</v>
          </cell>
          <cell r="D789">
            <v>0</v>
          </cell>
          <cell r="F789">
            <v>0</v>
          </cell>
          <cell r="G789">
            <v>0</v>
          </cell>
          <cell r="H789">
            <v>0</v>
          </cell>
          <cell r="I789">
            <v>0</v>
          </cell>
          <cell r="M789">
            <v>11.14</v>
          </cell>
          <cell r="N789">
            <v>0</v>
          </cell>
        </row>
        <row r="790">
          <cell r="C790">
            <v>0</v>
          </cell>
          <cell r="D790">
            <v>0</v>
          </cell>
          <cell r="F790">
            <v>0</v>
          </cell>
          <cell r="G790">
            <v>0</v>
          </cell>
          <cell r="H790">
            <v>0</v>
          </cell>
          <cell r="I790">
            <v>0</v>
          </cell>
          <cell r="M790">
            <v>11.14</v>
          </cell>
          <cell r="N790">
            <v>0</v>
          </cell>
        </row>
        <row r="791">
          <cell r="C791">
            <v>0</v>
          </cell>
          <cell r="D791">
            <v>0</v>
          </cell>
          <cell r="F791">
            <v>0</v>
          </cell>
          <cell r="G791">
            <v>0</v>
          </cell>
          <cell r="H791">
            <v>0</v>
          </cell>
          <cell r="I791">
            <v>0</v>
          </cell>
          <cell r="M791">
            <v>11.14</v>
          </cell>
          <cell r="N791">
            <v>0</v>
          </cell>
        </row>
        <row r="792">
          <cell r="C792">
            <v>0</v>
          </cell>
          <cell r="D792">
            <v>0</v>
          </cell>
          <cell r="F792">
            <v>0</v>
          </cell>
          <cell r="G792">
            <v>0</v>
          </cell>
          <cell r="H792">
            <v>0</v>
          </cell>
          <cell r="I792">
            <v>0</v>
          </cell>
          <cell r="M792">
            <v>11.14</v>
          </cell>
          <cell r="N792">
            <v>0</v>
          </cell>
        </row>
        <row r="793">
          <cell r="C793">
            <v>0</v>
          </cell>
          <cell r="D793">
            <v>0</v>
          </cell>
          <cell r="F793">
            <v>0</v>
          </cell>
          <cell r="G793">
            <v>0</v>
          </cell>
          <cell r="H793">
            <v>0</v>
          </cell>
          <cell r="I793">
            <v>0</v>
          </cell>
          <cell r="M793">
            <v>11.14</v>
          </cell>
          <cell r="N793">
            <v>0</v>
          </cell>
        </row>
        <row r="794">
          <cell r="C794">
            <v>0</v>
          </cell>
          <cell r="D794">
            <v>0</v>
          </cell>
          <cell r="F794">
            <v>0</v>
          </cell>
          <cell r="G794">
            <v>0</v>
          </cell>
          <cell r="H794">
            <v>0</v>
          </cell>
          <cell r="I794">
            <v>0</v>
          </cell>
          <cell r="M794">
            <v>11.14</v>
          </cell>
          <cell r="N794">
            <v>0</v>
          </cell>
        </row>
        <row r="795">
          <cell r="C795">
            <v>0</v>
          </cell>
          <cell r="D795">
            <v>0</v>
          </cell>
          <cell r="F795">
            <v>0</v>
          </cell>
          <cell r="G795">
            <v>0</v>
          </cell>
          <cell r="H795">
            <v>0</v>
          </cell>
          <cell r="I795">
            <v>0</v>
          </cell>
          <cell r="M795">
            <v>11.14</v>
          </cell>
          <cell r="N795">
            <v>0</v>
          </cell>
        </row>
        <row r="796">
          <cell r="C796">
            <v>0</v>
          </cell>
          <cell r="D796">
            <v>0</v>
          </cell>
          <cell r="F796">
            <v>0</v>
          </cell>
          <cell r="G796">
            <v>0</v>
          </cell>
          <cell r="H796">
            <v>0</v>
          </cell>
          <cell r="I796">
            <v>0</v>
          </cell>
          <cell r="M796">
            <v>11.14</v>
          </cell>
          <cell r="N796">
            <v>0</v>
          </cell>
        </row>
        <row r="797">
          <cell r="C797">
            <v>0</v>
          </cell>
          <cell r="D797">
            <v>0</v>
          </cell>
          <cell r="F797">
            <v>0</v>
          </cell>
          <cell r="G797">
            <v>0</v>
          </cell>
          <cell r="H797">
            <v>0</v>
          </cell>
          <cell r="I797">
            <v>0</v>
          </cell>
          <cell r="M797">
            <v>11.14</v>
          </cell>
          <cell r="N797">
            <v>0</v>
          </cell>
        </row>
        <row r="798">
          <cell r="C798">
            <v>0</v>
          </cell>
          <cell r="D798">
            <v>0</v>
          </cell>
          <cell r="F798">
            <v>0</v>
          </cell>
          <cell r="G798">
            <v>0</v>
          </cell>
          <cell r="H798">
            <v>0</v>
          </cell>
          <cell r="I798">
            <v>0</v>
          </cell>
          <cell r="M798">
            <v>11.14</v>
          </cell>
          <cell r="N798">
            <v>0</v>
          </cell>
        </row>
        <row r="799">
          <cell r="C799">
            <v>0</v>
          </cell>
          <cell r="D799">
            <v>0</v>
          </cell>
          <cell r="F799">
            <v>0</v>
          </cell>
          <cell r="G799">
            <v>0</v>
          </cell>
          <cell r="H799">
            <v>0</v>
          </cell>
          <cell r="I799">
            <v>0</v>
          </cell>
          <cell r="M799">
            <v>11.14</v>
          </cell>
          <cell r="N799">
            <v>0</v>
          </cell>
        </row>
        <row r="800">
          <cell r="C800">
            <v>0</v>
          </cell>
          <cell r="D800">
            <v>0</v>
          </cell>
          <cell r="F800">
            <v>0</v>
          </cell>
          <cell r="G800">
            <v>0</v>
          </cell>
          <cell r="H800">
            <v>0</v>
          </cell>
          <cell r="I800">
            <v>0</v>
          </cell>
          <cell r="M800">
            <v>11.14</v>
          </cell>
          <cell r="N800">
            <v>0</v>
          </cell>
        </row>
        <row r="801">
          <cell r="C801">
            <v>0</v>
          </cell>
          <cell r="D801">
            <v>0</v>
          </cell>
          <cell r="F801">
            <v>0</v>
          </cell>
          <cell r="G801">
            <v>0</v>
          </cell>
          <cell r="H801">
            <v>0</v>
          </cell>
          <cell r="I801">
            <v>0</v>
          </cell>
          <cell r="M801">
            <v>11.14</v>
          </cell>
          <cell r="N801">
            <v>0</v>
          </cell>
        </row>
        <row r="802">
          <cell r="C802">
            <v>0</v>
          </cell>
          <cell r="D802">
            <v>0</v>
          </cell>
          <cell r="F802">
            <v>0</v>
          </cell>
          <cell r="G802">
            <v>0</v>
          </cell>
          <cell r="H802">
            <v>0</v>
          </cell>
          <cell r="I802">
            <v>0</v>
          </cell>
          <cell r="M802">
            <v>11.14</v>
          </cell>
          <cell r="N802">
            <v>0</v>
          </cell>
        </row>
        <row r="803">
          <cell r="C803" t="str">
            <v xml:space="preserve">TOTAL </v>
          </cell>
          <cell r="I803">
            <v>9.7199999999999989</v>
          </cell>
        </row>
        <row r="804">
          <cell r="C804" t="str">
            <v>BDI %</v>
          </cell>
          <cell r="H804">
            <v>0</v>
          </cell>
          <cell r="I804">
            <v>0</v>
          </cell>
        </row>
        <row r="805">
          <cell r="A805">
            <v>28</v>
          </cell>
          <cell r="C805" t="str">
            <v>TOTAL DO SERVIÇO</v>
          </cell>
          <cell r="I805">
            <v>9.7199999999999989</v>
          </cell>
          <cell r="K805" t="e">
            <v>#REF!</v>
          </cell>
          <cell r="L805" t="e">
            <v>#REF!</v>
          </cell>
        </row>
        <row r="806">
          <cell r="C806" t="str">
            <v>AGESPISA - AREAIS</v>
          </cell>
        </row>
        <row r="808">
          <cell r="C808" t="str">
            <v>COMPOSIÇÃO DE PREÇO UNITÁRIO</v>
          </cell>
        </row>
        <row r="810">
          <cell r="B810">
            <v>29</v>
          </cell>
          <cell r="C810">
            <v>29</v>
          </cell>
          <cell r="D810" t="str">
            <v>RETIRADA DE PAVIMENTAÇÃO EM PARALELEPÍPEDO OU POLIÉDRICA E ASFALTICA</v>
          </cell>
          <cell r="I810" t="str">
            <v>M2</v>
          </cell>
          <cell r="K810">
            <v>2.68</v>
          </cell>
        </row>
        <row r="812">
          <cell r="C812" t="str">
            <v>CÓDIGO</v>
          </cell>
          <cell r="D812" t="str">
            <v>DESCRIÇÃO DO SERVIÇO</v>
          </cell>
          <cell r="F812" t="str">
            <v>UNIDADE</v>
          </cell>
          <cell r="G812" t="str">
            <v>COEF.</v>
          </cell>
          <cell r="H812" t="str">
            <v>PR. UNITÁRIO</v>
          </cell>
          <cell r="I812" t="str">
            <v>PR. TOTAL</v>
          </cell>
        </row>
        <row r="813">
          <cell r="C813" t="str">
            <v>IH0006</v>
          </cell>
          <cell r="D813" t="str">
            <v>SERVENTE</v>
          </cell>
          <cell r="F813" t="str">
            <v>H</v>
          </cell>
          <cell r="G813">
            <v>0.4</v>
          </cell>
          <cell r="H813">
            <v>4.4723219814241482</v>
          </cell>
          <cell r="I813">
            <v>1.79</v>
          </cell>
          <cell r="K813" t="str">
            <v>IH0006</v>
          </cell>
          <cell r="L813">
            <v>0.4</v>
          </cell>
          <cell r="M813">
            <v>2.68</v>
          </cell>
          <cell r="N813">
            <v>1.0720000000000001</v>
          </cell>
        </row>
        <row r="814">
          <cell r="C814">
            <v>0</v>
          </cell>
          <cell r="D814">
            <v>0</v>
          </cell>
          <cell r="F814">
            <v>0</v>
          </cell>
          <cell r="G814">
            <v>0</v>
          </cell>
          <cell r="H814">
            <v>0</v>
          </cell>
          <cell r="I814">
            <v>0</v>
          </cell>
          <cell r="M814">
            <v>2.68</v>
          </cell>
          <cell r="N814">
            <v>0</v>
          </cell>
        </row>
        <row r="815">
          <cell r="C815">
            <v>0</v>
          </cell>
          <cell r="D815">
            <v>0</v>
          </cell>
          <cell r="F815">
            <v>0</v>
          </cell>
          <cell r="G815">
            <v>0</v>
          </cell>
          <cell r="H815">
            <v>0</v>
          </cell>
          <cell r="I815">
            <v>0</v>
          </cell>
          <cell r="M815">
            <v>2.68</v>
          </cell>
          <cell r="N815">
            <v>0</v>
          </cell>
        </row>
        <row r="816">
          <cell r="C816">
            <v>0</v>
          </cell>
          <cell r="D816">
            <v>0</v>
          </cell>
          <cell r="F816">
            <v>0</v>
          </cell>
          <cell r="G816">
            <v>0</v>
          </cell>
          <cell r="H816">
            <v>0</v>
          </cell>
          <cell r="I816">
            <v>0</v>
          </cell>
          <cell r="M816">
            <v>2.68</v>
          </cell>
          <cell r="N816">
            <v>0</v>
          </cell>
        </row>
        <row r="817">
          <cell r="C817">
            <v>0</v>
          </cell>
          <cell r="D817">
            <v>0</v>
          </cell>
          <cell r="F817">
            <v>0</v>
          </cell>
          <cell r="G817">
            <v>0</v>
          </cell>
          <cell r="H817">
            <v>0</v>
          </cell>
          <cell r="I817">
            <v>0</v>
          </cell>
          <cell r="M817">
            <v>2.68</v>
          </cell>
          <cell r="N817">
            <v>0</v>
          </cell>
        </row>
        <row r="818">
          <cell r="C818">
            <v>0</v>
          </cell>
          <cell r="D818">
            <v>0</v>
          </cell>
          <cell r="F818">
            <v>0</v>
          </cell>
          <cell r="G818">
            <v>0</v>
          </cell>
          <cell r="H818">
            <v>0</v>
          </cell>
          <cell r="I818">
            <v>0</v>
          </cell>
          <cell r="M818">
            <v>2.68</v>
          </cell>
          <cell r="N818">
            <v>0</v>
          </cell>
        </row>
        <row r="819">
          <cell r="C819">
            <v>0</v>
          </cell>
          <cell r="D819">
            <v>0</v>
          </cell>
          <cell r="F819">
            <v>0</v>
          </cell>
          <cell r="G819">
            <v>0</v>
          </cell>
          <cell r="H819">
            <v>0</v>
          </cell>
          <cell r="I819">
            <v>0</v>
          </cell>
          <cell r="M819">
            <v>2.68</v>
          </cell>
          <cell r="N819">
            <v>0</v>
          </cell>
        </row>
        <row r="820">
          <cell r="C820">
            <v>0</v>
          </cell>
          <cell r="D820">
            <v>0</v>
          </cell>
          <cell r="F820">
            <v>0</v>
          </cell>
          <cell r="G820">
            <v>0</v>
          </cell>
          <cell r="H820">
            <v>0</v>
          </cell>
          <cell r="I820">
            <v>0</v>
          </cell>
          <cell r="M820">
            <v>2.68</v>
          </cell>
          <cell r="N820">
            <v>0</v>
          </cell>
        </row>
        <row r="821">
          <cell r="C821">
            <v>0</v>
          </cell>
          <cell r="D821">
            <v>0</v>
          </cell>
          <cell r="F821">
            <v>0</v>
          </cell>
          <cell r="G821">
            <v>0</v>
          </cell>
          <cell r="H821">
            <v>0</v>
          </cell>
          <cell r="I821">
            <v>0</v>
          </cell>
          <cell r="M821">
            <v>2.68</v>
          </cell>
          <cell r="N821">
            <v>0</v>
          </cell>
        </row>
        <row r="822">
          <cell r="C822">
            <v>0</v>
          </cell>
          <cell r="D822">
            <v>0</v>
          </cell>
          <cell r="F822">
            <v>0</v>
          </cell>
          <cell r="G822">
            <v>0</v>
          </cell>
          <cell r="H822">
            <v>0</v>
          </cell>
          <cell r="I822">
            <v>0</v>
          </cell>
          <cell r="M822">
            <v>2.68</v>
          </cell>
          <cell r="N822">
            <v>0</v>
          </cell>
        </row>
        <row r="823">
          <cell r="C823">
            <v>0</v>
          </cell>
          <cell r="D823">
            <v>0</v>
          </cell>
          <cell r="F823">
            <v>0</v>
          </cell>
          <cell r="G823">
            <v>0</v>
          </cell>
          <cell r="H823">
            <v>0</v>
          </cell>
          <cell r="I823">
            <v>0</v>
          </cell>
          <cell r="M823">
            <v>2.68</v>
          </cell>
          <cell r="N823">
            <v>0</v>
          </cell>
        </row>
        <row r="824">
          <cell r="C824">
            <v>0</v>
          </cell>
          <cell r="D824">
            <v>0</v>
          </cell>
          <cell r="F824">
            <v>0</v>
          </cell>
          <cell r="G824">
            <v>0</v>
          </cell>
          <cell r="H824">
            <v>0</v>
          </cell>
          <cell r="I824">
            <v>0</v>
          </cell>
          <cell r="M824">
            <v>2.68</v>
          </cell>
          <cell r="N824">
            <v>0</v>
          </cell>
        </row>
        <row r="825">
          <cell r="C825">
            <v>0</v>
          </cell>
          <cell r="D825">
            <v>0</v>
          </cell>
          <cell r="F825">
            <v>0</v>
          </cell>
          <cell r="G825">
            <v>0</v>
          </cell>
          <cell r="H825">
            <v>0</v>
          </cell>
          <cell r="I825">
            <v>0</v>
          </cell>
          <cell r="M825">
            <v>2.68</v>
          </cell>
          <cell r="N825">
            <v>0</v>
          </cell>
        </row>
        <row r="826">
          <cell r="C826">
            <v>0</v>
          </cell>
          <cell r="D826">
            <v>0</v>
          </cell>
          <cell r="F826">
            <v>0</v>
          </cell>
          <cell r="G826">
            <v>0</v>
          </cell>
          <cell r="H826">
            <v>0</v>
          </cell>
          <cell r="I826">
            <v>0</v>
          </cell>
          <cell r="M826">
            <v>2.68</v>
          </cell>
          <cell r="N826">
            <v>0</v>
          </cell>
        </row>
        <row r="827">
          <cell r="C827">
            <v>0</v>
          </cell>
          <cell r="D827">
            <v>0</v>
          </cell>
          <cell r="F827">
            <v>0</v>
          </cell>
          <cell r="G827">
            <v>0</v>
          </cell>
          <cell r="H827">
            <v>0</v>
          </cell>
          <cell r="I827">
            <v>0</v>
          </cell>
          <cell r="M827">
            <v>2.68</v>
          </cell>
          <cell r="N827">
            <v>0</v>
          </cell>
        </row>
        <row r="828">
          <cell r="C828">
            <v>0</v>
          </cell>
          <cell r="D828">
            <v>0</v>
          </cell>
          <cell r="F828">
            <v>0</v>
          </cell>
          <cell r="G828">
            <v>0</v>
          </cell>
          <cell r="H828">
            <v>0</v>
          </cell>
          <cell r="I828">
            <v>0</v>
          </cell>
          <cell r="M828">
            <v>2.68</v>
          </cell>
          <cell r="N828">
            <v>0</v>
          </cell>
        </row>
        <row r="829">
          <cell r="C829">
            <v>0</v>
          </cell>
          <cell r="D829">
            <v>0</v>
          </cell>
          <cell r="F829">
            <v>0</v>
          </cell>
          <cell r="G829">
            <v>0</v>
          </cell>
          <cell r="H829">
            <v>0</v>
          </cell>
          <cell r="I829">
            <v>0</v>
          </cell>
          <cell r="M829">
            <v>2.68</v>
          </cell>
          <cell r="N829">
            <v>0</v>
          </cell>
        </row>
        <row r="830">
          <cell r="C830">
            <v>0</v>
          </cell>
          <cell r="D830">
            <v>0</v>
          </cell>
          <cell r="F830">
            <v>0</v>
          </cell>
          <cell r="G830">
            <v>0</v>
          </cell>
          <cell r="H830">
            <v>0</v>
          </cell>
          <cell r="I830">
            <v>0</v>
          </cell>
          <cell r="M830">
            <v>2.68</v>
          </cell>
          <cell r="N830">
            <v>0</v>
          </cell>
        </row>
        <row r="831">
          <cell r="C831">
            <v>0</v>
          </cell>
          <cell r="D831">
            <v>0</v>
          </cell>
          <cell r="F831">
            <v>0</v>
          </cell>
          <cell r="G831">
            <v>0</v>
          </cell>
          <cell r="H831">
            <v>0</v>
          </cell>
          <cell r="I831">
            <v>0</v>
          </cell>
          <cell r="M831">
            <v>2.68</v>
          </cell>
          <cell r="N831">
            <v>0</v>
          </cell>
        </row>
        <row r="832">
          <cell r="C832">
            <v>0</v>
          </cell>
          <cell r="D832">
            <v>0</v>
          </cell>
          <cell r="F832">
            <v>0</v>
          </cell>
          <cell r="G832">
            <v>0</v>
          </cell>
          <cell r="H832">
            <v>0</v>
          </cell>
          <cell r="I832">
            <v>0</v>
          </cell>
          <cell r="M832">
            <v>2.68</v>
          </cell>
          <cell r="N832">
            <v>0</v>
          </cell>
        </row>
        <row r="833">
          <cell r="C833">
            <v>0</v>
          </cell>
          <cell r="D833">
            <v>0</v>
          </cell>
          <cell r="F833">
            <v>0</v>
          </cell>
          <cell r="G833">
            <v>0</v>
          </cell>
          <cell r="H833">
            <v>0</v>
          </cell>
          <cell r="I833">
            <v>0</v>
          </cell>
          <cell r="M833">
            <v>2.68</v>
          </cell>
          <cell r="N833">
            <v>0</v>
          </cell>
        </row>
        <row r="834">
          <cell r="C834" t="str">
            <v xml:space="preserve">TOTAL </v>
          </cell>
          <cell r="I834">
            <v>1.79</v>
          </cell>
        </row>
        <row r="835">
          <cell r="C835" t="str">
            <v>BDI %</v>
          </cell>
          <cell r="H835">
            <v>0</v>
          </cell>
          <cell r="I835">
            <v>0</v>
          </cell>
        </row>
        <row r="836">
          <cell r="A836">
            <v>29</v>
          </cell>
          <cell r="C836" t="str">
            <v>TOTAL DO SERVIÇO</v>
          </cell>
          <cell r="I836">
            <v>1.79</v>
          </cell>
          <cell r="K836" t="e">
            <v>#REF!</v>
          </cell>
          <cell r="L836" t="e">
            <v>#REF!</v>
          </cell>
        </row>
        <row r="837">
          <cell r="C837" t="str">
            <v>AGESPISA - AREAIS</v>
          </cell>
        </row>
        <row r="839">
          <cell r="C839" t="str">
            <v>COMPOSIÇÃO DE PREÇO UNITÁRIO</v>
          </cell>
        </row>
        <row r="841">
          <cell r="B841">
            <v>30</v>
          </cell>
          <cell r="C841">
            <v>30</v>
          </cell>
          <cell r="D841" t="str">
            <v>POÇO DE VISITA EM ANEL DE CONCRETO D=60CM C/ PROF. ATÉ 3,00M C/ CHAMINÉ S/ TAMPÃO</v>
          </cell>
          <cell r="I841" t="str">
            <v>UND</v>
          </cell>
          <cell r="K841">
            <v>1339.84</v>
          </cell>
        </row>
        <row r="843">
          <cell r="C843" t="str">
            <v>CÓDIGO</v>
          </cell>
          <cell r="D843" t="str">
            <v>DESCRIÇÃO DO SERVIÇO</v>
          </cell>
          <cell r="F843" t="str">
            <v>UNIDADE</v>
          </cell>
          <cell r="G843" t="str">
            <v>COEF.</v>
          </cell>
          <cell r="H843" t="str">
            <v>PR. UNITÁRIO</v>
          </cell>
          <cell r="I843" t="str">
            <v>PR. TOTAL</v>
          </cell>
        </row>
        <row r="844">
          <cell r="C844" t="str">
            <v>CA0158</v>
          </cell>
          <cell r="D844" t="str">
            <v>CONCRETO MAGRO (CONSUMO MÍNIMO DE CIMENTO 150 KG/M3) -</v>
          </cell>
          <cell r="F844" t="str">
            <v>M3</v>
          </cell>
          <cell r="G844">
            <v>0.2</v>
          </cell>
          <cell r="H844">
            <v>151.15605588854487</v>
          </cell>
          <cell r="I844">
            <v>30.23</v>
          </cell>
          <cell r="K844" t="str">
            <v>CA0158</v>
          </cell>
          <cell r="L844">
            <v>0.2</v>
          </cell>
          <cell r="M844">
            <v>1339.84</v>
          </cell>
          <cell r="N844">
            <v>267.96800000000002</v>
          </cell>
        </row>
        <row r="845">
          <cell r="C845" t="str">
            <v>CA0167</v>
          </cell>
          <cell r="D845" t="str">
            <v>LANÇAMENTO OU BOMBEAMENTO E    ADENSAMENTO DE CONCRETO-ALTURA</v>
          </cell>
          <cell r="F845" t="str">
            <v>M3</v>
          </cell>
          <cell r="G845">
            <v>0.2</v>
          </cell>
          <cell r="H845">
            <v>37.374913467492263</v>
          </cell>
          <cell r="I845">
            <v>7.47</v>
          </cell>
          <cell r="K845" t="str">
            <v>CA0167</v>
          </cell>
          <cell r="L845">
            <v>0.2</v>
          </cell>
          <cell r="M845">
            <v>1339.84</v>
          </cell>
          <cell r="N845">
            <v>267.96800000000002</v>
          </cell>
        </row>
        <row r="846">
          <cell r="C846" t="str">
            <v>CA0834</v>
          </cell>
          <cell r="D846" t="str">
            <v>ARGAMASSA DE CIMENTO E AREIA,  TRAÇO 1:3</v>
          </cell>
          <cell r="F846" t="str">
            <v>M3</v>
          </cell>
          <cell r="G846">
            <v>0.06</v>
          </cell>
          <cell r="H846">
            <v>229.52321981424149</v>
          </cell>
          <cell r="I846">
            <v>13.77</v>
          </cell>
          <cell r="K846" t="str">
            <v>CA0834</v>
          </cell>
          <cell r="L846">
            <v>0.06</v>
          </cell>
          <cell r="M846">
            <v>1339.84</v>
          </cell>
          <cell r="N846">
            <v>80.390399999999985</v>
          </cell>
        </row>
        <row r="847">
          <cell r="C847" t="str">
            <v>IH0006</v>
          </cell>
          <cell r="D847" t="str">
            <v>SERVENTE</v>
          </cell>
          <cell r="F847" t="str">
            <v>H</v>
          </cell>
          <cell r="G847">
            <v>15</v>
          </cell>
          <cell r="H847">
            <v>4.4723219814241482</v>
          </cell>
          <cell r="I847">
            <v>67.08</v>
          </cell>
          <cell r="K847" t="str">
            <v>IH0006</v>
          </cell>
          <cell r="L847">
            <v>15</v>
          </cell>
          <cell r="M847">
            <v>1339.84</v>
          </cell>
          <cell r="N847">
            <v>20097.599999999999</v>
          </cell>
        </row>
        <row r="848">
          <cell r="C848" t="str">
            <v>IH0074</v>
          </cell>
          <cell r="D848" t="str">
            <v>PEDREIRO</v>
          </cell>
          <cell r="F848" t="str">
            <v>H</v>
          </cell>
          <cell r="G848">
            <v>15</v>
          </cell>
          <cell r="H848">
            <v>6.2786377708978325</v>
          </cell>
          <cell r="I848">
            <v>94.18</v>
          </cell>
          <cell r="K848" t="str">
            <v>IH0074</v>
          </cell>
          <cell r="L848">
            <v>15</v>
          </cell>
          <cell r="M848">
            <v>1339.84</v>
          </cell>
          <cell r="N848">
            <v>20097.599999999999</v>
          </cell>
        </row>
        <row r="849">
          <cell r="C849" t="str">
            <v>IM0122</v>
          </cell>
          <cell r="D849" t="str">
            <v>ANEL PRÉ-MOLDADO DE CONCRETO DN 60,  C/ ARMAÇÃO E ALÇA, FABRICADO</v>
          </cell>
          <cell r="F849" t="str">
            <v>U</v>
          </cell>
          <cell r="G849">
            <v>6.5</v>
          </cell>
          <cell r="H849">
            <v>20.5</v>
          </cell>
          <cell r="I849">
            <v>133.25</v>
          </cell>
          <cell r="K849" t="str">
            <v>IM0122</v>
          </cell>
          <cell r="L849">
            <v>6.5</v>
          </cell>
          <cell r="M849">
            <v>1339.84</v>
          </cell>
          <cell r="N849">
            <v>8708.9599999999991</v>
          </cell>
        </row>
        <row r="850">
          <cell r="C850">
            <v>0</v>
          </cell>
          <cell r="D850" t="str">
            <v>TAMPA EXCENTRICA 116 X 10</v>
          </cell>
          <cell r="F850" t="str">
            <v>U</v>
          </cell>
          <cell r="G850">
            <v>1</v>
          </cell>
          <cell r="H850">
            <v>153</v>
          </cell>
          <cell r="I850">
            <v>153</v>
          </cell>
          <cell r="M850">
            <v>1339.84</v>
          </cell>
          <cell r="N850">
            <v>0</v>
          </cell>
        </row>
        <row r="851">
          <cell r="C851">
            <v>0</v>
          </cell>
          <cell r="D851">
            <v>0</v>
          </cell>
          <cell r="F851">
            <v>0</v>
          </cell>
          <cell r="G851">
            <v>0</v>
          </cell>
          <cell r="H851">
            <v>0</v>
          </cell>
          <cell r="I851">
            <v>0</v>
          </cell>
          <cell r="M851">
            <v>1339.84</v>
          </cell>
          <cell r="N851">
            <v>0</v>
          </cell>
        </row>
        <row r="852">
          <cell r="C852">
            <v>0</v>
          </cell>
          <cell r="D852">
            <v>0</v>
          </cell>
          <cell r="F852">
            <v>0</v>
          </cell>
          <cell r="G852">
            <v>0</v>
          </cell>
          <cell r="H852">
            <v>0</v>
          </cell>
          <cell r="I852">
            <v>0</v>
          </cell>
          <cell r="M852">
            <v>1339.84</v>
          </cell>
          <cell r="N852">
            <v>0</v>
          </cell>
        </row>
        <row r="853">
          <cell r="C853">
            <v>0</v>
          </cell>
          <cell r="D853">
            <v>0</v>
          </cell>
          <cell r="F853">
            <v>0</v>
          </cell>
          <cell r="G853">
            <v>0</v>
          </cell>
          <cell r="H853">
            <v>0</v>
          </cell>
          <cell r="I853">
            <v>0</v>
          </cell>
          <cell r="M853">
            <v>1339.84</v>
          </cell>
          <cell r="N853">
            <v>0</v>
          </cell>
        </row>
        <row r="854">
          <cell r="C854">
            <v>0</v>
          </cell>
          <cell r="D854">
            <v>0</v>
          </cell>
          <cell r="F854">
            <v>0</v>
          </cell>
          <cell r="G854">
            <v>0</v>
          </cell>
          <cell r="H854">
            <v>0</v>
          </cell>
          <cell r="I854">
            <v>0</v>
          </cell>
          <cell r="M854">
            <v>1339.84</v>
          </cell>
          <cell r="N854">
            <v>0</v>
          </cell>
        </row>
        <row r="855">
          <cell r="C855">
            <v>0</v>
          </cell>
          <cell r="D855">
            <v>0</v>
          </cell>
          <cell r="F855">
            <v>0</v>
          </cell>
          <cell r="G855">
            <v>0</v>
          </cell>
          <cell r="H855">
            <v>0</v>
          </cell>
          <cell r="I855">
            <v>0</v>
          </cell>
          <cell r="M855">
            <v>1339.84</v>
          </cell>
          <cell r="N855">
            <v>0</v>
          </cell>
        </row>
        <row r="856">
          <cell r="C856">
            <v>0</v>
          </cell>
          <cell r="D856">
            <v>0</v>
          </cell>
          <cell r="F856">
            <v>0</v>
          </cell>
          <cell r="G856">
            <v>0</v>
          </cell>
          <cell r="H856">
            <v>0</v>
          </cell>
          <cell r="I856">
            <v>0</v>
          </cell>
          <cell r="M856">
            <v>1339.84</v>
          </cell>
          <cell r="N856">
            <v>0</v>
          </cell>
        </row>
        <row r="857">
          <cell r="C857">
            <v>0</v>
          </cell>
          <cell r="D857">
            <v>0</v>
          </cell>
          <cell r="F857">
            <v>0</v>
          </cell>
          <cell r="G857">
            <v>0</v>
          </cell>
          <cell r="H857">
            <v>0</v>
          </cell>
          <cell r="I857">
            <v>0</v>
          </cell>
          <cell r="M857">
            <v>1339.84</v>
          </cell>
          <cell r="N857">
            <v>0</v>
          </cell>
        </row>
        <row r="858">
          <cell r="C858">
            <v>0</v>
          </cell>
          <cell r="D858">
            <v>0</v>
          </cell>
          <cell r="F858">
            <v>0</v>
          </cell>
          <cell r="G858">
            <v>0</v>
          </cell>
          <cell r="H858">
            <v>0</v>
          </cell>
          <cell r="I858">
            <v>0</v>
          </cell>
          <cell r="M858">
            <v>1339.84</v>
          </cell>
          <cell r="N858">
            <v>0</v>
          </cell>
        </row>
        <row r="859">
          <cell r="C859">
            <v>0</v>
          </cell>
          <cell r="D859">
            <v>0</v>
          </cell>
          <cell r="F859">
            <v>0</v>
          </cell>
          <cell r="G859">
            <v>0</v>
          </cell>
          <cell r="H859">
            <v>0</v>
          </cell>
          <cell r="I859">
            <v>0</v>
          </cell>
          <cell r="M859">
            <v>1339.84</v>
          </cell>
          <cell r="N859">
            <v>0</v>
          </cell>
        </row>
        <row r="860">
          <cell r="C860">
            <v>0</v>
          </cell>
          <cell r="D860">
            <v>0</v>
          </cell>
          <cell r="F860">
            <v>0</v>
          </cell>
          <cell r="G860">
            <v>0</v>
          </cell>
          <cell r="H860">
            <v>0</v>
          </cell>
          <cell r="I860">
            <v>0</v>
          </cell>
          <cell r="M860">
            <v>1339.84</v>
          </cell>
          <cell r="N860">
            <v>0</v>
          </cell>
        </row>
        <row r="861">
          <cell r="C861">
            <v>0</v>
          </cell>
          <cell r="D861">
            <v>0</v>
          </cell>
          <cell r="F861">
            <v>0</v>
          </cell>
          <cell r="G861">
            <v>0</v>
          </cell>
          <cell r="H861">
            <v>0</v>
          </cell>
          <cell r="I861">
            <v>0</v>
          </cell>
          <cell r="M861">
            <v>1339.84</v>
          </cell>
          <cell r="N861">
            <v>0</v>
          </cell>
        </row>
        <row r="862">
          <cell r="C862">
            <v>0</v>
          </cell>
          <cell r="D862">
            <v>0</v>
          </cell>
          <cell r="F862">
            <v>0</v>
          </cell>
          <cell r="G862">
            <v>0</v>
          </cell>
          <cell r="H862">
            <v>0</v>
          </cell>
          <cell r="I862">
            <v>0</v>
          </cell>
          <cell r="M862">
            <v>1339.84</v>
          </cell>
          <cell r="N862">
            <v>0</v>
          </cell>
        </row>
        <row r="863">
          <cell r="C863">
            <v>0</v>
          </cell>
          <cell r="D863">
            <v>0</v>
          </cell>
          <cell r="F863">
            <v>0</v>
          </cell>
          <cell r="G863">
            <v>0</v>
          </cell>
          <cell r="H863">
            <v>0</v>
          </cell>
          <cell r="I863">
            <v>0</v>
          </cell>
          <cell r="M863">
            <v>1339.84</v>
          </cell>
          <cell r="N863">
            <v>0</v>
          </cell>
        </row>
        <row r="864">
          <cell r="C864">
            <v>0</v>
          </cell>
          <cell r="D864">
            <v>0</v>
          </cell>
          <cell r="F864">
            <v>0</v>
          </cell>
          <cell r="G864">
            <v>0</v>
          </cell>
          <cell r="H864">
            <v>0</v>
          </cell>
          <cell r="I864">
            <v>0</v>
          </cell>
          <cell r="M864">
            <v>1339.84</v>
          </cell>
          <cell r="N864">
            <v>0</v>
          </cell>
        </row>
        <row r="865">
          <cell r="C865" t="str">
            <v xml:space="preserve">TOTAL </v>
          </cell>
          <cell r="I865">
            <v>498.98</v>
          </cell>
        </row>
        <row r="866">
          <cell r="C866" t="str">
            <v>BDI %</v>
          </cell>
          <cell r="H866">
            <v>0</v>
          </cell>
          <cell r="I866">
            <v>0</v>
          </cell>
        </row>
        <row r="867">
          <cell r="A867">
            <v>30</v>
          </cell>
          <cell r="C867" t="str">
            <v>TOTAL DO SERVIÇO</v>
          </cell>
          <cell r="I867">
            <v>498.98</v>
          </cell>
          <cell r="K867" t="e">
            <v>#REF!</v>
          </cell>
          <cell r="L867" t="e">
            <v>#REF!</v>
          </cell>
        </row>
        <row r="868">
          <cell r="C868" t="str">
            <v>AGESPISA - AREAIS</v>
          </cell>
        </row>
        <row r="870">
          <cell r="C870" t="str">
            <v>COMPOSIÇÃO DE PREÇO UNITÁRIO</v>
          </cell>
        </row>
        <row r="872">
          <cell r="B872">
            <v>31</v>
          </cell>
          <cell r="C872">
            <v>31</v>
          </cell>
          <cell r="D872" t="str">
            <v>POÇO DE VISITA EM ANEL DE CONCRETO D=60CM C/ PROF. ATÉ 4,00M C/ CHAMINÉ S/ TAMPÃO</v>
          </cell>
          <cell r="I872" t="str">
            <v>UND</v>
          </cell>
          <cell r="K872">
            <v>1668.44</v>
          </cell>
        </row>
        <row r="874">
          <cell r="C874" t="str">
            <v>CÓDIGO</v>
          </cell>
          <cell r="D874" t="str">
            <v>DESCRIÇÃO DO SERVIÇO</v>
          </cell>
          <cell r="F874" t="str">
            <v>UNIDADE</v>
          </cell>
          <cell r="G874" t="str">
            <v>COEF.</v>
          </cell>
          <cell r="H874" t="str">
            <v>PR. UNITÁRIO</v>
          </cell>
          <cell r="I874" t="str">
            <v>PR. TOTAL</v>
          </cell>
        </row>
        <row r="875">
          <cell r="C875" t="str">
            <v>CA0158</v>
          </cell>
          <cell r="D875" t="str">
            <v>CONCRETO MAGRO (CONSUMO MÍNIMO DE CIMENTO 150 KG/M3) -</v>
          </cell>
          <cell r="F875" t="str">
            <v>M3</v>
          </cell>
          <cell r="G875">
            <v>0.2</v>
          </cell>
          <cell r="H875">
            <v>151.15605588854487</v>
          </cell>
          <cell r="I875">
            <v>30.23</v>
          </cell>
          <cell r="K875" t="str">
            <v>CA0158</v>
          </cell>
          <cell r="L875">
            <v>0.2</v>
          </cell>
          <cell r="M875">
            <v>1668.44</v>
          </cell>
          <cell r="N875">
            <v>333.68800000000005</v>
          </cell>
        </row>
        <row r="876">
          <cell r="C876" t="str">
            <v>CA0167</v>
          </cell>
          <cell r="D876" t="str">
            <v>LANÇAMENTO OU BOMBEAMENTO E    ADENSAMENTO DE CONCRETO-ALTURA</v>
          </cell>
          <cell r="F876" t="str">
            <v>M3</v>
          </cell>
          <cell r="G876">
            <v>0.2</v>
          </cell>
          <cell r="H876">
            <v>37.374913467492263</v>
          </cell>
          <cell r="I876">
            <v>7.47</v>
          </cell>
          <cell r="K876" t="str">
            <v>CA0167</v>
          </cell>
          <cell r="L876">
            <v>0.2</v>
          </cell>
          <cell r="M876">
            <v>1668.44</v>
          </cell>
          <cell r="N876">
            <v>333.68800000000005</v>
          </cell>
        </row>
        <row r="877">
          <cell r="C877" t="str">
            <v>CA0834</v>
          </cell>
          <cell r="D877" t="str">
            <v>ARGAMASSA DE CIMENTO E AREIA,  TRAÇO 1:3</v>
          </cell>
          <cell r="F877" t="str">
            <v>M3</v>
          </cell>
          <cell r="G877">
            <v>0.08</v>
          </cell>
          <cell r="H877">
            <v>229.52321981424149</v>
          </cell>
          <cell r="I877">
            <v>18.36</v>
          </cell>
          <cell r="K877" t="str">
            <v>CA0834</v>
          </cell>
          <cell r="L877">
            <v>0.08</v>
          </cell>
          <cell r="M877">
            <v>1668.44</v>
          </cell>
          <cell r="N877">
            <v>133.4752</v>
          </cell>
        </row>
        <row r="878">
          <cell r="C878" t="str">
            <v>IH0006</v>
          </cell>
          <cell r="D878" t="str">
            <v>SERVENTE</v>
          </cell>
          <cell r="F878" t="str">
            <v>H</v>
          </cell>
          <cell r="G878">
            <v>12</v>
          </cell>
          <cell r="H878">
            <v>4.4723219814241482</v>
          </cell>
          <cell r="I878">
            <v>53.67</v>
          </cell>
          <cell r="K878" t="str">
            <v>IH0006</v>
          </cell>
          <cell r="L878">
            <v>12</v>
          </cell>
          <cell r="M878">
            <v>1668.44</v>
          </cell>
          <cell r="N878">
            <v>20021.28</v>
          </cell>
        </row>
        <row r="879">
          <cell r="C879" t="str">
            <v>IH0074</v>
          </cell>
          <cell r="D879" t="str">
            <v>PEDREIRO</v>
          </cell>
          <cell r="F879" t="str">
            <v>H</v>
          </cell>
          <cell r="G879">
            <v>12</v>
          </cell>
          <cell r="H879">
            <v>6.2786377708978325</v>
          </cell>
          <cell r="I879">
            <v>75.34</v>
          </cell>
          <cell r="K879" t="str">
            <v>IH0074</v>
          </cell>
          <cell r="L879">
            <v>12</v>
          </cell>
          <cell r="M879">
            <v>1668.44</v>
          </cell>
          <cell r="N879">
            <v>20021.28</v>
          </cell>
        </row>
        <row r="880">
          <cell r="C880" t="str">
            <v>IM0122</v>
          </cell>
          <cell r="D880" t="str">
            <v>ANEL PRÉ-MOLDADO DE CONCRETO DN 60,  C/ ARMAÇÃO E ALÇA, FABRICADO</v>
          </cell>
          <cell r="F880" t="str">
            <v>U</v>
          </cell>
          <cell r="G880">
            <v>8.5</v>
          </cell>
          <cell r="H880">
            <v>20.5</v>
          </cell>
          <cell r="I880">
            <v>174.25</v>
          </cell>
          <cell r="K880" t="str">
            <v>IM0122</v>
          </cell>
          <cell r="L880">
            <v>8.5</v>
          </cell>
          <cell r="M880">
            <v>1668.44</v>
          </cell>
          <cell r="N880">
            <v>14181.74</v>
          </cell>
        </row>
        <row r="881">
          <cell r="C881">
            <v>0</v>
          </cell>
          <cell r="D881" t="str">
            <v>TAMPA EXCENTRICA 116 X 10</v>
          </cell>
          <cell r="F881" t="str">
            <v>U</v>
          </cell>
          <cell r="G881">
            <v>1</v>
          </cell>
          <cell r="H881">
            <v>153</v>
          </cell>
          <cell r="I881">
            <v>153</v>
          </cell>
          <cell r="M881">
            <v>1668.44</v>
          </cell>
          <cell r="N881">
            <v>0</v>
          </cell>
        </row>
        <row r="882">
          <cell r="C882">
            <v>0</v>
          </cell>
          <cell r="D882">
            <v>0</v>
          </cell>
          <cell r="F882">
            <v>0</v>
          </cell>
          <cell r="G882">
            <v>0</v>
          </cell>
          <cell r="H882">
            <v>0</v>
          </cell>
          <cell r="I882">
            <v>0</v>
          </cell>
          <cell r="M882">
            <v>1668.44</v>
          </cell>
          <cell r="N882">
            <v>0</v>
          </cell>
        </row>
        <row r="883">
          <cell r="C883">
            <v>0</v>
          </cell>
          <cell r="D883">
            <v>0</v>
          </cell>
          <cell r="F883">
            <v>0</v>
          </cell>
          <cell r="G883">
            <v>0</v>
          </cell>
          <cell r="H883">
            <v>0</v>
          </cell>
          <cell r="I883">
            <v>0</v>
          </cell>
          <cell r="M883">
            <v>1668.44</v>
          </cell>
          <cell r="N883">
            <v>0</v>
          </cell>
        </row>
        <row r="884">
          <cell r="C884">
            <v>0</v>
          </cell>
          <cell r="D884">
            <v>0</v>
          </cell>
          <cell r="F884">
            <v>0</v>
          </cell>
          <cell r="G884">
            <v>0</v>
          </cell>
          <cell r="H884">
            <v>0</v>
          </cell>
          <cell r="I884">
            <v>0</v>
          </cell>
          <cell r="M884">
            <v>1668.44</v>
          </cell>
          <cell r="N884">
            <v>0</v>
          </cell>
        </row>
        <row r="885">
          <cell r="C885">
            <v>0</v>
          </cell>
          <cell r="D885">
            <v>0</v>
          </cell>
          <cell r="F885">
            <v>0</v>
          </cell>
          <cell r="G885">
            <v>0</v>
          </cell>
          <cell r="H885">
            <v>0</v>
          </cell>
          <cell r="I885">
            <v>0</v>
          </cell>
          <cell r="M885">
            <v>1668.44</v>
          </cell>
          <cell r="N885">
            <v>0</v>
          </cell>
        </row>
        <row r="886">
          <cell r="C886">
            <v>0</v>
          </cell>
          <cell r="D886">
            <v>0</v>
          </cell>
          <cell r="F886">
            <v>0</v>
          </cell>
          <cell r="G886">
            <v>0</v>
          </cell>
          <cell r="H886">
            <v>0</v>
          </cell>
          <cell r="I886">
            <v>0</v>
          </cell>
          <cell r="M886">
            <v>1668.44</v>
          </cell>
          <cell r="N886">
            <v>0</v>
          </cell>
        </row>
        <row r="887">
          <cell r="C887">
            <v>0</v>
          </cell>
          <cell r="D887">
            <v>0</v>
          </cell>
          <cell r="F887">
            <v>0</v>
          </cell>
          <cell r="G887">
            <v>0</v>
          </cell>
          <cell r="H887">
            <v>0</v>
          </cell>
          <cell r="I887">
            <v>0</v>
          </cell>
          <cell r="M887">
            <v>1668.44</v>
          </cell>
          <cell r="N887">
            <v>0</v>
          </cell>
        </row>
        <row r="888">
          <cell r="C888">
            <v>0</v>
          </cell>
          <cell r="D888">
            <v>0</v>
          </cell>
          <cell r="F888">
            <v>0</v>
          </cell>
          <cell r="G888">
            <v>0</v>
          </cell>
          <cell r="H888">
            <v>0</v>
          </cell>
          <cell r="I888">
            <v>0</v>
          </cell>
          <cell r="M888">
            <v>1668.44</v>
          </cell>
          <cell r="N888">
            <v>0</v>
          </cell>
        </row>
        <row r="889">
          <cell r="C889">
            <v>0</v>
          </cell>
          <cell r="D889">
            <v>0</v>
          </cell>
          <cell r="F889">
            <v>0</v>
          </cell>
          <cell r="G889">
            <v>0</v>
          </cell>
          <cell r="H889">
            <v>0</v>
          </cell>
          <cell r="I889">
            <v>0</v>
          </cell>
          <cell r="M889">
            <v>1668.44</v>
          </cell>
          <cell r="N889">
            <v>0</v>
          </cell>
        </row>
        <row r="890">
          <cell r="C890">
            <v>0</v>
          </cell>
          <cell r="D890">
            <v>0</v>
          </cell>
          <cell r="F890">
            <v>0</v>
          </cell>
          <cell r="G890">
            <v>0</v>
          </cell>
          <cell r="H890">
            <v>0</v>
          </cell>
          <cell r="I890">
            <v>0</v>
          </cell>
          <cell r="M890">
            <v>1668.44</v>
          </cell>
          <cell r="N890">
            <v>0</v>
          </cell>
        </row>
        <row r="891">
          <cell r="C891">
            <v>0</v>
          </cell>
          <cell r="D891">
            <v>0</v>
          </cell>
          <cell r="F891">
            <v>0</v>
          </cell>
          <cell r="G891">
            <v>0</v>
          </cell>
          <cell r="H891">
            <v>0</v>
          </cell>
          <cell r="I891">
            <v>0</v>
          </cell>
          <cell r="M891">
            <v>1668.44</v>
          </cell>
          <cell r="N891">
            <v>0</v>
          </cell>
        </row>
        <row r="892">
          <cell r="C892">
            <v>0</v>
          </cell>
          <cell r="D892">
            <v>0</v>
          </cell>
          <cell r="F892">
            <v>0</v>
          </cell>
          <cell r="G892">
            <v>0</v>
          </cell>
          <cell r="H892">
            <v>0</v>
          </cell>
          <cell r="I892">
            <v>0</v>
          </cell>
          <cell r="M892">
            <v>1668.44</v>
          </cell>
          <cell r="N892">
            <v>0</v>
          </cell>
        </row>
        <row r="893">
          <cell r="C893">
            <v>0</v>
          </cell>
          <cell r="D893">
            <v>0</v>
          </cell>
          <cell r="F893">
            <v>0</v>
          </cell>
          <cell r="G893">
            <v>0</v>
          </cell>
          <cell r="H893">
            <v>0</v>
          </cell>
          <cell r="I893">
            <v>0</v>
          </cell>
          <cell r="M893">
            <v>1668.44</v>
          </cell>
          <cell r="N893">
            <v>0</v>
          </cell>
        </row>
        <row r="894">
          <cell r="C894">
            <v>0</v>
          </cell>
          <cell r="D894">
            <v>0</v>
          </cell>
          <cell r="F894">
            <v>0</v>
          </cell>
          <cell r="G894">
            <v>0</v>
          </cell>
          <cell r="H894">
            <v>0</v>
          </cell>
          <cell r="I894">
            <v>0</v>
          </cell>
          <cell r="M894">
            <v>1668.44</v>
          </cell>
          <cell r="N894">
            <v>0</v>
          </cell>
        </row>
        <row r="895">
          <cell r="C895">
            <v>0</v>
          </cell>
          <cell r="D895">
            <v>0</v>
          </cell>
          <cell r="F895">
            <v>0</v>
          </cell>
          <cell r="G895">
            <v>0</v>
          </cell>
          <cell r="H895">
            <v>0</v>
          </cell>
          <cell r="I895">
            <v>0</v>
          </cell>
          <cell r="M895">
            <v>1668.44</v>
          </cell>
          <cell r="N895">
            <v>0</v>
          </cell>
        </row>
        <row r="896">
          <cell r="C896" t="str">
            <v xml:space="preserve">TOTAL </v>
          </cell>
          <cell r="I896">
            <v>512.31999999999994</v>
          </cell>
        </row>
        <row r="897">
          <cell r="C897" t="str">
            <v>BDI %</v>
          </cell>
          <cell r="H897">
            <v>0</v>
          </cell>
          <cell r="I897">
            <v>0</v>
          </cell>
        </row>
        <row r="898">
          <cell r="A898">
            <v>31</v>
          </cell>
          <cell r="C898" t="str">
            <v>TOTAL DO SERVIÇO</v>
          </cell>
          <cell r="I898">
            <v>512.31999999999994</v>
          </cell>
          <cell r="K898" t="e">
            <v>#REF!</v>
          </cell>
          <cell r="L898" t="e">
            <v>#REF!</v>
          </cell>
        </row>
        <row r="899">
          <cell r="C899" t="str">
            <v>AGESPISA - AREAIS</v>
          </cell>
        </row>
        <row r="901">
          <cell r="C901" t="str">
            <v>COMPOSIÇÃO DE PREÇO UNITÁRIO</v>
          </cell>
        </row>
        <row r="903">
          <cell r="B903">
            <v>32</v>
          </cell>
          <cell r="C903">
            <v>32</v>
          </cell>
          <cell r="D903" t="str">
            <v>TUBO PVC P/ REDE COLETORA JEI NBR 7362   DN250</v>
          </cell>
          <cell r="I903" t="str">
            <v>M</v>
          </cell>
          <cell r="K903">
            <v>61.54</v>
          </cell>
        </row>
        <row r="905">
          <cell r="C905" t="str">
            <v>CÓDIGO</v>
          </cell>
          <cell r="D905" t="str">
            <v>DESCRIÇÃO DO SERVIÇO</v>
          </cell>
          <cell r="F905" t="str">
            <v>UNIDADE</v>
          </cell>
          <cell r="G905" t="str">
            <v>COEF.</v>
          </cell>
          <cell r="H905" t="str">
            <v>PR. UNITÁRIO</v>
          </cell>
          <cell r="I905" t="str">
            <v>PR. TOTAL</v>
          </cell>
        </row>
        <row r="906">
          <cell r="C906" t="str">
            <v>IM6176</v>
          </cell>
          <cell r="D906" t="str">
            <v>TUBO PVC BRANCO R-GIDO ESGOTO  D=250MM (10')</v>
          </cell>
          <cell r="F906" t="str">
            <v>M</v>
          </cell>
          <cell r="G906">
            <v>1.01</v>
          </cell>
          <cell r="H906">
            <v>39.119999999999997</v>
          </cell>
          <cell r="I906">
            <v>39.51</v>
          </cell>
          <cell r="K906" t="str">
            <v>IM6176</v>
          </cell>
          <cell r="L906">
            <v>1.01</v>
          </cell>
          <cell r="M906">
            <v>61.54</v>
          </cell>
          <cell r="N906">
            <v>62.1554</v>
          </cell>
        </row>
        <row r="907">
          <cell r="C907">
            <v>0</v>
          </cell>
          <cell r="D907">
            <v>0</v>
          </cell>
          <cell r="F907">
            <v>0</v>
          </cell>
          <cell r="G907">
            <v>0</v>
          </cell>
          <cell r="H907">
            <v>0</v>
          </cell>
          <cell r="I907">
            <v>0</v>
          </cell>
          <cell r="M907">
            <v>61.54</v>
          </cell>
          <cell r="N907">
            <v>0</v>
          </cell>
        </row>
        <row r="908">
          <cell r="C908">
            <v>0</v>
          </cell>
          <cell r="D908">
            <v>0</v>
          </cell>
          <cell r="F908">
            <v>0</v>
          </cell>
          <cell r="G908">
            <v>0</v>
          </cell>
          <cell r="H908">
            <v>0</v>
          </cell>
          <cell r="I908">
            <v>0</v>
          </cell>
          <cell r="M908">
            <v>61.54</v>
          </cell>
          <cell r="N908">
            <v>0</v>
          </cell>
        </row>
        <row r="909">
          <cell r="C909">
            <v>0</v>
          </cell>
          <cell r="D909">
            <v>0</v>
          </cell>
          <cell r="F909">
            <v>0</v>
          </cell>
          <cell r="G909">
            <v>0</v>
          </cell>
          <cell r="H909">
            <v>0</v>
          </cell>
          <cell r="I909">
            <v>0</v>
          </cell>
          <cell r="M909">
            <v>61.54</v>
          </cell>
          <cell r="N909">
            <v>0</v>
          </cell>
        </row>
        <row r="910">
          <cell r="C910">
            <v>0</v>
          </cell>
          <cell r="D910">
            <v>0</v>
          </cell>
          <cell r="F910">
            <v>0</v>
          </cell>
          <cell r="G910">
            <v>0</v>
          </cell>
          <cell r="H910">
            <v>0</v>
          </cell>
          <cell r="I910">
            <v>0</v>
          </cell>
          <cell r="M910">
            <v>61.54</v>
          </cell>
          <cell r="N910">
            <v>0</v>
          </cell>
        </row>
        <row r="911">
          <cell r="C911">
            <v>0</v>
          </cell>
          <cell r="D911">
            <v>0</v>
          </cell>
          <cell r="F911">
            <v>0</v>
          </cell>
          <cell r="G911">
            <v>0</v>
          </cell>
          <cell r="H911">
            <v>0</v>
          </cell>
          <cell r="I911">
            <v>0</v>
          </cell>
          <cell r="M911">
            <v>61.54</v>
          </cell>
          <cell r="N911">
            <v>0</v>
          </cell>
        </row>
        <row r="912">
          <cell r="C912">
            <v>0</v>
          </cell>
          <cell r="D912">
            <v>0</v>
          </cell>
          <cell r="F912">
            <v>0</v>
          </cell>
          <cell r="G912">
            <v>0</v>
          </cell>
          <cell r="H912">
            <v>0</v>
          </cell>
          <cell r="I912">
            <v>0</v>
          </cell>
          <cell r="M912">
            <v>61.54</v>
          </cell>
          <cell r="N912">
            <v>0</v>
          </cell>
        </row>
        <row r="913">
          <cell r="C913">
            <v>0</v>
          </cell>
          <cell r="D913">
            <v>0</v>
          </cell>
          <cell r="F913">
            <v>0</v>
          </cell>
          <cell r="G913">
            <v>0</v>
          </cell>
          <cell r="H913">
            <v>0</v>
          </cell>
          <cell r="I913">
            <v>0</v>
          </cell>
          <cell r="M913">
            <v>61.54</v>
          </cell>
          <cell r="N913">
            <v>0</v>
          </cell>
        </row>
        <row r="914">
          <cell r="C914">
            <v>0</v>
          </cell>
          <cell r="D914">
            <v>0</v>
          </cell>
          <cell r="F914">
            <v>0</v>
          </cell>
          <cell r="G914">
            <v>0</v>
          </cell>
          <cell r="H914">
            <v>0</v>
          </cell>
          <cell r="I914">
            <v>0</v>
          </cell>
          <cell r="M914">
            <v>61.54</v>
          </cell>
          <cell r="N914">
            <v>0</v>
          </cell>
        </row>
        <row r="915">
          <cell r="C915">
            <v>0</v>
          </cell>
          <cell r="D915">
            <v>0</v>
          </cell>
          <cell r="F915">
            <v>0</v>
          </cell>
          <cell r="G915">
            <v>0</v>
          </cell>
          <cell r="H915">
            <v>0</v>
          </cell>
          <cell r="I915">
            <v>0</v>
          </cell>
          <cell r="M915">
            <v>61.54</v>
          </cell>
          <cell r="N915">
            <v>0</v>
          </cell>
        </row>
        <row r="916">
          <cell r="C916">
            <v>0</v>
          </cell>
          <cell r="D916">
            <v>0</v>
          </cell>
          <cell r="F916">
            <v>0</v>
          </cell>
          <cell r="G916">
            <v>0</v>
          </cell>
          <cell r="H916">
            <v>0</v>
          </cell>
          <cell r="I916">
            <v>0</v>
          </cell>
          <cell r="M916">
            <v>61.54</v>
          </cell>
          <cell r="N916">
            <v>0</v>
          </cell>
        </row>
        <row r="917">
          <cell r="C917">
            <v>0</v>
          </cell>
          <cell r="D917">
            <v>0</v>
          </cell>
          <cell r="F917">
            <v>0</v>
          </cell>
          <cell r="G917">
            <v>0</v>
          </cell>
          <cell r="H917">
            <v>0</v>
          </cell>
          <cell r="I917">
            <v>0</v>
          </cell>
          <cell r="M917">
            <v>61.54</v>
          </cell>
          <cell r="N917">
            <v>0</v>
          </cell>
        </row>
        <row r="918">
          <cell r="C918">
            <v>0</v>
          </cell>
          <cell r="D918">
            <v>0</v>
          </cell>
          <cell r="F918">
            <v>0</v>
          </cell>
          <cell r="G918">
            <v>0</v>
          </cell>
          <cell r="H918">
            <v>0</v>
          </cell>
          <cell r="I918">
            <v>0</v>
          </cell>
          <cell r="M918">
            <v>61.54</v>
          </cell>
          <cell r="N918">
            <v>0</v>
          </cell>
        </row>
        <row r="919">
          <cell r="C919">
            <v>0</v>
          </cell>
          <cell r="D919">
            <v>0</v>
          </cell>
          <cell r="F919">
            <v>0</v>
          </cell>
          <cell r="G919">
            <v>0</v>
          </cell>
          <cell r="H919">
            <v>0</v>
          </cell>
          <cell r="I919">
            <v>0</v>
          </cell>
          <cell r="M919">
            <v>61.54</v>
          </cell>
          <cell r="N919">
            <v>0</v>
          </cell>
        </row>
        <row r="920">
          <cell r="C920">
            <v>0</v>
          </cell>
          <cell r="D920">
            <v>0</v>
          </cell>
          <cell r="F920">
            <v>0</v>
          </cell>
          <cell r="G920">
            <v>0</v>
          </cell>
          <cell r="H920">
            <v>0</v>
          </cell>
          <cell r="I920">
            <v>0</v>
          </cell>
          <cell r="M920">
            <v>61.54</v>
          </cell>
          <cell r="N920">
            <v>0</v>
          </cell>
        </row>
        <row r="921">
          <cell r="C921">
            <v>0</v>
          </cell>
          <cell r="D921">
            <v>0</v>
          </cell>
          <cell r="F921">
            <v>0</v>
          </cell>
          <cell r="G921">
            <v>0</v>
          </cell>
          <cell r="H921">
            <v>0</v>
          </cell>
          <cell r="I921">
            <v>0</v>
          </cell>
          <cell r="M921">
            <v>61.54</v>
          </cell>
          <cell r="N921">
            <v>0</v>
          </cell>
        </row>
        <row r="922">
          <cell r="C922">
            <v>0</v>
          </cell>
          <cell r="D922">
            <v>0</v>
          </cell>
          <cell r="F922">
            <v>0</v>
          </cell>
          <cell r="G922">
            <v>0</v>
          </cell>
          <cell r="H922">
            <v>0</v>
          </cell>
          <cell r="I922">
            <v>0</v>
          </cell>
          <cell r="M922">
            <v>61.54</v>
          </cell>
          <cell r="N922">
            <v>0</v>
          </cell>
        </row>
        <row r="923">
          <cell r="C923">
            <v>0</v>
          </cell>
          <cell r="D923">
            <v>0</v>
          </cell>
          <cell r="F923">
            <v>0</v>
          </cell>
          <cell r="G923">
            <v>0</v>
          </cell>
          <cell r="H923">
            <v>0</v>
          </cell>
          <cell r="I923">
            <v>0</v>
          </cell>
          <cell r="M923">
            <v>61.54</v>
          </cell>
          <cell r="N923">
            <v>0</v>
          </cell>
        </row>
        <row r="924">
          <cell r="C924">
            <v>0</v>
          </cell>
          <cell r="D924">
            <v>0</v>
          </cell>
          <cell r="F924">
            <v>0</v>
          </cell>
          <cell r="G924">
            <v>0</v>
          </cell>
          <cell r="H924">
            <v>0</v>
          </cell>
          <cell r="I924">
            <v>0</v>
          </cell>
          <cell r="M924">
            <v>61.54</v>
          </cell>
          <cell r="N924">
            <v>0</v>
          </cell>
        </row>
        <row r="925">
          <cell r="C925">
            <v>0</v>
          </cell>
          <cell r="D925">
            <v>0</v>
          </cell>
          <cell r="F925">
            <v>0</v>
          </cell>
          <cell r="G925">
            <v>0</v>
          </cell>
          <cell r="H925">
            <v>0</v>
          </cell>
          <cell r="I925">
            <v>0</v>
          </cell>
          <cell r="M925">
            <v>61.54</v>
          </cell>
          <cell r="N925">
            <v>0</v>
          </cell>
        </row>
        <row r="926">
          <cell r="C926">
            <v>0</v>
          </cell>
          <cell r="D926">
            <v>0</v>
          </cell>
          <cell r="F926">
            <v>0</v>
          </cell>
          <cell r="G926">
            <v>0</v>
          </cell>
          <cell r="H926">
            <v>0</v>
          </cell>
          <cell r="I926">
            <v>0</v>
          </cell>
          <cell r="M926">
            <v>61.54</v>
          </cell>
          <cell r="N926">
            <v>0</v>
          </cell>
        </row>
        <row r="927">
          <cell r="C927" t="str">
            <v xml:space="preserve">TOTAL </v>
          </cell>
          <cell r="I927">
            <v>39.51</v>
          </cell>
        </row>
        <row r="928">
          <cell r="C928" t="str">
            <v>BDI %</v>
          </cell>
          <cell r="H928">
            <v>0</v>
          </cell>
          <cell r="I928">
            <v>0</v>
          </cell>
        </row>
        <row r="929">
          <cell r="A929">
            <v>32</v>
          </cell>
          <cell r="C929" t="str">
            <v>TOTAL DO SERVIÇO</v>
          </cell>
          <cell r="I929">
            <v>39.51</v>
          </cell>
          <cell r="K929" t="e">
            <v>#REF!</v>
          </cell>
          <cell r="L929" t="e">
            <v>#REF!</v>
          </cell>
        </row>
        <row r="930">
          <cell r="C930" t="str">
            <v>AGESPISA - AREAIS</v>
          </cell>
        </row>
        <row r="932">
          <cell r="C932" t="str">
            <v>COMPOSIÇÃO DE PREÇO UNITÁRIO</v>
          </cell>
        </row>
        <row r="934">
          <cell r="B934">
            <v>33</v>
          </cell>
          <cell r="C934">
            <v>33</v>
          </cell>
          <cell r="D934" t="str">
            <v>LOCAÇÃO DE REDE DE ESGOTO/EMISSÁRIO/DRENAGEM POR MEIO MAGNÉTICO</v>
          </cell>
          <cell r="I934" t="str">
            <v>M</v>
          </cell>
          <cell r="K934">
            <v>1.9</v>
          </cell>
        </row>
        <row r="936">
          <cell r="C936" t="str">
            <v>CÓDIGO</v>
          </cell>
          <cell r="D936" t="str">
            <v>DESCRIÇÃO DO SERVIÇO</v>
          </cell>
          <cell r="F936" t="str">
            <v>UNIDADE</v>
          </cell>
          <cell r="G936" t="str">
            <v>COEF.</v>
          </cell>
          <cell r="H936" t="str">
            <v>PR. UNITÁRIO</v>
          </cell>
          <cell r="I936" t="str">
            <v>PR. TOTAL</v>
          </cell>
        </row>
        <row r="937">
          <cell r="C937" t="str">
            <v>CA1109</v>
          </cell>
          <cell r="D937" t="str">
            <v>FURGÃO OU UTILITÁRIO, MOTOR    GASOLINA 86 HP (INCLUSIVE</v>
          </cell>
          <cell r="F937" t="str">
            <v>H</v>
          </cell>
          <cell r="G937">
            <v>1.47E-2</v>
          </cell>
          <cell r="H937">
            <v>36.588582043343649</v>
          </cell>
          <cell r="I937">
            <v>0.54</v>
          </cell>
          <cell r="K937" t="str">
            <v>CA1109</v>
          </cell>
          <cell r="L937">
            <v>1.47E-2</v>
          </cell>
          <cell r="M937">
            <v>1.9</v>
          </cell>
          <cell r="N937">
            <v>2.7929999999999996E-2</v>
          </cell>
        </row>
        <row r="938">
          <cell r="C938" t="str">
            <v>CA1180</v>
          </cell>
          <cell r="D938" t="str">
            <v>TEODOLITO AUTOMÁTICO C/ TRIPÉ, WILD MODELO T- 1 (PRECISÃO DE</v>
          </cell>
          <cell r="F938" t="str">
            <v>MÊS</v>
          </cell>
          <cell r="G938">
            <v>8.2999999999999998E-5</v>
          </cell>
          <cell r="H938">
            <v>450</v>
          </cell>
          <cell r="I938">
            <v>0.04</v>
          </cell>
          <cell r="K938" t="str">
            <v>CA1180</v>
          </cell>
          <cell r="L938">
            <v>8.2999999999999998E-5</v>
          </cell>
          <cell r="M938">
            <v>1.9</v>
          </cell>
          <cell r="N938">
            <v>1.5769999999999998E-4</v>
          </cell>
        </row>
        <row r="939">
          <cell r="C939" t="str">
            <v>IE0035</v>
          </cell>
          <cell r="D939" t="str">
            <v>NÍVEL WILD NA-2, PRECISÃO MAIS OU MENOS 0,7 MM OU SIMILAR</v>
          </cell>
          <cell r="F939" t="str">
            <v>MÊS</v>
          </cell>
          <cell r="G939">
            <v>8.2999999999999998E-5</v>
          </cell>
          <cell r="H939">
            <v>300</v>
          </cell>
          <cell r="I939">
            <v>0.02</v>
          </cell>
          <cell r="K939" t="str">
            <v>IE0035</v>
          </cell>
          <cell r="L939">
            <v>8.2999999999999998E-5</v>
          </cell>
          <cell r="M939">
            <v>1.9</v>
          </cell>
          <cell r="N939">
            <v>1.5769999999999998E-4</v>
          </cell>
        </row>
        <row r="940">
          <cell r="C940" t="str">
            <v>IH0003</v>
          </cell>
          <cell r="D940" t="str">
            <v>NIVELADOR</v>
          </cell>
          <cell r="F940" t="str">
            <v>H</v>
          </cell>
          <cell r="G940">
            <v>2.1000000000000001E-2</v>
          </cell>
          <cell r="H940">
            <v>6.2786377708978325</v>
          </cell>
          <cell r="I940">
            <v>0.13</v>
          </cell>
          <cell r="K940" t="str">
            <v>IH0003</v>
          </cell>
          <cell r="L940">
            <v>2.1000000000000001E-2</v>
          </cell>
          <cell r="M940">
            <v>1.9</v>
          </cell>
          <cell r="N940">
            <v>3.9899999999999998E-2</v>
          </cell>
        </row>
        <row r="941">
          <cell r="C941" t="str">
            <v>IH0007</v>
          </cell>
          <cell r="D941" t="str">
            <v>TOPÓGRAFO</v>
          </cell>
          <cell r="F941" t="str">
            <v>H</v>
          </cell>
          <cell r="G941">
            <v>2.1000000000000001E-2</v>
          </cell>
          <cell r="H941">
            <v>9.8236532507739955</v>
          </cell>
          <cell r="I941">
            <v>0.21</v>
          </cell>
          <cell r="K941" t="str">
            <v>IH0007</v>
          </cell>
          <cell r="L941">
            <v>2.1000000000000001E-2</v>
          </cell>
          <cell r="M941">
            <v>1.9</v>
          </cell>
          <cell r="N941">
            <v>3.9899999999999998E-2</v>
          </cell>
        </row>
        <row r="942">
          <cell r="C942" t="str">
            <v>IH0008</v>
          </cell>
          <cell r="D942" t="str">
            <v>AUXILIAR DETOPÓGRAFO</v>
          </cell>
          <cell r="F942" t="str">
            <v>H</v>
          </cell>
          <cell r="G942">
            <v>4.2000000000000003E-2</v>
          </cell>
          <cell r="H942">
            <v>4.7138080495356025</v>
          </cell>
          <cell r="I942">
            <v>0.2</v>
          </cell>
          <cell r="K942" t="str">
            <v>IH0008</v>
          </cell>
          <cell r="L942">
            <v>4.2000000000000003E-2</v>
          </cell>
          <cell r="M942">
            <v>1.9</v>
          </cell>
          <cell r="N942">
            <v>7.9799999999999996E-2</v>
          </cell>
        </row>
        <row r="943">
          <cell r="C943">
            <v>0</v>
          </cell>
          <cell r="D943">
            <v>0</v>
          </cell>
          <cell r="F943">
            <v>0</v>
          </cell>
          <cell r="G943">
            <v>0</v>
          </cell>
          <cell r="H943">
            <v>0</v>
          </cell>
          <cell r="I943">
            <v>0</v>
          </cell>
          <cell r="M943">
            <v>1.9</v>
          </cell>
          <cell r="N943">
            <v>0</v>
          </cell>
        </row>
        <row r="944">
          <cell r="C944">
            <v>0</v>
          </cell>
          <cell r="D944">
            <v>0</v>
          </cell>
          <cell r="F944">
            <v>0</v>
          </cell>
          <cell r="G944">
            <v>0</v>
          </cell>
          <cell r="H944">
            <v>0</v>
          </cell>
          <cell r="I944">
            <v>0</v>
          </cell>
          <cell r="M944">
            <v>1.9</v>
          </cell>
          <cell r="N944">
            <v>0</v>
          </cell>
        </row>
        <row r="945">
          <cell r="C945">
            <v>0</v>
          </cell>
          <cell r="D945">
            <v>0</v>
          </cell>
          <cell r="F945">
            <v>0</v>
          </cell>
          <cell r="G945">
            <v>0</v>
          </cell>
          <cell r="H945">
            <v>0</v>
          </cell>
          <cell r="I945">
            <v>0</v>
          </cell>
          <cell r="M945">
            <v>1.9</v>
          </cell>
          <cell r="N945">
            <v>0</v>
          </cell>
        </row>
        <row r="946">
          <cell r="C946">
            <v>0</v>
          </cell>
          <cell r="D946">
            <v>0</v>
          </cell>
          <cell r="F946">
            <v>0</v>
          </cell>
          <cell r="G946">
            <v>0</v>
          </cell>
          <cell r="H946">
            <v>0</v>
          </cell>
          <cell r="I946">
            <v>0</v>
          </cell>
          <cell r="M946">
            <v>1.9</v>
          </cell>
          <cell r="N946">
            <v>0</v>
          </cell>
        </row>
        <row r="947">
          <cell r="C947">
            <v>0</v>
          </cell>
          <cell r="D947">
            <v>0</v>
          </cell>
          <cell r="F947">
            <v>0</v>
          </cell>
          <cell r="G947">
            <v>0</v>
          </cell>
          <cell r="H947">
            <v>0</v>
          </cell>
          <cell r="I947">
            <v>0</v>
          </cell>
          <cell r="M947">
            <v>1.9</v>
          </cell>
          <cell r="N947">
            <v>0</v>
          </cell>
        </row>
        <row r="948">
          <cell r="C948">
            <v>0</v>
          </cell>
          <cell r="D948">
            <v>0</v>
          </cell>
          <cell r="F948">
            <v>0</v>
          </cell>
          <cell r="G948">
            <v>0</v>
          </cell>
          <cell r="H948">
            <v>0</v>
          </cell>
          <cell r="I948">
            <v>0</v>
          </cell>
          <cell r="M948">
            <v>1.9</v>
          </cell>
          <cell r="N948">
            <v>0</v>
          </cell>
        </row>
        <row r="949">
          <cell r="C949">
            <v>0</v>
          </cell>
          <cell r="D949">
            <v>0</v>
          </cell>
          <cell r="F949">
            <v>0</v>
          </cell>
          <cell r="G949">
            <v>0</v>
          </cell>
          <cell r="H949">
            <v>0</v>
          </cell>
          <cell r="I949">
            <v>0</v>
          </cell>
          <cell r="M949">
            <v>1.9</v>
          </cell>
          <cell r="N949">
            <v>0</v>
          </cell>
        </row>
        <row r="950">
          <cell r="C950">
            <v>0</v>
          </cell>
          <cell r="D950">
            <v>0</v>
          </cell>
          <cell r="F950">
            <v>0</v>
          </cell>
          <cell r="G950">
            <v>0</v>
          </cell>
          <cell r="H950">
            <v>0</v>
          </cell>
          <cell r="I950">
            <v>0</v>
          </cell>
          <cell r="M950">
            <v>1.9</v>
          </cell>
          <cell r="N950">
            <v>0</v>
          </cell>
        </row>
        <row r="951">
          <cell r="C951">
            <v>0</v>
          </cell>
          <cell r="D951">
            <v>0</v>
          </cell>
          <cell r="F951">
            <v>0</v>
          </cell>
          <cell r="G951">
            <v>0</v>
          </cell>
          <cell r="H951">
            <v>0</v>
          </cell>
          <cell r="I951">
            <v>0</v>
          </cell>
          <cell r="M951">
            <v>1.9</v>
          </cell>
          <cell r="N951">
            <v>0</v>
          </cell>
        </row>
        <row r="952">
          <cell r="C952">
            <v>0</v>
          </cell>
          <cell r="D952">
            <v>0</v>
          </cell>
          <cell r="F952">
            <v>0</v>
          </cell>
          <cell r="G952">
            <v>0</v>
          </cell>
          <cell r="H952">
            <v>0</v>
          </cell>
          <cell r="I952">
            <v>0</v>
          </cell>
          <cell r="M952">
            <v>1.9</v>
          </cell>
          <cell r="N952">
            <v>0</v>
          </cell>
        </row>
        <row r="953">
          <cell r="C953">
            <v>0</v>
          </cell>
          <cell r="D953">
            <v>0</v>
          </cell>
          <cell r="F953">
            <v>0</v>
          </cell>
          <cell r="G953">
            <v>0</v>
          </cell>
          <cell r="H953">
            <v>0</v>
          </cell>
          <cell r="I953">
            <v>0</v>
          </cell>
          <cell r="M953">
            <v>1.9</v>
          </cell>
          <cell r="N953">
            <v>0</v>
          </cell>
        </row>
        <row r="954">
          <cell r="C954">
            <v>0</v>
          </cell>
          <cell r="D954">
            <v>0</v>
          </cell>
          <cell r="F954">
            <v>0</v>
          </cell>
          <cell r="G954">
            <v>0</v>
          </cell>
          <cell r="H954">
            <v>0</v>
          </cell>
          <cell r="I954">
            <v>0</v>
          </cell>
          <cell r="M954">
            <v>1.9</v>
          </cell>
          <cell r="N954">
            <v>0</v>
          </cell>
        </row>
        <row r="955">
          <cell r="C955">
            <v>0</v>
          </cell>
          <cell r="D955">
            <v>0</v>
          </cell>
          <cell r="F955">
            <v>0</v>
          </cell>
          <cell r="G955">
            <v>0</v>
          </cell>
          <cell r="H955">
            <v>0</v>
          </cell>
          <cell r="I955">
            <v>0</v>
          </cell>
          <cell r="M955">
            <v>1.9</v>
          </cell>
          <cell r="N955">
            <v>0</v>
          </cell>
        </row>
        <row r="956">
          <cell r="C956">
            <v>0</v>
          </cell>
          <cell r="D956">
            <v>0</v>
          </cell>
          <cell r="F956">
            <v>0</v>
          </cell>
          <cell r="G956">
            <v>0</v>
          </cell>
          <cell r="H956">
            <v>0</v>
          </cell>
          <cell r="I956">
            <v>0</v>
          </cell>
          <cell r="M956">
            <v>1.9</v>
          </cell>
          <cell r="N956">
            <v>0</v>
          </cell>
        </row>
        <row r="957">
          <cell r="C957">
            <v>0</v>
          </cell>
          <cell r="D957">
            <v>0</v>
          </cell>
          <cell r="F957">
            <v>0</v>
          </cell>
          <cell r="G957">
            <v>0</v>
          </cell>
          <cell r="H957">
            <v>0</v>
          </cell>
          <cell r="I957">
            <v>0</v>
          </cell>
          <cell r="M957">
            <v>1.9</v>
          </cell>
          <cell r="N957">
            <v>0</v>
          </cell>
        </row>
        <row r="958">
          <cell r="C958" t="str">
            <v xml:space="preserve">TOTAL </v>
          </cell>
          <cell r="I958">
            <v>1.1400000000000001</v>
          </cell>
        </row>
        <row r="959">
          <cell r="C959" t="str">
            <v>BDI %</v>
          </cell>
          <cell r="H959">
            <v>0</v>
          </cell>
          <cell r="I959">
            <v>0</v>
          </cell>
        </row>
        <row r="960">
          <cell r="A960">
            <v>33</v>
          </cell>
          <cell r="C960" t="str">
            <v>TOTAL DO SERVIÇO</v>
          </cell>
          <cell r="I960">
            <v>1.1400000000000001</v>
          </cell>
          <cell r="K960" t="e">
            <v>#REF!</v>
          </cell>
          <cell r="L960" t="e">
            <v>#REF!</v>
          </cell>
        </row>
        <row r="961">
          <cell r="C961" t="str">
            <v>AGESPISA - AREAIS</v>
          </cell>
        </row>
        <row r="963">
          <cell r="C963" t="str">
            <v>COMPOSIÇÃO DE PREÇO UNITÁRIO</v>
          </cell>
        </row>
        <row r="965">
          <cell r="B965">
            <v>34</v>
          </cell>
          <cell r="C965">
            <v>34</v>
          </cell>
          <cell r="D965" t="str">
            <v>ASSENTAMENTO DE TUBOS E CONEXÕES EM PVC JEI, REDE COLETORA DN 150</v>
          </cell>
          <cell r="I965" t="str">
            <v>M</v>
          </cell>
          <cell r="K965">
            <v>2.0299999999999998</v>
          </cell>
        </row>
        <row r="967">
          <cell r="C967" t="str">
            <v>CÓDIGO</v>
          </cell>
          <cell r="D967" t="str">
            <v>DESCRIÇÃO DO SERVIÇO</v>
          </cell>
          <cell r="F967" t="str">
            <v>UNIDADE</v>
          </cell>
          <cell r="G967" t="str">
            <v>COEF.</v>
          </cell>
          <cell r="H967" t="str">
            <v>PR. UNITÁRIO</v>
          </cell>
          <cell r="I967" t="str">
            <v>PR. TOTAL</v>
          </cell>
        </row>
        <row r="968">
          <cell r="C968" t="str">
            <v>IH0074</v>
          </cell>
          <cell r="D968" t="str">
            <v>PEDREIRO</v>
          </cell>
          <cell r="F968" t="str">
            <v>H</v>
          </cell>
          <cell r="G968">
            <v>0.1</v>
          </cell>
          <cell r="H968">
            <v>6.2786377708978325</v>
          </cell>
          <cell r="I968">
            <v>0.63</v>
          </cell>
          <cell r="K968" t="str">
            <v>IH0074</v>
          </cell>
          <cell r="L968">
            <v>0.1</v>
          </cell>
          <cell r="M968">
            <v>2.0299999999999998</v>
          </cell>
          <cell r="N968">
            <v>0.20299999999999999</v>
          </cell>
        </row>
        <row r="969">
          <cell r="C969" t="str">
            <v>IH0107</v>
          </cell>
          <cell r="D969" t="str">
            <v>AJUDANTE</v>
          </cell>
          <cell r="F969" t="str">
            <v>H</v>
          </cell>
          <cell r="G969">
            <v>0.1</v>
          </cell>
          <cell r="H969">
            <v>4.4723219814241482</v>
          </cell>
          <cell r="I969">
            <v>0.45</v>
          </cell>
          <cell r="K969" t="str">
            <v>IH0107</v>
          </cell>
          <cell r="L969">
            <v>0.1</v>
          </cell>
          <cell r="M969">
            <v>2.0299999999999998</v>
          </cell>
          <cell r="N969">
            <v>0.20299999999999999</v>
          </cell>
        </row>
        <row r="970">
          <cell r="C970" t="str">
            <v>IM3221</v>
          </cell>
          <cell r="D970" t="str">
            <v>PASTA LUBRIFICANTE</v>
          </cell>
          <cell r="F970" t="str">
            <v>KG</v>
          </cell>
          <cell r="G970">
            <v>1.0999999999999999E-2</v>
          </cell>
          <cell r="H970">
            <v>9.0500000000000007</v>
          </cell>
          <cell r="I970">
            <v>0.1</v>
          </cell>
          <cell r="K970" t="str">
            <v>IM3221</v>
          </cell>
          <cell r="L970">
            <v>1.0999999999999999E-2</v>
          </cell>
          <cell r="M970">
            <v>2.0299999999999998</v>
          </cell>
          <cell r="N970">
            <v>2.2329999999999996E-2</v>
          </cell>
        </row>
        <row r="971">
          <cell r="C971">
            <v>0</v>
          </cell>
          <cell r="D971">
            <v>0</v>
          </cell>
          <cell r="F971">
            <v>0</v>
          </cell>
          <cell r="G971">
            <v>0</v>
          </cell>
          <cell r="H971">
            <v>0</v>
          </cell>
          <cell r="I971">
            <v>0</v>
          </cell>
          <cell r="M971">
            <v>2.0299999999999998</v>
          </cell>
          <cell r="N971">
            <v>0</v>
          </cell>
        </row>
        <row r="972">
          <cell r="C972">
            <v>0</v>
          </cell>
          <cell r="D972">
            <v>0</v>
          </cell>
          <cell r="F972">
            <v>0</v>
          </cell>
          <cell r="G972">
            <v>0</v>
          </cell>
          <cell r="H972">
            <v>0</v>
          </cell>
          <cell r="I972">
            <v>0</v>
          </cell>
          <cell r="M972">
            <v>2.0299999999999998</v>
          </cell>
          <cell r="N972">
            <v>0</v>
          </cell>
        </row>
        <row r="973">
          <cell r="C973">
            <v>0</v>
          </cell>
          <cell r="D973">
            <v>0</v>
          </cell>
          <cell r="F973">
            <v>0</v>
          </cell>
          <cell r="G973">
            <v>0</v>
          </cell>
          <cell r="H973">
            <v>0</v>
          </cell>
          <cell r="I973">
            <v>0</v>
          </cell>
          <cell r="M973">
            <v>2.0299999999999998</v>
          </cell>
          <cell r="N973">
            <v>0</v>
          </cell>
        </row>
        <row r="974">
          <cell r="C974">
            <v>0</v>
          </cell>
          <cell r="D974">
            <v>0</v>
          </cell>
          <cell r="F974">
            <v>0</v>
          </cell>
          <cell r="G974">
            <v>0</v>
          </cell>
          <cell r="H974">
            <v>0</v>
          </cell>
          <cell r="I974">
            <v>0</v>
          </cell>
          <cell r="M974">
            <v>2.0299999999999998</v>
          </cell>
          <cell r="N974">
            <v>0</v>
          </cell>
        </row>
        <row r="975">
          <cell r="C975">
            <v>0</v>
          </cell>
          <cell r="D975">
            <v>0</v>
          </cell>
          <cell r="F975">
            <v>0</v>
          </cell>
          <cell r="G975">
            <v>0</v>
          </cell>
          <cell r="H975">
            <v>0</v>
          </cell>
          <cell r="I975">
            <v>0</v>
          </cell>
          <cell r="M975">
            <v>2.0299999999999998</v>
          </cell>
          <cell r="N975">
            <v>0</v>
          </cell>
        </row>
        <row r="976">
          <cell r="C976">
            <v>0</v>
          </cell>
          <cell r="D976">
            <v>0</v>
          </cell>
          <cell r="F976">
            <v>0</v>
          </cell>
          <cell r="G976">
            <v>0</v>
          </cell>
          <cell r="H976">
            <v>0</v>
          </cell>
          <cell r="I976">
            <v>0</v>
          </cell>
          <cell r="M976">
            <v>2.0299999999999998</v>
          </cell>
          <cell r="N976">
            <v>0</v>
          </cell>
        </row>
        <row r="977">
          <cell r="C977">
            <v>0</v>
          </cell>
          <cell r="D977">
            <v>0</v>
          </cell>
          <cell r="F977">
            <v>0</v>
          </cell>
          <cell r="G977">
            <v>0</v>
          </cell>
          <cell r="H977">
            <v>0</v>
          </cell>
          <cell r="I977">
            <v>0</v>
          </cell>
          <cell r="M977">
            <v>2.0299999999999998</v>
          </cell>
          <cell r="N977">
            <v>0</v>
          </cell>
        </row>
        <row r="978">
          <cell r="C978">
            <v>0</v>
          </cell>
          <cell r="D978">
            <v>0</v>
          </cell>
          <cell r="F978">
            <v>0</v>
          </cell>
          <cell r="G978">
            <v>0</v>
          </cell>
          <cell r="H978">
            <v>0</v>
          </cell>
          <cell r="I978">
            <v>0</v>
          </cell>
          <cell r="M978">
            <v>2.0299999999999998</v>
          </cell>
          <cell r="N978">
            <v>0</v>
          </cell>
        </row>
        <row r="979">
          <cell r="C979">
            <v>0</v>
          </cell>
          <cell r="D979">
            <v>0</v>
          </cell>
          <cell r="F979">
            <v>0</v>
          </cell>
          <cell r="G979">
            <v>0</v>
          </cell>
          <cell r="H979">
            <v>0</v>
          </cell>
          <cell r="I979">
            <v>0</v>
          </cell>
          <cell r="M979">
            <v>2.0299999999999998</v>
          </cell>
          <cell r="N979">
            <v>0</v>
          </cell>
        </row>
        <row r="980">
          <cell r="C980">
            <v>0</v>
          </cell>
          <cell r="D980">
            <v>0</v>
          </cell>
          <cell r="F980">
            <v>0</v>
          </cell>
          <cell r="G980">
            <v>0</v>
          </cell>
          <cell r="H980">
            <v>0</v>
          </cell>
          <cell r="I980">
            <v>0</v>
          </cell>
          <cell r="M980">
            <v>2.0299999999999998</v>
          </cell>
          <cell r="N980">
            <v>0</v>
          </cell>
        </row>
        <row r="981">
          <cell r="C981">
            <v>0</v>
          </cell>
          <cell r="D981">
            <v>0</v>
          </cell>
          <cell r="F981">
            <v>0</v>
          </cell>
          <cell r="G981">
            <v>0</v>
          </cell>
          <cell r="H981">
            <v>0</v>
          </cell>
          <cell r="I981">
            <v>0</v>
          </cell>
          <cell r="M981">
            <v>2.0299999999999998</v>
          </cell>
          <cell r="N981">
            <v>0</v>
          </cell>
        </row>
        <row r="982">
          <cell r="C982">
            <v>0</v>
          </cell>
          <cell r="D982">
            <v>0</v>
          </cell>
          <cell r="F982">
            <v>0</v>
          </cell>
          <cell r="G982">
            <v>0</v>
          </cell>
          <cell r="H982">
            <v>0</v>
          </cell>
          <cell r="I982">
            <v>0</v>
          </cell>
          <cell r="M982">
            <v>2.0299999999999998</v>
          </cell>
          <cell r="N982">
            <v>0</v>
          </cell>
        </row>
        <row r="983">
          <cell r="C983">
            <v>0</v>
          </cell>
          <cell r="D983">
            <v>0</v>
          </cell>
          <cell r="F983">
            <v>0</v>
          </cell>
          <cell r="G983">
            <v>0</v>
          </cell>
          <cell r="H983">
            <v>0</v>
          </cell>
          <cell r="I983">
            <v>0</v>
          </cell>
          <cell r="M983">
            <v>2.0299999999999998</v>
          </cell>
          <cell r="N983">
            <v>0</v>
          </cell>
        </row>
        <row r="984">
          <cell r="C984">
            <v>0</v>
          </cell>
          <cell r="D984">
            <v>0</v>
          </cell>
          <cell r="F984">
            <v>0</v>
          </cell>
          <cell r="G984">
            <v>0</v>
          </cell>
          <cell r="H984">
            <v>0</v>
          </cell>
          <cell r="I984">
            <v>0</v>
          </cell>
          <cell r="M984">
            <v>2.0299999999999998</v>
          </cell>
          <cell r="N984">
            <v>0</v>
          </cell>
        </row>
        <row r="985">
          <cell r="C985">
            <v>0</v>
          </cell>
          <cell r="D985">
            <v>0</v>
          </cell>
          <cell r="F985">
            <v>0</v>
          </cell>
          <cell r="G985">
            <v>0</v>
          </cell>
          <cell r="H985">
            <v>0</v>
          </cell>
          <cell r="I985">
            <v>0</v>
          </cell>
          <cell r="M985">
            <v>2.0299999999999998</v>
          </cell>
          <cell r="N985">
            <v>0</v>
          </cell>
        </row>
        <row r="986">
          <cell r="C986">
            <v>0</v>
          </cell>
          <cell r="D986">
            <v>0</v>
          </cell>
          <cell r="F986">
            <v>0</v>
          </cell>
          <cell r="G986">
            <v>0</v>
          </cell>
          <cell r="H986">
            <v>0</v>
          </cell>
          <cell r="I986">
            <v>0</v>
          </cell>
          <cell r="M986">
            <v>2.0299999999999998</v>
          </cell>
          <cell r="N986">
            <v>0</v>
          </cell>
        </row>
        <row r="987">
          <cell r="C987">
            <v>0</v>
          </cell>
          <cell r="D987">
            <v>0</v>
          </cell>
          <cell r="F987">
            <v>0</v>
          </cell>
          <cell r="G987">
            <v>0</v>
          </cell>
          <cell r="H987">
            <v>0</v>
          </cell>
          <cell r="I987">
            <v>0</v>
          </cell>
          <cell r="M987">
            <v>2.0299999999999998</v>
          </cell>
          <cell r="N987">
            <v>0</v>
          </cell>
        </row>
        <row r="988">
          <cell r="C988">
            <v>0</v>
          </cell>
          <cell r="D988">
            <v>0</v>
          </cell>
          <cell r="F988">
            <v>0</v>
          </cell>
          <cell r="G988">
            <v>0</v>
          </cell>
          <cell r="H988">
            <v>0</v>
          </cell>
          <cell r="I988">
            <v>0</v>
          </cell>
          <cell r="M988">
            <v>2.0299999999999998</v>
          </cell>
          <cell r="N988">
            <v>0</v>
          </cell>
        </row>
        <row r="989">
          <cell r="C989" t="str">
            <v xml:space="preserve">TOTAL </v>
          </cell>
          <cell r="I989">
            <v>1.1800000000000002</v>
          </cell>
        </row>
        <row r="990">
          <cell r="C990" t="str">
            <v>BDI %</v>
          </cell>
          <cell r="H990">
            <v>0</v>
          </cell>
          <cell r="I990">
            <v>0</v>
          </cell>
        </row>
        <row r="991">
          <cell r="A991">
            <v>34</v>
          </cell>
          <cell r="C991" t="str">
            <v>TOTAL DO SERVIÇO</v>
          </cell>
          <cell r="I991">
            <v>1.1800000000000002</v>
          </cell>
          <cell r="K991" t="e">
            <v>#REF!</v>
          </cell>
          <cell r="L991" t="e">
            <v>#REF!</v>
          </cell>
        </row>
        <row r="992">
          <cell r="C992" t="str">
            <v>AGESPISA - AREAIS</v>
          </cell>
        </row>
        <row r="994">
          <cell r="C994" t="str">
            <v>COMPOSIÇÃO DE PREÇO UNITÁRIO</v>
          </cell>
        </row>
        <row r="996">
          <cell r="B996">
            <v>35</v>
          </cell>
          <cell r="C996">
            <v>35</v>
          </cell>
          <cell r="D996" t="str">
            <v>REGULARIZACAO, BERÇO E APILOAMENTO DE FUNDO DE VALAS</v>
          </cell>
          <cell r="I996" t="str">
            <v>M2</v>
          </cell>
          <cell r="K996">
            <v>1.75</v>
          </cell>
        </row>
        <row r="998">
          <cell r="C998" t="str">
            <v>CÓDIGO</v>
          </cell>
          <cell r="D998" t="str">
            <v>DESCRIÇÃO DO SERVIÇO</v>
          </cell>
          <cell r="F998" t="str">
            <v>UNIDADE</v>
          </cell>
          <cell r="G998" t="str">
            <v>COEF.</v>
          </cell>
          <cell r="H998" t="str">
            <v>PR. UNITÁRIO</v>
          </cell>
          <cell r="I998" t="str">
            <v>PR. TOTAL</v>
          </cell>
        </row>
        <row r="999">
          <cell r="C999" t="str">
            <v>IH0006</v>
          </cell>
          <cell r="D999" t="str">
            <v>SERVENTE</v>
          </cell>
          <cell r="F999" t="str">
            <v>H</v>
          </cell>
          <cell r="G999">
            <v>0.28000000000000003</v>
          </cell>
          <cell r="H999">
            <v>4.4723219814241482</v>
          </cell>
          <cell r="I999">
            <v>1.25</v>
          </cell>
          <cell r="K999" t="str">
            <v>IH0006</v>
          </cell>
          <cell r="L999">
            <v>0.28000000000000003</v>
          </cell>
          <cell r="M999">
            <v>1.75</v>
          </cell>
          <cell r="N999">
            <v>0.49000000000000005</v>
          </cell>
        </row>
        <row r="1000">
          <cell r="C1000">
            <v>0</v>
          </cell>
          <cell r="D1000">
            <v>0</v>
          </cell>
          <cell r="F1000">
            <v>0</v>
          </cell>
          <cell r="G1000">
            <v>0</v>
          </cell>
          <cell r="H1000">
            <v>0</v>
          </cell>
          <cell r="I1000">
            <v>0</v>
          </cell>
          <cell r="M1000">
            <v>1.75</v>
          </cell>
          <cell r="N1000">
            <v>0</v>
          </cell>
        </row>
        <row r="1001">
          <cell r="C1001">
            <v>0</v>
          </cell>
          <cell r="D1001">
            <v>0</v>
          </cell>
          <cell r="F1001">
            <v>0</v>
          </cell>
          <cell r="G1001">
            <v>0</v>
          </cell>
          <cell r="H1001">
            <v>0</v>
          </cell>
          <cell r="I1001">
            <v>0</v>
          </cell>
          <cell r="M1001">
            <v>1.75</v>
          </cell>
          <cell r="N1001">
            <v>0</v>
          </cell>
        </row>
        <row r="1002">
          <cell r="C1002">
            <v>0</v>
          </cell>
          <cell r="D1002">
            <v>0</v>
          </cell>
          <cell r="F1002">
            <v>0</v>
          </cell>
          <cell r="G1002">
            <v>0</v>
          </cell>
          <cell r="H1002">
            <v>0</v>
          </cell>
          <cell r="I1002">
            <v>0</v>
          </cell>
          <cell r="M1002">
            <v>1.75</v>
          </cell>
          <cell r="N1002">
            <v>0</v>
          </cell>
        </row>
        <row r="1003">
          <cell r="C1003">
            <v>0</v>
          </cell>
          <cell r="D1003">
            <v>0</v>
          </cell>
          <cell r="F1003">
            <v>0</v>
          </cell>
          <cell r="G1003">
            <v>0</v>
          </cell>
          <cell r="H1003">
            <v>0</v>
          </cell>
          <cell r="I1003">
            <v>0</v>
          </cell>
          <cell r="M1003">
            <v>1.75</v>
          </cell>
          <cell r="N1003">
            <v>0</v>
          </cell>
        </row>
        <row r="1004">
          <cell r="C1004">
            <v>0</v>
          </cell>
          <cell r="D1004">
            <v>0</v>
          </cell>
          <cell r="F1004">
            <v>0</v>
          </cell>
          <cell r="G1004">
            <v>0</v>
          </cell>
          <cell r="H1004">
            <v>0</v>
          </cell>
          <cell r="I1004">
            <v>0</v>
          </cell>
          <cell r="M1004">
            <v>1.75</v>
          </cell>
          <cell r="N1004">
            <v>0</v>
          </cell>
        </row>
        <row r="1005">
          <cell r="C1005">
            <v>0</v>
          </cell>
          <cell r="D1005">
            <v>0</v>
          </cell>
          <cell r="F1005">
            <v>0</v>
          </cell>
          <cell r="G1005">
            <v>0</v>
          </cell>
          <cell r="H1005">
            <v>0</v>
          </cell>
          <cell r="I1005">
            <v>0</v>
          </cell>
          <cell r="M1005">
            <v>1.75</v>
          </cell>
          <cell r="N1005">
            <v>0</v>
          </cell>
        </row>
        <row r="1006">
          <cell r="C1006">
            <v>0</v>
          </cell>
          <cell r="D1006">
            <v>0</v>
          </cell>
          <cell r="F1006">
            <v>0</v>
          </cell>
          <cell r="G1006">
            <v>0</v>
          </cell>
          <cell r="H1006">
            <v>0</v>
          </cell>
          <cell r="I1006">
            <v>0</v>
          </cell>
          <cell r="M1006">
            <v>1.75</v>
          </cell>
          <cell r="N1006">
            <v>0</v>
          </cell>
        </row>
        <row r="1007">
          <cell r="C1007">
            <v>0</v>
          </cell>
          <cell r="D1007">
            <v>0</v>
          </cell>
          <cell r="F1007">
            <v>0</v>
          </cell>
          <cell r="G1007">
            <v>0</v>
          </cell>
          <cell r="H1007">
            <v>0</v>
          </cell>
          <cell r="I1007">
            <v>0</v>
          </cell>
          <cell r="M1007">
            <v>1.75</v>
          </cell>
          <cell r="N1007">
            <v>0</v>
          </cell>
        </row>
        <row r="1008">
          <cell r="C1008">
            <v>0</v>
          </cell>
          <cell r="D1008">
            <v>0</v>
          </cell>
          <cell r="F1008">
            <v>0</v>
          </cell>
          <cell r="G1008">
            <v>0</v>
          </cell>
          <cell r="H1008">
            <v>0</v>
          </cell>
          <cell r="I1008">
            <v>0</v>
          </cell>
          <cell r="M1008">
            <v>1.75</v>
          </cell>
          <cell r="N1008">
            <v>0</v>
          </cell>
        </row>
        <row r="1009">
          <cell r="C1009">
            <v>0</v>
          </cell>
          <cell r="D1009">
            <v>0</v>
          </cell>
          <cell r="F1009">
            <v>0</v>
          </cell>
          <cell r="G1009">
            <v>0</v>
          </cell>
          <cell r="H1009">
            <v>0</v>
          </cell>
          <cell r="I1009">
            <v>0</v>
          </cell>
          <cell r="M1009">
            <v>1.75</v>
          </cell>
          <cell r="N1009">
            <v>0</v>
          </cell>
        </row>
        <row r="1010">
          <cell r="C1010">
            <v>0</v>
          </cell>
          <cell r="D1010">
            <v>0</v>
          </cell>
          <cell r="F1010">
            <v>0</v>
          </cell>
          <cell r="G1010">
            <v>0</v>
          </cell>
          <cell r="H1010">
            <v>0</v>
          </cell>
          <cell r="I1010">
            <v>0</v>
          </cell>
          <cell r="M1010">
            <v>1.75</v>
          </cell>
          <cell r="N1010">
            <v>0</v>
          </cell>
        </row>
        <row r="1011">
          <cell r="C1011">
            <v>0</v>
          </cell>
          <cell r="D1011">
            <v>0</v>
          </cell>
          <cell r="F1011">
            <v>0</v>
          </cell>
          <cell r="G1011">
            <v>0</v>
          </cell>
          <cell r="H1011">
            <v>0</v>
          </cell>
          <cell r="I1011">
            <v>0</v>
          </cell>
          <cell r="M1011">
            <v>1.75</v>
          </cell>
          <cell r="N1011">
            <v>0</v>
          </cell>
        </row>
        <row r="1012">
          <cell r="C1012">
            <v>0</v>
          </cell>
          <cell r="D1012">
            <v>0</v>
          </cell>
          <cell r="F1012">
            <v>0</v>
          </cell>
          <cell r="G1012">
            <v>0</v>
          </cell>
          <cell r="H1012">
            <v>0</v>
          </cell>
          <cell r="I1012">
            <v>0</v>
          </cell>
          <cell r="M1012">
            <v>1.75</v>
          </cell>
          <cell r="N1012">
            <v>0</v>
          </cell>
        </row>
        <row r="1013">
          <cell r="C1013">
            <v>0</v>
          </cell>
          <cell r="D1013">
            <v>0</v>
          </cell>
          <cell r="F1013">
            <v>0</v>
          </cell>
          <cell r="G1013">
            <v>0</v>
          </cell>
          <cell r="H1013">
            <v>0</v>
          </cell>
          <cell r="I1013">
            <v>0</v>
          </cell>
          <cell r="M1013">
            <v>1.75</v>
          </cell>
          <cell r="N1013">
            <v>0</v>
          </cell>
        </row>
        <row r="1014">
          <cell r="C1014">
            <v>0</v>
          </cell>
          <cell r="D1014">
            <v>0</v>
          </cell>
          <cell r="F1014">
            <v>0</v>
          </cell>
          <cell r="G1014">
            <v>0</v>
          </cell>
          <cell r="H1014">
            <v>0</v>
          </cell>
          <cell r="I1014">
            <v>0</v>
          </cell>
          <cell r="M1014">
            <v>1.75</v>
          </cell>
          <cell r="N1014">
            <v>0</v>
          </cell>
        </row>
        <row r="1015">
          <cell r="C1015">
            <v>0</v>
          </cell>
          <cell r="D1015">
            <v>0</v>
          </cell>
          <cell r="F1015">
            <v>0</v>
          </cell>
          <cell r="G1015">
            <v>0</v>
          </cell>
          <cell r="H1015">
            <v>0</v>
          </cell>
          <cell r="I1015">
            <v>0</v>
          </cell>
          <cell r="M1015">
            <v>1.75</v>
          </cell>
          <cell r="N1015">
            <v>0</v>
          </cell>
        </row>
        <row r="1016">
          <cell r="C1016">
            <v>0</v>
          </cell>
          <cell r="D1016">
            <v>0</v>
          </cell>
          <cell r="F1016">
            <v>0</v>
          </cell>
          <cell r="G1016">
            <v>0</v>
          </cell>
          <cell r="H1016">
            <v>0</v>
          </cell>
          <cell r="I1016">
            <v>0</v>
          </cell>
          <cell r="M1016">
            <v>1.75</v>
          </cell>
          <cell r="N1016">
            <v>0</v>
          </cell>
        </row>
        <row r="1017">
          <cell r="C1017">
            <v>0</v>
          </cell>
          <cell r="D1017">
            <v>0</v>
          </cell>
          <cell r="F1017">
            <v>0</v>
          </cell>
          <cell r="G1017">
            <v>0</v>
          </cell>
          <cell r="H1017">
            <v>0</v>
          </cell>
          <cell r="I1017">
            <v>0</v>
          </cell>
          <cell r="M1017">
            <v>1.75</v>
          </cell>
          <cell r="N1017">
            <v>0</v>
          </cell>
        </row>
        <row r="1018">
          <cell r="C1018">
            <v>0</v>
          </cell>
          <cell r="D1018">
            <v>0</v>
          </cell>
          <cell r="F1018">
            <v>0</v>
          </cell>
          <cell r="G1018">
            <v>0</v>
          </cell>
          <cell r="H1018">
            <v>0</v>
          </cell>
          <cell r="I1018">
            <v>0</v>
          </cell>
          <cell r="M1018">
            <v>1.75</v>
          </cell>
          <cell r="N1018">
            <v>0</v>
          </cell>
        </row>
        <row r="1019">
          <cell r="C1019">
            <v>0</v>
          </cell>
          <cell r="D1019">
            <v>0</v>
          </cell>
          <cell r="F1019">
            <v>0</v>
          </cell>
          <cell r="G1019">
            <v>0</v>
          </cell>
          <cell r="H1019">
            <v>0</v>
          </cell>
          <cell r="I1019">
            <v>0</v>
          </cell>
          <cell r="M1019">
            <v>1.75</v>
          </cell>
          <cell r="N1019">
            <v>0</v>
          </cell>
        </row>
        <row r="1020">
          <cell r="C1020" t="str">
            <v xml:space="preserve">TOTAL </v>
          </cell>
          <cell r="I1020">
            <v>1.25</v>
          </cell>
        </row>
        <row r="1021">
          <cell r="C1021" t="str">
            <v>BDI %</v>
          </cell>
          <cell r="H1021">
            <v>0</v>
          </cell>
          <cell r="I1021">
            <v>0</v>
          </cell>
        </row>
        <row r="1022">
          <cell r="A1022">
            <v>35</v>
          </cell>
          <cell r="C1022" t="str">
            <v>TOTAL DO SERVIÇO</v>
          </cell>
          <cell r="I1022">
            <v>1.25</v>
          </cell>
          <cell r="K1022" t="e">
            <v>#REF!</v>
          </cell>
          <cell r="L1022" t="e">
            <v>#REF!</v>
          </cell>
        </row>
        <row r="1023">
          <cell r="C1023" t="str">
            <v>AGESPISA - AREAIS</v>
          </cell>
        </row>
        <row r="1025">
          <cell r="C1025" t="str">
            <v>COMPOSIÇÃO DE PREÇO UNITÁRIO</v>
          </cell>
        </row>
        <row r="1027">
          <cell r="B1027">
            <v>38</v>
          </cell>
          <cell r="C1027">
            <v>38</v>
          </cell>
          <cell r="D1027" t="str">
            <v>SELIM 90 ELAST PVC  VT10 DN150X100</v>
          </cell>
          <cell r="I1027" t="str">
            <v>UND</v>
          </cell>
          <cell r="K1027">
            <v>31.36</v>
          </cell>
        </row>
        <row r="1029">
          <cell r="C1029" t="str">
            <v>CÓDIGO</v>
          </cell>
          <cell r="D1029" t="str">
            <v>DESCRIÇÃO DO SERVIÇO</v>
          </cell>
          <cell r="F1029" t="str">
            <v>UNIDADE</v>
          </cell>
          <cell r="G1029" t="str">
            <v>COEF.</v>
          </cell>
          <cell r="H1029" t="str">
            <v>PR. UNITÁRIO</v>
          </cell>
          <cell r="I1029" t="str">
            <v>PR. TOTAL</v>
          </cell>
        </row>
        <row r="1030">
          <cell r="C1030" t="str">
            <v>IN1728</v>
          </cell>
          <cell r="D1030" t="str">
            <v>SELIM 90 ELAST PVC  VT10 DN150</v>
          </cell>
          <cell r="F1030" t="str">
            <v>UND</v>
          </cell>
          <cell r="G1030">
            <v>1</v>
          </cell>
          <cell r="H1030">
            <v>22</v>
          </cell>
          <cell r="I1030">
            <v>22</v>
          </cell>
          <cell r="K1030" t="str">
            <v>IN1728</v>
          </cell>
          <cell r="L1030">
            <v>1</v>
          </cell>
          <cell r="M1030">
            <v>31.36</v>
          </cell>
          <cell r="N1030">
            <v>31.36</v>
          </cell>
        </row>
        <row r="1031">
          <cell r="C1031">
            <v>0</v>
          </cell>
          <cell r="D1031">
            <v>0</v>
          </cell>
          <cell r="F1031">
            <v>0</v>
          </cell>
          <cell r="G1031">
            <v>0</v>
          </cell>
          <cell r="H1031">
            <v>0</v>
          </cell>
          <cell r="I1031">
            <v>0</v>
          </cell>
          <cell r="M1031">
            <v>31.36</v>
          </cell>
          <cell r="N1031">
            <v>0</v>
          </cell>
        </row>
        <row r="1032">
          <cell r="C1032">
            <v>0</v>
          </cell>
          <cell r="D1032">
            <v>0</v>
          </cell>
          <cell r="F1032">
            <v>0</v>
          </cell>
          <cell r="G1032">
            <v>0</v>
          </cell>
          <cell r="H1032">
            <v>0</v>
          </cell>
          <cell r="I1032">
            <v>0</v>
          </cell>
          <cell r="M1032">
            <v>31.36</v>
          </cell>
          <cell r="N1032">
            <v>0</v>
          </cell>
        </row>
        <row r="1033">
          <cell r="C1033">
            <v>0</v>
          </cell>
          <cell r="D1033">
            <v>0</v>
          </cell>
          <cell r="F1033">
            <v>0</v>
          </cell>
          <cell r="G1033">
            <v>0</v>
          </cell>
          <cell r="H1033">
            <v>0</v>
          </cell>
          <cell r="I1033">
            <v>0</v>
          </cell>
          <cell r="M1033">
            <v>31.36</v>
          </cell>
          <cell r="N1033">
            <v>0</v>
          </cell>
        </row>
        <row r="1034">
          <cell r="C1034">
            <v>0</v>
          </cell>
          <cell r="D1034">
            <v>0</v>
          </cell>
          <cell r="F1034">
            <v>0</v>
          </cell>
          <cell r="G1034">
            <v>0</v>
          </cell>
          <cell r="H1034">
            <v>0</v>
          </cell>
          <cell r="I1034">
            <v>0</v>
          </cell>
          <cell r="M1034">
            <v>31.36</v>
          </cell>
          <cell r="N1034">
            <v>0</v>
          </cell>
        </row>
        <row r="1035">
          <cell r="C1035">
            <v>0</v>
          </cell>
          <cell r="D1035">
            <v>0</v>
          </cell>
          <cell r="F1035">
            <v>0</v>
          </cell>
          <cell r="G1035">
            <v>0</v>
          </cell>
          <cell r="H1035">
            <v>0</v>
          </cell>
          <cell r="I1035">
            <v>0</v>
          </cell>
          <cell r="M1035">
            <v>31.36</v>
          </cell>
          <cell r="N1035">
            <v>0</v>
          </cell>
        </row>
        <row r="1036">
          <cell r="C1036">
            <v>0</v>
          </cell>
          <cell r="D1036">
            <v>0</v>
          </cell>
          <cell r="F1036">
            <v>0</v>
          </cell>
          <cell r="G1036">
            <v>0</v>
          </cell>
          <cell r="H1036">
            <v>0</v>
          </cell>
          <cell r="I1036">
            <v>0</v>
          </cell>
          <cell r="M1036">
            <v>31.36</v>
          </cell>
          <cell r="N1036">
            <v>0</v>
          </cell>
        </row>
        <row r="1037">
          <cell r="C1037">
            <v>0</v>
          </cell>
          <cell r="D1037">
            <v>0</v>
          </cell>
          <cell r="F1037">
            <v>0</v>
          </cell>
          <cell r="G1037">
            <v>0</v>
          </cell>
          <cell r="H1037">
            <v>0</v>
          </cell>
          <cell r="I1037">
            <v>0</v>
          </cell>
          <cell r="M1037">
            <v>31.36</v>
          </cell>
          <cell r="N1037">
            <v>0</v>
          </cell>
        </row>
        <row r="1038">
          <cell r="C1038">
            <v>0</v>
          </cell>
          <cell r="D1038">
            <v>0</v>
          </cell>
          <cell r="F1038">
            <v>0</v>
          </cell>
          <cell r="G1038">
            <v>0</v>
          </cell>
          <cell r="H1038">
            <v>0</v>
          </cell>
          <cell r="I1038">
            <v>0</v>
          </cell>
          <cell r="M1038">
            <v>31.36</v>
          </cell>
          <cell r="N1038">
            <v>0</v>
          </cell>
        </row>
        <row r="1039">
          <cell r="C1039">
            <v>0</v>
          </cell>
          <cell r="D1039">
            <v>0</v>
          </cell>
          <cell r="F1039">
            <v>0</v>
          </cell>
          <cell r="G1039">
            <v>0</v>
          </cell>
          <cell r="H1039">
            <v>0</v>
          </cell>
          <cell r="I1039">
            <v>0</v>
          </cell>
          <cell r="M1039">
            <v>31.36</v>
          </cell>
          <cell r="N1039">
            <v>0</v>
          </cell>
        </row>
        <row r="1040">
          <cell r="C1040">
            <v>0</v>
          </cell>
          <cell r="D1040">
            <v>0</v>
          </cell>
          <cell r="F1040">
            <v>0</v>
          </cell>
          <cell r="G1040">
            <v>0</v>
          </cell>
          <cell r="H1040">
            <v>0</v>
          </cell>
          <cell r="I1040">
            <v>0</v>
          </cell>
          <cell r="M1040">
            <v>31.36</v>
          </cell>
          <cell r="N1040">
            <v>0</v>
          </cell>
        </row>
        <row r="1041">
          <cell r="C1041">
            <v>0</v>
          </cell>
          <cell r="D1041">
            <v>0</v>
          </cell>
          <cell r="F1041">
            <v>0</v>
          </cell>
          <cell r="G1041">
            <v>0</v>
          </cell>
          <cell r="H1041">
            <v>0</v>
          </cell>
          <cell r="I1041">
            <v>0</v>
          </cell>
          <cell r="M1041">
            <v>31.36</v>
          </cell>
          <cell r="N1041">
            <v>0</v>
          </cell>
        </row>
        <row r="1042">
          <cell r="C1042">
            <v>0</v>
          </cell>
          <cell r="D1042">
            <v>0</v>
          </cell>
          <cell r="F1042">
            <v>0</v>
          </cell>
          <cell r="G1042">
            <v>0</v>
          </cell>
          <cell r="H1042">
            <v>0</v>
          </cell>
          <cell r="I1042">
            <v>0</v>
          </cell>
          <cell r="M1042">
            <v>31.36</v>
          </cell>
          <cell r="N1042">
            <v>0</v>
          </cell>
        </row>
        <row r="1043">
          <cell r="C1043">
            <v>0</v>
          </cell>
          <cell r="D1043">
            <v>0</v>
          </cell>
          <cell r="F1043">
            <v>0</v>
          </cell>
          <cell r="G1043">
            <v>0</v>
          </cell>
          <cell r="H1043">
            <v>0</v>
          </cell>
          <cell r="I1043">
            <v>0</v>
          </cell>
          <cell r="M1043">
            <v>31.36</v>
          </cell>
          <cell r="N1043">
            <v>0</v>
          </cell>
        </row>
        <row r="1044">
          <cell r="C1044">
            <v>0</v>
          </cell>
          <cell r="D1044">
            <v>0</v>
          </cell>
          <cell r="F1044">
            <v>0</v>
          </cell>
          <cell r="G1044">
            <v>0</v>
          </cell>
          <cell r="H1044">
            <v>0</v>
          </cell>
          <cell r="I1044">
            <v>0</v>
          </cell>
          <cell r="M1044">
            <v>31.36</v>
          </cell>
          <cell r="N1044">
            <v>0</v>
          </cell>
        </row>
        <row r="1045">
          <cell r="C1045">
            <v>0</v>
          </cell>
          <cell r="D1045">
            <v>0</v>
          </cell>
          <cell r="F1045">
            <v>0</v>
          </cell>
          <cell r="G1045">
            <v>0</v>
          </cell>
          <cell r="H1045">
            <v>0</v>
          </cell>
          <cell r="I1045">
            <v>0</v>
          </cell>
          <cell r="M1045">
            <v>31.36</v>
          </cell>
          <cell r="N1045">
            <v>0</v>
          </cell>
        </row>
        <row r="1046">
          <cell r="C1046">
            <v>0</v>
          </cell>
          <cell r="D1046">
            <v>0</v>
          </cell>
          <cell r="F1046">
            <v>0</v>
          </cell>
          <cell r="G1046">
            <v>0</v>
          </cell>
          <cell r="H1046">
            <v>0</v>
          </cell>
          <cell r="I1046">
            <v>0</v>
          </cell>
          <cell r="M1046">
            <v>31.36</v>
          </cell>
          <cell r="N1046">
            <v>0</v>
          </cell>
        </row>
        <row r="1047">
          <cell r="C1047">
            <v>0</v>
          </cell>
          <cell r="D1047">
            <v>0</v>
          </cell>
          <cell r="F1047">
            <v>0</v>
          </cell>
          <cell r="G1047">
            <v>0</v>
          </cell>
          <cell r="H1047">
            <v>0</v>
          </cell>
          <cell r="I1047">
            <v>0</v>
          </cell>
          <cell r="M1047">
            <v>31.36</v>
          </cell>
          <cell r="N1047">
            <v>0</v>
          </cell>
        </row>
        <row r="1048">
          <cell r="C1048">
            <v>0</v>
          </cell>
          <cell r="D1048">
            <v>0</v>
          </cell>
          <cell r="F1048">
            <v>0</v>
          </cell>
          <cell r="G1048">
            <v>0</v>
          </cell>
          <cell r="H1048">
            <v>0</v>
          </cell>
          <cell r="I1048">
            <v>0</v>
          </cell>
          <cell r="M1048">
            <v>31.36</v>
          </cell>
          <cell r="N1048">
            <v>0</v>
          </cell>
        </row>
        <row r="1049">
          <cell r="C1049">
            <v>0</v>
          </cell>
          <cell r="D1049">
            <v>0</v>
          </cell>
          <cell r="F1049">
            <v>0</v>
          </cell>
          <cell r="G1049">
            <v>0</v>
          </cell>
          <cell r="H1049">
            <v>0</v>
          </cell>
          <cell r="I1049">
            <v>0</v>
          </cell>
          <cell r="M1049">
            <v>31.36</v>
          </cell>
          <cell r="N1049">
            <v>0</v>
          </cell>
        </row>
        <row r="1050">
          <cell r="C1050">
            <v>0</v>
          </cell>
          <cell r="D1050">
            <v>0</v>
          </cell>
          <cell r="F1050">
            <v>0</v>
          </cell>
          <cell r="G1050">
            <v>0</v>
          </cell>
          <cell r="H1050">
            <v>0</v>
          </cell>
          <cell r="I1050">
            <v>0</v>
          </cell>
          <cell r="M1050">
            <v>31.36</v>
          </cell>
          <cell r="N1050">
            <v>0</v>
          </cell>
        </row>
        <row r="1051">
          <cell r="C1051" t="str">
            <v xml:space="preserve">TOTAL </v>
          </cell>
          <cell r="I1051">
            <v>22</v>
          </cell>
        </row>
        <row r="1052">
          <cell r="C1052" t="str">
            <v>BDI %</v>
          </cell>
          <cell r="H1052">
            <v>0</v>
          </cell>
          <cell r="I1052">
            <v>0</v>
          </cell>
        </row>
        <row r="1053">
          <cell r="A1053">
            <v>38</v>
          </cell>
          <cell r="C1053" t="str">
            <v>TOTAL DO SERVIÇO</v>
          </cell>
          <cell r="I1053">
            <v>22</v>
          </cell>
          <cell r="K1053" t="e">
            <v>#REF!</v>
          </cell>
          <cell r="L1053" t="e">
            <v>#REF!</v>
          </cell>
        </row>
        <row r="1054">
          <cell r="C1054" t="str">
            <v>AGESPISA - AREAIS</v>
          </cell>
        </row>
        <row r="1056">
          <cell r="C1056" t="str">
            <v>COMPOSIÇÃO DE PREÇO UNITÁRIO</v>
          </cell>
        </row>
        <row r="1058">
          <cell r="B1058">
            <v>39</v>
          </cell>
          <cell r="C1058">
            <v>39</v>
          </cell>
          <cell r="D1058" t="str">
            <v>Concreto armado p/ superestrutura fck=18MPa</v>
          </cell>
          <cell r="I1058" t="str">
            <v>m³</v>
          </cell>
          <cell r="K1058">
            <v>1846.88</v>
          </cell>
        </row>
        <row r="1060">
          <cell r="C1060" t="str">
            <v>CÓDIGO</v>
          </cell>
          <cell r="D1060" t="str">
            <v>DESCRIÇÃO DO SERVIÇO</v>
          </cell>
          <cell r="F1060" t="str">
            <v>UNIDADE</v>
          </cell>
          <cell r="G1060" t="str">
            <v>COEF.</v>
          </cell>
          <cell r="H1060" t="str">
            <v>PR. UNITÁRIO</v>
          </cell>
          <cell r="I1060" t="str">
            <v>PR. TOTAL</v>
          </cell>
        </row>
        <row r="1061">
          <cell r="C1061" t="str">
            <v>CD0047</v>
          </cell>
          <cell r="D1061" t="str">
            <v>Armadura em barra de aço CA 50 (A ou B) fyk = 500 MPa</v>
          </cell>
          <cell r="F1061" t="str">
            <v>kg</v>
          </cell>
          <cell r="G1061">
            <v>100</v>
          </cell>
          <cell r="H1061">
            <v>5.6290959752321985</v>
          </cell>
          <cell r="I1061">
            <v>562.91</v>
          </cell>
          <cell r="K1061" t="str">
            <v>CD0047</v>
          </cell>
          <cell r="L1061">
            <v>100</v>
          </cell>
          <cell r="M1061">
            <v>1846.88</v>
          </cell>
          <cell r="N1061">
            <v>184688</v>
          </cell>
        </row>
        <row r="1062">
          <cell r="C1062" t="str">
            <v>CD0288</v>
          </cell>
          <cell r="D1062" t="str">
            <v>Concreto usinado, fck = 20,0   MPa</v>
          </cell>
          <cell r="F1062" t="str">
            <v>m³</v>
          </cell>
          <cell r="G1062">
            <v>1.03</v>
          </cell>
          <cell r="H1062">
            <v>262.19656346749224</v>
          </cell>
          <cell r="I1062">
            <v>270.06</v>
          </cell>
          <cell r="K1062" t="str">
            <v>CD0288</v>
          </cell>
          <cell r="L1062">
            <v>1.03</v>
          </cell>
          <cell r="M1062">
            <v>1846.88</v>
          </cell>
          <cell r="N1062">
            <v>1902.2864000000002</v>
          </cell>
        </row>
        <row r="1063">
          <cell r="C1063" t="str">
            <v>CD0525</v>
          </cell>
          <cell r="D1063" t="str">
            <v>Forma plana em compensado para estrutura convencio nal</v>
          </cell>
          <cell r="F1063" t="str">
            <v>m²</v>
          </cell>
          <cell r="G1063">
            <v>12</v>
          </cell>
          <cell r="H1063">
            <v>33.406345665634674</v>
          </cell>
          <cell r="I1063">
            <v>400.88</v>
          </cell>
          <cell r="K1063" t="str">
            <v>CD0525</v>
          </cell>
          <cell r="L1063">
            <v>12</v>
          </cell>
          <cell r="M1063">
            <v>1846.88</v>
          </cell>
          <cell r="N1063">
            <v>22162.560000000001</v>
          </cell>
        </row>
        <row r="1064">
          <cell r="C1064">
            <v>0</v>
          </cell>
          <cell r="D1064">
            <v>0</v>
          </cell>
          <cell r="F1064">
            <v>0</v>
          </cell>
          <cell r="G1064">
            <v>0</v>
          </cell>
          <cell r="H1064">
            <v>0</v>
          </cell>
          <cell r="I1064">
            <v>0</v>
          </cell>
          <cell r="M1064">
            <v>1846.88</v>
          </cell>
          <cell r="N1064">
            <v>0</v>
          </cell>
        </row>
        <row r="1065">
          <cell r="C1065">
            <v>0</v>
          </cell>
          <cell r="D1065">
            <v>0</v>
          </cell>
          <cell r="F1065">
            <v>0</v>
          </cell>
          <cell r="G1065">
            <v>0</v>
          </cell>
          <cell r="H1065">
            <v>0</v>
          </cell>
          <cell r="I1065">
            <v>0</v>
          </cell>
          <cell r="M1065">
            <v>1846.88</v>
          </cell>
          <cell r="N1065">
            <v>0</v>
          </cell>
        </row>
        <row r="1066">
          <cell r="C1066">
            <v>0</v>
          </cell>
          <cell r="D1066">
            <v>0</v>
          </cell>
          <cell r="F1066">
            <v>0</v>
          </cell>
          <cell r="G1066">
            <v>0</v>
          </cell>
          <cell r="H1066">
            <v>0</v>
          </cell>
          <cell r="I1066">
            <v>0</v>
          </cell>
          <cell r="M1066">
            <v>1846.88</v>
          </cell>
          <cell r="N1066">
            <v>0</v>
          </cell>
        </row>
        <row r="1067">
          <cell r="C1067">
            <v>0</v>
          </cell>
          <cell r="D1067">
            <v>0</v>
          </cell>
          <cell r="F1067">
            <v>0</v>
          </cell>
          <cell r="G1067">
            <v>0</v>
          </cell>
          <cell r="H1067">
            <v>0</v>
          </cell>
          <cell r="I1067">
            <v>0</v>
          </cell>
          <cell r="M1067">
            <v>1846.88</v>
          </cell>
          <cell r="N1067">
            <v>0</v>
          </cell>
        </row>
        <row r="1068">
          <cell r="C1068">
            <v>0</v>
          </cell>
          <cell r="D1068">
            <v>0</v>
          </cell>
          <cell r="F1068">
            <v>0</v>
          </cell>
          <cell r="G1068">
            <v>0</v>
          </cell>
          <cell r="H1068">
            <v>0</v>
          </cell>
          <cell r="I1068">
            <v>0</v>
          </cell>
          <cell r="M1068">
            <v>1846.88</v>
          </cell>
          <cell r="N1068">
            <v>0</v>
          </cell>
        </row>
        <row r="1069">
          <cell r="C1069">
            <v>0</v>
          </cell>
          <cell r="D1069">
            <v>0</v>
          </cell>
          <cell r="F1069">
            <v>0</v>
          </cell>
          <cell r="G1069">
            <v>0</v>
          </cell>
          <cell r="H1069">
            <v>0</v>
          </cell>
          <cell r="I1069">
            <v>0</v>
          </cell>
          <cell r="M1069">
            <v>1846.88</v>
          </cell>
          <cell r="N1069">
            <v>0</v>
          </cell>
        </row>
        <row r="1070">
          <cell r="C1070">
            <v>0</v>
          </cell>
          <cell r="D1070">
            <v>0</v>
          </cell>
          <cell r="F1070">
            <v>0</v>
          </cell>
          <cell r="G1070">
            <v>0</v>
          </cell>
          <cell r="H1070">
            <v>0</v>
          </cell>
          <cell r="I1070">
            <v>0</v>
          </cell>
          <cell r="M1070">
            <v>1846.88</v>
          </cell>
          <cell r="N1070">
            <v>0</v>
          </cell>
        </row>
        <row r="1071">
          <cell r="C1071">
            <v>0</v>
          </cell>
          <cell r="D1071">
            <v>0</v>
          </cell>
          <cell r="F1071">
            <v>0</v>
          </cell>
          <cell r="G1071">
            <v>0</v>
          </cell>
          <cell r="H1071">
            <v>0</v>
          </cell>
          <cell r="I1071">
            <v>0</v>
          </cell>
          <cell r="M1071">
            <v>1846.88</v>
          </cell>
          <cell r="N1071">
            <v>0</v>
          </cell>
        </row>
        <row r="1072">
          <cell r="C1072">
            <v>0</v>
          </cell>
          <cell r="D1072">
            <v>0</v>
          </cell>
          <cell r="F1072">
            <v>0</v>
          </cell>
          <cell r="G1072">
            <v>0</v>
          </cell>
          <cell r="H1072">
            <v>0</v>
          </cell>
          <cell r="I1072">
            <v>0</v>
          </cell>
          <cell r="M1072">
            <v>1846.88</v>
          </cell>
          <cell r="N1072">
            <v>0</v>
          </cell>
        </row>
        <row r="1073">
          <cell r="C1073">
            <v>0</v>
          </cell>
          <cell r="D1073">
            <v>0</v>
          </cell>
          <cell r="F1073">
            <v>0</v>
          </cell>
          <cell r="G1073">
            <v>0</v>
          </cell>
          <cell r="H1073">
            <v>0</v>
          </cell>
          <cell r="I1073">
            <v>0</v>
          </cell>
          <cell r="M1073">
            <v>1846.88</v>
          </cell>
          <cell r="N1073">
            <v>0</v>
          </cell>
        </row>
        <row r="1074">
          <cell r="C1074">
            <v>0</v>
          </cell>
          <cell r="D1074">
            <v>0</v>
          </cell>
          <cell r="F1074">
            <v>0</v>
          </cell>
          <cell r="G1074">
            <v>0</v>
          </cell>
          <cell r="H1074">
            <v>0</v>
          </cell>
          <cell r="I1074">
            <v>0</v>
          </cell>
          <cell r="M1074">
            <v>1846.88</v>
          </cell>
          <cell r="N1074">
            <v>0</v>
          </cell>
        </row>
        <row r="1075">
          <cell r="C1075">
            <v>0</v>
          </cell>
          <cell r="D1075">
            <v>0</v>
          </cell>
          <cell r="F1075">
            <v>0</v>
          </cell>
          <cell r="G1075">
            <v>0</v>
          </cell>
          <cell r="H1075">
            <v>0</v>
          </cell>
          <cell r="I1075">
            <v>0</v>
          </cell>
          <cell r="M1075">
            <v>1846.88</v>
          </cell>
          <cell r="N1075">
            <v>0</v>
          </cell>
        </row>
        <row r="1076">
          <cell r="C1076">
            <v>0</v>
          </cell>
          <cell r="D1076">
            <v>0</v>
          </cell>
          <cell r="F1076">
            <v>0</v>
          </cell>
          <cell r="G1076">
            <v>0</v>
          </cell>
          <cell r="H1076">
            <v>0</v>
          </cell>
          <cell r="I1076">
            <v>0</v>
          </cell>
          <cell r="M1076">
            <v>1846.88</v>
          </cell>
          <cell r="N1076">
            <v>0</v>
          </cell>
        </row>
        <row r="1077">
          <cell r="C1077">
            <v>0</v>
          </cell>
          <cell r="D1077">
            <v>0</v>
          </cell>
          <cell r="F1077">
            <v>0</v>
          </cell>
          <cell r="G1077">
            <v>0</v>
          </cell>
          <cell r="H1077">
            <v>0</v>
          </cell>
          <cell r="I1077">
            <v>0</v>
          </cell>
          <cell r="M1077">
            <v>1846.88</v>
          </cell>
          <cell r="N1077">
            <v>0</v>
          </cell>
        </row>
        <row r="1078">
          <cell r="C1078">
            <v>0</v>
          </cell>
          <cell r="D1078">
            <v>0</v>
          </cell>
          <cell r="F1078">
            <v>0</v>
          </cell>
          <cell r="G1078">
            <v>0</v>
          </cell>
          <cell r="H1078">
            <v>0</v>
          </cell>
          <cell r="I1078">
            <v>0</v>
          </cell>
          <cell r="M1078">
            <v>1846.88</v>
          </cell>
          <cell r="N1078">
            <v>0</v>
          </cell>
        </row>
        <row r="1079">
          <cell r="C1079">
            <v>0</v>
          </cell>
          <cell r="D1079">
            <v>0</v>
          </cell>
          <cell r="F1079">
            <v>0</v>
          </cell>
          <cell r="G1079">
            <v>0</v>
          </cell>
          <cell r="H1079">
            <v>0</v>
          </cell>
          <cell r="I1079">
            <v>0</v>
          </cell>
          <cell r="M1079">
            <v>1846.88</v>
          </cell>
          <cell r="N1079">
            <v>0</v>
          </cell>
        </row>
        <row r="1080">
          <cell r="C1080">
            <v>0</v>
          </cell>
          <cell r="D1080">
            <v>0</v>
          </cell>
          <cell r="F1080">
            <v>0</v>
          </cell>
          <cell r="G1080">
            <v>0</v>
          </cell>
          <cell r="H1080">
            <v>0</v>
          </cell>
          <cell r="I1080">
            <v>0</v>
          </cell>
          <cell r="M1080">
            <v>1846.88</v>
          </cell>
          <cell r="N1080">
            <v>0</v>
          </cell>
        </row>
        <row r="1081">
          <cell r="C1081">
            <v>0</v>
          </cell>
          <cell r="D1081">
            <v>0</v>
          </cell>
          <cell r="F1081">
            <v>0</v>
          </cell>
          <cell r="G1081">
            <v>0</v>
          </cell>
          <cell r="H1081">
            <v>0</v>
          </cell>
          <cell r="I1081">
            <v>0</v>
          </cell>
          <cell r="M1081">
            <v>1846.88</v>
          </cell>
          <cell r="N1081">
            <v>0</v>
          </cell>
        </row>
        <row r="1082">
          <cell r="C1082" t="str">
            <v xml:space="preserve">TOTAL </v>
          </cell>
          <cell r="I1082">
            <v>1233.8499999999999</v>
          </cell>
        </row>
        <row r="1083">
          <cell r="C1083" t="str">
            <v>BDI %</v>
          </cell>
          <cell r="H1083">
            <v>0</v>
          </cell>
          <cell r="I1083">
            <v>0</v>
          </cell>
        </row>
        <row r="1084">
          <cell r="A1084">
            <v>39</v>
          </cell>
          <cell r="C1084" t="str">
            <v>TOTAL DO SERVIÇO</v>
          </cell>
          <cell r="I1084">
            <v>1233.8499999999999</v>
          </cell>
          <cell r="K1084">
            <v>1846.88</v>
          </cell>
          <cell r="L1084">
            <v>-0.33192735857229494</v>
          </cell>
        </row>
        <row r="1085">
          <cell r="C1085" t="str">
            <v>AGESPISA - AREAIS</v>
          </cell>
        </row>
        <row r="1087">
          <cell r="C1087" t="str">
            <v>COMPOSIÇÃO DE PREÇO UNITÁRIO</v>
          </cell>
        </row>
        <row r="1089">
          <cell r="B1089">
            <v>40</v>
          </cell>
          <cell r="C1089">
            <v>40</v>
          </cell>
          <cell r="D1089" t="str">
            <v>TUBO PVC P/ REDE COLETORA JEI NBR 7362   DN200</v>
          </cell>
          <cell r="I1089" t="str">
            <v>M</v>
          </cell>
          <cell r="K1089">
            <v>36.090000000000003</v>
          </cell>
        </row>
        <row r="1091">
          <cell r="C1091" t="str">
            <v>CÓDIGO</v>
          </cell>
          <cell r="D1091" t="str">
            <v>DESCRIÇÃO DO SERVIÇO</v>
          </cell>
          <cell r="F1091" t="str">
            <v>UNIDADE</v>
          </cell>
          <cell r="G1091" t="str">
            <v>COEF.</v>
          </cell>
          <cell r="H1091" t="str">
            <v>PR. UNITÁRIO</v>
          </cell>
          <cell r="I1091" t="str">
            <v>PR. TOTAL</v>
          </cell>
        </row>
        <row r="1092">
          <cell r="C1092" t="str">
            <v>IM6175</v>
          </cell>
          <cell r="D1092" t="str">
            <v>TUBO PVC BRANCO R-GIDO ESGOTO  D=200MM (8')</v>
          </cell>
          <cell r="F1092" t="str">
            <v>M</v>
          </cell>
          <cell r="G1092">
            <v>1.01</v>
          </cell>
          <cell r="H1092">
            <v>23.32</v>
          </cell>
          <cell r="I1092">
            <v>23.55</v>
          </cell>
          <cell r="K1092" t="str">
            <v>IM6175</v>
          </cell>
          <cell r="L1092">
            <v>1.01</v>
          </cell>
          <cell r="M1092">
            <v>36.090000000000003</v>
          </cell>
          <cell r="N1092">
            <v>36.450900000000004</v>
          </cell>
        </row>
        <row r="1093">
          <cell r="C1093">
            <v>0</v>
          </cell>
          <cell r="D1093">
            <v>0</v>
          </cell>
          <cell r="F1093">
            <v>0</v>
          </cell>
          <cell r="G1093">
            <v>0</v>
          </cell>
          <cell r="H1093">
            <v>0</v>
          </cell>
          <cell r="I1093">
            <v>0</v>
          </cell>
          <cell r="M1093">
            <v>36.090000000000003</v>
          </cell>
          <cell r="N1093">
            <v>0</v>
          </cell>
        </row>
        <row r="1094">
          <cell r="C1094">
            <v>0</v>
          </cell>
          <cell r="D1094">
            <v>0</v>
          </cell>
          <cell r="F1094">
            <v>0</v>
          </cell>
          <cell r="G1094">
            <v>0</v>
          </cell>
          <cell r="H1094">
            <v>0</v>
          </cell>
          <cell r="I1094">
            <v>0</v>
          </cell>
          <cell r="M1094">
            <v>36.090000000000003</v>
          </cell>
          <cell r="N1094">
            <v>0</v>
          </cell>
        </row>
        <row r="1095">
          <cell r="C1095">
            <v>0</v>
          </cell>
          <cell r="D1095">
            <v>0</v>
          </cell>
          <cell r="F1095">
            <v>0</v>
          </cell>
          <cell r="G1095">
            <v>0</v>
          </cell>
          <cell r="H1095">
            <v>0</v>
          </cell>
          <cell r="I1095">
            <v>0</v>
          </cell>
          <cell r="M1095">
            <v>36.090000000000003</v>
          </cell>
          <cell r="N1095">
            <v>0</v>
          </cell>
        </row>
        <row r="1096">
          <cell r="C1096">
            <v>0</v>
          </cell>
          <cell r="D1096">
            <v>0</v>
          </cell>
          <cell r="F1096">
            <v>0</v>
          </cell>
          <cell r="G1096">
            <v>0</v>
          </cell>
          <cell r="H1096">
            <v>0</v>
          </cell>
          <cell r="I1096">
            <v>0</v>
          </cell>
          <cell r="M1096">
            <v>36.090000000000003</v>
          </cell>
          <cell r="N1096">
            <v>0</v>
          </cell>
        </row>
        <row r="1097">
          <cell r="C1097">
            <v>0</v>
          </cell>
          <cell r="D1097">
            <v>0</v>
          </cell>
          <cell r="F1097">
            <v>0</v>
          </cell>
          <cell r="G1097">
            <v>0</v>
          </cell>
          <cell r="H1097">
            <v>0</v>
          </cell>
          <cell r="I1097">
            <v>0</v>
          </cell>
          <cell r="M1097">
            <v>36.090000000000003</v>
          </cell>
          <cell r="N1097">
            <v>0</v>
          </cell>
        </row>
        <row r="1098">
          <cell r="C1098">
            <v>0</v>
          </cell>
          <cell r="D1098">
            <v>0</v>
          </cell>
          <cell r="F1098">
            <v>0</v>
          </cell>
          <cell r="G1098">
            <v>0</v>
          </cell>
          <cell r="H1098">
            <v>0</v>
          </cell>
          <cell r="I1098">
            <v>0</v>
          </cell>
          <cell r="M1098">
            <v>36.090000000000003</v>
          </cell>
          <cell r="N1098">
            <v>0</v>
          </cell>
        </row>
        <row r="1099">
          <cell r="C1099">
            <v>0</v>
          </cell>
          <cell r="D1099">
            <v>0</v>
          </cell>
          <cell r="F1099">
            <v>0</v>
          </cell>
          <cell r="G1099">
            <v>0</v>
          </cell>
          <cell r="H1099">
            <v>0</v>
          </cell>
          <cell r="I1099">
            <v>0</v>
          </cell>
          <cell r="M1099">
            <v>36.090000000000003</v>
          </cell>
          <cell r="N1099">
            <v>0</v>
          </cell>
        </row>
        <row r="1100">
          <cell r="C1100">
            <v>0</v>
          </cell>
          <cell r="D1100">
            <v>0</v>
          </cell>
          <cell r="F1100">
            <v>0</v>
          </cell>
          <cell r="G1100">
            <v>0</v>
          </cell>
          <cell r="H1100">
            <v>0</v>
          </cell>
          <cell r="I1100">
            <v>0</v>
          </cell>
          <cell r="M1100">
            <v>36.090000000000003</v>
          </cell>
          <cell r="N1100">
            <v>0</v>
          </cell>
        </row>
        <row r="1101">
          <cell r="C1101">
            <v>0</v>
          </cell>
          <cell r="D1101">
            <v>0</v>
          </cell>
          <cell r="F1101">
            <v>0</v>
          </cell>
          <cell r="G1101">
            <v>0</v>
          </cell>
          <cell r="H1101">
            <v>0</v>
          </cell>
          <cell r="I1101">
            <v>0</v>
          </cell>
          <cell r="M1101">
            <v>36.090000000000003</v>
          </cell>
          <cell r="N1101">
            <v>0</v>
          </cell>
        </row>
        <row r="1102">
          <cell r="C1102">
            <v>0</v>
          </cell>
          <cell r="D1102">
            <v>0</v>
          </cell>
          <cell r="F1102">
            <v>0</v>
          </cell>
          <cell r="G1102">
            <v>0</v>
          </cell>
          <cell r="H1102">
            <v>0</v>
          </cell>
          <cell r="I1102">
            <v>0</v>
          </cell>
          <cell r="M1102">
            <v>36.090000000000003</v>
          </cell>
          <cell r="N1102">
            <v>0</v>
          </cell>
        </row>
        <row r="1103">
          <cell r="C1103">
            <v>0</v>
          </cell>
          <cell r="D1103">
            <v>0</v>
          </cell>
          <cell r="F1103">
            <v>0</v>
          </cell>
          <cell r="G1103">
            <v>0</v>
          </cell>
          <cell r="H1103">
            <v>0</v>
          </cell>
          <cell r="I1103">
            <v>0</v>
          </cell>
          <cell r="M1103">
            <v>36.090000000000003</v>
          </cell>
          <cell r="N1103">
            <v>0</v>
          </cell>
        </row>
        <row r="1104">
          <cell r="C1104">
            <v>0</v>
          </cell>
          <cell r="D1104">
            <v>0</v>
          </cell>
          <cell r="F1104">
            <v>0</v>
          </cell>
          <cell r="G1104">
            <v>0</v>
          </cell>
          <cell r="H1104">
            <v>0</v>
          </cell>
          <cell r="I1104">
            <v>0</v>
          </cell>
          <cell r="M1104">
            <v>36.090000000000003</v>
          </cell>
          <cell r="N1104">
            <v>0</v>
          </cell>
        </row>
        <row r="1105">
          <cell r="C1105">
            <v>0</v>
          </cell>
          <cell r="D1105">
            <v>0</v>
          </cell>
          <cell r="F1105">
            <v>0</v>
          </cell>
          <cell r="G1105">
            <v>0</v>
          </cell>
          <cell r="H1105">
            <v>0</v>
          </cell>
          <cell r="I1105">
            <v>0</v>
          </cell>
          <cell r="M1105">
            <v>36.090000000000003</v>
          </cell>
          <cell r="N1105">
            <v>0</v>
          </cell>
        </row>
        <row r="1106">
          <cell r="C1106">
            <v>0</v>
          </cell>
          <cell r="D1106">
            <v>0</v>
          </cell>
          <cell r="F1106">
            <v>0</v>
          </cell>
          <cell r="G1106">
            <v>0</v>
          </cell>
          <cell r="H1106">
            <v>0</v>
          </cell>
          <cell r="I1106">
            <v>0</v>
          </cell>
          <cell r="M1106">
            <v>36.090000000000003</v>
          </cell>
          <cell r="N1106">
            <v>0</v>
          </cell>
        </row>
        <row r="1107">
          <cell r="C1107">
            <v>0</v>
          </cell>
          <cell r="D1107">
            <v>0</v>
          </cell>
          <cell r="F1107">
            <v>0</v>
          </cell>
          <cell r="G1107">
            <v>0</v>
          </cell>
          <cell r="H1107">
            <v>0</v>
          </cell>
          <cell r="I1107">
            <v>0</v>
          </cell>
          <cell r="M1107">
            <v>36.090000000000003</v>
          </cell>
          <cell r="N1107">
            <v>0</v>
          </cell>
        </row>
        <row r="1108">
          <cell r="C1108">
            <v>0</v>
          </cell>
          <cell r="D1108">
            <v>0</v>
          </cell>
          <cell r="F1108">
            <v>0</v>
          </cell>
          <cell r="G1108">
            <v>0</v>
          </cell>
          <cell r="H1108">
            <v>0</v>
          </cell>
          <cell r="I1108">
            <v>0</v>
          </cell>
          <cell r="M1108">
            <v>36.090000000000003</v>
          </cell>
          <cell r="N1108">
            <v>0</v>
          </cell>
        </row>
        <row r="1109">
          <cell r="C1109">
            <v>0</v>
          </cell>
          <cell r="D1109">
            <v>0</v>
          </cell>
          <cell r="F1109">
            <v>0</v>
          </cell>
          <cell r="G1109">
            <v>0</v>
          </cell>
          <cell r="H1109">
            <v>0</v>
          </cell>
          <cell r="I1109">
            <v>0</v>
          </cell>
          <cell r="M1109">
            <v>36.090000000000003</v>
          </cell>
          <cell r="N1109">
            <v>0</v>
          </cell>
        </row>
        <row r="1110">
          <cell r="C1110">
            <v>0</v>
          </cell>
          <cell r="D1110">
            <v>0</v>
          </cell>
          <cell r="F1110">
            <v>0</v>
          </cell>
          <cell r="G1110">
            <v>0</v>
          </cell>
          <cell r="H1110">
            <v>0</v>
          </cell>
          <cell r="I1110">
            <v>0</v>
          </cell>
          <cell r="M1110">
            <v>36.090000000000003</v>
          </cell>
          <cell r="N1110">
            <v>0</v>
          </cell>
        </row>
        <row r="1111">
          <cell r="C1111">
            <v>0</v>
          </cell>
          <cell r="D1111">
            <v>0</v>
          </cell>
          <cell r="F1111">
            <v>0</v>
          </cell>
          <cell r="G1111">
            <v>0</v>
          </cell>
          <cell r="H1111">
            <v>0</v>
          </cell>
          <cell r="I1111">
            <v>0</v>
          </cell>
          <cell r="M1111">
            <v>36.090000000000003</v>
          </cell>
          <cell r="N1111">
            <v>0</v>
          </cell>
        </row>
        <row r="1112">
          <cell r="C1112">
            <v>0</v>
          </cell>
          <cell r="D1112">
            <v>0</v>
          </cell>
          <cell r="F1112">
            <v>0</v>
          </cell>
          <cell r="G1112">
            <v>0</v>
          </cell>
          <cell r="H1112">
            <v>0</v>
          </cell>
          <cell r="I1112">
            <v>0</v>
          </cell>
          <cell r="M1112">
            <v>36.090000000000003</v>
          </cell>
          <cell r="N1112">
            <v>0</v>
          </cell>
        </row>
        <row r="1113">
          <cell r="C1113" t="str">
            <v xml:space="preserve">TOTAL </v>
          </cell>
          <cell r="I1113">
            <v>23.55</v>
          </cell>
        </row>
        <row r="1114">
          <cell r="C1114" t="str">
            <v>BDI %</v>
          </cell>
          <cell r="H1114">
            <v>0</v>
          </cell>
          <cell r="I1114">
            <v>0</v>
          </cell>
        </row>
        <row r="1115">
          <cell r="A1115">
            <v>40</v>
          </cell>
          <cell r="C1115" t="str">
            <v>TOTAL DO SERVIÇO</v>
          </cell>
          <cell r="I1115">
            <v>23.55</v>
          </cell>
          <cell r="K1115" t="e">
            <v>#REF!</v>
          </cell>
          <cell r="L1115" t="e">
            <v>#REF!</v>
          </cell>
        </row>
        <row r="1116">
          <cell r="C1116" t="str">
            <v>AGESPISA - AREAIS</v>
          </cell>
        </row>
        <row r="1118">
          <cell r="C1118" t="str">
            <v>COMPOSIÇÃO DE PREÇO UNITÁRIO</v>
          </cell>
        </row>
        <row r="1120">
          <cell r="B1120">
            <v>41</v>
          </cell>
          <cell r="C1120">
            <v>41</v>
          </cell>
          <cell r="D1120" t="str">
            <v>GRAMA PARA TALUDE DE LAGOA, CONSERVAÇÃO ATÉ 45 DIAS</v>
          </cell>
          <cell r="I1120" t="str">
            <v>M2</v>
          </cell>
          <cell r="K1120">
            <v>10.91</v>
          </cell>
        </row>
        <row r="1122">
          <cell r="C1122" t="str">
            <v>CÓDIGO</v>
          </cell>
          <cell r="D1122" t="str">
            <v>DESCRIÇÃO DO SERVIÇO</v>
          </cell>
          <cell r="F1122" t="str">
            <v>UNIDADE</v>
          </cell>
          <cell r="G1122" t="str">
            <v>COEF.</v>
          </cell>
          <cell r="H1122" t="str">
            <v>PR. UNITÁRIO</v>
          </cell>
          <cell r="I1122" t="str">
            <v>PR. TOTAL</v>
          </cell>
        </row>
        <row r="1123">
          <cell r="C1123" t="str">
            <v>IH0006</v>
          </cell>
          <cell r="D1123" t="str">
            <v>SERVENTE</v>
          </cell>
          <cell r="F1123" t="str">
            <v>H</v>
          </cell>
          <cell r="G1123">
            <v>0.2</v>
          </cell>
          <cell r="H1123">
            <v>4.4723219814241482</v>
          </cell>
          <cell r="I1123">
            <v>0.89</v>
          </cell>
          <cell r="K1123" t="str">
            <v>IH0006</v>
          </cell>
          <cell r="L1123">
            <v>0.2</v>
          </cell>
          <cell r="M1123">
            <v>10.91</v>
          </cell>
          <cell r="N1123">
            <v>2.1819999999999999</v>
          </cell>
        </row>
        <row r="1124">
          <cell r="C1124" t="str">
            <v>IH0096</v>
          </cell>
          <cell r="D1124" t="str">
            <v>JARDINEIRO</v>
          </cell>
          <cell r="F1124" t="str">
            <v>H</v>
          </cell>
          <cell r="G1124">
            <v>0.2</v>
          </cell>
          <cell r="H1124">
            <v>6.2786377708978325</v>
          </cell>
          <cell r="I1124">
            <v>1.26</v>
          </cell>
          <cell r="K1124" t="str">
            <v>IH0096</v>
          </cell>
          <cell r="L1124">
            <v>0.2</v>
          </cell>
          <cell r="M1124">
            <v>10.91</v>
          </cell>
          <cell r="N1124">
            <v>2.1819999999999999</v>
          </cell>
        </row>
        <row r="1125">
          <cell r="C1125" t="str">
            <v>IM5287</v>
          </cell>
          <cell r="D1125" t="str">
            <v>GRAMA TIPO BATATAIS EM PLACA</v>
          </cell>
          <cell r="F1125" t="str">
            <v>M2</v>
          </cell>
          <cell r="G1125">
            <v>1</v>
          </cell>
          <cell r="H1125">
            <v>4.1500000000000004</v>
          </cell>
          <cell r="I1125">
            <v>4.1500000000000004</v>
          </cell>
          <cell r="K1125" t="str">
            <v>IM5287</v>
          </cell>
          <cell r="L1125">
            <v>1</v>
          </cell>
          <cell r="M1125">
            <v>10.91</v>
          </cell>
          <cell r="N1125">
            <v>10.91</v>
          </cell>
        </row>
        <row r="1126">
          <cell r="C1126" t="str">
            <v>IM6056</v>
          </cell>
          <cell r="D1126" t="str">
            <v>TERRA VEGETAL</v>
          </cell>
          <cell r="F1126" t="str">
            <v>M3</v>
          </cell>
          <cell r="G1126">
            <v>1.4999999999999999E-2</v>
          </cell>
          <cell r="H1126">
            <v>21.61</v>
          </cell>
          <cell r="I1126">
            <v>0.32</v>
          </cell>
          <cell r="K1126" t="str">
            <v>IM6056</v>
          </cell>
          <cell r="L1126">
            <v>1.4999999999999999E-2</v>
          </cell>
          <cell r="M1126">
            <v>10.91</v>
          </cell>
          <cell r="N1126">
            <v>0.16364999999999999</v>
          </cell>
        </row>
        <row r="1127">
          <cell r="C1127">
            <v>0</v>
          </cell>
          <cell r="D1127">
            <v>0</v>
          </cell>
          <cell r="F1127">
            <v>0</v>
          </cell>
          <cell r="G1127">
            <v>0</v>
          </cell>
          <cell r="H1127">
            <v>0</v>
          </cell>
          <cell r="I1127">
            <v>0</v>
          </cell>
          <cell r="M1127">
            <v>10.91</v>
          </cell>
          <cell r="N1127">
            <v>0</v>
          </cell>
        </row>
        <row r="1128">
          <cell r="C1128">
            <v>0</v>
          </cell>
          <cell r="D1128">
            <v>0</v>
          </cell>
          <cell r="F1128">
            <v>0</v>
          </cell>
          <cell r="G1128">
            <v>0</v>
          </cell>
          <cell r="H1128">
            <v>0</v>
          </cell>
          <cell r="I1128">
            <v>0</v>
          </cell>
          <cell r="M1128">
            <v>10.91</v>
          </cell>
          <cell r="N1128">
            <v>0</v>
          </cell>
        </row>
        <row r="1129">
          <cell r="C1129">
            <v>0</v>
          </cell>
          <cell r="D1129">
            <v>0</v>
          </cell>
          <cell r="F1129">
            <v>0</v>
          </cell>
          <cell r="G1129">
            <v>0</v>
          </cell>
          <cell r="H1129">
            <v>0</v>
          </cell>
          <cell r="I1129">
            <v>0</v>
          </cell>
          <cell r="M1129">
            <v>10.91</v>
          </cell>
          <cell r="N1129">
            <v>0</v>
          </cell>
        </row>
        <row r="1130">
          <cell r="C1130">
            <v>0</v>
          </cell>
          <cell r="D1130">
            <v>0</v>
          </cell>
          <cell r="F1130">
            <v>0</v>
          </cell>
          <cell r="G1130">
            <v>0</v>
          </cell>
          <cell r="H1130">
            <v>0</v>
          </cell>
          <cell r="I1130">
            <v>0</v>
          </cell>
          <cell r="M1130">
            <v>10.91</v>
          </cell>
          <cell r="N1130">
            <v>0</v>
          </cell>
        </row>
        <row r="1131">
          <cell r="C1131">
            <v>0</v>
          </cell>
          <cell r="D1131">
            <v>0</v>
          </cell>
          <cell r="F1131">
            <v>0</v>
          </cell>
          <cell r="G1131">
            <v>0</v>
          </cell>
          <cell r="H1131">
            <v>0</v>
          </cell>
          <cell r="I1131">
            <v>0</v>
          </cell>
          <cell r="M1131">
            <v>10.91</v>
          </cell>
          <cell r="N1131">
            <v>0</v>
          </cell>
        </row>
        <row r="1132">
          <cell r="C1132">
            <v>0</v>
          </cell>
          <cell r="D1132">
            <v>0</v>
          </cell>
          <cell r="F1132">
            <v>0</v>
          </cell>
          <cell r="G1132">
            <v>0</v>
          </cell>
          <cell r="H1132">
            <v>0</v>
          </cell>
          <cell r="I1132">
            <v>0</v>
          </cell>
          <cell r="M1132">
            <v>10.91</v>
          </cell>
          <cell r="N1132">
            <v>0</v>
          </cell>
        </row>
        <row r="1133">
          <cell r="C1133">
            <v>0</v>
          </cell>
          <cell r="D1133">
            <v>0</v>
          </cell>
          <cell r="F1133">
            <v>0</v>
          </cell>
          <cell r="G1133">
            <v>0</v>
          </cell>
          <cell r="H1133">
            <v>0</v>
          </cell>
          <cell r="I1133">
            <v>0</v>
          </cell>
          <cell r="M1133">
            <v>10.91</v>
          </cell>
          <cell r="N1133">
            <v>0</v>
          </cell>
        </row>
        <row r="1134">
          <cell r="C1134">
            <v>0</v>
          </cell>
          <cell r="D1134">
            <v>0</v>
          </cell>
          <cell r="F1134">
            <v>0</v>
          </cell>
          <cell r="G1134">
            <v>0</v>
          </cell>
          <cell r="H1134">
            <v>0</v>
          </cell>
          <cell r="I1134">
            <v>0</v>
          </cell>
          <cell r="M1134">
            <v>10.91</v>
          </cell>
          <cell r="N1134">
            <v>0</v>
          </cell>
        </row>
        <row r="1135">
          <cell r="C1135">
            <v>0</v>
          </cell>
          <cell r="D1135">
            <v>0</v>
          </cell>
          <cell r="F1135">
            <v>0</v>
          </cell>
          <cell r="G1135">
            <v>0</v>
          </cell>
          <cell r="H1135">
            <v>0</v>
          </cell>
          <cell r="I1135">
            <v>0</v>
          </cell>
          <cell r="M1135">
            <v>10.91</v>
          </cell>
          <cell r="N1135">
            <v>0</v>
          </cell>
        </row>
        <row r="1136">
          <cell r="C1136">
            <v>0</v>
          </cell>
          <cell r="D1136">
            <v>0</v>
          </cell>
          <cell r="F1136">
            <v>0</v>
          </cell>
          <cell r="G1136">
            <v>0</v>
          </cell>
          <cell r="H1136">
            <v>0</v>
          </cell>
          <cell r="I1136">
            <v>0</v>
          </cell>
          <cell r="M1136">
            <v>10.91</v>
          </cell>
          <cell r="N1136">
            <v>0</v>
          </cell>
        </row>
        <row r="1137">
          <cell r="C1137">
            <v>0</v>
          </cell>
          <cell r="D1137">
            <v>0</v>
          </cell>
          <cell r="F1137">
            <v>0</v>
          </cell>
          <cell r="G1137">
            <v>0</v>
          </cell>
          <cell r="H1137">
            <v>0</v>
          </cell>
          <cell r="I1137">
            <v>0</v>
          </cell>
          <cell r="M1137">
            <v>10.91</v>
          </cell>
          <cell r="N1137">
            <v>0</v>
          </cell>
        </row>
        <row r="1138">
          <cell r="C1138">
            <v>0</v>
          </cell>
          <cell r="D1138">
            <v>0</v>
          </cell>
          <cell r="F1138">
            <v>0</v>
          </cell>
          <cell r="G1138">
            <v>0</v>
          </cell>
          <cell r="H1138">
            <v>0</v>
          </cell>
          <cell r="I1138">
            <v>0</v>
          </cell>
          <cell r="M1138">
            <v>10.91</v>
          </cell>
          <cell r="N1138">
            <v>0</v>
          </cell>
        </row>
        <row r="1139">
          <cell r="C1139">
            <v>0</v>
          </cell>
          <cell r="D1139">
            <v>0</v>
          </cell>
          <cell r="F1139">
            <v>0</v>
          </cell>
          <cell r="G1139">
            <v>0</v>
          </cell>
          <cell r="H1139">
            <v>0</v>
          </cell>
          <cell r="I1139">
            <v>0</v>
          </cell>
          <cell r="M1139">
            <v>10.91</v>
          </cell>
          <cell r="N1139">
            <v>0</v>
          </cell>
        </row>
        <row r="1140">
          <cell r="C1140">
            <v>0</v>
          </cell>
          <cell r="D1140">
            <v>0</v>
          </cell>
          <cell r="F1140">
            <v>0</v>
          </cell>
          <cell r="G1140">
            <v>0</v>
          </cell>
          <cell r="H1140">
            <v>0</v>
          </cell>
          <cell r="I1140">
            <v>0</v>
          </cell>
          <cell r="M1140">
            <v>10.91</v>
          </cell>
          <cell r="N1140">
            <v>0</v>
          </cell>
        </row>
        <row r="1141">
          <cell r="C1141">
            <v>0</v>
          </cell>
          <cell r="D1141">
            <v>0</v>
          </cell>
          <cell r="F1141">
            <v>0</v>
          </cell>
          <cell r="G1141">
            <v>0</v>
          </cell>
          <cell r="H1141">
            <v>0</v>
          </cell>
          <cell r="I1141">
            <v>0</v>
          </cell>
          <cell r="M1141">
            <v>10.91</v>
          </cell>
          <cell r="N1141">
            <v>0</v>
          </cell>
        </row>
        <row r="1142">
          <cell r="C1142">
            <v>0</v>
          </cell>
          <cell r="D1142">
            <v>0</v>
          </cell>
          <cell r="F1142">
            <v>0</v>
          </cell>
          <cell r="G1142">
            <v>0</v>
          </cell>
          <cell r="H1142">
            <v>0</v>
          </cell>
          <cell r="I1142">
            <v>0</v>
          </cell>
          <cell r="M1142">
            <v>10.91</v>
          </cell>
          <cell r="N1142">
            <v>0</v>
          </cell>
        </row>
        <row r="1143">
          <cell r="C1143">
            <v>0</v>
          </cell>
          <cell r="D1143">
            <v>0</v>
          </cell>
          <cell r="F1143">
            <v>0</v>
          </cell>
          <cell r="G1143">
            <v>0</v>
          </cell>
          <cell r="H1143">
            <v>0</v>
          </cell>
          <cell r="I1143">
            <v>0</v>
          </cell>
          <cell r="M1143">
            <v>10.91</v>
          </cell>
          <cell r="N1143">
            <v>0</v>
          </cell>
        </row>
        <row r="1144">
          <cell r="C1144" t="str">
            <v xml:space="preserve">TOTAL </v>
          </cell>
          <cell r="I1144">
            <v>6.620000000000001</v>
          </cell>
        </row>
        <row r="1145">
          <cell r="C1145" t="str">
            <v>BDI %</v>
          </cell>
          <cell r="H1145">
            <v>0</v>
          </cell>
          <cell r="I1145">
            <v>0</v>
          </cell>
        </row>
        <row r="1146">
          <cell r="A1146">
            <v>41</v>
          </cell>
          <cell r="C1146" t="str">
            <v>TOTAL DO SERVIÇO</v>
          </cell>
          <cell r="I1146">
            <v>6.620000000000001</v>
          </cell>
          <cell r="K1146">
            <v>10.91</v>
          </cell>
          <cell r="L1146">
            <v>-0.39321723189734181</v>
          </cell>
        </row>
        <row r="1147">
          <cell r="C1147" t="str">
            <v>AGESPISA - AREAIS</v>
          </cell>
        </row>
        <row r="1149">
          <cell r="C1149" t="str">
            <v>COMPOSIÇÃO DE PREÇO UNITÁRIO</v>
          </cell>
        </row>
        <row r="1151">
          <cell r="B1151">
            <v>42</v>
          </cell>
          <cell r="C1151">
            <v>42</v>
          </cell>
          <cell r="D1151" t="str">
            <v xml:space="preserve">ESCORAMENTO DE VALAS (PONTALETEAMENTO) </v>
          </cell>
          <cell r="I1151" t="str">
            <v>M2</v>
          </cell>
          <cell r="K1151">
            <v>5.03</v>
          </cell>
        </row>
        <row r="1153">
          <cell r="C1153" t="str">
            <v>CÓDIGO</v>
          </cell>
          <cell r="D1153" t="str">
            <v>DESCRIÇÃO DO SERVIÇO</v>
          </cell>
          <cell r="F1153" t="str">
            <v>UNIDADE</v>
          </cell>
          <cell r="G1153" t="str">
            <v>COEF.</v>
          </cell>
          <cell r="H1153" t="str">
            <v>PR. UNITÁRIO</v>
          </cell>
          <cell r="I1153" t="str">
            <v>PR. TOTAL</v>
          </cell>
        </row>
        <row r="1154">
          <cell r="C1154" t="str">
            <v>IH0006</v>
          </cell>
          <cell r="D1154" t="str">
            <v>SERVENTE</v>
          </cell>
          <cell r="F1154" t="str">
            <v>H</v>
          </cell>
          <cell r="G1154">
            <v>0.2666</v>
          </cell>
          <cell r="H1154">
            <v>4.4723219814241482</v>
          </cell>
          <cell r="I1154">
            <v>1.19</v>
          </cell>
          <cell r="K1154" t="str">
            <v>IH0006</v>
          </cell>
          <cell r="L1154">
            <v>0.2666</v>
          </cell>
          <cell r="M1154">
            <v>5.03</v>
          </cell>
          <cell r="N1154">
            <v>1.3409980000000001</v>
          </cell>
        </row>
        <row r="1155">
          <cell r="C1155" t="str">
            <v>IH0070</v>
          </cell>
          <cell r="D1155" t="str">
            <v>CARPINTEIRO</v>
          </cell>
          <cell r="F1155" t="str">
            <v>H</v>
          </cell>
          <cell r="G1155">
            <v>0.15</v>
          </cell>
          <cell r="H1155">
            <v>6.2786377708978325</v>
          </cell>
          <cell r="I1155">
            <v>0.94</v>
          </cell>
          <cell r="K1155" t="str">
            <v>IH0070</v>
          </cell>
          <cell r="L1155">
            <v>0.15</v>
          </cell>
          <cell r="M1155">
            <v>5.03</v>
          </cell>
          <cell r="N1155">
            <v>0.75450000000000006</v>
          </cell>
        </row>
        <row r="1156">
          <cell r="C1156" t="str">
            <v>IM3697</v>
          </cell>
          <cell r="D1156" t="str">
            <v>ESTRONCA DE EUCALIPTO 20 cm    COM CASCA</v>
          </cell>
          <cell r="F1156" t="str">
            <v>M</v>
          </cell>
          <cell r="G1156">
            <v>5.9200000000000003E-2</v>
          </cell>
          <cell r="H1156">
            <v>5.81</v>
          </cell>
          <cell r="I1156">
            <v>0.34</v>
          </cell>
          <cell r="K1156" t="str">
            <v>IM3697</v>
          </cell>
          <cell r="L1156">
            <v>5.9200000000000003E-2</v>
          </cell>
          <cell r="M1156">
            <v>5.03</v>
          </cell>
          <cell r="N1156">
            <v>0.29777600000000004</v>
          </cell>
        </row>
        <row r="1157">
          <cell r="C1157" t="str">
            <v>IM3698</v>
          </cell>
          <cell r="D1157" t="str">
            <v>PRANCHA DE PEROBA 2.7 X 30 CM</v>
          </cell>
          <cell r="F1157" t="str">
            <v>M</v>
          </cell>
          <cell r="G1157">
            <v>0.1111</v>
          </cell>
          <cell r="H1157">
            <v>10.199999999999999</v>
          </cell>
          <cell r="I1157">
            <v>1.1299999999999999</v>
          </cell>
          <cell r="K1157" t="str">
            <v>IM3698</v>
          </cell>
          <cell r="L1157">
            <v>0.1111</v>
          </cell>
          <cell r="M1157">
            <v>5.03</v>
          </cell>
          <cell r="N1157">
            <v>0.55883300000000002</v>
          </cell>
        </row>
        <row r="1158">
          <cell r="C1158">
            <v>0</v>
          </cell>
          <cell r="D1158">
            <v>0</v>
          </cell>
          <cell r="F1158">
            <v>0</v>
          </cell>
          <cell r="G1158">
            <v>0</v>
          </cell>
          <cell r="H1158">
            <v>0</v>
          </cell>
          <cell r="I1158">
            <v>0</v>
          </cell>
          <cell r="M1158">
            <v>5.03</v>
          </cell>
          <cell r="N1158">
            <v>0</v>
          </cell>
        </row>
        <row r="1159">
          <cell r="C1159">
            <v>0</v>
          </cell>
          <cell r="D1159">
            <v>0</v>
          </cell>
          <cell r="F1159">
            <v>0</v>
          </cell>
          <cell r="G1159">
            <v>0</v>
          </cell>
          <cell r="H1159">
            <v>0</v>
          </cell>
          <cell r="I1159">
            <v>0</v>
          </cell>
          <cell r="M1159">
            <v>5.03</v>
          </cell>
          <cell r="N1159">
            <v>0</v>
          </cell>
        </row>
        <row r="1160">
          <cell r="C1160">
            <v>0</v>
          </cell>
          <cell r="D1160">
            <v>0</v>
          </cell>
          <cell r="F1160">
            <v>0</v>
          </cell>
          <cell r="G1160">
            <v>0</v>
          </cell>
          <cell r="H1160">
            <v>0</v>
          </cell>
          <cell r="I1160">
            <v>0</v>
          </cell>
          <cell r="M1160">
            <v>5.03</v>
          </cell>
          <cell r="N1160">
            <v>0</v>
          </cell>
        </row>
        <row r="1161">
          <cell r="C1161">
            <v>0</v>
          </cell>
          <cell r="D1161">
            <v>0</v>
          </cell>
          <cell r="F1161">
            <v>0</v>
          </cell>
          <cell r="G1161">
            <v>0</v>
          </cell>
          <cell r="H1161">
            <v>0</v>
          </cell>
          <cell r="I1161">
            <v>0</v>
          </cell>
          <cell r="M1161">
            <v>5.03</v>
          </cell>
          <cell r="N1161">
            <v>0</v>
          </cell>
        </row>
        <row r="1162">
          <cell r="C1162">
            <v>0</v>
          </cell>
          <cell r="D1162">
            <v>0</v>
          </cell>
          <cell r="F1162">
            <v>0</v>
          </cell>
          <cell r="G1162">
            <v>0</v>
          </cell>
          <cell r="H1162">
            <v>0</v>
          </cell>
          <cell r="I1162">
            <v>0</v>
          </cell>
          <cell r="M1162">
            <v>5.03</v>
          </cell>
          <cell r="N1162">
            <v>0</v>
          </cell>
        </row>
        <row r="1163">
          <cell r="C1163">
            <v>0</v>
          </cell>
          <cell r="D1163">
            <v>0</v>
          </cell>
          <cell r="F1163">
            <v>0</v>
          </cell>
          <cell r="G1163">
            <v>0</v>
          </cell>
          <cell r="H1163">
            <v>0</v>
          </cell>
          <cell r="I1163">
            <v>0</v>
          </cell>
          <cell r="M1163">
            <v>5.03</v>
          </cell>
          <cell r="N1163">
            <v>0</v>
          </cell>
        </row>
        <row r="1164">
          <cell r="C1164">
            <v>0</v>
          </cell>
          <cell r="D1164">
            <v>0</v>
          </cell>
          <cell r="F1164">
            <v>0</v>
          </cell>
          <cell r="G1164">
            <v>0</v>
          </cell>
          <cell r="H1164">
            <v>0</v>
          </cell>
          <cell r="I1164">
            <v>0</v>
          </cell>
          <cell r="M1164">
            <v>5.03</v>
          </cell>
          <cell r="N1164">
            <v>0</v>
          </cell>
        </row>
        <row r="1165">
          <cell r="C1165">
            <v>0</v>
          </cell>
          <cell r="D1165">
            <v>0</v>
          </cell>
          <cell r="F1165">
            <v>0</v>
          </cell>
          <cell r="G1165">
            <v>0</v>
          </cell>
          <cell r="H1165">
            <v>0</v>
          </cell>
          <cell r="I1165">
            <v>0</v>
          </cell>
          <cell r="M1165">
            <v>5.03</v>
          </cell>
          <cell r="N1165">
            <v>0</v>
          </cell>
        </row>
        <row r="1166">
          <cell r="C1166">
            <v>0</v>
          </cell>
          <cell r="D1166">
            <v>0</v>
          </cell>
          <cell r="F1166">
            <v>0</v>
          </cell>
          <cell r="G1166">
            <v>0</v>
          </cell>
          <cell r="H1166">
            <v>0</v>
          </cell>
          <cell r="I1166">
            <v>0</v>
          </cell>
          <cell r="M1166">
            <v>5.03</v>
          </cell>
          <cell r="N1166">
            <v>0</v>
          </cell>
        </row>
        <row r="1167">
          <cell r="C1167">
            <v>0</v>
          </cell>
          <cell r="D1167">
            <v>0</v>
          </cell>
          <cell r="F1167">
            <v>0</v>
          </cell>
          <cell r="G1167">
            <v>0</v>
          </cell>
          <cell r="H1167">
            <v>0</v>
          </cell>
          <cell r="I1167">
            <v>0</v>
          </cell>
          <cell r="M1167">
            <v>5.03</v>
          </cell>
          <cell r="N1167">
            <v>0</v>
          </cell>
        </row>
        <row r="1168">
          <cell r="C1168">
            <v>0</v>
          </cell>
          <cell r="D1168">
            <v>0</v>
          </cell>
          <cell r="F1168">
            <v>0</v>
          </cell>
          <cell r="G1168">
            <v>0</v>
          </cell>
          <cell r="H1168">
            <v>0</v>
          </cell>
          <cell r="I1168">
            <v>0</v>
          </cell>
          <cell r="M1168">
            <v>5.03</v>
          </cell>
          <cell r="N1168">
            <v>0</v>
          </cell>
        </row>
        <row r="1169">
          <cell r="C1169">
            <v>0</v>
          </cell>
          <cell r="D1169">
            <v>0</v>
          </cell>
          <cell r="F1169">
            <v>0</v>
          </cell>
          <cell r="G1169">
            <v>0</v>
          </cell>
          <cell r="H1169">
            <v>0</v>
          </cell>
          <cell r="I1169">
            <v>0</v>
          </cell>
          <cell r="M1169">
            <v>5.03</v>
          </cell>
          <cell r="N1169">
            <v>0</v>
          </cell>
        </row>
        <row r="1170">
          <cell r="C1170">
            <v>0</v>
          </cell>
          <cell r="D1170">
            <v>0</v>
          </cell>
          <cell r="F1170">
            <v>0</v>
          </cell>
          <cell r="G1170">
            <v>0</v>
          </cell>
          <cell r="H1170">
            <v>0</v>
          </cell>
          <cell r="I1170">
            <v>0</v>
          </cell>
          <cell r="M1170">
            <v>5.03</v>
          </cell>
          <cell r="N1170">
            <v>0</v>
          </cell>
        </row>
        <row r="1171">
          <cell r="C1171">
            <v>0</v>
          </cell>
          <cell r="D1171">
            <v>0</v>
          </cell>
          <cell r="F1171">
            <v>0</v>
          </cell>
          <cell r="G1171">
            <v>0</v>
          </cell>
          <cell r="H1171">
            <v>0</v>
          </cell>
          <cell r="I1171">
            <v>0</v>
          </cell>
          <cell r="M1171">
            <v>5.03</v>
          </cell>
          <cell r="N1171">
            <v>0</v>
          </cell>
        </row>
        <row r="1172">
          <cell r="C1172">
            <v>0</v>
          </cell>
          <cell r="D1172">
            <v>0</v>
          </cell>
          <cell r="F1172">
            <v>0</v>
          </cell>
          <cell r="G1172">
            <v>0</v>
          </cell>
          <cell r="H1172">
            <v>0</v>
          </cell>
          <cell r="I1172">
            <v>0</v>
          </cell>
          <cell r="M1172">
            <v>5.03</v>
          </cell>
          <cell r="N1172">
            <v>0</v>
          </cell>
        </row>
        <row r="1173">
          <cell r="C1173">
            <v>0</v>
          </cell>
          <cell r="D1173">
            <v>0</v>
          </cell>
          <cell r="F1173">
            <v>0</v>
          </cell>
          <cell r="G1173">
            <v>0</v>
          </cell>
          <cell r="H1173">
            <v>0</v>
          </cell>
          <cell r="I1173">
            <v>0</v>
          </cell>
          <cell r="M1173">
            <v>5.03</v>
          </cell>
          <cell r="N1173">
            <v>0</v>
          </cell>
        </row>
        <row r="1174">
          <cell r="C1174">
            <v>0</v>
          </cell>
          <cell r="D1174">
            <v>0</v>
          </cell>
          <cell r="F1174">
            <v>0</v>
          </cell>
          <cell r="G1174">
            <v>0</v>
          </cell>
          <cell r="H1174">
            <v>0</v>
          </cell>
          <cell r="I1174">
            <v>0</v>
          </cell>
          <cell r="M1174">
            <v>5.03</v>
          </cell>
          <cell r="N1174">
            <v>0</v>
          </cell>
        </row>
        <row r="1175">
          <cell r="C1175" t="str">
            <v xml:space="preserve">TOTAL </v>
          </cell>
          <cell r="I1175">
            <v>3.5999999999999996</v>
          </cell>
        </row>
        <row r="1176">
          <cell r="C1176" t="str">
            <v>BDI %</v>
          </cell>
          <cell r="H1176">
            <v>0</v>
          </cell>
          <cell r="I1176">
            <v>0</v>
          </cell>
        </row>
        <row r="1177">
          <cell r="A1177">
            <v>42</v>
          </cell>
          <cell r="C1177" t="str">
            <v>TOTAL DO SERVIÇO</v>
          </cell>
          <cell r="I1177">
            <v>3.5999999999999996</v>
          </cell>
          <cell r="K1177">
            <v>5.03</v>
          </cell>
          <cell r="L1177">
            <v>-0.28429423459244541</v>
          </cell>
        </row>
        <row r="1178">
          <cell r="C1178" t="str">
            <v>AGESPISA - AREAIS</v>
          </cell>
        </row>
        <row r="1180">
          <cell r="C1180" t="str">
            <v>COMPOSIÇÃO DE PREÇO UNITÁRIO</v>
          </cell>
        </row>
        <row r="1182">
          <cell r="B1182">
            <v>43</v>
          </cell>
          <cell r="C1182">
            <v>43</v>
          </cell>
          <cell r="D1182" t="str">
            <v>CADASTRO DE REDE DE ESGOTO/EMISSÁRIO/DRENAGEM (MEIO MAGNÉTICO)</v>
          </cell>
          <cell r="I1182" t="str">
            <v>M</v>
          </cell>
          <cell r="K1182">
            <v>1.06</v>
          </cell>
        </row>
        <row r="1184">
          <cell r="C1184" t="str">
            <v>CÓDIGO</v>
          </cell>
          <cell r="D1184" t="str">
            <v>DESCRIÇÃO DO SERVIÇO</v>
          </cell>
          <cell r="F1184" t="str">
            <v>UNIDADE</v>
          </cell>
          <cell r="G1184" t="str">
            <v>COEF.</v>
          </cell>
          <cell r="H1184" t="str">
            <v>PR. UNITÁRIO</v>
          </cell>
          <cell r="I1184" t="str">
            <v>PR. TOTAL</v>
          </cell>
        </row>
        <row r="1185">
          <cell r="C1185" t="str">
            <v>IH0007</v>
          </cell>
          <cell r="D1185" t="str">
            <v>TOPÓGRAFO</v>
          </cell>
          <cell r="F1185" t="str">
            <v>H</v>
          </cell>
          <cell r="G1185">
            <v>1.7000000000000001E-2</v>
          </cell>
          <cell r="H1185">
            <v>9.8236532507739955</v>
          </cell>
          <cell r="I1185">
            <v>0.17</v>
          </cell>
          <cell r="K1185" t="str">
            <v>IH0007</v>
          </cell>
          <cell r="L1185">
            <v>1.7000000000000001E-2</v>
          </cell>
          <cell r="M1185">
            <v>1.06</v>
          </cell>
          <cell r="N1185">
            <v>1.8020000000000001E-2</v>
          </cell>
        </row>
        <row r="1186">
          <cell r="C1186" t="str">
            <v>IH0107</v>
          </cell>
          <cell r="D1186" t="str">
            <v>AJUDANTE</v>
          </cell>
          <cell r="F1186" t="str">
            <v>H</v>
          </cell>
          <cell r="G1186">
            <v>1.7000000000000001E-2</v>
          </cell>
          <cell r="H1186">
            <v>4.4723219814241482</v>
          </cell>
          <cell r="I1186">
            <v>0.08</v>
          </cell>
          <cell r="K1186" t="str">
            <v>IH0107</v>
          </cell>
          <cell r="L1186">
            <v>1.7000000000000001E-2</v>
          </cell>
          <cell r="M1186">
            <v>1.06</v>
          </cell>
          <cell r="N1186">
            <v>1.8020000000000001E-2</v>
          </cell>
        </row>
        <row r="1187">
          <cell r="C1187" t="str">
            <v>IH0133</v>
          </cell>
          <cell r="D1187" t="str">
            <v>DESENHISTA</v>
          </cell>
          <cell r="F1187" t="str">
            <v>H</v>
          </cell>
          <cell r="G1187">
            <v>1E-3</v>
          </cell>
          <cell r="H1187">
            <v>13.50390092879257</v>
          </cell>
          <cell r="I1187">
            <v>0.01</v>
          </cell>
          <cell r="K1187" t="str">
            <v>IH0133</v>
          </cell>
          <cell r="L1187">
            <v>1E-3</v>
          </cell>
          <cell r="M1187">
            <v>1.06</v>
          </cell>
          <cell r="N1187">
            <v>1.0600000000000002E-3</v>
          </cell>
        </row>
        <row r="1188">
          <cell r="C1188" t="str">
            <v>IH0167</v>
          </cell>
          <cell r="D1188" t="str">
            <v>OPERADOR DE COMPUTADOR</v>
          </cell>
          <cell r="F1188" t="str">
            <v>H</v>
          </cell>
          <cell r="G1188">
            <v>1.14E-2</v>
          </cell>
          <cell r="H1188">
            <v>13.50390092879257</v>
          </cell>
          <cell r="I1188">
            <v>0.15</v>
          </cell>
          <cell r="K1188" t="str">
            <v>IH0167</v>
          </cell>
          <cell r="L1188">
            <v>1.14E-2</v>
          </cell>
          <cell r="M1188">
            <v>1.06</v>
          </cell>
          <cell r="N1188">
            <v>1.2084000000000001E-2</v>
          </cell>
        </row>
        <row r="1189">
          <cell r="C1189" t="str">
            <v>IM4948</v>
          </cell>
          <cell r="D1189" t="str">
            <v>COPIA HELIOGRAFICA</v>
          </cell>
          <cell r="F1189" t="str">
            <v>M2</v>
          </cell>
          <cell r="G1189">
            <v>5.0000000000000001E-3</v>
          </cell>
          <cell r="H1189">
            <v>6</v>
          </cell>
          <cell r="I1189">
            <v>0.03</v>
          </cell>
          <cell r="K1189" t="str">
            <v>IM4948</v>
          </cell>
          <cell r="L1189">
            <v>5.0000000000000001E-3</v>
          </cell>
          <cell r="M1189">
            <v>1.06</v>
          </cell>
          <cell r="N1189">
            <v>5.3E-3</v>
          </cell>
        </row>
        <row r="1190">
          <cell r="C1190" t="str">
            <v>IM6321</v>
          </cell>
          <cell r="D1190" t="str">
            <v>PAPEL VEGETAL GRAMATURA 90/95g</v>
          </cell>
          <cell r="F1190" t="str">
            <v>M2</v>
          </cell>
          <cell r="G1190">
            <v>1.7000000000000001E-2</v>
          </cell>
          <cell r="H1190">
            <v>6</v>
          </cell>
          <cell r="I1190">
            <v>0.1</v>
          </cell>
          <cell r="K1190" t="str">
            <v>IM6321</v>
          </cell>
          <cell r="L1190">
            <v>1.7000000000000001E-2</v>
          </cell>
          <cell r="M1190">
            <v>1.06</v>
          </cell>
          <cell r="N1190">
            <v>1.8020000000000001E-2</v>
          </cell>
        </row>
        <row r="1191">
          <cell r="C1191" t="str">
            <v>IN0616</v>
          </cell>
          <cell r="D1191" t="str">
            <v>VE-CULO UTILIT-RIO KOMBI (CHP)</v>
          </cell>
          <cell r="F1191" t="str">
            <v>H</v>
          </cell>
          <cell r="G1191">
            <v>4.0000000000000001E-3</v>
          </cell>
          <cell r="H1191">
            <v>41.93</v>
          </cell>
          <cell r="I1191">
            <v>0.17</v>
          </cell>
          <cell r="K1191" t="str">
            <v>IN0616</v>
          </cell>
          <cell r="L1191">
            <v>4.0000000000000001E-3</v>
          </cell>
          <cell r="M1191">
            <v>1.06</v>
          </cell>
          <cell r="N1191">
            <v>4.2400000000000007E-3</v>
          </cell>
        </row>
        <row r="1192">
          <cell r="C1192" t="str">
            <v>IN0668</v>
          </cell>
          <cell r="D1192" t="str">
            <v>COMPUTADOR PENTIUM (CHP)</v>
          </cell>
          <cell r="F1192" t="str">
            <v>H</v>
          </cell>
          <cell r="G1192">
            <v>1.0999999999999999E-2</v>
          </cell>
          <cell r="H1192">
            <v>1.96</v>
          </cell>
          <cell r="I1192">
            <v>0.02</v>
          </cell>
          <cell r="K1192" t="str">
            <v>IN0668</v>
          </cell>
          <cell r="L1192">
            <v>1.0999999999999999E-2</v>
          </cell>
          <cell r="M1192">
            <v>1.06</v>
          </cell>
          <cell r="N1192">
            <v>1.166E-2</v>
          </cell>
        </row>
        <row r="1193">
          <cell r="C1193" t="str">
            <v>IN0669</v>
          </cell>
          <cell r="D1193" t="str">
            <v>PLOTTER (CHP)</v>
          </cell>
          <cell r="F1193" t="str">
            <v>H</v>
          </cell>
          <cell r="G1193">
            <v>1E-3</v>
          </cell>
          <cell r="H1193">
            <v>3.46</v>
          </cell>
          <cell r="I1193">
            <v>0</v>
          </cell>
          <cell r="K1193" t="str">
            <v>IN0669</v>
          </cell>
          <cell r="L1193">
            <v>1E-3</v>
          </cell>
          <cell r="M1193">
            <v>1.06</v>
          </cell>
          <cell r="N1193">
            <v>1.0600000000000002E-3</v>
          </cell>
        </row>
        <row r="1194">
          <cell r="C1194">
            <v>0</v>
          </cell>
          <cell r="D1194">
            <v>0</v>
          </cell>
          <cell r="F1194">
            <v>0</v>
          </cell>
          <cell r="G1194">
            <v>0</v>
          </cell>
          <cell r="H1194">
            <v>0</v>
          </cell>
          <cell r="I1194">
            <v>0</v>
          </cell>
          <cell r="M1194">
            <v>1.06</v>
          </cell>
          <cell r="N1194">
            <v>0</v>
          </cell>
        </row>
        <row r="1195">
          <cell r="C1195">
            <v>0</v>
          </cell>
          <cell r="D1195">
            <v>0</v>
          </cell>
          <cell r="F1195">
            <v>0</v>
          </cell>
          <cell r="G1195">
            <v>0</v>
          </cell>
          <cell r="H1195">
            <v>0</v>
          </cell>
          <cell r="I1195">
            <v>0</v>
          </cell>
          <cell r="M1195">
            <v>1.06</v>
          </cell>
          <cell r="N1195">
            <v>0</v>
          </cell>
        </row>
        <row r="1196">
          <cell r="C1196">
            <v>0</v>
          </cell>
          <cell r="D1196">
            <v>0</v>
          </cell>
          <cell r="F1196">
            <v>0</v>
          </cell>
          <cell r="G1196">
            <v>0</v>
          </cell>
          <cell r="H1196">
            <v>0</v>
          </cell>
          <cell r="I1196">
            <v>0</v>
          </cell>
          <cell r="M1196">
            <v>1.06</v>
          </cell>
          <cell r="N1196">
            <v>0</v>
          </cell>
        </row>
        <row r="1197">
          <cell r="C1197">
            <v>0</v>
          </cell>
          <cell r="D1197">
            <v>0</v>
          </cell>
          <cell r="F1197">
            <v>0</v>
          </cell>
          <cell r="G1197">
            <v>0</v>
          </cell>
          <cell r="H1197">
            <v>0</v>
          </cell>
          <cell r="I1197">
            <v>0</v>
          </cell>
          <cell r="M1197">
            <v>1.06</v>
          </cell>
          <cell r="N1197">
            <v>0</v>
          </cell>
        </row>
        <row r="1198">
          <cell r="C1198">
            <v>0</v>
          </cell>
          <cell r="D1198">
            <v>0</v>
          </cell>
          <cell r="F1198">
            <v>0</v>
          </cell>
          <cell r="G1198">
            <v>0</v>
          </cell>
          <cell r="H1198">
            <v>0</v>
          </cell>
          <cell r="I1198">
            <v>0</v>
          </cell>
          <cell r="M1198">
            <v>1.06</v>
          </cell>
          <cell r="N1198">
            <v>0</v>
          </cell>
        </row>
        <row r="1199">
          <cell r="C1199">
            <v>0</v>
          </cell>
          <cell r="D1199">
            <v>0</v>
          </cell>
          <cell r="F1199">
            <v>0</v>
          </cell>
          <cell r="G1199">
            <v>0</v>
          </cell>
          <cell r="H1199">
            <v>0</v>
          </cell>
          <cell r="I1199">
            <v>0</v>
          </cell>
          <cell r="M1199">
            <v>1.06</v>
          </cell>
          <cell r="N1199">
            <v>0</v>
          </cell>
        </row>
        <row r="1200">
          <cell r="C1200">
            <v>0</v>
          </cell>
          <cell r="D1200">
            <v>0</v>
          </cell>
          <cell r="F1200">
            <v>0</v>
          </cell>
          <cell r="G1200">
            <v>0</v>
          </cell>
          <cell r="H1200">
            <v>0</v>
          </cell>
          <cell r="I1200">
            <v>0</v>
          </cell>
          <cell r="M1200">
            <v>1.06</v>
          </cell>
          <cell r="N1200">
            <v>0</v>
          </cell>
        </row>
        <row r="1201">
          <cell r="C1201">
            <v>0</v>
          </cell>
          <cell r="D1201">
            <v>0</v>
          </cell>
          <cell r="F1201">
            <v>0</v>
          </cell>
          <cell r="G1201">
            <v>0</v>
          </cell>
          <cell r="H1201">
            <v>0</v>
          </cell>
          <cell r="I1201">
            <v>0</v>
          </cell>
          <cell r="M1201">
            <v>1.06</v>
          </cell>
          <cell r="N1201">
            <v>0</v>
          </cell>
        </row>
        <row r="1202">
          <cell r="C1202">
            <v>0</v>
          </cell>
          <cell r="D1202">
            <v>0</v>
          </cell>
          <cell r="F1202">
            <v>0</v>
          </cell>
          <cell r="G1202">
            <v>0</v>
          </cell>
          <cell r="H1202">
            <v>0</v>
          </cell>
          <cell r="I1202">
            <v>0</v>
          </cell>
          <cell r="M1202">
            <v>1.06</v>
          </cell>
          <cell r="N1202">
            <v>0</v>
          </cell>
        </row>
        <row r="1203">
          <cell r="C1203">
            <v>0</v>
          </cell>
          <cell r="D1203">
            <v>0</v>
          </cell>
          <cell r="F1203">
            <v>0</v>
          </cell>
          <cell r="G1203">
            <v>0</v>
          </cell>
          <cell r="H1203">
            <v>0</v>
          </cell>
          <cell r="I1203">
            <v>0</v>
          </cell>
          <cell r="M1203">
            <v>1.06</v>
          </cell>
          <cell r="N1203">
            <v>0</v>
          </cell>
        </row>
        <row r="1204">
          <cell r="C1204">
            <v>0</v>
          </cell>
          <cell r="D1204">
            <v>0</v>
          </cell>
          <cell r="F1204">
            <v>0</v>
          </cell>
          <cell r="G1204">
            <v>0</v>
          </cell>
          <cell r="H1204">
            <v>0</v>
          </cell>
          <cell r="I1204">
            <v>0</v>
          </cell>
          <cell r="M1204">
            <v>1.06</v>
          </cell>
          <cell r="N1204">
            <v>0</v>
          </cell>
        </row>
        <row r="1205">
          <cell r="C1205">
            <v>0</v>
          </cell>
          <cell r="D1205">
            <v>0</v>
          </cell>
          <cell r="F1205">
            <v>0</v>
          </cell>
          <cell r="G1205">
            <v>0</v>
          </cell>
          <cell r="H1205">
            <v>0</v>
          </cell>
          <cell r="I1205">
            <v>0</v>
          </cell>
          <cell r="M1205">
            <v>1.06</v>
          </cell>
          <cell r="N1205">
            <v>0</v>
          </cell>
        </row>
        <row r="1206">
          <cell r="C1206" t="str">
            <v xml:space="preserve">TOTAL </v>
          </cell>
          <cell r="I1206">
            <v>0.73000000000000009</v>
          </cell>
        </row>
        <row r="1207">
          <cell r="C1207" t="str">
            <v>BDI %</v>
          </cell>
          <cell r="H1207">
            <v>0</v>
          </cell>
          <cell r="I1207">
            <v>0</v>
          </cell>
        </row>
        <row r="1208">
          <cell r="A1208">
            <v>43</v>
          </cell>
          <cell r="C1208" t="str">
            <v>TOTAL DO SERVIÇO</v>
          </cell>
          <cell r="I1208">
            <v>0.73000000000000009</v>
          </cell>
          <cell r="K1208" t="e">
            <v>#REF!</v>
          </cell>
          <cell r="L1208" t="e">
            <v>#REF!</v>
          </cell>
        </row>
        <row r="1209">
          <cell r="C1209" t="str">
            <v>AGESPISA - AREAIS</v>
          </cell>
        </row>
        <row r="1211">
          <cell r="C1211" t="str">
            <v>COMPOSIÇÃO DE PREÇO UNITÁRIO</v>
          </cell>
        </row>
        <row r="1213">
          <cell r="B1213">
            <v>44</v>
          </cell>
          <cell r="C1213">
            <v>44</v>
          </cell>
          <cell r="D1213" t="str">
            <v>EXECUÇÃO DE GUIA OU MEIO FIO</v>
          </cell>
          <cell r="I1213" t="str">
            <v>M</v>
          </cell>
          <cell r="K1213">
            <v>22.23</v>
          </cell>
        </row>
        <row r="1215">
          <cell r="C1215" t="str">
            <v>CÓDIGO</v>
          </cell>
          <cell r="D1215" t="str">
            <v>DESCRIÇÃO DO SERVIÇO</v>
          </cell>
          <cell r="F1215" t="str">
            <v>UNIDADE</v>
          </cell>
          <cell r="G1215" t="str">
            <v>COEF.</v>
          </cell>
          <cell r="H1215" t="str">
            <v>PR. UNITÁRIO</v>
          </cell>
          <cell r="I1215" t="str">
            <v>PR. TOTAL</v>
          </cell>
        </row>
        <row r="1216">
          <cell r="C1216" t="str">
            <v>CB0592</v>
          </cell>
          <cell r="D1216" t="str">
            <v>ASSENTAMENTO DE GUIAS</v>
          </cell>
          <cell r="F1216" t="str">
            <v>M</v>
          </cell>
          <cell r="G1216">
            <v>1</v>
          </cell>
          <cell r="H1216">
            <v>5.1700465015479864</v>
          </cell>
          <cell r="I1216">
            <v>5.17</v>
          </cell>
          <cell r="K1216" t="str">
            <v>CB0592</v>
          </cell>
          <cell r="L1216">
            <v>1</v>
          </cell>
          <cell r="M1216">
            <v>22.23</v>
          </cell>
          <cell r="N1216">
            <v>22.23</v>
          </cell>
        </row>
        <row r="1217">
          <cell r="C1217" t="str">
            <v>CB0593</v>
          </cell>
          <cell r="D1217" t="str">
            <v>FORNECIMENTO DE GUIAS</v>
          </cell>
          <cell r="F1217" t="str">
            <v>M</v>
          </cell>
          <cell r="G1217">
            <v>1</v>
          </cell>
          <cell r="H1217">
            <v>11</v>
          </cell>
          <cell r="I1217">
            <v>11</v>
          </cell>
          <cell r="K1217" t="str">
            <v>CB0593</v>
          </cell>
          <cell r="L1217">
            <v>1</v>
          </cell>
          <cell r="M1217">
            <v>22.23</v>
          </cell>
          <cell r="N1217">
            <v>22.23</v>
          </cell>
        </row>
        <row r="1218">
          <cell r="C1218">
            <v>0</v>
          </cell>
          <cell r="D1218">
            <v>0</v>
          </cell>
          <cell r="F1218">
            <v>0</v>
          </cell>
          <cell r="G1218">
            <v>0</v>
          </cell>
          <cell r="H1218">
            <v>0</v>
          </cell>
          <cell r="I1218">
            <v>0</v>
          </cell>
          <cell r="M1218">
            <v>22.23</v>
          </cell>
          <cell r="N1218">
            <v>0</v>
          </cell>
        </row>
        <row r="1219">
          <cell r="C1219">
            <v>0</v>
          </cell>
          <cell r="D1219">
            <v>0</v>
          </cell>
          <cell r="F1219">
            <v>0</v>
          </cell>
          <cell r="G1219">
            <v>0</v>
          </cell>
          <cell r="H1219">
            <v>0</v>
          </cell>
          <cell r="I1219">
            <v>0</v>
          </cell>
          <cell r="M1219">
            <v>22.23</v>
          </cell>
          <cell r="N1219">
            <v>0</v>
          </cell>
        </row>
        <row r="1220">
          <cell r="C1220">
            <v>0</v>
          </cell>
          <cell r="D1220">
            <v>0</v>
          </cell>
          <cell r="F1220">
            <v>0</v>
          </cell>
          <cell r="G1220">
            <v>0</v>
          </cell>
          <cell r="H1220">
            <v>0</v>
          </cell>
          <cell r="I1220">
            <v>0</v>
          </cell>
          <cell r="M1220">
            <v>22.23</v>
          </cell>
          <cell r="N1220">
            <v>0</v>
          </cell>
        </row>
        <row r="1221">
          <cell r="C1221">
            <v>0</v>
          </cell>
          <cell r="D1221">
            <v>0</v>
          </cell>
          <cell r="F1221">
            <v>0</v>
          </cell>
          <cell r="G1221">
            <v>0</v>
          </cell>
          <cell r="H1221">
            <v>0</v>
          </cell>
          <cell r="I1221">
            <v>0</v>
          </cell>
          <cell r="M1221">
            <v>22.23</v>
          </cell>
          <cell r="N1221">
            <v>0</v>
          </cell>
        </row>
        <row r="1222">
          <cell r="C1222">
            <v>0</v>
          </cell>
          <cell r="D1222">
            <v>0</v>
          </cell>
          <cell r="F1222">
            <v>0</v>
          </cell>
          <cell r="G1222">
            <v>0</v>
          </cell>
          <cell r="H1222">
            <v>0</v>
          </cell>
          <cell r="I1222">
            <v>0</v>
          </cell>
          <cell r="M1222">
            <v>22.23</v>
          </cell>
          <cell r="N1222">
            <v>0</v>
          </cell>
        </row>
        <row r="1223">
          <cell r="C1223">
            <v>0</v>
          </cell>
          <cell r="D1223">
            <v>0</v>
          </cell>
          <cell r="F1223">
            <v>0</v>
          </cell>
          <cell r="G1223">
            <v>0</v>
          </cell>
          <cell r="H1223">
            <v>0</v>
          </cell>
          <cell r="I1223">
            <v>0</v>
          </cell>
          <cell r="M1223">
            <v>22.23</v>
          </cell>
          <cell r="N1223">
            <v>0</v>
          </cell>
        </row>
        <row r="1224">
          <cell r="C1224">
            <v>0</v>
          </cell>
          <cell r="D1224">
            <v>0</v>
          </cell>
          <cell r="F1224">
            <v>0</v>
          </cell>
          <cell r="G1224">
            <v>0</v>
          </cell>
          <cell r="H1224">
            <v>0</v>
          </cell>
          <cell r="I1224">
            <v>0</v>
          </cell>
          <cell r="M1224">
            <v>22.23</v>
          </cell>
          <cell r="N1224">
            <v>0</v>
          </cell>
        </row>
        <row r="1225">
          <cell r="C1225">
            <v>0</v>
          </cell>
          <cell r="D1225">
            <v>0</v>
          </cell>
          <cell r="F1225">
            <v>0</v>
          </cell>
          <cell r="G1225">
            <v>0</v>
          </cell>
          <cell r="H1225">
            <v>0</v>
          </cell>
          <cell r="I1225">
            <v>0</v>
          </cell>
          <cell r="M1225">
            <v>22.23</v>
          </cell>
          <cell r="N1225">
            <v>0</v>
          </cell>
        </row>
        <row r="1226">
          <cell r="C1226">
            <v>0</v>
          </cell>
          <cell r="D1226">
            <v>0</v>
          </cell>
          <cell r="F1226">
            <v>0</v>
          </cell>
          <cell r="G1226">
            <v>0</v>
          </cell>
          <cell r="H1226">
            <v>0</v>
          </cell>
          <cell r="I1226">
            <v>0</v>
          </cell>
          <cell r="M1226">
            <v>22.23</v>
          </cell>
          <cell r="N1226">
            <v>0</v>
          </cell>
        </row>
        <row r="1227">
          <cell r="C1227">
            <v>0</v>
          </cell>
          <cell r="D1227">
            <v>0</v>
          </cell>
          <cell r="F1227">
            <v>0</v>
          </cell>
          <cell r="G1227">
            <v>0</v>
          </cell>
          <cell r="H1227">
            <v>0</v>
          </cell>
          <cell r="I1227">
            <v>0</v>
          </cell>
          <cell r="M1227">
            <v>22.23</v>
          </cell>
          <cell r="N1227">
            <v>0</v>
          </cell>
        </row>
        <row r="1228">
          <cell r="C1228">
            <v>0</v>
          </cell>
          <cell r="D1228">
            <v>0</v>
          </cell>
          <cell r="F1228">
            <v>0</v>
          </cell>
          <cell r="G1228">
            <v>0</v>
          </cell>
          <cell r="H1228">
            <v>0</v>
          </cell>
          <cell r="I1228">
            <v>0</v>
          </cell>
          <cell r="M1228">
            <v>22.23</v>
          </cell>
          <cell r="N1228">
            <v>0</v>
          </cell>
        </row>
        <row r="1229">
          <cell r="C1229">
            <v>0</v>
          </cell>
          <cell r="D1229">
            <v>0</v>
          </cell>
          <cell r="F1229">
            <v>0</v>
          </cell>
          <cell r="G1229">
            <v>0</v>
          </cell>
          <cell r="H1229">
            <v>0</v>
          </cell>
          <cell r="I1229">
            <v>0</v>
          </cell>
          <cell r="M1229">
            <v>22.23</v>
          </cell>
          <cell r="N1229">
            <v>0</v>
          </cell>
        </row>
        <row r="1230">
          <cell r="C1230">
            <v>0</v>
          </cell>
          <cell r="D1230">
            <v>0</v>
          </cell>
          <cell r="F1230">
            <v>0</v>
          </cell>
          <cell r="G1230">
            <v>0</v>
          </cell>
          <cell r="H1230">
            <v>0</v>
          </cell>
          <cell r="I1230">
            <v>0</v>
          </cell>
          <cell r="M1230">
            <v>22.23</v>
          </cell>
          <cell r="N1230">
            <v>0</v>
          </cell>
        </row>
        <row r="1231">
          <cell r="C1231">
            <v>0</v>
          </cell>
          <cell r="D1231">
            <v>0</v>
          </cell>
          <cell r="F1231">
            <v>0</v>
          </cell>
          <cell r="G1231">
            <v>0</v>
          </cell>
          <cell r="H1231">
            <v>0</v>
          </cell>
          <cell r="I1231">
            <v>0</v>
          </cell>
          <cell r="M1231">
            <v>22.23</v>
          </cell>
          <cell r="N1231">
            <v>0</v>
          </cell>
        </row>
        <row r="1232">
          <cell r="C1232">
            <v>0</v>
          </cell>
          <cell r="D1232">
            <v>0</v>
          </cell>
          <cell r="F1232">
            <v>0</v>
          </cell>
          <cell r="G1232">
            <v>0</v>
          </cell>
          <cell r="H1232">
            <v>0</v>
          </cell>
          <cell r="I1232">
            <v>0</v>
          </cell>
          <cell r="M1232">
            <v>22.23</v>
          </cell>
          <cell r="N1232">
            <v>0</v>
          </cell>
        </row>
        <row r="1233">
          <cell r="C1233">
            <v>0</v>
          </cell>
          <cell r="D1233">
            <v>0</v>
          </cell>
          <cell r="F1233">
            <v>0</v>
          </cell>
          <cell r="G1233">
            <v>0</v>
          </cell>
          <cell r="H1233">
            <v>0</v>
          </cell>
          <cell r="I1233">
            <v>0</v>
          </cell>
          <cell r="M1233">
            <v>22.23</v>
          </cell>
          <cell r="N1233">
            <v>0</v>
          </cell>
        </row>
        <row r="1234">
          <cell r="C1234">
            <v>0</v>
          </cell>
          <cell r="D1234">
            <v>0</v>
          </cell>
          <cell r="F1234">
            <v>0</v>
          </cell>
          <cell r="G1234">
            <v>0</v>
          </cell>
          <cell r="H1234">
            <v>0</v>
          </cell>
          <cell r="I1234">
            <v>0</v>
          </cell>
          <cell r="M1234">
            <v>22.23</v>
          </cell>
          <cell r="N1234">
            <v>0</v>
          </cell>
        </row>
        <row r="1235">
          <cell r="C1235">
            <v>0</v>
          </cell>
          <cell r="D1235">
            <v>0</v>
          </cell>
          <cell r="F1235">
            <v>0</v>
          </cell>
          <cell r="G1235">
            <v>0</v>
          </cell>
          <cell r="H1235">
            <v>0</v>
          </cell>
          <cell r="I1235">
            <v>0</v>
          </cell>
          <cell r="M1235">
            <v>22.23</v>
          </cell>
          <cell r="N1235">
            <v>0</v>
          </cell>
        </row>
        <row r="1236">
          <cell r="C1236">
            <v>0</v>
          </cell>
          <cell r="D1236">
            <v>0</v>
          </cell>
          <cell r="F1236">
            <v>0</v>
          </cell>
          <cell r="G1236">
            <v>0</v>
          </cell>
          <cell r="H1236">
            <v>0</v>
          </cell>
          <cell r="I1236">
            <v>0</v>
          </cell>
          <cell r="M1236">
            <v>22.23</v>
          </cell>
          <cell r="N1236">
            <v>0</v>
          </cell>
        </row>
        <row r="1237">
          <cell r="C1237" t="str">
            <v xml:space="preserve">TOTAL </v>
          </cell>
          <cell r="I1237">
            <v>16.170000000000002</v>
          </cell>
        </row>
        <row r="1238">
          <cell r="C1238" t="str">
            <v>BDI %</v>
          </cell>
          <cell r="H1238">
            <v>0</v>
          </cell>
          <cell r="I1238">
            <v>0</v>
          </cell>
        </row>
        <row r="1239">
          <cell r="A1239">
            <v>44</v>
          </cell>
          <cell r="C1239" t="str">
            <v>TOTAL DO SERVIÇO</v>
          </cell>
          <cell r="I1239">
            <v>16.170000000000002</v>
          </cell>
          <cell r="K1239" t="e">
            <v>#REF!</v>
          </cell>
          <cell r="L1239" t="e">
            <v>#REF!</v>
          </cell>
        </row>
        <row r="1240">
          <cell r="C1240" t="str">
            <v>AGESPISA - AREAIS</v>
          </cell>
        </row>
        <row r="1242">
          <cell r="C1242" t="str">
            <v>COMPOSIÇÃO DE PREÇO UNITÁRIO</v>
          </cell>
        </row>
        <row r="1244">
          <cell r="B1244">
            <v>45</v>
          </cell>
          <cell r="C1244">
            <v>45</v>
          </cell>
          <cell r="D1244" t="str">
            <v>TUBO PVC DEFOFO JEI DN500, NBR 7665</v>
          </cell>
          <cell r="I1244" t="str">
            <v>M</v>
          </cell>
          <cell r="K1244">
            <v>316.37</v>
          </cell>
        </row>
        <row r="1246">
          <cell r="C1246" t="str">
            <v>CÓDIGO</v>
          </cell>
          <cell r="D1246" t="str">
            <v>DESCRIÇÃO DO SERVIÇO</v>
          </cell>
          <cell r="F1246" t="str">
            <v>UNIDADE</v>
          </cell>
          <cell r="G1246" t="str">
            <v>COEF.</v>
          </cell>
          <cell r="H1246" t="str">
            <v>PR. UNITÁRIO</v>
          </cell>
          <cell r="I1246" t="str">
            <v>PR. TOTAL</v>
          </cell>
        </row>
        <row r="1247">
          <cell r="C1247" t="str">
            <v>IN1729</v>
          </cell>
          <cell r="D1247" t="str">
            <v>TUBO PVC DEFOFO JEI DN500, NBR</v>
          </cell>
          <cell r="F1247" t="str">
            <v>m</v>
          </cell>
          <cell r="G1247">
            <v>1.02</v>
          </cell>
          <cell r="H1247">
            <v>331.5</v>
          </cell>
          <cell r="I1247">
            <v>338.13</v>
          </cell>
          <cell r="K1247" t="str">
            <v>IN1729</v>
          </cell>
          <cell r="L1247">
            <v>1.2</v>
          </cell>
          <cell r="M1247">
            <v>316.37</v>
          </cell>
          <cell r="N1247">
            <v>379.64400000000001</v>
          </cell>
        </row>
        <row r="1248">
          <cell r="C1248">
            <v>0</v>
          </cell>
          <cell r="D1248">
            <v>0</v>
          </cell>
          <cell r="F1248">
            <v>0</v>
          </cell>
          <cell r="G1248">
            <v>0</v>
          </cell>
          <cell r="H1248">
            <v>0</v>
          </cell>
          <cell r="I1248">
            <v>0</v>
          </cell>
          <cell r="M1248">
            <v>316.37</v>
          </cell>
          <cell r="N1248">
            <v>0</v>
          </cell>
        </row>
        <row r="1249">
          <cell r="C1249">
            <v>0</v>
          </cell>
          <cell r="D1249">
            <v>0</v>
          </cell>
          <cell r="F1249">
            <v>0</v>
          </cell>
          <cell r="G1249">
            <v>0</v>
          </cell>
          <cell r="H1249">
            <v>0</v>
          </cell>
          <cell r="I1249">
            <v>0</v>
          </cell>
          <cell r="M1249">
            <v>316.37</v>
          </cell>
          <cell r="N1249">
            <v>0</v>
          </cell>
        </row>
        <row r="1250">
          <cell r="C1250">
            <v>0</v>
          </cell>
          <cell r="D1250">
            <v>0</v>
          </cell>
          <cell r="F1250">
            <v>0</v>
          </cell>
          <cell r="G1250">
            <v>0</v>
          </cell>
          <cell r="H1250">
            <v>0</v>
          </cell>
          <cell r="I1250">
            <v>0</v>
          </cell>
          <cell r="M1250">
            <v>316.37</v>
          </cell>
          <cell r="N1250">
            <v>0</v>
          </cell>
        </row>
        <row r="1251">
          <cell r="C1251">
            <v>0</v>
          </cell>
          <cell r="D1251">
            <v>0</v>
          </cell>
          <cell r="F1251">
            <v>0</v>
          </cell>
          <cell r="G1251">
            <v>0</v>
          </cell>
          <cell r="H1251">
            <v>0</v>
          </cell>
          <cell r="I1251">
            <v>0</v>
          </cell>
          <cell r="M1251">
            <v>316.37</v>
          </cell>
          <cell r="N1251">
            <v>0</v>
          </cell>
        </row>
        <row r="1252">
          <cell r="C1252">
            <v>0</v>
          </cell>
          <cell r="D1252">
            <v>0</v>
          </cell>
          <cell r="F1252">
            <v>0</v>
          </cell>
          <cell r="G1252">
            <v>0</v>
          </cell>
          <cell r="H1252">
            <v>0</v>
          </cell>
          <cell r="I1252">
            <v>0</v>
          </cell>
          <cell r="M1252">
            <v>316.37</v>
          </cell>
          <cell r="N1252">
            <v>0</v>
          </cell>
        </row>
        <row r="1253">
          <cell r="C1253">
            <v>0</v>
          </cell>
          <cell r="D1253">
            <v>0</v>
          </cell>
          <cell r="F1253">
            <v>0</v>
          </cell>
          <cell r="G1253">
            <v>0</v>
          </cell>
          <cell r="H1253">
            <v>0</v>
          </cell>
          <cell r="I1253">
            <v>0</v>
          </cell>
          <cell r="M1253">
            <v>316.37</v>
          </cell>
          <cell r="N1253">
            <v>0</v>
          </cell>
        </row>
        <row r="1254">
          <cell r="C1254">
            <v>0</v>
          </cell>
          <cell r="D1254">
            <v>0</v>
          </cell>
          <cell r="F1254">
            <v>0</v>
          </cell>
          <cell r="G1254">
            <v>0</v>
          </cell>
          <cell r="H1254">
            <v>0</v>
          </cell>
          <cell r="I1254">
            <v>0</v>
          </cell>
          <cell r="M1254">
            <v>316.37</v>
          </cell>
          <cell r="N1254">
            <v>0</v>
          </cell>
        </row>
        <row r="1255">
          <cell r="C1255">
            <v>0</v>
          </cell>
          <cell r="D1255">
            <v>0</v>
          </cell>
          <cell r="F1255">
            <v>0</v>
          </cell>
          <cell r="G1255">
            <v>0</v>
          </cell>
          <cell r="H1255">
            <v>0</v>
          </cell>
          <cell r="I1255">
            <v>0</v>
          </cell>
          <cell r="M1255">
            <v>316.37</v>
          </cell>
          <cell r="N1255">
            <v>0</v>
          </cell>
        </row>
        <row r="1256">
          <cell r="C1256">
            <v>0</v>
          </cell>
          <cell r="D1256">
            <v>0</v>
          </cell>
          <cell r="F1256">
            <v>0</v>
          </cell>
          <cell r="G1256">
            <v>0</v>
          </cell>
          <cell r="H1256">
            <v>0</v>
          </cell>
          <cell r="I1256">
            <v>0</v>
          </cell>
          <cell r="M1256">
            <v>316.37</v>
          </cell>
          <cell r="N1256">
            <v>0</v>
          </cell>
        </row>
        <row r="1257">
          <cell r="C1257">
            <v>0</v>
          </cell>
          <cell r="D1257">
            <v>0</v>
          </cell>
          <cell r="F1257">
            <v>0</v>
          </cell>
          <cell r="G1257">
            <v>0</v>
          </cell>
          <cell r="H1257">
            <v>0</v>
          </cell>
          <cell r="I1257">
            <v>0</v>
          </cell>
          <cell r="M1257">
            <v>316.37</v>
          </cell>
          <cell r="N1257">
            <v>0</v>
          </cell>
        </row>
        <row r="1258">
          <cell r="C1258">
            <v>0</v>
          </cell>
          <cell r="D1258">
            <v>0</v>
          </cell>
          <cell r="F1258">
            <v>0</v>
          </cell>
          <cell r="G1258">
            <v>0</v>
          </cell>
          <cell r="H1258">
            <v>0</v>
          </cell>
          <cell r="I1258">
            <v>0</v>
          </cell>
          <cell r="M1258">
            <v>316.37</v>
          </cell>
          <cell r="N1258">
            <v>0</v>
          </cell>
        </row>
        <row r="1259">
          <cell r="C1259">
            <v>0</v>
          </cell>
          <cell r="D1259">
            <v>0</v>
          </cell>
          <cell r="F1259">
            <v>0</v>
          </cell>
          <cell r="G1259">
            <v>0</v>
          </cell>
          <cell r="H1259">
            <v>0</v>
          </cell>
          <cell r="I1259">
            <v>0</v>
          </cell>
          <cell r="M1259">
            <v>316.37</v>
          </cell>
          <cell r="N1259">
            <v>0</v>
          </cell>
        </row>
        <row r="1260">
          <cell r="C1260">
            <v>0</v>
          </cell>
          <cell r="D1260">
            <v>0</v>
          </cell>
          <cell r="F1260">
            <v>0</v>
          </cell>
          <cell r="G1260">
            <v>0</v>
          </cell>
          <cell r="H1260">
            <v>0</v>
          </cell>
          <cell r="I1260">
            <v>0</v>
          </cell>
          <cell r="M1260">
            <v>316.37</v>
          </cell>
          <cell r="N1260">
            <v>0</v>
          </cell>
        </row>
        <row r="1261">
          <cell r="C1261">
            <v>0</v>
          </cell>
          <cell r="D1261">
            <v>0</v>
          </cell>
          <cell r="F1261">
            <v>0</v>
          </cell>
          <cell r="G1261">
            <v>0</v>
          </cell>
          <cell r="H1261">
            <v>0</v>
          </cell>
          <cell r="I1261">
            <v>0</v>
          </cell>
          <cell r="M1261">
            <v>316.37</v>
          </cell>
          <cell r="N1261">
            <v>0</v>
          </cell>
        </row>
        <row r="1262">
          <cell r="C1262">
            <v>0</v>
          </cell>
          <cell r="D1262">
            <v>0</v>
          </cell>
          <cell r="F1262">
            <v>0</v>
          </cell>
          <cell r="G1262">
            <v>0</v>
          </cell>
          <cell r="H1262">
            <v>0</v>
          </cell>
          <cell r="I1262">
            <v>0</v>
          </cell>
          <cell r="M1262">
            <v>316.37</v>
          </cell>
          <cell r="N1262">
            <v>0</v>
          </cell>
        </row>
        <row r="1263">
          <cell r="C1263">
            <v>0</v>
          </cell>
          <cell r="D1263">
            <v>0</v>
          </cell>
          <cell r="F1263">
            <v>0</v>
          </cell>
          <cell r="G1263">
            <v>0</v>
          </cell>
          <cell r="H1263">
            <v>0</v>
          </cell>
          <cell r="I1263">
            <v>0</v>
          </cell>
          <cell r="M1263">
            <v>316.37</v>
          </cell>
          <cell r="N1263">
            <v>0</v>
          </cell>
        </row>
        <row r="1264">
          <cell r="C1264">
            <v>0</v>
          </cell>
          <cell r="D1264">
            <v>0</v>
          </cell>
          <cell r="F1264">
            <v>0</v>
          </cell>
          <cell r="G1264">
            <v>0</v>
          </cell>
          <cell r="H1264">
            <v>0</v>
          </cell>
          <cell r="I1264">
            <v>0</v>
          </cell>
          <cell r="M1264">
            <v>316.37</v>
          </cell>
          <cell r="N1264">
            <v>0</v>
          </cell>
        </row>
        <row r="1265">
          <cell r="C1265">
            <v>0</v>
          </cell>
          <cell r="D1265">
            <v>0</v>
          </cell>
          <cell r="F1265">
            <v>0</v>
          </cell>
          <cell r="G1265">
            <v>0</v>
          </cell>
          <cell r="H1265">
            <v>0</v>
          </cell>
          <cell r="I1265">
            <v>0</v>
          </cell>
          <cell r="M1265">
            <v>316.37</v>
          </cell>
          <cell r="N1265">
            <v>0</v>
          </cell>
        </row>
        <row r="1266">
          <cell r="C1266">
            <v>0</v>
          </cell>
          <cell r="D1266">
            <v>0</v>
          </cell>
          <cell r="F1266">
            <v>0</v>
          </cell>
          <cell r="G1266">
            <v>0</v>
          </cell>
          <cell r="H1266">
            <v>0</v>
          </cell>
          <cell r="I1266">
            <v>0</v>
          </cell>
          <cell r="M1266">
            <v>316.37</v>
          </cell>
          <cell r="N1266">
            <v>0</v>
          </cell>
        </row>
        <row r="1267">
          <cell r="C1267">
            <v>0</v>
          </cell>
          <cell r="D1267">
            <v>0</v>
          </cell>
          <cell r="F1267">
            <v>0</v>
          </cell>
          <cell r="G1267">
            <v>0</v>
          </cell>
          <cell r="H1267">
            <v>0</v>
          </cell>
          <cell r="I1267">
            <v>0</v>
          </cell>
          <cell r="M1267">
            <v>316.37</v>
          </cell>
          <cell r="N1267">
            <v>0</v>
          </cell>
        </row>
        <row r="1268">
          <cell r="C1268" t="str">
            <v xml:space="preserve">TOTAL </v>
          </cell>
          <cell r="I1268">
            <v>338.13</v>
          </cell>
        </row>
        <row r="1269">
          <cell r="C1269" t="str">
            <v>BDI %</v>
          </cell>
          <cell r="H1269">
            <v>0</v>
          </cell>
          <cell r="I1269">
            <v>0</v>
          </cell>
        </row>
        <row r="1270">
          <cell r="A1270">
            <v>45</v>
          </cell>
          <cell r="C1270" t="str">
            <v>TOTAL DO SERVIÇO</v>
          </cell>
          <cell r="I1270">
            <v>338.13</v>
          </cell>
          <cell r="K1270">
            <v>316.37</v>
          </cell>
          <cell r="L1270">
            <v>6.8780225685115548E-2</v>
          </cell>
        </row>
        <row r="1271">
          <cell r="C1271" t="str">
            <v>AGESPISA - AREAIS</v>
          </cell>
        </row>
        <row r="1273">
          <cell r="C1273" t="str">
            <v>COMPOSIÇÃO DE PREÇO UNITÁRIO</v>
          </cell>
        </row>
        <row r="1275">
          <cell r="B1275">
            <v>46</v>
          </cell>
          <cell r="C1275">
            <v>46</v>
          </cell>
          <cell r="D1275" t="str">
            <v>CURVA 45 PVC P/ REDE COLETORA PB JEI CT INJ  DN100</v>
          </cell>
          <cell r="I1275" t="str">
            <v>UND</v>
          </cell>
          <cell r="K1275">
            <v>21.56</v>
          </cell>
        </row>
        <row r="1277">
          <cell r="C1277" t="str">
            <v>CÓDIGO</v>
          </cell>
          <cell r="D1277" t="str">
            <v>DESCRIÇÃO DO SERVIÇO</v>
          </cell>
          <cell r="F1277" t="str">
            <v>UNIDADE</v>
          </cell>
          <cell r="G1277" t="str">
            <v>COEF.</v>
          </cell>
          <cell r="H1277" t="str">
            <v>PR. UNITÁRIO</v>
          </cell>
          <cell r="I1277" t="str">
            <v>PR. TOTAL</v>
          </cell>
        </row>
        <row r="1278">
          <cell r="C1278" t="str">
            <v>IN1730</v>
          </cell>
          <cell r="D1278" t="str">
            <v>CURVA 45 PVC P/ REDE COLETORA</v>
          </cell>
          <cell r="F1278" t="str">
            <v>UND</v>
          </cell>
          <cell r="G1278">
            <v>1</v>
          </cell>
          <cell r="H1278">
            <v>18</v>
          </cell>
          <cell r="I1278">
            <v>18</v>
          </cell>
          <cell r="K1278" t="str">
            <v>IN1730</v>
          </cell>
          <cell r="L1278">
            <v>1</v>
          </cell>
          <cell r="M1278">
            <v>21.56</v>
          </cell>
          <cell r="N1278">
            <v>21.56</v>
          </cell>
        </row>
        <row r="1279">
          <cell r="C1279">
            <v>0</v>
          </cell>
          <cell r="D1279">
            <v>0</v>
          </cell>
          <cell r="F1279">
            <v>0</v>
          </cell>
          <cell r="G1279">
            <v>0</v>
          </cell>
          <cell r="H1279">
            <v>0</v>
          </cell>
          <cell r="I1279">
            <v>0</v>
          </cell>
          <cell r="M1279">
            <v>21.56</v>
          </cell>
          <cell r="N1279">
            <v>0</v>
          </cell>
        </row>
        <row r="1280">
          <cell r="C1280">
            <v>0</v>
          </cell>
          <cell r="D1280">
            <v>0</v>
          </cell>
          <cell r="F1280">
            <v>0</v>
          </cell>
          <cell r="G1280">
            <v>0</v>
          </cell>
          <cell r="H1280">
            <v>0</v>
          </cell>
          <cell r="I1280">
            <v>0</v>
          </cell>
          <cell r="M1280">
            <v>21.56</v>
          </cell>
          <cell r="N1280">
            <v>0</v>
          </cell>
        </row>
        <row r="1281">
          <cell r="C1281">
            <v>0</v>
          </cell>
          <cell r="D1281">
            <v>0</v>
          </cell>
          <cell r="F1281">
            <v>0</v>
          </cell>
          <cell r="G1281">
            <v>0</v>
          </cell>
          <cell r="H1281">
            <v>0</v>
          </cell>
          <cell r="I1281">
            <v>0</v>
          </cell>
          <cell r="M1281">
            <v>21.56</v>
          </cell>
          <cell r="N1281">
            <v>0</v>
          </cell>
        </row>
        <row r="1282">
          <cell r="C1282">
            <v>0</v>
          </cell>
          <cell r="D1282">
            <v>0</v>
          </cell>
          <cell r="F1282">
            <v>0</v>
          </cell>
          <cell r="G1282">
            <v>0</v>
          </cell>
          <cell r="H1282">
            <v>0</v>
          </cell>
          <cell r="I1282">
            <v>0</v>
          </cell>
          <cell r="M1282">
            <v>21.56</v>
          </cell>
          <cell r="N1282">
            <v>0</v>
          </cell>
        </row>
        <row r="1283">
          <cell r="C1283">
            <v>0</v>
          </cell>
          <cell r="D1283">
            <v>0</v>
          </cell>
          <cell r="F1283">
            <v>0</v>
          </cell>
          <cell r="G1283">
            <v>0</v>
          </cell>
          <cell r="H1283">
            <v>0</v>
          </cell>
          <cell r="I1283">
            <v>0</v>
          </cell>
          <cell r="M1283">
            <v>21.56</v>
          </cell>
          <cell r="N1283">
            <v>0</v>
          </cell>
        </row>
        <row r="1284">
          <cell r="C1284">
            <v>0</v>
          </cell>
          <cell r="D1284">
            <v>0</v>
          </cell>
          <cell r="F1284">
            <v>0</v>
          </cell>
          <cell r="G1284">
            <v>0</v>
          </cell>
          <cell r="H1284">
            <v>0</v>
          </cell>
          <cell r="I1284">
            <v>0</v>
          </cell>
          <cell r="M1284">
            <v>21.56</v>
          </cell>
          <cell r="N1284">
            <v>0</v>
          </cell>
        </row>
        <row r="1285">
          <cell r="C1285">
            <v>0</v>
          </cell>
          <cell r="D1285">
            <v>0</v>
          </cell>
          <cell r="F1285">
            <v>0</v>
          </cell>
          <cell r="G1285">
            <v>0</v>
          </cell>
          <cell r="H1285">
            <v>0</v>
          </cell>
          <cell r="I1285">
            <v>0</v>
          </cell>
          <cell r="M1285">
            <v>21.56</v>
          </cell>
          <cell r="N1285">
            <v>0</v>
          </cell>
        </row>
        <row r="1286">
          <cell r="C1286">
            <v>0</v>
          </cell>
          <cell r="D1286">
            <v>0</v>
          </cell>
          <cell r="F1286">
            <v>0</v>
          </cell>
          <cell r="G1286">
            <v>0</v>
          </cell>
          <cell r="H1286">
            <v>0</v>
          </cell>
          <cell r="I1286">
            <v>0</v>
          </cell>
          <cell r="M1286">
            <v>21.56</v>
          </cell>
          <cell r="N1286">
            <v>0</v>
          </cell>
        </row>
        <row r="1287">
          <cell r="C1287">
            <v>0</v>
          </cell>
          <cell r="D1287">
            <v>0</v>
          </cell>
          <cell r="F1287">
            <v>0</v>
          </cell>
          <cell r="G1287">
            <v>0</v>
          </cell>
          <cell r="H1287">
            <v>0</v>
          </cell>
          <cell r="I1287">
            <v>0</v>
          </cell>
          <cell r="M1287">
            <v>21.56</v>
          </cell>
          <cell r="N1287">
            <v>0</v>
          </cell>
        </row>
        <row r="1288">
          <cell r="C1288">
            <v>0</v>
          </cell>
          <cell r="D1288">
            <v>0</v>
          </cell>
          <cell r="F1288">
            <v>0</v>
          </cell>
          <cell r="G1288">
            <v>0</v>
          </cell>
          <cell r="H1288">
            <v>0</v>
          </cell>
          <cell r="I1288">
            <v>0</v>
          </cell>
          <cell r="M1288">
            <v>21.56</v>
          </cell>
          <cell r="N1288">
            <v>0</v>
          </cell>
        </row>
        <row r="1289">
          <cell r="C1289">
            <v>0</v>
          </cell>
          <cell r="D1289">
            <v>0</v>
          </cell>
          <cell r="F1289">
            <v>0</v>
          </cell>
          <cell r="G1289">
            <v>0</v>
          </cell>
          <cell r="H1289">
            <v>0</v>
          </cell>
          <cell r="I1289">
            <v>0</v>
          </cell>
          <cell r="M1289">
            <v>21.56</v>
          </cell>
          <cell r="N1289">
            <v>0</v>
          </cell>
        </row>
        <row r="1290">
          <cell r="C1290">
            <v>0</v>
          </cell>
          <cell r="D1290">
            <v>0</v>
          </cell>
          <cell r="F1290">
            <v>0</v>
          </cell>
          <cell r="G1290">
            <v>0</v>
          </cell>
          <cell r="H1290">
            <v>0</v>
          </cell>
          <cell r="I1290">
            <v>0</v>
          </cell>
          <cell r="M1290">
            <v>21.56</v>
          </cell>
          <cell r="N1290">
            <v>0</v>
          </cell>
        </row>
        <row r="1291">
          <cell r="C1291">
            <v>0</v>
          </cell>
          <cell r="D1291">
            <v>0</v>
          </cell>
          <cell r="F1291">
            <v>0</v>
          </cell>
          <cell r="G1291">
            <v>0</v>
          </cell>
          <cell r="H1291">
            <v>0</v>
          </cell>
          <cell r="I1291">
            <v>0</v>
          </cell>
          <cell r="M1291">
            <v>21.56</v>
          </cell>
          <cell r="N1291">
            <v>0</v>
          </cell>
        </row>
        <row r="1292">
          <cell r="C1292">
            <v>0</v>
          </cell>
          <cell r="D1292">
            <v>0</v>
          </cell>
          <cell r="F1292">
            <v>0</v>
          </cell>
          <cell r="G1292">
            <v>0</v>
          </cell>
          <cell r="H1292">
            <v>0</v>
          </cell>
          <cell r="I1292">
            <v>0</v>
          </cell>
          <cell r="M1292">
            <v>21.56</v>
          </cell>
          <cell r="N1292">
            <v>0</v>
          </cell>
        </row>
        <row r="1293">
          <cell r="C1293">
            <v>0</v>
          </cell>
          <cell r="D1293">
            <v>0</v>
          </cell>
          <cell r="F1293">
            <v>0</v>
          </cell>
          <cell r="G1293">
            <v>0</v>
          </cell>
          <cell r="H1293">
            <v>0</v>
          </cell>
          <cell r="I1293">
            <v>0</v>
          </cell>
          <cell r="M1293">
            <v>21.56</v>
          </cell>
          <cell r="N1293">
            <v>0</v>
          </cell>
        </row>
        <row r="1294">
          <cell r="C1294">
            <v>0</v>
          </cell>
          <cell r="D1294">
            <v>0</v>
          </cell>
          <cell r="F1294">
            <v>0</v>
          </cell>
          <cell r="G1294">
            <v>0</v>
          </cell>
          <cell r="H1294">
            <v>0</v>
          </cell>
          <cell r="I1294">
            <v>0</v>
          </cell>
          <cell r="M1294">
            <v>21.56</v>
          </cell>
          <cell r="N1294">
            <v>0</v>
          </cell>
        </row>
        <row r="1295">
          <cell r="C1295">
            <v>0</v>
          </cell>
          <cell r="D1295">
            <v>0</v>
          </cell>
          <cell r="F1295">
            <v>0</v>
          </cell>
          <cell r="G1295">
            <v>0</v>
          </cell>
          <cell r="H1295">
            <v>0</v>
          </cell>
          <cell r="I1295">
            <v>0</v>
          </cell>
          <cell r="M1295">
            <v>21.56</v>
          </cell>
          <cell r="N1295">
            <v>0</v>
          </cell>
        </row>
        <row r="1296">
          <cell r="C1296">
            <v>0</v>
          </cell>
          <cell r="D1296">
            <v>0</v>
          </cell>
          <cell r="F1296">
            <v>0</v>
          </cell>
          <cell r="G1296">
            <v>0</v>
          </cell>
          <cell r="H1296">
            <v>0</v>
          </cell>
          <cell r="I1296">
            <v>0</v>
          </cell>
          <cell r="M1296">
            <v>21.56</v>
          </cell>
          <cell r="N1296">
            <v>0</v>
          </cell>
        </row>
        <row r="1297">
          <cell r="C1297">
            <v>0</v>
          </cell>
          <cell r="D1297">
            <v>0</v>
          </cell>
          <cell r="F1297">
            <v>0</v>
          </cell>
          <cell r="G1297">
            <v>0</v>
          </cell>
          <cell r="H1297">
            <v>0</v>
          </cell>
          <cell r="I1297">
            <v>0</v>
          </cell>
          <cell r="M1297">
            <v>21.56</v>
          </cell>
          <cell r="N1297">
            <v>0</v>
          </cell>
        </row>
        <row r="1298">
          <cell r="C1298">
            <v>0</v>
          </cell>
          <cell r="D1298">
            <v>0</v>
          </cell>
          <cell r="F1298">
            <v>0</v>
          </cell>
          <cell r="G1298">
            <v>0</v>
          </cell>
          <cell r="H1298">
            <v>0</v>
          </cell>
          <cell r="I1298">
            <v>0</v>
          </cell>
          <cell r="M1298">
            <v>21.56</v>
          </cell>
          <cell r="N1298">
            <v>0</v>
          </cell>
        </row>
        <row r="1299">
          <cell r="C1299" t="str">
            <v xml:space="preserve">TOTAL </v>
          </cell>
          <cell r="I1299">
            <v>18</v>
          </cell>
        </row>
        <row r="1300">
          <cell r="C1300" t="str">
            <v>BDI %</v>
          </cell>
          <cell r="H1300">
            <v>0</v>
          </cell>
          <cell r="I1300">
            <v>0</v>
          </cell>
        </row>
        <row r="1301">
          <cell r="A1301">
            <v>46</v>
          </cell>
          <cell r="C1301" t="str">
            <v>TOTAL DO SERVIÇO</v>
          </cell>
          <cell r="I1301">
            <v>18</v>
          </cell>
          <cell r="K1301" t="e">
            <v>#REF!</v>
          </cell>
          <cell r="L1301" t="e">
            <v>#REF!</v>
          </cell>
        </row>
        <row r="1302">
          <cell r="C1302" t="str">
            <v>AGESPISA - AREAIS</v>
          </cell>
        </row>
        <row r="1304">
          <cell r="C1304" t="str">
            <v>COMPOSIÇÃO DE PREÇO UNITÁRIO</v>
          </cell>
        </row>
        <row r="1306">
          <cell r="B1306">
            <v>47</v>
          </cell>
          <cell r="C1306">
            <v>47</v>
          </cell>
          <cell r="D1306" t="str">
            <v>TESTE DE ESTANQUEIDADE EM TUBULAÇÕES P/ REDE DE ESGOTOS</v>
          </cell>
          <cell r="I1306" t="str">
            <v>M</v>
          </cell>
          <cell r="K1306">
            <v>0.73</v>
          </cell>
        </row>
        <row r="1308">
          <cell r="C1308" t="str">
            <v>CÓDIGO</v>
          </cell>
          <cell r="D1308" t="str">
            <v>DESCRIÇÃO DO SERVIÇO</v>
          </cell>
          <cell r="F1308" t="str">
            <v>UNIDADE</v>
          </cell>
          <cell r="G1308" t="str">
            <v>COEF.</v>
          </cell>
          <cell r="H1308" t="str">
            <v>PR. UNITÁRIO</v>
          </cell>
          <cell r="I1308" t="str">
            <v>PR. TOTAL</v>
          </cell>
        </row>
        <row r="1309">
          <cell r="C1309" t="str">
            <v>IN1731</v>
          </cell>
          <cell r="D1309" t="str">
            <v>TESTE DE ESTANQUEIDADE EM TUBU</v>
          </cell>
          <cell r="F1309" t="str">
            <v>M</v>
          </cell>
          <cell r="G1309">
            <v>1</v>
          </cell>
          <cell r="H1309">
            <v>0.56999999999999995</v>
          </cell>
          <cell r="I1309">
            <v>0.56999999999999995</v>
          </cell>
          <cell r="K1309" t="str">
            <v>IN1731</v>
          </cell>
          <cell r="L1309">
            <v>1</v>
          </cell>
          <cell r="M1309">
            <v>0.73</v>
          </cell>
          <cell r="N1309">
            <v>0.73</v>
          </cell>
        </row>
        <row r="1310">
          <cell r="C1310">
            <v>0</v>
          </cell>
          <cell r="D1310">
            <v>0</v>
          </cell>
          <cell r="F1310">
            <v>0</v>
          </cell>
          <cell r="G1310">
            <v>0</v>
          </cell>
          <cell r="H1310">
            <v>0</v>
          </cell>
          <cell r="I1310">
            <v>0</v>
          </cell>
          <cell r="M1310">
            <v>0.73</v>
          </cell>
          <cell r="N1310">
            <v>0</v>
          </cell>
        </row>
        <row r="1311">
          <cell r="C1311">
            <v>0</v>
          </cell>
          <cell r="D1311">
            <v>0</v>
          </cell>
          <cell r="F1311">
            <v>0</v>
          </cell>
          <cell r="G1311">
            <v>0</v>
          </cell>
          <cell r="H1311">
            <v>0</v>
          </cell>
          <cell r="I1311">
            <v>0</v>
          </cell>
          <cell r="M1311">
            <v>0.73</v>
          </cell>
          <cell r="N1311">
            <v>0</v>
          </cell>
        </row>
        <row r="1312">
          <cell r="C1312">
            <v>0</v>
          </cell>
          <cell r="D1312">
            <v>0</v>
          </cell>
          <cell r="F1312">
            <v>0</v>
          </cell>
          <cell r="G1312">
            <v>0</v>
          </cell>
          <cell r="H1312">
            <v>0</v>
          </cell>
          <cell r="I1312">
            <v>0</v>
          </cell>
          <cell r="M1312">
            <v>0.73</v>
          </cell>
          <cell r="N1312">
            <v>0</v>
          </cell>
        </row>
        <row r="1313">
          <cell r="C1313">
            <v>0</v>
          </cell>
          <cell r="D1313">
            <v>0</v>
          </cell>
          <cell r="F1313">
            <v>0</v>
          </cell>
          <cell r="G1313">
            <v>0</v>
          </cell>
          <cell r="H1313">
            <v>0</v>
          </cell>
          <cell r="I1313">
            <v>0</v>
          </cell>
          <cell r="M1313">
            <v>0.73</v>
          </cell>
          <cell r="N1313">
            <v>0</v>
          </cell>
        </row>
        <row r="1314">
          <cell r="C1314">
            <v>0</v>
          </cell>
          <cell r="D1314">
            <v>0</v>
          </cell>
          <cell r="F1314">
            <v>0</v>
          </cell>
          <cell r="G1314">
            <v>0</v>
          </cell>
          <cell r="H1314">
            <v>0</v>
          </cell>
          <cell r="I1314">
            <v>0</v>
          </cell>
          <cell r="M1314">
            <v>0.73</v>
          </cell>
          <cell r="N1314">
            <v>0</v>
          </cell>
        </row>
        <row r="1315">
          <cell r="C1315">
            <v>0</v>
          </cell>
          <cell r="D1315">
            <v>0</v>
          </cell>
          <cell r="F1315">
            <v>0</v>
          </cell>
          <cell r="G1315">
            <v>0</v>
          </cell>
          <cell r="H1315">
            <v>0</v>
          </cell>
          <cell r="I1315">
            <v>0</v>
          </cell>
          <cell r="M1315">
            <v>0.73</v>
          </cell>
          <cell r="N1315">
            <v>0</v>
          </cell>
        </row>
        <row r="1316">
          <cell r="C1316">
            <v>0</v>
          </cell>
          <cell r="D1316">
            <v>0</v>
          </cell>
          <cell r="F1316">
            <v>0</v>
          </cell>
          <cell r="G1316">
            <v>0</v>
          </cell>
          <cell r="H1316">
            <v>0</v>
          </cell>
          <cell r="I1316">
            <v>0</v>
          </cell>
          <cell r="M1316">
            <v>0.73</v>
          </cell>
          <cell r="N1316">
            <v>0</v>
          </cell>
        </row>
        <row r="1317">
          <cell r="C1317">
            <v>0</v>
          </cell>
          <cell r="D1317">
            <v>0</v>
          </cell>
          <cell r="F1317">
            <v>0</v>
          </cell>
          <cell r="G1317">
            <v>0</v>
          </cell>
          <cell r="H1317">
            <v>0</v>
          </cell>
          <cell r="I1317">
            <v>0</v>
          </cell>
          <cell r="M1317">
            <v>0.73</v>
          </cell>
          <cell r="N1317">
            <v>0</v>
          </cell>
        </row>
        <row r="1318">
          <cell r="C1318">
            <v>0</v>
          </cell>
          <cell r="D1318">
            <v>0</v>
          </cell>
          <cell r="F1318">
            <v>0</v>
          </cell>
          <cell r="G1318">
            <v>0</v>
          </cell>
          <cell r="H1318">
            <v>0</v>
          </cell>
          <cell r="I1318">
            <v>0</v>
          </cell>
          <cell r="M1318">
            <v>0.73</v>
          </cell>
          <cell r="N1318">
            <v>0</v>
          </cell>
        </row>
        <row r="1319">
          <cell r="C1319">
            <v>0</v>
          </cell>
          <cell r="D1319">
            <v>0</v>
          </cell>
          <cell r="F1319">
            <v>0</v>
          </cell>
          <cell r="G1319">
            <v>0</v>
          </cell>
          <cell r="H1319">
            <v>0</v>
          </cell>
          <cell r="I1319">
            <v>0</v>
          </cell>
          <cell r="M1319">
            <v>0.73</v>
          </cell>
          <cell r="N1319">
            <v>0</v>
          </cell>
        </row>
        <row r="1320">
          <cell r="C1320">
            <v>0</v>
          </cell>
          <cell r="D1320">
            <v>0</v>
          </cell>
          <cell r="F1320">
            <v>0</v>
          </cell>
          <cell r="G1320">
            <v>0</v>
          </cell>
          <cell r="H1320">
            <v>0</v>
          </cell>
          <cell r="I1320">
            <v>0</v>
          </cell>
          <cell r="M1320">
            <v>0.73</v>
          </cell>
          <cell r="N1320">
            <v>0</v>
          </cell>
        </row>
        <row r="1321">
          <cell r="C1321">
            <v>0</v>
          </cell>
          <cell r="D1321">
            <v>0</v>
          </cell>
          <cell r="F1321">
            <v>0</v>
          </cell>
          <cell r="G1321">
            <v>0</v>
          </cell>
          <cell r="H1321">
            <v>0</v>
          </cell>
          <cell r="I1321">
            <v>0</v>
          </cell>
          <cell r="M1321">
            <v>0.73</v>
          </cell>
          <cell r="N1321">
            <v>0</v>
          </cell>
        </row>
        <row r="1322">
          <cell r="C1322">
            <v>0</v>
          </cell>
          <cell r="D1322">
            <v>0</v>
          </cell>
          <cell r="F1322">
            <v>0</v>
          </cell>
          <cell r="G1322">
            <v>0</v>
          </cell>
          <cell r="H1322">
            <v>0</v>
          </cell>
          <cell r="I1322">
            <v>0</v>
          </cell>
          <cell r="M1322">
            <v>0.73</v>
          </cell>
          <cell r="N1322">
            <v>0</v>
          </cell>
        </row>
        <row r="1323">
          <cell r="C1323">
            <v>0</v>
          </cell>
          <cell r="D1323">
            <v>0</v>
          </cell>
          <cell r="F1323">
            <v>0</v>
          </cell>
          <cell r="G1323">
            <v>0</v>
          </cell>
          <cell r="H1323">
            <v>0</v>
          </cell>
          <cell r="I1323">
            <v>0</v>
          </cell>
          <cell r="M1323">
            <v>0.73</v>
          </cell>
          <cell r="N1323">
            <v>0</v>
          </cell>
        </row>
        <row r="1324">
          <cell r="C1324">
            <v>0</v>
          </cell>
          <cell r="D1324">
            <v>0</v>
          </cell>
          <cell r="F1324">
            <v>0</v>
          </cell>
          <cell r="G1324">
            <v>0</v>
          </cell>
          <cell r="H1324">
            <v>0</v>
          </cell>
          <cell r="I1324">
            <v>0</v>
          </cell>
          <cell r="M1324">
            <v>0.73</v>
          </cell>
          <cell r="N1324">
            <v>0</v>
          </cell>
        </row>
        <row r="1325">
          <cell r="C1325">
            <v>0</v>
          </cell>
          <cell r="D1325">
            <v>0</v>
          </cell>
          <cell r="F1325">
            <v>0</v>
          </cell>
          <cell r="G1325">
            <v>0</v>
          </cell>
          <cell r="H1325">
            <v>0</v>
          </cell>
          <cell r="I1325">
            <v>0</v>
          </cell>
          <cell r="M1325">
            <v>0.73</v>
          </cell>
          <cell r="N1325">
            <v>0</v>
          </cell>
        </row>
        <row r="1326">
          <cell r="C1326">
            <v>0</v>
          </cell>
          <cell r="D1326">
            <v>0</v>
          </cell>
          <cell r="F1326">
            <v>0</v>
          </cell>
          <cell r="G1326">
            <v>0</v>
          </cell>
          <cell r="H1326">
            <v>0</v>
          </cell>
          <cell r="I1326">
            <v>0</v>
          </cell>
          <cell r="M1326">
            <v>0.73</v>
          </cell>
          <cell r="N1326">
            <v>0</v>
          </cell>
        </row>
        <row r="1327">
          <cell r="C1327">
            <v>0</v>
          </cell>
          <cell r="D1327">
            <v>0</v>
          </cell>
          <cell r="F1327">
            <v>0</v>
          </cell>
          <cell r="G1327">
            <v>0</v>
          </cell>
          <cell r="H1327">
            <v>0</v>
          </cell>
          <cell r="I1327">
            <v>0</v>
          </cell>
          <cell r="M1327">
            <v>0.73</v>
          </cell>
          <cell r="N1327">
            <v>0</v>
          </cell>
        </row>
        <row r="1328">
          <cell r="C1328">
            <v>0</v>
          </cell>
          <cell r="D1328">
            <v>0</v>
          </cell>
          <cell r="F1328">
            <v>0</v>
          </cell>
          <cell r="G1328">
            <v>0</v>
          </cell>
          <cell r="H1328">
            <v>0</v>
          </cell>
          <cell r="I1328">
            <v>0</v>
          </cell>
          <cell r="M1328">
            <v>0.73</v>
          </cell>
          <cell r="N1328">
            <v>0</v>
          </cell>
        </row>
        <row r="1329">
          <cell r="C1329">
            <v>0</v>
          </cell>
          <cell r="D1329">
            <v>0</v>
          </cell>
          <cell r="F1329">
            <v>0</v>
          </cell>
          <cell r="G1329">
            <v>0</v>
          </cell>
          <cell r="H1329">
            <v>0</v>
          </cell>
          <cell r="I1329">
            <v>0</v>
          </cell>
          <cell r="M1329">
            <v>0.73</v>
          </cell>
          <cell r="N1329">
            <v>0</v>
          </cell>
        </row>
        <row r="1330">
          <cell r="C1330" t="str">
            <v xml:space="preserve">TOTAL </v>
          </cell>
          <cell r="I1330">
            <v>0.56999999999999995</v>
          </cell>
        </row>
        <row r="1331">
          <cell r="C1331" t="str">
            <v>BDI %</v>
          </cell>
          <cell r="H1331">
            <v>0</v>
          </cell>
          <cell r="I1331">
            <v>0</v>
          </cell>
        </row>
        <row r="1332">
          <cell r="A1332">
            <v>47</v>
          </cell>
          <cell r="C1332" t="str">
            <v>TOTAL DO SERVIÇO</v>
          </cell>
          <cell r="I1332">
            <v>0.56999999999999995</v>
          </cell>
          <cell r="K1332" t="e">
            <v>#REF!</v>
          </cell>
          <cell r="L1332" t="e">
            <v>#REF!</v>
          </cell>
        </row>
        <row r="1333">
          <cell r="C1333" t="str">
            <v>AGESPISA - AREAIS</v>
          </cell>
        </row>
        <row r="1335">
          <cell r="C1335" t="str">
            <v>COMPOSIÇÃO DE PREÇO UNITÁRIO</v>
          </cell>
        </row>
        <row r="1337">
          <cell r="B1337">
            <v>48</v>
          </cell>
          <cell r="C1337">
            <v>48</v>
          </cell>
          <cell r="D1337" t="str">
            <v>ASSENTAMENTO DE TUBO DE CONCRETO CENTRIFUGADO CA 3 DN 700</v>
          </cell>
          <cell r="I1337" t="str">
            <v>M</v>
          </cell>
          <cell r="K1337">
            <v>39.69</v>
          </cell>
        </row>
        <row r="1339">
          <cell r="C1339" t="str">
            <v>CÓDIGO</v>
          </cell>
          <cell r="D1339" t="str">
            <v>DESCRIÇÃO DO SERVIÇO</v>
          </cell>
          <cell r="F1339" t="str">
            <v>UNIDADE</v>
          </cell>
          <cell r="G1339" t="str">
            <v>COEF.</v>
          </cell>
          <cell r="H1339" t="str">
            <v>PR. UNITÁRIO</v>
          </cell>
          <cell r="I1339" t="str">
            <v>PR. TOTAL</v>
          </cell>
        </row>
        <row r="1340">
          <cell r="C1340" t="str">
            <v>IE0288</v>
          </cell>
          <cell r="D1340" t="str">
            <v>TALHA TIRFOR 3,2 T (CHP)</v>
          </cell>
          <cell r="F1340" t="str">
            <v>H</v>
          </cell>
          <cell r="G1340">
            <v>1.1299999999999999</v>
          </cell>
          <cell r="H1340">
            <v>1.86</v>
          </cell>
          <cell r="I1340">
            <v>2.1</v>
          </cell>
          <cell r="K1340" t="str">
            <v>IE0288</v>
          </cell>
          <cell r="L1340">
            <v>1.1299999999999999</v>
          </cell>
          <cell r="M1340">
            <v>39.69</v>
          </cell>
          <cell r="N1340">
            <v>44.849699999999991</v>
          </cell>
        </row>
        <row r="1341">
          <cell r="C1341" t="str">
            <v>IH0006</v>
          </cell>
          <cell r="D1341" t="str">
            <v>SERVENTE</v>
          </cell>
          <cell r="F1341" t="str">
            <v>H</v>
          </cell>
          <cell r="G1341">
            <v>1.1299999999999999</v>
          </cell>
          <cell r="H1341">
            <v>4.4723219814241482</v>
          </cell>
          <cell r="I1341">
            <v>5.05</v>
          </cell>
          <cell r="K1341" t="str">
            <v>IH0006</v>
          </cell>
          <cell r="L1341">
            <v>1.1299999999999999</v>
          </cell>
          <cell r="M1341">
            <v>39.69</v>
          </cell>
          <cell r="N1341">
            <v>44.849699999999991</v>
          </cell>
        </row>
        <row r="1342">
          <cell r="C1342" t="str">
            <v>IH0138</v>
          </cell>
          <cell r="D1342" t="str">
            <v>ENCANADOR</v>
          </cell>
          <cell r="F1342" t="str">
            <v>H</v>
          </cell>
          <cell r="G1342">
            <v>1.1299999999999999</v>
          </cell>
          <cell r="H1342">
            <v>6.2786377708978325</v>
          </cell>
          <cell r="I1342">
            <v>7.09</v>
          </cell>
          <cell r="K1342" t="str">
            <v>IH0138</v>
          </cell>
          <cell r="L1342">
            <v>1.1299999999999999</v>
          </cell>
          <cell r="M1342">
            <v>39.69</v>
          </cell>
          <cell r="N1342">
            <v>44.849699999999991</v>
          </cell>
        </row>
        <row r="1343">
          <cell r="C1343" t="str">
            <v>IN0644</v>
          </cell>
          <cell r="D1343" t="str">
            <v>CAMINH+O COMERC. EQUIP.        C/GUINDASTE (CHP)</v>
          </cell>
          <cell r="F1343" t="str">
            <v>H</v>
          </cell>
          <cell r="G1343">
            <v>0.06</v>
          </cell>
          <cell r="H1343">
            <v>71.41</v>
          </cell>
          <cell r="I1343">
            <v>4.28</v>
          </cell>
          <cell r="K1343" t="str">
            <v>IN0644</v>
          </cell>
          <cell r="L1343">
            <v>0.06</v>
          </cell>
          <cell r="M1343">
            <v>39.69</v>
          </cell>
          <cell r="N1343">
            <v>2.3813999999999997</v>
          </cell>
        </row>
        <row r="1344">
          <cell r="C1344" t="str">
            <v>IN0654</v>
          </cell>
          <cell r="D1344" t="str">
            <v>ESCAVADEIRA HIDR-ULICA (CHP)</v>
          </cell>
          <cell r="F1344" t="str">
            <v>H</v>
          </cell>
          <cell r="G1344">
            <v>0.06</v>
          </cell>
          <cell r="H1344">
            <v>124.62374613003095</v>
          </cell>
          <cell r="I1344">
            <v>7.48</v>
          </cell>
          <cell r="K1344" t="str">
            <v>IN0654</v>
          </cell>
          <cell r="L1344">
            <v>0.06</v>
          </cell>
          <cell r="M1344">
            <v>39.69</v>
          </cell>
          <cell r="N1344">
            <v>2.3813999999999997</v>
          </cell>
        </row>
        <row r="1345">
          <cell r="C1345">
            <v>0</v>
          </cell>
          <cell r="D1345">
            <v>0</v>
          </cell>
          <cell r="F1345">
            <v>0</v>
          </cell>
          <cell r="G1345">
            <v>0</v>
          </cell>
          <cell r="H1345">
            <v>0</v>
          </cell>
          <cell r="I1345">
            <v>0</v>
          </cell>
          <cell r="M1345">
            <v>39.69</v>
          </cell>
          <cell r="N1345">
            <v>0</v>
          </cell>
        </row>
        <row r="1346">
          <cell r="C1346">
            <v>0</v>
          </cell>
          <cell r="D1346">
            <v>0</v>
          </cell>
          <cell r="F1346">
            <v>0</v>
          </cell>
          <cell r="G1346">
            <v>0</v>
          </cell>
          <cell r="H1346">
            <v>0</v>
          </cell>
          <cell r="I1346">
            <v>0</v>
          </cell>
          <cell r="M1346">
            <v>39.69</v>
          </cell>
          <cell r="N1346">
            <v>0</v>
          </cell>
        </row>
        <row r="1347">
          <cell r="C1347">
            <v>0</v>
          </cell>
          <cell r="D1347">
            <v>0</v>
          </cell>
          <cell r="F1347">
            <v>0</v>
          </cell>
          <cell r="G1347">
            <v>0</v>
          </cell>
          <cell r="H1347">
            <v>0</v>
          </cell>
          <cell r="I1347">
            <v>0</v>
          </cell>
          <cell r="M1347">
            <v>39.69</v>
          </cell>
          <cell r="N1347">
            <v>0</v>
          </cell>
        </row>
        <row r="1348">
          <cell r="C1348">
            <v>0</v>
          </cell>
          <cell r="D1348">
            <v>0</v>
          </cell>
          <cell r="F1348">
            <v>0</v>
          </cell>
          <cell r="G1348">
            <v>0</v>
          </cell>
          <cell r="H1348">
            <v>0</v>
          </cell>
          <cell r="I1348">
            <v>0</v>
          </cell>
          <cell r="M1348">
            <v>39.69</v>
          </cell>
          <cell r="N1348">
            <v>0</v>
          </cell>
        </row>
        <row r="1349">
          <cell r="C1349">
            <v>0</v>
          </cell>
          <cell r="D1349">
            <v>0</v>
          </cell>
          <cell r="F1349">
            <v>0</v>
          </cell>
          <cell r="G1349">
            <v>0</v>
          </cell>
          <cell r="H1349">
            <v>0</v>
          </cell>
          <cell r="I1349">
            <v>0</v>
          </cell>
          <cell r="M1349">
            <v>39.69</v>
          </cell>
          <cell r="N1349">
            <v>0</v>
          </cell>
        </row>
        <row r="1350">
          <cell r="C1350">
            <v>0</v>
          </cell>
          <cell r="D1350">
            <v>0</v>
          </cell>
          <cell r="F1350">
            <v>0</v>
          </cell>
          <cell r="G1350">
            <v>0</v>
          </cell>
          <cell r="H1350">
            <v>0</v>
          </cell>
          <cell r="I1350">
            <v>0</v>
          </cell>
          <cell r="M1350">
            <v>39.69</v>
          </cell>
          <cell r="N1350">
            <v>0</v>
          </cell>
        </row>
        <row r="1351">
          <cell r="C1351">
            <v>0</v>
          </cell>
          <cell r="D1351">
            <v>0</v>
          </cell>
          <cell r="F1351">
            <v>0</v>
          </cell>
          <cell r="G1351">
            <v>0</v>
          </cell>
          <cell r="H1351">
            <v>0</v>
          </cell>
          <cell r="I1351">
            <v>0</v>
          </cell>
          <cell r="M1351">
            <v>39.69</v>
          </cell>
          <cell r="N1351">
            <v>0</v>
          </cell>
        </row>
        <row r="1352">
          <cell r="C1352">
            <v>0</v>
          </cell>
          <cell r="D1352">
            <v>0</v>
          </cell>
          <cell r="F1352">
            <v>0</v>
          </cell>
          <cell r="G1352">
            <v>0</v>
          </cell>
          <cell r="H1352">
            <v>0</v>
          </cell>
          <cell r="I1352">
            <v>0</v>
          </cell>
          <cell r="M1352">
            <v>39.69</v>
          </cell>
          <cell r="N1352">
            <v>0</v>
          </cell>
        </row>
        <row r="1353">
          <cell r="C1353">
            <v>0</v>
          </cell>
          <cell r="D1353">
            <v>0</v>
          </cell>
          <cell r="F1353">
            <v>0</v>
          </cell>
          <cell r="G1353">
            <v>0</v>
          </cell>
          <cell r="H1353">
            <v>0</v>
          </cell>
          <cell r="I1353">
            <v>0</v>
          </cell>
          <cell r="M1353">
            <v>39.69</v>
          </cell>
          <cell r="N1353">
            <v>0</v>
          </cell>
        </row>
        <row r="1354">
          <cell r="C1354">
            <v>0</v>
          </cell>
          <cell r="D1354">
            <v>0</v>
          </cell>
          <cell r="F1354">
            <v>0</v>
          </cell>
          <cell r="G1354">
            <v>0</v>
          </cell>
          <cell r="H1354">
            <v>0</v>
          </cell>
          <cell r="I1354">
            <v>0</v>
          </cell>
          <cell r="M1354">
            <v>39.69</v>
          </cell>
          <cell r="N1354">
            <v>0</v>
          </cell>
        </row>
        <row r="1355">
          <cell r="C1355">
            <v>0</v>
          </cell>
          <cell r="D1355">
            <v>0</v>
          </cell>
          <cell r="F1355">
            <v>0</v>
          </cell>
          <cell r="G1355">
            <v>0</v>
          </cell>
          <cell r="H1355">
            <v>0</v>
          </cell>
          <cell r="I1355">
            <v>0</v>
          </cell>
          <cell r="M1355">
            <v>39.69</v>
          </cell>
          <cell r="N1355">
            <v>0</v>
          </cell>
        </row>
        <row r="1356">
          <cell r="C1356">
            <v>0</v>
          </cell>
          <cell r="D1356">
            <v>0</v>
          </cell>
          <cell r="F1356">
            <v>0</v>
          </cell>
          <cell r="G1356">
            <v>0</v>
          </cell>
          <cell r="H1356">
            <v>0</v>
          </cell>
          <cell r="I1356">
            <v>0</v>
          </cell>
          <cell r="M1356">
            <v>39.69</v>
          </cell>
          <cell r="N1356">
            <v>0</v>
          </cell>
        </row>
        <row r="1357">
          <cell r="C1357">
            <v>0</v>
          </cell>
          <cell r="D1357">
            <v>0</v>
          </cell>
          <cell r="F1357">
            <v>0</v>
          </cell>
          <cell r="G1357">
            <v>0</v>
          </cell>
          <cell r="H1357">
            <v>0</v>
          </cell>
          <cell r="I1357">
            <v>0</v>
          </cell>
          <cell r="M1357">
            <v>39.69</v>
          </cell>
          <cell r="N1357">
            <v>0</v>
          </cell>
        </row>
        <row r="1358">
          <cell r="C1358">
            <v>0</v>
          </cell>
          <cell r="D1358">
            <v>0</v>
          </cell>
          <cell r="F1358">
            <v>0</v>
          </cell>
          <cell r="G1358">
            <v>0</v>
          </cell>
          <cell r="H1358">
            <v>0</v>
          </cell>
          <cell r="I1358">
            <v>0</v>
          </cell>
          <cell r="M1358">
            <v>39.69</v>
          </cell>
          <cell r="N1358">
            <v>0</v>
          </cell>
        </row>
        <row r="1359">
          <cell r="C1359">
            <v>0</v>
          </cell>
          <cell r="D1359">
            <v>0</v>
          </cell>
          <cell r="F1359">
            <v>0</v>
          </cell>
          <cell r="G1359">
            <v>0</v>
          </cell>
          <cell r="H1359">
            <v>0</v>
          </cell>
          <cell r="I1359">
            <v>0</v>
          </cell>
          <cell r="M1359">
            <v>39.69</v>
          </cell>
          <cell r="N1359">
            <v>0</v>
          </cell>
        </row>
        <row r="1360">
          <cell r="C1360">
            <v>0</v>
          </cell>
          <cell r="D1360">
            <v>0</v>
          </cell>
          <cell r="F1360">
            <v>0</v>
          </cell>
          <cell r="G1360">
            <v>0</v>
          </cell>
          <cell r="H1360">
            <v>0</v>
          </cell>
          <cell r="I1360">
            <v>0</v>
          </cell>
          <cell r="M1360">
            <v>39.69</v>
          </cell>
          <cell r="N1360">
            <v>0</v>
          </cell>
        </row>
        <row r="1361">
          <cell r="C1361" t="str">
            <v xml:space="preserve">TOTAL </v>
          </cell>
          <cell r="I1361">
            <v>26</v>
          </cell>
        </row>
        <row r="1362">
          <cell r="C1362" t="str">
            <v>BDI %</v>
          </cell>
          <cell r="H1362">
            <v>0</v>
          </cell>
          <cell r="I1362">
            <v>0</v>
          </cell>
        </row>
        <row r="1363">
          <cell r="A1363">
            <v>48</v>
          </cell>
          <cell r="C1363" t="str">
            <v>TOTAL DO SERVIÇO</v>
          </cell>
          <cell r="I1363">
            <v>26</v>
          </cell>
          <cell r="K1363" t="e">
            <v>#REF!</v>
          </cell>
          <cell r="L1363" t="e">
            <v>#REF!</v>
          </cell>
        </row>
        <row r="1364">
          <cell r="C1364" t="str">
            <v>AGESPISA - AREAIS</v>
          </cell>
        </row>
        <row r="1366">
          <cell r="C1366" t="str">
            <v>COMPOSIÇÃO DE PREÇO UNITÁRIO</v>
          </cell>
        </row>
        <row r="1368">
          <cell r="B1368">
            <v>49</v>
          </cell>
          <cell r="C1368">
            <v>49</v>
          </cell>
          <cell r="D1368" t="str">
            <v>PV EM CONCRETO ARMADO FCK=20MPA, "IN LOCO", D=100CM C/ PROF. DE 3,00M C/ CHAMINÉ S/ TAMPÃO</v>
          </cell>
          <cell r="I1368" t="str">
            <v>UND</v>
          </cell>
          <cell r="K1368">
            <v>1419.93</v>
          </cell>
        </row>
        <row r="1370">
          <cell r="C1370" t="str">
            <v>CÓDIGO</v>
          </cell>
          <cell r="D1370" t="str">
            <v>DESCRIÇÃO DO SERVIÇO</v>
          </cell>
          <cell r="F1370" t="str">
            <v>UNIDADE</v>
          </cell>
          <cell r="G1370" t="str">
            <v>COEF.</v>
          </cell>
          <cell r="H1370" t="str">
            <v>PR. UNITÁRIO</v>
          </cell>
          <cell r="I1370" t="str">
            <v>PR. TOTAL</v>
          </cell>
        </row>
        <row r="1371">
          <cell r="C1371" t="str">
            <v>CA0097</v>
          </cell>
          <cell r="D1371" t="str">
            <v>CIMBRAMENTO DE MADEIRA</v>
          </cell>
          <cell r="F1371" t="str">
            <v>M3</v>
          </cell>
          <cell r="G1371">
            <v>1.62</v>
          </cell>
          <cell r="H1371">
            <v>9.587479876160991</v>
          </cell>
          <cell r="I1371">
            <v>15.53</v>
          </cell>
          <cell r="K1371" t="str">
            <v>CA0097</v>
          </cell>
          <cell r="L1371">
            <v>1.62</v>
          </cell>
          <cell r="M1371">
            <v>1419.93</v>
          </cell>
          <cell r="N1371">
            <v>2300.2866000000004</v>
          </cell>
        </row>
        <row r="1372">
          <cell r="C1372" t="str">
            <v>CA0122</v>
          </cell>
          <cell r="D1372" t="str">
            <v>LASTRO DE CONCRETO SIMPLES,    CONSUMO MÍNIMO DE CIMENTO 150</v>
          </cell>
          <cell r="F1372" t="str">
            <v>M3</v>
          </cell>
          <cell r="G1372">
            <v>0.08</v>
          </cell>
          <cell r="H1372">
            <v>186.07494133746127</v>
          </cell>
          <cell r="I1372">
            <v>14.89</v>
          </cell>
          <cell r="K1372" t="str">
            <v>CA0122</v>
          </cell>
          <cell r="L1372">
            <v>0.08</v>
          </cell>
          <cell r="M1372">
            <v>1419.93</v>
          </cell>
          <cell r="N1372">
            <v>113.59440000000001</v>
          </cell>
        </row>
        <row r="1373">
          <cell r="C1373" t="str">
            <v>CA0138</v>
          </cell>
          <cell r="D1373" t="str">
            <v>FORMA PLANA EM TÁBUA DE PINHO, P/ FUNDAÇÕES</v>
          </cell>
          <cell r="F1373" t="str">
            <v>M2</v>
          </cell>
          <cell r="G1373">
            <v>2</v>
          </cell>
          <cell r="H1373">
            <v>18.270959752321982</v>
          </cell>
          <cell r="I1373">
            <v>36.54</v>
          </cell>
          <cell r="K1373" t="str">
            <v>CA0138</v>
          </cell>
          <cell r="L1373">
            <v>2</v>
          </cell>
          <cell r="M1373">
            <v>1419.93</v>
          </cell>
          <cell r="N1373">
            <v>2839.86</v>
          </cell>
        </row>
        <row r="1374">
          <cell r="C1374" t="str">
            <v>CA0149</v>
          </cell>
          <cell r="D1374" t="str">
            <v>FORMA CURVA EM TÁBUA DE PINHO, P/ ESTRUTURAS</v>
          </cell>
          <cell r="F1374" t="str">
            <v>M2</v>
          </cell>
          <cell r="G1374">
            <v>3.14</v>
          </cell>
          <cell r="H1374">
            <v>44.195187306501552</v>
          </cell>
          <cell r="I1374">
            <v>138.77000000000001</v>
          </cell>
          <cell r="K1374" t="str">
            <v>CA0149</v>
          </cell>
          <cell r="L1374">
            <v>3.14</v>
          </cell>
          <cell r="M1374">
            <v>1419.93</v>
          </cell>
          <cell r="N1374">
            <v>4458.5802000000003</v>
          </cell>
        </row>
        <row r="1375">
          <cell r="C1375" t="str">
            <v>CA0152</v>
          </cell>
          <cell r="D1375" t="str">
            <v>DESFORMA DE ESTRUTURAS, ALTURA OU PROFUNDIDADE MAIOR QUE 1.50</v>
          </cell>
          <cell r="F1375" t="str">
            <v>M2</v>
          </cell>
          <cell r="G1375">
            <v>3.14</v>
          </cell>
          <cell r="H1375">
            <v>9.4005696594427235</v>
          </cell>
          <cell r="I1375">
            <v>29.52</v>
          </cell>
          <cell r="K1375" t="str">
            <v>CA0152</v>
          </cell>
          <cell r="L1375">
            <v>3.14</v>
          </cell>
          <cell r="M1375">
            <v>1419.93</v>
          </cell>
          <cell r="N1375">
            <v>4458.5802000000003</v>
          </cell>
        </row>
        <row r="1376">
          <cell r="C1376" t="str">
            <v>CA0154</v>
          </cell>
          <cell r="D1376" t="str">
            <v>ARMADURA DE AÇO CA 50,         FORNECIMENTO E COLOCAÇÃO</v>
          </cell>
          <cell r="F1376" t="str">
            <v>KG</v>
          </cell>
          <cell r="G1376">
            <v>75</v>
          </cell>
          <cell r="H1376">
            <v>5.4190959752321985</v>
          </cell>
          <cell r="I1376">
            <v>406.43</v>
          </cell>
          <cell r="K1376" t="str">
            <v>CA0154</v>
          </cell>
          <cell r="L1376">
            <v>75</v>
          </cell>
          <cell r="M1376">
            <v>1419.93</v>
          </cell>
          <cell r="N1376">
            <v>106494.75</v>
          </cell>
        </row>
        <row r="1377">
          <cell r="C1377" t="str">
            <v>CA0165</v>
          </cell>
          <cell r="D1377" t="str">
            <v>CONCRETO ESTRUTURAL (FCK = 15  MPA) - PREPARO EM BETONEIRA</v>
          </cell>
          <cell r="F1377" t="str">
            <v>M3</v>
          </cell>
          <cell r="G1377">
            <v>0.94</v>
          </cell>
          <cell r="H1377">
            <v>206.95805588854489</v>
          </cell>
          <cell r="I1377">
            <v>194.54</v>
          </cell>
          <cell r="K1377" t="str">
            <v>CA0165</v>
          </cell>
          <cell r="L1377">
            <v>0.94</v>
          </cell>
          <cell r="M1377">
            <v>1419.93</v>
          </cell>
          <cell r="N1377">
            <v>1334.7341999999999</v>
          </cell>
        </row>
        <row r="1378">
          <cell r="C1378" t="str">
            <v>CA0167</v>
          </cell>
          <cell r="D1378" t="str">
            <v>LANÇAMENTO OU BOMBEAMENTO E    ADENSAMENTO DE CONCRETO-ALTURA</v>
          </cell>
          <cell r="F1378" t="str">
            <v>M3</v>
          </cell>
          <cell r="G1378">
            <v>0.94</v>
          </cell>
          <cell r="H1378">
            <v>37.374913467492263</v>
          </cell>
          <cell r="I1378">
            <v>35.130000000000003</v>
          </cell>
          <cell r="K1378" t="str">
            <v>CA0167</v>
          </cell>
          <cell r="L1378">
            <v>0.94</v>
          </cell>
          <cell r="M1378">
            <v>1419.93</v>
          </cell>
          <cell r="N1378">
            <v>1334.7341999999999</v>
          </cell>
        </row>
        <row r="1379">
          <cell r="C1379" t="str">
            <v>CD0241</v>
          </cell>
          <cell r="D1379" t="str">
            <v>Chamine poço de visita tipo    PMSP em alvenaria diam</v>
          </cell>
          <cell r="F1379" t="str">
            <v>m</v>
          </cell>
          <cell r="G1379">
            <v>0.6</v>
          </cell>
          <cell r="H1379">
            <v>172.66016990712072</v>
          </cell>
          <cell r="I1379">
            <v>103.6</v>
          </cell>
          <cell r="K1379" t="str">
            <v>CD0241</v>
          </cell>
          <cell r="L1379">
            <v>0.6</v>
          </cell>
          <cell r="M1379">
            <v>1419.93</v>
          </cell>
          <cell r="N1379">
            <v>851.95799999999997</v>
          </cell>
        </row>
        <row r="1380">
          <cell r="C1380">
            <v>0</v>
          </cell>
          <cell r="D1380">
            <v>0</v>
          </cell>
          <cell r="F1380">
            <v>0</v>
          </cell>
          <cell r="G1380">
            <v>0</v>
          </cell>
          <cell r="H1380">
            <v>0</v>
          </cell>
          <cell r="I1380">
            <v>0</v>
          </cell>
          <cell r="M1380">
            <v>1419.93</v>
          </cell>
          <cell r="N1380">
            <v>0</v>
          </cell>
        </row>
        <row r="1381">
          <cell r="C1381">
            <v>0</v>
          </cell>
          <cell r="D1381">
            <v>0</v>
          </cell>
          <cell r="F1381">
            <v>0</v>
          </cell>
          <cell r="G1381">
            <v>0</v>
          </cell>
          <cell r="H1381">
            <v>0</v>
          </cell>
          <cell r="I1381">
            <v>0</v>
          </cell>
          <cell r="M1381">
            <v>1419.93</v>
          </cell>
          <cell r="N1381">
            <v>0</v>
          </cell>
        </row>
        <row r="1382">
          <cell r="C1382">
            <v>0</v>
          </cell>
          <cell r="D1382">
            <v>0</v>
          </cell>
          <cell r="F1382">
            <v>0</v>
          </cell>
          <cell r="G1382">
            <v>0</v>
          </cell>
          <cell r="H1382">
            <v>0</v>
          </cell>
          <cell r="I1382">
            <v>0</v>
          </cell>
          <cell r="M1382">
            <v>1419.93</v>
          </cell>
          <cell r="N1382">
            <v>0</v>
          </cell>
        </row>
        <row r="1383">
          <cell r="C1383">
            <v>0</v>
          </cell>
          <cell r="D1383">
            <v>0</v>
          </cell>
          <cell r="F1383">
            <v>0</v>
          </cell>
          <cell r="G1383">
            <v>0</v>
          </cell>
          <cell r="H1383">
            <v>0</v>
          </cell>
          <cell r="I1383">
            <v>0</v>
          </cell>
          <cell r="M1383">
            <v>1419.93</v>
          </cell>
          <cell r="N1383">
            <v>0</v>
          </cell>
        </row>
        <row r="1384">
          <cell r="C1384">
            <v>0</v>
          </cell>
          <cell r="D1384">
            <v>0</v>
          </cell>
          <cell r="F1384">
            <v>0</v>
          </cell>
          <cell r="G1384">
            <v>0</v>
          </cell>
          <cell r="H1384">
            <v>0</v>
          </cell>
          <cell r="I1384">
            <v>0</v>
          </cell>
          <cell r="M1384">
            <v>1419.93</v>
          </cell>
          <cell r="N1384">
            <v>0</v>
          </cell>
        </row>
        <row r="1385">
          <cell r="C1385">
            <v>0</v>
          </cell>
          <cell r="D1385">
            <v>0</v>
          </cell>
          <cell r="F1385">
            <v>0</v>
          </cell>
          <cell r="G1385">
            <v>0</v>
          </cell>
          <cell r="H1385">
            <v>0</v>
          </cell>
          <cell r="I1385">
            <v>0</v>
          </cell>
          <cell r="M1385">
            <v>1419.93</v>
          </cell>
          <cell r="N1385">
            <v>0</v>
          </cell>
        </row>
        <row r="1386">
          <cell r="C1386">
            <v>0</v>
          </cell>
          <cell r="D1386">
            <v>0</v>
          </cell>
          <cell r="F1386">
            <v>0</v>
          </cell>
          <cell r="G1386">
            <v>0</v>
          </cell>
          <cell r="H1386">
            <v>0</v>
          </cell>
          <cell r="I1386">
            <v>0</v>
          </cell>
          <cell r="M1386">
            <v>1419.93</v>
          </cell>
          <cell r="N1386">
            <v>0</v>
          </cell>
        </row>
        <row r="1387">
          <cell r="C1387">
            <v>0</v>
          </cell>
          <cell r="D1387">
            <v>0</v>
          </cell>
          <cell r="F1387">
            <v>0</v>
          </cell>
          <cell r="G1387">
            <v>0</v>
          </cell>
          <cell r="H1387">
            <v>0</v>
          </cell>
          <cell r="I1387">
            <v>0</v>
          </cell>
          <cell r="M1387">
            <v>1419.93</v>
          </cell>
          <cell r="N1387">
            <v>0</v>
          </cell>
        </row>
        <row r="1388">
          <cell r="C1388">
            <v>0</v>
          </cell>
          <cell r="D1388">
            <v>0</v>
          </cell>
          <cell r="F1388">
            <v>0</v>
          </cell>
          <cell r="G1388">
            <v>0</v>
          </cell>
          <cell r="H1388">
            <v>0</v>
          </cell>
          <cell r="I1388">
            <v>0</v>
          </cell>
          <cell r="M1388">
            <v>1419.93</v>
          </cell>
          <cell r="N1388">
            <v>0</v>
          </cell>
        </row>
        <row r="1389">
          <cell r="C1389">
            <v>0</v>
          </cell>
          <cell r="D1389">
            <v>0</v>
          </cell>
          <cell r="F1389">
            <v>0</v>
          </cell>
          <cell r="G1389">
            <v>0</v>
          </cell>
          <cell r="H1389">
            <v>0</v>
          </cell>
          <cell r="I1389">
            <v>0</v>
          </cell>
          <cell r="M1389">
            <v>1419.93</v>
          </cell>
          <cell r="N1389">
            <v>0</v>
          </cell>
        </row>
        <row r="1390">
          <cell r="C1390">
            <v>0</v>
          </cell>
          <cell r="D1390">
            <v>0</v>
          </cell>
          <cell r="F1390">
            <v>0</v>
          </cell>
          <cell r="G1390">
            <v>0</v>
          </cell>
          <cell r="H1390">
            <v>0</v>
          </cell>
          <cell r="I1390">
            <v>0</v>
          </cell>
          <cell r="M1390">
            <v>1419.93</v>
          </cell>
          <cell r="N1390">
            <v>0</v>
          </cell>
        </row>
        <row r="1391">
          <cell r="C1391">
            <v>0</v>
          </cell>
          <cell r="D1391">
            <v>0</v>
          </cell>
          <cell r="F1391">
            <v>0</v>
          </cell>
          <cell r="G1391">
            <v>0</v>
          </cell>
          <cell r="H1391">
            <v>0</v>
          </cell>
          <cell r="I1391">
            <v>0</v>
          </cell>
          <cell r="M1391">
            <v>1419.93</v>
          </cell>
          <cell r="N1391">
            <v>0</v>
          </cell>
        </row>
        <row r="1392">
          <cell r="C1392" t="str">
            <v xml:space="preserve">TOTAL </v>
          </cell>
          <cell r="I1392">
            <v>974.95</v>
          </cell>
        </row>
        <row r="1393">
          <cell r="C1393" t="str">
            <v>BDI %</v>
          </cell>
          <cell r="H1393">
            <v>0</v>
          </cell>
          <cell r="I1393">
            <v>0</v>
          </cell>
        </row>
        <row r="1394">
          <cell r="A1394">
            <v>49</v>
          </cell>
          <cell r="C1394" t="str">
            <v>TOTAL DO SERVIÇO</v>
          </cell>
          <cell r="I1394">
            <v>974.95</v>
          </cell>
          <cell r="K1394" t="e">
            <v>#REF!</v>
          </cell>
          <cell r="L1394" t="e">
            <v>#REF!</v>
          </cell>
        </row>
        <row r="1395">
          <cell r="C1395" t="str">
            <v>AGESPISA - AREAIS</v>
          </cell>
        </row>
        <row r="1397">
          <cell r="C1397" t="str">
            <v>COMPOSIÇÃO DE PREÇO UNITÁRIO</v>
          </cell>
        </row>
        <row r="1399">
          <cell r="B1399">
            <v>50</v>
          </cell>
          <cell r="C1399">
            <v>50</v>
          </cell>
          <cell r="D1399" t="str">
            <v>BOTA FORA DTM = 5 KM</v>
          </cell>
          <cell r="I1399" t="str">
            <v>M3</v>
          </cell>
          <cell r="K1399">
            <v>1.29</v>
          </cell>
        </row>
        <row r="1401">
          <cell r="C1401" t="str">
            <v>CÓDIGO</v>
          </cell>
          <cell r="D1401" t="str">
            <v>DESCRIÇÃO DO SERVIÇO</v>
          </cell>
          <cell r="F1401" t="str">
            <v>UNIDADE</v>
          </cell>
          <cell r="G1401" t="str">
            <v>COEF.</v>
          </cell>
          <cell r="H1401" t="str">
            <v>PR. UNITÁRIO</v>
          </cell>
          <cell r="I1401" t="str">
            <v>PR. TOTAL</v>
          </cell>
        </row>
        <row r="1402">
          <cell r="C1402" t="str">
            <v>IE0458</v>
          </cell>
          <cell r="D1402" t="str">
            <v>CAMINHAO BASCULANTE 6M3/12M3</v>
          </cell>
          <cell r="F1402" t="str">
            <v>hp</v>
          </cell>
          <cell r="G1402">
            <v>0.02</v>
          </cell>
          <cell r="H1402">
            <v>28</v>
          </cell>
          <cell r="I1402">
            <v>0.56000000000000005</v>
          </cell>
          <cell r="K1402" t="str">
            <v>IE0458</v>
          </cell>
          <cell r="L1402">
            <v>0.02</v>
          </cell>
          <cell r="M1402">
            <v>1.29</v>
          </cell>
          <cell r="N1402">
            <v>2.58E-2</v>
          </cell>
        </row>
        <row r="1403">
          <cell r="C1403">
            <v>0</v>
          </cell>
          <cell r="D1403">
            <v>0</v>
          </cell>
          <cell r="F1403">
            <v>0</v>
          </cell>
          <cell r="G1403">
            <v>0</v>
          </cell>
          <cell r="H1403">
            <v>0</v>
          </cell>
          <cell r="I1403">
            <v>0</v>
          </cell>
          <cell r="M1403">
            <v>1.29</v>
          </cell>
          <cell r="N1403">
            <v>0</v>
          </cell>
        </row>
        <row r="1404">
          <cell r="C1404">
            <v>0</v>
          </cell>
          <cell r="D1404">
            <v>0</v>
          </cell>
          <cell r="F1404">
            <v>0</v>
          </cell>
          <cell r="G1404">
            <v>0</v>
          </cell>
          <cell r="H1404">
            <v>0</v>
          </cell>
          <cell r="I1404">
            <v>0</v>
          </cell>
          <cell r="M1404">
            <v>1.29</v>
          </cell>
          <cell r="N1404">
            <v>0</v>
          </cell>
        </row>
        <row r="1405">
          <cell r="C1405">
            <v>0</v>
          </cell>
          <cell r="D1405">
            <v>0</v>
          </cell>
          <cell r="F1405">
            <v>0</v>
          </cell>
          <cell r="G1405">
            <v>0</v>
          </cell>
          <cell r="H1405">
            <v>0</v>
          </cell>
          <cell r="I1405">
            <v>0</v>
          </cell>
          <cell r="M1405">
            <v>1.29</v>
          </cell>
          <cell r="N1405">
            <v>0</v>
          </cell>
        </row>
        <row r="1406">
          <cell r="C1406">
            <v>0</v>
          </cell>
          <cell r="D1406">
            <v>0</v>
          </cell>
          <cell r="F1406">
            <v>0</v>
          </cell>
          <cell r="G1406">
            <v>0</v>
          </cell>
          <cell r="H1406">
            <v>0</v>
          </cell>
          <cell r="I1406">
            <v>0</v>
          </cell>
          <cell r="M1406">
            <v>1.29</v>
          </cell>
          <cell r="N1406">
            <v>0</v>
          </cell>
        </row>
        <row r="1407">
          <cell r="C1407">
            <v>0</v>
          </cell>
          <cell r="D1407">
            <v>0</v>
          </cell>
          <cell r="F1407">
            <v>0</v>
          </cell>
          <cell r="G1407">
            <v>0</v>
          </cell>
          <cell r="H1407">
            <v>0</v>
          </cell>
          <cell r="I1407">
            <v>0</v>
          </cell>
          <cell r="M1407">
            <v>1.29</v>
          </cell>
          <cell r="N1407">
            <v>0</v>
          </cell>
        </row>
        <row r="1408">
          <cell r="C1408">
            <v>0</v>
          </cell>
          <cell r="D1408">
            <v>0</v>
          </cell>
          <cell r="F1408">
            <v>0</v>
          </cell>
          <cell r="G1408">
            <v>0</v>
          </cell>
          <cell r="H1408">
            <v>0</v>
          </cell>
          <cell r="I1408">
            <v>0</v>
          </cell>
          <cell r="M1408">
            <v>1.29</v>
          </cell>
          <cell r="N1408">
            <v>0</v>
          </cell>
        </row>
        <row r="1409">
          <cell r="C1409">
            <v>0</v>
          </cell>
          <cell r="D1409">
            <v>0</v>
          </cell>
          <cell r="F1409">
            <v>0</v>
          </cell>
          <cell r="G1409">
            <v>0</v>
          </cell>
          <cell r="H1409">
            <v>0</v>
          </cell>
          <cell r="I1409">
            <v>0</v>
          </cell>
          <cell r="M1409">
            <v>1.29</v>
          </cell>
          <cell r="N1409">
            <v>0</v>
          </cell>
        </row>
        <row r="1410">
          <cell r="C1410">
            <v>0</v>
          </cell>
          <cell r="D1410">
            <v>0</v>
          </cell>
          <cell r="F1410">
            <v>0</v>
          </cell>
          <cell r="G1410">
            <v>0</v>
          </cell>
          <cell r="H1410">
            <v>0</v>
          </cell>
          <cell r="I1410">
            <v>0</v>
          </cell>
          <cell r="M1410">
            <v>1.29</v>
          </cell>
          <cell r="N1410">
            <v>0</v>
          </cell>
        </row>
        <row r="1411">
          <cell r="C1411">
            <v>0</v>
          </cell>
          <cell r="D1411">
            <v>0</v>
          </cell>
          <cell r="F1411">
            <v>0</v>
          </cell>
          <cell r="G1411">
            <v>0</v>
          </cell>
          <cell r="H1411">
            <v>0</v>
          </cell>
          <cell r="I1411">
            <v>0</v>
          </cell>
          <cell r="M1411">
            <v>1.29</v>
          </cell>
          <cell r="N1411">
            <v>0</v>
          </cell>
        </row>
        <row r="1412">
          <cell r="C1412">
            <v>0</v>
          </cell>
          <cell r="D1412">
            <v>0</v>
          </cell>
          <cell r="F1412">
            <v>0</v>
          </cell>
          <cell r="G1412">
            <v>0</v>
          </cell>
          <cell r="H1412">
            <v>0</v>
          </cell>
          <cell r="I1412">
            <v>0</v>
          </cell>
          <cell r="M1412">
            <v>1.29</v>
          </cell>
          <cell r="N1412">
            <v>0</v>
          </cell>
        </row>
        <row r="1413">
          <cell r="C1413">
            <v>0</v>
          </cell>
          <cell r="D1413">
            <v>0</v>
          </cell>
          <cell r="F1413">
            <v>0</v>
          </cell>
          <cell r="G1413">
            <v>0</v>
          </cell>
          <cell r="H1413">
            <v>0</v>
          </cell>
          <cell r="I1413">
            <v>0</v>
          </cell>
          <cell r="M1413">
            <v>1.29</v>
          </cell>
          <cell r="N1413">
            <v>0</v>
          </cell>
        </row>
        <row r="1414">
          <cell r="C1414">
            <v>0</v>
          </cell>
          <cell r="D1414">
            <v>0</v>
          </cell>
          <cell r="F1414">
            <v>0</v>
          </cell>
          <cell r="G1414">
            <v>0</v>
          </cell>
          <cell r="H1414">
            <v>0</v>
          </cell>
          <cell r="I1414">
            <v>0</v>
          </cell>
          <cell r="M1414">
            <v>1.29</v>
          </cell>
          <cell r="N1414">
            <v>0</v>
          </cell>
        </row>
        <row r="1415">
          <cell r="C1415">
            <v>0</v>
          </cell>
          <cell r="D1415">
            <v>0</v>
          </cell>
          <cell r="F1415">
            <v>0</v>
          </cell>
          <cell r="G1415">
            <v>0</v>
          </cell>
          <cell r="H1415">
            <v>0</v>
          </cell>
          <cell r="I1415">
            <v>0</v>
          </cell>
          <cell r="M1415">
            <v>1.29</v>
          </cell>
          <cell r="N1415">
            <v>0</v>
          </cell>
        </row>
        <row r="1416">
          <cell r="C1416">
            <v>0</v>
          </cell>
          <cell r="D1416">
            <v>0</v>
          </cell>
          <cell r="F1416">
            <v>0</v>
          </cell>
          <cell r="G1416">
            <v>0</v>
          </cell>
          <cell r="H1416">
            <v>0</v>
          </cell>
          <cell r="I1416">
            <v>0</v>
          </cell>
          <cell r="M1416">
            <v>1.29</v>
          </cell>
          <cell r="N1416">
            <v>0</v>
          </cell>
        </row>
        <row r="1417">
          <cell r="C1417">
            <v>0</v>
          </cell>
          <cell r="D1417">
            <v>0</v>
          </cell>
          <cell r="F1417">
            <v>0</v>
          </cell>
          <cell r="G1417">
            <v>0</v>
          </cell>
          <cell r="H1417">
            <v>0</v>
          </cell>
          <cell r="I1417">
            <v>0</v>
          </cell>
          <cell r="M1417">
            <v>1.29</v>
          </cell>
          <cell r="N1417">
            <v>0</v>
          </cell>
        </row>
        <row r="1418">
          <cell r="C1418">
            <v>0</v>
          </cell>
          <cell r="D1418">
            <v>0</v>
          </cell>
          <cell r="F1418">
            <v>0</v>
          </cell>
          <cell r="G1418">
            <v>0</v>
          </cell>
          <cell r="H1418">
            <v>0</v>
          </cell>
          <cell r="I1418">
            <v>0</v>
          </cell>
          <cell r="M1418">
            <v>1.29</v>
          </cell>
          <cell r="N1418">
            <v>0</v>
          </cell>
        </row>
        <row r="1419">
          <cell r="C1419">
            <v>0</v>
          </cell>
          <cell r="D1419">
            <v>0</v>
          </cell>
          <cell r="F1419">
            <v>0</v>
          </cell>
          <cell r="G1419">
            <v>0</v>
          </cell>
          <cell r="H1419">
            <v>0</v>
          </cell>
          <cell r="I1419">
            <v>0</v>
          </cell>
          <cell r="M1419">
            <v>1.29</v>
          </cell>
          <cell r="N1419">
            <v>0</v>
          </cell>
        </row>
        <row r="1420">
          <cell r="C1420">
            <v>0</v>
          </cell>
          <cell r="D1420">
            <v>0</v>
          </cell>
          <cell r="F1420">
            <v>0</v>
          </cell>
          <cell r="G1420">
            <v>0</v>
          </cell>
          <cell r="H1420">
            <v>0</v>
          </cell>
          <cell r="I1420">
            <v>0</v>
          </cell>
          <cell r="M1420">
            <v>1.29</v>
          </cell>
          <cell r="N1420">
            <v>0</v>
          </cell>
        </row>
        <row r="1421">
          <cell r="C1421">
            <v>0</v>
          </cell>
          <cell r="D1421">
            <v>0</v>
          </cell>
          <cell r="F1421">
            <v>0</v>
          </cell>
          <cell r="G1421">
            <v>0</v>
          </cell>
          <cell r="H1421">
            <v>0</v>
          </cell>
          <cell r="I1421">
            <v>0</v>
          </cell>
          <cell r="M1421">
            <v>1.29</v>
          </cell>
          <cell r="N1421">
            <v>0</v>
          </cell>
        </row>
        <row r="1422">
          <cell r="C1422">
            <v>0</v>
          </cell>
          <cell r="D1422">
            <v>0</v>
          </cell>
          <cell r="F1422">
            <v>0</v>
          </cell>
          <cell r="G1422">
            <v>0</v>
          </cell>
          <cell r="H1422">
            <v>0</v>
          </cell>
          <cell r="I1422">
            <v>0</v>
          </cell>
          <cell r="M1422">
            <v>1.29</v>
          </cell>
          <cell r="N1422">
            <v>0</v>
          </cell>
        </row>
        <row r="1423">
          <cell r="C1423" t="str">
            <v xml:space="preserve">TOTAL </v>
          </cell>
          <cell r="I1423">
            <v>0.56000000000000005</v>
          </cell>
        </row>
        <row r="1424">
          <cell r="C1424" t="str">
            <v>BDI %</v>
          </cell>
          <cell r="H1424">
            <v>0</v>
          </cell>
          <cell r="I1424">
            <v>0</v>
          </cell>
        </row>
        <row r="1425">
          <cell r="A1425">
            <v>50</v>
          </cell>
          <cell r="C1425" t="str">
            <v>TOTAL DO SERVIÇO</v>
          </cell>
          <cell r="I1425">
            <v>0.56000000000000005</v>
          </cell>
          <cell r="K1425" t="e">
            <v>#REF!</v>
          </cell>
          <cell r="L1425" t="e">
            <v>#REF!</v>
          </cell>
        </row>
        <row r="1426">
          <cell r="C1426" t="str">
            <v>AGESPISA - AREAIS</v>
          </cell>
        </row>
        <row r="1428">
          <cell r="C1428" t="str">
            <v>COMPOSIÇÃO DE PREÇO UNITÁRIO</v>
          </cell>
        </row>
        <row r="1430">
          <cell r="B1430">
            <v>51</v>
          </cell>
          <cell r="C1430">
            <v>51</v>
          </cell>
          <cell r="D1430" t="str">
            <v>TRANSPORTE DE MATERIAL - ENTULHO DMT 5KM</v>
          </cell>
          <cell r="I1430" t="str">
            <v>M3</v>
          </cell>
          <cell r="K1430">
            <v>1.29</v>
          </cell>
        </row>
        <row r="1432">
          <cell r="C1432" t="str">
            <v>CÓDIGO</v>
          </cell>
          <cell r="D1432" t="str">
            <v>DESCRIÇÃO DO SERVIÇO</v>
          </cell>
          <cell r="F1432" t="str">
            <v>UNIDADE</v>
          </cell>
          <cell r="G1432" t="str">
            <v>COEF.</v>
          </cell>
          <cell r="H1432" t="str">
            <v>PR. UNITÁRIO</v>
          </cell>
          <cell r="I1432" t="str">
            <v>PR. TOTAL</v>
          </cell>
        </row>
        <row r="1433">
          <cell r="C1433" t="str">
            <v>IE0458</v>
          </cell>
          <cell r="D1433" t="str">
            <v>CAMINHAO BASCULANTE 6M3/12M3</v>
          </cell>
          <cell r="F1433" t="str">
            <v>hp</v>
          </cell>
          <cell r="G1433">
            <v>0.02</v>
          </cell>
          <cell r="H1433">
            <v>28</v>
          </cell>
          <cell r="I1433">
            <v>0.56000000000000005</v>
          </cell>
          <cell r="K1433" t="str">
            <v>IE0458</v>
          </cell>
          <cell r="L1433">
            <v>0.02</v>
          </cell>
          <cell r="M1433">
            <v>1.29</v>
          </cell>
          <cell r="N1433">
            <v>2.58E-2</v>
          </cell>
        </row>
        <row r="1434">
          <cell r="C1434">
            <v>0</v>
          </cell>
          <cell r="D1434">
            <v>0</v>
          </cell>
          <cell r="F1434">
            <v>0</v>
          </cell>
          <cell r="G1434">
            <v>0</v>
          </cell>
          <cell r="H1434">
            <v>0</v>
          </cell>
          <cell r="I1434">
            <v>0</v>
          </cell>
          <cell r="M1434">
            <v>1.29</v>
          </cell>
          <cell r="N1434">
            <v>0</v>
          </cell>
        </row>
        <row r="1435">
          <cell r="C1435">
            <v>0</v>
          </cell>
          <cell r="D1435">
            <v>0</v>
          </cell>
          <cell r="F1435">
            <v>0</v>
          </cell>
          <cell r="G1435">
            <v>0</v>
          </cell>
          <cell r="H1435">
            <v>0</v>
          </cell>
          <cell r="I1435">
            <v>0</v>
          </cell>
          <cell r="M1435">
            <v>1.29</v>
          </cell>
          <cell r="N1435">
            <v>0</v>
          </cell>
        </row>
        <row r="1436">
          <cell r="C1436">
            <v>0</v>
          </cell>
          <cell r="D1436">
            <v>0</v>
          </cell>
          <cell r="F1436">
            <v>0</v>
          </cell>
          <cell r="G1436">
            <v>0</v>
          </cell>
          <cell r="H1436">
            <v>0</v>
          </cell>
          <cell r="I1436">
            <v>0</v>
          </cell>
          <cell r="M1436">
            <v>1.29</v>
          </cell>
          <cell r="N1436">
            <v>0</v>
          </cell>
        </row>
        <row r="1437">
          <cell r="C1437">
            <v>0</v>
          </cell>
          <cell r="D1437">
            <v>0</v>
          </cell>
          <cell r="F1437">
            <v>0</v>
          </cell>
          <cell r="G1437">
            <v>0</v>
          </cell>
          <cell r="H1437">
            <v>0</v>
          </cell>
          <cell r="I1437">
            <v>0</v>
          </cell>
          <cell r="M1437">
            <v>1.29</v>
          </cell>
          <cell r="N1437">
            <v>0</v>
          </cell>
        </row>
        <row r="1438">
          <cell r="C1438">
            <v>0</v>
          </cell>
          <cell r="D1438">
            <v>0</v>
          </cell>
          <cell r="F1438">
            <v>0</v>
          </cell>
          <cell r="G1438">
            <v>0</v>
          </cell>
          <cell r="H1438">
            <v>0</v>
          </cell>
          <cell r="I1438">
            <v>0</v>
          </cell>
          <cell r="M1438">
            <v>1.29</v>
          </cell>
          <cell r="N1438">
            <v>0</v>
          </cell>
        </row>
        <row r="1439">
          <cell r="C1439">
            <v>0</v>
          </cell>
          <cell r="D1439">
            <v>0</v>
          </cell>
          <cell r="F1439">
            <v>0</v>
          </cell>
          <cell r="G1439">
            <v>0</v>
          </cell>
          <cell r="H1439">
            <v>0</v>
          </cell>
          <cell r="I1439">
            <v>0</v>
          </cell>
          <cell r="M1439">
            <v>1.29</v>
          </cell>
          <cell r="N1439">
            <v>0</v>
          </cell>
        </row>
        <row r="1440">
          <cell r="C1440">
            <v>0</v>
          </cell>
          <cell r="D1440">
            <v>0</v>
          </cell>
          <cell r="F1440">
            <v>0</v>
          </cell>
          <cell r="G1440">
            <v>0</v>
          </cell>
          <cell r="H1440">
            <v>0</v>
          </cell>
          <cell r="I1440">
            <v>0</v>
          </cell>
          <cell r="M1440">
            <v>1.29</v>
          </cell>
          <cell r="N1440">
            <v>0</v>
          </cell>
        </row>
        <row r="1441">
          <cell r="C1441">
            <v>0</v>
          </cell>
          <cell r="D1441">
            <v>0</v>
          </cell>
          <cell r="F1441">
            <v>0</v>
          </cell>
          <cell r="G1441">
            <v>0</v>
          </cell>
          <cell r="H1441">
            <v>0</v>
          </cell>
          <cell r="I1441">
            <v>0</v>
          </cell>
          <cell r="M1441">
            <v>1.29</v>
          </cell>
          <cell r="N1441">
            <v>0</v>
          </cell>
        </row>
        <row r="1442">
          <cell r="C1442">
            <v>0</v>
          </cell>
          <cell r="D1442">
            <v>0</v>
          </cell>
          <cell r="F1442">
            <v>0</v>
          </cell>
          <cell r="G1442">
            <v>0</v>
          </cell>
          <cell r="H1442">
            <v>0</v>
          </cell>
          <cell r="I1442">
            <v>0</v>
          </cell>
          <cell r="M1442">
            <v>1.29</v>
          </cell>
          <cell r="N1442">
            <v>0</v>
          </cell>
        </row>
        <row r="1443">
          <cell r="C1443">
            <v>0</v>
          </cell>
          <cell r="D1443">
            <v>0</v>
          </cell>
          <cell r="F1443">
            <v>0</v>
          </cell>
          <cell r="G1443">
            <v>0</v>
          </cell>
          <cell r="H1443">
            <v>0</v>
          </cell>
          <cell r="I1443">
            <v>0</v>
          </cell>
          <cell r="M1443">
            <v>1.29</v>
          </cell>
          <cell r="N1443">
            <v>0</v>
          </cell>
        </row>
        <row r="1444">
          <cell r="C1444">
            <v>0</v>
          </cell>
          <cell r="D1444">
            <v>0</v>
          </cell>
          <cell r="F1444">
            <v>0</v>
          </cell>
          <cell r="G1444">
            <v>0</v>
          </cell>
          <cell r="H1444">
            <v>0</v>
          </cell>
          <cell r="I1444">
            <v>0</v>
          </cell>
          <cell r="M1444">
            <v>1.29</v>
          </cell>
          <cell r="N1444">
            <v>0</v>
          </cell>
        </row>
        <row r="1445">
          <cell r="C1445">
            <v>0</v>
          </cell>
          <cell r="D1445">
            <v>0</v>
          </cell>
          <cell r="F1445">
            <v>0</v>
          </cell>
          <cell r="G1445">
            <v>0</v>
          </cell>
          <cell r="H1445">
            <v>0</v>
          </cell>
          <cell r="I1445">
            <v>0</v>
          </cell>
          <cell r="M1445">
            <v>1.29</v>
          </cell>
          <cell r="N1445">
            <v>0</v>
          </cell>
        </row>
        <row r="1446">
          <cell r="C1446">
            <v>0</v>
          </cell>
          <cell r="D1446">
            <v>0</v>
          </cell>
          <cell r="F1446">
            <v>0</v>
          </cell>
          <cell r="G1446">
            <v>0</v>
          </cell>
          <cell r="H1446">
            <v>0</v>
          </cell>
          <cell r="I1446">
            <v>0</v>
          </cell>
          <cell r="M1446">
            <v>1.29</v>
          </cell>
          <cell r="N1446">
            <v>0</v>
          </cell>
        </row>
        <row r="1447">
          <cell r="C1447">
            <v>0</v>
          </cell>
          <cell r="D1447">
            <v>0</v>
          </cell>
          <cell r="F1447">
            <v>0</v>
          </cell>
          <cell r="G1447">
            <v>0</v>
          </cell>
          <cell r="H1447">
            <v>0</v>
          </cell>
          <cell r="I1447">
            <v>0</v>
          </cell>
          <cell r="M1447">
            <v>1.29</v>
          </cell>
          <cell r="N1447">
            <v>0</v>
          </cell>
        </row>
        <row r="1448">
          <cell r="C1448">
            <v>0</v>
          </cell>
          <cell r="D1448">
            <v>0</v>
          </cell>
          <cell r="F1448">
            <v>0</v>
          </cell>
          <cell r="G1448">
            <v>0</v>
          </cell>
          <cell r="H1448">
            <v>0</v>
          </cell>
          <cell r="I1448">
            <v>0</v>
          </cell>
          <cell r="M1448">
            <v>1.29</v>
          </cell>
          <cell r="N1448">
            <v>0</v>
          </cell>
        </row>
        <row r="1449">
          <cell r="C1449">
            <v>0</v>
          </cell>
          <cell r="D1449">
            <v>0</v>
          </cell>
          <cell r="F1449">
            <v>0</v>
          </cell>
          <cell r="G1449">
            <v>0</v>
          </cell>
          <cell r="H1449">
            <v>0</v>
          </cell>
          <cell r="I1449">
            <v>0</v>
          </cell>
          <cell r="M1449">
            <v>1.29</v>
          </cell>
          <cell r="N1449">
            <v>0</v>
          </cell>
        </row>
        <row r="1450">
          <cell r="C1450">
            <v>0</v>
          </cell>
          <cell r="D1450">
            <v>0</v>
          </cell>
          <cell r="F1450">
            <v>0</v>
          </cell>
          <cell r="G1450">
            <v>0</v>
          </cell>
          <cell r="H1450">
            <v>0</v>
          </cell>
          <cell r="I1450">
            <v>0</v>
          </cell>
          <cell r="M1450">
            <v>1.29</v>
          </cell>
          <cell r="N1450">
            <v>0</v>
          </cell>
        </row>
        <row r="1451">
          <cell r="C1451">
            <v>0</v>
          </cell>
          <cell r="D1451">
            <v>0</v>
          </cell>
          <cell r="F1451">
            <v>0</v>
          </cell>
          <cell r="G1451">
            <v>0</v>
          </cell>
          <cell r="H1451">
            <v>0</v>
          </cell>
          <cell r="I1451">
            <v>0</v>
          </cell>
          <cell r="M1451">
            <v>1.29</v>
          </cell>
          <cell r="N1451">
            <v>0</v>
          </cell>
        </row>
        <row r="1452">
          <cell r="C1452">
            <v>0</v>
          </cell>
          <cell r="D1452">
            <v>0</v>
          </cell>
          <cell r="F1452">
            <v>0</v>
          </cell>
          <cell r="G1452">
            <v>0</v>
          </cell>
          <cell r="H1452">
            <v>0</v>
          </cell>
          <cell r="I1452">
            <v>0</v>
          </cell>
          <cell r="M1452">
            <v>1.29</v>
          </cell>
          <cell r="N1452">
            <v>0</v>
          </cell>
        </row>
        <row r="1453">
          <cell r="C1453">
            <v>0</v>
          </cell>
          <cell r="D1453">
            <v>0</v>
          </cell>
          <cell r="F1453">
            <v>0</v>
          </cell>
          <cell r="G1453">
            <v>0</v>
          </cell>
          <cell r="H1453">
            <v>0</v>
          </cell>
          <cell r="I1453">
            <v>0</v>
          </cell>
          <cell r="M1453">
            <v>1.29</v>
          </cell>
          <cell r="N1453">
            <v>0</v>
          </cell>
        </row>
        <row r="1454">
          <cell r="C1454" t="str">
            <v xml:space="preserve">TOTAL </v>
          </cell>
          <cell r="I1454">
            <v>0.56000000000000005</v>
          </cell>
        </row>
        <row r="1455">
          <cell r="C1455" t="str">
            <v>BDI %</v>
          </cell>
          <cell r="H1455">
            <v>0</v>
          </cell>
          <cell r="I1455">
            <v>0</v>
          </cell>
        </row>
        <row r="1456">
          <cell r="A1456">
            <v>51</v>
          </cell>
          <cell r="C1456" t="str">
            <v>TOTAL DO SERVIÇO</v>
          </cell>
          <cell r="I1456">
            <v>0.56000000000000005</v>
          </cell>
          <cell r="K1456" t="e">
            <v>#REF!</v>
          </cell>
          <cell r="L1456" t="e">
            <v>#REF!</v>
          </cell>
        </row>
        <row r="1457">
          <cell r="C1457" t="str">
            <v>AGESPISA - AREAIS</v>
          </cell>
        </row>
        <row r="1459">
          <cell r="C1459" t="str">
            <v>COMPOSIÇÃO DE PREÇO UNITÁRIO</v>
          </cell>
        </row>
        <row r="1461">
          <cell r="B1461">
            <v>52</v>
          </cell>
          <cell r="C1461">
            <v>52</v>
          </cell>
          <cell r="D1461" t="str">
            <v>MEIA-CANA DE CONCRETO DN 400</v>
          </cell>
          <cell r="I1461" t="str">
            <v>M</v>
          </cell>
          <cell r="K1461">
            <v>38.75</v>
          </cell>
        </row>
        <row r="1463">
          <cell r="C1463" t="str">
            <v>CÓDIGO</v>
          </cell>
          <cell r="D1463" t="str">
            <v>DESCRIÇÃO DO SERVIÇO</v>
          </cell>
          <cell r="F1463" t="str">
            <v>UNIDADE</v>
          </cell>
          <cell r="G1463" t="str">
            <v>COEF.</v>
          </cell>
          <cell r="H1463" t="str">
            <v>PR. UNITÁRIO</v>
          </cell>
          <cell r="I1463" t="str">
            <v>PR. TOTAL</v>
          </cell>
        </row>
        <row r="1464">
          <cell r="C1464" t="str">
            <v>IH0006</v>
          </cell>
          <cell r="D1464" t="str">
            <v>SERVENTE</v>
          </cell>
          <cell r="F1464" t="str">
            <v>H</v>
          </cell>
          <cell r="G1464">
            <v>0.6</v>
          </cell>
          <cell r="H1464">
            <v>4.4723219814241482</v>
          </cell>
          <cell r="I1464">
            <v>2.68</v>
          </cell>
          <cell r="K1464" t="str">
            <v>IH0006</v>
          </cell>
          <cell r="L1464">
            <v>0.6</v>
          </cell>
          <cell r="M1464">
            <v>38.75</v>
          </cell>
          <cell r="N1464">
            <v>23.25</v>
          </cell>
        </row>
        <row r="1465">
          <cell r="C1465" t="str">
            <v>IH0074</v>
          </cell>
          <cell r="D1465" t="str">
            <v>PEDREIRO</v>
          </cell>
          <cell r="F1465" t="str">
            <v>H</v>
          </cell>
          <cell r="G1465">
            <v>0.3</v>
          </cell>
          <cell r="H1465">
            <v>6.2786377708978325</v>
          </cell>
          <cell r="I1465">
            <v>1.88</v>
          </cell>
          <cell r="K1465" t="str">
            <v>IH0074</v>
          </cell>
          <cell r="L1465">
            <v>0.3</v>
          </cell>
          <cell r="M1465">
            <v>38.75</v>
          </cell>
          <cell r="N1465">
            <v>11.625</v>
          </cell>
        </row>
        <row r="1466">
          <cell r="C1466" t="str">
            <v>IM0611</v>
          </cell>
          <cell r="D1466" t="str">
            <v>AREIA</v>
          </cell>
          <cell r="F1466" t="str">
            <v>M3</v>
          </cell>
          <cell r="G1466">
            <v>1E-3</v>
          </cell>
          <cell r="H1466">
            <v>26</v>
          </cell>
          <cell r="I1466">
            <v>0.03</v>
          </cell>
          <cell r="K1466" t="str">
            <v>IM0611</v>
          </cell>
          <cell r="L1466">
            <v>1E-3</v>
          </cell>
          <cell r="M1466">
            <v>38.75</v>
          </cell>
          <cell r="N1466">
            <v>3.875E-2</v>
          </cell>
        </row>
        <row r="1467">
          <cell r="C1467" t="str">
            <v>IM3691</v>
          </cell>
          <cell r="D1467" t="str">
            <v>CIMENTO PORTLAND</v>
          </cell>
          <cell r="F1467" t="str">
            <v>KG</v>
          </cell>
          <cell r="G1467">
            <v>0.45</v>
          </cell>
          <cell r="H1467">
            <v>0.35</v>
          </cell>
          <cell r="I1467">
            <v>0.16</v>
          </cell>
          <cell r="K1467" t="str">
            <v>IM3691</v>
          </cell>
          <cell r="L1467">
            <v>0.45</v>
          </cell>
          <cell r="M1467">
            <v>38.75</v>
          </cell>
          <cell r="N1467">
            <v>17.4375</v>
          </cell>
        </row>
        <row r="1468">
          <cell r="C1468" t="str">
            <v>IM3703</v>
          </cell>
          <cell r="D1468" t="str">
            <v>MEIA CANA DE CONCRETO,         DIAMETRO 400 mm</v>
          </cell>
          <cell r="F1468" t="str">
            <v>M</v>
          </cell>
          <cell r="G1468">
            <v>1.05</v>
          </cell>
          <cell r="H1468">
            <v>20</v>
          </cell>
          <cell r="I1468">
            <v>21</v>
          </cell>
          <cell r="K1468" t="str">
            <v>IM3703</v>
          </cell>
          <cell r="L1468">
            <v>1.05</v>
          </cell>
          <cell r="M1468">
            <v>38.75</v>
          </cell>
          <cell r="N1468">
            <v>40.6875</v>
          </cell>
        </row>
        <row r="1469">
          <cell r="C1469">
            <v>0</v>
          </cell>
          <cell r="D1469">
            <v>0</v>
          </cell>
          <cell r="F1469">
            <v>0</v>
          </cell>
          <cell r="G1469">
            <v>0</v>
          </cell>
          <cell r="H1469">
            <v>0</v>
          </cell>
          <cell r="I1469">
            <v>0</v>
          </cell>
          <cell r="M1469">
            <v>38.75</v>
          </cell>
          <cell r="N1469">
            <v>0</v>
          </cell>
        </row>
        <row r="1470">
          <cell r="C1470">
            <v>0</v>
          </cell>
          <cell r="D1470">
            <v>0</v>
          </cell>
          <cell r="F1470">
            <v>0</v>
          </cell>
          <cell r="G1470">
            <v>0</v>
          </cell>
          <cell r="H1470">
            <v>0</v>
          </cell>
          <cell r="I1470">
            <v>0</v>
          </cell>
          <cell r="M1470">
            <v>38.75</v>
          </cell>
          <cell r="N1470">
            <v>0</v>
          </cell>
        </row>
        <row r="1471">
          <cell r="C1471">
            <v>0</v>
          </cell>
          <cell r="D1471">
            <v>0</v>
          </cell>
          <cell r="F1471">
            <v>0</v>
          </cell>
          <cell r="G1471">
            <v>0</v>
          </cell>
          <cell r="H1471">
            <v>0</v>
          </cell>
          <cell r="I1471">
            <v>0</v>
          </cell>
          <cell r="M1471">
            <v>38.75</v>
          </cell>
          <cell r="N1471">
            <v>0</v>
          </cell>
        </row>
        <row r="1472">
          <cell r="C1472">
            <v>0</v>
          </cell>
          <cell r="D1472">
            <v>0</v>
          </cell>
          <cell r="F1472">
            <v>0</v>
          </cell>
          <cell r="G1472">
            <v>0</v>
          </cell>
          <cell r="H1472">
            <v>0</v>
          </cell>
          <cell r="I1472">
            <v>0</v>
          </cell>
          <cell r="M1472">
            <v>38.75</v>
          </cell>
          <cell r="N1472">
            <v>0</v>
          </cell>
        </row>
        <row r="1473">
          <cell r="C1473">
            <v>0</v>
          </cell>
          <cell r="D1473">
            <v>0</v>
          </cell>
          <cell r="F1473">
            <v>0</v>
          </cell>
          <cell r="G1473">
            <v>0</v>
          </cell>
          <cell r="H1473">
            <v>0</v>
          </cell>
          <cell r="I1473">
            <v>0</v>
          </cell>
          <cell r="M1473">
            <v>38.75</v>
          </cell>
          <cell r="N1473">
            <v>0</v>
          </cell>
        </row>
        <row r="1474">
          <cell r="C1474">
            <v>0</v>
          </cell>
          <cell r="D1474">
            <v>0</v>
          </cell>
          <cell r="F1474">
            <v>0</v>
          </cell>
          <cell r="G1474">
            <v>0</v>
          </cell>
          <cell r="H1474">
            <v>0</v>
          </cell>
          <cell r="I1474">
            <v>0</v>
          </cell>
          <cell r="M1474">
            <v>38.75</v>
          </cell>
          <cell r="N1474">
            <v>0</v>
          </cell>
        </row>
        <row r="1475">
          <cell r="C1475">
            <v>0</v>
          </cell>
          <cell r="D1475">
            <v>0</v>
          </cell>
          <cell r="F1475">
            <v>0</v>
          </cell>
          <cell r="G1475">
            <v>0</v>
          </cell>
          <cell r="H1475">
            <v>0</v>
          </cell>
          <cell r="I1475">
            <v>0</v>
          </cell>
          <cell r="M1475">
            <v>38.75</v>
          </cell>
          <cell r="N1475">
            <v>0</v>
          </cell>
        </row>
        <row r="1476">
          <cell r="C1476">
            <v>0</v>
          </cell>
          <cell r="D1476">
            <v>0</v>
          </cell>
          <cell r="F1476">
            <v>0</v>
          </cell>
          <cell r="G1476">
            <v>0</v>
          </cell>
          <cell r="H1476">
            <v>0</v>
          </cell>
          <cell r="I1476">
            <v>0</v>
          </cell>
          <cell r="M1476">
            <v>38.75</v>
          </cell>
          <cell r="N1476">
            <v>0</v>
          </cell>
        </row>
        <row r="1477">
          <cell r="C1477">
            <v>0</v>
          </cell>
          <cell r="D1477">
            <v>0</v>
          </cell>
          <cell r="F1477">
            <v>0</v>
          </cell>
          <cell r="G1477">
            <v>0</v>
          </cell>
          <cell r="H1477">
            <v>0</v>
          </cell>
          <cell r="I1477">
            <v>0</v>
          </cell>
          <cell r="M1477">
            <v>38.75</v>
          </cell>
          <cell r="N1477">
            <v>0</v>
          </cell>
        </row>
        <row r="1478">
          <cell r="C1478">
            <v>0</v>
          </cell>
          <cell r="D1478">
            <v>0</v>
          </cell>
          <cell r="F1478">
            <v>0</v>
          </cell>
          <cell r="G1478">
            <v>0</v>
          </cell>
          <cell r="H1478">
            <v>0</v>
          </cell>
          <cell r="I1478">
            <v>0</v>
          </cell>
          <cell r="M1478">
            <v>38.75</v>
          </cell>
          <cell r="N1478">
            <v>0</v>
          </cell>
        </row>
        <row r="1479">
          <cell r="C1479">
            <v>0</v>
          </cell>
          <cell r="D1479">
            <v>0</v>
          </cell>
          <cell r="F1479">
            <v>0</v>
          </cell>
          <cell r="G1479">
            <v>0</v>
          </cell>
          <cell r="H1479">
            <v>0</v>
          </cell>
          <cell r="I1479">
            <v>0</v>
          </cell>
          <cell r="M1479">
            <v>38.75</v>
          </cell>
          <cell r="N1479">
            <v>0</v>
          </cell>
        </row>
        <row r="1480">
          <cell r="C1480">
            <v>0</v>
          </cell>
          <cell r="D1480">
            <v>0</v>
          </cell>
          <cell r="F1480">
            <v>0</v>
          </cell>
          <cell r="G1480">
            <v>0</v>
          </cell>
          <cell r="H1480">
            <v>0</v>
          </cell>
          <cell r="I1480">
            <v>0</v>
          </cell>
          <cell r="M1480">
            <v>38.75</v>
          </cell>
          <cell r="N1480">
            <v>0</v>
          </cell>
        </row>
        <row r="1481">
          <cell r="C1481">
            <v>0</v>
          </cell>
          <cell r="D1481">
            <v>0</v>
          </cell>
          <cell r="F1481">
            <v>0</v>
          </cell>
          <cell r="G1481">
            <v>0</v>
          </cell>
          <cell r="H1481">
            <v>0</v>
          </cell>
          <cell r="I1481">
            <v>0</v>
          </cell>
          <cell r="M1481">
            <v>38.75</v>
          </cell>
          <cell r="N1481">
            <v>0</v>
          </cell>
        </row>
        <row r="1482">
          <cell r="C1482">
            <v>0</v>
          </cell>
          <cell r="D1482">
            <v>0</v>
          </cell>
          <cell r="F1482">
            <v>0</v>
          </cell>
          <cell r="G1482">
            <v>0</v>
          </cell>
          <cell r="H1482">
            <v>0</v>
          </cell>
          <cell r="I1482">
            <v>0</v>
          </cell>
          <cell r="M1482">
            <v>38.75</v>
          </cell>
          <cell r="N1482">
            <v>0</v>
          </cell>
        </row>
        <row r="1483">
          <cell r="C1483">
            <v>0</v>
          </cell>
          <cell r="D1483">
            <v>0</v>
          </cell>
          <cell r="F1483">
            <v>0</v>
          </cell>
          <cell r="G1483">
            <v>0</v>
          </cell>
          <cell r="H1483">
            <v>0</v>
          </cell>
          <cell r="I1483">
            <v>0</v>
          </cell>
          <cell r="M1483">
            <v>38.75</v>
          </cell>
          <cell r="N1483">
            <v>0</v>
          </cell>
        </row>
        <row r="1484">
          <cell r="C1484">
            <v>0</v>
          </cell>
          <cell r="D1484">
            <v>0</v>
          </cell>
          <cell r="F1484">
            <v>0</v>
          </cell>
          <cell r="G1484">
            <v>0</v>
          </cell>
          <cell r="H1484">
            <v>0</v>
          </cell>
          <cell r="I1484">
            <v>0</v>
          </cell>
          <cell r="M1484">
            <v>38.75</v>
          </cell>
          <cell r="N1484">
            <v>0</v>
          </cell>
        </row>
        <row r="1485">
          <cell r="C1485" t="str">
            <v xml:space="preserve">TOTAL </v>
          </cell>
          <cell r="I1485">
            <v>25.75</v>
          </cell>
        </row>
        <row r="1486">
          <cell r="C1486" t="str">
            <v>BDI %</v>
          </cell>
          <cell r="H1486">
            <v>0</v>
          </cell>
          <cell r="I1486">
            <v>0</v>
          </cell>
        </row>
        <row r="1487">
          <cell r="A1487">
            <v>52</v>
          </cell>
          <cell r="C1487" t="str">
            <v>TOTAL DO SERVIÇO</v>
          </cell>
          <cell r="I1487">
            <v>25.75</v>
          </cell>
          <cell r="K1487" t="e">
            <v>#REF!</v>
          </cell>
          <cell r="L1487" t="e">
            <v>#REF!</v>
          </cell>
        </row>
        <row r="1488">
          <cell r="C1488" t="str">
            <v>AGESPISA - AREAIS</v>
          </cell>
        </row>
        <row r="1490">
          <cell r="C1490" t="str">
            <v>COMPOSIÇÃO DE PREÇO UNITÁRIO</v>
          </cell>
        </row>
        <row r="1492">
          <cell r="B1492">
            <v>53</v>
          </cell>
          <cell r="C1492">
            <v>53</v>
          </cell>
          <cell r="D1492" t="str">
            <v>CERCA DE ARAME FARPADO C/ MOURÃO DE CONCRETO ARMADO PRÉ-MOLDADO PV A CADA 2,50M COM ALTURA DE 1,80M, 10 FIOS</v>
          </cell>
          <cell r="I1492" t="str">
            <v>M</v>
          </cell>
          <cell r="K1492">
            <v>29.01</v>
          </cell>
        </row>
        <row r="1494">
          <cell r="C1494" t="str">
            <v>CÓDIGO</v>
          </cell>
          <cell r="D1494" t="str">
            <v>DESCRIÇÃO DO SERVIÇO</v>
          </cell>
          <cell r="F1494" t="str">
            <v>UNIDADE</v>
          </cell>
          <cell r="G1494" t="str">
            <v>COEF.</v>
          </cell>
          <cell r="H1494" t="str">
            <v>PR. UNITÁRIO</v>
          </cell>
          <cell r="I1494" t="str">
            <v>PR. TOTAL</v>
          </cell>
        </row>
        <row r="1495">
          <cell r="C1495" t="str">
            <v>IH0006</v>
          </cell>
          <cell r="D1495" t="str">
            <v>SERVENTE</v>
          </cell>
          <cell r="F1495" t="str">
            <v>H</v>
          </cell>
          <cell r="G1495">
            <v>0.6</v>
          </cell>
          <cell r="H1495">
            <v>4.4723219814241482</v>
          </cell>
          <cell r="I1495">
            <v>2.68</v>
          </cell>
          <cell r="K1495" t="str">
            <v>IH0006</v>
          </cell>
          <cell r="L1495">
            <v>0.6</v>
          </cell>
          <cell r="M1495">
            <v>29.01</v>
          </cell>
          <cell r="N1495">
            <v>17.405999999999999</v>
          </cell>
        </row>
        <row r="1496">
          <cell r="C1496" t="str">
            <v>IH0074</v>
          </cell>
          <cell r="D1496" t="str">
            <v>PEDREIRO</v>
          </cell>
          <cell r="F1496" t="str">
            <v>H</v>
          </cell>
          <cell r="G1496">
            <v>0.6</v>
          </cell>
          <cell r="H1496">
            <v>6.2786377708978325</v>
          </cell>
          <cell r="I1496">
            <v>3.77</v>
          </cell>
          <cell r="K1496" t="str">
            <v>IH0074</v>
          </cell>
          <cell r="L1496">
            <v>0.6</v>
          </cell>
          <cell r="M1496">
            <v>29.01</v>
          </cell>
          <cell r="N1496">
            <v>17.405999999999999</v>
          </cell>
        </row>
        <row r="1497">
          <cell r="C1497" t="str">
            <v>IM4217</v>
          </cell>
          <cell r="D1497" t="str">
            <v>ARAME FARPADO No. 16 BWG 4 x   4 (pol)</v>
          </cell>
          <cell r="F1497" t="str">
            <v>M</v>
          </cell>
          <cell r="G1497">
            <v>5.5</v>
          </cell>
          <cell r="H1497">
            <v>0.12</v>
          </cell>
          <cell r="I1497">
            <v>0.66</v>
          </cell>
          <cell r="K1497" t="str">
            <v>IM4217</v>
          </cell>
          <cell r="L1497">
            <v>5.5</v>
          </cell>
          <cell r="M1497">
            <v>29.01</v>
          </cell>
          <cell r="N1497">
            <v>159.55500000000001</v>
          </cell>
        </row>
        <row r="1498">
          <cell r="C1498" t="str">
            <v>IM4218</v>
          </cell>
          <cell r="D1498" t="str">
            <v>ARAME GALVANIZADO No.18 BWG</v>
          </cell>
          <cell r="F1498" t="str">
            <v>KG</v>
          </cell>
          <cell r="G1498">
            <v>0.05</v>
          </cell>
          <cell r="H1498">
            <v>2.9</v>
          </cell>
          <cell r="I1498">
            <v>0.15</v>
          </cell>
          <cell r="K1498" t="str">
            <v>IM4218</v>
          </cell>
          <cell r="L1498">
            <v>0.05</v>
          </cell>
          <cell r="M1498">
            <v>29.01</v>
          </cell>
          <cell r="N1498">
            <v>1.4505000000000001</v>
          </cell>
        </row>
        <row r="1499">
          <cell r="C1499" t="str">
            <v>IM4219</v>
          </cell>
          <cell r="D1499" t="str">
            <v>ESCORA CONCRETO PARA MOURAO,   H = 2,30 m</v>
          </cell>
          <cell r="F1499" t="str">
            <v>UN</v>
          </cell>
          <cell r="G1499">
            <v>0.08</v>
          </cell>
          <cell r="H1499">
            <v>13.02</v>
          </cell>
          <cell r="I1499">
            <v>1.04</v>
          </cell>
          <cell r="K1499" t="str">
            <v>IM4219</v>
          </cell>
          <cell r="L1499">
            <v>0.08</v>
          </cell>
          <cell r="M1499">
            <v>29.01</v>
          </cell>
          <cell r="N1499">
            <v>2.3208000000000002</v>
          </cell>
        </row>
        <row r="1500">
          <cell r="C1500" t="str">
            <v>IM4220</v>
          </cell>
          <cell r="D1500" t="str">
            <v>MOURAO CONCRETO TRIANGULAR, H  = 2,20 m</v>
          </cell>
          <cell r="F1500" t="str">
            <v>UN</v>
          </cell>
          <cell r="G1500">
            <v>0.6</v>
          </cell>
          <cell r="H1500">
            <v>18</v>
          </cell>
          <cell r="I1500">
            <v>10.8</v>
          </cell>
          <cell r="K1500" t="str">
            <v>IM4220</v>
          </cell>
          <cell r="L1500">
            <v>0.6</v>
          </cell>
          <cell r="M1500">
            <v>29.01</v>
          </cell>
          <cell r="N1500">
            <v>17.405999999999999</v>
          </cell>
        </row>
        <row r="1501">
          <cell r="C1501">
            <v>0</v>
          </cell>
          <cell r="D1501">
            <v>0</v>
          </cell>
          <cell r="F1501">
            <v>0</v>
          </cell>
          <cell r="G1501">
            <v>0</v>
          </cell>
          <cell r="H1501">
            <v>0</v>
          </cell>
          <cell r="I1501">
            <v>0</v>
          </cell>
          <cell r="M1501">
            <v>29.01</v>
          </cell>
          <cell r="N1501">
            <v>0</v>
          </cell>
        </row>
        <row r="1502">
          <cell r="C1502">
            <v>0</v>
          </cell>
          <cell r="D1502">
            <v>0</v>
          </cell>
          <cell r="F1502">
            <v>0</v>
          </cell>
          <cell r="G1502">
            <v>0</v>
          </cell>
          <cell r="H1502">
            <v>0</v>
          </cell>
          <cell r="I1502">
            <v>0</v>
          </cell>
          <cell r="M1502">
            <v>29.01</v>
          </cell>
          <cell r="N1502">
            <v>0</v>
          </cell>
        </row>
        <row r="1503">
          <cell r="C1503">
            <v>0</v>
          </cell>
          <cell r="D1503">
            <v>0</v>
          </cell>
          <cell r="F1503">
            <v>0</v>
          </cell>
          <cell r="G1503">
            <v>0</v>
          </cell>
          <cell r="H1503">
            <v>0</v>
          </cell>
          <cell r="I1503">
            <v>0</v>
          </cell>
          <cell r="M1503">
            <v>29.01</v>
          </cell>
          <cell r="N1503">
            <v>0</v>
          </cell>
        </row>
        <row r="1504">
          <cell r="C1504">
            <v>0</v>
          </cell>
          <cell r="D1504">
            <v>0</v>
          </cell>
          <cell r="F1504">
            <v>0</v>
          </cell>
          <cell r="G1504">
            <v>0</v>
          </cell>
          <cell r="H1504">
            <v>0</v>
          </cell>
          <cell r="I1504">
            <v>0</v>
          </cell>
          <cell r="M1504">
            <v>29.01</v>
          </cell>
          <cell r="N1504">
            <v>0</v>
          </cell>
        </row>
        <row r="1505">
          <cell r="C1505">
            <v>0</v>
          </cell>
          <cell r="D1505">
            <v>0</v>
          </cell>
          <cell r="F1505">
            <v>0</v>
          </cell>
          <cell r="G1505">
            <v>0</v>
          </cell>
          <cell r="H1505">
            <v>0</v>
          </cell>
          <cell r="I1505">
            <v>0</v>
          </cell>
          <cell r="M1505">
            <v>29.01</v>
          </cell>
          <cell r="N1505">
            <v>0</v>
          </cell>
        </row>
        <row r="1506">
          <cell r="C1506">
            <v>0</v>
          </cell>
          <cell r="D1506">
            <v>0</v>
          </cell>
          <cell r="F1506">
            <v>0</v>
          </cell>
          <cell r="G1506">
            <v>0</v>
          </cell>
          <cell r="H1506">
            <v>0</v>
          </cell>
          <cell r="I1506">
            <v>0</v>
          </cell>
          <cell r="M1506">
            <v>29.01</v>
          </cell>
          <cell r="N1506">
            <v>0</v>
          </cell>
        </row>
        <row r="1507">
          <cell r="C1507">
            <v>0</v>
          </cell>
          <cell r="D1507">
            <v>0</v>
          </cell>
          <cell r="F1507">
            <v>0</v>
          </cell>
          <cell r="G1507">
            <v>0</v>
          </cell>
          <cell r="H1507">
            <v>0</v>
          </cell>
          <cell r="I1507">
            <v>0</v>
          </cell>
          <cell r="M1507">
            <v>29.01</v>
          </cell>
          <cell r="N1507">
            <v>0</v>
          </cell>
        </row>
        <row r="1508">
          <cell r="C1508">
            <v>0</v>
          </cell>
          <cell r="D1508">
            <v>0</v>
          </cell>
          <cell r="F1508">
            <v>0</v>
          </cell>
          <cell r="G1508">
            <v>0</v>
          </cell>
          <cell r="H1508">
            <v>0</v>
          </cell>
          <cell r="I1508">
            <v>0</v>
          </cell>
          <cell r="M1508">
            <v>29.01</v>
          </cell>
          <cell r="N1508">
            <v>0</v>
          </cell>
        </row>
        <row r="1509">
          <cell r="C1509">
            <v>0</v>
          </cell>
          <cell r="D1509">
            <v>0</v>
          </cell>
          <cell r="F1509">
            <v>0</v>
          </cell>
          <cell r="G1509">
            <v>0</v>
          </cell>
          <cell r="H1509">
            <v>0</v>
          </cell>
          <cell r="I1509">
            <v>0</v>
          </cell>
          <cell r="M1509">
            <v>29.01</v>
          </cell>
          <cell r="N1509">
            <v>0</v>
          </cell>
        </row>
        <row r="1510">
          <cell r="C1510">
            <v>0</v>
          </cell>
          <cell r="D1510">
            <v>0</v>
          </cell>
          <cell r="F1510">
            <v>0</v>
          </cell>
          <cell r="G1510">
            <v>0</v>
          </cell>
          <cell r="H1510">
            <v>0</v>
          </cell>
          <cell r="I1510">
            <v>0</v>
          </cell>
          <cell r="M1510">
            <v>29.01</v>
          </cell>
          <cell r="N1510">
            <v>0</v>
          </cell>
        </row>
        <row r="1511">
          <cell r="C1511">
            <v>0</v>
          </cell>
          <cell r="D1511">
            <v>0</v>
          </cell>
          <cell r="F1511">
            <v>0</v>
          </cell>
          <cell r="G1511">
            <v>0</v>
          </cell>
          <cell r="H1511">
            <v>0</v>
          </cell>
          <cell r="I1511">
            <v>0</v>
          </cell>
          <cell r="M1511">
            <v>29.01</v>
          </cell>
          <cell r="N1511">
            <v>0</v>
          </cell>
        </row>
        <row r="1512">
          <cell r="C1512">
            <v>0</v>
          </cell>
          <cell r="D1512">
            <v>0</v>
          </cell>
          <cell r="F1512">
            <v>0</v>
          </cell>
          <cell r="G1512">
            <v>0</v>
          </cell>
          <cell r="H1512">
            <v>0</v>
          </cell>
          <cell r="I1512">
            <v>0</v>
          </cell>
          <cell r="M1512">
            <v>29.01</v>
          </cell>
          <cell r="N1512">
            <v>0</v>
          </cell>
        </row>
        <row r="1513">
          <cell r="C1513">
            <v>0</v>
          </cell>
          <cell r="D1513">
            <v>0</v>
          </cell>
          <cell r="F1513">
            <v>0</v>
          </cell>
          <cell r="G1513">
            <v>0</v>
          </cell>
          <cell r="H1513">
            <v>0</v>
          </cell>
          <cell r="I1513">
            <v>0</v>
          </cell>
          <cell r="M1513">
            <v>29.01</v>
          </cell>
          <cell r="N1513">
            <v>0</v>
          </cell>
        </row>
        <row r="1514">
          <cell r="C1514">
            <v>0</v>
          </cell>
          <cell r="D1514">
            <v>0</v>
          </cell>
          <cell r="F1514">
            <v>0</v>
          </cell>
          <cell r="G1514">
            <v>0</v>
          </cell>
          <cell r="H1514">
            <v>0</v>
          </cell>
          <cell r="I1514">
            <v>0</v>
          </cell>
          <cell r="M1514">
            <v>29.01</v>
          </cell>
          <cell r="N1514">
            <v>0</v>
          </cell>
        </row>
        <row r="1515">
          <cell r="C1515">
            <v>0</v>
          </cell>
          <cell r="D1515">
            <v>0</v>
          </cell>
          <cell r="F1515">
            <v>0</v>
          </cell>
          <cell r="G1515">
            <v>0</v>
          </cell>
          <cell r="H1515">
            <v>0</v>
          </cell>
          <cell r="I1515">
            <v>0</v>
          </cell>
          <cell r="M1515">
            <v>29.01</v>
          </cell>
          <cell r="N1515">
            <v>0</v>
          </cell>
        </row>
        <row r="1516">
          <cell r="C1516" t="str">
            <v xml:space="preserve">TOTAL </v>
          </cell>
          <cell r="I1516">
            <v>19.100000000000001</v>
          </cell>
        </row>
        <row r="1517">
          <cell r="C1517" t="str">
            <v>BDI %</v>
          </cell>
          <cell r="H1517">
            <v>0</v>
          </cell>
          <cell r="I1517">
            <v>0</v>
          </cell>
        </row>
        <row r="1518">
          <cell r="A1518">
            <v>53</v>
          </cell>
          <cell r="C1518" t="str">
            <v>TOTAL DO SERVIÇO</v>
          </cell>
          <cell r="I1518">
            <v>19.100000000000001</v>
          </cell>
          <cell r="K1518" t="e">
            <v>#REF!</v>
          </cell>
          <cell r="L1518" t="e">
            <v>#REF!</v>
          </cell>
        </row>
        <row r="1519">
          <cell r="C1519" t="str">
            <v>AGESPISA - AREAIS</v>
          </cell>
        </row>
        <row r="1521">
          <cell r="C1521" t="str">
            <v>COMPOSIÇÃO DE PREÇO UNITÁRIO</v>
          </cell>
        </row>
        <row r="1523">
          <cell r="B1523">
            <v>55</v>
          </cell>
          <cell r="C1523">
            <v>55</v>
          </cell>
          <cell r="D1523" t="str">
            <v>TERMINAL DE INSPEÇÃO E LIMPEZA C/ TAMPÃO QUADRADO EM FºFº (300x300)MM</v>
          </cell>
          <cell r="I1523" t="str">
            <v>UND</v>
          </cell>
          <cell r="K1523">
            <v>137.06</v>
          </cell>
        </row>
        <row r="1525">
          <cell r="C1525" t="str">
            <v>CÓDIGO</v>
          </cell>
          <cell r="D1525" t="str">
            <v>DESCRIÇÃO DO SERVIÇO</v>
          </cell>
          <cell r="F1525" t="str">
            <v>UNIDADE</v>
          </cell>
          <cell r="G1525" t="str">
            <v>COEF.</v>
          </cell>
          <cell r="H1525" t="str">
            <v>PR. UNITÁRIO</v>
          </cell>
          <cell r="I1525" t="str">
            <v>PR. TOTAL</v>
          </cell>
        </row>
        <row r="1526">
          <cell r="C1526" t="str">
            <v>IE0178</v>
          </cell>
          <cell r="D1526" t="str">
            <v>COMPACTADOR PLACA              VIBRATORIA-PO 0.4T</v>
          </cell>
          <cell r="F1526" t="str">
            <v>H</v>
          </cell>
          <cell r="G1526">
            <v>0.20069999999999999</v>
          </cell>
          <cell r="H1526">
            <v>5.48</v>
          </cell>
          <cell r="I1526">
            <v>1.1000000000000001</v>
          </cell>
          <cell r="K1526" t="str">
            <v>IE0178</v>
          </cell>
          <cell r="L1526">
            <v>0.20069999999999999</v>
          </cell>
          <cell r="M1526">
            <v>137.06</v>
          </cell>
          <cell r="N1526">
            <v>27.507942</v>
          </cell>
        </row>
        <row r="1527">
          <cell r="C1527" t="str">
            <v>IE0179</v>
          </cell>
          <cell r="D1527" t="str">
            <v>PA/RETRO ESCAVADEIRA           0,7M3x0,2M3 580H mA</v>
          </cell>
          <cell r="F1527" t="str">
            <v>H</v>
          </cell>
          <cell r="G1527">
            <v>1.72E-2</v>
          </cell>
          <cell r="H1527">
            <v>47.23</v>
          </cell>
          <cell r="I1527">
            <v>0.81</v>
          </cell>
          <cell r="K1527" t="str">
            <v>IE0179</v>
          </cell>
          <cell r="L1527">
            <v>1.72E-2</v>
          </cell>
          <cell r="M1527">
            <v>137.06</v>
          </cell>
          <cell r="N1527">
            <v>2.3574320000000002</v>
          </cell>
        </row>
        <row r="1528">
          <cell r="C1528" t="str">
            <v>IE0180</v>
          </cell>
          <cell r="D1528" t="str">
            <v>CAMINHAO BASCULANTE - 4 m3 -   TOCO</v>
          </cell>
          <cell r="F1528" t="str">
            <v>H</v>
          </cell>
          <cell r="G1528">
            <v>5.2900000000000003E-2</v>
          </cell>
          <cell r="H1528">
            <v>26</v>
          </cell>
          <cell r="I1528">
            <v>1.38</v>
          </cell>
          <cell r="K1528" t="str">
            <v>IE0180</v>
          </cell>
          <cell r="L1528">
            <v>5.2900000000000003E-2</v>
          </cell>
          <cell r="M1528">
            <v>137.06</v>
          </cell>
          <cell r="N1528">
            <v>7.2504740000000005</v>
          </cell>
        </row>
        <row r="1529">
          <cell r="C1529" t="str">
            <v>IE0181</v>
          </cell>
          <cell r="D1529" t="str">
            <v>CAMINHAO BASCULANTE - 4 m3</v>
          </cell>
          <cell r="F1529" t="str">
            <v>DP</v>
          </cell>
          <cell r="G1529">
            <v>2.0799999999999999E-2</v>
          </cell>
          <cell r="H1529">
            <v>26</v>
          </cell>
          <cell r="I1529">
            <v>0.54</v>
          </cell>
          <cell r="K1529" t="str">
            <v>IE0181</v>
          </cell>
          <cell r="L1529">
            <v>2.0799999999999999E-2</v>
          </cell>
          <cell r="M1529">
            <v>137.06</v>
          </cell>
          <cell r="N1529">
            <v>2.850848</v>
          </cell>
        </row>
        <row r="1530">
          <cell r="C1530" t="str">
            <v>IE0188</v>
          </cell>
          <cell r="D1530" t="str">
            <v>ESCAVADEIRA RETRO SOBRE PNEUS  100CV CASE</v>
          </cell>
          <cell r="F1530" t="str">
            <v>H</v>
          </cell>
          <cell r="G1530">
            <v>9.9599999999999994E-2</v>
          </cell>
          <cell r="H1530">
            <v>56</v>
          </cell>
          <cell r="I1530">
            <v>5.58</v>
          </cell>
          <cell r="K1530" t="str">
            <v>IE0188</v>
          </cell>
          <cell r="L1530">
            <v>9.9599999999999994E-2</v>
          </cell>
          <cell r="M1530">
            <v>137.06</v>
          </cell>
          <cell r="N1530">
            <v>13.651176</v>
          </cell>
        </row>
        <row r="1531">
          <cell r="C1531" t="str">
            <v>IE0204</v>
          </cell>
          <cell r="D1531" t="str">
            <v>SOQUETE VIBRATORIO</v>
          </cell>
          <cell r="F1531" t="str">
            <v>H</v>
          </cell>
          <cell r="G1531">
            <v>9.9000000000000008E-3</v>
          </cell>
          <cell r="H1531">
            <v>3.89</v>
          </cell>
          <cell r="I1531">
            <v>0.04</v>
          </cell>
          <cell r="K1531" t="str">
            <v>IE0204</v>
          </cell>
          <cell r="L1531">
            <v>9.9000000000000008E-3</v>
          </cell>
          <cell r="M1531">
            <v>137.06</v>
          </cell>
          <cell r="N1531">
            <v>1.356894</v>
          </cell>
        </row>
        <row r="1532">
          <cell r="C1532" t="str">
            <v>IH0006</v>
          </cell>
          <cell r="D1532" t="str">
            <v>SERVENTE</v>
          </cell>
          <cell r="F1532" t="str">
            <v>H</v>
          </cell>
          <cell r="G1532">
            <v>3</v>
          </cell>
          <cell r="H1532">
            <v>4.4723219814241482</v>
          </cell>
          <cell r="I1532">
            <v>13.42</v>
          </cell>
          <cell r="K1532" t="str">
            <v>IH0006</v>
          </cell>
          <cell r="L1532">
            <v>3</v>
          </cell>
          <cell r="M1532">
            <v>137.06</v>
          </cell>
          <cell r="N1532">
            <v>411.18</v>
          </cell>
        </row>
        <row r="1533">
          <cell r="C1533" t="str">
            <v>IH0068</v>
          </cell>
          <cell r="D1533" t="str">
            <v>AJUDANTE</v>
          </cell>
          <cell r="F1533" t="str">
            <v>H</v>
          </cell>
          <cell r="G1533">
            <v>1.5</v>
          </cell>
          <cell r="H1533">
            <v>4.4723219814241482</v>
          </cell>
          <cell r="I1533">
            <v>6.71</v>
          </cell>
          <cell r="K1533" t="str">
            <v>IH0068</v>
          </cell>
          <cell r="L1533">
            <v>1.5</v>
          </cell>
          <cell r="M1533">
            <v>137.06</v>
          </cell>
          <cell r="N1533">
            <v>205.59</v>
          </cell>
        </row>
        <row r="1534">
          <cell r="C1534" t="str">
            <v>IH0070</v>
          </cell>
          <cell r="D1534" t="str">
            <v>CARPINTEIRO</v>
          </cell>
          <cell r="F1534" t="str">
            <v>H</v>
          </cell>
          <cell r="G1534">
            <v>1.5</v>
          </cell>
          <cell r="H1534">
            <v>6.2786377708978325</v>
          </cell>
          <cell r="I1534">
            <v>9.42</v>
          </cell>
          <cell r="K1534" t="str">
            <v>IH0070</v>
          </cell>
          <cell r="L1534">
            <v>1.5</v>
          </cell>
          <cell r="M1534">
            <v>137.06</v>
          </cell>
          <cell r="N1534">
            <v>205.59</v>
          </cell>
        </row>
        <row r="1535">
          <cell r="C1535" t="str">
            <v>IH0071</v>
          </cell>
          <cell r="D1535" t="str">
            <v>FERREIRO</v>
          </cell>
          <cell r="F1535" t="str">
            <v>H</v>
          </cell>
          <cell r="G1535">
            <v>0.56479999999999997</v>
          </cell>
          <cell r="H1535">
            <v>6.2786377708978325</v>
          </cell>
          <cell r="I1535">
            <v>3.55</v>
          </cell>
          <cell r="K1535" t="str">
            <v>IH0071</v>
          </cell>
          <cell r="L1535">
            <v>0.56479999999999997</v>
          </cell>
          <cell r="M1535">
            <v>137.06</v>
          </cell>
          <cell r="N1535">
            <v>77.411487999999991</v>
          </cell>
        </row>
        <row r="1536">
          <cell r="C1536" t="str">
            <v>IH0074</v>
          </cell>
          <cell r="D1536" t="str">
            <v>PEDREIRO</v>
          </cell>
          <cell r="F1536" t="str">
            <v>H</v>
          </cell>
          <cell r="G1536">
            <v>0.84809999999999997</v>
          </cell>
          <cell r="H1536">
            <v>6.2786377708978325</v>
          </cell>
          <cell r="I1536">
            <v>5.32</v>
          </cell>
          <cell r="K1536" t="str">
            <v>IH0074</v>
          </cell>
          <cell r="L1536">
            <v>0.84809999999999997</v>
          </cell>
          <cell r="M1536">
            <v>137.06</v>
          </cell>
          <cell r="N1536">
            <v>116.24058599999999</v>
          </cell>
        </row>
        <row r="1537">
          <cell r="C1537" t="str">
            <v>IM0004</v>
          </cell>
          <cell r="D1537" t="str">
            <v>CONCRETO PRÉ-MISTURADO, FCK -  15 MPA -  USINADO</v>
          </cell>
          <cell r="F1537" t="str">
            <v>M3</v>
          </cell>
          <cell r="G1537">
            <v>0.1</v>
          </cell>
          <cell r="H1537">
            <v>220</v>
          </cell>
          <cell r="I1537">
            <v>22</v>
          </cell>
          <cell r="K1537" t="str">
            <v>IM0004</v>
          </cell>
          <cell r="L1537">
            <v>0.1</v>
          </cell>
          <cell r="M1537">
            <v>137.06</v>
          </cell>
          <cell r="N1537">
            <v>13.706000000000001</v>
          </cell>
        </row>
        <row r="1538">
          <cell r="C1538" t="str">
            <v>IM0611</v>
          </cell>
          <cell r="D1538" t="str">
            <v>AREIA</v>
          </cell>
          <cell r="F1538" t="str">
            <v>M3</v>
          </cell>
          <cell r="G1538">
            <v>1.8800000000000001E-2</v>
          </cell>
          <cell r="H1538">
            <v>26</v>
          </cell>
          <cell r="I1538">
            <v>0.49</v>
          </cell>
          <cell r="K1538" t="str">
            <v>IM0611</v>
          </cell>
          <cell r="L1538">
            <v>1.8800000000000001E-2</v>
          </cell>
          <cell r="M1538">
            <v>137.06</v>
          </cell>
          <cell r="N1538">
            <v>2.5767280000000001</v>
          </cell>
        </row>
        <row r="1539">
          <cell r="C1539" t="str">
            <v>IM3673</v>
          </cell>
          <cell r="D1539" t="str">
            <v>ACO CA-50 (MEDIA DAS BITOLAS)</v>
          </cell>
          <cell r="F1539" t="str">
            <v>KG</v>
          </cell>
          <cell r="G1539">
            <v>4.0999999999999996</v>
          </cell>
          <cell r="H1539">
            <v>4.2</v>
          </cell>
          <cell r="I1539">
            <v>17.22</v>
          </cell>
          <cell r="K1539" t="str">
            <v>IM3673</v>
          </cell>
          <cell r="L1539">
            <v>4.0999999999999996</v>
          </cell>
          <cell r="M1539">
            <v>137.06</v>
          </cell>
          <cell r="N1539">
            <v>561.94599999999991</v>
          </cell>
        </row>
        <row r="1540">
          <cell r="C1540" t="str">
            <v>IM3678</v>
          </cell>
          <cell r="D1540" t="str">
            <v>PREGO (MEDIA DAS BITOLAS)</v>
          </cell>
          <cell r="F1540" t="str">
            <v>KG</v>
          </cell>
          <cell r="G1540">
            <v>0.38529999999999998</v>
          </cell>
          <cell r="H1540">
            <v>4.8</v>
          </cell>
          <cell r="I1540">
            <v>1.85</v>
          </cell>
          <cell r="K1540" t="str">
            <v>IM3678</v>
          </cell>
          <cell r="L1540">
            <v>0.38529999999999998</v>
          </cell>
          <cell r="M1540">
            <v>137.06</v>
          </cell>
          <cell r="N1540">
            <v>52.809217999999994</v>
          </cell>
        </row>
        <row r="1541">
          <cell r="C1541" t="str">
            <v>IM3679</v>
          </cell>
          <cell r="D1541" t="str">
            <v>TABUA DE PINHO 3a. 1 x 12      (pol.)</v>
          </cell>
          <cell r="F1541" t="str">
            <v>M</v>
          </cell>
          <cell r="G1541">
            <v>1.3754999999999999</v>
          </cell>
          <cell r="H1541">
            <v>5.7</v>
          </cell>
          <cell r="I1541">
            <v>7.84</v>
          </cell>
          <cell r="K1541" t="str">
            <v>IM3679</v>
          </cell>
          <cell r="L1541">
            <v>1.3754999999999999</v>
          </cell>
          <cell r="M1541">
            <v>137.06</v>
          </cell>
          <cell r="N1541">
            <v>188.52602999999999</v>
          </cell>
        </row>
        <row r="1542">
          <cell r="C1542" t="str">
            <v>IM3728</v>
          </cell>
          <cell r="D1542" t="str">
            <v>BRITA N.2 E 3</v>
          </cell>
          <cell r="F1542" t="str">
            <v>M3</v>
          </cell>
          <cell r="G1542">
            <v>2.8299999999999999E-2</v>
          </cell>
          <cell r="H1542">
            <v>54</v>
          </cell>
          <cell r="I1542">
            <v>1.53</v>
          </cell>
          <cell r="K1542" t="str">
            <v>IM3728</v>
          </cell>
          <cell r="L1542">
            <v>2.8299999999999999E-2</v>
          </cell>
          <cell r="M1542">
            <v>137.06</v>
          </cell>
          <cell r="N1542">
            <v>3.8787979999999997</v>
          </cell>
        </row>
        <row r="1543">
          <cell r="C1543" t="str">
            <v>IM4491</v>
          </cell>
          <cell r="D1543" t="str">
            <v>ARAME RECOZIDO N.18 BWG</v>
          </cell>
          <cell r="F1543" t="str">
            <v>KG</v>
          </cell>
          <cell r="G1543">
            <v>0.113</v>
          </cell>
          <cell r="H1543">
            <v>4.8</v>
          </cell>
          <cell r="I1543">
            <v>0.54</v>
          </cell>
          <cell r="K1543" t="str">
            <v>IM4491</v>
          </cell>
          <cell r="L1543">
            <v>0.113</v>
          </cell>
          <cell r="M1543">
            <v>137.06</v>
          </cell>
          <cell r="N1543">
            <v>15.487780000000001</v>
          </cell>
        </row>
        <row r="1544">
          <cell r="C1544" t="str">
            <v>IM5834</v>
          </cell>
          <cell r="D1544" t="str">
            <v>SARRAFO DE 1"X4"</v>
          </cell>
          <cell r="F1544" t="str">
            <v>M</v>
          </cell>
          <cell r="G1544">
            <v>0.96330000000000005</v>
          </cell>
          <cell r="H1544">
            <v>2</v>
          </cell>
          <cell r="I1544">
            <v>1.93</v>
          </cell>
          <cell r="K1544" t="str">
            <v>IM5834</v>
          </cell>
          <cell r="L1544">
            <v>0.96330000000000005</v>
          </cell>
          <cell r="M1544">
            <v>137.06</v>
          </cell>
          <cell r="N1544">
            <v>132.029898</v>
          </cell>
        </row>
        <row r="1545">
          <cell r="C1545" t="str">
            <v>IN1736</v>
          </cell>
          <cell r="D1545" t="str">
            <v>TAMPAO FERRO FUNDIDO,          DIAMETRO 300 mm</v>
          </cell>
          <cell r="F1545" t="str">
            <v>UN</v>
          </cell>
          <cell r="G1545">
            <v>1</v>
          </cell>
          <cell r="H1545">
            <v>33</v>
          </cell>
          <cell r="I1545">
            <v>33</v>
          </cell>
          <cell r="K1545" t="str">
            <v>IN1736</v>
          </cell>
          <cell r="L1545">
            <v>1</v>
          </cell>
          <cell r="M1545">
            <v>137.06</v>
          </cell>
          <cell r="N1545">
            <v>137.06</v>
          </cell>
        </row>
        <row r="1546">
          <cell r="C1546">
            <v>0</v>
          </cell>
          <cell r="D1546">
            <v>0</v>
          </cell>
          <cell r="F1546">
            <v>0</v>
          </cell>
          <cell r="G1546">
            <v>0</v>
          </cell>
          <cell r="H1546">
            <v>0</v>
          </cell>
          <cell r="I1546">
            <v>0</v>
          </cell>
          <cell r="M1546">
            <v>137.06</v>
          </cell>
          <cell r="N1546">
            <v>0</v>
          </cell>
        </row>
        <row r="1547">
          <cell r="C1547" t="str">
            <v xml:space="preserve">TOTAL </v>
          </cell>
          <cell r="I1547">
            <v>134.27000000000001</v>
          </cell>
        </row>
        <row r="1548">
          <cell r="C1548" t="str">
            <v>BDI %</v>
          </cell>
          <cell r="H1548">
            <v>0</v>
          </cell>
          <cell r="I1548">
            <v>0</v>
          </cell>
        </row>
        <row r="1549">
          <cell r="A1549">
            <v>55</v>
          </cell>
          <cell r="C1549" t="str">
            <v>TOTAL DO SERVIÇO</v>
          </cell>
          <cell r="I1549">
            <v>134.27000000000001</v>
          </cell>
          <cell r="K1549" t="e">
            <v>#REF!</v>
          </cell>
          <cell r="L1549" t="e">
            <v>#REF!</v>
          </cell>
        </row>
        <row r="1550">
          <cell r="C1550" t="str">
            <v>AGESPISA - AREAIS</v>
          </cell>
        </row>
        <row r="1552">
          <cell r="C1552" t="str">
            <v>COMPOSIÇÃO DE PREÇO UNITÁRIO</v>
          </cell>
        </row>
        <row r="1554">
          <cell r="B1554">
            <v>56</v>
          </cell>
          <cell r="C1554">
            <v>56</v>
          </cell>
          <cell r="D1554" t="str">
            <v>ESCAVAÇÃO MEC. DE VALAS EM SOLO DE 3ª CAT. COM PROF. ATÉ 2,00M</v>
          </cell>
          <cell r="I1554" t="str">
            <v>M3</v>
          </cell>
          <cell r="K1554">
            <v>155.6</v>
          </cell>
        </row>
        <row r="1556">
          <cell r="C1556" t="str">
            <v>CÓDIGO</v>
          </cell>
          <cell r="D1556" t="str">
            <v>DESCRIÇÃO DO SERVIÇO</v>
          </cell>
          <cell r="F1556" t="str">
            <v>UNIDADE</v>
          </cell>
          <cell r="G1556" t="str">
            <v>COEF.</v>
          </cell>
          <cell r="H1556" t="str">
            <v>PR. UNITÁRIO</v>
          </cell>
          <cell r="I1556" t="str">
            <v>PR. TOTAL</v>
          </cell>
        </row>
        <row r="1557">
          <cell r="C1557" t="str">
            <v>IH0006</v>
          </cell>
          <cell r="D1557" t="str">
            <v>SERVENTE</v>
          </cell>
          <cell r="F1557" t="str">
            <v>H</v>
          </cell>
          <cell r="G1557">
            <v>5</v>
          </cell>
          <cell r="H1557">
            <v>4.4723219814241482</v>
          </cell>
          <cell r="I1557">
            <v>22.36</v>
          </cell>
          <cell r="K1557" t="str">
            <v>IH0006</v>
          </cell>
          <cell r="L1557">
            <v>5</v>
          </cell>
          <cell r="M1557">
            <v>155.6</v>
          </cell>
          <cell r="N1557">
            <v>778</v>
          </cell>
        </row>
        <row r="1558">
          <cell r="C1558" t="str">
            <v>IH0125</v>
          </cell>
          <cell r="D1558" t="str">
            <v>BLASTER</v>
          </cell>
          <cell r="F1558" t="str">
            <v>H</v>
          </cell>
          <cell r="G1558">
            <v>0.6</v>
          </cell>
          <cell r="H1558">
            <v>12.373746130030959</v>
          </cell>
          <cell r="I1558">
            <v>7.42</v>
          </cell>
          <cell r="K1558" t="str">
            <v>IH0125</v>
          </cell>
          <cell r="L1558">
            <v>0.6</v>
          </cell>
          <cell r="M1558">
            <v>155.6</v>
          </cell>
          <cell r="N1558">
            <v>93.36</v>
          </cell>
        </row>
        <row r="1559">
          <cell r="C1559" t="str">
            <v>IM6274</v>
          </cell>
          <cell r="D1559" t="str">
            <v>ESPOLETA</v>
          </cell>
          <cell r="F1559" t="str">
            <v>UN</v>
          </cell>
          <cell r="G1559">
            <v>0.5</v>
          </cell>
          <cell r="H1559">
            <v>1.65</v>
          </cell>
          <cell r="I1559">
            <v>0.83</v>
          </cell>
          <cell r="K1559" t="str">
            <v>IM6274</v>
          </cell>
          <cell r="L1559">
            <v>0.5</v>
          </cell>
          <cell r="M1559">
            <v>155.6</v>
          </cell>
          <cell r="N1559">
            <v>77.8</v>
          </cell>
        </row>
        <row r="1560">
          <cell r="C1560" t="str">
            <v>IM6277</v>
          </cell>
          <cell r="D1560" t="str">
            <v>ESTOPIM</v>
          </cell>
          <cell r="F1560" t="str">
            <v>M</v>
          </cell>
          <cell r="G1560">
            <v>2.5</v>
          </cell>
          <cell r="H1560">
            <v>2.3199999999999998</v>
          </cell>
          <cell r="I1560">
            <v>5.8</v>
          </cell>
          <cell r="K1560" t="str">
            <v>IM6277</v>
          </cell>
          <cell r="L1560">
            <v>2.5</v>
          </cell>
          <cell r="M1560">
            <v>155.6</v>
          </cell>
          <cell r="N1560">
            <v>389</v>
          </cell>
        </row>
        <row r="1561">
          <cell r="C1561" t="str">
            <v>IM6343</v>
          </cell>
          <cell r="D1561" t="str">
            <v>RETARDO 10 SEGUNDOS</v>
          </cell>
          <cell r="F1561" t="str">
            <v>UN</v>
          </cell>
          <cell r="G1561">
            <v>0.5</v>
          </cell>
          <cell r="H1561">
            <v>18.420000000000002</v>
          </cell>
          <cell r="I1561">
            <v>9.2100000000000009</v>
          </cell>
          <cell r="K1561" t="str">
            <v>IM6343</v>
          </cell>
          <cell r="L1561">
            <v>0.5</v>
          </cell>
          <cell r="M1561">
            <v>155.6</v>
          </cell>
          <cell r="N1561">
            <v>77.8</v>
          </cell>
        </row>
        <row r="1562">
          <cell r="C1562" t="str">
            <v>IM6413</v>
          </cell>
          <cell r="D1562" t="str">
            <v>DINAMITE 60%</v>
          </cell>
          <cell r="F1562" t="str">
            <v>KG</v>
          </cell>
          <cell r="G1562">
            <v>1.32</v>
          </cell>
          <cell r="H1562">
            <v>11.98</v>
          </cell>
          <cell r="I1562">
            <v>15.81</v>
          </cell>
          <cell r="K1562" t="str">
            <v>IM6413</v>
          </cell>
          <cell r="L1562">
            <v>1.32</v>
          </cell>
          <cell r="M1562">
            <v>155.6</v>
          </cell>
          <cell r="N1562">
            <v>205.392</v>
          </cell>
        </row>
        <row r="1563">
          <cell r="C1563" t="str">
            <v>IN0652</v>
          </cell>
          <cell r="D1563" t="str">
            <v>COMPRESSOR DE AR 250 PCM (CHP)</v>
          </cell>
          <cell r="F1563" t="str">
            <v>H</v>
          </cell>
          <cell r="G1563">
            <v>0.4</v>
          </cell>
          <cell r="H1563">
            <v>59.56</v>
          </cell>
          <cell r="I1563">
            <v>23.82</v>
          </cell>
          <cell r="K1563" t="str">
            <v>IN0652</v>
          </cell>
          <cell r="L1563">
            <v>0.4</v>
          </cell>
          <cell r="M1563">
            <v>155.6</v>
          </cell>
          <cell r="N1563">
            <v>62.24</v>
          </cell>
        </row>
        <row r="1564">
          <cell r="C1564" t="str">
            <v>IN0659</v>
          </cell>
          <cell r="D1564" t="str">
            <v>PERFURATRIZ PNEUM-TICA (CHP)</v>
          </cell>
          <cell r="F1564" t="str">
            <v>H</v>
          </cell>
          <cell r="G1564">
            <v>0.6</v>
          </cell>
          <cell r="H1564">
            <v>9.59</v>
          </cell>
          <cell r="I1564">
            <v>5.75</v>
          </cell>
          <cell r="K1564" t="str">
            <v>IN0659</v>
          </cell>
          <cell r="L1564">
            <v>0.6</v>
          </cell>
          <cell r="M1564">
            <v>155.6</v>
          </cell>
          <cell r="N1564">
            <v>93.36</v>
          </cell>
        </row>
        <row r="1565">
          <cell r="C1565">
            <v>0</v>
          </cell>
          <cell r="D1565">
            <v>0</v>
          </cell>
          <cell r="F1565">
            <v>0</v>
          </cell>
          <cell r="G1565">
            <v>0</v>
          </cell>
          <cell r="H1565">
            <v>0</v>
          </cell>
          <cell r="I1565">
            <v>0</v>
          </cell>
          <cell r="M1565">
            <v>155.6</v>
          </cell>
          <cell r="N1565">
            <v>0</v>
          </cell>
        </row>
        <row r="1566">
          <cell r="C1566">
            <v>0</v>
          </cell>
          <cell r="D1566">
            <v>0</v>
          </cell>
          <cell r="F1566">
            <v>0</v>
          </cell>
          <cell r="G1566">
            <v>0</v>
          </cell>
          <cell r="H1566">
            <v>0</v>
          </cell>
          <cell r="I1566">
            <v>0</v>
          </cell>
          <cell r="M1566">
            <v>155.6</v>
          </cell>
          <cell r="N1566">
            <v>0</v>
          </cell>
        </row>
        <row r="1567">
          <cell r="C1567">
            <v>0</v>
          </cell>
          <cell r="D1567">
            <v>0</v>
          </cell>
          <cell r="F1567">
            <v>0</v>
          </cell>
          <cell r="G1567">
            <v>0</v>
          </cell>
          <cell r="H1567">
            <v>0</v>
          </cell>
          <cell r="I1567">
            <v>0</v>
          </cell>
          <cell r="M1567">
            <v>155.6</v>
          </cell>
          <cell r="N1567">
            <v>0</v>
          </cell>
        </row>
        <row r="1568">
          <cell r="C1568">
            <v>0</v>
          </cell>
          <cell r="D1568">
            <v>0</v>
          </cell>
          <cell r="F1568">
            <v>0</v>
          </cell>
          <cell r="G1568">
            <v>0</v>
          </cell>
          <cell r="H1568">
            <v>0</v>
          </cell>
          <cell r="I1568">
            <v>0</v>
          </cell>
          <cell r="M1568">
            <v>155.6</v>
          </cell>
          <cell r="N1568">
            <v>0</v>
          </cell>
        </row>
        <row r="1569">
          <cell r="C1569">
            <v>0</v>
          </cell>
          <cell r="D1569">
            <v>0</v>
          </cell>
          <cell r="F1569">
            <v>0</v>
          </cell>
          <cell r="G1569">
            <v>0</v>
          </cell>
          <cell r="H1569">
            <v>0</v>
          </cell>
          <cell r="I1569">
            <v>0</v>
          </cell>
          <cell r="M1569">
            <v>155.6</v>
          </cell>
          <cell r="N1569">
            <v>0</v>
          </cell>
        </row>
        <row r="1570">
          <cell r="C1570">
            <v>0</v>
          </cell>
          <cell r="D1570">
            <v>0</v>
          </cell>
          <cell r="F1570">
            <v>0</v>
          </cell>
          <cell r="G1570">
            <v>0</v>
          </cell>
          <cell r="H1570">
            <v>0</v>
          </cell>
          <cell r="I1570">
            <v>0</v>
          </cell>
          <cell r="M1570">
            <v>155.6</v>
          </cell>
          <cell r="N1570">
            <v>0</v>
          </cell>
        </row>
        <row r="1571">
          <cell r="C1571">
            <v>0</v>
          </cell>
          <cell r="D1571">
            <v>0</v>
          </cell>
          <cell r="F1571">
            <v>0</v>
          </cell>
          <cell r="G1571">
            <v>0</v>
          </cell>
          <cell r="H1571">
            <v>0</v>
          </cell>
          <cell r="I1571">
            <v>0</v>
          </cell>
          <cell r="M1571">
            <v>155.6</v>
          </cell>
          <cell r="N1571">
            <v>0</v>
          </cell>
        </row>
        <row r="1572">
          <cell r="C1572">
            <v>0</v>
          </cell>
          <cell r="D1572">
            <v>0</v>
          </cell>
          <cell r="F1572">
            <v>0</v>
          </cell>
          <cell r="G1572">
            <v>0</v>
          </cell>
          <cell r="H1572">
            <v>0</v>
          </cell>
          <cell r="I1572">
            <v>0</v>
          </cell>
          <cell r="M1572">
            <v>155.6</v>
          </cell>
          <cell r="N1572">
            <v>0</v>
          </cell>
        </row>
        <row r="1573">
          <cell r="C1573">
            <v>0</v>
          </cell>
          <cell r="D1573">
            <v>0</v>
          </cell>
          <cell r="F1573">
            <v>0</v>
          </cell>
          <cell r="G1573">
            <v>0</v>
          </cell>
          <cell r="H1573">
            <v>0</v>
          </cell>
          <cell r="I1573">
            <v>0</v>
          </cell>
          <cell r="M1573">
            <v>155.6</v>
          </cell>
          <cell r="N1573">
            <v>0</v>
          </cell>
        </row>
        <row r="1574">
          <cell r="C1574">
            <v>0</v>
          </cell>
          <cell r="D1574">
            <v>0</v>
          </cell>
          <cell r="F1574">
            <v>0</v>
          </cell>
          <cell r="G1574">
            <v>0</v>
          </cell>
          <cell r="H1574">
            <v>0</v>
          </cell>
          <cell r="I1574">
            <v>0</v>
          </cell>
          <cell r="M1574">
            <v>155.6</v>
          </cell>
          <cell r="N1574">
            <v>0</v>
          </cell>
        </row>
        <row r="1575">
          <cell r="C1575">
            <v>0</v>
          </cell>
          <cell r="D1575">
            <v>0</v>
          </cell>
          <cell r="F1575">
            <v>0</v>
          </cell>
          <cell r="G1575">
            <v>0</v>
          </cell>
          <cell r="H1575">
            <v>0</v>
          </cell>
          <cell r="I1575">
            <v>0</v>
          </cell>
          <cell r="M1575">
            <v>155.6</v>
          </cell>
          <cell r="N1575">
            <v>0</v>
          </cell>
        </row>
        <row r="1576">
          <cell r="C1576">
            <v>0</v>
          </cell>
          <cell r="D1576">
            <v>0</v>
          </cell>
          <cell r="F1576">
            <v>0</v>
          </cell>
          <cell r="G1576">
            <v>0</v>
          </cell>
          <cell r="H1576">
            <v>0</v>
          </cell>
          <cell r="I1576">
            <v>0</v>
          </cell>
          <cell r="M1576">
            <v>155.6</v>
          </cell>
          <cell r="N1576">
            <v>0</v>
          </cell>
        </row>
        <row r="1577">
          <cell r="C1577">
            <v>0</v>
          </cell>
          <cell r="D1577">
            <v>0</v>
          </cell>
          <cell r="F1577">
            <v>0</v>
          </cell>
          <cell r="G1577">
            <v>0</v>
          </cell>
          <cell r="H1577">
            <v>0</v>
          </cell>
          <cell r="I1577">
            <v>0</v>
          </cell>
          <cell r="M1577">
            <v>155.6</v>
          </cell>
          <cell r="N1577">
            <v>0</v>
          </cell>
        </row>
        <row r="1578">
          <cell r="C1578" t="str">
            <v xml:space="preserve">TOTAL </v>
          </cell>
          <cell r="I1578">
            <v>91</v>
          </cell>
        </row>
        <row r="1579">
          <cell r="C1579" t="str">
            <v>BDI %</v>
          </cell>
          <cell r="H1579">
            <v>0</v>
          </cell>
          <cell r="I1579">
            <v>0</v>
          </cell>
        </row>
        <row r="1580">
          <cell r="A1580">
            <v>56</v>
          </cell>
          <cell r="C1580" t="str">
            <v>TOTAL DO SERVIÇO</v>
          </cell>
          <cell r="I1580">
            <v>91</v>
          </cell>
          <cell r="K1580" t="e">
            <v>#REF!</v>
          </cell>
          <cell r="L1580" t="e">
            <v>#REF!</v>
          </cell>
        </row>
        <row r="1581">
          <cell r="C1581" t="str">
            <v>AGESPISA - AREAIS</v>
          </cell>
        </row>
        <row r="1583">
          <cell r="C1583" t="str">
            <v>COMPOSIÇÃO DE PREÇO UNITÁRIO</v>
          </cell>
        </row>
        <row r="1585">
          <cell r="B1585">
            <v>57</v>
          </cell>
          <cell r="C1585">
            <v>57</v>
          </cell>
          <cell r="D1585" t="str">
            <v>RECUPERAÇÃO DE CALÇADA EM CONCRETO SIMPLES</v>
          </cell>
          <cell r="I1585" t="str">
            <v>M2</v>
          </cell>
          <cell r="K1585">
            <v>26.1</v>
          </cell>
        </row>
        <row r="1587">
          <cell r="C1587" t="str">
            <v>CÓDIGO</v>
          </cell>
          <cell r="D1587" t="str">
            <v>DESCRIÇÃO DO SERVIÇO</v>
          </cell>
          <cell r="F1587" t="str">
            <v>UNIDADE</v>
          </cell>
          <cell r="G1587" t="str">
            <v>COEF.</v>
          </cell>
          <cell r="H1587" t="str">
            <v>PR. UNITÁRIO</v>
          </cell>
          <cell r="I1587" t="str">
            <v>PR. TOTAL</v>
          </cell>
        </row>
        <row r="1588">
          <cell r="C1588" t="str">
            <v>IH0006</v>
          </cell>
          <cell r="D1588" t="str">
            <v>SERVENTE</v>
          </cell>
          <cell r="F1588" t="str">
            <v>H</v>
          </cell>
          <cell r="G1588">
            <v>0.2</v>
          </cell>
          <cell r="H1588">
            <v>4.4723219814241482</v>
          </cell>
          <cell r="I1588">
            <v>0.89</v>
          </cell>
          <cell r="K1588" t="str">
            <v>IH0006</v>
          </cell>
          <cell r="L1588">
            <v>0.2</v>
          </cell>
          <cell r="M1588">
            <v>26.1</v>
          </cell>
          <cell r="N1588">
            <v>5.2200000000000006</v>
          </cell>
        </row>
        <row r="1589">
          <cell r="C1589" t="str">
            <v>IH0074</v>
          </cell>
          <cell r="D1589" t="str">
            <v>PEDREIRO</v>
          </cell>
          <cell r="F1589" t="str">
            <v>H</v>
          </cell>
          <cell r="G1589">
            <v>0.2</v>
          </cell>
          <cell r="H1589">
            <v>6.2786377708978325</v>
          </cell>
          <cell r="I1589">
            <v>1.26</v>
          </cell>
          <cell r="K1589" t="str">
            <v>IH0074</v>
          </cell>
          <cell r="L1589">
            <v>0.2</v>
          </cell>
          <cell r="M1589">
            <v>26.1</v>
          </cell>
          <cell r="N1589">
            <v>5.2200000000000006</v>
          </cell>
        </row>
        <row r="1590">
          <cell r="C1590" t="str">
            <v>IM0004</v>
          </cell>
          <cell r="D1590" t="str">
            <v>CONCRETO PRÉ-MISTURADO, FCK -  15 MPA -  USINADO</v>
          </cell>
          <cell r="F1590" t="str">
            <v>M3</v>
          </cell>
          <cell r="G1590">
            <v>0.08</v>
          </cell>
          <cell r="H1590">
            <v>220</v>
          </cell>
          <cell r="I1590">
            <v>17.600000000000001</v>
          </cell>
          <cell r="K1590" t="str">
            <v>IM0004</v>
          </cell>
          <cell r="L1590">
            <v>0.08</v>
          </cell>
          <cell r="M1590">
            <v>26.1</v>
          </cell>
          <cell r="N1590">
            <v>2.0880000000000001</v>
          </cell>
        </row>
        <row r="1591">
          <cell r="C1591" t="str">
            <v>IM5834</v>
          </cell>
          <cell r="D1591" t="str">
            <v>SARRAFO DE 1"X4"</v>
          </cell>
          <cell r="F1591" t="str">
            <v>M</v>
          </cell>
          <cell r="G1591">
            <v>0.05</v>
          </cell>
          <cell r="H1591">
            <v>2</v>
          </cell>
          <cell r="I1591">
            <v>0.1</v>
          </cell>
          <cell r="K1591" t="str">
            <v>IM5834</v>
          </cell>
          <cell r="L1591">
            <v>0.05</v>
          </cell>
          <cell r="M1591">
            <v>26.1</v>
          </cell>
          <cell r="N1591">
            <v>1.3050000000000002</v>
          </cell>
        </row>
        <row r="1592">
          <cell r="C1592">
            <v>0</v>
          </cell>
          <cell r="D1592">
            <v>0</v>
          </cell>
          <cell r="F1592">
            <v>0</v>
          </cell>
          <cell r="G1592">
            <v>0</v>
          </cell>
          <cell r="H1592">
            <v>0</v>
          </cell>
          <cell r="I1592">
            <v>0</v>
          </cell>
          <cell r="M1592">
            <v>26.1</v>
          </cell>
          <cell r="N1592">
            <v>0</v>
          </cell>
        </row>
        <row r="1593">
          <cell r="C1593">
            <v>0</v>
          </cell>
          <cell r="D1593">
            <v>0</v>
          </cell>
          <cell r="F1593">
            <v>0</v>
          </cell>
          <cell r="G1593">
            <v>0</v>
          </cell>
          <cell r="H1593">
            <v>0</v>
          </cell>
          <cell r="I1593">
            <v>0</v>
          </cell>
          <cell r="M1593">
            <v>26.1</v>
          </cell>
          <cell r="N1593">
            <v>0</v>
          </cell>
        </row>
        <row r="1594">
          <cell r="C1594">
            <v>0</v>
          </cell>
          <cell r="D1594">
            <v>0</v>
          </cell>
          <cell r="F1594">
            <v>0</v>
          </cell>
          <cell r="G1594">
            <v>0</v>
          </cell>
          <cell r="H1594">
            <v>0</v>
          </cell>
          <cell r="I1594">
            <v>0</v>
          </cell>
          <cell r="M1594">
            <v>26.1</v>
          </cell>
          <cell r="N1594">
            <v>0</v>
          </cell>
        </row>
        <row r="1595">
          <cell r="C1595">
            <v>0</v>
          </cell>
          <cell r="D1595">
            <v>0</v>
          </cell>
          <cell r="F1595">
            <v>0</v>
          </cell>
          <cell r="G1595">
            <v>0</v>
          </cell>
          <cell r="H1595">
            <v>0</v>
          </cell>
          <cell r="I1595">
            <v>0</v>
          </cell>
          <cell r="M1595">
            <v>26.1</v>
          </cell>
          <cell r="N1595">
            <v>0</v>
          </cell>
        </row>
        <row r="1596">
          <cell r="C1596">
            <v>0</v>
          </cell>
          <cell r="D1596">
            <v>0</v>
          </cell>
          <cell r="F1596">
            <v>0</v>
          </cell>
          <cell r="G1596">
            <v>0</v>
          </cell>
          <cell r="H1596">
            <v>0</v>
          </cell>
          <cell r="I1596">
            <v>0</v>
          </cell>
          <cell r="M1596">
            <v>26.1</v>
          </cell>
          <cell r="N1596">
            <v>0</v>
          </cell>
        </row>
        <row r="1597">
          <cell r="C1597">
            <v>0</v>
          </cell>
          <cell r="D1597">
            <v>0</v>
          </cell>
          <cell r="F1597">
            <v>0</v>
          </cell>
          <cell r="G1597">
            <v>0</v>
          </cell>
          <cell r="H1597">
            <v>0</v>
          </cell>
          <cell r="I1597">
            <v>0</v>
          </cell>
          <cell r="M1597">
            <v>26.1</v>
          </cell>
          <cell r="N1597">
            <v>0</v>
          </cell>
        </row>
        <row r="1598">
          <cell r="C1598">
            <v>0</v>
          </cell>
          <cell r="D1598">
            <v>0</v>
          </cell>
          <cell r="F1598">
            <v>0</v>
          </cell>
          <cell r="G1598">
            <v>0</v>
          </cell>
          <cell r="H1598">
            <v>0</v>
          </cell>
          <cell r="I1598">
            <v>0</v>
          </cell>
          <cell r="M1598">
            <v>26.1</v>
          </cell>
          <cell r="N1598">
            <v>0</v>
          </cell>
        </row>
        <row r="1599">
          <cell r="C1599">
            <v>0</v>
          </cell>
          <cell r="D1599">
            <v>0</v>
          </cell>
          <cell r="F1599">
            <v>0</v>
          </cell>
          <cell r="G1599">
            <v>0</v>
          </cell>
          <cell r="H1599">
            <v>0</v>
          </cell>
          <cell r="I1599">
            <v>0</v>
          </cell>
          <cell r="M1599">
            <v>26.1</v>
          </cell>
          <cell r="N1599">
            <v>0</v>
          </cell>
        </row>
        <row r="1600">
          <cell r="C1600">
            <v>0</v>
          </cell>
          <cell r="D1600">
            <v>0</v>
          </cell>
          <cell r="F1600">
            <v>0</v>
          </cell>
          <cell r="G1600">
            <v>0</v>
          </cell>
          <cell r="H1600">
            <v>0</v>
          </cell>
          <cell r="I1600">
            <v>0</v>
          </cell>
          <cell r="M1600">
            <v>26.1</v>
          </cell>
          <cell r="N1600">
            <v>0</v>
          </cell>
        </row>
        <row r="1601">
          <cell r="C1601">
            <v>0</v>
          </cell>
          <cell r="D1601">
            <v>0</v>
          </cell>
          <cell r="F1601">
            <v>0</v>
          </cell>
          <cell r="G1601">
            <v>0</v>
          </cell>
          <cell r="H1601">
            <v>0</v>
          </cell>
          <cell r="I1601">
            <v>0</v>
          </cell>
          <cell r="M1601">
            <v>26.1</v>
          </cell>
          <cell r="N1601">
            <v>0</v>
          </cell>
        </row>
        <row r="1602">
          <cell r="C1602">
            <v>0</v>
          </cell>
          <cell r="D1602">
            <v>0</v>
          </cell>
          <cell r="F1602">
            <v>0</v>
          </cell>
          <cell r="G1602">
            <v>0</v>
          </cell>
          <cell r="H1602">
            <v>0</v>
          </cell>
          <cell r="I1602">
            <v>0</v>
          </cell>
          <cell r="M1602">
            <v>26.1</v>
          </cell>
          <cell r="N1602">
            <v>0</v>
          </cell>
        </row>
        <row r="1603">
          <cell r="C1603">
            <v>0</v>
          </cell>
          <cell r="D1603">
            <v>0</v>
          </cell>
          <cell r="F1603">
            <v>0</v>
          </cell>
          <cell r="G1603">
            <v>0</v>
          </cell>
          <cell r="H1603">
            <v>0</v>
          </cell>
          <cell r="I1603">
            <v>0</v>
          </cell>
          <cell r="M1603">
            <v>26.1</v>
          </cell>
          <cell r="N1603">
            <v>0</v>
          </cell>
        </row>
        <row r="1604">
          <cell r="C1604">
            <v>0</v>
          </cell>
          <cell r="D1604">
            <v>0</v>
          </cell>
          <cell r="F1604">
            <v>0</v>
          </cell>
          <cell r="G1604">
            <v>0</v>
          </cell>
          <cell r="H1604">
            <v>0</v>
          </cell>
          <cell r="I1604">
            <v>0</v>
          </cell>
          <cell r="M1604">
            <v>26.1</v>
          </cell>
          <cell r="N1604">
            <v>0</v>
          </cell>
        </row>
        <row r="1605">
          <cell r="C1605">
            <v>0</v>
          </cell>
          <cell r="D1605">
            <v>0</v>
          </cell>
          <cell r="F1605">
            <v>0</v>
          </cell>
          <cell r="G1605">
            <v>0</v>
          </cell>
          <cell r="H1605">
            <v>0</v>
          </cell>
          <cell r="I1605">
            <v>0</v>
          </cell>
          <cell r="M1605">
            <v>26.1</v>
          </cell>
          <cell r="N1605">
            <v>0</v>
          </cell>
        </row>
        <row r="1606">
          <cell r="C1606">
            <v>0</v>
          </cell>
          <cell r="D1606">
            <v>0</v>
          </cell>
          <cell r="F1606">
            <v>0</v>
          </cell>
          <cell r="G1606">
            <v>0</v>
          </cell>
          <cell r="H1606">
            <v>0</v>
          </cell>
          <cell r="I1606">
            <v>0</v>
          </cell>
          <cell r="M1606">
            <v>26.1</v>
          </cell>
          <cell r="N1606">
            <v>0</v>
          </cell>
        </row>
        <row r="1607">
          <cell r="C1607">
            <v>0</v>
          </cell>
          <cell r="D1607">
            <v>0</v>
          </cell>
          <cell r="F1607">
            <v>0</v>
          </cell>
          <cell r="G1607">
            <v>0</v>
          </cell>
          <cell r="H1607">
            <v>0</v>
          </cell>
          <cell r="I1607">
            <v>0</v>
          </cell>
          <cell r="M1607">
            <v>26.1</v>
          </cell>
          <cell r="N1607">
            <v>0</v>
          </cell>
        </row>
        <row r="1608">
          <cell r="C1608">
            <v>0</v>
          </cell>
          <cell r="D1608">
            <v>0</v>
          </cell>
          <cell r="F1608">
            <v>0</v>
          </cell>
          <cell r="G1608">
            <v>0</v>
          </cell>
          <cell r="H1608">
            <v>0</v>
          </cell>
          <cell r="I1608">
            <v>0</v>
          </cell>
          <cell r="M1608">
            <v>26.1</v>
          </cell>
          <cell r="N1608">
            <v>0</v>
          </cell>
        </row>
        <row r="1609">
          <cell r="C1609" t="str">
            <v xml:space="preserve">TOTAL </v>
          </cell>
          <cell r="I1609">
            <v>19.850000000000001</v>
          </cell>
        </row>
        <row r="1610">
          <cell r="C1610" t="str">
            <v>BDI %</v>
          </cell>
          <cell r="H1610">
            <v>0</v>
          </cell>
          <cell r="I1610">
            <v>0</v>
          </cell>
        </row>
        <row r="1611">
          <cell r="A1611">
            <v>57</v>
          </cell>
          <cell r="C1611" t="str">
            <v>TOTAL DO SERVIÇO</v>
          </cell>
          <cell r="I1611">
            <v>19.850000000000001</v>
          </cell>
          <cell r="K1611" t="e">
            <v>#REF!</v>
          </cell>
          <cell r="L1611" t="e">
            <v>#REF!</v>
          </cell>
        </row>
        <row r="1612">
          <cell r="C1612" t="str">
            <v>AGESPISA - AREAIS</v>
          </cell>
        </row>
        <row r="1614">
          <cell r="C1614" t="str">
            <v>COMPOSIÇÃO DE PREÇO UNITÁRIO</v>
          </cell>
        </row>
        <row r="1616">
          <cell r="B1616">
            <v>58</v>
          </cell>
          <cell r="C1616">
            <v>58</v>
          </cell>
          <cell r="D1616" t="str">
            <v>PAINEL ELETRICO C/1 SOFT START 25 CV,380V,60Hz</v>
          </cell>
          <cell r="I1616" t="str">
            <v>UN</v>
          </cell>
          <cell r="K1616">
            <v>53703</v>
          </cell>
        </row>
        <row r="1618">
          <cell r="C1618" t="str">
            <v>CÓDIGO</v>
          </cell>
          <cell r="D1618" t="str">
            <v>DESCRIÇÃO DO SERVIÇO</v>
          </cell>
          <cell r="F1618" t="str">
            <v>UNIDADE</v>
          </cell>
          <cell r="G1618" t="str">
            <v>COEF.</v>
          </cell>
          <cell r="H1618" t="str">
            <v>PR. UNITÁRIO</v>
          </cell>
          <cell r="I1618" t="str">
            <v>PR. TOTAL</v>
          </cell>
        </row>
        <row r="1619">
          <cell r="C1619" t="str">
            <v>IM8757</v>
          </cell>
          <cell r="D1619" t="str">
            <v>PAINEL ELETRICO C/1 SOFT START 25CV,380V,60Hz</v>
          </cell>
          <cell r="F1619" t="str">
            <v>UN</v>
          </cell>
          <cell r="G1619">
            <v>1</v>
          </cell>
          <cell r="H1619">
            <v>26500</v>
          </cell>
          <cell r="I1619">
            <v>26500</v>
          </cell>
          <cell r="K1619" t="str">
            <v>IM8757</v>
          </cell>
          <cell r="L1619">
            <v>1</v>
          </cell>
          <cell r="M1619">
            <v>53703</v>
          </cell>
          <cell r="N1619">
            <v>53703</v>
          </cell>
        </row>
        <row r="1620">
          <cell r="C1620">
            <v>0</v>
          </cell>
          <cell r="D1620">
            <v>0</v>
          </cell>
          <cell r="F1620">
            <v>0</v>
          </cell>
          <cell r="G1620">
            <v>0</v>
          </cell>
          <cell r="H1620">
            <v>0</v>
          </cell>
          <cell r="I1620">
            <v>0</v>
          </cell>
          <cell r="M1620">
            <v>53703</v>
          </cell>
          <cell r="N1620">
            <v>0</v>
          </cell>
        </row>
        <row r="1621">
          <cell r="C1621">
            <v>0</v>
          </cell>
          <cell r="D1621">
            <v>0</v>
          </cell>
          <cell r="F1621">
            <v>0</v>
          </cell>
          <cell r="G1621">
            <v>0</v>
          </cell>
          <cell r="H1621">
            <v>0</v>
          </cell>
          <cell r="I1621">
            <v>0</v>
          </cell>
          <cell r="M1621">
            <v>53703</v>
          </cell>
          <cell r="N1621">
            <v>0</v>
          </cell>
        </row>
        <row r="1622">
          <cell r="C1622">
            <v>0</v>
          </cell>
          <cell r="D1622">
            <v>0</v>
          </cell>
          <cell r="F1622">
            <v>0</v>
          </cell>
          <cell r="G1622">
            <v>0</v>
          </cell>
          <cell r="H1622">
            <v>0</v>
          </cell>
          <cell r="I1622">
            <v>0</v>
          </cell>
          <cell r="M1622">
            <v>53703</v>
          </cell>
          <cell r="N1622">
            <v>0</v>
          </cell>
        </row>
        <row r="1623">
          <cell r="C1623">
            <v>0</v>
          </cell>
          <cell r="D1623">
            <v>0</v>
          </cell>
          <cell r="F1623">
            <v>0</v>
          </cell>
          <cell r="G1623">
            <v>0</v>
          </cell>
          <cell r="H1623">
            <v>0</v>
          </cell>
          <cell r="I1623">
            <v>0</v>
          </cell>
          <cell r="M1623">
            <v>53703</v>
          </cell>
          <cell r="N1623">
            <v>0</v>
          </cell>
        </row>
        <row r="1624">
          <cell r="C1624">
            <v>0</v>
          </cell>
          <cell r="D1624">
            <v>0</v>
          </cell>
          <cell r="F1624">
            <v>0</v>
          </cell>
          <cell r="G1624">
            <v>0</v>
          </cell>
          <cell r="H1624">
            <v>0</v>
          </cell>
          <cell r="I1624">
            <v>0</v>
          </cell>
          <cell r="M1624">
            <v>53703</v>
          </cell>
          <cell r="N1624">
            <v>0</v>
          </cell>
        </row>
        <row r="1625">
          <cell r="C1625">
            <v>0</v>
          </cell>
          <cell r="D1625">
            <v>0</v>
          </cell>
          <cell r="F1625">
            <v>0</v>
          </cell>
          <cell r="G1625">
            <v>0</v>
          </cell>
          <cell r="H1625">
            <v>0</v>
          </cell>
          <cell r="I1625">
            <v>0</v>
          </cell>
          <cell r="M1625">
            <v>53703</v>
          </cell>
          <cell r="N1625">
            <v>0</v>
          </cell>
        </row>
        <row r="1626">
          <cell r="C1626">
            <v>0</v>
          </cell>
          <cell r="D1626">
            <v>0</v>
          </cell>
          <cell r="F1626">
            <v>0</v>
          </cell>
          <cell r="G1626">
            <v>0</v>
          </cell>
          <cell r="H1626">
            <v>0</v>
          </cell>
          <cell r="I1626">
            <v>0</v>
          </cell>
          <cell r="M1626">
            <v>53703</v>
          </cell>
          <cell r="N1626">
            <v>0</v>
          </cell>
        </row>
        <row r="1627">
          <cell r="C1627">
            <v>0</v>
          </cell>
          <cell r="D1627">
            <v>0</v>
          </cell>
          <cell r="F1627">
            <v>0</v>
          </cell>
          <cell r="G1627">
            <v>0</v>
          </cell>
          <cell r="H1627">
            <v>0</v>
          </cell>
          <cell r="I1627">
            <v>0</v>
          </cell>
          <cell r="M1627">
            <v>53703</v>
          </cell>
          <cell r="N1627">
            <v>0</v>
          </cell>
        </row>
        <row r="1628">
          <cell r="C1628">
            <v>0</v>
          </cell>
          <cell r="D1628">
            <v>0</v>
          </cell>
          <cell r="F1628">
            <v>0</v>
          </cell>
          <cell r="G1628">
            <v>0</v>
          </cell>
          <cell r="H1628">
            <v>0</v>
          </cell>
          <cell r="I1628">
            <v>0</v>
          </cell>
          <cell r="M1628">
            <v>53703</v>
          </cell>
          <cell r="N1628">
            <v>0</v>
          </cell>
        </row>
        <row r="1629">
          <cell r="C1629">
            <v>0</v>
          </cell>
          <cell r="D1629">
            <v>0</v>
          </cell>
          <cell r="F1629">
            <v>0</v>
          </cell>
          <cell r="G1629">
            <v>0</v>
          </cell>
          <cell r="H1629">
            <v>0</v>
          </cell>
          <cell r="I1629">
            <v>0</v>
          </cell>
          <cell r="M1629">
            <v>53703</v>
          </cell>
          <cell r="N1629">
            <v>0</v>
          </cell>
        </row>
        <row r="1630">
          <cell r="C1630">
            <v>0</v>
          </cell>
          <cell r="D1630">
            <v>0</v>
          </cell>
          <cell r="F1630">
            <v>0</v>
          </cell>
          <cell r="G1630">
            <v>0</v>
          </cell>
          <cell r="H1630">
            <v>0</v>
          </cell>
          <cell r="I1630">
            <v>0</v>
          </cell>
          <cell r="M1630">
            <v>53703</v>
          </cell>
          <cell r="N1630">
            <v>0</v>
          </cell>
        </row>
        <row r="1631">
          <cell r="C1631">
            <v>0</v>
          </cell>
          <cell r="D1631">
            <v>0</v>
          </cell>
          <cell r="F1631">
            <v>0</v>
          </cell>
          <cell r="G1631">
            <v>0</v>
          </cell>
          <cell r="H1631">
            <v>0</v>
          </cell>
          <cell r="I1631">
            <v>0</v>
          </cell>
          <cell r="M1631">
            <v>53703</v>
          </cell>
          <cell r="N1631">
            <v>0</v>
          </cell>
        </row>
        <row r="1632">
          <cell r="C1632">
            <v>0</v>
          </cell>
          <cell r="D1632">
            <v>0</v>
          </cell>
          <cell r="F1632">
            <v>0</v>
          </cell>
          <cell r="G1632">
            <v>0</v>
          </cell>
          <cell r="H1632">
            <v>0</v>
          </cell>
          <cell r="I1632">
            <v>0</v>
          </cell>
          <cell r="M1632">
            <v>53703</v>
          </cell>
          <cell r="N1632">
            <v>0</v>
          </cell>
        </row>
        <row r="1633">
          <cell r="C1633">
            <v>0</v>
          </cell>
          <cell r="D1633">
            <v>0</v>
          </cell>
          <cell r="F1633">
            <v>0</v>
          </cell>
          <cell r="G1633">
            <v>0</v>
          </cell>
          <cell r="H1633">
            <v>0</v>
          </cell>
          <cell r="I1633">
            <v>0</v>
          </cell>
          <cell r="M1633">
            <v>53703</v>
          </cell>
          <cell r="N1633">
            <v>0</v>
          </cell>
        </row>
        <row r="1634">
          <cell r="C1634">
            <v>0</v>
          </cell>
          <cell r="D1634">
            <v>0</v>
          </cell>
          <cell r="F1634">
            <v>0</v>
          </cell>
          <cell r="G1634">
            <v>0</v>
          </cell>
          <cell r="H1634">
            <v>0</v>
          </cell>
          <cell r="I1634">
            <v>0</v>
          </cell>
          <cell r="M1634">
            <v>53703</v>
          </cell>
          <cell r="N1634">
            <v>0</v>
          </cell>
        </row>
        <row r="1635">
          <cell r="C1635">
            <v>0</v>
          </cell>
          <cell r="D1635">
            <v>0</v>
          </cell>
          <cell r="F1635">
            <v>0</v>
          </cell>
          <cell r="G1635">
            <v>0</v>
          </cell>
          <cell r="H1635">
            <v>0</v>
          </cell>
          <cell r="I1635">
            <v>0</v>
          </cell>
          <cell r="M1635">
            <v>53703</v>
          </cell>
          <cell r="N1635">
            <v>0</v>
          </cell>
        </row>
        <row r="1636">
          <cell r="C1636">
            <v>0</v>
          </cell>
          <cell r="D1636">
            <v>0</v>
          </cell>
          <cell r="F1636">
            <v>0</v>
          </cell>
          <cell r="G1636">
            <v>0</v>
          </cell>
          <cell r="H1636">
            <v>0</v>
          </cell>
          <cell r="I1636">
            <v>0</v>
          </cell>
          <cell r="M1636">
            <v>53703</v>
          </cell>
          <cell r="N1636">
            <v>0</v>
          </cell>
        </row>
        <row r="1637">
          <cell r="C1637">
            <v>0</v>
          </cell>
          <cell r="D1637">
            <v>0</v>
          </cell>
          <cell r="F1637">
            <v>0</v>
          </cell>
          <cell r="G1637">
            <v>0</v>
          </cell>
          <cell r="H1637">
            <v>0</v>
          </cell>
          <cell r="I1637">
            <v>0</v>
          </cell>
          <cell r="M1637">
            <v>53703</v>
          </cell>
          <cell r="N1637">
            <v>0</v>
          </cell>
        </row>
        <row r="1638">
          <cell r="C1638">
            <v>0</v>
          </cell>
          <cell r="D1638">
            <v>0</v>
          </cell>
          <cell r="F1638">
            <v>0</v>
          </cell>
          <cell r="G1638">
            <v>0</v>
          </cell>
          <cell r="H1638">
            <v>0</v>
          </cell>
          <cell r="I1638">
            <v>0</v>
          </cell>
          <cell r="M1638">
            <v>53703</v>
          </cell>
          <cell r="N1638">
            <v>0</v>
          </cell>
        </row>
        <row r="1639">
          <cell r="C1639">
            <v>0</v>
          </cell>
          <cell r="D1639">
            <v>0</v>
          </cell>
          <cell r="F1639">
            <v>0</v>
          </cell>
          <cell r="G1639">
            <v>0</v>
          </cell>
          <cell r="H1639">
            <v>0</v>
          </cell>
          <cell r="I1639">
            <v>0</v>
          </cell>
          <cell r="M1639">
            <v>53703</v>
          </cell>
          <cell r="N1639">
            <v>0</v>
          </cell>
        </row>
        <row r="1640">
          <cell r="C1640" t="str">
            <v xml:space="preserve">TOTAL </v>
          </cell>
          <cell r="I1640">
            <v>26500</v>
          </cell>
        </row>
        <row r="1641">
          <cell r="C1641" t="str">
            <v>BDI %</v>
          </cell>
          <cell r="H1641">
            <v>0</v>
          </cell>
          <cell r="I1641">
            <v>0</v>
          </cell>
        </row>
        <row r="1642">
          <cell r="A1642">
            <v>58</v>
          </cell>
          <cell r="C1642" t="str">
            <v>TOTAL DO SERVIÇO</v>
          </cell>
          <cell r="I1642">
            <v>26500</v>
          </cell>
          <cell r="K1642" t="e">
            <v>#REF!</v>
          </cell>
          <cell r="L1642" t="e">
            <v>#REF!</v>
          </cell>
        </row>
        <row r="1643">
          <cell r="C1643" t="str">
            <v>AGESPISA - AREAIS</v>
          </cell>
        </row>
        <row r="1645">
          <cell r="C1645" t="str">
            <v>COMPOSIÇÃO DE PREÇO UNITÁRIO</v>
          </cell>
        </row>
        <row r="1647">
          <cell r="B1647">
            <v>59</v>
          </cell>
          <cell r="C1647">
            <v>59</v>
          </cell>
          <cell r="D1647" t="str">
            <v>CARGA, TRANSPORTE E DESCARGA DE TUBOS E PEÇAS EM PVC DN 150 ATÉ 10KM</v>
          </cell>
          <cell r="I1647" t="str">
            <v>M</v>
          </cell>
          <cell r="K1647">
            <v>0.53</v>
          </cell>
        </row>
        <row r="1649">
          <cell r="C1649" t="str">
            <v>CÓDIGO</v>
          </cell>
          <cell r="D1649" t="str">
            <v>DESCRIÇÃO DO SERVIÇO</v>
          </cell>
          <cell r="F1649" t="str">
            <v>UNIDADE</v>
          </cell>
          <cell r="G1649" t="str">
            <v>COEF.</v>
          </cell>
          <cell r="H1649" t="str">
            <v>PR. UNITÁRIO</v>
          </cell>
          <cell r="I1649" t="str">
            <v>PR. TOTAL</v>
          </cell>
        </row>
        <row r="1650">
          <cell r="C1650" t="str">
            <v>IE0286</v>
          </cell>
          <cell r="D1650" t="str">
            <v>CAMINH+O C/CARROCERIA DE       MADEIRA HP 136 (CHP)</v>
          </cell>
          <cell r="F1650" t="str">
            <v>H</v>
          </cell>
          <cell r="G1650">
            <v>4.0000000000000001E-3</v>
          </cell>
          <cell r="H1650">
            <v>66.09</v>
          </cell>
          <cell r="I1650">
            <v>0.26</v>
          </cell>
          <cell r="K1650" t="str">
            <v>IE0286</v>
          </cell>
          <cell r="L1650">
            <v>4.0000000000000001E-3</v>
          </cell>
          <cell r="M1650">
            <v>0.53</v>
          </cell>
          <cell r="N1650">
            <v>2.1200000000000004E-3</v>
          </cell>
        </row>
        <row r="1651">
          <cell r="C1651" t="str">
            <v>IH0006</v>
          </cell>
          <cell r="D1651" t="str">
            <v>SERVENTE</v>
          </cell>
          <cell r="F1651" t="str">
            <v>H</v>
          </cell>
          <cell r="G1651">
            <v>0.03</v>
          </cell>
          <cell r="H1651">
            <v>4.4723219814241482</v>
          </cell>
          <cell r="I1651">
            <v>0.13</v>
          </cell>
          <cell r="K1651" t="str">
            <v>IH0006</v>
          </cell>
          <cell r="L1651">
            <v>0.03</v>
          </cell>
          <cell r="M1651">
            <v>0.53</v>
          </cell>
          <cell r="N1651">
            <v>1.5900000000000001E-2</v>
          </cell>
        </row>
        <row r="1652">
          <cell r="C1652">
            <v>0</v>
          </cell>
          <cell r="D1652">
            <v>0</v>
          </cell>
          <cell r="F1652">
            <v>0</v>
          </cell>
          <cell r="G1652">
            <v>0</v>
          </cell>
          <cell r="H1652">
            <v>0</v>
          </cell>
          <cell r="I1652">
            <v>0</v>
          </cell>
          <cell r="M1652">
            <v>0.53</v>
          </cell>
          <cell r="N1652">
            <v>0</v>
          </cell>
        </row>
        <row r="1653">
          <cell r="C1653">
            <v>0</v>
          </cell>
          <cell r="D1653">
            <v>0</v>
          </cell>
          <cell r="F1653">
            <v>0</v>
          </cell>
          <cell r="G1653">
            <v>0</v>
          </cell>
          <cell r="H1653">
            <v>0</v>
          </cell>
          <cell r="I1653">
            <v>0</v>
          </cell>
          <cell r="M1653">
            <v>0.53</v>
          </cell>
          <cell r="N1653">
            <v>0</v>
          </cell>
        </row>
        <row r="1654">
          <cell r="C1654">
            <v>0</v>
          </cell>
          <cell r="D1654">
            <v>0</v>
          </cell>
          <cell r="F1654">
            <v>0</v>
          </cell>
          <cell r="G1654">
            <v>0</v>
          </cell>
          <cell r="H1654">
            <v>0</v>
          </cell>
          <cell r="I1654">
            <v>0</v>
          </cell>
          <cell r="M1654">
            <v>0.53</v>
          </cell>
          <cell r="N1654">
            <v>0</v>
          </cell>
        </row>
        <row r="1655">
          <cell r="C1655">
            <v>0</v>
          </cell>
          <cell r="D1655">
            <v>0</v>
          </cell>
          <cell r="F1655">
            <v>0</v>
          </cell>
          <cell r="G1655">
            <v>0</v>
          </cell>
          <cell r="H1655">
            <v>0</v>
          </cell>
          <cell r="I1655">
            <v>0</v>
          </cell>
          <cell r="M1655">
            <v>0.53</v>
          </cell>
          <cell r="N1655">
            <v>0</v>
          </cell>
        </row>
        <row r="1656">
          <cell r="C1656">
            <v>0</v>
          </cell>
          <cell r="D1656">
            <v>0</v>
          </cell>
          <cell r="F1656">
            <v>0</v>
          </cell>
          <cell r="G1656">
            <v>0</v>
          </cell>
          <cell r="H1656">
            <v>0</v>
          </cell>
          <cell r="I1656">
            <v>0</v>
          </cell>
          <cell r="M1656">
            <v>0.53</v>
          </cell>
          <cell r="N1656">
            <v>0</v>
          </cell>
        </row>
        <row r="1657">
          <cell r="C1657">
            <v>0</v>
          </cell>
          <cell r="D1657">
            <v>0</v>
          </cell>
          <cell r="F1657">
            <v>0</v>
          </cell>
          <cell r="G1657">
            <v>0</v>
          </cell>
          <cell r="H1657">
            <v>0</v>
          </cell>
          <cell r="I1657">
            <v>0</v>
          </cell>
          <cell r="M1657">
            <v>0.53</v>
          </cell>
          <cell r="N1657">
            <v>0</v>
          </cell>
        </row>
        <row r="1658">
          <cell r="C1658">
            <v>0</v>
          </cell>
          <cell r="D1658">
            <v>0</v>
          </cell>
          <cell r="F1658">
            <v>0</v>
          </cell>
          <cell r="G1658">
            <v>0</v>
          </cell>
          <cell r="H1658">
            <v>0</v>
          </cell>
          <cell r="I1658">
            <v>0</v>
          </cell>
          <cell r="M1658">
            <v>0.53</v>
          </cell>
          <cell r="N1658">
            <v>0</v>
          </cell>
        </row>
        <row r="1659">
          <cell r="C1659">
            <v>0</v>
          </cell>
          <cell r="D1659">
            <v>0</v>
          </cell>
          <cell r="F1659">
            <v>0</v>
          </cell>
          <cell r="G1659">
            <v>0</v>
          </cell>
          <cell r="H1659">
            <v>0</v>
          </cell>
          <cell r="I1659">
            <v>0</v>
          </cell>
          <cell r="M1659">
            <v>0.53</v>
          </cell>
          <cell r="N1659">
            <v>0</v>
          </cell>
        </row>
        <row r="1660">
          <cell r="C1660">
            <v>0</v>
          </cell>
          <cell r="D1660">
            <v>0</v>
          </cell>
          <cell r="F1660">
            <v>0</v>
          </cell>
          <cell r="G1660">
            <v>0</v>
          </cell>
          <cell r="H1660">
            <v>0</v>
          </cell>
          <cell r="I1660">
            <v>0</v>
          </cell>
          <cell r="M1660">
            <v>0.53</v>
          </cell>
          <cell r="N1660">
            <v>0</v>
          </cell>
        </row>
        <row r="1661">
          <cell r="C1661">
            <v>0</v>
          </cell>
          <cell r="D1661">
            <v>0</v>
          </cell>
          <cell r="F1661">
            <v>0</v>
          </cell>
          <cell r="G1661">
            <v>0</v>
          </cell>
          <cell r="H1661">
            <v>0</v>
          </cell>
          <cell r="I1661">
            <v>0</v>
          </cell>
          <cell r="M1661">
            <v>0.53</v>
          </cell>
          <cell r="N1661">
            <v>0</v>
          </cell>
        </row>
        <row r="1662">
          <cell r="C1662">
            <v>0</v>
          </cell>
          <cell r="D1662">
            <v>0</v>
          </cell>
          <cell r="F1662">
            <v>0</v>
          </cell>
          <cell r="G1662">
            <v>0</v>
          </cell>
          <cell r="H1662">
            <v>0</v>
          </cell>
          <cell r="I1662">
            <v>0</v>
          </cell>
          <cell r="M1662">
            <v>0.53</v>
          </cell>
          <cell r="N1662">
            <v>0</v>
          </cell>
        </row>
        <row r="1663">
          <cell r="C1663">
            <v>0</v>
          </cell>
          <cell r="D1663">
            <v>0</v>
          </cell>
          <cell r="F1663">
            <v>0</v>
          </cell>
          <cell r="G1663">
            <v>0</v>
          </cell>
          <cell r="H1663">
            <v>0</v>
          </cell>
          <cell r="I1663">
            <v>0</v>
          </cell>
          <cell r="M1663">
            <v>0.53</v>
          </cell>
          <cell r="N1663">
            <v>0</v>
          </cell>
        </row>
        <row r="1664">
          <cell r="C1664">
            <v>0</v>
          </cell>
          <cell r="D1664">
            <v>0</v>
          </cell>
          <cell r="F1664">
            <v>0</v>
          </cell>
          <cell r="G1664">
            <v>0</v>
          </cell>
          <cell r="H1664">
            <v>0</v>
          </cell>
          <cell r="I1664">
            <v>0</v>
          </cell>
          <cell r="M1664">
            <v>0.53</v>
          </cell>
          <cell r="N1664">
            <v>0</v>
          </cell>
        </row>
        <row r="1665">
          <cell r="C1665">
            <v>0</v>
          </cell>
          <cell r="D1665">
            <v>0</v>
          </cell>
          <cell r="F1665">
            <v>0</v>
          </cell>
          <cell r="G1665">
            <v>0</v>
          </cell>
          <cell r="H1665">
            <v>0</v>
          </cell>
          <cell r="I1665">
            <v>0</v>
          </cell>
          <cell r="M1665">
            <v>0.53</v>
          </cell>
          <cell r="N1665">
            <v>0</v>
          </cell>
        </row>
        <row r="1666">
          <cell r="C1666">
            <v>0</v>
          </cell>
          <cell r="D1666">
            <v>0</v>
          </cell>
          <cell r="F1666">
            <v>0</v>
          </cell>
          <cell r="G1666">
            <v>0</v>
          </cell>
          <cell r="H1666">
            <v>0</v>
          </cell>
          <cell r="I1666">
            <v>0</v>
          </cell>
          <cell r="M1666">
            <v>0.53</v>
          </cell>
          <cell r="N1666">
            <v>0</v>
          </cell>
        </row>
        <row r="1667">
          <cell r="C1667">
            <v>0</v>
          </cell>
          <cell r="D1667">
            <v>0</v>
          </cell>
          <cell r="F1667">
            <v>0</v>
          </cell>
          <cell r="G1667">
            <v>0</v>
          </cell>
          <cell r="H1667">
            <v>0</v>
          </cell>
          <cell r="I1667">
            <v>0</v>
          </cell>
          <cell r="M1667">
            <v>0.53</v>
          </cell>
          <cell r="N1667">
            <v>0</v>
          </cell>
        </row>
        <row r="1668">
          <cell r="C1668">
            <v>0</v>
          </cell>
          <cell r="D1668">
            <v>0</v>
          </cell>
          <cell r="F1668">
            <v>0</v>
          </cell>
          <cell r="G1668">
            <v>0</v>
          </cell>
          <cell r="H1668">
            <v>0</v>
          </cell>
          <cell r="I1668">
            <v>0</v>
          </cell>
          <cell r="M1668">
            <v>0.53</v>
          </cell>
          <cell r="N1668">
            <v>0</v>
          </cell>
        </row>
        <row r="1669">
          <cell r="C1669">
            <v>0</v>
          </cell>
          <cell r="D1669">
            <v>0</v>
          </cell>
          <cell r="F1669">
            <v>0</v>
          </cell>
          <cell r="G1669">
            <v>0</v>
          </cell>
          <cell r="H1669">
            <v>0</v>
          </cell>
          <cell r="I1669">
            <v>0</v>
          </cell>
          <cell r="M1669">
            <v>0.53</v>
          </cell>
          <cell r="N1669">
            <v>0</v>
          </cell>
        </row>
        <row r="1670">
          <cell r="C1670">
            <v>0</v>
          </cell>
          <cell r="D1670">
            <v>0</v>
          </cell>
          <cell r="F1670">
            <v>0</v>
          </cell>
          <cell r="G1670">
            <v>0</v>
          </cell>
          <cell r="H1670">
            <v>0</v>
          </cell>
          <cell r="I1670">
            <v>0</v>
          </cell>
          <cell r="M1670">
            <v>0.53</v>
          </cell>
          <cell r="N1670">
            <v>0</v>
          </cell>
        </row>
        <row r="1671">
          <cell r="C1671" t="str">
            <v xml:space="preserve">TOTAL </v>
          </cell>
          <cell r="I1671">
            <v>0.39</v>
          </cell>
        </row>
        <row r="1672">
          <cell r="C1672" t="str">
            <v>BDI %</v>
          </cell>
          <cell r="H1672">
            <v>0</v>
          </cell>
          <cell r="I1672">
            <v>0</v>
          </cell>
        </row>
        <row r="1673">
          <cell r="A1673">
            <v>59</v>
          </cell>
          <cell r="C1673" t="str">
            <v>TOTAL DO SERVIÇO</v>
          </cell>
          <cell r="I1673">
            <v>0.39</v>
          </cell>
          <cell r="K1673" t="e">
            <v>#REF!</v>
          </cell>
          <cell r="L1673" t="e">
            <v>#REF!</v>
          </cell>
        </row>
        <row r="1674">
          <cell r="C1674" t="str">
            <v>AGESPISA - AREAIS</v>
          </cell>
        </row>
        <row r="1676">
          <cell r="C1676" t="str">
            <v>COMPOSIÇÃO DE PREÇO UNITÁRIO</v>
          </cell>
        </row>
        <row r="1678">
          <cell r="B1678">
            <v>60</v>
          </cell>
          <cell r="C1678">
            <v>60</v>
          </cell>
          <cell r="D1678" t="str">
            <v>LOCAÇÃO DE OBRAS C/ AUXÍLIO DE EQUIPAMENTO TOPOGRÁFICO</v>
          </cell>
          <cell r="I1678" t="str">
            <v>M2</v>
          </cell>
          <cell r="K1678">
            <v>0.28000000000000003</v>
          </cell>
        </row>
        <row r="1680">
          <cell r="C1680" t="str">
            <v>CÓDIGO</v>
          </cell>
          <cell r="D1680" t="str">
            <v>DESCRIÇÃO DO SERVIÇO</v>
          </cell>
          <cell r="F1680" t="str">
            <v>UNIDADE</v>
          </cell>
          <cell r="G1680" t="str">
            <v>COEF.</v>
          </cell>
          <cell r="H1680" t="str">
            <v>PR. UNITÁRIO</v>
          </cell>
          <cell r="I1680" t="str">
            <v>PR. TOTAL</v>
          </cell>
        </row>
        <row r="1681">
          <cell r="C1681" t="str">
            <v>CA1109</v>
          </cell>
          <cell r="D1681" t="str">
            <v>FURGÃO OU UTILITÁRIO, MOTOR    GASOLINA 86 HP (INCLUSIVE</v>
          </cell>
          <cell r="F1681" t="str">
            <v>H</v>
          </cell>
          <cell r="G1681">
            <v>1.5E-3</v>
          </cell>
          <cell r="H1681">
            <v>36.588582043343649</v>
          </cell>
          <cell r="I1681">
            <v>0.05</v>
          </cell>
          <cell r="K1681" t="str">
            <v>CA1109</v>
          </cell>
          <cell r="L1681">
            <v>1.5E-3</v>
          </cell>
          <cell r="M1681">
            <v>0.28000000000000003</v>
          </cell>
          <cell r="N1681">
            <v>4.2000000000000007E-4</v>
          </cell>
        </row>
        <row r="1682">
          <cell r="C1682" t="str">
            <v>CA1180</v>
          </cell>
          <cell r="D1682" t="str">
            <v>TEODOLITO AUTOMÁTICO C/ TRIPÉ, WILD MODELO T- 1 (PRECISÃO DE</v>
          </cell>
          <cell r="F1682" t="str">
            <v>MÊS</v>
          </cell>
          <cell r="G1682">
            <v>1E-4</v>
          </cell>
          <cell r="H1682">
            <v>450</v>
          </cell>
          <cell r="I1682">
            <v>0.05</v>
          </cell>
          <cell r="K1682" t="str">
            <v>CA1180</v>
          </cell>
          <cell r="L1682">
            <v>1E-4</v>
          </cell>
          <cell r="M1682">
            <v>0.28000000000000003</v>
          </cell>
          <cell r="N1682">
            <v>2.8000000000000003E-5</v>
          </cell>
        </row>
        <row r="1683">
          <cell r="C1683" t="str">
            <v>IE0035</v>
          </cell>
          <cell r="D1683" t="str">
            <v>NÍVEL WILD NA-2, PRECISÃO MAIS OU MENOS 0,7 MM OU SIMILAR</v>
          </cell>
          <cell r="F1683" t="str">
            <v>MÊS</v>
          </cell>
          <cell r="G1683">
            <v>1E-4</v>
          </cell>
          <cell r="H1683">
            <v>300</v>
          </cell>
          <cell r="I1683">
            <v>0.03</v>
          </cell>
          <cell r="K1683" t="str">
            <v>IE0035</v>
          </cell>
          <cell r="L1683">
            <v>1E-4</v>
          </cell>
          <cell r="M1683">
            <v>0.28000000000000003</v>
          </cell>
          <cell r="N1683">
            <v>2.8000000000000003E-5</v>
          </cell>
        </row>
        <row r="1684">
          <cell r="C1684" t="str">
            <v>IH0003</v>
          </cell>
          <cell r="D1684" t="str">
            <v>NIVELADOR</v>
          </cell>
          <cell r="F1684" t="str">
            <v>H</v>
          </cell>
          <cell r="G1684">
            <v>2E-3</v>
          </cell>
          <cell r="H1684">
            <v>6.2786377708978325</v>
          </cell>
          <cell r="I1684">
            <v>0.01</v>
          </cell>
          <cell r="K1684" t="str">
            <v>IH0003</v>
          </cell>
          <cell r="L1684">
            <v>2E-3</v>
          </cell>
          <cell r="M1684">
            <v>0.28000000000000003</v>
          </cell>
          <cell r="N1684">
            <v>5.6000000000000006E-4</v>
          </cell>
        </row>
        <row r="1685">
          <cell r="C1685" t="str">
            <v>IH0007</v>
          </cell>
          <cell r="D1685" t="str">
            <v>TOPÓGRAFO</v>
          </cell>
          <cell r="F1685" t="str">
            <v>H</v>
          </cell>
          <cell r="G1685">
            <v>3.0000000000000001E-3</v>
          </cell>
          <cell r="H1685">
            <v>9.8236532507739955</v>
          </cell>
          <cell r="I1685">
            <v>0.03</v>
          </cell>
          <cell r="K1685" t="str">
            <v>IH0007</v>
          </cell>
          <cell r="L1685">
            <v>3.0000000000000001E-3</v>
          </cell>
          <cell r="M1685">
            <v>0.28000000000000003</v>
          </cell>
          <cell r="N1685">
            <v>8.4000000000000014E-4</v>
          </cell>
        </row>
        <row r="1686">
          <cell r="C1686" t="str">
            <v>IH0008</v>
          </cell>
          <cell r="D1686" t="str">
            <v>AUXILIAR DETOPÓGRAFO</v>
          </cell>
          <cell r="F1686" t="str">
            <v>H</v>
          </cell>
          <cell r="G1686">
            <v>6.0000000000000001E-3</v>
          </cell>
          <cell r="H1686">
            <v>4.7138080495356025</v>
          </cell>
          <cell r="I1686">
            <v>0.03</v>
          </cell>
          <cell r="K1686" t="str">
            <v>IH0008</v>
          </cell>
          <cell r="L1686">
            <v>6.0000000000000001E-3</v>
          </cell>
          <cell r="M1686">
            <v>0.28000000000000003</v>
          </cell>
          <cell r="N1686">
            <v>1.6800000000000003E-3</v>
          </cell>
        </row>
        <row r="1687">
          <cell r="C1687">
            <v>0</v>
          </cell>
          <cell r="D1687">
            <v>0</v>
          </cell>
          <cell r="F1687">
            <v>0</v>
          </cell>
          <cell r="G1687">
            <v>0</v>
          </cell>
          <cell r="H1687">
            <v>0</v>
          </cell>
          <cell r="I1687">
            <v>0</v>
          </cell>
          <cell r="M1687">
            <v>0.28000000000000003</v>
          </cell>
          <cell r="N1687">
            <v>0</v>
          </cell>
        </row>
        <row r="1688">
          <cell r="C1688">
            <v>0</v>
          </cell>
          <cell r="D1688">
            <v>0</v>
          </cell>
          <cell r="F1688">
            <v>0</v>
          </cell>
          <cell r="G1688">
            <v>0</v>
          </cell>
          <cell r="H1688">
            <v>0</v>
          </cell>
          <cell r="I1688">
            <v>0</v>
          </cell>
          <cell r="M1688">
            <v>0.28000000000000003</v>
          </cell>
          <cell r="N1688">
            <v>0</v>
          </cell>
        </row>
        <row r="1689">
          <cell r="C1689">
            <v>0</v>
          </cell>
          <cell r="D1689">
            <v>0</v>
          </cell>
          <cell r="F1689">
            <v>0</v>
          </cell>
          <cell r="G1689">
            <v>0</v>
          </cell>
          <cell r="H1689">
            <v>0</v>
          </cell>
          <cell r="I1689">
            <v>0</v>
          </cell>
          <cell r="M1689">
            <v>0.28000000000000003</v>
          </cell>
          <cell r="N1689">
            <v>0</v>
          </cell>
        </row>
        <row r="1690">
          <cell r="C1690">
            <v>0</v>
          </cell>
          <cell r="D1690">
            <v>0</v>
          </cell>
          <cell r="F1690">
            <v>0</v>
          </cell>
          <cell r="G1690">
            <v>0</v>
          </cell>
          <cell r="H1690">
            <v>0</v>
          </cell>
          <cell r="I1690">
            <v>0</v>
          </cell>
          <cell r="M1690">
            <v>0.28000000000000003</v>
          </cell>
          <cell r="N1690">
            <v>0</v>
          </cell>
        </row>
        <row r="1691">
          <cell r="C1691">
            <v>0</v>
          </cell>
          <cell r="D1691">
            <v>0</v>
          </cell>
          <cell r="F1691">
            <v>0</v>
          </cell>
          <cell r="G1691">
            <v>0</v>
          </cell>
          <cell r="H1691">
            <v>0</v>
          </cell>
          <cell r="I1691">
            <v>0</v>
          </cell>
          <cell r="M1691">
            <v>0.28000000000000003</v>
          </cell>
          <cell r="N1691">
            <v>0</v>
          </cell>
        </row>
        <row r="1692">
          <cell r="C1692">
            <v>0</v>
          </cell>
          <cell r="D1692">
            <v>0</v>
          </cell>
          <cell r="F1692">
            <v>0</v>
          </cell>
          <cell r="G1692">
            <v>0</v>
          </cell>
          <cell r="H1692">
            <v>0</v>
          </cell>
          <cell r="I1692">
            <v>0</v>
          </cell>
          <cell r="M1692">
            <v>0.28000000000000003</v>
          </cell>
          <cell r="N1692">
            <v>0</v>
          </cell>
        </row>
        <row r="1693">
          <cell r="C1693">
            <v>0</v>
          </cell>
          <cell r="D1693">
            <v>0</v>
          </cell>
          <cell r="F1693">
            <v>0</v>
          </cell>
          <cell r="G1693">
            <v>0</v>
          </cell>
          <cell r="H1693">
            <v>0</v>
          </cell>
          <cell r="I1693">
            <v>0</v>
          </cell>
          <cell r="M1693">
            <v>0.28000000000000003</v>
          </cell>
          <cell r="N1693">
            <v>0</v>
          </cell>
        </row>
        <row r="1694">
          <cell r="C1694">
            <v>0</v>
          </cell>
          <cell r="D1694">
            <v>0</v>
          </cell>
          <cell r="F1694">
            <v>0</v>
          </cell>
          <cell r="G1694">
            <v>0</v>
          </cell>
          <cell r="H1694">
            <v>0</v>
          </cell>
          <cell r="I1694">
            <v>0</v>
          </cell>
          <cell r="M1694">
            <v>0.28000000000000003</v>
          </cell>
          <cell r="N1694">
            <v>0</v>
          </cell>
        </row>
        <row r="1695">
          <cell r="C1695">
            <v>0</v>
          </cell>
          <cell r="D1695">
            <v>0</v>
          </cell>
          <cell r="F1695">
            <v>0</v>
          </cell>
          <cell r="G1695">
            <v>0</v>
          </cell>
          <cell r="H1695">
            <v>0</v>
          </cell>
          <cell r="I1695">
            <v>0</v>
          </cell>
          <cell r="M1695">
            <v>0.28000000000000003</v>
          </cell>
          <cell r="N1695">
            <v>0</v>
          </cell>
        </row>
        <row r="1696">
          <cell r="C1696">
            <v>0</v>
          </cell>
          <cell r="D1696">
            <v>0</v>
          </cell>
          <cell r="F1696">
            <v>0</v>
          </cell>
          <cell r="G1696">
            <v>0</v>
          </cell>
          <cell r="H1696">
            <v>0</v>
          </cell>
          <cell r="I1696">
            <v>0</v>
          </cell>
          <cell r="M1696">
            <v>0.28000000000000003</v>
          </cell>
          <cell r="N1696">
            <v>0</v>
          </cell>
        </row>
        <row r="1697">
          <cell r="C1697">
            <v>0</v>
          </cell>
          <cell r="D1697">
            <v>0</v>
          </cell>
          <cell r="F1697">
            <v>0</v>
          </cell>
          <cell r="G1697">
            <v>0</v>
          </cell>
          <cell r="H1697">
            <v>0</v>
          </cell>
          <cell r="I1697">
            <v>0</v>
          </cell>
          <cell r="M1697">
            <v>0.28000000000000003</v>
          </cell>
          <cell r="N1697">
            <v>0</v>
          </cell>
        </row>
        <row r="1698">
          <cell r="C1698">
            <v>0</v>
          </cell>
          <cell r="D1698">
            <v>0</v>
          </cell>
          <cell r="F1698">
            <v>0</v>
          </cell>
          <cell r="G1698">
            <v>0</v>
          </cell>
          <cell r="H1698">
            <v>0</v>
          </cell>
          <cell r="I1698">
            <v>0</v>
          </cell>
          <cell r="M1698">
            <v>0.28000000000000003</v>
          </cell>
          <cell r="N1698">
            <v>0</v>
          </cell>
        </row>
        <row r="1699">
          <cell r="C1699">
            <v>0</v>
          </cell>
          <cell r="D1699">
            <v>0</v>
          </cell>
          <cell r="F1699">
            <v>0</v>
          </cell>
          <cell r="G1699">
            <v>0</v>
          </cell>
          <cell r="H1699">
            <v>0</v>
          </cell>
          <cell r="I1699">
            <v>0</v>
          </cell>
          <cell r="M1699">
            <v>0.28000000000000003</v>
          </cell>
          <cell r="N1699">
            <v>0</v>
          </cell>
        </row>
        <row r="1700">
          <cell r="C1700">
            <v>0</v>
          </cell>
          <cell r="D1700">
            <v>0</v>
          </cell>
          <cell r="F1700">
            <v>0</v>
          </cell>
          <cell r="G1700">
            <v>0</v>
          </cell>
          <cell r="H1700">
            <v>0</v>
          </cell>
          <cell r="I1700">
            <v>0</v>
          </cell>
          <cell r="M1700">
            <v>0.28000000000000003</v>
          </cell>
          <cell r="N1700">
            <v>0</v>
          </cell>
        </row>
        <row r="1701">
          <cell r="C1701">
            <v>0</v>
          </cell>
          <cell r="D1701">
            <v>0</v>
          </cell>
          <cell r="F1701">
            <v>0</v>
          </cell>
          <cell r="G1701">
            <v>0</v>
          </cell>
          <cell r="H1701">
            <v>0</v>
          </cell>
          <cell r="I1701">
            <v>0</v>
          </cell>
          <cell r="M1701">
            <v>0.28000000000000003</v>
          </cell>
          <cell r="N1701">
            <v>0</v>
          </cell>
        </row>
        <row r="1702">
          <cell r="C1702" t="str">
            <v xml:space="preserve">TOTAL </v>
          </cell>
          <cell r="I1702">
            <v>0.2</v>
          </cell>
        </row>
        <row r="1703">
          <cell r="C1703" t="str">
            <v>BDI %</v>
          </cell>
          <cell r="H1703">
            <v>0</v>
          </cell>
          <cell r="I1703">
            <v>0</v>
          </cell>
        </row>
        <row r="1704">
          <cell r="A1704">
            <v>60</v>
          </cell>
          <cell r="C1704" t="str">
            <v>TOTAL DO SERVIÇO</v>
          </cell>
          <cell r="I1704">
            <v>0.2</v>
          </cell>
          <cell r="K1704" t="e">
            <v>#REF!</v>
          </cell>
          <cell r="L1704" t="e">
            <v>#REF!</v>
          </cell>
        </row>
        <row r="1705">
          <cell r="C1705" t="str">
            <v>AGESPISA - AREAIS</v>
          </cell>
        </row>
        <row r="1707">
          <cell r="C1707" t="str">
            <v>COMPOSIÇÃO DE PREÇO UNITÁRIO</v>
          </cell>
        </row>
        <row r="1709">
          <cell r="B1709">
            <v>62</v>
          </cell>
          <cell r="C1709">
            <v>62</v>
          </cell>
          <cell r="D1709" t="str">
            <v>CARGA E DESCARGA - ENTULHO</v>
          </cell>
          <cell r="I1709" t="str">
            <v>M3</v>
          </cell>
          <cell r="K1709">
            <v>3.03</v>
          </cell>
        </row>
        <row r="1711">
          <cell r="C1711" t="str">
            <v>CÓDIGO</v>
          </cell>
          <cell r="D1711" t="str">
            <v>DESCRIÇÃO DO SERVIÇO</v>
          </cell>
          <cell r="F1711" t="str">
            <v>UNIDADE</v>
          </cell>
          <cell r="G1711" t="str">
            <v>COEF.</v>
          </cell>
          <cell r="H1711" t="str">
            <v>PR. UNITÁRIO</v>
          </cell>
          <cell r="I1711" t="str">
            <v>PR. TOTAL</v>
          </cell>
        </row>
        <row r="1712">
          <cell r="C1712" t="str">
            <v>IH0006</v>
          </cell>
          <cell r="D1712" t="str">
            <v>SERVENTE</v>
          </cell>
          <cell r="F1712" t="str">
            <v>H</v>
          </cell>
          <cell r="G1712">
            <v>2.0799999999999999E-2</v>
          </cell>
          <cell r="H1712">
            <v>4.4723219814241482</v>
          </cell>
          <cell r="I1712">
            <v>0.09</v>
          </cell>
          <cell r="K1712" t="str">
            <v>IH0006</v>
          </cell>
          <cell r="L1712">
            <v>2.0799999999999999E-2</v>
          </cell>
          <cell r="M1712">
            <v>3.03</v>
          </cell>
          <cell r="N1712">
            <v>6.3023999999999997E-2</v>
          </cell>
        </row>
        <row r="1713">
          <cell r="C1713" t="str">
            <v>IN0642</v>
          </cell>
          <cell r="D1713" t="str">
            <v>CAMINH+O BASCULANTE 6 M3 (CHP)</v>
          </cell>
          <cell r="F1713" t="str">
            <v>H</v>
          </cell>
          <cell r="G1713">
            <v>1.4999999999999999E-2</v>
          </cell>
          <cell r="H1713">
            <v>28</v>
          </cell>
          <cell r="I1713">
            <v>0.42</v>
          </cell>
          <cell r="K1713" t="str">
            <v>IN0642</v>
          </cell>
          <cell r="L1713">
            <v>1.4999999999999999E-2</v>
          </cell>
          <cell r="M1713">
            <v>3.03</v>
          </cell>
          <cell r="N1713">
            <v>4.5449999999999997E-2</v>
          </cell>
        </row>
        <row r="1714">
          <cell r="C1714" t="str">
            <v>IN0646</v>
          </cell>
          <cell r="D1714" t="str">
            <v>CARREGADEIRA DE PNEUS HP 111   (CHP)</v>
          </cell>
          <cell r="F1714" t="str">
            <v>H</v>
          </cell>
          <cell r="G1714">
            <v>1.4999999999999999E-2</v>
          </cell>
          <cell r="H1714">
            <v>104.99</v>
          </cell>
          <cell r="I1714">
            <v>1.57</v>
          </cell>
          <cell r="K1714" t="str">
            <v>IN0646</v>
          </cell>
          <cell r="L1714">
            <v>1.4999999999999999E-2</v>
          </cell>
          <cell r="M1714">
            <v>3.03</v>
          </cell>
          <cell r="N1714">
            <v>4.5449999999999997E-2</v>
          </cell>
        </row>
        <row r="1715">
          <cell r="C1715">
            <v>0</v>
          </cell>
          <cell r="D1715">
            <v>0</v>
          </cell>
          <cell r="F1715">
            <v>0</v>
          </cell>
          <cell r="G1715">
            <v>0</v>
          </cell>
          <cell r="H1715">
            <v>0</v>
          </cell>
          <cell r="I1715">
            <v>0</v>
          </cell>
          <cell r="M1715">
            <v>3.03</v>
          </cell>
          <cell r="N1715">
            <v>0</v>
          </cell>
        </row>
        <row r="1716">
          <cell r="C1716">
            <v>0</v>
          </cell>
          <cell r="D1716">
            <v>0</v>
          </cell>
          <cell r="F1716">
            <v>0</v>
          </cell>
          <cell r="G1716">
            <v>0</v>
          </cell>
          <cell r="H1716">
            <v>0</v>
          </cell>
          <cell r="I1716">
            <v>0</v>
          </cell>
          <cell r="M1716">
            <v>3.03</v>
          </cell>
          <cell r="N1716">
            <v>0</v>
          </cell>
        </row>
        <row r="1717">
          <cell r="C1717">
            <v>0</v>
          </cell>
          <cell r="D1717">
            <v>0</v>
          </cell>
          <cell r="F1717">
            <v>0</v>
          </cell>
          <cell r="G1717">
            <v>0</v>
          </cell>
          <cell r="H1717">
            <v>0</v>
          </cell>
          <cell r="I1717">
            <v>0</v>
          </cell>
          <cell r="M1717">
            <v>3.03</v>
          </cell>
          <cell r="N1717">
            <v>0</v>
          </cell>
        </row>
        <row r="1718">
          <cell r="C1718">
            <v>0</v>
          </cell>
          <cell r="D1718">
            <v>0</v>
          </cell>
          <cell r="F1718">
            <v>0</v>
          </cell>
          <cell r="G1718">
            <v>0</v>
          </cell>
          <cell r="H1718">
            <v>0</v>
          </cell>
          <cell r="I1718">
            <v>0</v>
          </cell>
          <cell r="M1718">
            <v>3.03</v>
          </cell>
          <cell r="N1718">
            <v>0</v>
          </cell>
        </row>
        <row r="1719">
          <cell r="C1719">
            <v>0</v>
          </cell>
          <cell r="D1719">
            <v>0</v>
          </cell>
          <cell r="F1719">
            <v>0</v>
          </cell>
          <cell r="G1719">
            <v>0</v>
          </cell>
          <cell r="H1719">
            <v>0</v>
          </cell>
          <cell r="I1719">
            <v>0</v>
          </cell>
          <cell r="M1719">
            <v>3.03</v>
          </cell>
          <cell r="N1719">
            <v>0</v>
          </cell>
        </row>
        <row r="1720">
          <cell r="C1720">
            <v>0</v>
          </cell>
          <cell r="D1720">
            <v>0</v>
          </cell>
          <cell r="F1720">
            <v>0</v>
          </cell>
          <cell r="G1720">
            <v>0</v>
          </cell>
          <cell r="H1720">
            <v>0</v>
          </cell>
          <cell r="I1720">
            <v>0</v>
          </cell>
          <cell r="M1720">
            <v>3.03</v>
          </cell>
          <cell r="N1720">
            <v>0</v>
          </cell>
        </row>
        <row r="1721">
          <cell r="C1721">
            <v>0</v>
          </cell>
          <cell r="D1721">
            <v>0</v>
          </cell>
          <cell r="F1721">
            <v>0</v>
          </cell>
          <cell r="G1721">
            <v>0</v>
          </cell>
          <cell r="H1721">
            <v>0</v>
          </cell>
          <cell r="I1721">
            <v>0</v>
          </cell>
          <cell r="M1721">
            <v>3.03</v>
          </cell>
          <cell r="N1721">
            <v>0</v>
          </cell>
        </row>
        <row r="1722">
          <cell r="C1722">
            <v>0</v>
          </cell>
          <cell r="D1722">
            <v>0</v>
          </cell>
          <cell r="F1722">
            <v>0</v>
          </cell>
          <cell r="G1722">
            <v>0</v>
          </cell>
          <cell r="H1722">
            <v>0</v>
          </cell>
          <cell r="I1722">
            <v>0</v>
          </cell>
          <cell r="M1722">
            <v>3.03</v>
          </cell>
          <cell r="N1722">
            <v>0</v>
          </cell>
        </row>
        <row r="1723">
          <cell r="C1723">
            <v>0</v>
          </cell>
          <cell r="D1723">
            <v>0</v>
          </cell>
          <cell r="F1723">
            <v>0</v>
          </cell>
          <cell r="G1723">
            <v>0</v>
          </cell>
          <cell r="H1723">
            <v>0</v>
          </cell>
          <cell r="I1723">
            <v>0</v>
          </cell>
          <cell r="M1723">
            <v>3.03</v>
          </cell>
          <cell r="N1723">
            <v>0</v>
          </cell>
        </row>
        <row r="1724">
          <cell r="C1724">
            <v>0</v>
          </cell>
          <cell r="D1724">
            <v>0</v>
          </cell>
          <cell r="F1724">
            <v>0</v>
          </cell>
          <cell r="G1724">
            <v>0</v>
          </cell>
          <cell r="H1724">
            <v>0</v>
          </cell>
          <cell r="I1724">
            <v>0</v>
          </cell>
          <cell r="M1724">
            <v>3.03</v>
          </cell>
          <cell r="N1724">
            <v>0</v>
          </cell>
        </row>
        <row r="1725">
          <cell r="C1725">
            <v>0</v>
          </cell>
          <cell r="D1725">
            <v>0</v>
          </cell>
          <cell r="F1725">
            <v>0</v>
          </cell>
          <cell r="G1725">
            <v>0</v>
          </cell>
          <cell r="H1725">
            <v>0</v>
          </cell>
          <cell r="I1725">
            <v>0</v>
          </cell>
          <cell r="M1725">
            <v>3.03</v>
          </cell>
          <cell r="N1725">
            <v>0</v>
          </cell>
        </row>
        <row r="1726">
          <cell r="C1726">
            <v>0</v>
          </cell>
          <cell r="D1726">
            <v>0</v>
          </cell>
          <cell r="F1726">
            <v>0</v>
          </cell>
          <cell r="G1726">
            <v>0</v>
          </cell>
          <cell r="H1726">
            <v>0</v>
          </cell>
          <cell r="I1726">
            <v>0</v>
          </cell>
          <cell r="M1726">
            <v>3.03</v>
          </cell>
          <cell r="N1726">
            <v>0</v>
          </cell>
        </row>
        <row r="1727">
          <cell r="C1727">
            <v>0</v>
          </cell>
          <cell r="D1727">
            <v>0</v>
          </cell>
          <cell r="F1727">
            <v>0</v>
          </cell>
          <cell r="G1727">
            <v>0</v>
          </cell>
          <cell r="H1727">
            <v>0</v>
          </cell>
          <cell r="I1727">
            <v>0</v>
          </cell>
          <cell r="M1727">
            <v>3.03</v>
          </cell>
          <cell r="N1727">
            <v>0</v>
          </cell>
        </row>
        <row r="1728">
          <cell r="C1728">
            <v>0</v>
          </cell>
          <cell r="D1728">
            <v>0</v>
          </cell>
          <cell r="F1728">
            <v>0</v>
          </cell>
          <cell r="G1728">
            <v>0</v>
          </cell>
          <cell r="H1728">
            <v>0</v>
          </cell>
          <cell r="I1728">
            <v>0</v>
          </cell>
          <cell r="M1728">
            <v>3.03</v>
          </cell>
          <cell r="N1728">
            <v>0</v>
          </cell>
        </row>
        <row r="1729">
          <cell r="C1729">
            <v>0</v>
          </cell>
          <cell r="D1729">
            <v>0</v>
          </cell>
          <cell r="F1729">
            <v>0</v>
          </cell>
          <cell r="G1729">
            <v>0</v>
          </cell>
          <cell r="H1729">
            <v>0</v>
          </cell>
          <cell r="I1729">
            <v>0</v>
          </cell>
          <cell r="M1729">
            <v>3.03</v>
          </cell>
          <cell r="N1729">
            <v>0</v>
          </cell>
        </row>
        <row r="1730">
          <cell r="C1730">
            <v>0</v>
          </cell>
          <cell r="D1730">
            <v>0</v>
          </cell>
          <cell r="F1730">
            <v>0</v>
          </cell>
          <cell r="G1730">
            <v>0</v>
          </cell>
          <cell r="H1730">
            <v>0</v>
          </cell>
          <cell r="I1730">
            <v>0</v>
          </cell>
          <cell r="M1730">
            <v>3.03</v>
          </cell>
          <cell r="N1730">
            <v>0</v>
          </cell>
        </row>
        <row r="1731">
          <cell r="C1731">
            <v>0</v>
          </cell>
          <cell r="D1731">
            <v>0</v>
          </cell>
          <cell r="F1731">
            <v>0</v>
          </cell>
          <cell r="G1731">
            <v>0</v>
          </cell>
          <cell r="H1731">
            <v>0</v>
          </cell>
          <cell r="I1731">
            <v>0</v>
          </cell>
          <cell r="M1731">
            <v>3.03</v>
          </cell>
          <cell r="N1731">
            <v>0</v>
          </cell>
        </row>
        <row r="1732">
          <cell r="C1732">
            <v>0</v>
          </cell>
          <cell r="D1732">
            <v>0</v>
          </cell>
          <cell r="F1732">
            <v>0</v>
          </cell>
          <cell r="G1732">
            <v>0</v>
          </cell>
          <cell r="H1732">
            <v>0</v>
          </cell>
          <cell r="I1732">
            <v>0</v>
          </cell>
          <cell r="M1732">
            <v>3.03</v>
          </cell>
          <cell r="N1732">
            <v>0</v>
          </cell>
        </row>
        <row r="1733">
          <cell r="C1733" t="str">
            <v xml:space="preserve">TOTAL </v>
          </cell>
          <cell r="I1733">
            <v>2.08</v>
          </cell>
        </row>
        <row r="1734">
          <cell r="C1734" t="str">
            <v>BDI %</v>
          </cell>
          <cell r="H1734">
            <v>0</v>
          </cell>
          <cell r="I1734">
            <v>0</v>
          </cell>
        </row>
        <row r="1735">
          <cell r="A1735">
            <v>62</v>
          </cell>
          <cell r="C1735" t="str">
            <v>TOTAL DO SERVIÇO</v>
          </cell>
          <cell r="I1735">
            <v>2.08</v>
          </cell>
          <cell r="K1735" t="e">
            <v>#REF!</v>
          </cell>
          <cell r="L1735" t="e">
            <v>#REF!</v>
          </cell>
        </row>
        <row r="1736">
          <cell r="C1736" t="str">
            <v>AGESPISA - AREAIS</v>
          </cell>
        </row>
        <row r="1738">
          <cell r="C1738" t="str">
            <v>COMPOSIÇÃO DE PREÇO UNITÁRIO</v>
          </cell>
        </row>
        <row r="1740">
          <cell r="B1740">
            <v>64</v>
          </cell>
          <cell r="C1740">
            <v>64</v>
          </cell>
          <cell r="D1740" t="str">
            <v>PAVIMENTAÇÃO EM PARALELEPIPEDO</v>
          </cell>
          <cell r="I1740" t="str">
            <v>M2</v>
          </cell>
          <cell r="K1740">
            <v>37.130000000000003</v>
          </cell>
        </row>
        <row r="1742">
          <cell r="C1742" t="str">
            <v>CÓDIGO</v>
          </cell>
          <cell r="D1742" t="str">
            <v>DESCRIÇÃO DO SERVIÇO</v>
          </cell>
          <cell r="F1742" t="str">
            <v>UNIDADE</v>
          </cell>
          <cell r="G1742" t="str">
            <v>COEF.</v>
          </cell>
          <cell r="H1742" t="str">
            <v>PR. UNITÁRIO</v>
          </cell>
          <cell r="I1742" t="str">
            <v>PR. TOTAL</v>
          </cell>
        </row>
        <row r="1743">
          <cell r="C1743" t="str">
            <v>IH0006</v>
          </cell>
          <cell r="D1743" t="str">
            <v>SERVENTE</v>
          </cell>
          <cell r="F1743" t="str">
            <v>H</v>
          </cell>
          <cell r="G1743">
            <v>0.4</v>
          </cell>
          <cell r="H1743">
            <v>4.4723219814241482</v>
          </cell>
          <cell r="I1743">
            <v>1.79</v>
          </cell>
          <cell r="K1743" t="str">
            <v>IH0006</v>
          </cell>
          <cell r="L1743">
            <v>0.4</v>
          </cell>
          <cell r="M1743">
            <v>37.130000000000003</v>
          </cell>
          <cell r="N1743">
            <v>14.852000000000002</v>
          </cell>
        </row>
        <row r="1744">
          <cell r="C1744" t="str">
            <v>IH0128</v>
          </cell>
          <cell r="D1744" t="str">
            <v>CALCETEIRO</v>
          </cell>
          <cell r="F1744" t="str">
            <v>H</v>
          </cell>
          <cell r="G1744">
            <v>0.15</v>
          </cell>
          <cell r="H1744">
            <v>6.2786377708978325</v>
          </cell>
          <cell r="I1744">
            <v>0.94</v>
          </cell>
          <cell r="K1744" t="str">
            <v>IH0128</v>
          </cell>
          <cell r="L1744">
            <v>0.15</v>
          </cell>
          <cell r="M1744">
            <v>37.130000000000003</v>
          </cell>
          <cell r="N1744">
            <v>5.5695000000000006</v>
          </cell>
        </row>
        <row r="1745">
          <cell r="C1745" t="str">
            <v>IM4496</v>
          </cell>
          <cell r="D1745" t="str">
            <v>AREIA GROSSA</v>
          </cell>
          <cell r="F1745" t="str">
            <v>M3</v>
          </cell>
          <cell r="G1745">
            <v>0.15</v>
          </cell>
          <cell r="H1745">
            <v>26</v>
          </cell>
          <cell r="I1745">
            <v>3.9</v>
          </cell>
          <cell r="K1745" t="str">
            <v>IM4496</v>
          </cell>
          <cell r="L1745">
            <v>0.15</v>
          </cell>
          <cell r="M1745">
            <v>37.130000000000003</v>
          </cell>
          <cell r="N1745">
            <v>5.5695000000000006</v>
          </cell>
        </row>
        <row r="1746">
          <cell r="C1746" t="str">
            <v>IM6428</v>
          </cell>
          <cell r="D1746" t="str">
            <v>PARALELEPIPEDO (11 X 18 CM)</v>
          </cell>
          <cell r="F1746" t="str">
            <v>UN</v>
          </cell>
          <cell r="G1746">
            <v>32</v>
          </cell>
          <cell r="H1746">
            <v>0.14000000000000001</v>
          </cell>
          <cell r="I1746">
            <v>4.4800000000000004</v>
          </cell>
          <cell r="K1746" t="str">
            <v>IM6428</v>
          </cell>
          <cell r="L1746">
            <v>32</v>
          </cell>
          <cell r="M1746">
            <v>37.130000000000003</v>
          </cell>
          <cell r="N1746">
            <v>1188.1600000000001</v>
          </cell>
        </row>
        <row r="1747">
          <cell r="C1747" t="str">
            <v>IN0650</v>
          </cell>
          <cell r="D1747" t="str">
            <v>COMPACTADOR LISO TANDEM        AUTOPROPELIDO (CHP)</v>
          </cell>
          <cell r="F1747" t="str">
            <v>H</v>
          </cell>
          <cell r="G1747">
            <v>0.01</v>
          </cell>
          <cell r="H1747">
            <v>42</v>
          </cell>
          <cell r="I1747">
            <v>0.42</v>
          </cell>
          <cell r="K1747" t="str">
            <v>IN0650</v>
          </cell>
          <cell r="L1747">
            <v>0.01</v>
          </cell>
          <cell r="M1747">
            <v>37.130000000000003</v>
          </cell>
          <cell r="N1747">
            <v>0.37130000000000002</v>
          </cell>
        </row>
        <row r="1748">
          <cell r="C1748">
            <v>0</v>
          </cell>
          <cell r="D1748">
            <v>0</v>
          </cell>
          <cell r="F1748">
            <v>0</v>
          </cell>
          <cell r="G1748">
            <v>0</v>
          </cell>
          <cell r="H1748">
            <v>0</v>
          </cell>
          <cell r="I1748">
            <v>0</v>
          </cell>
          <cell r="M1748">
            <v>37.130000000000003</v>
          </cell>
          <cell r="N1748">
            <v>0</v>
          </cell>
        </row>
        <row r="1749">
          <cell r="C1749">
            <v>0</v>
          </cell>
          <cell r="D1749">
            <v>0</v>
          </cell>
          <cell r="F1749">
            <v>0</v>
          </cell>
          <cell r="G1749">
            <v>0</v>
          </cell>
          <cell r="H1749">
            <v>0</v>
          </cell>
          <cell r="I1749">
            <v>0</v>
          </cell>
          <cell r="M1749">
            <v>37.130000000000003</v>
          </cell>
          <cell r="N1749">
            <v>0</v>
          </cell>
        </row>
        <row r="1750">
          <cell r="C1750">
            <v>0</v>
          </cell>
          <cell r="D1750">
            <v>0</v>
          </cell>
          <cell r="F1750">
            <v>0</v>
          </cell>
          <cell r="G1750">
            <v>0</v>
          </cell>
          <cell r="H1750">
            <v>0</v>
          </cell>
          <cell r="I1750">
            <v>0</v>
          </cell>
          <cell r="M1750">
            <v>37.130000000000003</v>
          </cell>
          <cell r="N1750">
            <v>0</v>
          </cell>
        </row>
        <row r="1751">
          <cell r="C1751">
            <v>0</v>
          </cell>
          <cell r="D1751">
            <v>0</v>
          </cell>
          <cell r="F1751">
            <v>0</v>
          </cell>
          <cell r="G1751">
            <v>0</v>
          </cell>
          <cell r="H1751">
            <v>0</v>
          </cell>
          <cell r="I1751">
            <v>0</v>
          </cell>
          <cell r="M1751">
            <v>37.130000000000003</v>
          </cell>
          <cell r="N1751">
            <v>0</v>
          </cell>
        </row>
        <row r="1752">
          <cell r="C1752">
            <v>0</v>
          </cell>
          <cell r="D1752">
            <v>0</v>
          </cell>
          <cell r="F1752">
            <v>0</v>
          </cell>
          <cell r="G1752">
            <v>0</v>
          </cell>
          <cell r="H1752">
            <v>0</v>
          </cell>
          <cell r="I1752">
            <v>0</v>
          </cell>
          <cell r="M1752">
            <v>37.130000000000003</v>
          </cell>
          <cell r="N1752">
            <v>0</v>
          </cell>
        </row>
        <row r="1753">
          <cell r="C1753">
            <v>0</v>
          </cell>
          <cell r="D1753">
            <v>0</v>
          </cell>
          <cell r="F1753">
            <v>0</v>
          </cell>
          <cell r="G1753">
            <v>0</v>
          </cell>
          <cell r="H1753">
            <v>0</v>
          </cell>
          <cell r="I1753">
            <v>0</v>
          </cell>
          <cell r="M1753">
            <v>37.130000000000003</v>
          </cell>
          <cell r="N1753">
            <v>0</v>
          </cell>
        </row>
        <row r="1754">
          <cell r="C1754">
            <v>0</v>
          </cell>
          <cell r="D1754">
            <v>0</v>
          </cell>
          <cell r="F1754">
            <v>0</v>
          </cell>
          <cell r="G1754">
            <v>0</v>
          </cell>
          <cell r="H1754">
            <v>0</v>
          </cell>
          <cell r="I1754">
            <v>0</v>
          </cell>
          <cell r="M1754">
            <v>37.130000000000003</v>
          </cell>
          <cell r="N1754">
            <v>0</v>
          </cell>
        </row>
        <row r="1755">
          <cell r="C1755">
            <v>0</v>
          </cell>
          <cell r="D1755">
            <v>0</v>
          </cell>
          <cell r="F1755">
            <v>0</v>
          </cell>
          <cell r="G1755">
            <v>0</v>
          </cell>
          <cell r="H1755">
            <v>0</v>
          </cell>
          <cell r="I1755">
            <v>0</v>
          </cell>
          <cell r="M1755">
            <v>37.130000000000003</v>
          </cell>
          <cell r="N1755">
            <v>0</v>
          </cell>
        </row>
        <row r="1756">
          <cell r="C1756">
            <v>0</v>
          </cell>
          <cell r="D1756">
            <v>0</v>
          </cell>
          <cell r="F1756">
            <v>0</v>
          </cell>
          <cell r="G1756">
            <v>0</v>
          </cell>
          <cell r="H1756">
            <v>0</v>
          </cell>
          <cell r="I1756">
            <v>0</v>
          </cell>
          <cell r="M1756">
            <v>37.130000000000003</v>
          </cell>
          <cell r="N1756">
            <v>0</v>
          </cell>
        </row>
        <row r="1757">
          <cell r="C1757">
            <v>0</v>
          </cell>
          <cell r="D1757">
            <v>0</v>
          </cell>
          <cell r="F1757">
            <v>0</v>
          </cell>
          <cell r="G1757">
            <v>0</v>
          </cell>
          <cell r="H1757">
            <v>0</v>
          </cell>
          <cell r="I1757">
            <v>0</v>
          </cell>
          <cell r="M1757">
            <v>37.130000000000003</v>
          </cell>
          <cell r="N1757">
            <v>0</v>
          </cell>
        </row>
        <row r="1758">
          <cell r="C1758">
            <v>0</v>
          </cell>
          <cell r="D1758">
            <v>0</v>
          </cell>
          <cell r="F1758">
            <v>0</v>
          </cell>
          <cell r="G1758">
            <v>0</v>
          </cell>
          <cell r="H1758">
            <v>0</v>
          </cell>
          <cell r="I1758">
            <v>0</v>
          </cell>
          <cell r="M1758">
            <v>37.130000000000003</v>
          </cell>
          <cell r="N1758">
            <v>0</v>
          </cell>
        </row>
        <row r="1759">
          <cell r="C1759">
            <v>0</v>
          </cell>
          <cell r="D1759">
            <v>0</v>
          </cell>
          <cell r="F1759">
            <v>0</v>
          </cell>
          <cell r="G1759">
            <v>0</v>
          </cell>
          <cell r="H1759">
            <v>0</v>
          </cell>
          <cell r="I1759">
            <v>0</v>
          </cell>
          <cell r="M1759">
            <v>37.130000000000003</v>
          </cell>
          <cell r="N1759">
            <v>0</v>
          </cell>
        </row>
        <row r="1760">
          <cell r="C1760">
            <v>0</v>
          </cell>
          <cell r="D1760">
            <v>0</v>
          </cell>
          <cell r="F1760">
            <v>0</v>
          </cell>
          <cell r="G1760">
            <v>0</v>
          </cell>
          <cell r="H1760">
            <v>0</v>
          </cell>
          <cell r="I1760">
            <v>0</v>
          </cell>
          <cell r="M1760">
            <v>37.130000000000003</v>
          </cell>
          <cell r="N1760">
            <v>0</v>
          </cell>
        </row>
        <row r="1761">
          <cell r="C1761">
            <v>0</v>
          </cell>
          <cell r="D1761">
            <v>0</v>
          </cell>
          <cell r="F1761">
            <v>0</v>
          </cell>
          <cell r="G1761">
            <v>0</v>
          </cell>
          <cell r="H1761">
            <v>0</v>
          </cell>
          <cell r="I1761">
            <v>0</v>
          </cell>
          <cell r="M1761">
            <v>37.130000000000003</v>
          </cell>
          <cell r="N1761">
            <v>0</v>
          </cell>
        </row>
        <row r="1762">
          <cell r="C1762">
            <v>0</v>
          </cell>
          <cell r="D1762">
            <v>0</v>
          </cell>
          <cell r="F1762">
            <v>0</v>
          </cell>
          <cell r="G1762">
            <v>0</v>
          </cell>
          <cell r="H1762">
            <v>0</v>
          </cell>
          <cell r="I1762">
            <v>0</v>
          </cell>
          <cell r="M1762">
            <v>37.130000000000003</v>
          </cell>
          <cell r="N1762">
            <v>0</v>
          </cell>
        </row>
        <row r="1763">
          <cell r="C1763">
            <v>0</v>
          </cell>
          <cell r="D1763">
            <v>0</v>
          </cell>
          <cell r="F1763">
            <v>0</v>
          </cell>
          <cell r="G1763">
            <v>0</v>
          </cell>
          <cell r="H1763">
            <v>0</v>
          </cell>
          <cell r="I1763">
            <v>0</v>
          </cell>
          <cell r="M1763">
            <v>37.130000000000003</v>
          </cell>
          <cell r="N1763">
            <v>0</v>
          </cell>
        </row>
        <row r="1764">
          <cell r="C1764" t="str">
            <v xml:space="preserve">TOTAL </v>
          </cell>
          <cell r="I1764">
            <v>11.53</v>
          </cell>
        </row>
        <row r="1765">
          <cell r="C1765" t="str">
            <v>BDI %</v>
          </cell>
          <cell r="H1765">
            <v>0</v>
          </cell>
          <cell r="I1765">
            <v>0</v>
          </cell>
        </row>
        <row r="1766">
          <cell r="A1766">
            <v>64</v>
          </cell>
          <cell r="C1766" t="str">
            <v>TOTAL DO SERVIÇO</v>
          </cell>
          <cell r="I1766">
            <v>11.53</v>
          </cell>
          <cell r="K1766" t="e">
            <v>#REF!</v>
          </cell>
          <cell r="L1766" t="e">
            <v>#REF!</v>
          </cell>
        </row>
        <row r="1767">
          <cell r="C1767" t="str">
            <v>AGESPISA - AREAIS</v>
          </cell>
        </row>
        <row r="1769">
          <cell r="C1769" t="str">
            <v>COMPOSIÇÃO DE PREÇO UNITÁRIO</v>
          </cell>
        </row>
        <row r="1771">
          <cell r="B1771">
            <v>66</v>
          </cell>
          <cell r="C1771">
            <v>66</v>
          </cell>
          <cell r="D1771" t="str">
            <v>ASSENTAMENTO DE TUBOS E CONEXÕES EM PVC, JEI DN 100</v>
          </cell>
          <cell r="I1771" t="str">
            <v>M</v>
          </cell>
          <cell r="K1771">
            <v>1.4</v>
          </cell>
        </row>
        <row r="1773">
          <cell r="C1773" t="str">
            <v>CÓDIGO</v>
          </cell>
          <cell r="D1773" t="str">
            <v>DESCRIÇÃO DO SERVIÇO</v>
          </cell>
          <cell r="F1773" t="str">
            <v>UNIDADE</v>
          </cell>
          <cell r="G1773" t="str">
            <v>COEF.</v>
          </cell>
          <cell r="H1773" t="str">
            <v>PR. UNITÁRIO</v>
          </cell>
          <cell r="I1773" t="str">
            <v>PR. TOTAL</v>
          </cell>
        </row>
        <row r="1774">
          <cell r="C1774" t="str">
            <v>IH0074</v>
          </cell>
          <cell r="D1774" t="str">
            <v>PEDREIRO</v>
          </cell>
          <cell r="F1774" t="str">
            <v>H</v>
          </cell>
          <cell r="G1774">
            <v>0.08</v>
          </cell>
          <cell r="H1774">
            <v>6.2786377708978325</v>
          </cell>
          <cell r="I1774">
            <v>0.5</v>
          </cell>
          <cell r="K1774" t="str">
            <v>IH0074</v>
          </cell>
          <cell r="L1774">
            <v>0.08</v>
          </cell>
          <cell r="M1774">
            <v>1.4</v>
          </cell>
          <cell r="N1774">
            <v>0.11199999999999999</v>
          </cell>
        </row>
        <row r="1775">
          <cell r="C1775" t="str">
            <v>IH0107</v>
          </cell>
          <cell r="D1775" t="str">
            <v>AJUDANTE</v>
          </cell>
          <cell r="F1775" t="str">
            <v>H</v>
          </cell>
          <cell r="G1775">
            <v>0.08</v>
          </cell>
          <cell r="H1775">
            <v>4.4723219814241482</v>
          </cell>
          <cell r="I1775">
            <v>0.36</v>
          </cell>
          <cell r="K1775" t="str">
            <v>IH0107</v>
          </cell>
          <cell r="L1775">
            <v>0.08</v>
          </cell>
          <cell r="M1775">
            <v>1.4</v>
          </cell>
          <cell r="N1775">
            <v>0.11199999999999999</v>
          </cell>
        </row>
        <row r="1776">
          <cell r="C1776" t="str">
            <v>IM3221</v>
          </cell>
          <cell r="D1776" t="str">
            <v>PASTA LUBRIFICANTE</v>
          </cell>
          <cell r="F1776" t="str">
            <v>KG</v>
          </cell>
          <cell r="G1776">
            <v>7.7000000000000002E-3</v>
          </cell>
          <cell r="H1776">
            <v>9.0500000000000007</v>
          </cell>
          <cell r="I1776">
            <v>7.0000000000000007E-2</v>
          </cell>
          <cell r="K1776" t="str">
            <v>IM3221</v>
          </cell>
          <cell r="L1776">
            <v>7.7000000000000002E-3</v>
          </cell>
          <cell r="M1776">
            <v>1.4</v>
          </cell>
          <cell r="N1776">
            <v>1.078E-2</v>
          </cell>
        </row>
        <row r="1777">
          <cell r="C1777">
            <v>0</v>
          </cell>
          <cell r="D1777">
            <v>0</v>
          </cell>
          <cell r="F1777">
            <v>0</v>
          </cell>
          <cell r="G1777">
            <v>0</v>
          </cell>
          <cell r="H1777">
            <v>0</v>
          </cell>
          <cell r="I1777">
            <v>0</v>
          </cell>
          <cell r="M1777">
            <v>1.4</v>
          </cell>
          <cell r="N1777">
            <v>0</v>
          </cell>
        </row>
        <row r="1778">
          <cell r="C1778">
            <v>0</v>
          </cell>
          <cell r="D1778">
            <v>0</v>
          </cell>
          <cell r="F1778">
            <v>0</v>
          </cell>
          <cell r="G1778">
            <v>0</v>
          </cell>
          <cell r="H1778">
            <v>0</v>
          </cell>
          <cell r="I1778">
            <v>0</v>
          </cell>
          <cell r="M1778">
            <v>1.4</v>
          </cell>
          <cell r="N1778">
            <v>0</v>
          </cell>
        </row>
        <row r="1779">
          <cell r="C1779">
            <v>0</v>
          </cell>
          <cell r="D1779">
            <v>0</v>
          </cell>
          <cell r="F1779">
            <v>0</v>
          </cell>
          <cell r="G1779">
            <v>0</v>
          </cell>
          <cell r="H1779">
            <v>0</v>
          </cell>
          <cell r="I1779">
            <v>0</v>
          </cell>
          <cell r="M1779">
            <v>1.4</v>
          </cell>
          <cell r="N1779">
            <v>0</v>
          </cell>
        </row>
        <row r="1780">
          <cell r="C1780">
            <v>0</v>
          </cell>
          <cell r="D1780">
            <v>0</v>
          </cell>
          <cell r="F1780">
            <v>0</v>
          </cell>
          <cell r="G1780">
            <v>0</v>
          </cell>
          <cell r="H1780">
            <v>0</v>
          </cell>
          <cell r="I1780">
            <v>0</v>
          </cell>
          <cell r="M1780">
            <v>1.4</v>
          </cell>
          <cell r="N1780">
            <v>0</v>
          </cell>
        </row>
        <row r="1781">
          <cell r="C1781">
            <v>0</v>
          </cell>
          <cell r="D1781">
            <v>0</v>
          </cell>
          <cell r="F1781">
            <v>0</v>
          </cell>
          <cell r="G1781">
            <v>0</v>
          </cell>
          <cell r="H1781">
            <v>0</v>
          </cell>
          <cell r="I1781">
            <v>0</v>
          </cell>
          <cell r="M1781">
            <v>1.4</v>
          </cell>
          <cell r="N1781">
            <v>0</v>
          </cell>
        </row>
        <row r="1782">
          <cell r="C1782">
            <v>0</v>
          </cell>
          <cell r="D1782">
            <v>0</v>
          </cell>
          <cell r="F1782">
            <v>0</v>
          </cell>
          <cell r="G1782">
            <v>0</v>
          </cell>
          <cell r="H1782">
            <v>0</v>
          </cell>
          <cell r="I1782">
            <v>0</v>
          </cell>
          <cell r="M1782">
            <v>1.4</v>
          </cell>
          <cell r="N1782">
            <v>0</v>
          </cell>
        </row>
        <row r="1783">
          <cell r="C1783">
            <v>0</v>
          </cell>
          <cell r="D1783">
            <v>0</v>
          </cell>
          <cell r="F1783">
            <v>0</v>
          </cell>
          <cell r="G1783">
            <v>0</v>
          </cell>
          <cell r="H1783">
            <v>0</v>
          </cell>
          <cell r="I1783">
            <v>0</v>
          </cell>
          <cell r="M1783">
            <v>1.4</v>
          </cell>
          <cell r="N1783">
            <v>0</v>
          </cell>
        </row>
        <row r="1784">
          <cell r="C1784">
            <v>0</v>
          </cell>
          <cell r="D1784">
            <v>0</v>
          </cell>
          <cell r="F1784">
            <v>0</v>
          </cell>
          <cell r="G1784">
            <v>0</v>
          </cell>
          <cell r="H1784">
            <v>0</v>
          </cell>
          <cell r="I1784">
            <v>0</v>
          </cell>
          <cell r="M1784">
            <v>1.4</v>
          </cell>
          <cell r="N1784">
            <v>0</v>
          </cell>
        </row>
        <row r="1785">
          <cell r="C1785">
            <v>0</v>
          </cell>
          <cell r="D1785">
            <v>0</v>
          </cell>
          <cell r="F1785">
            <v>0</v>
          </cell>
          <cell r="G1785">
            <v>0</v>
          </cell>
          <cell r="H1785">
            <v>0</v>
          </cell>
          <cell r="I1785">
            <v>0</v>
          </cell>
          <cell r="M1785">
            <v>1.4</v>
          </cell>
          <cell r="N1785">
            <v>0</v>
          </cell>
        </row>
        <row r="1786">
          <cell r="C1786">
            <v>0</v>
          </cell>
          <cell r="D1786">
            <v>0</v>
          </cell>
          <cell r="F1786">
            <v>0</v>
          </cell>
          <cell r="G1786">
            <v>0</v>
          </cell>
          <cell r="H1786">
            <v>0</v>
          </cell>
          <cell r="I1786">
            <v>0</v>
          </cell>
          <cell r="M1786">
            <v>1.4</v>
          </cell>
          <cell r="N1786">
            <v>0</v>
          </cell>
        </row>
        <row r="1787">
          <cell r="C1787">
            <v>0</v>
          </cell>
          <cell r="D1787">
            <v>0</v>
          </cell>
          <cell r="F1787">
            <v>0</v>
          </cell>
          <cell r="G1787">
            <v>0</v>
          </cell>
          <cell r="H1787">
            <v>0</v>
          </cell>
          <cell r="I1787">
            <v>0</v>
          </cell>
          <cell r="M1787">
            <v>1.4</v>
          </cell>
          <cell r="N1787">
            <v>0</v>
          </cell>
        </row>
        <row r="1788">
          <cell r="C1788">
            <v>0</v>
          </cell>
          <cell r="D1788">
            <v>0</v>
          </cell>
          <cell r="F1788">
            <v>0</v>
          </cell>
          <cell r="G1788">
            <v>0</v>
          </cell>
          <cell r="H1788">
            <v>0</v>
          </cell>
          <cell r="I1788">
            <v>0</v>
          </cell>
          <cell r="M1788">
            <v>1.4</v>
          </cell>
          <cell r="N1788">
            <v>0</v>
          </cell>
        </row>
        <row r="1789">
          <cell r="C1789">
            <v>0</v>
          </cell>
          <cell r="D1789">
            <v>0</v>
          </cell>
          <cell r="F1789">
            <v>0</v>
          </cell>
          <cell r="G1789">
            <v>0</v>
          </cell>
          <cell r="H1789">
            <v>0</v>
          </cell>
          <cell r="I1789">
            <v>0</v>
          </cell>
          <cell r="M1789">
            <v>1.4</v>
          </cell>
          <cell r="N1789">
            <v>0</v>
          </cell>
        </row>
        <row r="1790">
          <cell r="C1790">
            <v>0</v>
          </cell>
          <cell r="D1790">
            <v>0</v>
          </cell>
          <cell r="F1790">
            <v>0</v>
          </cell>
          <cell r="G1790">
            <v>0</v>
          </cell>
          <cell r="H1790">
            <v>0</v>
          </cell>
          <cell r="I1790">
            <v>0</v>
          </cell>
          <cell r="M1790">
            <v>1.4</v>
          </cell>
          <cell r="N1790">
            <v>0</v>
          </cell>
        </row>
        <row r="1791">
          <cell r="C1791">
            <v>0</v>
          </cell>
          <cell r="D1791">
            <v>0</v>
          </cell>
          <cell r="F1791">
            <v>0</v>
          </cell>
          <cell r="G1791">
            <v>0</v>
          </cell>
          <cell r="H1791">
            <v>0</v>
          </cell>
          <cell r="I1791">
            <v>0</v>
          </cell>
          <cell r="M1791">
            <v>1.4</v>
          </cell>
          <cell r="N1791">
            <v>0</v>
          </cell>
        </row>
        <row r="1792">
          <cell r="C1792">
            <v>0</v>
          </cell>
          <cell r="D1792">
            <v>0</v>
          </cell>
          <cell r="F1792">
            <v>0</v>
          </cell>
          <cell r="G1792">
            <v>0</v>
          </cell>
          <cell r="H1792">
            <v>0</v>
          </cell>
          <cell r="I1792">
            <v>0</v>
          </cell>
          <cell r="M1792">
            <v>1.4</v>
          </cell>
          <cell r="N1792">
            <v>0</v>
          </cell>
        </row>
        <row r="1793">
          <cell r="C1793">
            <v>0</v>
          </cell>
          <cell r="D1793">
            <v>0</v>
          </cell>
          <cell r="F1793">
            <v>0</v>
          </cell>
          <cell r="G1793">
            <v>0</v>
          </cell>
          <cell r="H1793">
            <v>0</v>
          </cell>
          <cell r="I1793">
            <v>0</v>
          </cell>
          <cell r="M1793">
            <v>1.4</v>
          </cell>
          <cell r="N1793">
            <v>0</v>
          </cell>
        </row>
        <row r="1794">
          <cell r="C1794">
            <v>0</v>
          </cell>
          <cell r="D1794">
            <v>0</v>
          </cell>
          <cell r="F1794">
            <v>0</v>
          </cell>
          <cell r="G1794">
            <v>0</v>
          </cell>
          <cell r="H1794">
            <v>0</v>
          </cell>
          <cell r="I1794">
            <v>0</v>
          </cell>
          <cell r="M1794">
            <v>1.4</v>
          </cell>
          <cell r="N1794">
            <v>0</v>
          </cell>
        </row>
        <row r="1795">
          <cell r="C1795" t="str">
            <v xml:space="preserve">TOTAL </v>
          </cell>
          <cell r="I1795">
            <v>0.92999999999999994</v>
          </cell>
        </row>
        <row r="1796">
          <cell r="C1796" t="str">
            <v>BDI %</v>
          </cell>
          <cell r="H1796">
            <v>0</v>
          </cell>
          <cell r="I1796">
            <v>0</v>
          </cell>
        </row>
        <row r="1797">
          <cell r="A1797">
            <v>66</v>
          </cell>
          <cell r="C1797" t="str">
            <v>TOTAL DO SERVIÇO</v>
          </cell>
          <cell r="I1797">
            <v>0.92999999999999994</v>
          </cell>
          <cell r="K1797" t="e">
            <v>#REF!</v>
          </cell>
          <cell r="L1797" t="e">
            <v>#REF!</v>
          </cell>
        </row>
        <row r="1798">
          <cell r="C1798" t="str">
            <v>AGESPISA - AREAIS</v>
          </cell>
        </row>
        <row r="1800">
          <cell r="C1800" t="str">
            <v>COMPOSIÇÃO DE PREÇO UNITÁRIO</v>
          </cell>
        </row>
        <row r="1802">
          <cell r="B1802">
            <v>67</v>
          </cell>
          <cell r="C1802">
            <v>67</v>
          </cell>
          <cell r="D1802" t="str">
            <v>PAINEL ELETRICO C/1 SOFT START 15 CV,380V,60Hz</v>
          </cell>
          <cell r="I1802" t="str">
            <v>UN</v>
          </cell>
          <cell r="K1802">
            <v>31005</v>
          </cell>
        </row>
        <row r="1804">
          <cell r="C1804" t="str">
            <v>CÓDIGO</v>
          </cell>
          <cell r="D1804" t="str">
            <v>DESCRIÇÃO DO SERVIÇO</v>
          </cell>
          <cell r="F1804" t="str">
            <v>UNIDADE</v>
          </cell>
          <cell r="G1804" t="str">
            <v>COEF.</v>
          </cell>
          <cell r="H1804" t="str">
            <v>PR. UNITÁRIO</v>
          </cell>
          <cell r="I1804" t="str">
            <v>PR. TOTAL</v>
          </cell>
        </row>
        <row r="1805">
          <cell r="C1805" t="str">
            <v>IN1733</v>
          </cell>
          <cell r="D1805" t="str">
            <v>PAINEL ELETRICO C/1 SOFT START</v>
          </cell>
          <cell r="F1805" t="str">
            <v>UN</v>
          </cell>
          <cell r="G1805">
            <v>1</v>
          </cell>
          <cell r="H1805">
            <v>22500</v>
          </cell>
          <cell r="I1805">
            <v>22500</v>
          </cell>
          <cell r="K1805" t="str">
            <v>IN1733</v>
          </cell>
          <cell r="L1805">
            <v>1</v>
          </cell>
          <cell r="M1805">
            <v>31005</v>
          </cell>
          <cell r="N1805">
            <v>31005</v>
          </cell>
        </row>
        <row r="1806">
          <cell r="C1806">
            <v>0</v>
          </cell>
          <cell r="D1806">
            <v>0</v>
          </cell>
          <cell r="F1806">
            <v>0</v>
          </cell>
          <cell r="G1806">
            <v>0</v>
          </cell>
          <cell r="H1806">
            <v>0</v>
          </cell>
          <cell r="I1806">
            <v>0</v>
          </cell>
          <cell r="M1806">
            <v>31005</v>
          </cell>
          <cell r="N1806">
            <v>0</v>
          </cell>
        </row>
        <row r="1807">
          <cell r="C1807">
            <v>0</v>
          </cell>
          <cell r="D1807">
            <v>0</v>
          </cell>
          <cell r="F1807">
            <v>0</v>
          </cell>
          <cell r="G1807">
            <v>0</v>
          </cell>
          <cell r="H1807">
            <v>0</v>
          </cell>
          <cell r="I1807">
            <v>0</v>
          </cell>
          <cell r="M1807">
            <v>31005</v>
          </cell>
          <cell r="N1807">
            <v>0</v>
          </cell>
        </row>
        <row r="1808">
          <cell r="C1808">
            <v>0</v>
          </cell>
          <cell r="D1808">
            <v>0</v>
          </cell>
          <cell r="F1808">
            <v>0</v>
          </cell>
          <cell r="G1808">
            <v>0</v>
          </cell>
          <cell r="H1808">
            <v>0</v>
          </cell>
          <cell r="I1808">
            <v>0</v>
          </cell>
          <cell r="M1808">
            <v>31005</v>
          </cell>
          <cell r="N1808">
            <v>0</v>
          </cell>
        </row>
        <row r="1809">
          <cell r="C1809">
            <v>0</v>
          </cell>
          <cell r="D1809">
            <v>0</v>
          </cell>
          <cell r="F1809">
            <v>0</v>
          </cell>
          <cell r="G1809">
            <v>0</v>
          </cell>
          <cell r="H1809">
            <v>0</v>
          </cell>
          <cell r="I1809">
            <v>0</v>
          </cell>
          <cell r="M1809">
            <v>31005</v>
          </cell>
          <cell r="N1809">
            <v>0</v>
          </cell>
        </row>
        <row r="1810">
          <cell r="C1810">
            <v>0</v>
          </cell>
          <cell r="D1810">
            <v>0</v>
          </cell>
          <cell r="F1810">
            <v>0</v>
          </cell>
          <cell r="G1810">
            <v>0</v>
          </cell>
          <cell r="H1810">
            <v>0</v>
          </cell>
          <cell r="I1810">
            <v>0</v>
          </cell>
          <cell r="M1810">
            <v>31005</v>
          </cell>
          <cell r="N1810">
            <v>0</v>
          </cell>
        </row>
        <row r="1811">
          <cell r="C1811">
            <v>0</v>
          </cell>
          <cell r="D1811">
            <v>0</v>
          </cell>
          <cell r="F1811">
            <v>0</v>
          </cell>
          <cell r="G1811">
            <v>0</v>
          </cell>
          <cell r="H1811">
            <v>0</v>
          </cell>
          <cell r="I1811">
            <v>0</v>
          </cell>
          <cell r="M1811">
            <v>31005</v>
          </cell>
          <cell r="N1811">
            <v>0</v>
          </cell>
        </row>
        <row r="1812">
          <cell r="C1812">
            <v>0</v>
          </cell>
          <cell r="D1812">
            <v>0</v>
          </cell>
          <cell r="F1812">
            <v>0</v>
          </cell>
          <cell r="G1812">
            <v>0</v>
          </cell>
          <cell r="H1812">
            <v>0</v>
          </cell>
          <cell r="I1812">
            <v>0</v>
          </cell>
          <cell r="M1812">
            <v>31005</v>
          </cell>
          <cell r="N1812">
            <v>0</v>
          </cell>
        </row>
        <row r="1813">
          <cell r="C1813">
            <v>0</v>
          </cell>
          <cell r="D1813">
            <v>0</v>
          </cell>
          <cell r="F1813">
            <v>0</v>
          </cell>
          <cell r="G1813">
            <v>0</v>
          </cell>
          <cell r="H1813">
            <v>0</v>
          </cell>
          <cell r="I1813">
            <v>0</v>
          </cell>
          <cell r="M1813">
            <v>31005</v>
          </cell>
          <cell r="N1813">
            <v>0</v>
          </cell>
        </row>
        <row r="1814">
          <cell r="C1814">
            <v>0</v>
          </cell>
          <cell r="D1814">
            <v>0</v>
          </cell>
          <cell r="F1814">
            <v>0</v>
          </cell>
          <cell r="G1814">
            <v>0</v>
          </cell>
          <cell r="H1814">
            <v>0</v>
          </cell>
          <cell r="I1814">
            <v>0</v>
          </cell>
          <cell r="M1814">
            <v>31005</v>
          </cell>
          <cell r="N1814">
            <v>0</v>
          </cell>
        </row>
        <row r="1815">
          <cell r="C1815">
            <v>0</v>
          </cell>
          <cell r="D1815">
            <v>0</v>
          </cell>
          <cell r="F1815">
            <v>0</v>
          </cell>
          <cell r="G1815">
            <v>0</v>
          </cell>
          <cell r="H1815">
            <v>0</v>
          </cell>
          <cell r="I1815">
            <v>0</v>
          </cell>
          <cell r="M1815">
            <v>31005</v>
          </cell>
          <cell r="N1815">
            <v>0</v>
          </cell>
        </row>
        <row r="1816">
          <cell r="C1816">
            <v>0</v>
          </cell>
          <cell r="D1816">
            <v>0</v>
          </cell>
          <cell r="F1816">
            <v>0</v>
          </cell>
          <cell r="G1816">
            <v>0</v>
          </cell>
          <cell r="H1816">
            <v>0</v>
          </cell>
          <cell r="I1816">
            <v>0</v>
          </cell>
          <cell r="M1816">
            <v>31005</v>
          </cell>
          <cell r="N1816">
            <v>0</v>
          </cell>
        </row>
        <row r="1817">
          <cell r="C1817">
            <v>0</v>
          </cell>
          <cell r="D1817">
            <v>0</v>
          </cell>
          <cell r="F1817">
            <v>0</v>
          </cell>
          <cell r="G1817">
            <v>0</v>
          </cell>
          <cell r="H1817">
            <v>0</v>
          </cell>
          <cell r="I1817">
            <v>0</v>
          </cell>
          <cell r="M1817">
            <v>31005</v>
          </cell>
          <cell r="N1817">
            <v>0</v>
          </cell>
        </row>
        <row r="1818">
          <cell r="C1818">
            <v>0</v>
          </cell>
          <cell r="D1818">
            <v>0</v>
          </cell>
          <cell r="F1818">
            <v>0</v>
          </cell>
          <cell r="G1818">
            <v>0</v>
          </cell>
          <cell r="H1818">
            <v>0</v>
          </cell>
          <cell r="I1818">
            <v>0</v>
          </cell>
          <cell r="M1818">
            <v>31005</v>
          </cell>
          <cell r="N1818">
            <v>0</v>
          </cell>
        </row>
        <row r="1819">
          <cell r="C1819">
            <v>0</v>
          </cell>
          <cell r="D1819">
            <v>0</v>
          </cell>
          <cell r="F1819">
            <v>0</v>
          </cell>
          <cell r="G1819">
            <v>0</v>
          </cell>
          <cell r="H1819">
            <v>0</v>
          </cell>
          <cell r="I1819">
            <v>0</v>
          </cell>
          <cell r="M1819">
            <v>31005</v>
          </cell>
          <cell r="N1819">
            <v>0</v>
          </cell>
        </row>
        <row r="1820">
          <cell r="C1820">
            <v>0</v>
          </cell>
          <cell r="D1820">
            <v>0</v>
          </cell>
          <cell r="F1820">
            <v>0</v>
          </cell>
          <cell r="G1820">
            <v>0</v>
          </cell>
          <cell r="H1820">
            <v>0</v>
          </cell>
          <cell r="I1820">
            <v>0</v>
          </cell>
          <cell r="M1820">
            <v>31005</v>
          </cell>
          <cell r="N1820">
            <v>0</v>
          </cell>
        </row>
        <row r="1821">
          <cell r="C1821">
            <v>0</v>
          </cell>
          <cell r="D1821">
            <v>0</v>
          </cell>
          <cell r="F1821">
            <v>0</v>
          </cell>
          <cell r="G1821">
            <v>0</v>
          </cell>
          <cell r="H1821">
            <v>0</v>
          </cell>
          <cell r="I1821">
            <v>0</v>
          </cell>
          <cell r="M1821">
            <v>31005</v>
          </cell>
          <cell r="N1821">
            <v>0</v>
          </cell>
        </row>
        <row r="1822">
          <cell r="C1822">
            <v>0</v>
          </cell>
          <cell r="D1822">
            <v>0</v>
          </cell>
          <cell r="F1822">
            <v>0</v>
          </cell>
          <cell r="G1822">
            <v>0</v>
          </cell>
          <cell r="H1822">
            <v>0</v>
          </cell>
          <cell r="I1822">
            <v>0</v>
          </cell>
          <cell r="M1822">
            <v>31005</v>
          </cell>
          <cell r="N1822">
            <v>0</v>
          </cell>
        </row>
        <row r="1823">
          <cell r="C1823">
            <v>0</v>
          </cell>
          <cell r="D1823">
            <v>0</v>
          </cell>
          <cell r="F1823">
            <v>0</v>
          </cell>
          <cell r="G1823">
            <v>0</v>
          </cell>
          <cell r="H1823">
            <v>0</v>
          </cell>
          <cell r="I1823">
            <v>0</v>
          </cell>
          <cell r="M1823">
            <v>31005</v>
          </cell>
          <cell r="N1823">
            <v>0</v>
          </cell>
        </row>
        <row r="1824">
          <cell r="C1824">
            <v>0</v>
          </cell>
          <cell r="D1824">
            <v>0</v>
          </cell>
          <cell r="F1824">
            <v>0</v>
          </cell>
          <cell r="G1824">
            <v>0</v>
          </cell>
          <cell r="H1824">
            <v>0</v>
          </cell>
          <cell r="I1824">
            <v>0</v>
          </cell>
          <cell r="M1824">
            <v>31005</v>
          </cell>
          <cell r="N1824">
            <v>0</v>
          </cell>
        </row>
        <row r="1825">
          <cell r="C1825">
            <v>0</v>
          </cell>
          <cell r="D1825">
            <v>0</v>
          </cell>
          <cell r="F1825">
            <v>0</v>
          </cell>
          <cell r="G1825">
            <v>0</v>
          </cell>
          <cell r="H1825">
            <v>0</v>
          </cell>
          <cell r="I1825">
            <v>0</v>
          </cell>
          <cell r="M1825">
            <v>31005</v>
          </cell>
          <cell r="N1825">
            <v>0</v>
          </cell>
        </row>
        <row r="1826">
          <cell r="C1826" t="str">
            <v xml:space="preserve">TOTAL </v>
          </cell>
          <cell r="I1826">
            <v>22500</v>
          </cell>
        </row>
        <row r="1827">
          <cell r="C1827" t="str">
            <v>BDI %</v>
          </cell>
          <cell r="H1827">
            <v>0</v>
          </cell>
          <cell r="I1827">
            <v>0</v>
          </cell>
        </row>
        <row r="1828">
          <cell r="A1828">
            <v>67</v>
          </cell>
          <cell r="C1828" t="str">
            <v>TOTAL DO SERVIÇO</v>
          </cell>
          <cell r="I1828">
            <v>22500</v>
          </cell>
          <cell r="K1828" t="e">
            <v>#REF!</v>
          </cell>
          <cell r="L1828" t="e">
            <v>#REF!</v>
          </cell>
        </row>
        <row r="1829">
          <cell r="C1829" t="str">
            <v>AGESPISA - AREAIS</v>
          </cell>
        </row>
        <row r="1831">
          <cell r="C1831" t="str">
            <v>COMPOSIÇÃO DE PREÇO UNITÁRIO</v>
          </cell>
        </row>
        <row r="1833">
          <cell r="B1833">
            <v>68</v>
          </cell>
          <cell r="C1833">
            <v>68</v>
          </cell>
          <cell r="D1833" t="str">
            <v>SUBESTAÇÃO AÉREA DE 45 KVA / 13.800-380/220V COM QUADRO DE MEDIÇÃO E PROTEÇÃO GERAL</v>
          </cell>
          <cell r="I1833" t="str">
            <v>UN</v>
          </cell>
          <cell r="K1833">
            <v>9750</v>
          </cell>
        </row>
        <row r="1835">
          <cell r="C1835" t="str">
            <v>CÓDIGO</v>
          </cell>
          <cell r="D1835" t="str">
            <v>DESCRIÇÃO DO SERVIÇO</v>
          </cell>
          <cell r="F1835" t="str">
            <v>UNIDADE</v>
          </cell>
          <cell r="G1835" t="str">
            <v>COEF.</v>
          </cell>
          <cell r="H1835" t="str">
            <v>PR. UNITÁRIO</v>
          </cell>
          <cell r="I1835" t="str">
            <v>PR. TOTAL</v>
          </cell>
        </row>
        <row r="1836">
          <cell r="C1836" t="str">
            <v>IN1734</v>
          </cell>
          <cell r="D1836" t="str">
            <v>SUBESTAÇÃO AÉREA DE 45 KVA / 1</v>
          </cell>
          <cell r="F1836" t="str">
            <v>UN</v>
          </cell>
          <cell r="G1836">
            <v>1</v>
          </cell>
          <cell r="H1836">
            <v>5899</v>
          </cell>
          <cell r="I1836">
            <v>5899</v>
          </cell>
          <cell r="K1836" t="str">
            <v>IN1734</v>
          </cell>
          <cell r="L1836">
            <v>1</v>
          </cell>
          <cell r="M1836">
            <v>9750</v>
          </cell>
          <cell r="N1836">
            <v>9750</v>
          </cell>
        </row>
        <row r="1837">
          <cell r="C1837">
            <v>0</v>
          </cell>
          <cell r="D1837">
            <v>0</v>
          </cell>
          <cell r="F1837">
            <v>0</v>
          </cell>
          <cell r="G1837">
            <v>0</v>
          </cell>
          <cell r="H1837">
            <v>0</v>
          </cell>
          <cell r="I1837">
            <v>0</v>
          </cell>
          <cell r="M1837">
            <v>9750</v>
          </cell>
          <cell r="N1837">
            <v>0</v>
          </cell>
        </row>
        <row r="1838">
          <cell r="C1838">
            <v>0</v>
          </cell>
          <cell r="D1838">
            <v>0</v>
          </cell>
          <cell r="F1838">
            <v>0</v>
          </cell>
          <cell r="G1838">
            <v>0</v>
          </cell>
          <cell r="H1838">
            <v>0</v>
          </cell>
          <cell r="I1838">
            <v>0</v>
          </cell>
          <cell r="M1838">
            <v>9750</v>
          </cell>
          <cell r="N1838">
            <v>0</v>
          </cell>
        </row>
        <row r="1839">
          <cell r="C1839">
            <v>0</v>
          </cell>
          <cell r="D1839">
            <v>0</v>
          </cell>
          <cell r="F1839">
            <v>0</v>
          </cell>
          <cell r="G1839">
            <v>0</v>
          </cell>
          <cell r="H1839">
            <v>0</v>
          </cell>
          <cell r="I1839">
            <v>0</v>
          </cell>
          <cell r="M1839">
            <v>9750</v>
          </cell>
          <cell r="N1839">
            <v>0</v>
          </cell>
        </row>
        <row r="1840">
          <cell r="C1840">
            <v>0</v>
          </cell>
          <cell r="D1840">
            <v>0</v>
          </cell>
          <cell r="F1840">
            <v>0</v>
          </cell>
          <cell r="G1840">
            <v>0</v>
          </cell>
          <cell r="H1840">
            <v>0</v>
          </cell>
          <cell r="I1840">
            <v>0</v>
          </cell>
          <cell r="M1840">
            <v>9750</v>
          </cell>
          <cell r="N1840">
            <v>0</v>
          </cell>
        </row>
        <row r="1841">
          <cell r="C1841">
            <v>0</v>
          </cell>
          <cell r="D1841">
            <v>0</v>
          </cell>
          <cell r="F1841">
            <v>0</v>
          </cell>
          <cell r="G1841">
            <v>0</v>
          </cell>
          <cell r="H1841">
            <v>0</v>
          </cell>
          <cell r="I1841">
            <v>0</v>
          </cell>
          <cell r="M1841">
            <v>9750</v>
          </cell>
          <cell r="N1841">
            <v>0</v>
          </cell>
        </row>
        <row r="1842">
          <cell r="C1842">
            <v>0</v>
          </cell>
          <cell r="D1842">
            <v>0</v>
          </cell>
          <cell r="F1842">
            <v>0</v>
          </cell>
          <cell r="G1842">
            <v>0</v>
          </cell>
          <cell r="H1842">
            <v>0</v>
          </cell>
          <cell r="I1842">
            <v>0</v>
          </cell>
          <cell r="M1842">
            <v>9750</v>
          </cell>
          <cell r="N1842">
            <v>0</v>
          </cell>
        </row>
        <row r="1843">
          <cell r="C1843">
            <v>0</v>
          </cell>
          <cell r="D1843">
            <v>0</v>
          </cell>
          <cell r="F1843">
            <v>0</v>
          </cell>
          <cell r="G1843">
            <v>0</v>
          </cell>
          <cell r="H1843">
            <v>0</v>
          </cell>
          <cell r="I1843">
            <v>0</v>
          </cell>
          <cell r="M1843">
            <v>9750</v>
          </cell>
          <cell r="N1843">
            <v>0</v>
          </cell>
        </row>
        <row r="1844">
          <cell r="C1844">
            <v>0</v>
          </cell>
          <cell r="D1844">
            <v>0</v>
          </cell>
          <cell r="F1844">
            <v>0</v>
          </cell>
          <cell r="G1844">
            <v>0</v>
          </cell>
          <cell r="H1844">
            <v>0</v>
          </cell>
          <cell r="I1844">
            <v>0</v>
          </cell>
          <cell r="M1844">
            <v>9750</v>
          </cell>
          <cell r="N1844">
            <v>0</v>
          </cell>
        </row>
        <row r="1845">
          <cell r="C1845">
            <v>0</v>
          </cell>
          <cell r="D1845">
            <v>0</v>
          </cell>
          <cell r="F1845">
            <v>0</v>
          </cell>
          <cell r="G1845">
            <v>0</v>
          </cell>
          <cell r="H1845">
            <v>0</v>
          </cell>
          <cell r="I1845">
            <v>0</v>
          </cell>
          <cell r="M1845">
            <v>9750</v>
          </cell>
          <cell r="N1845">
            <v>0</v>
          </cell>
        </row>
        <row r="1846">
          <cell r="C1846">
            <v>0</v>
          </cell>
          <cell r="D1846">
            <v>0</v>
          </cell>
          <cell r="F1846">
            <v>0</v>
          </cell>
          <cell r="G1846">
            <v>0</v>
          </cell>
          <cell r="H1846">
            <v>0</v>
          </cell>
          <cell r="I1846">
            <v>0</v>
          </cell>
          <cell r="M1846">
            <v>9750</v>
          </cell>
          <cell r="N1846">
            <v>0</v>
          </cell>
        </row>
        <row r="1847">
          <cell r="C1847">
            <v>0</v>
          </cell>
          <cell r="D1847">
            <v>0</v>
          </cell>
          <cell r="F1847">
            <v>0</v>
          </cell>
          <cell r="G1847">
            <v>0</v>
          </cell>
          <cell r="H1847">
            <v>0</v>
          </cell>
          <cell r="I1847">
            <v>0</v>
          </cell>
          <cell r="M1847">
            <v>9750</v>
          </cell>
          <cell r="N1847">
            <v>0</v>
          </cell>
        </row>
        <row r="1848">
          <cell r="C1848">
            <v>0</v>
          </cell>
          <cell r="D1848">
            <v>0</v>
          </cell>
          <cell r="F1848">
            <v>0</v>
          </cell>
          <cell r="G1848">
            <v>0</v>
          </cell>
          <cell r="H1848">
            <v>0</v>
          </cell>
          <cell r="I1848">
            <v>0</v>
          </cell>
          <cell r="M1848">
            <v>9750</v>
          </cell>
          <cell r="N1848">
            <v>0</v>
          </cell>
        </row>
        <row r="1849">
          <cell r="C1849">
            <v>0</v>
          </cell>
          <cell r="D1849">
            <v>0</v>
          </cell>
          <cell r="F1849">
            <v>0</v>
          </cell>
          <cell r="G1849">
            <v>0</v>
          </cell>
          <cell r="H1849">
            <v>0</v>
          </cell>
          <cell r="I1849">
            <v>0</v>
          </cell>
          <cell r="M1849">
            <v>9750</v>
          </cell>
          <cell r="N1849">
            <v>0</v>
          </cell>
        </row>
        <row r="1850">
          <cell r="C1850">
            <v>0</v>
          </cell>
          <cell r="D1850">
            <v>0</v>
          </cell>
          <cell r="F1850">
            <v>0</v>
          </cell>
          <cell r="G1850">
            <v>0</v>
          </cell>
          <cell r="H1850">
            <v>0</v>
          </cell>
          <cell r="I1850">
            <v>0</v>
          </cell>
          <cell r="M1850">
            <v>9750</v>
          </cell>
          <cell r="N1850">
            <v>0</v>
          </cell>
        </row>
        <row r="1851">
          <cell r="C1851">
            <v>0</v>
          </cell>
          <cell r="D1851">
            <v>0</v>
          </cell>
          <cell r="F1851">
            <v>0</v>
          </cell>
          <cell r="G1851">
            <v>0</v>
          </cell>
          <cell r="H1851">
            <v>0</v>
          </cell>
          <cell r="I1851">
            <v>0</v>
          </cell>
          <cell r="M1851">
            <v>9750</v>
          </cell>
          <cell r="N1851">
            <v>0</v>
          </cell>
        </row>
        <row r="1852">
          <cell r="C1852">
            <v>0</v>
          </cell>
          <cell r="D1852">
            <v>0</v>
          </cell>
          <cell r="F1852">
            <v>0</v>
          </cell>
          <cell r="G1852">
            <v>0</v>
          </cell>
          <cell r="H1852">
            <v>0</v>
          </cell>
          <cell r="I1852">
            <v>0</v>
          </cell>
          <cell r="M1852">
            <v>9750</v>
          </cell>
          <cell r="N1852">
            <v>0</v>
          </cell>
        </row>
        <row r="1853">
          <cell r="C1853">
            <v>0</v>
          </cell>
          <cell r="D1853">
            <v>0</v>
          </cell>
          <cell r="F1853">
            <v>0</v>
          </cell>
          <cell r="G1853">
            <v>0</v>
          </cell>
          <cell r="H1853">
            <v>0</v>
          </cell>
          <cell r="I1853">
            <v>0</v>
          </cell>
          <cell r="M1853">
            <v>9750</v>
          </cell>
          <cell r="N1853">
            <v>0</v>
          </cell>
        </row>
        <row r="1854">
          <cell r="C1854">
            <v>0</v>
          </cell>
          <cell r="D1854">
            <v>0</v>
          </cell>
          <cell r="F1854">
            <v>0</v>
          </cell>
          <cell r="G1854">
            <v>0</v>
          </cell>
          <cell r="H1854">
            <v>0</v>
          </cell>
          <cell r="I1854">
            <v>0</v>
          </cell>
          <cell r="M1854">
            <v>9750</v>
          </cell>
          <cell r="N1854">
            <v>0</v>
          </cell>
        </row>
        <row r="1855">
          <cell r="C1855">
            <v>0</v>
          </cell>
          <cell r="D1855">
            <v>0</v>
          </cell>
          <cell r="F1855">
            <v>0</v>
          </cell>
          <cell r="G1855">
            <v>0</v>
          </cell>
          <cell r="H1855">
            <v>0</v>
          </cell>
          <cell r="I1855">
            <v>0</v>
          </cell>
          <cell r="M1855">
            <v>9750</v>
          </cell>
          <cell r="N1855">
            <v>0</v>
          </cell>
        </row>
        <row r="1856">
          <cell r="C1856">
            <v>0</v>
          </cell>
          <cell r="D1856">
            <v>0</v>
          </cell>
          <cell r="F1856">
            <v>0</v>
          </cell>
          <cell r="G1856">
            <v>0</v>
          </cell>
          <cell r="H1856">
            <v>0</v>
          </cell>
          <cell r="I1856">
            <v>0</v>
          </cell>
          <cell r="M1856">
            <v>9750</v>
          </cell>
          <cell r="N1856">
            <v>0</v>
          </cell>
        </row>
        <row r="1857">
          <cell r="C1857" t="str">
            <v xml:space="preserve">TOTAL </v>
          </cell>
          <cell r="I1857">
            <v>5899</v>
          </cell>
        </row>
        <row r="1858">
          <cell r="C1858" t="str">
            <v>BDI %</v>
          </cell>
          <cell r="H1858">
            <v>0</v>
          </cell>
          <cell r="I1858">
            <v>0</v>
          </cell>
        </row>
        <row r="1859">
          <cell r="A1859">
            <v>68</v>
          </cell>
          <cell r="C1859" t="str">
            <v>TOTAL DO SERVIÇO</v>
          </cell>
          <cell r="I1859">
            <v>5899</v>
          </cell>
          <cell r="K1859" t="e">
            <v>#REF!</v>
          </cell>
          <cell r="L1859" t="e">
            <v>#REF!</v>
          </cell>
        </row>
        <row r="1860">
          <cell r="C1860" t="str">
            <v>AGESPISA - AREAIS</v>
          </cell>
        </row>
        <row r="1862">
          <cell r="C1862" t="str">
            <v>COMPOSIÇÃO DE PREÇO UNITÁRIO</v>
          </cell>
        </row>
        <row r="1864">
          <cell r="B1864">
            <v>69</v>
          </cell>
          <cell r="C1864">
            <v>69</v>
          </cell>
          <cell r="D1864" t="str">
            <v>SINALIZAÇÃO DE TRÂNSITO NOTURNA</v>
          </cell>
          <cell r="I1864" t="str">
            <v>M</v>
          </cell>
          <cell r="K1864">
            <v>1.34</v>
          </cell>
        </row>
        <row r="1866">
          <cell r="C1866" t="str">
            <v>CÓDIGO</v>
          </cell>
          <cell r="D1866" t="str">
            <v>DESCRIÇÃO DO SERVIÇO</v>
          </cell>
          <cell r="F1866" t="str">
            <v>UNIDADE</v>
          </cell>
          <cell r="G1866" t="str">
            <v>COEF.</v>
          </cell>
          <cell r="H1866" t="str">
            <v>PR. UNITÁRIO</v>
          </cell>
          <cell r="I1866" t="str">
            <v>PR. TOTAL</v>
          </cell>
        </row>
        <row r="1867">
          <cell r="C1867" t="str">
            <v>IE0172</v>
          </cell>
          <cell r="D1867" t="str">
            <v>ENERGIA ELETRICA</v>
          </cell>
          <cell r="F1867" t="str">
            <v>KW</v>
          </cell>
          <cell r="G1867">
            <v>0.24</v>
          </cell>
          <cell r="H1867">
            <v>0.23</v>
          </cell>
          <cell r="I1867">
            <v>0.06</v>
          </cell>
          <cell r="K1867" t="str">
            <v>IE0172</v>
          </cell>
          <cell r="L1867">
            <v>0.24</v>
          </cell>
          <cell r="M1867">
            <v>1.34</v>
          </cell>
          <cell r="N1867">
            <v>0.3216</v>
          </cell>
        </row>
        <row r="1868">
          <cell r="C1868" t="str">
            <v>IH0068</v>
          </cell>
          <cell r="D1868" t="str">
            <v>AJUDANTE</v>
          </cell>
          <cell r="F1868" t="str">
            <v>H</v>
          </cell>
          <cell r="G1868">
            <v>0.04</v>
          </cell>
          <cell r="H1868">
            <v>4.4723219814241482</v>
          </cell>
          <cell r="I1868">
            <v>0.18</v>
          </cell>
          <cell r="K1868" t="str">
            <v>IH0068</v>
          </cell>
          <cell r="L1868">
            <v>0.04</v>
          </cell>
          <cell r="M1868">
            <v>1.34</v>
          </cell>
          <cell r="N1868">
            <v>5.3600000000000002E-2</v>
          </cell>
        </row>
        <row r="1869">
          <cell r="C1869" t="str">
            <v>IH0069</v>
          </cell>
          <cell r="D1869" t="str">
            <v>ELETRICISTA</v>
          </cell>
          <cell r="F1869" t="str">
            <v>H</v>
          </cell>
          <cell r="G1869">
            <v>0.04</v>
          </cell>
          <cell r="H1869">
            <v>6.2786377708978325</v>
          </cell>
          <cell r="I1869">
            <v>0.25</v>
          </cell>
          <cell r="K1869" t="str">
            <v>IH0069</v>
          </cell>
          <cell r="L1869">
            <v>0.04</v>
          </cell>
          <cell r="M1869">
            <v>1.34</v>
          </cell>
          <cell r="N1869">
            <v>5.3600000000000002E-2</v>
          </cell>
        </row>
        <row r="1870">
          <cell r="C1870" t="str">
            <v>IM3667</v>
          </cell>
          <cell r="D1870" t="str">
            <v>BALDE PLASTICO, CAPACIDADE 4   L</v>
          </cell>
          <cell r="F1870" t="str">
            <v>UN</v>
          </cell>
          <cell r="G1870">
            <v>0.02</v>
          </cell>
          <cell r="H1870">
            <v>4.2</v>
          </cell>
          <cell r="I1870">
            <v>0.08</v>
          </cell>
          <cell r="K1870" t="str">
            <v>IM3667</v>
          </cell>
          <cell r="L1870">
            <v>0.02</v>
          </cell>
          <cell r="M1870">
            <v>1.34</v>
          </cell>
          <cell r="N1870">
            <v>2.6800000000000001E-2</v>
          </cell>
        </row>
        <row r="1871">
          <cell r="C1871" t="str">
            <v>IM3668</v>
          </cell>
          <cell r="D1871" t="str">
            <v>SOQUETE DE BAQUELITE PARA      LAMPADA</v>
          </cell>
          <cell r="F1871" t="str">
            <v>UN</v>
          </cell>
          <cell r="G1871">
            <v>0.02</v>
          </cell>
          <cell r="H1871">
            <v>0.8</v>
          </cell>
          <cell r="I1871">
            <v>0.02</v>
          </cell>
          <cell r="K1871" t="str">
            <v>IM3668</v>
          </cell>
          <cell r="L1871">
            <v>0.02</v>
          </cell>
          <cell r="M1871">
            <v>1.34</v>
          </cell>
          <cell r="N1871">
            <v>2.6800000000000001E-2</v>
          </cell>
        </row>
        <row r="1872">
          <cell r="C1872" t="str">
            <v>IM3669</v>
          </cell>
          <cell r="D1872" t="str">
            <v>FIO ISOLACAO 600 V No. 12 AWG</v>
          </cell>
          <cell r="F1872" t="str">
            <v>M</v>
          </cell>
          <cell r="G1872">
            <v>0.5</v>
          </cell>
          <cell r="H1872">
            <v>0.6</v>
          </cell>
          <cell r="I1872">
            <v>0.3</v>
          </cell>
          <cell r="K1872" t="str">
            <v>IM3669</v>
          </cell>
          <cell r="L1872">
            <v>0.5</v>
          </cell>
          <cell r="M1872">
            <v>1.34</v>
          </cell>
          <cell r="N1872">
            <v>0.67</v>
          </cell>
        </row>
        <row r="1873">
          <cell r="C1873" t="str">
            <v>IM3670</v>
          </cell>
          <cell r="D1873" t="str">
            <v>LAMPADA INCANDESCENTE 40 W</v>
          </cell>
          <cell r="F1873" t="str">
            <v>UN</v>
          </cell>
          <cell r="G1873">
            <v>0.02</v>
          </cell>
          <cell r="H1873">
            <v>1.2</v>
          </cell>
          <cell r="I1873">
            <v>0.02</v>
          </cell>
          <cell r="K1873" t="str">
            <v>IM3670</v>
          </cell>
          <cell r="L1873">
            <v>0.02</v>
          </cell>
          <cell r="M1873">
            <v>1.34</v>
          </cell>
          <cell r="N1873">
            <v>2.6800000000000001E-2</v>
          </cell>
        </row>
        <row r="1874">
          <cell r="C1874">
            <v>0</v>
          </cell>
          <cell r="D1874">
            <v>0</v>
          </cell>
          <cell r="F1874">
            <v>0</v>
          </cell>
          <cell r="G1874">
            <v>0</v>
          </cell>
          <cell r="H1874">
            <v>0</v>
          </cell>
          <cell r="I1874">
            <v>0</v>
          </cell>
          <cell r="M1874">
            <v>1.34</v>
          </cell>
          <cell r="N1874">
            <v>0</v>
          </cell>
        </row>
        <row r="1875">
          <cell r="C1875">
            <v>0</v>
          </cell>
          <cell r="D1875">
            <v>0</v>
          </cell>
          <cell r="F1875">
            <v>0</v>
          </cell>
          <cell r="G1875">
            <v>0</v>
          </cell>
          <cell r="H1875">
            <v>0</v>
          </cell>
          <cell r="I1875">
            <v>0</v>
          </cell>
          <cell r="M1875">
            <v>1.34</v>
          </cell>
          <cell r="N1875">
            <v>0</v>
          </cell>
        </row>
        <row r="1876">
          <cell r="C1876">
            <v>0</v>
          </cell>
          <cell r="D1876">
            <v>0</v>
          </cell>
          <cell r="F1876">
            <v>0</v>
          </cell>
          <cell r="G1876">
            <v>0</v>
          </cell>
          <cell r="H1876">
            <v>0</v>
          </cell>
          <cell r="I1876">
            <v>0</v>
          </cell>
          <cell r="M1876">
            <v>1.34</v>
          </cell>
          <cell r="N1876">
            <v>0</v>
          </cell>
        </row>
        <row r="1877">
          <cell r="C1877">
            <v>0</v>
          </cell>
          <cell r="D1877">
            <v>0</v>
          </cell>
          <cell r="F1877">
            <v>0</v>
          </cell>
          <cell r="G1877">
            <v>0</v>
          </cell>
          <cell r="H1877">
            <v>0</v>
          </cell>
          <cell r="I1877">
            <v>0</v>
          </cell>
          <cell r="M1877">
            <v>1.34</v>
          </cell>
          <cell r="N1877">
            <v>0</v>
          </cell>
        </row>
        <row r="1878">
          <cell r="C1878">
            <v>0</v>
          </cell>
          <cell r="D1878">
            <v>0</v>
          </cell>
          <cell r="F1878">
            <v>0</v>
          </cell>
          <cell r="G1878">
            <v>0</v>
          </cell>
          <cell r="H1878">
            <v>0</v>
          </cell>
          <cell r="I1878">
            <v>0</v>
          </cell>
          <cell r="M1878">
            <v>1.34</v>
          </cell>
          <cell r="N1878">
            <v>0</v>
          </cell>
        </row>
        <row r="1879">
          <cell r="C1879">
            <v>0</v>
          </cell>
          <cell r="D1879">
            <v>0</v>
          </cell>
          <cell r="F1879">
            <v>0</v>
          </cell>
          <cell r="G1879">
            <v>0</v>
          </cell>
          <cell r="H1879">
            <v>0</v>
          </cell>
          <cell r="I1879">
            <v>0</v>
          </cell>
          <cell r="M1879">
            <v>1.34</v>
          </cell>
          <cell r="N1879">
            <v>0</v>
          </cell>
        </row>
        <row r="1880">
          <cell r="C1880">
            <v>0</v>
          </cell>
          <cell r="D1880">
            <v>0</v>
          </cell>
          <cell r="F1880">
            <v>0</v>
          </cell>
          <cell r="G1880">
            <v>0</v>
          </cell>
          <cell r="H1880">
            <v>0</v>
          </cell>
          <cell r="I1880">
            <v>0</v>
          </cell>
          <cell r="M1880">
            <v>1.34</v>
          </cell>
          <cell r="N1880">
            <v>0</v>
          </cell>
        </row>
        <row r="1881">
          <cell r="C1881">
            <v>0</v>
          </cell>
          <cell r="D1881">
            <v>0</v>
          </cell>
          <cell r="F1881">
            <v>0</v>
          </cell>
          <cell r="G1881">
            <v>0</v>
          </cell>
          <cell r="H1881">
            <v>0</v>
          </cell>
          <cell r="I1881">
            <v>0</v>
          </cell>
          <cell r="M1881">
            <v>1.34</v>
          </cell>
          <cell r="N1881">
            <v>0</v>
          </cell>
        </row>
        <row r="1882">
          <cell r="C1882">
            <v>0</v>
          </cell>
          <cell r="D1882">
            <v>0</v>
          </cell>
          <cell r="F1882">
            <v>0</v>
          </cell>
          <cell r="G1882">
            <v>0</v>
          </cell>
          <cell r="H1882">
            <v>0</v>
          </cell>
          <cell r="I1882">
            <v>0</v>
          </cell>
          <cell r="M1882">
            <v>1.34</v>
          </cell>
          <cell r="N1882">
            <v>0</v>
          </cell>
        </row>
        <row r="1883">
          <cell r="C1883">
            <v>0</v>
          </cell>
          <cell r="D1883">
            <v>0</v>
          </cell>
          <cell r="F1883">
            <v>0</v>
          </cell>
          <cell r="G1883">
            <v>0</v>
          </cell>
          <cell r="H1883">
            <v>0</v>
          </cell>
          <cell r="I1883">
            <v>0</v>
          </cell>
          <cell r="M1883">
            <v>1.34</v>
          </cell>
          <cell r="N1883">
            <v>0</v>
          </cell>
        </row>
        <row r="1884">
          <cell r="C1884">
            <v>0</v>
          </cell>
          <cell r="D1884">
            <v>0</v>
          </cell>
          <cell r="F1884">
            <v>0</v>
          </cell>
          <cell r="G1884">
            <v>0</v>
          </cell>
          <cell r="H1884">
            <v>0</v>
          </cell>
          <cell r="I1884">
            <v>0</v>
          </cell>
          <cell r="M1884">
            <v>1.34</v>
          </cell>
          <cell r="N1884">
            <v>0</v>
          </cell>
        </row>
        <row r="1885">
          <cell r="C1885">
            <v>0</v>
          </cell>
          <cell r="D1885">
            <v>0</v>
          </cell>
          <cell r="F1885">
            <v>0</v>
          </cell>
          <cell r="G1885">
            <v>0</v>
          </cell>
          <cell r="H1885">
            <v>0</v>
          </cell>
          <cell r="I1885">
            <v>0</v>
          </cell>
          <cell r="M1885">
            <v>1.34</v>
          </cell>
          <cell r="N1885">
            <v>0</v>
          </cell>
        </row>
        <row r="1886">
          <cell r="C1886">
            <v>0</v>
          </cell>
          <cell r="D1886">
            <v>0</v>
          </cell>
          <cell r="F1886">
            <v>0</v>
          </cell>
          <cell r="G1886">
            <v>0</v>
          </cell>
          <cell r="H1886">
            <v>0</v>
          </cell>
          <cell r="I1886">
            <v>0</v>
          </cell>
          <cell r="M1886">
            <v>1.34</v>
          </cell>
          <cell r="N1886">
            <v>0</v>
          </cell>
        </row>
        <row r="1887">
          <cell r="C1887">
            <v>0</v>
          </cell>
          <cell r="D1887">
            <v>0</v>
          </cell>
          <cell r="F1887">
            <v>0</v>
          </cell>
          <cell r="G1887">
            <v>0</v>
          </cell>
          <cell r="H1887">
            <v>0</v>
          </cell>
          <cell r="I1887">
            <v>0</v>
          </cell>
          <cell r="M1887">
            <v>1.34</v>
          </cell>
          <cell r="N1887">
            <v>0</v>
          </cell>
        </row>
        <row r="1888">
          <cell r="C1888" t="str">
            <v xml:space="preserve">TOTAL </v>
          </cell>
          <cell r="I1888">
            <v>0.90999999999999992</v>
          </cell>
        </row>
        <row r="1889">
          <cell r="C1889" t="str">
            <v>BDI %</v>
          </cell>
          <cell r="H1889">
            <v>0</v>
          </cell>
          <cell r="I1889">
            <v>0</v>
          </cell>
        </row>
        <row r="1890">
          <cell r="A1890">
            <v>69</v>
          </cell>
          <cell r="C1890" t="str">
            <v>TOTAL DO SERVIÇO</v>
          </cell>
          <cell r="I1890">
            <v>0.90999999999999992</v>
          </cell>
          <cell r="K1890" t="e">
            <v>#REF!</v>
          </cell>
          <cell r="L1890" t="e">
            <v>#REF!</v>
          </cell>
        </row>
        <row r="1891">
          <cell r="C1891" t="str">
            <v>AGESPISA - AREAIS</v>
          </cell>
        </row>
        <row r="1893">
          <cell r="C1893" t="str">
            <v>COMPOSIÇÃO DE PREÇO UNITÁRIO</v>
          </cell>
        </row>
        <row r="1895">
          <cell r="B1895">
            <v>70</v>
          </cell>
          <cell r="C1895">
            <v>70</v>
          </cell>
          <cell r="D1895" t="str">
            <v xml:space="preserve">TAPUME </v>
          </cell>
          <cell r="I1895" t="str">
            <v>M²</v>
          </cell>
          <cell r="K1895">
            <v>26.49</v>
          </cell>
        </row>
        <row r="1897">
          <cell r="C1897" t="str">
            <v>CÓDIGO</v>
          </cell>
          <cell r="D1897" t="str">
            <v>DESCRIÇÃO DO SERVIÇO</v>
          </cell>
          <cell r="F1897" t="str">
            <v>UNIDADE</v>
          </cell>
          <cell r="G1897" t="str">
            <v>COEF.</v>
          </cell>
          <cell r="H1897" t="str">
            <v>PR. UNITÁRIO</v>
          </cell>
          <cell r="I1897" t="str">
            <v>PR. TOTAL</v>
          </cell>
        </row>
        <row r="1898">
          <cell r="C1898" t="str">
            <v>IH0068</v>
          </cell>
          <cell r="D1898" t="str">
            <v>AJUDANTE</v>
          </cell>
          <cell r="F1898" t="str">
            <v>H</v>
          </cell>
          <cell r="G1898">
            <v>0.7</v>
          </cell>
          <cell r="H1898">
            <v>4.4723219814241482</v>
          </cell>
          <cell r="I1898">
            <v>3.13</v>
          </cell>
          <cell r="K1898" t="str">
            <v>IH0068</v>
          </cell>
          <cell r="L1898">
            <v>0.7</v>
          </cell>
          <cell r="M1898">
            <v>26.49</v>
          </cell>
          <cell r="N1898">
            <v>18.542999999999999</v>
          </cell>
        </row>
        <row r="1899">
          <cell r="C1899" t="str">
            <v>IH0070</v>
          </cell>
          <cell r="D1899" t="str">
            <v>CARPINTEIRO</v>
          </cell>
          <cell r="F1899" t="str">
            <v>H</v>
          </cell>
          <cell r="G1899">
            <v>0.7</v>
          </cell>
          <cell r="H1899">
            <v>6.2786377708978325</v>
          </cell>
          <cell r="I1899">
            <v>4.4000000000000004</v>
          </cell>
          <cell r="K1899" t="str">
            <v>IH0070</v>
          </cell>
          <cell r="L1899">
            <v>0.7</v>
          </cell>
          <cell r="M1899">
            <v>26.49</v>
          </cell>
          <cell r="N1899">
            <v>18.542999999999999</v>
          </cell>
        </row>
        <row r="1900">
          <cell r="C1900" t="str">
            <v>IH0072</v>
          </cell>
          <cell r="D1900" t="str">
            <v>PINTOR</v>
          </cell>
          <cell r="F1900" t="str">
            <v>H</v>
          </cell>
          <cell r="G1900">
            <v>0.2</v>
          </cell>
          <cell r="H1900">
            <v>6.2786377708978325</v>
          </cell>
          <cell r="I1900">
            <v>1.26</v>
          </cell>
          <cell r="K1900" t="str">
            <v>IH0072</v>
          </cell>
          <cell r="L1900">
            <v>0.2</v>
          </cell>
          <cell r="M1900">
            <v>26.49</v>
          </cell>
          <cell r="N1900">
            <v>5.298</v>
          </cell>
        </row>
        <row r="1901">
          <cell r="C1901" t="str">
            <v>IM3671</v>
          </cell>
          <cell r="D1901" t="str">
            <v>CAL HIDRATADA</v>
          </cell>
          <cell r="F1901" t="str">
            <v>KG</v>
          </cell>
          <cell r="G1901">
            <v>0.66</v>
          </cell>
          <cell r="H1901">
            <v>0.25</v>
          </cell>
          <cell r="I1901">
            <v>0.17</v>
          </cell>
          <cell r="K1901" t="str">
            <v>IM3671</v>
          </cell>
          <cell r="L1901">
            <v>0.66</v>
          </cell>
          <cell r="M1901">
            <v>26.49</v>
          </cell>
          <cell r="N1901">
            <v>17.4834</v>
          </cell>
        </row>
        <row r="1902">
          <cell r="C1902" t="str">
            <v>IM3674</v>
          </cell>
          <cell r="D1902" t="str">
            <v>OLEO DE LINHACA</v>
          </cell>
          <cell r="F1902" t="str">
            <v>L</v>
          </cell>
          <cell r="G1902">
            <v>2.4199999999999999E-2</v>
          </cell>
          <cell r="H1902">
            <v>2.13</v>
          </cell>
          <cell r="I1902">
            <v>0.05</v>
          </cell>
          <cell r="K1902" t="str">
            <v>IM3674</v>
          </cell>
          <cell r="L1902">
            <v>2.4199999999999999E-2</v>
          </cell>
          <cell r="M1902">
            <v>26.49</v>
          </cell>
          <cell r="N1902">
            <v>0.64105799999999991</v>
          </cell>
        </row>
        <row r="1903">
          <cell r="C1903" t="str">
            <v>IM3675</v>
          </cell>
          <cell r="D1903" t="str">
            <v>CHAPA DE MADEIRA COMPENSADA 6  mm</v>
          </cell>
          <cell r="F1903" t="str">
            <v>M2</v>
          </cell>
          <cell r="G1903">
            <v>0.55000000000000004</v>
          </cell>
          <cell r="H1903">
            <v>6.93</v>
          </cell>
          <cell r="I1903">
            <v>3.81</v>
          </cell>
          <cell r="K1903" t="str">
            <v>IM3675</v>
          </cell>
          <cell r="L1903">
            <v>0.55000000000000004</v>
          </cell>
          <cell r="M1903">
            <v>26.49</v>
          </cell>
          <cell r="N1903">
            <v>14.5695</v>
          </cell>
        </row>
        <row r="1904">
          <cell r="C1904" t="str">
            <v>IM3676</v>
          </cell>
          <cell r="D1904" t="str">
            <v>PONTALETE DE PINHO 3 x 3       (pol.)</v>
          </cell>
          <cell r="F1904" t="str">
            <v>M</v>
          </cell>
          <cell r="G1904">
            <v>1.58</v>
          </cell>
          <cell r="H1904">
            <v>3.3</v>
          </cell>
          <cell r="I1904">
            <v>5.21</v>
          </cell>
          <cell r="K1904" t="str">
            <v>IM3676</v>
          </cell>
          <cell r="L1904">
            <v>1.58</v>
          </cell>
          <cell r="M1904">
            <v>26.49</v>
          </cell>
          <cell r="N1904">
            <v>41.854199999999999</v>
          </cell>
        </row>
        <row r="1905">
          <cell r="C1905" t="str">
            <v>IM3677</v>
          </cell>
          <cell r="D1905" t="str">
            <v>FERRAGEM PARA TAPUME</v>
          </cell>
          <cell r="F1905" t="str">
            <v>KG</v>
          </cell>
          <cell r="G1905">
            <v>0.25</v>
          </cell>
          <cell r="H1905">
            <v>4.38</v>
          </cell>
          <cell r="I1905">
            <v>1.1000000000000001</v>
          </cell>
          <cell r="K1905" t="str">
            <v>IM3677</v>
          </cell>
          <cell r="L1905">
            <v>0.25</v>
          </cell>
          <cell r="M1905">
            <v>26.49</v>
          </cell>
          <cell r="N1905">
            <v>6.6224999999999996</v>
          </cell>
        </row>
        <row r="1906">
          <cell r="C1906" t="str">
            <v>IM3678</v>
          </cell>
          <cell r="D1906" t="str">
            <v>PREGO (MEDIA DAS BITOLAS)</v>
          </cell>
          <cell r="F1906" t="str">
            <v>KG</v>
          </cell>
          <cell r="G1906">
            <v>0.15</v>
          </cell>
          <cell r="H1906">
            <v>4.8</v>
          </cell>
          <cell r="I1906">
            <v>0.72</v>
          </cell>
          <cell r="K1906" t="str">
            <v>IM3678</v>
          </cell>
          <cell r="L1906">
            <v>0.15</v>
          </cell>
          <cell r="M1906">
            <v>26.49</v>
          </cell>
          <cell r="N1906">
            <v>3.9734999999999996</v>
          </cell>
        </row>
        <row r="1907">
          <cell r="C1907">
            <v>0</v>
          </cell>
          <cell r="D1907">
            <v>0</v>
          </cell>
          <cell r="F1907">
            <v>0</v>
          </cell>
          <cell r="G1907">
            <v>0</v>
          </cell>
          <cell r="H1907">
            <v>0</v>
          </cell>
          <cell r="I1907">
            <v>0</v>
          </cell>
          <cell r="M1907">
            <v>26.49</v>
          </cell>
          <cell r="N1907">
            <v>0</v>
          </cell>
        </row>
        <row r="1908">
          <cell r="C1908">
            <v>0</v>
          </cell>
          <cell r="D1908">
            <v>0</v>
          </cell>
          <cell r="F1908">
            <v>0</v>
          </cell>
          <cell r="G1908">
            <v>0</v>
          </cell>
          <cell r="H1908">
            <v>0</v>
          </cell>
          <cell r="I1908">
            <v>0</v>
          </cell>
          <cell r="M1908">
            <v>26.49</v>
          </cell>
          <cell r="N1908">
            <v>0</v>
          </cell>
        </row>
        <row r="1909">
          <cell r="C1909">
            <v>0</v>
          </cell>
          <cell r="D1909">
            <v>0</v>
          </cell>
          <cell r="F1909">
            <v>0</v>
          </cell>
          <cell r="G1909">
            <v>0</v>
          </cell>
          <cell r="H1909">
            <v>0</v>
          </cell>
          <cell r="I1909">
            <v>0</v>
          </cell>
          <cell r="M1909">
            <v>26.49</v>
          </cell>
          <cell r="N1909">
            <v>0</v>
          </cell>
        </row>
        <row r="1910">
          <cell r="C1910">
            <v>0</v>
          </cell>
          <cell r="D1910">
            <v>0</v>
          </cell>
          <cell r="F1910">
            <v>0</v>
          </cell>
          <cell r="G1910">
            <v>0</v>
          </cell>
          <cell r="H1910">
            <v>0</v>
          </cell>
          <cell r="I1910">
            <v>0</v>
          </cell>
          <cell r="M1910">
            <v>26.49</v>
          </cell>
          <cell r="N1910">
            <v>0</v>
          </cell>
        </row>
        <row r="1911">
          <cell r="C1911">
            <v>0</v>
          </cell>
          <cell r="D1911">
            <v>0</v>
          </cell>
          <cell r="F1911">
            <v>0</v>
          </cell>
          <cell r="G1911">
            <v>0</v>
          </cell>
          <cell r="H1911">
            <v>0</v>
          </cell>
          <cell r="I1911">
            <v>0</v>
          </cell>
          <cell r="M1911">
            <v>26.49</v>
          </cell>
          <cell r="N1911">
            <v>0</v>
          </cell>
        </row>
        <row r="1912">
          <cell r="C1912">
            <v>0</v>
          </cell>
          <cell r="D1912">
            <v>0</v>
          </cell>
          <cell r="F1912">
            <v>0</v>
          </cell>
          <cell r="G1912">
            <v>0</v>
          </cell>
          <cell r="H1912">
            <v>0</v>
          </cell>
          <cell r="I1912">
            <v>0</v>
          </cell>
          <cell r="M1912">
            <v>26.49</v>
          </cell>
          <cell r="N1912">
            <v>0</v>
          </cell>
        </row>
        <row r="1913">
          <cell r="C1913">
            <v>0</v>
          </cell>
          <cell r="D1913">
            <v>0</v>
          </cell>
          <cell r="F1913">
            <v>0</v>
          </cell>
          <cell r="G1913">
            <v>0</v>
          </cell>
          <cell r="H1913">
            <v>0</v>
          </cell>
          <cell r="I1913">
            <v>0</v>
          </cell>
          <cell r="M1913">
            <v>26.49</v>
          </cell>
          <cell r="N1913">
            <v>0</v>
          </cell>
        </row>
        <row r="1914">
          <cell r="C1914">
            <v>0</v>
          </cell>
          <cell r="D1914">
            <v>0</v>
          </cell>
          <cell r="F1914">
            <v>0</v>
          </cell>
          <cell r="G1914">
            <v>0</v>
          </cell>
          <cell r="H1914">
            <v>0</v>
          </cell>
          <cell r="I1914">
            <v>0</v>
          </cell>
          <cell r="M1914">
            <v>26.49</v>
          </cell>
          <cell r="N1914">
            <v>0</v>
          </cell>
        </row>
        <row r="1915">
          <cell r="C1915">
            <v>0</v>
          </cell>
          <cell r="D1915">
            <v>0</v>
          </cell>
          <cell r="F1915">
            <v>0</v>
          </cell>
          <cell r="G1915">
            <v>0</v>
          </cell>
          <cell r="H1915">
            <v>0</v>
          </cell>
          <cell r="I1915">
            <v>0</v>
          </cell>
          <cell r="M1915">
            <v>26.49</v>
          </cell>
          <cell r="N1915">
            <v>0</v>
          </cell>
        </row>
        <row r="1916">
          <cell r="C1916">
            <v>0</v>
          </cell>
          <cell r="D1916">
            <v>0</v>
          </cell>
          <cell r="F1916">
            <v>0</v>
          </cell>
          <cell r="G1916">
            <v>0</v>
          </cell>
          <cell r="H1916">
            <v>0</v>
          </cell>
          <cell r="I1916">
            <v>0</v>
          </cell>
          <cell r="M1916">
            <v>26.49</v>
          </cell>
          <cell r="N1916">
            <v>0</v>
          </cell>
        </row>
        <row r="1917">
          <cell r="C1917">
            <v>0</v>
          </cell>
          <cell r="D1917">
            <v>0</v>
          </cell>
          <cell r="F1917">
            <v>0</v>
          </cell>
          <cell r="G1917">
            <v>0</v>
          </cell>
          <cell r="H1917">
            <v>0</v>
          </cell>
          <cell r="I1917">
            <v>0</v>
          </cell>
          <cell r="M1917">
            <v>26.49</v>
          </cell>
          <cell r="N1917">
            <v>0</v>
          </cell>
        </row>
        <row r="1918">
          <cell r="C1918">
            <v>0</v>
          </cell>
          <cell r="D1918">
            <v>0</v>
          </cell>
          <cell r="F1918">
            <v>0</v>
          </cell>
          <cell r="G1918">
            <v>0</v>
          </cell>
          <cell r="H1918">
            <v>0</v>
          </cell>
          <cell r="I1918">
            <v>0</v>
          </cell>
          <cell r="M1918">
            <v>26.49</v>
          </cell>
          <cell r="N1918">
            <v>0</v>
          </cell>
        </row>
        <row r="1919">
          <cell r="C1919" t="str">
            <v xml:space="preserve">TOTAL </v>
          </cell>
          <cell r="I1919">
            <v>19.850000000000001</v>
          </cell>
        </row>
        <row r="1920">
          <cell r="C1920" t="str">
            <v>BDI %</v>
          </cell>
          <cell r="H1920">
            <v>0</v>
          </cell>
          <cell r="I1920">
            <v>0</v>
          </cell>
        </row>
        <row r="1921">
          <cell r="A1921">
            <v>70</v>
          </cell>
          <cell r="C1921" t="str">
            <v>TOTAL DO SERVIÇO</v>
          </cell>
          <cell r="I1921">
            <v>19.850000000000001</v>
          </cell>
          <cell r="K1921" t="e">
            <v>#REF!</v>
          </cell>
          <cell r="L1921" t="e">
            <v>#REF!</v>
          </cell>
        </row>
        <row r="1922">
          <cell r="C1922" t="str">
            <v>AGESPISA - AREAIS</v>
          </cell>
        </row>
        <row r="1924">
          <cell r="C1924" t="str">
            <v>COMPOSIÇÃO DE PREÇO UNITÁRIO</v>
          </cell>
        </row>
        <row r="1926">
          <cell r="B1926">
            <v>71</v>
          </cell>
          <cell r="C1926">
            <v>71</v>
          </cell>
          <cell r="D1926" t="str">
            <v>CARGA, TRANSPORTE E DESCARGA DE TUBOS E PEÇAS CA3 DN 700 ATÉ 10KM</v>
          </cell>
          <cell r="I1926" t="str">
            <v>M</v>
          </cell>
          <cell r="K1926">
            <v>10.4</v>
          </cell>
        </row>
        <row r="1928">
          <cell r="C1928" t="str">
            <v>CÓDIGO</v>
          </cell>
          <cell r="D1928" t="str">
            <v>DESCRIÇÃO DO SERVIÇO</v>
          </cell>
          <cell r="F1928" t="str">
            <v>UNIDADE</v>
          </cell>
          <cell r="G1928" t="str">
            <v>COEF.</v>
          </cell>
          <cell r="H1928" t="str">
            <v>PR. UNITÁRIO</v>
          </cell>
          <cell r="I1928" t="str">
            <v>PR. TOTAL</v>
          </cell>
        </row>
        <row r="1929">
          <cell r="C1929" t="str">
            <v>IE0286</v>
          </cell>
          <cell r="D1929" t="str">
            <v>CAMINH+O C/CARROCERIA DE       MADEIRA HP 136 (CHP)</v>
          </cell>
          <cell r="F1929" t="str">
            <v>H</v>
          </cell>
          <cell r="G1929">
            <v>0.09</v>
          </cell>
          <cell r="H1929">
            <v>66.09</v>
          </cell>
          <cell r="I1929">
            <v>5.95</v>
          </cell>
          <cell r="K1929" t="str">
            <v>IE0286</v>
          </cell>
          <cell r="L1929">
            <v>0.09</v>
          </cell>
          <cell r="M1929">
            <v>10.4</v>
          </cell>
          <cell r="N1929">
            <v>0.93599999999999994</v>
          </cell>
        </row>
        <row r="1930">
          <cell r="C1930" t="str">
            <v>IH0191</v>
          </cell>
          <cell r="D1930" t="str">
            <v>SERVENTE</v>
          </cell>
          <cell r="F1930" t="str">
            <v>H</v>
          </cell>
          <cell r="G1930">
            <v>0.09</v>
          </cell>
          <cell r="H1930">
            <v>4.5013003095975233</v>
          </cell>
          <cell r="I1930">
            <v>0.41</v>
          </cell>
          <cell r="K1930" t="str">
            <v>IH0191</v>
          </cell>
          <cell r="L1930">
            <v>0.09</v>
          </cell>
          <cell r="M1930">
            <v>10.4</v>
          </cell>
          <cell r="N1930">
            <v>0.93599999999999994</v>
          </cell>
        </row>
        <row r="1931">
          <cell r="C1931">
            <v>0</v>
          </cell>
          <cell r="D1931">
            <v>0</v>
          </cell>
          <cell r="F1931">
            <v>0</v>
          </cell>
          <cell r="G1931">
            <v>0</v>
          </cell>
          <cell r="H1931">
            <v>0</v>
          </cell>
          <cell r="I1931">
            <v>0</v>
          </cell>
          <cell r="M1931">
            <v>10.4</v>
          </cell>
          <cell r="N1931">
            <v>0</v>
          </cell>
        </row>
        <row r="1932">
          <cell r="C1932">
            <v>0</v>
          </cell>
          <cell r="D1932">
            <v>0</v>
          </cell>
          <cell r="F1932">
            <v>0</v>
          </cell>
          <cell r="G1932">
            <v>0</v>
          </cell>
          <cell r="H1932">
            <v>0</v>
          </cell>
          <cell r="I1932">
            <v>0</v>
          </cell>
          <cell r="M1932">
            <v>10.4</v>
          </cell>
          <cell r="N1932">
            <v>0</v>
          </cell>
        </row>
        <row r="1933">
          <cell r="C1933">
            <v>0</v>
          </cell>
          <cell r="D1933">
            <v>0</v>
          </cell>
          <cell r="F1933">
            <v>0</v>
          </cell>
          <cell r="G1933">
            <v>0</v>
          </cell>
          <cell r="H1933">
            <v>0</v>
          </cell>
          <cell r="I1933">
            <v>0</v>
          </cell>
          <cell r="M1933">
            <v>10.4</v>
          </cell>
          <cell r="N1933">
            <v>0</v>
          </cell>
        </row>
        <row r="1934">
          <cell r="C1934">
            <v>0</v>
          </cell>
          <cell r="D1934">
            <v>0</v>
          </cell>
          <cell r="F1934">
            <v>0</v>
          </cell>
          <cell r="G1934">
            <v>0</v>
          </cell>
          <cell r="H1934">
            <v>0</v>
          </cell>
          <cell r="I1934">
            <v>0</v>
          </cell>
          <cell r="M1934">
            <v>10.4</v>
          </cell>
          <cell r="N1934">
            <v>0</v>
          </cell>
        </row>
        <row r="1935">
          <cell r="C1935">
            <v>0</v>
          </cell>
          <cell r="D1935">
            <v>0</v>
          </cell>
          <cell r="F1935">
            <v>0</v>
          </cell>
          <cell r="G1935">
            <v>0</v>
          </cell>
          <cell r="H1935">
            <v>0</v>
          </cell>
          <cell r="I1935">
            <v>0</v>
          </cell>
          <cell r="M1935">
            <v>10.4</v>
          </cell>
          <cell r="N1935">
            <v>0</v>
          </cell>
        </row>
        <row r="1936">
          <cell r="C1936">
            <v>0</v>
          </cell>
          <cell r="D1936">
            <v>0</v>
          </cell>
          <cell r="F1936">
            <v>0</v>
          </cell>
          <cell r="G1936">
            <v>0</v>
          </cell>
          <cell r="H1936">
            <v>0</v>
          </cell>
          <cell r="I1936">
            <v>0</v>
          </cell>
          <cell r="M1936">
            <v>10.4</v>
          </cell>
          <cell r="N1936">
            <v>0</v>
          </cell>
        </row>
        <row r="1937">
          <cell r="C1937">
            <v>0</v>
          </cell>
          <cell r="D1937">
            <v>0</v>
          </cell>
          <cell r="F1937">
            <v>0</v>
          </cell>
          <cell r="G1937">
            <v>0</v>
          </cell>
          <cell r="H1937">
            <v>0</v>
          </cell>
          <cell r="I1937">
            <v>0</v>
          </cell>
          <cell r="M1937">
            <v>10.4</v>
          </cell>
          <cell r="N1937">
            <v>0</v>
          </cell>
        </row>
        <row r="1938">
          <cell r="C1938">
            <v>0</v>
          </cell>
          <cell r="D1938">
            <v>0</v>
          </cell>
          <cell r="F1938">
            <v>0</v>
          </cell>
          <cell r="G1938">
            <v>0</v>
          </cell>
          <cell r="H1938">
            <v>0</v>
          </cell>
          <cell r="I1938">
            <v>0</v>
          </cell>
          <cell r="M1938">
            <v>10.4</v>
          </cell>
          <cell r="N1938">
            <v>0</v>
          </cell>
        </row>
        <row r="1939">
          <cell r="C1939">
            <v>0</v>
          </cell>
          <cell r="D1939">
            <v>0</v>
          </cell>
          <cell r="F1939">
            <v>0</v>
          </cell>
          <cell r="G1939">
            <v>0</v>
          </cell>
          <cell r="H1939">
            <v>0</v>
          </cell>
          <cell r="I1939">
            <v>0</v>
          </cell>
          <cell r="M1939">
            <v>10.4</v>
          </cell>
          <cell r="N1939">
            <v>0</v>
          </cell>
        </row>
        <row r="1940">
          <cell r="C1940">
            <v>0</v>
          </cell>
          <cell r="D1940">
            <v>0</v>
          </cell>
          <cell r="F1940">
            <v>0</v>
          </cell>
          <cell r="G1940">
            <v>0</v>
          </cell>
          <cell r="H1940">
            <v>0</v>
          </cell>
          <cell r="I1940">
            <v>0</v>
          </cell>
          <cell r="M1940">
            <v>10.4</v>
          </cell>
          <cell r="N1940">
            <v>0</v>
          </cell>
        </row>
        <row r="1941">
          <cell r="C1941">
            <v>0</v>
          </cell>
          <cell r="D1941">
            <v>0</v>
          </cell>
          <cell r="F1941">
            <v>0</v>
          </cell>
          <cell r="G1941">
            <v>0</v>
          </cell>
          <cell r="H1941">
            <v>0</v>
          </cell>
          <cell r="I1941">
            <v>0</v>
          </cell>
          <cell r="M1941">
            <v>10.4</v>
          </cell>
          <cell r="N1941">
            <v>0</v>
          </cell>
        </row>
        <row r="1942">
          <cell r="C1942">
            <v>0</v>
          </cell>
          <cell r="D1942">
            <v>0</v>
          </cell>
          <cell r="F1942">
            <v>0</v>
          </cell>
          <cell r="G1942">
            <v>0</v>
          </cell>
          <cell r="H1942">
            <v>0</v>
          </cell>
          <cell r="I1942">
            <v>0</v>
          </cell>
          <cell r="M1942">
            <v>10.4</v>
          </cell>
          <cell r="N1942">
            <v>0</v>
          </cell>
        </row>
        <row r="1943">
          <cell r="C1943">
            <v>0</v>
          </cell>
          <cell r="D1943">
            <v>0</v>
          </cell>
          <cell r="F1943">
            <v>0</v>
          </cell>
          <cell r="G1943">
            <v>0</v>
          </cell>
          <cell r="H1943">
            <v>0</v>
          </cell>
          <cell r="I1943">
            <v>0</v>
          </cell>
          <cell r="M1943">
            <v>10.4</v>
          </cell>
          <cell r="N1943">
            <v>0</v>
          </cell>
        </row>
        <row r="1944">
          <cell r="C1944">
            <v>0</v>
          </cell>
          <cell r="D1944">
            <v>0</v>
          </cell>
          <cell r="F1944">
            <v>0</v>
          </cell>
          <cell r="G1944">
            <v>0</v>
          </cell>
          <cell r="H1944">
            <v>0</v>
          </cell>
          <cell r="I1944">
            <v>0</v>
          </cell>
          <cell r="M1944">
            <v>10.4</v>
          </cell>
          <cell r="N1944">
            <v>0</v>
          </cell>
        </row>
        <row r="1945">
          <cell r="C1945">
            <v>0</v>
          </cell>
          <cell r="D1945">
            <v>0</v>
          </cell>
          <cell r="F1945">
            <v>0</v>
          </cell>
          <cell r="G1945">
            <v>0</v>
          </cell>
          <cell r="H1945">
            <v>0</v>
          </cell>
          <cell r="I1945">
            <v>0</v>
          </cell>
          <cell r="M1945">
            <v>10.4</v>
          </cell>
          <cell r="N1945">
            <v>0</v>
          </cell>
        </row>
        <row r="1946">
          <cell r="C1946">
            <v>0</v>
          </cell>
          <cell r="D1946">
            <v>0</v>
          </cell>
          <cell r="F1946">
            <v>0</v>
          </cell>
          <cell r="G1946">
            <v>0</v>
          </cell>
          <cell r="H1946">
            <v>0</v>
          </cell>
          <cell r="I1946">
            <v>0</v>
          </cell>
          <cell r="M1946">
            <v>10.4</v>
          </cell>
          <cell r="N1946">
            <v>0</v>
          </cell>
        </row>
        <row r="1947">
          <cell r="C1947">
            <v>0</v>
          </cell>
          <cell r="D1947">
            <v>0</v>
          </cell>
          <cell r="F1947">
            <v>0</v>
          </cell>
          <cell r="G1947">
            <v>0</v>
          </cell>
          <cell r="H1947">
            <v>0</v>
          </cell>
          <cell r="I1947">
            <v>0</v>
          </cell>
          <cell r="M1947">
            <v>10.4</v>
          </cell>
          <cell r="N1947">
            <v>0</v>
          </cell>
        </row>
        <row r="1948">
          <cell r="C1948">
            <v>0</v>
          </cell>
          <cell r="D1948">
            <v>0</v>
          </cell>
          <cell r="F1948">
            <v>0</v>
          </cell>
          <cell r="G1948">
            <v>0</v>
          </cell>
          <cell r="H1948">
            <v>0</v>
          </cell>
          <cell r="I1948">
            <v>0</v>
          </cell>
          <cell r="M1948">
            <v>10.4</v>
          </cell>
          <cell r="N1948">
            <v>0</v>
          </cell>
        </row>
        <row r="1949">
          <cell r="C1949">
            <v>0</v>
          </cell>
          <cell r="D1949">
            <v>0</v>
          </cell>
          <cell r="F1949">
            <v>0</v>
          </cell>
          <cell r="G1949">
            <v>0</v>
          </cell>
          <cell r="H1949">
            <v>0</v>
          </cell>
          <cell r="I1949">
            <v>0</v>
          </cell>
          <cell r="M1949">
            <v>10.4</v>
          </cell>
          <cell r="N1949">
            <v>0</v>
          </cell>
        </row>
        <row r="1950">
          <cell r="C1950" t="str">
            <v xml:space="preserve">TOTAL </v>
          </cell>
          <cell r="I1950">
            <v>6.36</v>
          </cell>
        </row>
        <row r="1951">
          <cell r="C1951" t="str">
            <v>BDI %</v>
          </cell>
          <cell r="H1951">
            <v>0</v>
          </cell>
          <cell r="I1951">
            <v>0</v>
          </cell>
        </row>
        <row r="1952">
          <cell r="A1952">
            <v>71</v>
          </cell>
          <cell r="C1952" t="str">
            <v>TOTAL DO SERVIÇO</v>
          </cell>
          <cell r="I1952">
            <v>6.36</v>
          </cell>
          <cell r="K1952" t="e">
            <v>#REF!</v>
          </cell>
          <cell r="L1952" t="e">
            <v>#REF!</v>
          </cell>
        </row>
        <row r="1953">
          <cell r="C1953" t="str">
            <v>AGESPISA - AREAIS</v>
          </cell>
        </row>
        <row r="1955">
          <cell r="C1955" t="str">
            <v>COMPOSIÇÃO DE PREÇO UNITÁRIO</v>
          </cell>
        </row>
        <row r="1957">
          <cell r="B1957">
            <v>73</v>
          </cell>
          <cell r="C1957">
            <v>73</v>
          </cell>
          <cell r="D1957" t="str">
            <v>Dissipador</v>
          </cell>
          <cell r="I1957" t="str">
            <v>UM</v>
          </cell>
          <cell r="K1957">
            <v>21428.6705</v>
          </cell>
        </row>
        <row r="1959">
          <cell r="C1959" t="str">
            <v>CÓDIGO</v>
          </cell>
          <cell r="D1959" t="str">
            <v>DESCRIÇÃO DO SERVIÇO</v>
          </cell>
          <cell r="F1959" t="str">
            <v>UNIDADE</v>
          </cell>
          <cell r="G1959" t="str">
            <v>COEF.</v>
          </cell>
          <cell r="H1959" t="str">
            <v>PR. UNITÁRIO</v>
          </cell>
          <cell r="I1959" t="str">
            <v>PR. TOTAL</v>
          </cell>
        </row>
        <row r="1960">
          <cell r="C1960" t="str">
            <v>CA0154</v>
          </cell>
          <cell r="D1960" t="str">
            <v>ARMADURA DE AÇO CA 50,         FORNECIMENTO E COLOCAÇÃO</v>
          </cell>
          <cell r="F1960" t="str">
            <v>KG</v>
          </cell>
          <cell r="G1960">
            <v>1050</v>
          </cell>
          <cell r="H1960">
            <v>5.4190959752321985</v>
          </cell>
          <cell r="I1960">
            <v>5690.05</v>
          </cell>
          <cell r="K1960" t="str">
            <v>CA0154</v>
          </cell>
          <cell r="L1960">
            <v>1050</v>
          </cell>
          <cell r="M1960">
            <v>21428.6705</v>
          </cell>
          <cell r="N1960">
            <v>22500104.024999999</v>
          </cell>
        </row>
        <row r="1961">
          <cell r="C1961" t="str">
            <v>CB0037</v>
          </cell>
          <cell r="D1961" t="str">
            <v>ESCAVACAO QUALQUER TERRENO     EXCETO ROCHA,  PROFUND</v>
          </cell>
          <cell r="F1961" t="str">
            <v>M3</v>
          </cell>
          <cell r="G1961">
            <v>12.9</v>
          </cell>
          <cell r="H1961">
            <v>5.5722065851393188</v>
          </cell>
          <cell r="I1961">
            <v>71.88</v>
          </cell>
          <cell r="K1961" t="str">
            <v>CB0037</v>
          </cell>
          <cell r="L1961">
            <v>12.9</v>
          </cell>
          <cell r="M1961">
            <v>21428.6705</v>
          </cell>
          <cell r="N1961">
            <v>276429.84945000004</v>
          </cell>
        </row>
        <row r="1962">
          <cell r="C1962" t="str">
            <v>CC0769</v>
          </cell>
          <cell r="D1962" t="str">
            <v>FORMA CURVA CHAPA COMPENSADA   RESINADA, ESP.= 12mm</v>
          </cell>
          <cell r="F1962" t="str">
            <v>M2</v>
          </cell>
          <cell r="G1962">
            <v>112</v>
          </cell>
          <cell r="H1962">
            <v>74.591859133126945</v>
          </cell>
          <cell r="I1962">
            <v>8354.2900000000009</v>
          </cell>
          <cell r="K1962" t="str">
            <v>CC0769</v>
          </cell>
          <cell r="L1962">
            <v>112</v>
          </cell>
          <cell r="M1962">
            <v>21428.6705</v>
          </cell>
          <cell r="N1962">
            <v>2400011.0959999999</v>
          </cell>
        </row>
        <row r="1963">
          <cell r="C1963" t="str">
            <v>CC0847</v>
          </cell>
          <cell r="D1963" t="str">
            <v>CONCRETO PRE-MISTURADO FCK 25  MPa</v>
          </cell>
          <cell r="F1963" t="str">
            <v>M3</v>
          </cell>
          <cell r="G1963">
            <v>6.98</v>
          </cell>
          <cell r="H1963">
            <v>297.68656346749225</v>
          </cell>
          <cell r="I1963">
            <v>2077.85</v>
          </cell>
          <cell r="K1963" t="str">
            <v>CC0847</v>
          </cell>
          <cell r="L1963">
            <v>6.98</v>
          </cell>
          <cell r="M1963">
            <v>21428.6705</v>
          </cell>
          <cell r="N1963">
            <v>149572.12009000001</v>
          </cell>
        </row>
        <row r="1964">
          <cell r="C1964" t="str">
            <v>CC0921</v>
          </cell>
          <cell r="D1964" t="str">
            <v>REATERRO APILOADO</v>
          </cell>
          <cell r="F1964" t="str">
            <v>M3</v>
          </cell>
          <cell r="G1964">
            <v>3.1</v>
          </cell>
          <cell r="H1964">
            <v>12.043393188854488</v>
          </cell>
          <cell r="I1964">
            <v>37.33</v>
          </cell>
          <cell r="K1964" t="str">
            <v>CC0921</v>
          </cell>
          <cell r="L1964">
            <v>3.1</v>
          </cell>
          <cell r="M1964">
            <v>21428.6705</v>
          </cell>
          <cell r="N1964">
            <v>66428.878550000009</v>
          </cell>
        </row>
        <row r="1965">
          <cell r="C1965">
            <v>0</v>
          </cell>
          <cell r="D1965">
            <v>0</v>
          </cell>
          <cell r="F1965">
            <v>0</v>
          </cell>
          <cell r="G1965">
            <v>0</v>
          </cell>
          <cell r="H1965">
            <v>0</v>
          </cell>
          <cell r="I1965">
            <v>0</v>
          </cell>
          <cell r="M1965">
            <v>21428.6705</v>
          </cell>
          <cell r="N1965">
            <v>0</v>
          </cell>
        </row>
        <row r="1966">
          <cell r="C1966">
            <v>0</v>
          </cell>
          <cell r="D1966">
            <v>0</v>
          </cell>
          <cell r="F1966">
            <v>0</v>
          </cell>
          <cell r="G1966">
            <v>0</v>
          </cell>
          <cell r="H1966">
            <v>0</v>
          </cell>
          <cell r="I1966">
            <v>0</v>
          </cell>
          <cell r="M1966">
            <v>21428.6705</v>
          </cell>
          <cell r="N1966">
            <v>0</v>
          </cell>
        </row>
        <row r="1967">
          <cell r="C1967">
            <v>0</v>
          </cell>
          <cell r="D1967">
            <v>0</v>
          </cell>
          <cell r="F1967">
            <v>0</v>
          </cell>
          <cell r="G1967">
            <v>0</v>
          </cell>
          <cell r="H1967">
            <v>0</v>
          </cell>
          <cell r="I1967">
            <v>0</v>
          </cell>
          <cell r="M1967">
            <v>21428.6705</v>
          </cell>
          <cell r="N1967">
            <v>0</v>
          </cell>
        </row>
        <row r="1968">
          <cell r="C1968">
            <v>0</v>
          </cell>
          <cell r="D1968">
            <v>0</v>
          </cell>
          <cell r="F1968">
            <v>0</v>
          </cell>
          <cell r="G1968">
            <v>0</v>
          </cell>
          <cell r="H1968">
            <v>0</v>
          </cell>
          <cell r="I1968">
            <v>0</v>
          </cell>
          <cell r="M1968">
            <v>21428.6705</v>
          </cell>
          <cell r="N1968">
            <v>0</v>
          </cell>
        </row>
        <row r="1969">
          <cell r="C1969">
            <v>0</v>
          </cell>
          <cell r="D1969">
            <v>0</v>
          </cell>
          <cell r="F1969">
            <v>0</v>
          </cell>
          <cell r="G1969">
            <v>0</v>
          </cell>
          <cell r="H1969">
            <v>0</v>
          </cell>
          <cell r="I1969">
            <v>0</v>
          </cell>
          <cell r="M1969">
            <v>21428.6705</v>
          </cell>
          <cell r="N1969">
            <v>0</v>
          </cell>
        </row>
        <row r="1970">
          <cell r="C1970">
            <v>0</v>
          </cell>
          <cell r="D1970">
            <v>0</v>
          </cell>
          <cell r="F1970">
            <v>0</v>
          </cell>
          <cell r="G1970">
            <v>0</v>
          </cell>
          <cell r="H1970">
            <v>0</v>
          </cell>
          <cell r="I1970">
            <v>0</v>
          </cell>
          <cell r="M1970">
            <v>21428.6705</v>
          </cell>
          <cell r="N1970">
            <v>0</v>
          </cell>
        </row>
        <row r="1971">
          <cell r="C1971">
            <v>0</v>
          </cell>
          <cell r="D1971">
            <v>0</v>
          </cell>
          <cell r="F1971">
            <v>0</v>
          </cell>
          <cell r="G1971">
            <v>0</v>
          </cell>
          <cell r="H1971">
            <v>0</v>
          </cell>
          <cell r="I1971">
            <v>0</v>
          </cell>
          <cell r="M1971">
            <v>21428.6705</v>
          </cell>
          <cell r="N1971">
            <v>0</v>
          </cell>
        </row>
        <row r="1972">
          <cell r="C1972">
            <v>0</v>
          </cell>
          <cell r="D1972">
            <v>0</v>
          </cell>
          <cell r="F1972">
            <v>0</v>
          </cell>
          <cell r="G1972">
            <v>0</v>
          </cell>
          <cell r="H1972">
            <v>0</v>
          </cell>
          <cell r="I1972">
            <v>0</v>
          </cell>
          <cell r="M1972">
            <v>21428.6705</v>
          </cell>
          <cell r="N1972">
            <v>0</v>
          </cell>
        </row>
        <row r="1973">
          <cell r="C1973">
            <v>0</v>
          </cell>
          <cell r="D1973">
            <v>0</v>
          </cell>
          <cell r="F1973">
            <v>0</v>
          </cell>
          <cell r="G1973">
            <v>0</v>
          </cell>
          <cell r="H1973">
            <v>0</v>
          </cell>
          <cell r="I1973">
            <v>0</v>
          </cell>
          <cell r="M1973">
            <v>21428.6705</v>
          </cell>
          <cell r="N1973">
            <v>0</v>
          </cell>
        </row>
        <row r="1974">
          <cell r="C1974">
            <v>0</v>
          </cell>
          <cell r="D1974">
            <v>0</v>
          </cell>
          <cell r="F1974">
            <v>0</v>
          </cell>
          <cell r="G1974">
            <v>0</v>
          </cell>
          <cell r="H1974">
            <v>0</v>
          </cell>
          <cell r="I1974">
            <v>0</v>
          </cell>
          <cell r="M1974">
            <v>21428.6705</v>
          </cell>
          <cell r="N1974">
            <v>0</v>
          </cell>
        </row>
        <row r="1975">
          <cell r="C1975">
            <v>0</v>
          </cell>
          <cell r="D1975">
            <v>0</v>
          </cell>
          <cell r="F1975">
            <v>0</v>
          </cell>
          <cell r="G1975">
            <v>0</v>
          </cell>
          <cell r="H1975">
            <v>0</v>
          </cell>
          <cell r="I1975">
            <v>0</v>
          </cell>
          <cell r="M1975">
            <v>21428.6705</v>
          </cell>
          <cell r="N1975">
            <v>0</v>
          </cell>
        </row>
        <row r="1976">
          <cell r="C1976">
            <v>0</v>
          </cell>
          <cell r="D1976">
            <v>0</v>
          </cell>
          <cell r="F1976">
            <v>0</v>
          </cell>
          <cell r="G1976">
            <v>0</v>
          </cell>
          <cell r="H1976">
            <v>0</v>
          </cell>
          <cell r="I1976">
            <v>0</v>
          </cell>
          <cell r="M1976">
            <v>21428.6705</v>
          </cell>
          <cell r="N1976">
            <v>0</v>
          </cell>
        </row>
        <row r="1977">
          <cell r="C1977">
            <v>0</v>
          </cell>
          <cell r="D1977">
            <v>0</v>
          </cell>
          <cell r="F1977">
            <v>0</v>
          </cell>
          <cell r="G1977">
            <v>0</v>
          </cell>
          <cell r="H1977">
            <v>0</v>
          </cell>
          <cell r="I1977">
            <v>0</v>
          </cell>
          <cell r="M1977">
            <v>21428.6705</v>
          </cell>
          <cell r="N1977">
            <v>0</v>
          </cell>
        </row>
        <row r="1978">
          <cell r="C1978">
            <v>0</v>
          </cell>
          <cell r="D1978">
            <v>0</v>
          </cell>
          <cell r="F1978">
            <v>0</v>
          </cell>
          <cell r="G1978">
            <v>0</v>
          </cell>
          <cell r="H1978">
            <v>0</v>
          </cell>
          <cell r="I1978">
            <v>0</v>
          </cell>
          <cell r="M1978">
            <v>21428.6705</v>
          </cell>
          <cell r="N1978">
            <v>0</v>
          </cell>
        </row>
        <row r="1979">
          <cell r="C1979">
            <v>0</v>
          </cell>
          <cell r="D1979">
            <v>0</v>
          </cell>
          <cell r="F1979">
            <v>0</v>
          </cell>
          <cell r="G1979">
            <v>0</v>
          </cell>
          <cell r="H1979">
            <v>0</v>
          </cell>
          <cell r="I1979">
            <v>0</v>
          </cell>
          <cell r="M1979">
            <v>21428.6705</v>
          </cell>
          <cell r="N1979">
            <v>0</v>
          </cell>
        </row>
        <row r="1980">
          <cell r="C1980">
            <v>0</v>
          </cell>
          <cell r="D1980">
            <v>0</v>
          </cell>
          <cell r="F1980">
            <v>0</v>
          </cell>
          <cell r="G1980">
            <v>0</v>
          </cell>
          <cell r="H1980">
            <v>0</v>
          </cell>
          <cell r="I1980">
            <v>0</v>
          </cell>
          <cell r="M1980">
            <v>21428.6705</v>
          </cell>
          <cell r="N1980">
            <v>0</v>
          </cell>
        </row>
        <row r="1981">
          <cell r="C1981" t="str">
            <v xml:space="preserve">TOTAL </v>
          </cell>
          <cell r="I1981">
            <v>16231.400000000001</v>
          </cell>
        </row>
        <row r="1982">
          <cell r="C1982" t="str">
            <v>BDI %</v>
          </cell>
          <cell r="H1982">
            <v>0</v>
          </cell>
          <cell r="I1982">
            <v>0</v>
          </cell>
        </row>
        <row r="1983">
          <cell r="A1983">
            <v>73</v>
          </cell>
          <cell r="C1983" t="str">
            <v>TOTAL DO SERVIÇO</v>
          </cell>
          <cell r="I1983">
            <v>16231.400000000001</v>
          </cell>
          <cell r="K1983" t="e">
            <v>#REF!</v>
          </cell>
          <cell r="L1983" t="e">
            <v>#REF!</v>
          </cell>
        </row>
        <row r="1984">
          <cell r="C1984" t="str">
            <v>AGESPISA - AREAIS</v>
          </cell>
        </row>
        <row r="1986">
          <cell r="C1986" t="str">
            <v>COMPOSIÇÃO DE PREÇO UNITÁRIO</v>
          </cell>
        </row>
        <row r="1988">
          <cell r="B1988">
            <v>74</v>
          </cell>
          <cell r="C1988">
            <v>74</v>
          </cell>
          <cell r="D1988" t="str">
            <v>PAINEL ELETRICO C/1 SOFT START 25 CV,380V,60Hz</v>
          </cell>
          <cell r="I1988" t="str">
            <v>UN</v>
          </cell>
          <cell r="K1988">
            <v>53703</v>
          </cell>
        </row>
        <row r="1990">
          <cell r="C1990" t="str">
            <v>CÓDIGO</v>
          </cell>
          <cell r="D1990" t="str">
            <v>DESCRIÇÃO DO SERVIÇO</v>
          </cell>
          <cell r="F1990" t="str">
            <v>UNIDADE</v>
          </cell>
          <cell r="G1990" t="str">
            <v>COEF.</v>
          </cell>
          <cell r="H1990" t="str">
            <v>PR. UNITÁRIO</v>
          </cell>
          <cell r="I1990" t="str">
            <v>PR. TOTAL</v>
          </cell>
        </row>
        <row r="1991">
          <cell r="C1991" t="str">
            <v>IM8757</v>
          </cell>
          <cell r="D1991" t="str">
            <v>PAINEL ELETRICO C/1 SOFT START 25CV,380V,60Hz</v>
          </cell>
          <cell r="F1991" t="str">
            <v>UN</v>
          </cell>
          <cell r="G1991">
            <v>1</v>
          </cell>
          <cell r="H1991">
            <v>26500</v>
          </cell>
          <cell r="I1991">
            <v>26500</v>
          </cell>
          <cell r="K1991" t="str">
            <v>IM8757</v>
          </cell>
          <cell r="L1991">
            <v>1</v>
          </cell>
          <cell r="M1991">
            <v>53703</v>
          </cell>
          <cell r="N1991">
            <v>53703</v>
          </cell>
        </row>
        <row r="1992">
          <cell r="C1992">
            <v>0</v>
          </cell>
          <cell r="D1992">
            <v>0</v>
          </cell>
          <cell r="F1992">
            <v>0</v>
          </cell>
          <cell r="G1992">
            <v>0</v>
          </cell>
          <cell r="H1992">
            <v>0</v>
          </cell>
          <cell r="I1992">
            <v>0</v>
          </cell>
          <cell r="M1992">
            <v>53703</v>
          </cell>
          <cell r="N1992">
            <v>0</v>
          </cell>
        </row>
        <row r="1993">
          <cell r="C1993">
            <v>0</v>
          </cell>
          <cell r="D1993">
            <v>0</v>
          </cell>
          <cell r="F1993">
            <v>0</v>
          </cell>
          <cell r="G1993">
            <v>0</v>
          </cell>
          <cell r="H1993">
            <v>0</v>
          </cell>
          <cell r="I1993">
            <v>0</v>
          </cell>
          <cell r="M1993">
            <v>53703</v>
          </cell>
          <cell r="N1993">
            <v>0</v>
          </cell>
        </row>
        <row r="1994">
          <cell r="C1994">
            <v>0</v>
          </cell>
          <cell r="D1994">
            <v>0</v>
          </cell>
          <cell r="F1994">
            <v>0</v>
          </cell>
          <cell r="G1994">
            <v>0</v>
          </cell>
          <cell r="H1994">
            <v>0</v>
          </cell>
          <cell r="I1994">
            <v>0</v>
          </cell>
          <cell r="M1994">
            <v>53703</v>
          </cell>
          <cell r="N1994">
            <v>0</v>
          </cell>
        </row>
        <row r="1995">
          <cell r="C1995">
            <v>0</v>
          </cell>
          <cell r="D1995">
            <v>0</v>
          </cell>
          <cell r="F1995">
            <v>0</v>
          </cell>
          <cell r="G1995">
            <v>0</v>
          </cell>
          <cell r="H1995">
            <v>0</v>
          </cell>
          <cell r="I1995">
            <v>0</v>
          </cell>
          <cell r="M1995">
            <v>53703</v>
          </cell>
          <cell r="N1995">
            <v>0</v>
          </cell>
        </row>
        <row r="1996">
          <cell r="C1996">
            <v>0</v>
          </cell>
          <cell r="D1996">
            <v>0</v>
          </cell>
          <cell r="F1996">
            <v>0</v>
          </cell>
          <cell r="G1996">
            <v>0</v>
          </cell>
          <cell r="H1996">
            <v>0</v>
          </cell>
          <cell r="I1996">
            <v>0</v>
          </cell>
          <cell r="M1996">
            <v>53703</v>
          </cell>
          <cell r="N1996">
            <v>0</v>
          </cell>
        </row>
        <row r="1997">
          <cell r="C1997">
            <v>0</v>
          </cell>
          <cell r="D1997">
            <v>0</v>
          </cell>
          <cell r="F1997">
            <v>0</v>
          </cell>
          <cell r="G1997">
            <v>0</v>
          </cell>
          <cell r="H1997">
            <v>0</v>
          </cell>
          <cell r="I1997">
            <v>0</v>
          </cell>
          <cell r="M1997">
            <v>53703</v>
          </cell>
          <cell r="N1997">
            <v>0</v>
          </cell>
        </row>
        <row r="1998">
          <cell r="C1998">
            <v>0</v>
          </cell>
          <cell r="D1998">
            <v>0</v>
          </cell>
          <cell r="F1998">
            <v>0</v>
          </cell>
          <cell r="G1998">
            <v>0</v>
          </cell>
          <cell r="H1998">
            <v>0</v>
          </cell>
          <cell r="I1998">
            <v>0</v>
          </cell>
          <cell r="M1998">
            <v>53703</v>
          </cell>
          <cell r="N1998">
            <v>0</v>
          </cell>
        </row>
        <row r="1999">
          <cell r="C1999">
            <v>0</v>
          </cell>
          <cell r="D1999">
            <v>0</v>
          </cell>
          <cell r="F1999">
            <v>0</v>
          </cell>
          <cell r="G1999">
            <v>0</v>
          </cell>
          <cell r="H1999">
            <v>0</v>
          </cell>
          <cell r="I1999">
            <v>0</v>
          </cell>
          <cell r="M1999">
            <v>53703</v>
          </cell>
          <cell r="N1999">
            <v>0</v>
          </cell>
        </row>
        <row r="2000">
          <cell r="C2000">
            <v>0</v>
          </cell>
          <cell r="D2000">
            <v>0</v>
          </cell>
          <cell r="F2000">
            <v>0</v>
          </cell>
          <cell r="G2000">
            <v>0</v>
          </cell>
          <cell r="H2000">
            <v>0</v>
          </cell>
          <cell r="I2000">
            <v>0</v>
          </cell>
          <cell r="M2000">
            <v>53703</v>
          </cell>
          <cell r="N2000">
            <v>0</v>
          </cell>
        </row>
        <row r="2001">
          <cell r="C2001">
            <v>0</v>
          </cell>
          <cell r="D2001">
            <v>0</v>
          </cell>
          <cell r="F2001">
            <v>0</v>
          </cell>
          <cell r="G2001">
            <v>0</v>
          </cell>
          <cell r="H2001">
            <v>0</v>
          </cell>
          <cell r="I2001">
            <v>0</v>
          </cell>
          <cell r="M2001">
            <v>53703</v>
          </cell>
          <cell r="N2001">
            <v>0</v>
          </cell>
        </row>
        <row r="2002">
          <cell r="C2002">
            <v>0</v>
          </cell>
          <cell r="D2002">
            <v>0</v>
          </cell>
          <cell r="F2002">
            <v>0</v>
          </cell>
          <cell r="G2002">
            <v>0</v>
          </cell>
          <cell r="H2002">
            <v>0</v>
          </cell>
          <cell r="I2002">
            <v>0</v>
          </cell>
          <cell r="M2002">
            <v>53703</v>
          </cell>
          <cell r="N2002">
            <v>0</v>
          </cell>
        </row>
        <row r="2003">
          <cell r="C2003">
            <v>0</v>
          </cell>
          <cell r="D2003">
            <v>0</v>
          </cell>
          <cell r="F2003">
            <v>0</v>
          </cell>
          <cell r="G2003">
            <v>0</v>
          </cell>
          <cell r="H2003">
            <v>0</v>
          </cell>
          <cell r="I2003">
            <v>0</v>
          </cell>
          <cell r="M2003">
            <v>53703</v>
          </cell>
          <cell r="N2003">
            <v>0</v>
          </cell>
        </row>
        <row r="2004">
          <cell r="C2004">
            <v>0</v>
          </cell>
          <cell r="D2004">
            <v>0</v>
          </cell>
          <cell r="F2004">
            <v>0</v>
          </cell>
          <cell r="G2004">
            <v>0</v>
          </cell>
          <cell r="H2004">
            <v>0</v>
          </cell>
          <cell r="I2004">
            <v>0</v>
          </cell>
          <cell r="M2004">
            <v>53703</v>
          </cell>
          <cell r="N2004">
            <v>0</v>
          </cell>
        </row>
        <row r="2005">
          <cell r="C2005">
            <v>0</v>
          </cell>
          <cell r="D2005">
            <v>0</v>
          </cell>
          <cell r="F2005">
            <v>0</v>
          </cell>
          <cell r="G2005">
            <v>0</v>
          </cell>
          <cell r="H2005">
            <v>0</v>
          </cell>
          <cell r="I2005">
            <v>0</v>
          </cell>
          <cell r="M2005">
            <v>53703</v>
          </cell>
          <cell r="N2005">
            <v>0</v>
          </cell>
        </row>
        <row r="2006">
          <cell r="C2006">
            <v>0</v>
          </cell>
          <cell r="D2006">
            <v>0</v>
          </cell>
          <cell r="F2006">
            <v>0</v>
          </cell>
          <cell r="G2006">
            <v>0</v>
          </cell>
          <cell r="H2006">
            <v>0</v>
          </cell>
          <cell r="I2006">
            <v>0</v>
          </cell>
          <cell r="M2006">
            <v>53703</v>
          </cell>
          <cell r="N2006">
            <v>0</v>
          </cell>
        </row>
        <row r="2007">
          <cell r="C2007">
            <v>0</v>
          </cell>
          <cell r="D2007">
            <v>0</v>
          </cell>
          <cell r="F2007">
            <v>0</v>
          </cell>
          <cell r="G2007">
            <v>0</v>
          </cell>
          <cell r="H2007">
            <v>0</v>
          </cell>
          <cell r="I2007">
            <v>0</v>
          </cell>
          <cell r="M2007">
            <v>53703</v>
          </cell>
          <cell r="N2007">
            <v>0</v>
          </cell>
        </row>
        <row r="2008">
          <cell r="C2008">
            <v>0</v>
          </cell>
          <cell r="D2008">
            <v>0</v>
          </cell>
          <cell r="F2008">
            <v>0</v>
          </cell>
          <cell r="G2008">
            <v>0</v>
          </cell>
          <cell r="H2008">
            <v>0</v>
          </cell>
          <cell r="I2008">
            <v>0</v>
          </cell>
          <cell r="M2008">
            <v>53703</v>
          </cell>
          <cell r="N2008">
            <v>0</v>
          </cell>
        </row>
        <row r="2009">
          <cell r="C2009">
            <v>0</v>
          </cell>
          <cell r="D2009">
            <v>0</v>
          </cell>
          <cell r="F2009">
            <v>0</v>
          </cell>
          <cell r="G2009">
            <v>0</v>
          </cell>
          <cell r="H2009">
            <v>0</v>
          </cell>
          <cell r="I2009">
            <v>0</v>
          </cell>
          <cell r="M2009">
            <v>53703</v>
          </cell>
          <cell r="N2009">
            <v>0</v>
          </cell>
        </row>
        <row r="2010">
          <cell r="C2010">
            <v>0</v>
          </cell>
          <cell r="D2010">
            <v>0</v>
          </cell>
          <cell r="F2010">
            <v>0</v>
          </cell>
          <cell r="G2010">
            <v>0</v>
          </cell>
          <cell r="H2010">
            <v>0</v>
          </cell>
          <cell r="I2010">
            <v>0</v>
          </cell>
          <cell r="M2010">
            <v>53703</v>
          </cell>
          <cell r="N2010">
            <v>0</v>
          </cell>
        </row>
        <row r="2011">
          <cell r="C2011">
            <v>0</v>
          </cell>
          <cell r="D2011">
            <v>0</v>
          </cell>
          <cell r="F2011">
            <v>0</v>
          </cell>
          <cell r="G2011">
            <v>0</v>
          </cell>
          <cell r="H2011">
            <v>0</v>
          </cell>
          <cell r="I2011">
            <v>0</v>
          </cell>
          <cell r="M2011">
            <v>53703</v>
          </cell>
          <cell r="N2011">
            <v>0</v>
          </cell>
        </row>
        <row r="2012">
          <cell r="C2012" t="str">
            <v xml:space="preserve">TOTAL </v>
          </cell>
          <cell r="I2012">
            <v>26500</v>
          </cell>
        </row>
        <row r="2013">
          <cell r="C2013" t="str">
            <v>BDI %</v>
          </cell>
          <cell r="H2013">
            <v>0</v>
          </cell>
          <cell r="I2013">
            <v>0</v>
          </cell>
        </row>
        <row r="2014">
          <cell r="A2014">
            <v>74</v>
          </cell>
          <cell r="C2014" t="str">
            <v>TOTAL DO SERVIÇO</v>
          </cell>
          <cell r="I2014">
            <v>26500</v>
          </cell>
          <cell r="K2014" t="e">
            <v>#REF!</v>
          </cell>
          <cell r="L2014" t="e">
            <v>#REF!</v>
          </cell>
        </row>
        <row r="2015">
          <cell r="C2015" t="str">
            <v>AGESPISA - AREAIS</v>
          </cell>
        </row>
        <row r="2017">
          <cell r="C2017" t="str">
            <v>COMPOSIÇÃO DE PREÇO UNITÁRIO</v>
          </cell>
        </row>
        <row r="2019">
          <cell r="B2019">
            <v>75</v>
          </cell>
          <cell r="C2019">
            <v>75</v>
          </cell>
          <cell r="D2019" t="str">
            <v>ASSENTAMENTO DE TUBOS E CONEXÕES  EM F°F° JE DN 500</v>
          </cell>
          <cell r="I2019" t="str">
            <v>M</v>
          </cell>
          <cell r="K2019">
            <v>39.69</v>
          </cell>
        </row>
        <row r="2021">
          <cell r="C2021" t="str">
            <v>CÓDIGO</v>
          </cell>
          <cell r="D2021" t="str">
            <v>DESCRIÇÃO DO SERVIÇO</v>
          </cell>
          <cell r="F2021" t="str">
            <v>UNIDADE</v>
          </cell>
          <cell r="G2021" t="str">
            <v>COEF.</v>
          </cell>
          <cell r="H2021" t="str">
            <v>PR. UNITÁRIO</v>
          </cell>
          <cell r="I2021" t="str">
            <v>PR. TOTAL</v>
          </cell>
        </row>
        <row r="2022">
          <cell r="C2022" t="str">
            <v>IH0074</v>
          </cell>
          <cell r="D2022" t="str">
            <v>PEDREIRO</v>
          </cell>
          <cell r="F2022" t="str">
            <v>H</v>
          </cell>
          <cell r="G2022">
            <v>1.5</v>
          </cell>
          <cell r="H2022">
            <v>6.2786377708978325</v>
          </cell>
          <cell r="I2022">
            <v>9.42</v>
          </cell>
          <cell r="K2022" t="str">
            <v>IH0074</v>
          </cell>
          <cell r="L2022">
            <v>1.5</v>
          </cell>
          <cell r="M2022">
            <v>39.69</v>
          </cell>
          <cell r="N2022">
            <v>59.534999999999997</v>
          </cell>
        </row>
        <row r="2023">
          <cell r="C2023" t="str">
            <v>IH0107</v>
          </cell>
          <cell r="D2023" t="str">
            <v>AJUDANTE</v>
          </cell>
          <cell r="F2023" t="str">
            <v>H</v>
          </cell>
          <cell r="G2023">
            <v>1.5</v>
          </cell>
          <cell r="H2023">
            <v>4.4723219814241482</v>
          </cell>
          <cell r="I2023">
            <v>6.71</v>
          </cell>
          <cell r="K2023" t="str">
            <v>IH0107</v>
          </cell>
          <cell r="L2023">
            <v>1.5</v>
          </cell>
          <cell r="M2023">
            <v>39.69</v>
          </cell>
          <cell r="N2023">
            <v>59.534999999999997</v>
          </cell>
        </row>
        <row r="2024">
          <cell r="C2024" t="str">
            <v>IM3221</v>
          </cell>
          <cell r="D2024" t="str">
            <v>PASTA LUBRIFICANTE</v>
          </cell>
          <cell r="F2024" t="str">
            <v>KG</v>
          </cell>
          <cell r="G2024">
            <v>3.9800000000000002E-2</v>
          </cell>
          <cell r="H2024">
            <v>9.0500000000000007</v>
          </cell>
          <cell r="I2024">
            <v>0.36</v>
          </cell>
          <cell r="K2024" t="str">
            <v>IM3221</v>
          </cell>
          <cell r="L2024">
            <v>3.9800000000000002E-2</v>
          </cell>
          <cell r="M2024">
            <v>39.69</v>
          </cell>
          <cell r="N2024">
            <v>1.5796619999999999</v>
          </cell>
        </row>
        <row r="2025">
          <cell r="C2025" t="str">
            <v>IN0644</v>
          </cell>
          <cell r="D2025" t="str">
            <v>CAMINH+O COMERC. EQUIP.        C/GUINDASTE (CHP)</v>
          </cell>
          <cell r="F2025" t="str">
            <v>H</v>
          </cell>
          <cell r="G2025">
            <v>1.7999999999999999E-2</v>
          </cell>
          <cell r="H2025">
            <v>71.41</v>
          </cell>
          <cell r="I2025">
            <v>1.29</v>
          </cell>
          <cell r="K2025" t="str">
            <v>IN0644</v>
          </cell>
          <cell r="L2025">
            <v>1.7999999999999999E-2</v>
          </cell>
          <cell r="M2025">
            <v>39.69</v>
          </cell>
          <cell r="N2025">
            <v>0.71441999999999994</v>
          </cell>
        </row>
        <row r="2026">
          <cell r="C2026" t="str">
            <v>IN0654</v>
          </cell>
          <cell r="D2026" t="str">
            <v>ESCAVADEIRA HIDR-ULICA (CHP)</v>
          </cell>
          <cell r="F2026" t="str">
            <v>H</v>
          </cell>
          <cell r="G2026">
            <v>1.7999999999999999E-2</v>
          </cell>
          <cell r="H2026">
            <v>124.62374613003095</v>
          </cell>
          <cell r="I2026">
            <v>2.2400000000000002</v>
          </cell>
          <cell r="K2026" t="str">
            <v>IN0654</v>
          </cell>
          <cell r="L2026">
            <v>1.7999999999999999E-2</v>
          </cell>
          <cell r="M2026">
            <v>39.69</v>
          </cell>
          <cell r="N2026">
            <v>0.71441999999999994</v>
          </cell>
        </row>
        <row r="2027">
          <cell r="C2027">
            <v>0</v>
          </cell>
          <cell r="D2027">
            <v>0</v>
          </cell>
          <cell r="F2027">
            <v>0</v>
          </cell>
          <cell r="G2027">
            <v>0</v>
          </cell>
          <cell r="H2027">
            <v>0</v>
          </cell>
          <cell r="I2027">
            <v>0</v>
          </cell>
          <cell r="M2027">
            <v>39.69</v>
          </cell>
          <cell r="N2027">
            <v>0</v>
          </cell>
        </row>
        <row r="2028">
          <cell r="C2028">
            <v>0</v>
          </cell>
          <cell r="D2028">
            <v>0</v>
          </cell>
          <cell r="F2028">
            <v>0</v>
          </cell>
          <cell r="G2028">
            <v>0</v>
          </cell>
          <cell r="H2028">
            <v>0</v>
          </cell>
          <cell r="I2028">
            <v>0</v>
          </cell>
          <cell r="M2028">
            <v>39.69</v>
          </cell>
          <cell r="N2028">
            <v>0</v>
          </cell>
        </row>
        <row r="2029">
          <cell r="C2029">
            <v>0</v>
          </cell>
          <cell r="D2029">
            <v>0</v>
          </cell>
          <cell r="F2029">
            <v>0</v>
          </cell>
          <cell r="G2029">
            <v>0</v>
          </cell>
          <cell r="H2029">
            <v>0</v>
          </cell>
          <cell r="I2029">
            <v>0</v>
          </cell>
          <cell r="M2029">
            <v>39.69</v>
          </cell>
          <cell r="N2029">
            <v>0</v>
          </cell>
        </row>
        <row r="2030">
          <cell r="C2030">
            <v>0</v>
          </cell>
          <cell r="D2030">
            <v>0</v>
          </cell>
          <cell r="F2030">
            <v>0</v>
          </cell>
          <cell r="G2030">
            <v>0</v>
          </cell>
          <cell r="H2030">
            <v>0</v>
          </cell>
          <cell r="I2030">
            <v>0</v>
          </cell>
          <cell r="M2030">
            <v>39.69</v>
          </cell>
          <cell r="N2030">
            <v>0</v>
          </cell>
        </row>
        <row r="2031">
          <cell r="C2031">
            <v>0</v>
          </cell>
          <cell r="D2031">
            <v>0</v>
          </cell>
          <cell r="F2031">
            <v>0</v>
          </cell>
          <cell r="G2031">
            <v>0</v>
          </cell>
          <cell r="H2031">
            <v>0</v>
          </cell>
          <cell r="I2031">
            <v>0</v>
          </cell>
          <cell r="M2031">
            <v>39.69</v>
          </cell>
          <cell r="N2031">
            <v>0</v>
          </cell>
        </row>
        <row r="2032">
          <cell r="C2032">
            <v>0</v>
          </cell>
          <cell r="D2032">
            <v>0</v>
          </cell>
          <cell r="F2032">
            <v>0</v>
          </cell>
          <cell r="G2032">
            <v>0</v>
          </cell>
          <cell r="H2032">
            <v>0</v>
          </cell>
          <cell r="I2032">
            <v>0</v>
          </cell>
          <cell r="M2032">
            <v>39.69</v>
          </cell>
          <cell r="N2032">
            <v>0</v>
          </cell>
        </row>
        <row r="2033">
          <cell r="C2033">
            <v>0</v>
          </cell>
          <cell r="D2033">
            <v>0</v>
          </cell>
          <cell r="F2033">
            <v>0</v>
          </cell>
          <cell r="G2033">
            <v>0</v>
          </cell>
          <cell r="H2033">
            <v>0</v>
          </cell>
          <cell r="I2033">
            <v>0</v>
          </cell>
          <cell r="M2033">
            <v>39.69</v>
          </cell>
          <cell r="N2033">
            <v>0</v>
          </cell>
        </row>
        <row r="2034">
          <cell r="C2034">
            <v>0</v>
          </cell>
          <cell r="D2034">
            <v>0</v>
          </cell>
          <cell r="F2034">
            <v>0</v>
          </cell>
          <cell r="G2034">
            <v>0</v>
          </cell>
          <cell r="H2034">
            <v>0</v>
          </cell>
          <cell r="I2034">
            <v>0</v>
          </cell>
          <cell r="M2034">
            <v>39.69</v>
          </cell>
          <cell r="N2034">
            <v>0</v>
          </cell>
        </row>
        <row r="2035">
          <cell r="C2035">
            <v>0</v>
          </cell>
          <cell r="D2035">
            <v>0</v>
          </cell>
          <cell r="F2035">
            <v>0</v>
          </cell>
          <cell r="G2035">
            <v>0</v>
          </cell>
          <cell r="H2035">
            <v>0</v>
          </cell>
          <cell r="I2035">
            <v>0</v>
          </cell>
          <cell r="M2035">
            <v>39.69</v>
          </cell>
          <cell r="N2035">
            <v>0</v>
          </cell>
        </row>
        <row r="2036">
          <cell r="C2036">
            <v>0</v>
          </cell>
          <cell r="D2036">
            <v>0</v>
          </cell>
          <cell r="F2036">
            <v>0</v>
          </cell>
          <cell r="G2036">
            <v>0</v>
          </cell>
          <cell r="H2036">
            <v>0</v>
          </cell>
          <cell r="I2036">
            <v>0</v>
          </cell>
          <cell r="M2036">
            <v>39.69</v>
          </cell>
          <cell r="N2036">
            <v>0</v>
          </cell>
        </row>
        <row r="2037">
          <cell r="C2037">
            <v>0</v>
          </cell>
          <cell r="D2037">
            <v>0</v>
          </cell>
          <cell r="F2037">
            <v>0</v>
          </cell>
          <cell r="G2037">
            <v>0</v>
          </cell>
          <cell r="H2037">
            <v>0</v>
          </cell>
          <cell r="I2037">
            <v>0</v>
          </cell>
          <cell r="M2037">
            <v>39.69</v>
          </cell>
          <cell r="N2037">
            <v>0</v>
          </cell>
        </row>
        <row r="2038">
          <cell r="C2038">
            <v>0</v>
          </cell>
          <cell r="D2038">
            <v>0</v>
          </cell>
          <cell r="F2038">
            <v>0</v>
          </cell>
          <cell r="G2038">
            <v>0</v>
          </cell>
          <cell r="H2038">
            <v>0</v>
          </cell>
          <cell r="I2038">
            <v>0</v>
          </cell>
          <cell r="M2038">
            <v>39.69</v>
          </cell>
          <cell r="N2038">
            <v>0</v>
          </cell>
        </row>
        <row r="2039">
          <cell r="C2039">
            <v>0</v>
          </cell>
          <cell r="D2039">
            <v>0</v>
          </cell>
          <cell r="F2039">
            <v>0</v>
          </cell>
          <cell r="G2039">
            <v>0</v>
          </cell>
          <cell r="H2039">
            <v>0</v>
          </cell>
          <cell r="I2039">
            <v>0</v>
          </cell>
          <cell r="M2039">
            <v>39.69</v>
          </cell>
          <cell r="N2039">
            <v>0</v>
          </cell>
        </row>
        <row r="2040">
          <cell r="C2040">
            <v>0</v>
          </cell>
          <cell r="D2040">
            <v>0</v>
          </cell>
          <cell r="F2040">
            <v>0</v>
          </cell>
          <cell r="G2040">
            <v>0</v>
          </cell>
          <cell r="H2040">
            <v>0</v>
          </cell>
          <cell r="I2040">
            <v>0</v>
          </cell>
          <cell r="M2040">
            <v>39.69</v>
          </cell>
          <cell r="N2040">
            <v>0</v>
          </cell>
        </row>
        <row r="2041">
          <cell r="C2041">
            <v>0</v>
          </cell>
          <cell r="D2041">
            <v>0</v>
          </cell>
          <cell r="F2041">
            <v>0</v>
          </cell>
          <cell r="G2041">
            <v>0</v>
          </cell>
          <cell r="H2041">
            <v>0</v>
          </cell>
          <cell r="I2041">
            <v>0</v>
          </cell>
          <cell r="M2041">
            <v>39.69</v>
          </cell>
          <cell r="N2041">
            <v>0</v>
          </cell>
        </row>
        <row r="2042">
          <cell r="C2042">
            <v>0</v>
          </cell>
          <cell r="D2042">
            <v>0</v>
          </cell>
          <cell r="F2042">
            <v>0</v>
          </cell>
          <cell r="G2042">
            <v>0</v>
          </cell>
          <cell r="H2042">
            <v>0</v>
          </cell>
          <cell r="I2042">
            <v>0</v>
          </cell>
          <cell r="M2042">
            <v>39.69</v>
          </cell>
          <cell r="N2042">
            <v>0</v>
          </cell>
        </row>
        <row r="2043">
          <cell r="C2043" t="str">
            <v xml:space="preserve">TOTAL </v>
          </cell>
          <cell r="I2043">
            <v>20.019999999999996</v>
          </cell>
        </row>
        <row r="2044">
          <cell r="C2044" t="str">
            <v>BDI %</v>
          </cell>
          <cell r="H2044">
            <v>0</v>
          </cell>
          <cell r="I2044">
            <v>0</v>
          </cell>
        </row>
        <row r="2045">
          <cell r="A2045">
            <v>75</v>
          </cell>
          <cell r="C2045" t="str">
            <v>TOTAL DO SERVIÇO</v>
          </cell>
          <cell r="I2045">
            <v>20.019999999999996</v>
          </cell>
          <cell r="K2045" t="e">
            <v>#REF!</v>
          </cell>
          <cell r="L2045" t="e">
            <v>#REF!</v>
          </cell>
        </row>
        <row r="2046">
          <cell r="C2046" t="str">
            <v>AGESPISA - AREAIS</v>
          </cell>
        </row>
        <row r="2048">
          <cell r="C2048" t="str">
            <v>COMPOSIÇÃO DE PREÇO UNITÁRIO</v>
          </cell>
        </row>
        <row r="2050">
          <cell r="B2050">
            <v>76</v>
          </cell>
          <cell r="C2050">
            <v>76</v>
          </cell>
          <cell r="D2050" t="str">
            <v xml:space="preserve">Barracao para deposito </v>
          </cell>
          <cell r="I2050" t="str">
            <v>m²</v>
          </cell>
          <cell r="K2050">
            <v>180.125</v>
          </cell>
        </row>
        <row r="2052">
          <cell r="C2052" t="str">
            <v>CÓDIGO</v>
          </cell>
          <cell r="D2052" t="str">
            <v>DESCRIÇÃO DO SERVIÇO</v>
          </cell>
          <cell r="F2052" t="str">
            <v>UNIDADE</v>
          </cell>
          <cell r="G2052" t="str">
            <v>COEF.</v>
          </cell>
          <cell r="H2052" t="str">
            <v>PR. UNITÁRIO</v>
          </cell>
          <cell r="I2052" t="str">
            <v>PR. TOTAL</v>
          </cell>
        </row>
        <row r="2053">
          <cell r="C2053" t="str">
            <v>IN1735</v>
          </cell>
          <cell r="D2053" t="str">
            <v>BARRACÃO PARA DEPOSITO</v>
          </cell>
          <cell r="F2053" t="str">
            <v>M2</v>
          </cell>
          <cell r="G2053">
            <v>1</v>
          </cell>
          <cell r="H2053">
            <v>160</v>
          </cell>
          <cell r="I2053">
            <v>160</v>
          </cell>
          <cell r="K2053" t="str">
            <v>IN1735</v>
          </cell>
          <cell r="L2053">
            <v>1</v>
          </cell>
          <cell r="M2053">
            <v>180.125</v>
          </cell>
          <cell r="N2053">
            <v>180.125</v>
          </cell>
        </row>
        <row r="2054">
          <cell r="C2054">
            <v>0</v>
          </cell>
          <cell r="D2054">
            <v>0</v>
          </cell>
          <cell r="F2054">
            <v>0</v>
          </cell>
          <cell r="G2054">
            <v>0</v>
          </cell>
          <cell r="H2054">
            <v>0</v>
          </cell>
          <cell r="I2054">
            <v>0</v>
          </cell>
          <cell r="M2054">
            <v>180.125</v>
          </cell>
          <cell r="N2054">
            <v>0</v>
          </cell>
        </row>
        <row r="2055">
          <cell r="C2055">
            <v>0</v>
          </cell>
          <cell r="D2055">
            <v>0</v>
          </cell>
          <cell r="F2055">
            <v>0</v>
          </cell>
          <cell r="G2055">
            <v>0</v>
          </cell>
          <cell r="H2055">
            <v>0</v>
          </cell>
          <cell r="I2055">
            <v>0</v>
          </cell>
          <cell r="M2055">
            <v>180.125</v>
          </cell>
          <cell r="N2055">
            <v>0</v>
          </cell>
        </row>
        <row r="2056">
          <cell r="C2056">
            <v>0</v>
          </cell>
          <cell r="D2056">
            <v>0</v>
          </cell>
          <cell r="F2056">
            <v>0</v>
          </cell>
          <cell r="G2056">
            <v>0</v>
          </cell>
          <cell r="H2056">
            <v>0</v>
          </cell>
          <cell r="I2056">
            <v>0</v>
          </cell>
          <cell r="M2056">
            <v>180.125</v>
          </cell>
          <cell r="N2056">
            <v>0</v>
          </cell>
        </row>
        <row r="2057">
          <cell r="C2057">
            <v>0</v>
          </cell>
          <cell r="D2057">
            <v>0</v>
          </cell>
          <cell r="F2057">
            <v>0</v>
          </cell>
          <cell r="G2057">
            <v>0</v>
          </cell>
          <cell r="H2057">
            <v>0</v>
          </cell>
          <cell r="I2057">
            <v>0</v>
          </cell>
          <cell r="M2057">
            <v>180.125</v>
          </cell>
          <cell r="N2057">
            <v>0</v>
          </cell>
        </row>
        <row r="2058">
          <cell r="C2058">
            <v>0</v>
          </cell>
          <cell r="D2058">
            <v>0</v>
          </cell>
          <cell r="F2058">
            <v>0</v>
          </cell>
          <cell r="G2058">
            <v>0</v>
          </cell>
          <cell r="H2058">
            <v>0</v>
          </cell>
          <cell r="I2058">
            <v>0</v>
          </cell>
          <cell r="M2058">
            <v>180.125</v>
          </cell>
          <cell r="N2058">
            <v>0</v>
          </cell>
        </row>
        <row r="2059">
          <cell r="C2059">
            <v>0</v>
          </cell>
          <cell r="D2059">
            <v>0</v>
          </cell>
          <cell r="F2059">
            <v>0</v>
          </cell>
          <cell r="G2059">
            <v>0</v>
          </cell>
          <cell r="H2059">
            <v>0</v>
          </cell>
          <cell r="I2059">
            <v>0</v>
          </cell>
          <cell r="M2059">
            <v>180.125</v>
          </cell>
          <cell r="N2059">
            <v>0</v>
          </cell>
        </row>
        <row r="2060">
          <cell r="C2060">
            <v>0</v>
          </cell>
          <cell r="D2060">
            <v>0</v>
          </cell>
          <cell r="F2060">
            <v>0</v>
          </cell>
          <cell r="G2060">
            <v>0</v>
          </cell>
          <cell r="H2060">
            <v>0</v>
          </cell>
          <cell r="I2060">
            <v>0</v>
          </cell>
          <cell r="M2060">
            <v>180.125</v>
          </cell>
          <cell r="N2060">
            <v>0</v>
          </cell>
        </row>
        <row r="2061">
          <cell r="C2061">
            <v>0</v>
          </cell>
          <cell r="D2061">
            <v>0</v>
          </cell>
          <cell r="F2061">
            <v>0</v>
          </cell>
          <cell r="G2061">
            <v>0</v>
          </cell>
          <cell r="H2061">
            <v>0</v>
          </cell>
          <cell r="I2061">
            <v>0</v>
          </cell>
          <cell r="M2061">
            <v>180.125</v>
          </cell>
          <cell r="N2061">
            <v>0</v>
          </cell>
        </row>
        <row r="2062">
          <cell r="C2062">
            <v>0</v>
          </cell>
          <cell r="D2062">
            <v>0</v>
          </cell>
          <cell r="F2062">
            <v>0</v>
          </cell>
          <cell r="G2062">
            <v>0</v>
          </cell>
          <cell r="H2062">
            <v>0</v>
          </cell>
          <cell r="I2062">
            <v>0</v>
          </cell>
          <cell r="M2062">
            <v>180.125</v>
          </cell>
          <cell r="N2062">
            <v>0</v>
          </cell>
        </row>
        <row r="2063">
          <cell r="C2063">
            <v>0</v>
          </cell>
          <cell r="D2063">
            <v>0</v>
          </cell>
          <cell r="F2063">
            <v>0</v>
          </cell>
          <cell r="G2063">
            <v>0</v>
          </cell>
          <cell r="H2063">
            <v>0</v>
          </cell>
          <cell r="I2063">
            <v>0</v>
          </cell>
          <cell r="M2063">
            <v>180.125</v>
          </cell>
          <cell r="N2063">
            <v>0</v>
          </cell>
        </row>
        <row r="2064">
          <cell r="C2064">
            <v>0</v>
          </cell>
          <cell r="D2064">
            <v>0</v>
          </cell>
          <cell r="F2064">
            <v>0</v>
          </cell>
          <cell r="G2064">
            <v>0</v>
          </cell>
          <cell r="H2064">
            <v>0</v>
          </cell>
          <cell r="I2064">
            <v>0</v>
          </cell>
          <cell r="M2064">
            <v>180.125</v>
          </cell>
          <cell r="N2064">
            <v>0</v>
          </cell>
        </row>
        <row r="2065">
          <cell r="C2065">
            <v>0</v>
          </cell>
          <cell r="D2065">
            <v>0</v>
          </cell>
          <cell r="F2065">
            <v>0</v>
          </cell>
          <cell r="G2065">
            <v>0</v>
          </cell>
          <cell r="H2065">
            <v>0</v>
          </cell>
          <cell r="I2065">
            <v>0</v>
          </cell>
          <cell r="M2065">
            <v>180.125</v>
          </cell>
          <cell r="N2065">
            <v>0</v>
          </cell>
        </row>
        <row r="2066">
          <cell r="C2066">
            <v>0</v>
          </cell>
          <cell r="D2066">
            <v>0</v>
          </cell>
          <cell r="F2066">
            <v>0</v>
          </cell>
          <cell r="G2066">
            <v>0</v>
          </cell>
          <cell r="H2066">
            <v>0</v>
          </cell>
          <cell r="I2066">
            <v>0</v>
          </cell>
          <cell r="M2066">
            <v>180.125</v>
          </cell>
          <cell r="N2066">
            <v>0</v>
          </cell>
        </row>
        <row r="2067">
          <cell r="C2067">
            <v>0</v>
          </cell>
          <cell r="D2067">
            <v>0</v>
          </cell>
          <cell r="F2067">
            <v>0</v>
          </cell>
          <cell r="G2067">
            <v>0</v>
          </cell>
          <cell r="H2067">
            <v>0</v>
          </cell>
          <cell r="I2067">
            <v>0</v>
          </cell>
          <cell r="M2067">
            <v>180.125</v>
          </cell>
          <cell r="N2067">
            <v>0</v>
          </cell>
        </row>
        <row r="2068">
          <cell r="C2068">
            <v>0</v>
          </cell>
          <cell r="D2068">
            <v>0</v>
          </cell>
          <cell r="F2068">
            <v>0</v>
          </cell>
          <cell r="G2068">
            <v>0</v>
          </cell>
          <cell r="H2068">
            <v>0</v>
          </cell>
          <cell r="I2068">
            <v>0</v>
          </cell>
          <cell r="M2068">
            <v>180.125</v>
          </cell>
          <cell r="N2068">
            <v>0</v>
          </cell>
        </row>
        <row r="2069">
          <cell r="C2069">
            <v>0</v>
          </cell>
          <cell r="D2069">
            <v>0</v>
          </cell>
          <cell r="F2069">
            <v>0</v>
          </cell>
          <cell r="G2069">
            <v>0</v>
          </cell>
          <cell r="H2069">
            <v>0</v>
          </cell>
          <cell r="I2069">
            <v>0</v>
          </cell>
          <cell r="M2069">
            <v>180.125</v>
          </cell>
          <cell r="N2069">
            <v>0</v>
          </cell>
        </row>
        <row r="2070">
          <cell r="C2070">
            <v>0</v>
          </cell>
          <cell r="D2070">
            <v>0</v>
          </cell>
          <cell r="F2070">
            <v>0</v>
          </cell>
          <cell r="G2070">
            <v>0</v>
          </cell>
          <cell r="H2070">
            <v>0</v>
          </cell>
          <cell r="I2070">
            <v>0</v>
          </cell>
          <cell r="M2070">
            <v>180.125</v>
          </cell>
          <cell r="N2070">
            <v>0</v>
          </cell>
        </row>
        <row r="2071">
          <cell r="C2071">
            <v>0</v>
          </cell>
          <cell r="D2071">
            <v>0</v>
          </cell>
          <cell r="F2071">
            <v>0</v>
          </cell>
          <cell r="G2071">
            <v>0</v>
          </cell>
          <cell r="H2071">
            <v>0</v>
          </cell>
          <cell r="I2071">
            <v>0</v>
          </cell>
          <cell r="M2071">
            <v>180.125</v>
          </cell>
          <cell r="N2071">
            <v>0</v>
          </cell>
        </row>
        <row r="2072">
          <cell r="C2072">
            <v>0</v>
          </cell>
          <cell r="D2072">
            <v>0</v>
          </cell>
          <cell r="F2072">
            <v>0</v>
          </cell>
          <cell r="G2072">
            <v>0</v>
          </cell>
          <cell r="H2072">
            <v>0</v>
          </cell>
          <cell r="I2072">
            <v>0</v>
          </cell>
          <cell r="M2072">
            <v>180.125</v>
          </cell>
          <cell r="N2072">
            <v>0</v>
          </cell>
        </row>
        <row r="2073">
          <cell r="C2073">
            <v>0</v>
          </cell>
          <cell r="D2073">
            <v>0</v>
          </cell>
          <cell r="F2073">
            <v>0</v>
          </cell>
          <cell r="G2073">
            <v>0</v>
          </cell>
          <cell r="H2073">
            <v>0</v>
          </cell>
          <cell r="I2073">
            <v>0</v>
          </cell>
          <cell r="M2073">
            <v>180.125</v>
          </cell>
          <cell r="N2073">
            <v>0</v>
          </cell>
        </row>
        <row r="2074">
          <cell r="C2074" t="str">
            <v xml:space="preserve">TOTAL </v>
          </cell>
          <cell r="I2074">
            <v>160</v>
          </cell>
        </row>
        <row r="2075">
          <cell r="C2075" t="str">
            <v>BDI %</v>
          </cell>
          <cell r="H2075">
            <v>0</v>
          </cell>
          <cell r="I2075">
            <v>0</v>
          </cell>
        </row>
        <row r="2076">
          <cell r="A2076">
            <v>76</v>
          </cell>
          <cell r="C2076" t="str">
            <v>TOTAL DO SERVIÇO</v>
          </cell>
          <cell r="I2076">
            <v>160</v>
          </cell>
          <cell r="K2076" t="e">
            <v>#REF!</v>
          </cell>
          <cell r="L2076" t="e">
            <v>#REF!</v>
          </cell>
        </row>
        <row r="2077">
          <cell r="C2077" t="str">
            <v>AGESPISA - AREAIS</v>
          </cell>
        </row>
        <row r="2079">
          <cell r="C2079" t="str">
            <v>COMPOSIÇÃO DE PREÇO UNITÁRIO</v>
          </cell>
        </row>
        <row r="2081">
          <cell r="B2081">
            <v>77</v>
          </cell>
          <cell r="C2081">
            <v>77</v>
          </cell>
          <cell r="D2081" t="str">
            <v>CONCRETO ARMADO  FCK=20MPA P/ESTRUT. C/LANC. E FORMA DE TABUA</v>
          </cell>
          <cell r="I2081" t="str">
            <v>M³</v>
          </cell>
          <cell r="K2081">
            <v>1009.55</v>
          </cell>
        </row>
        <row r="2083">
          <cell r="C2083" t="str">
            <v>CÓDIGO</v>
          </cell>
          <cell r="D2083" t="str">
            <v>DESCRIÇÃO DO SERVIÇO</v>
          </cell>
          <cell r="F2083" t="str">
            <v>UNIDADE</v>
          </cell>
          <cell r="G2083" t="str">
            <v>COEF.</v>
          </cell>
          <cell r="H2083" t="str">
            <v>PR. UNITÁRIO</v>
          </cell>
          <cell r="I2083" t="str">
            <v>PR. TOTAL</v>
          </cell>
        </row>
        <row r="2084">
          <cell r="C2084" t="str">
            <v>CA0097</v>
          </cell>
          <cell r="D2084" t="str">
            <v>CIMBRAMENTO DE MADEIRA</v>
          </cell>
          <cell r="F2084" t="str">
            <v>M3</v>
          </cell>
          <cell r="G2084">
            <v>1</v>
          </cell>
          <cell r="H2084">
            <v>9.587479876160991</v>
          </cell>
          <cell r="I2084">
            <v>9.59</v>
          </cell>
          <cell r="K2084" t="str">
            <v>CA0097</v>
          </cell>
          <cell r="L2084">
            <v>1</v>
          </cell>
          <cell r="M2084">
            <v>1009.55</v>
          </cell>
          <cell r="N2084">
            <v>1009.55</v>
          </cell>
        </row>
        <row r="2085">
          <cell r="C2085" t="str">
            <v>CA0154</v>
          </cell>
          <cell r="D2085" t="str">
            <v>ARMADURA DE AÇO CA 50,         FORNECIMENTO E COLOCAÇÃO</v>
          </cell>
          <cell r="F2085" t="str">
            <v>KG</v>
          </cell>
          <cell r="G2085">
            <v>80</v>
          </cell>
          <cell r="H2085">
            <v>5.4190959752321985</v>
          </cell>
          <cell r="I2085">
            <v>433.53</v>
          </cell>
          <cell r="K2085" t="str">
            <v>CA0154</v>
          </cell>
          <cell r="L2085">
            <v>80</v>
          </cell>
          <cell r="M2085">
            <v>1009.55</v>
          </cell>
          <cell r="N2085">
            <v>80764</v>
          </cell>
        </row>
        <row r="2086">
          <cell r="C2086" t="str">
            <v>CB0172</v>
          </cell>
          <cell r="D2086" t="str">
            <v>FORMA DE MADEIRA - COMUM</v>
          </cell>
          <cell r="F2086" t="str">
            <v>M2</v>
          </cell>
          <cell r="G2086">
            <v>6</v>
          </cell>
          <cell r="H2086">
            <v>20.656047678018577</v>
          </cell>
          <cell r="I2086">
            <v>123.94</v>
          </cell>
          <cell r="K2086" t="str">
            <v>CB0172</v>
          </cell>
          <cell r="L2086">
            <v>6</v>
          </cell>
          <cell r="M2086">
            <v>1009.55</v>
          </cell>
          <cell r="N2086">
            <v>6057.2999999999993</v>
          </cell>
        </row>
        <row r="2087">
          <cell r="C2087" t="str">
            <v>CC0846</v>
          </cell>
          <cell r="D2087" t="str">
            <v>CONCRETO PRE-MISTURADO FCK 20  MPa</v>
          </cell>
          <cell r="F2087" t="str">
            <v>M3</v>
          </cell>
          <cell r="G2087">
            <v>1</v>
          </cell>
          <cell r="H2087">
            <v>259.94656346749224</v>
          </cell>
          <cell r="I2087">
            <v>259.95</v>
          </cell>
          <cell r="K2087" t="str">
            <v>CC0846</v>
          </cell>
          <cell r="L2087">
            <v>1</v>
          </cell>
          <cell r="M2087">
            <v>1009.55</v>
          </cell>
          <cell r="N2087">
            <v>1009.55</v>
          </cell>
        </row>
        <row r="2088">
          <cell r="C2088">
            <v>0</v>
          </cell>
          <cell r="D2088">
            <v>0</v>
          </cell>
          <cell r="F2088">
            <v>0</v>
          </cell>
          <cell r="G2088">
            <v>0</v>
          </cell>
          <cell r="H2088">
            <v>0</v>
          </cell>
          <cell r="I2088">
            <v>0</v>
          </cell>
          <cell r="M2088">
            <v>1009.55</v>
          </cell>
          <cell r="N2088">
            <v>0</v>
          </cell>
        </row>
        <row r="2089">
          <cell r="C2089">
            <v>0</v>
          </cell>
          <cell r="D2089">
            <v>0</v>
          </cell>
          <cell r="F2089">
            <v>0</v>
          </cell>
          <cell r="G2089">
            <v>0</v>
          </cell>
          <cell r="H2089">
            <v>0</v>
          </cell>
          <cell r="I2089">
            <v>0</v>
          </cell>
          <cell r="M2089">
            <v>1009.55</v>
          </cell>
          <cell r="N2089">
            <v>0</v>
          </cell>
        </row>
        <row r="2090">
          <cell r="C2090">
            <v>0</v>
          </cell>
          <cell r="D2090">
            <v>0</v>
          </cell>
          <cell r="F2090">
            <v>0</v>
          </cell>
          <cell r="G2090">
            <v>0</v>
          </cell>
          <cell r="H2090">
            <v>0</v>
          </cell>
          <cell r="I2090">
            <v>0</v>
          </cell>
          <cell r="M2090">
            <v>1009.55</v>
          </cell>
          <cell r="N2090">
            <v>0</v>
          </cell>
        </row>
        <row r="2091">
          <cell r="C2091">
            <v>0</v>
          </cell>
          <cell r="D2091">
            <v>0</v>
          </cell>
          <cell r="F2091">
            <v>0</v>
          </cell>
          <cell r="G2091">
            <v>0</v>
          </cell>
          <cell r="H2091">
            <v>0</v>
          </cell>
          <cell r="I2091">
            <v>0</v>
          </cell>
          <cell r="M2091">
            <v>1009.55</v>
          </cell>
          <cell r="N2091">
            <v>0</v>
          </cell>
        </row>
        <row r="2092">
          <cell r="C2092">
            <v>0</v>
          </cell>
          <cell r="D2092">
            <v>0</v>
          </cell>
          <cell r="F2092">
            <v>0</v>
          </cell>
          <cell r="G2092">
            <v>0</v>
          </cell>
          <cell r="H2092">
            <v>0</v>
          </cell>
          <cell r="I2092">
            <v>0</v>
          </cell>
          <cell r="M2092">
            <v>1009.55</v>
          </cell>
          <cell r="N2092">
            <v>0</v>
          </cell>
        </row>
        <row r="2093">
          <cell r="C2093">
            <v>0</v>
          </cell>
          <cell r="D2093">
            <v>0</v>
          </cell>
          <cell r="F2093">
            <v>0</v>
          </cell>
          <cell r="G2093">
            <v>0</v>
          </cell>
          <cell r="H2093">
            <v>0</v>
          </cell>
          <cell r="I2093">
            <v>0</v>
          </cell>
          <cell r="M2093">
            <v>1009.55</v>
          </cell>
          <cell r="N2093">
            <v>0</v>
          </cell>
        </row>
        <row r="2094">
          <cell r="C2094">
            <v>0</v>
          </cell>
          <cell r="D2094">
            <v>0</v>
          </cell>
          <cell r="F2094">
            <v>0</v>
          </cell>
          <cell r="G2094">
            <v>0</v>
          </cell>
          <cell r="H2094">
            <v>0</v>
          </cell>
          <cell r="I2094">
            <v>0</v>
          </cell>
          <cell r="M2094">
            <v>1009.55</v>
          </cell>
          <cell r="N2094">
            <v>0</v>
          </cell>
        </row>
        <row r="2095">
          <cell r="C2095">
            <v>0</v>
          </cell>
          <cell r="D2095">
            <v>0</v>
          </cell>
          <cell r="F2095">
            <v>0</v>
          </cell>
          <cell r="G2095">
            <v>0</v>
          </cell>
          <cell r="H2095">
            <v>0</v>
          </cell>
          <cell r="I2095">
            <v>0</v>
          </cell>
          <cell r="M2095">
            <v>1009.55</v>
          </cell>
          <cell r="N2095">
            <v>0</v>
          </cell>
        </row>
        <row r="2096">
          <cell r="C2096">
            <v>0</v>
          </cell>
          <cell r="D2096">
            <v>0</v>
          </cell>
          <cell r="F2096">
            <v>0</v>
          </cell>
          <cell r="G2096">
            <v>0</v>
          </cell>
          <cell r="H2096">
            <v>0</v>
          </cell>
          <cell r="I2096">
            <v>0</v>
          </cell>
          <cell r="M2096">
            <v>1009.55</v>
          </cell>
          <cell r="N2096">
            <v>0</v>
          </cell>
        </row>
        <row r="2097">
          <cell r="C2097">
            <v>0</v>
          </cell>
          <cell r="D2097">
            <v>0</v>
          </cell>
          <cell r="F2097">
            <v>0</v>
          </cell>
          <cell r="G2097">
            <v>0</v>
          </cell>
          <cell r="H2097">
            <v>0</v>
          </cell>
          <cell r="I2097">
            <v>0</v>
          </cell>
          <cell r="M2097">
            <v>1009.55</v>
          </cell>
          <cell r="N2097">
            <v>0</v>
          </cell>
        </row>
        <row r="2098">
          <cell r="C2098">
            <v>0</v>
          </cell>
          <cell r="D2098">
            <v>0</v>
          </cell>
          <cell r="F2098">
            <v>0</v>
          </cell>
          <cell r="G2098">
            <v>0</v>
          </cell>
          <cell r="H2098">
            <v>0</v>
          </cell>
          <cell r="I2098">
            <v>0</v>
          </cell>
          <cell r="M2098">
            <v>1009.55</v>
          </cell>
          <cell r="N2098">
            <v>0</v>
          </cell>
        </row>
        <row r="2099">
          <cell r="C2099">
            <v>0</v>
          </cell>
          <cell r="D2099">
            <v>0</v>
          </cell>
          <cell r="F2099">
            <v>0</v>
          </cell>
          <cell r="G2099">
            <v>0</v>
          </cell>
          <cell r="H2099">
            <v>0</v>
          </cell>
          <cell r="I2099">
            <v>0</v>
          </cell>
          <cell r="M2099">
            <v>1009.55</v>
          </cell>
          <cell r="N2099">
            <v>0</v>
          </cell>
        </row>
        <row r="2100">
          <cell r="C2100">
            <v>0</v>
          </cell>
          <cell r="D2100">
            <v>0</v>
          </cell>
          <cell r="F2100">
            <v>0</v>
          </cell>
          <cell r="G2100">
            <v>0</v>
          </cell>
          <cell r="H2100">
            <v>0</v>
          </cell>
          <cell r="I2100">
            <v>0</v>
          </cell>
          <cell r="M2100">
            <v>1009.55</v>
          </cell>
          <cell r="N2100">
            <v>0</v>
          </cell>
        </row>
        <row r="2101">
          <cell r="C2101">
            <v>0</v>
          </cell>
          <cell r="D2101">
            <v>0</v>
          </cell>
          <cell r="F2101">
            <v>0</v>
          </cell>
          <cell r="G2101">
            <v>0</v>
          </cell>
          <cell r="H2101">
            <v>0</v>
          </cell>
          <cell r="I2101">
            <v>0</v>
          </cell>
          <cell r="M2101">
            <v>1009.55</v>
          </cell>
          <cell r="N2101">
            <v>0</v>
          </cell>
        </row>
        <row r="2102">
          <cell r="C2102">
            <v>0</v>
          </cell>
          <cell r="D2102">
            <v>0</v>
          </cell>
          <cell r="F2102">
            <v>0</v>
          </cell>
          <cell r="G2102">
            <v>0</v>
          </cell>
          <cell r="H2102">
            <v>0</v>
          </cell>
          <cell r="I2102">
            <v>0</v>
          </cell>
          <cell r="M2102">
            <v>1009.55</v>
          </cell>
          <cell r="N2102">
            <v>0</v>
          </cell>
        </row>
        <row r="2103">
          <cell r="C2103">
            <v>0</v>
          </cell>
          <cell r="D2103">
            <v>0</v>
          </cell>
          <cell r="F2103">
            <v>0</v>
          </cell>
          <cell r="G2103">
            <v>0</v>
          </cell>
          <cell r="H2103">
            <v>0</v>
          </cell>
          <cell r="I2103">
            <v>0</v>
          </cell>
          <cell r="M2103">
            <v>1009.55</v>
          </cell>
          <cell r="N2103">
            <v>0</v>
          </cell>
        </row>
        <row r="2104">
          <cell r="C2104">
            <v>0</v>
          </cell>
          <cell r="D2104">
            <v>0</v>
          </cell>
          <cell r="F2104">
            <v>0</v>
          </cell>
          <cell r="G2104">
            <v>0</v>
          </cell>
          <cell r="H2104">
            <v>0</v>
          </cell>
          <cell r="I2104">
            <v>0</v>
          </cell>
          <cell r="M2104">
            <v>1009.55</v>
          </cell>
          <cell r="N2104">
            <v>0</v>
          </cell>
        </row>
        <row r="2105">
          <cell r="C2105" t="str">
            <v xml:space="preserve">TOTAL </v>
          </cell>
          <cell r="I2105">
            <v>827.01</v>
          </cell>
        </row>
        <row r="2106">
          <cell r="C2106" t="str">
            <v>BDI %</v>
          </cell>
          <cell r="H2106">
            <v>0</v>
          </cell>
          <cell r="I2106">
            <v>0</v>
          </cell>
        </row>
        <row r="2107">
          <cell r="A2107">
            <v>77</v>
          </cell>
          <cell r="C2107" t="str">
            <v>TOTAL DO SERVIÇO</v>
          </cell>
          <cell r="I2107">
            <v>827.01</v>
          </cell>
          <cell r="K2107" t="e">
            <v>#REF!</v>
          </cell>
          <cell r="L2107" t="e">
            <v>#REF!</v>
          </cell>
        </row>
        <row r="2108">
          <cell r="C2108" t="str">
            <v>AGESPISA - AREAIS</v>
          </cell>
        </row>
        <row r="2110">
          <cell r="C2110" t="str">
            <v>COMPOSIÇÃO DE PREÇO UNITÁRIO</v>
          </cell>
        </row>
        <row r="2112">
          <cell r="B2112">
            <v>78</v>
          </cell>
          <cell r="C2112">
            <v>78</v>
          </cell>
          <cell r="D2112" t="str">
            <v xml:space="preserve">PASSADIÇO DE MADEIRA                                                                                                                                                                                </v>
          </cell>
          <cell r="I2112" t="str">
            <v>M2</v>
          </cell>
          <cell r="K2112">
            <v>21.55</v>
          </cell>
        </row>
        <row r="2114">
          <cell r="C2114" t="str">
            <v>CÓDIGO</v>
          </cell>
          <cell r="D2114" t="str">
            <v>DESCRIÇÃO DO SERVIÇO</v>
          </cell>
          <cell r="F2114" t="str">
            <v>UNIDADE</v>
          </cell>
          <cell r="G2114" t="str">
            <v>COEF.</v>
          </cell>
          <cell r="H2114" t="str">
            <v>PR. UNITÁRIO</v>
          </cell>
          <cell r="I2114" t="str">
            <v>PR. TOTAL</v>
          </cell>
        </row>
        <row r="2115">
          <cell r="C2115" t="str">
            <v>IH0074</v>
          </cell>
          <cell r="D2115" t="str">
            <v>PEDREIRO</v>
          </cell>
          <cell r="F2115" t="str">
            <v>H</v>
          </cell>
          <cell r="G2115">
            <v>0.8</v>
          </cell>
          <cell r="H2115">
            <v>6.2786377708978325</v>
          </cell>
          <cell r="I2115">
            <v>5.0199999999999996</v>
          </cell>
          <cell r="K2115" t="str">
            <v>IH0074</v>
          </cell>
          <cell r="L2115">
            <v>0.8</v>
          </cell>
          <cell r="M2115">
            <v>21.55</v>
          </cell>
          <cell r="N2115">
            <v>17.240000000000002</v>
          </cell>
        </row>
        <row r="2116">
          <cell r="C2116" t="str">
            <v>IH0107</v>
          </cell>
          <cell r="D2116" t="str">
            <v>AJUDANTE</v>
          </cell>
          <cell r="F2116" t="str">
            <v>H</v>
          </cell>
          <cell r="G2116">
            <v>0.8</v>
          </cell>
          <cell r="H2116">
            <v>4.4723219814241482</v>
          </cell>
          <cell r="I2116">
            <v>3.58</v>
          </cell>
          <cell r="K2116" t="str">
            <v>IH0107</v>
          </cell>
          <cell r="L2116">
            <v>0.8</v>
          </cell>
          <cell r="M2116">
            <v>21.55</v>
          </cell>
          <cell r="N2116">
            <v>17.240000000000002</v>
          </cell>
        </row>
        <row r="2117">
          <cell r="C2117" t="str">
            <v>IM0628</v>
          </cell>
          <cell r="D2117" t="str">
            <v>TÁBUA DE PINUS DE PRIMEIRA -   30 X 2,5 CM</v>
          </cell>
          <cell r="F2117" t="str">
            <v>M2</v>
          </cell>
          <cell r="G2117">
            <v>0.1</v>
          </cell>
          <cell r="H2117">
            <v>19.100000000000001</v>
          </cell>
          <cell r="I2117">
            <v>1.91</v>
          </cell>
          <cell r="K2117" t="str">
            <v>IM0628</v>
          </cell>
          <cell r="L2117">
            <v>0.1</v>
          </cell>
          <cell r="M2117">
            <v>21.55</v>
          </cell>
          <cell r="N2117">
            <v>2.1550000000000002</v>
          </cell>
        </row>
        <row r="2118">
          <cell r="C2118" t="str">
            <v>IM3676</v>
          </cell>
          <cell r="D2118" t="str">
            <v>PONTALETE DE PINHO 3 x 3       (pol.)</v>
          </cell>
          <cell r="F2118" t="str">
            <v>M</v>
          </cell>
          <cell r="G2118">
            <v>1</v>
          </cell>
          <cell r="H2118">
            <v>3.3</v>
          </cell>
          <cell r="I2118">
            <v>3.3</v>
          </cell>
          <cell r="K2118" t="str">
            <v>IM3676</v>
          </cell>
          <cell r="L2118">
            <v>1</v>
          </cell>
          <cell r="M2118">
            <v>21.55</v>
          </cell>
          <cell r="N2118">
            <v>21.55</v>
          </cell>
        </row>
        <row r="2119">
          <cell r="C2119" t="str">
            <v>IM3678</v>
          </cell>
          <cell r="D2119" t="str">
            <v>PREGO (MEDIA DAS BITOLAS)</v>
          </cell>
          <cell r="F2119" t="str">
            <v>KG</v>
          </cell>
          <cell r="G2119">
            <v>0.1</v>
          </cell>
          <cell r="H2119">
            <v>4.8</v>
          </cell>
          <cell r="I2119">
            <v>0.48</v>
          </cell>
          <cell r="K2119" t="str">
            <v>IM3678</v>
          </cell>
          <cell r="L2119">
            <v>0.1</v>
          </cell>
          <cell r="M2119">
            <v>21.55</v>
          </cell>
          <cell r="N2119">
            <v>2.1550000000000002</v>
          </cell>
        </row>
        <row r="2120">
          <cell r="C2120">
            <v>0</v>
          </cell>
          <cell r="D2120">
            <v>0</v>
          </cell>
          <cell r="F2120">
            <v>0</v>
          </cell>
          <cell r="G2120">
            <v>0</v>
          </cell>
          <cell r="H2120">
            <v>0</v>
          </cell>
          <cell r="I2120">
            <v>0</v>
          </cell>
          <cell r="M2120">
            <v>21.55</v>
          </cell>
          <cell r="N2120">
            <v>0</v>
          </cell>
        </row>
        <row r="2121">
          <cell r="C2121">
            <v>0</v>
          </cell>
          <cell r="D2121">
            <v>0</v>
          </cell>
          <cell r="F2121">
            <v>0</v>
          </cell>
          <cell r="G2121">
            <v>0</v>
          </cell>
          <cell r="H2121">
            <v>0</v>
          </cell>
          <cell r="I2121">
            <v>0</v>
          </cell>
          <cell r="M2121">
            <v>21.55</v>
          </cell>
          <cell r="N2121">
            <v>0</v>
          </cell>
        </row>
        <row r="2122">
          <cell r="C2122">
            <v>0</v>
          </cell>
          <cell r="D2122">
            <v>0</v>
          </cell>
          <cell r="F2122">
            <v>0</v>
          </cell>
          <cell r="G2122">
            <v>0</v>
          </cell>
          <cell r="H2122">
            <v>0</v>
          </cell>
          <cell r="I2122">
            <v>0</v>
          </cell>
          <cell r="M2122">
            <v>21.55</v>
          </cell>
          <cell r="N2122">
            <v>0</v>
          </cell>
        </row>
        <row r="2123">
          <cell r="C2123">
            <v>0</v>
          </cell>
          <cell r="D2123">
            <v>0</v>
          </cell>
          <cell r="F2123">
            <v>0</v>
          </cell>
          <cell r="G2123">
            <v>0</v>
          </cell>
          <cell r="H2123">
            <v>0</v>
          </cell>
          <cell r="I2123">
            <v>0</v>
          </cell>
          <cell r="M2123">
            <v>21.55</v>
          </cell>
          <cell r="N2123">
            <v>0</v>
          </cell>
        </row>
        <row r="2124">
          <cell r="C2124">
            <v>0</v>
          </cell>
          <cell r="D2124">
            <v>0</v>
          </cell>
          <cell r="F2124">
            <v>0</v>
          </cell>
          <cell r="G2124">
            <v>0</v>
          </cell>
          <cell r="H2124">
            <v>0</v>
          </cell>
          <cell r="I2124">
            <v>0</v>
          </cell>
          <cell r="M2124">
            <v>21.55</v>
          </cell>
          <cell r="N2124">
            <v>0</v>
          </cell>
        </row>
        <row r="2125">
          <cell r="C2125">
            <v>0</v>
          </cell>
          <cell r="D2125">
            <v>0</v>
          </cell>
          <cell r="F2125">
            <v>0</v>
          </cell>
          <cell r="G2125">
            <v>0</v>
          </cell>
          <cell r="H2125">
            <v>0</v>
          </cell>
          <cell r="I2125">
            <v>0</v>
          </cell>
          <cell r="M2125">
            <v>21.55</v>
          </cell>
          <cell r="N2125">
            <v>0</v>
          </cell>
        </row>
        <row r="2126">
          <cell r="C2126">
            <v>0</v>
          </cell>
          <cell r="D2126">
            <v>0</v>
          </cell>
          <cell r="F2126">
            <v>0</v>
          </cell>
          <cell r="G2126">
            <v>0</v>
          </cell>
          <cell r="H2126">
            <v>0</v>
          </cell>
          <cell r="I2126">
            <v>0</v>
          </cell>
          <cell r="M2126">
            <v>21.55</v>
          </cell>
          <cell r="N2126">
            <v>0</v>
          </cell>
        </row>
        <row r="2127">
          <cell r="C2127">
            <v>0</v>
          </cell>
          <cell r="D2127">
            <v>0</v>
          </cell>
          <cell r="F2127">
            <v>0</v>
          </cell>
          <cell r="G2127">
            <v>0</v>
          </cell>
          <cell r="H2127">
            <v>0</v>
          </cell>
          <cell r="I2127">
            <v>0</v>
          </cell>
          <cell r="M2127">
            <v>21.55</v>
          </cell>
          <cell r="N2127">
            <v>0</v>
          </cell>
        </row>
        <row r="2128">
          <cell r="C2128">
            <v>0</v>
          </cell>
          <cell r="D2128">
            <v>0</v>
          </cell>
          <cell r="F2128">
            <v>0</v>
          </cell>
          <cell r="G2128">
            <v>0</v>
          </cell>
          <cell r="H2128">
            <v>0</v>
          </cell>
          <cell r="I2128">
            <v>0</v>
          </cell>
          <cell r="M2128">
            <v>21.55</v>
          </cell>
          <cell r="N2128">
            <v>0</v>
          </cell>
        </row>
        <row r="2129">
          <cell r="C2129">
            <v>0</v>
          </cell>
          <cell r="D2129">
            <v>0</v>
          </cell>
          <cell r="F2129">
            <v>0</v>
          </cell>
          <cell r="G2129">
            <v>0</v>
          </cell>
          <cell r="H2129">
            <v>0</v>
          </cell>
          <cell r="I2129">
            <v>0</v>
          </cell>
          <cell r="M2129">
            <v>21.55</v>
          </cell>
          <cell r="N2129">
            <v>0</v>
          </cell>
        </row>
        <row r="2130">
          <cell r="C2130">
            <v>0</v>
          </cell>
          <cell r="D2130">
            <v>0</v>
          </cell>
          <cell r="F2130">
            <v>0</v>
          </cell>
          <cell r="G2130">
            <v>0</v>
          </cell>
          <cell r="H2130">
            <v>0</v>
          </cell>
          <cell r="I2130">
            <v>0</v>
          </cell>
          <cell r="M2130">
            <v>21.55</v>
          </cell>
          <cell r="N2130">
            <v>0</v>
          </cell>
        </row>
        <row r="2131">
          <cell r="C2131">
            <v>0</v>
          </cell>
          <cell r="D2131">
            <v>0</v>
          </cell>
          <cell r="F2131">
            <v>0</v>
          </cell>
          <cell r="G2131">
            <v>0</v>
          </cell>
          <cell r="H2131">
            <v>0</v>
          </cell>
          <cell r="I2131">
            <v>0</v>
          </cell>
          <cell r="M2131">
            <v>21.55</v>
          </cell>
          <cell r="N2131">
            <v>0</v>
          </cell>
        </row>
        <row r="2132">
          <cell r="C2132">
            <v>0</v>
          </cell>
          <cell r="D2132">
            <v>0</v>
          </cell>
          <cell r="F2132">
            <v>0</v>
          </cell>
          <cell r="G2132">
            <v>0</v>
          </cell>
          <cell r="H2132">
            <v>0</v>
          </cell>
          <cell r="I2132">
            <v>0</v>
          </cell>
          <cell r="M2132">
            <v>21.55</v>
          </cell>
          <cell r="N2132">
            <v>0</v>
          </cell>
        </row>
        <row r="2133">
          <cell r="C2133">
            <v>0</v>
          </cell>
          <cell r="D2133">
            <v>0</v>
          </cell>
          <cell r="F2133">
            <v>0</v>
          </cell>
          <cell r="G2133">
            <v>0</v>
          </cell>
          <cell r="H2133">
            <v>0</v>
          </cell>
          <cell r="I2133">
            <v>0</v>
          </cell>
          <cell r="M2133">
            <v>21.55</v>
          </cell>
          <cell r="N2133">
            <v>0</v>
          </cell>
        </row>
        <row r="2134">
          <cell r="C2134">
            <v>0</v>
          </cell>
          <cell r="D2134">
            <v>0</v>
          </cell>
          <cell r="F2134">
            <v>0</v>
          </cell>
          <cell r="G2134">
            <v>0</v>
          </cell>
          <cell r="H2134">
            <v>0</v>
          </cell>
          <cell r="I2134">
            <v>0</v>
          </cell>
          <cell r="M2134">
            <v>21.55</v>
          </cell>
          <cell r="N2134">
            <v>0</v>
          </cell>
        </row>
        <row r="2135">
          <cell r="C2135">
            <v>0</v>
          </cell>
          <cell r="D2135">
            <v>0</v>
          </cell>
          <cell r="F2135">
            <v>0</v>
          </cell>
          <cell r="G2135">
            <v>0</v>
          </cell>
          <cell r="H2135">
            <v>0</v>
          </cell>
          <cell r="I2135">
            <v>0</v>
          </cell>
          <cell r="M2135">
            <v>21.55</v>
          </cell>
          <cell r="N2135">
            <v>0</v>
          </cell>
        </row>
        <row r="2136">
          <cell r="C2136" t="str">
            <v xml:space="preserve">TOTAL </v>
          </cell>
          <cell r="I2136">
            <v>14.29</v>
          </cell>
        </row>
        <row r="2137">
          <cell r="C2137" t="str">
            <v>BDI %</v>
          </cell>
          <cell r="H2137">
            <v>0</v>
          </cell>
          <cell r="I2137">
            <v>0</v>
          </cell>
        </row>
        <row r="2138">
          <cell r="A2138">
            <v>78</v>
          </cell>
          <cell r="C2138" t="str">
            <v>TOTAL DO SERVIÇO</v>
          </cell>
          <cell r="I2138">
            <v>14.29</v>
          </cell>
          <cell r="K2138" t="e">
            <v>#REF!</v>
          </cell>
          <cell r="L2138" t="e">
            <v>#REF!</v>
          </cell>
        </row>
        <row r="2139">
          <cell r="C2139" t="str">
            <v>AGESPISA - AREAIS</v>
          </cell>
        </row>
        <row r="2141">
          <cell r="C2141" t="str">
            <v>COMPOSIÇÃO DE PREÇO UNITÁRIO</v>
          </cell>
        </row>
        <row r="2143">
          <cell r="B2143">
            <v>80</v>
          </cell>
          <cell r="C2143">
            <v>80</v>
          </cell>
          <cell r="D2143" t="str">
            <v>Alvenaria de embasamento de pedra argamassada</v>
          </cell>
          <cell r="I2143" t="str">
            <v>m³</v>
          </cell>
          <cell r="K2143">
            <v>325.74</v>
          </cell>
        </row>
        <row r="2145">
          <cell r="C2145" t="str">
            <v>CÓDIGO</v>
          </cell>
          <cell r="D2145" t="str">
            <v>DESCRIÇÃO DO SERVIÇO</v>
          </cell>
          <cell r="F2145" t="str">
            <v>UNIDADE</v>
          </cell>
          <cell r="G2145" t="str">
            <v>COEF.</v>
          </cell>
          <cell r="H2145" t="str">
            <v>PR. UNITÁRIO</v>
          </cell>
          <cell r="I2145" t="str">
            <v>PR. TOTAL</v>
          </cell>
        </row>
        <row r="2146">
          <cell r="C2146" t="str">
            <v>IH0006</v>
          </cell>
          <cell r="D2146" t="str">
            <v>SERVENTE</v>
          </cell>
          <cell r="F2146" t="str">
            <v>H</v>
          </cell>
          <cell r="G2146">
            <v>12</v>
          </cell>
          <cell r="H2146">
            <v>4.4723219814241482</v>
          </cell>
          <cell r="I2146">
            <v>53.67</v>
          </cell>
          <cell r="K2146" t="str">
            <v>IH0006</v>
          </cell>
          <cell r="L2146">
            <v>12</v>
          </cell>
          <cell r="M2146">
            <v>325.74</v>
          </cell>
          <cell r="N2146">
            <v>3908.88</v>
          </cell>
        </row>
        <row r="2147">
          <cell r="C2147" t="str">
            <v>IH0074</v>
          </cell>
          <cell r="D2147" t="str">
            <v>PEDREIRO</v>
          </cell>
          <cell r="F2147" t="str">
            <v>H</v>
          </cell>
          <cell r="G2147">
            <v>8</v>
          </cell>
          <cell r="H2147">
            <v>6.2786377708978325</v>
          </cell>
          <cell r="I2147">
            <v>50.23</v>
          </cell>
          <cell r="K2147" t="str">
            <v>IH0074</v>
          </cell>
          <cell r="L2147">
            <v>8</v>
          </cell>
          <cell r="M2147">
            <v>325.74</v>
          </cell>
          <cell r="N2147">
            <v>2605.92</v>
          </cell>
        </row>
        <row r="2148">
          <cell r="C2148" t="str">
            <v>IM0611</v>
          </cell>
          <cell r="D2148" t="str">
            <v>AREIA</v>
          </cell>
          <cell r="F2148" t="str">
            <v>M3</v>
          </cell>
          <cell r="G2148">
            <v>0.36480000000000001</v>
          </cell>
          <cell r="H2148">
            <v>26</v>
          </cell>
          <cell r="I2148">
            <v>9.48</v>
          </cell>
          <cell r="K2148" t="str">
            <v>IM0611</v>
          </cell>
          <cell r="L2148">
            <v>0.36480000000000001</v>
          </cell>
          <cell r="M2148">
            <v>325.74</v>
          </cell>
          <cell r="N2148">
            <v>118.82995200000001</v>
          </cell>
        </row>
        <row r="2149">
          <cell r="C2149" t="str">
            <v>IM0616</v>
          </cell>
          <cell r="D2149" t="str">
            <v>PEDRA DE MÃO</v>
          </cell>
          <cell r="F2149" t="str">
            <v>M3</v>
          </cell>
          <cell r="G2149">
            <v>1.3</v>
          </cell>
          <cell r="H2149">
            <v>54</v>
          </cell>
          <cell r="I2149">
            <v>70.2</v>
          </cell>
          <cell r="K2149" t="str">
            <v>IM0616</v>
          </cell>
          <cell r="L2149">
            <v>1.3</v>
          </cell>
          <cell r="M2149">
            <v>325.74</v>
          </cell>
          <cell r="N2149">
            <v>423.46200000000005</v>
          </cell>
        </row>
        <row r="2150">
          <cell r="C2150" t="str">
            <v>IM3691</v>
          </cell>
          <cell r="D2150" t="str">
            <v>CIMENTO PORTLAND</v>
          </cell>
          <cell r="F2150" t="str">
            <v>KG</v>
          </cell>
          <cell r="G2150">
            <v>109.5</v>
          </cell>
          <cell r="H2150">
            <v>0.35</v>
          </cell>
          <cell r="I2150">
            <v>38.33</v>
          </cell>
          <cell r="K2150" t="str">
            <v>IM3691</v>
          </cell>
          <cell r="L2150">
            <v>109.5</v>
          </cell>
          <cell r="M2150">
            <v>325.74</v>
          </cell>
          <cell r="N2150">
            <v>35668.53</v>
          </cell>
        </row>
        <row r="2151">
          <cell r="C2151">
            <v>0</v>
          </cell>
          <cell r="D2151">
            <v>0</v>
          </cell>
          <cell r="F2151">
            <v>0</v>
          </cell>
          <cell r="G2151">
            <v>0</v>
          </cell>
          <cell r="H2151">
            <v>0</v>
          </cell>
          <cell r="I2151">
            <v>0</v>
          </cell>
          <cell r="M2151">
            <v>325.74</v>
          </cell>
          <cell r="N2151">
            <v>0</v>
          </cell>
        </row>
        <row r="2152">
          <cell r="C2152">
            <v>0</v>
          </cell>
          <cell r="D2152">
            <v>0</v>
          </cell>
          <cell r="F2152">
            <v>0</v>
          </cell>
          <cell r="G2152">
            <v>0</v>
          </cell>
          <cell r="H2152">
            <v>0</v>
          </cell>
          <cell r="I2152">
            <v>0</v>
          </cell>
          <cell r="M2152">
            <v>325.74</v>
          </cell>
          <cell r="N2152">
            <v>0</v>
          </cell>
        </row>
        <row r="2153">
          <cell r="C2153">
            <v>0</v>
          </cell>
          <cell r="D2153">
            <v>0</v>
          </cell>
          <cell r="F2153">
            <v>0</v>
          </cell>
          <cell r="G2153">
            <v>0</v>
          </cell>
          <cell r="H2153">
            <v>0</v>
          </cell>
          <cell r="I2153">
            <v>0</v>
          </cell>
          <cell r="M2153">
            <v>325.74</v>
          </cell>
          <cell r="N2153">
            <v>0</v>
          </cell>
        </row>
        <row r="2154">
          <cell r="C2154">
            <v>0</v>
          </cell>
          <cell r="D2154">
            <v>0</v>
          </cell>
          <cell r="F2154">
            <v>0</v>
          </cell>
          <cell r="G2154">
            <v>0</v>
          </cell>
          <cell r="H2154">
            <v>0</v>
          </cell>
          <cell r="I2154">
            <v>0</v>
          </cell>
          <cell r="M2154">
            <v>325.74</v>
          </cell>
          <cell r="N2154">
            <v>0</v>
          </cell>
        </row>
        <row r="2155">
          <cell r="C2155">
            <v>0</v>
          </cell>
          <cell r="D2155">
            <v>0</v>
          </cell>
          <cell r="F2155">
            <v>0</v>
          </cell>
          <cell r="G2155">
            <v>0</v>
          </cell>
          <cell r="H2155">
            <v>0</v>
          </cell>
          <cell r="I2155">
            <v>0</v>
          </cell>
          <cell r="M2155">
            <v>325.74</v>
          </cell>
          <cell r="N2155">
            <v>0</v>
          </cell>
        </row>
        <row r="2156">
          <cell r="C2156">
            <v>0</v>
          </cell>
          <cell r="D2156">
            <v>0</v>
          </cell>
          <cell r="F2156">
            <v>0</v>
          </cell>
          <cell r="G2156">
            <v>0</v>
          </cell>
          <cell r="H2156">
            <v>0</v>
          </cell>
          <cell r="I2156">
            <v>0</v>
          </cell>
          <cell r="M2156">
            <v>325.74</v>
          </cell>
          <cell r="N2156">
            <v>0</v>
          </cell>
        </row>
        <row r="2157">
          <cell r="C2157">
            <v>0</v>
          </cell>
          <cell r="D2157">
            <v>0</v>
          </cell>
          <cell r="F2157">
            <v>0</v>
          </cell>
          <cell r="G2157">
            <v>0</v>
          </cell>
          <cell r="H2157">
            <v>0</v>
          </cell>
          <cell r="I2157">
            <v>0</v>
          </cell>
          <cell r="M2157">
            <v>325.74</v>
          </cell>
          <cell r="N2157">
            <v>0</v>
          </cell>
        </row>
        <row r="2158">
          <cell r="C2158">
            <v>0</v>
          </cell>
          <cell r="D2158">
            <v>0</v>
          </cell>
          <cell r="F2158">
            <v>0</v>
          </cell>
          <cell r="G2158">
            <v>0</v>
          </cell>
          <cell r="H2158">
            <v>0</v>
          </cell>
          <cell r="I2158">
            <v>0</v>
          </cell>
          <cell r="M2158">
            <v>325.74</v>
          </cell>
          <cell r="N2158">
            <v>0</v>
          </cell>
        </row>
        <row r="2159">
          <cell r="C2159">
            <v>0</v>
          </cell>
          <cell r="D2159">
            <v>0</v>
          </cell>
          <cell r="F2159">
            <v>0</v>
          </cell>
          <cell r="G2159">
            <v>0</v>
          </cell>
          <cell r="H2159">
            <v>0</v>
          </cell>
          <cell r="I2159">
            <v>0</v>
          </cell>
          <cell r="M2159">
            <v>325.74</v>
          </cell>
          <cell r="N2159">
            <v>0</v>
          </cell>
        </row>
        <row r="2160">
          <cell r="C2160">
            <v>0</v>
          </cell>
          <cell r="D2160">
            <v>0</v>
          </cell>
          <cell r="F2160">
            <v>0</v>
          </cell>
          <cell r="G2160">
            <v>0</v>
          </cell>
          <cell r="H2160">
            <v>0</v>
          </cell>
          <cell r="I2160">
            <v>0</v>
          </cell>
          <cell r="M2160">
            <v>325.74</v>
          </cell>
          <cell r="N2160">
            <v>0</v>
          </cell>
        </row>
        <row r="2161">
          <cell r="C2161">
            <v>0</v>
          </cell>
          <cell r="D2161">
            <v>0</v>
          </cell>
          <cell r="F2161">
            <v>0</v>
          </cell>
          <cell r="G2161">
            <v>0</v>
          </cell>
          <cell r="H2161">
            <v>0</v>
          </cell>
          <cell r="I2161">
            <v>0</v>
          </cell>
          <cell r="M2161">
            <v>325.74</v>
          </cell>
          <cell r="N2161">
            <v>0</v>
          </cell>
        </row>
        <row r="2162">
          <cell r="C2162">
            <v>0</v>
          </cell>
          <cell r="D2162">
            <v>0</v>
          </cell>
          <cell r="F2162">
            <v>0</v>
          </cell>
          <cell r="G2162">
            <v>0</v>
          </cell>
          <cell r="H2162">
            <v>0</v>
          </cell>
          <cell r="I2162">
            <v>0</v>
          </cell>
          <cell r="M2162">
            <v>325.74</v>
          </cell>
          <cell r="N2162">
            <v>0</v>
          </cell>
        </row>
        <row r="2163">
          <cell r="C2163">
            <v>0</v>
          </cell>
          <cell r="D2163">
            <v>0</v>
          </cell>
          <cell r="F2163">
            <v>0</v>
          </cell>
          <cell r="G2163">
            <v>0</v>
          </cell>
          <cell r="H2163">
            <v>0</v>
          </cell>
          <cell r="I2163">
            <v>0</v>
          </cell>
          <cell r="M2163">
            <v>325.74</v>
          </cell>
          <cell r="N2163">
            <v>0</v>
          </cell>
        </row>
        <row r="2164">
          <cell r="C2164">
            <v>0</v>
          </cell>
          <cell r="D2164">
            <v>0</v>
          </cell>
          <cell r="F2164">
            <v>0</v>
          </cell>
          <cell r="G2164">
            <v>0</v>
          </cell>
          <cell r="H2164">
            <v>0</v>
          </cell>
          <cell r="I2164">
            <v>0</v>
          </cell>
          <cell r="M2164">
            <v>325.74</v>
          </cell>
          <cell r="N2164">
            <v>0</v>
          </cell>
        </row>
        <row r="2165">
          <cell r="C2165">
            <v>0</v>
          </cell>
          <cell r="D2165">
            <v>0</v>
          </cell>
          <cell r="F2165">
            <v>0</v>
          </cell>
          <cell r="G2165">
            <v>0</v>
          </cell>
          <cell r="H2165">
            <v>0</v>
          </cell>
          <cell r="I2165">
            <v>0</v>
          </cell>
          <cell r="M2165">
            <v>325.74</v>
          </cell>
          <cell r="N2165">
            <v>0</v>
          </cell>
        </row>
        <row r="2166">
          <cell r="C2166">
            <v>0</v>
          </cell>
          <cell r="D2166">
            <v>0</v>
          </cell>
          <cell r="F2166">
            <v>0</v>
          </cell>
          <cell r="G2166">
            <v>0</v>
          </cell>
          <cell r="H2166">
            <v>0</v>
          </cell>
          <cell r="I2166">
            <v>0</v>
          </cell>
          <cell r="M2166">
            <v>325.74</v>
          </cell>
          <cell r="N2166">
            <v>0</v>
          </cell>
        </row>
        <row r="2167">
          <cell r="C2167" t="str">
            <v xml:space="preserve">TOTAL </v>
          </cell>
          <cell r="I2167">
            <v>221.91000000000003</v>
          </cell>
        </row>
        <row r="2168">
          <cell r="C2168" t="str">
            <v>BDI %</v>
          </cell>
          <cell r="H2168">
            <v>0</v>
          </cell>
          <cell r="I2168">
            <v>0</v>
          </cell>
        </row>
        <row r="2169">
          <cell r="A2169">
            <v>80</v>
          </cell>
          <cell r="C2169" t="str">
            <v>TOTAL DO SERVIÇO</v>
          </cell>
          <cell r="I2169">
            <v>221.91000000000003</v>
          </cell>
          <cell r="K2169" t="e">
            <v>#REF!</v>
          </cell>
          <cell r="L2169" t="e">
            <v>#REF!</v>
          </cell>
        </row>
        <row r="2170">
          <cell r="C2170" t="str">
            <v>AGESPISA - AREAIS</v>
          </cell>
        </row>
        <row r="2172">
          <cell r="C2172" t="str">
            <v>COMPOSIÇÃO DE PREÇO UNITÁRIO</v>
          </cell>
        </row>
        <row r="2174">
          <cell r="B2174">
            <v>81</v>
          </cell>
          <cell r="C2174">
            <v>81</v>
          </cell>
          <cell r="D2174" t="str">
            <v>RETIRADA DE PAVIMENTAÇÃO EM PASSEIO CIMENTADO</v>
          </cell>
          <cell r="I2174" t="str">
            <v>M2</v>
          </cell>
          <cell r="K2174">
            <v>5.83</v>
          </cell>
        </row>
        <row r="2176">
          <cell r="C2176" t="str">
            <v>CÓDIGO</v>
          </cell>
          <cell r="D2176" t="str">
            <v>DESCRIÇÃO DO SERVIÇO</v>
          </cell>
          <cell r="F2176" t="str">
            <v>UNIDADE</v>
          </cell>
          <cell r="G2176" t="str">
            <v>COEF.</v>
          </cell>
          <cell r="H2176" t="str">
            <v>PR. UNITÁRIO</v>
          </cell>
          <cell r="I2176" t="str">
            <v>PR. TOTAL</v>
          </cell>
        </row>
        <row r="2177">
          <cell r="C2177" t="str">
            <v>IH0006</v>
          </cell>
          <cell r="D2177" t="str">
            <v>SERVENTE</v>
          </cell>
          <cell r="F2177" t="str">
            <v>H</v>
          </cell>
          <cell r="G2177">
            <v>0.8</v>
          </cell>
          <cell r="H2177">
            <v>4.4723219814241482</v>
          </cell>
          <cell r="I2177">
            <v>3.58</v>
          </cell>
          <cell r="K2177" t="str">
            <v>IH0006</v>
          </cell>
          <cell r="L2177">
            <v>0.8</v>
          </cell>
          <cell r="M2177">
            <v>5.83</v>
          </cell>
          <cell r="N2177">
            <v>4.6640000000000006</v>
          </cell>
        </row>
        <row r="2178">
          <cell r="C2178" t="str">
            <v>IH0074</v>
          </cell>
          <cell r="D2178" t="str">
            <v>PEDREIRO</v>
          </cell>
          <cell r="F2178" t="str">
            <v>H</v>
          </cell>
          <cell r="G2178">
            <v>0.1</v>
          </cell>
          <cell r="H2178">
            <v>6.2786377708978325</v>
          </cell>
          <cell r="I2178">
            <v>0.63</v>
          </cell>
          <cell r="K2178" t="str">
            <v>IH0074</v>
          </cell>
          <cell r="L2178">
            <v>0.1</v>
          </cell>
          <cell r="M2178">
            <v>5.83</v>
          </cell>
          <cell r="N2178">
            <v>0.58300000000000007</v>
          </cell>
        </row>
        <row r="2179">
          <cell r="C2179">
            <v>0</v>
          </cell>
          <cell r="D2179">
            <v>0</v>
          </cell>
          <cell r="F2179">
            <v>0</v>
          </cell>
          <cell r="G2179">
            <v>0</v>
          </cell>
          <cell r="H2179">
            <v>0</v>
          </cell>
          <cell r="I2179">
            <v>0</v>
          </cell>
          <cell r="M2179">
            <v>5.83</v>
          </cell>
          <cell r="N2179">
            <v>0</v>
          </cell>
        </row>
        <row r="2180">
          <cell r="C2180">
            <v>0</v>
          </cell>
          <cell r="D2180">
            <v>0</v>
          </cell>
          <cell r="F2180">
            <v>0</v>
          </cell>
          <cell r="G2180">
            <v>0</v>
          </cell>
          <cell r="H2180">
            <v>0</v>
          </cell>
          <cell r="I2180">
            <v>0</v>
          </cell>
          <cell r="M2180">
            <v>5.83</v>
          </cell>
          <cell r="N2180">
            <v>0</v>
          </cell>
        </row>
        <row r="2181">
          <cell r="C2181">
            <v>0</v>
          </cell>
          <cell r="D2181">
            <v>0</v>
          </cell>
          <cell r="F2181">
            <v>0</v>
          </cell>
          <cell r="G2181">
            <v>0</v>
          </cell>
          <cell r="H2181">
            <v>0</v>
          </cell>
          <cell r="I2181">
            <v>0</v>
          </cell>
          <cell r="M2181">
            <v>5.83</v>
          </cell>
          <cell r="N2181">
            <v>0</v>
          </cell>
        </row>
        <row r="2182">
          <cell r="C2182">
            <v>0</v>
          </cell>
          <cell r="D2182">
            <v>0</v>
          </cell>
          <cell r="F2182">
            <v>0</v>
          </cell>
          <cell r="G2182">
            <v>0</v>
          </cell>
          <cell r="H2182">
            <v>0</v>
          </cell>
          <cell r="I2182">
            <v>0</v>
          </cell>
          <cell r="M2182">
            <v>5.83</v>
          </cell>
          <cell r="N2182">
            <v>0</v>
          </cell>
        </row>
        <row r="2183">
          <cell r="C2183">
            <v>0</v>
          </cell>
          <cell r="D2183">
            <v>0</v>
          </cell>
          <cell r="F2183">
            <v>0</v>
          </cell>
          <cell r="G2183">
            <v>0</v>
          </cell>
          <cell r="H2183">
            <v>0</v>
          </cell>
          <cell r="I2183">
            <v>0</v>
          </cell>
          <cell r="M2183">
            <v>5.83</v>
          </cell>
          <cell r="N2183">
            <v>0</v>
          </cell>
        </row>
        <row r="2184">
          <cell r="C2184">
            <v>0</v>
          </cell>
          <cell r="D2184">
            <v>0</v>
          </cell>
          <cell r="F2184">
            <v>0</v>
          </cell>
          <cell r="G2184">
            <v>0</v>
          </cell>
          <cell r="H2184">
            <v>0</v>
          </cell>
          <cell r="I2184">
            <v>0</v>
          </cell>
          <cell r="M2184">
            <v>5.83</v>
          </cell>
          <cell r="N2184">
            <v>0</v>
          </cell>
        </row>
        <row r="2185">
          <cell r="C2185">
            <v>0</v>
          </cell>
          <cell r="D2185">
            <v>0</v>
          </cell>
          <cell r="F2185">
            <v>0</v>
          </cell>
          <cell r="G2185">
            <v>0</v>
          </cell>
          <cell r="H2185">
            <v>0</v>
          </cell>
          <cell r="I2185">
            <v>0</v>
          </cell>
          <cell r="M2185">
            <v>5.83</v>
          </cell>
          <cell r="N2185">
            <v>0</v>
          </cell>
        </row>
        <row r="2186">
          <cell r="C2186">
            <v>0</v>
          </cell>
          <cell r="D2186">
            <v>0</v>
          </cell>
          <cell r="F2186">
            <v>0</v>
          </cell>
          <cell r="G2186">
            <v>0</v>
          </cell>
          <cell r="H2186">
            <v>0</v>
          </cell>
          <cell r="I2186">
            <v>0</v>
          </cell>
          <cell r="M2186">
            <v>5.83</v>
          </cell>
          <cell r="N2186">
            <v>0</v>
          </cell>
        </row>
        <row r="2187">
          <cell r="C2187">
            <v>0</v>
          </cell>
          <cell r="D2187">
            <v>0</v>
          </cell>
          <cell r="F2187">
            <v>0</v>
          </cell>
          <cell r="G2187">
            <v>0</v>
          </cell>
          <cell r="H2187">
            <v>0</v>
          </cell>
          <cell r="I2187">
            <v>0</v>
          </cell>
          <cell r="M2187">
            <v>5.83</v>
          </cell>
          <cell r="N2187">
            <v>0</v>
          </cell>
        </row>
        <row r="2188">
          <cell r="C2188">
            <v>0</v>
          </cell>
          <cell r="D2188">
            <v>0</v>
          </cell>
          <cell r="F2188">
            <v>0</v>
          </cell>
          <cell r="G2188">
            <v>0</v>
          </cell>
          <cell r="H2188">
            <v>0</v>
          </cell>
          <cell r="I2188">
            <v>0</v>
          </cell>
          <cell r="M2188">
            <v>5.83</v>
          </cell>
          <cell r="N2188">
            <v>0</v>
          </cell>
        </row>
        <row r="2189">
          <cell r="C2189">
            <v>0</v>
          </cell>
          <cell r="D2189">
            <v>0</v>
          </cell>
          <cell r="F2189">
            <v>0</v>
          </cell>
          <cell r="G2189">
            <v>0</v>
          </cell>
          <cell r="H2189">
            <v>0</v>
          </cell>
          <cell r="I2189">
            <v>0</v>
          </cell>
          <cell r="M2189">
            <v>5.83</v>
          </cell>
          <cell r="N2189">
            <v>0</v>
          </cell>
        </row>
        <row r="2190">
          <cell r="C2190">
            <v>0</v>
          </cell>
          <cell r="D2190">
            <v>0</v>
          </cell>
          <cell r="F2190">
            <v>0</v>
          </cell>
          <cell r="G2190">
            <v>0</v>
          </cell>
          <cell r="H2190">
            <v>0</v>
          </cell>
          <cell r="I2190">
            <v>0</v>
          </cell>
          <cell r="M2190">
            <v>5.83</v>
          </cell>
          <cell r="N2190">
            <v>0</v>
          </cell>
        </row>
        <row r="2191">
          <cell r="C2191">
            <v>0</v>
          </cell>
          <cell r="D2191">
            <v>0</v>
          </cell>
          <cell r="F2191">
            <v>0</v>
          </cell>
          <cell r="G2191">
            <v>0</v>
          </cell>
          <cell r="H2191">
            <v>0</v>
          </cell>
          <cell r="I2191">
            <v>0</v>
          </cell>
          <cell r="M2191">
            <v>5.83</v>
          </cell>
          <cell r="N2191">
            <v>0</v>
          </cell>
        </row>
        <row r="2192">
          <cell r="C2192">
            <v>0</v>
          </cell>
          <cell r="D2192">
            <v>0</v>
          </cell>
          <cell r="F2192">
            <v>0</v>
          </cell>
          <cell r="G2192">
            <v>0</v>
          </cell>
          <cell r="H2192">
            <v>0</v>
          </cell>
          <cell r="I2192">
            <v>0</v>
          </cell>
          <cell r="M2192">
            <v>5.83</v>
          </cell>
          <cell r="N2192">
            <v>0</v>
          </cell>
        </row>
        <row r="2193">
          <cell r="C2193">
            <v>0</v>
          </cell>
          <cell r="D2193">
            <v>0</v>
          </cell>
          <cell r="F2193">
            <v>0</v>
          </cell>
          <cell r="G2193">
            <v>0</v>
          </cell>
          <cell r="H2193">
            <v>0</v>
          </cell>
          <cell r="I2193">
            <v>0</v>
          </cell>
          <cell r="M2193">
            <v>5.83</v>
          </cell>
          <cell r="N2193">
            <v>0</v>
          </cell>
        </row>
        <row r="2194">
          <cell r="C2194">
            <v>0</v>
          </cell>
          <cell r="D2194">
            <v>0</v>
          </cell>
          <cell r="F2194">
            <v>0</v>
          </cell>
          <cell r="G2194">
            <v>0</v>
          </cell>
          <cell r="H2194">
            <v>0</v>
          </cell>
          <cell r="I2194">
            <v>0</v>
          </cell>
          <cell r="M2194">
            <v>5.83</v>
          </cell>
          <cell r="N2194">
            <v>0</v>
          </cell>
        </row>
        <row r="2195">
          <cell r="C2195">
            <v>0</v>
          </cell>
          <cell r="D2195">
            <v>0</v>
          </cell>
          <cell r="F2195">
            <v>0</v>
          </cell>
          <cell r="G2195">
            <v>0</v>
          </cell>
          <cell r="H2195">
            <v>0</v>
          </cell>
          <cell r="I2195">
            <v>0</v>
          </cell>
          <cell r="M2195">
            <v>5.83</v>
          </cell>
          <cell r="N2195">
            <v>0</v>
          </cell>
        </row>
        <row r="2196">
          <cell r="C2196">
            <v>0</v>
          </cell>
          <cell r="D2196">
            <v>0</v>
          </cell>
          <cell r="F2196">
            <v>0</v>
          </cell>
          <cell r="G2196">
            <v>0</v>
          </cell>
          <cell r="H2196">
            <v>0</v>
          </cell>
          <cell r="I2196">
            <v>0</v>
          </cell>
          <cell r="M2196">
            <v>5.83</v>
          </cell>
          <cell r="N2196">
            <v>0</v>
          </cell>
        </row>
        <row r="2197">
          <cell r="C2197">
            <v>0</v>
          </cell>
          <cell r="D2197">
            <v>0</v>
          </cell>
          <cell r="F2197">
            <v>0</v>
          </cell>
          <cell r="G2197">
            <v>0</v>
          </cell>
          <cell r="H2197">
            <v>0</v>
          </cell>
          <cell r="I2197">
            <v>0</v>
          </cell>
          <cell r="M2197">
            <v>5.83</v>
          </cell>
          <cell r="N2197">
            <v>0</v>
          </cell>
        </row>
        <row r="2198">
          <cell r="C2198" t="str">
            <v xml:space="preserve">TOTAL </v>
          </cell>
          <cell r="I2198">
            <v>4.21</v>
          </cell>
        </row>
        <row r="2199">
          <cell r="C2199" t="str">
            <v>BDI %</v>
          </cell>
          <cell r="H2199">
            <v>0</v>
          </cell>
          <cell r="I2199">
            <v>0</v>
          </cell>
        </row>
        <row r="2200">
          <cell r="A2200">
            <v>81</v>
          </cell>
          <cell r="C2200" t="str">
            <v>TOTAL DO SERVIÇO</v>
          </cell>
          <cell r="I2200">
            <v>4.21</v>
          </cell>
          <cell r="K2200" t="e">
            <v>#REF!</v>
          </cell>
          <cell r="L2200" t="e">
            <v>#REF!</v>
          </cell>
        </row>
        <row r="2201">
          <cell r="C2201" t="str">
            <v>AGESPISA - AREAIS</v>
          </cell>
        </row>
        <row r="2203">
          <cell r="C2203" t="str">
            <v>COMPOSIÇÃO DE PREÇO UNITÁRIO</v>
          </cell>
        </row>
        <row r="2205">
          <cell r="B2205">
            <v>82</v>
          </cell>
          <cell r="C2205">
            <v>82</v>
          </cell>
          <cell r="D2205" t="str">
            <v>ASSENTAMENTO DE TUBOS E CONEXÕES EM PVC JEI, REDE COLETORA DN 300</v>
          </cell>
          <cell r="I2205" t="str">
            <v>M</v>
          </cell>
          <cell r="K2205">
            <v>4.2</v>
          </cell>
        </row>
        <row r="2207">
          <cell r="C2207" t="str">
            <v>CÓDIGO</v>
          </cell>
          <cell r="D2207" t="str">
            <v>DESCRIÇÃO DO SERVIÇO</v>
          </cell>
          <cell r="F2207" t="str">
            <v>UNIDADE</v>
          </cell>
          <cell r="G2207" t="str">
            <v>COEF.</v>
          </cell>
          <cell r="H2207" t="str">
            <v>PR. UNITÁRIO</v>
          </cell>
          <cell r="I2207" t="str">
            <v>PR. TOTAL</v>
          </cell>
        </row>
        <row r="2208">
          <cell r="C2208" t="str">
            <v>IH0074</v>
          </cell>
          <cell r="D2208" t="str">
            <v>PEDREIRO</v>
          </cell>
          <cell r="F2208" t="str">
            <v>H</v>
          </cell>
          <cell r="G2208">
            <v>0.2</v>
          </cell>
          <cell r="H2208">
            <v>6.2786377708978325</v>
          </cell>
          <cell r="I2208">
            <v>1.26</v>
          </cell>
          <cell r="K2208" t="str">
            <v>IH0074</v>
          </cell>
          <cell r="L2208">
            <v>0.2</v>
          </cell>
          <cell r="M2208">
            <v>4.2</v>
          </cell>
          <cell r="N2208">
            <v>0.84000000000000008</v>
          </cell>
        </row>
        <row r="2209">
          <cell r="C2209" t="str">
            <v>IH0107</v>
          </cell>
          <cell r="D2209" t="str">
            <v>AJUDANTE</v>
          </cell>
          <cell r="F2209" t="str">
            <v>H</v>
          </cell>
          <cell r="G2209">
            <v>0.2</v>
          </cell>
          <cell r="H2209">
            <v>4.4723219814241482</v>
          </cell>
          <cell r="I2209">
            <v>0.89</v>
          </cell>
          <cell r="K2209" t="str">
            <v>IH0107</v>
          </cell>
          <cell r="L2209">
            <v>0.2</v>
          </cell>
          <cell r="M2209">
            <v>4.2</v>
          </cell>
          <cell r="N2209">
            <v>0.84000000000000008</v>
          </cell>
        </row>
        <row r="2210">
          <cell r="C2210" t="str">
            <v>IM3221</v>
          </cell>
          <cell r="D2210" t="str">
            <v>PASTA LUBRIFICANTE</v>
          </cell>
          <cell r="F2210" t="str">
            <v>KG</v>
          </cell>
          <cell r="G2210">
            <v>3.1E-2</v>
          </cell>
          <cell r="H2210">
            <v>9.0500000000000007</v>
          </cell>
          <cell r="I2210">
            <v>0.28000000000000003</v>
          </cell>
          <cell r="K2210" t="str">
            <v>IM3221</v>
          </cell>
          <cell r="L2210">
            <v>3.1E-2</v>
          </cell>
          <cell r="M2210">
            <v>4.2</v>
          </cell>
          <cell r="N2210">
            <v>0.13020000000000001</v>
          </cell>
        </row>
        <row r="2211">
          <cell r="C2211" t="str">
            <v>IN0644</v>
          </cell>
          <cell r="D2211" t="str">
            <v>CAMINH+O COMERC. EQUIP.        C/GUINDASTE (CHP)</v>
          </cell>
          <cell r="F2211" t="str">
            <v>H</v>
          </cell>
          <cell r="G2211">
            <v>2.2000000000000001E-3</v>
          </cell>
          <cell r="H2211">
            <v>71.41</v>
          </cell>
          <cell r="I2211">
            <v>0.16</v>
          </cell>
          <cell r="K2211" t="str">
            <v>IN0644</v>
          </cell>
          <cell r="L2211">
            <v>2.2000000000000001E-3</v>
          </cell>
          <cell r="M2211">
            <v>4.2</v>
          </cell>
          <cell r="N2211">
            <v>9.2400000000000017E-3</v>
          </cell>
        </row>
        <row r="2212">
          <cell r="C2212">
            <v>0</v>
          </cell>
          <cell r="D2212">
            <v>0</v>
          </cell>
          <cell r="F2212">
            <v>0</v>
          </cell>
          <cell r="G2212">
            <v>0</v>
          </cell>
          <cell r="H2212">
            <v>0</v>
          </cell>
          <cell r="I2212">
            <v>0</v>
          </cell>
          <cell r="M2212">
            <v>4.2</v>
          </cell>
          <cell r="N2212">
            <v>0</v>
          </cell>
        </row>
        <row r="2213">
          <cell r="C2213">
            <v>0</v>
          </cell>
          <cell r="D2213">
            <v>0</v>
          </cell>
          <cell r="F2213">
            <v>0</v>
          </cell>
          <cell r="G2213">
            <v>0</v>
          </cell>
          <cell r="H2213">
            <v>0</v>
          </cell>
          <cell r="I2213">
            <v>0</v>
          </cell>
          <cell r="M2213">
            <v>4.2</v>
          </cell>
          <cell r="N2213">
            <v>0</v>
          </cell>
        </row>
        <row r="2214">
          <cell r="C2214">
            <v>0</v>
          </cell>
          <cell r="D2214">
            <v>0</v>
          </cell>
          <cell r="F2214">
            <v>0</v>
          </cell>
          <cell r="G2214">
            <v>0</v>
          </cell>
          <cell r="H2214">
            <v>0</v>
          </cell>
          <cell r="I2214">
            <v>0</v>
          </cell>
          <cell r="M2214">
            <v>4.2</v>
          </cell>
          <cell r="N2214">
            <v>0</v>
          </cell>
        </row>
        <row r="2215">
          <cell r="C2215">
            <v>0</v>
          </cell>
          <cell r="D2215">
            <v>0</v>
          </cell>
          <cell r="F2215">
            <v>0</v>
          </cell>
          <cell r="G2215">
            <v>0</v>
          </cell>
          <cell r="H2215">
            <v>0</v>
          </cell>
          <cell r="I2215">
            <v>0</v>
          </cell>
          <cell r="M2215">
            <v>4.2</v>
          </cell>
          <cell r="N2215">
            <v>0</v>
          </cell>
        </row>
        <row r="2216">
          <cell r="C2216">
            <v>0</v>
          </cell>
          <cell r="D2216">
            <v>0</v>
          </cell>
          <cell r="F2216">
            <v>0</v>
          </cell>
          <cell r="G2216">
            <v>0</v>
          </cell>
          <cell r="H2216">
            <v>0</v>
          </cell>
          <cell r="I2216">
            <v>0</v>
          </cell>
          <cell r="M2216">
            <v>4.2</v>
          </cell>
          <cell r="N2216">
            <v>0</v>
          </cell>
        </row>
        <row r="2217">
          <cell r="C2217">
            <v>0</v>
          </cell>
          <cell r="D2217">
            <v>0</v>
          </cell>
          <cell r="F2217">
            <v>0</v>
          </cell>
          <cell r="G2217">
            <v>0</v>
          </cell>
          <cell r="H2217">
            <v>0</v>
          </cell>
          <cell r="I2217">
            <v>0</v>
          </cell>
          <cell r="M2217">
            <v>4.2</v>
          </cell>
          <cell r="N2217">
            <v>0</v>
          </cell>
        </row>
        <row r="2218">
          <cell r="C2218">
            <v>0</v>
          </cell>
          <cell r="D2218">
            <v>0</v>
          </cell>
          <cell r="F2218">
            <v>0</v>
          </cell>
          <cell r="G2218">
            <v>0</v>
          </cell>
          <cell r="H2218">
            <v>0</v>
          </cell>
          <cell r="I2218">
            <v>0</v>
          </cell>
          <cell r="M2218">
            <v>4.2</v>
          </cell>
          <cell r="N2218">
            <v>0</v>
          </cell>
        </row>
        <row r="2219">
          <cell r="C2219">
            <v>0</v>
          </cell>
          <cell r="D2219">
            <v>0</v>
          </cell>
          <cell r="F2219">
            <v>0</v>
          </cell>
          <cell r="G2219">
            <v>0</v>
          </cell>
          <cell r="H2219">
            <v>0</v>
          </cell>
          <cell r="I2219">
            <v>0</v>
          </cell>
          <cell r="M2219">
            <v>4.2</v>
          </cell>
          <cell r="N2219">
            <v>0</v>
          </cell>
        </row>
        <row r="2220">
          <cell r="C2220">
            <v>0</v>
          </cell>
          <cell r="D2220">
            <v>0</v>
          </cell>
          <cell r="F2220">
            <v>0</v>
          </cell>
          <cell r="G2220">
            <v>0</v>
          </cell>
          <cell r="H2220">
            <v>0</v>
          </cell>
          <cell r="I2220">
            <v>0</v>
          </cell>
          <cell r="M2220">
            <v>4.2</v>
          </cell>
          <cell r="N2220">
            <v>0</v>
          </cell>
        </row>
        <row r="2221">
          <cell r="C2221">
            <v>0</v>
          </cell>
          <cell r="D2221">
            <v>0</v>
          </cell>
          <cell r="F2221">
            <v>0</v>
          </cell>
          <cell r="G2221">
            <v>0</v>
          </cell>
          <cell r="H2221">
            <v>0</v>
          </cell>
          <cell r="I2221">
            <v>0</v>
          </cell>
          <cell r="M2221">
            <v>4.2</v>
          </cell>
          <cell r="N2221">
            <v>0</v>
          </cell>
        </row>
        <row r="2222">
          <cell r="C2222">
            <v>0</v>
          </cell>
          <cell r="D2222">
            <v>0</v>
          </cell>
          <cell r="F2222">
            <v>0</v>
          </cell>
          <cell r="G2222">
            <v>0</v>
          </cell>
          <cell r="H2222">
            <v>0</v>
          </cell>
          <cell r="I2222">
            <v>0</v>
          </cell>
          <cell r="M2222">
            <v>4.2</v>
          </cell>
          <cell r="N2222">
            <v>0</v>
          </cell>
        </row>
        <row r="2223">
          <cell r="C2223">
            <v>0</v>
          </cell>
          <cell r="D2223">
            <v>0</v>
          </cell>
          <cell r="F2223">
            <v>0</v>
          </cell>
          <cell r="G2223">
            <v>0</v>
          </cell>
          <cell r="H2223">
            <v>0</v>
          </cell>
          <cell r="I2223">
            <v>0</v>
          </cell>
          <cell r="M2223">
            <v>4.2</v>
          </cell>
          <cell r="N2223">
            <v>0</v>
          </cell>
        </row>
        <row r="2224">
          <cell r="C2224">
            <v>0</v>
          </cell>
          <cell r="D2224">
            <v>0</v>
          </cell>
          <cell r="F2224">
            <v>0</v>
          </cell>
          <cell r="G2224">
            <v>0</v>
          </cell>
          <cell r="H2224">
            <v>0</v>
          </cell>
          <cell r="I2224">
            <v>0</v>
          </cell>
          <cell r="M2224">
            <v>4.2</v>
          </cell>
          <cell r="N2224">
            <v>0</v>
          </cell>
        </row>
        <row r="2225">
          <cell r="C2225">
            <v>0</v>
          </cell>
          <cell r="D2225">
            <v>0</v>
          </cell>
          <cell r="F2225">
            <v>0</v>
          </cell>
          <cell r="G2225">
            <v>0</v>
          </cell>
          <cell r="H2225">
            <v>0</v>
          </cell>
          <cell r="I2225">
            <v>0</v>
          </cell>
          <cell r="M2225">
            <v>4.2</v>
          </cell>
          <cell r="N2225">
            <v>0</v>
          </cell>
        </row>
        <row r="2226">
          <cell r="C2226">
            <v>0</v>
          </cell>
          <cell r="D2226">
            <v>0</v>
          </cell>
          <cell r="F2226">
            <v>0</v>
          </cell>
          <cell r="G2226">
            <v>0</v>
          </cell>
          <cell r="H2226">
            <v>0</v>
          </cell>
          <cell r="I2226">
            <v>0</v>
          </cell>
          <cell r="M2226">
            <v>4.2</v>
          </cell>
          <cell r="N2226">
            <v>0</v>
          </cell>
        </row>
        <row r="2227">
          <cell r="C2227">
            <v>0</v>
          </cell>
          <cell r="D2227">
            <v>0</v>
          </cell>
          <cell r="F2227">
            <v>0</v>
          </cell>
          <cell r="G2227">
            <v>0</v>
          </cell>
          <cell r="H2227">
            <v>0</v>
          </cell>
          <cell r="I2227">
            <v>0</v>
          </cell>
          <cell r="M2227">
            <v>4.2</v>
          </cell>
          <cell r="N2227">
            <v>0</v>
          </cell>
        </row>
        <row r="2228">
          <cell r="C2228">
            <v>0</v>
          </cell>
          <cell r="D2228">
            <v>0</v>
          </cell>
          <cell r="F2228">
            <v>0</v>
          </cell>
          <cell r="G2228">
            <v>0</v>
          </cell>
          <cell r="H2228">
            <v>0</v>
          </cell>
          <cell r="I2228">
            <v>0</v>
          </cell>
          <cell r="M2228">
            <v>4.2</v>
          </cell>
          <cell r="N2228">
            <v>0</v>
          </cell>
        </row>
        <row r="2229">
          <cell r="C2229" t="str">
            <v xml:space="preserve">TOTAL </v>
          </cell>
          <cell r="I2229">
            <v>2.59</v>
          </cell>
        </row>
        <row r="2230">
          <cell r="C2230" t="str">
            <v>BDI %</v>
          </cell>
          <cell r="H2230">
            <v>0</v>
          </cell>
          <cell r="I2230">
            <v>0</v>
          </cell>
        </row>
        <row r="2231">
          <cell r="A2231">
            <v>82</v>
          </cell>
          <cell r="C2231" t="str">
            <v>TOTAL DO SERVIÇO</v>
          </cell>
          <cell r="I2231">
            <v>2.59</v>
          </cell>
          <cell r="K2231" t="e">
            <v>#REF!</v>
          </cell>
          <cell r="L2231" t="e">
            <v>#REF!</v>
          </cell>
        </row>
        <row r="2232">
          <cell r="C2232" t="str">
            <v>AGESPISA - AREAIS</v>
          </cell>
        </row>
        <row r="2234">
          <cell r="C2234" t="str">
            <v>COMPOSIÇÃO DE PREÇO UNITÁRIO</v>
          </cell>
        </row>
        <row r="2236">
          <cell r="B2236">
            <v>84</v>
          </cell>
          <cell r="C2236">
            <v>84</v>
          </cell>
          <cell r="D2236" t="str">
            <v>PAINEL ELETRICO C/1 SOFT START 3 CV,380V,60Hz</v>
          </cell>
          <cell r="I2236" t="str">
            <v>UN</v>
          </cell>
          <cell r="K2236">
            <v>26325</v>
          </cell>
        </row>
        <row r="2238">
          <cell r="C2238" t="str">
            <v>CÓDIGO</v>
          </cell>
          <cell r="D2238" t="str">
            <v>DESCRIÇÃO DO SERVIÇO</v>
          </cell>
          <cell r="F2238" t="str">
            <v>UNIDADE</v>
          </cell>
          <cell r="G2238" t="str">
            <v>COEF.</v>
          </cell>
          <cell r="H2238" t="str">
            <v>PR. UNITÁRIO</v>
          </cell>
          <cell r="I2238" t="str">
            <v>PR. TOTAL</v>
          </cell>
        </row>
        <row r="2239">
          <cell r="C2239" t="str">
            <v>IM8757</v>
          </cell>
          <cell r="D2239" t="str">
            <v>PAINEL ELETRICO C/1 SOFT START 25CV,380V,60Hz</v>
          </cell>
          <cell r="F2239" t="str">
            <v>UN</v>
          </cell>
          <cell r="G2239">
            <v>1</v>
          </cell>
          <cell r="H2239">
            <v>26500</v>
          </cell>
          <cell r="I2239">
            <v>26500</v>
          </cell>
          <cell r="K2239" t="str">
            <v>IM8757</v>
          </cell>
          <cell r="L2239">
            <v>1</v>
          </cell>
          <cell r="M2239">
            <v>26325</v>
          </cell>
          <cell r="N2239">
            <v>26325</v>
          </cell>
        </row>
        <row r="2240">
          <cell r="C2240">
            <v>0</v>
          </cell>
          <cell r="D2240">
            <v>0</v>
          </cell>
          <cell r="F2240">
            <v>0</v>
          </cell>
          <cell r="G2240">
            <v>0</v>
          </cell>
          <cell r="H2240">
            <v>0</v>
          </cell>
          <cell r="I2240">
            <v>0</v>
          </cell>
          <cell r="M2240">
            <v>26325</v>
          </cell>
          <cell r="N2240">
            <v>0</v>
          </cell>
        </row>
        <row r="2241">
          <cell r="C2241">
            <v>0</v>
          </cell>
          <cell r="D2241">
            <v>0</v>
          </cell>
          <cell r="F2241">
            <v>0</v>
          </cell>
          <cell r="G2241">
            <v>0</v>
          </cell>
          <cell r="H2241">
            <v>0</v>
          </cell>
          <cell r="I2241">
            <v>0</v>
          </cell>
          <cell r="M2241">
            <v>26325</v>
          </cell>
          <cell r="N2241">
            <v>0</v>
          </cell>
        </row>
        <row r="2242">
          <cell r="C2242">
            <v>0</v>
          </cell>
          <cell r="D2242">
            <v>0</v>
          </cell>
          <cell r="F2242">
            <v>0</v>
          </cell>
          <cell r="G2242">
            <v>0</v>
          </cell>
          <cell r="H2242">
            <v>0</v>
          </cell>
          <cell r="I2242">
            <v>0</v>
          </cell>
          <cell r="M2242">
            <v>26325</v>
          </cell>
          <cell r="N2242">
            <v>0</v>
          </cell>
        </row>
        <row r="2243">
          <cell r="C2243">
            <v>0</v>
          </cell>
          <cell r="D2243">
            <v>0</v>
          </cell>
          <cell r="F2243">
            <v>0</v>
          </cell>
          <cell r="G2243">
            <v>0</v>
          </cell>
          <cell r="H2243">
            <v>0</v>
          </cell>
          <cell r="I2243">
            <v>0</v>
          </cell>
          <cell r="M2243">
            <v>26325</v>
          </cell>
          <cell r="N2243">
            <v>0</v>
          </cell>
        </row>
        <row r="2244">
          <cell r="C2244">
            <v>0</v>
          </cell>
          <cell r="D2244">
            <v>0</v>
          </cell>
          <cell r="F2244">
            <v>0</v>
          </cell>
          <cell r="G2244">
            <v>0</v>
          </cell>
          <cell r="H2244">
            <v>0</v>
          </cell>
          <cell r="I2244">
            <v>0</v>
          </cell>
          <cell r="M2244">
            <v>26325</v>
          </cell>
          <cell r="N2244">
            <v>0</v>
          </cell>
        </row>
        <row r="2245">
          <cell r="C2245">
            <v>0</v>
          </cell>
          <cell r="D2245">
            <v>0</v>
          </cell>
          <cell r="F2245">
            <v>0</v>
          </cell>
          <cell r="G2245">
            <v>0</v>
          </cell>
          <cell r="H2245">
            <v>0</v>
          </cell>
          <cell r="I2245">
            <v>0</v>
          </cell>
          <cell r="M2245">
            <v>26325</v>
          </cell>
          <cell r="N2245">
            <v>0</v>
          </cell>
        </row>
        <row r="2246">
          <cell r="C2246">
            <v>0</v>
          </cell>
          <cell r="D2246">
            <v>0</v>
          </cell>
          <cell r="F2246">
            <v>0</v>
          </cell>
          <cell r="G2246">
            <v>0</v>
          </cell>
          <cell r="H2246">
            <v>0</v>
          </cell>
          <cell r="I2246">
            <v>0</v>
          </cell>
          <cell r="M2246">
            <v>26325</v>
          </cell>
          <cell r="N2246">
            <v>0</v>
          </cell>
        </row>
        <row r="2247">
          <cell r="C2247">
            <v>0</v>
          </cell>
          <cell r="D2247">
            <v>0</v>
          </cell>
          <cell r="F2247">
            <v>0</v>
          </cell>
          <cell r="G2247">
            <v>0</v>
          </cell>
          <cell r="H2247">
            <v>0</v>
          </cell>
          <cell r="I2247">
            <v>0</v>
          </cell>
          <cell r="M2247">
            <v>26325</v>
          </cell>
          <cell r="N2247">
            <v>0</v>
          </cell>
        </row>
        <row r="2248">
          <cell r="C2248">
            <v>0</v>
          </cell>
          <cell r="D2248">
            <v>0</v>
          </cell>
          <cell r="F2248">
            <v>0</v>
          </cell>
          <cell r="G2248">
            <v>0</v>
          </cell>
          <cell r="H2248">
            <v>0</v>
          </cell>
          <cell r="I2248">
            <v>0</v>
          </cell>
          <cell r="M2248">
            <v>26325</v>
          </cell>
          <cell r="N2248">
            <v>0</v>
          </cell>
        </row>
        <row r="2249">
          <cell r="C2249">
            <v>0</v>
          </cell>
          <cell r="D2249">
            <v>0</v>
          </cell>
          <cell r="F2249">
            <v>0</v>
          </cell>
          <cell r="G2249">
            <v>0</v>
          </cell>
          <cell r="H2249">
            <v>0</v>
          </cell>
          <cell r="I2249">
            <v>0</v>
          </cell>
          <cell r="M2249">
            <v>26325</v>
          </cell>
          <cell r="N2249">
            <v>0</v>
          </cell>
        </row>
        <row r="2250">
          <cell r="C2250">
            <v>0</v>
          </cell>
          <cell r="D2250">
            <v>0</v>
          </cell>
          <cell r="F2250">
            <v>0</v>
          </cell>
          <cell r="G2250">
            <v>0</v>
          </cell>
          <cell r="H2250">
            <v>0</v>
          </cell>
          <cell r="I2250">
            <v>0</v>
          </cell>
          <cell r="M2250">
            <v>26325</v>
          </cell>
          <cell r="N2250">
            <v>0</v>
          </cell>
        </row>
        <row r="2251">
          <cell r="C2251">
            <v>0</v>
          </cell>
          <cell r="D2251">
            <v>0</v>
          </cell>
          <cell r="F2251">
            <v>0</v>
          </cell>
          <cell r="G2251">
            <v>0</v>
          </cell>
          <cell r="H2251">
            <v>0</v>
          </cell>
          <cell r="I2251">
            <v>0</v>
          </cell>
          <cell r="M2251">
            <v>26325</v>
          </cell>
          <cell r="N2251">
            <v>0</v>
          </cell>
        </row>
        <row r="2252">
          <cell r="C2252">
            <v>0</v>
          </cell>
          <cell r="D2252">
            <v>0</v>
          </cell>
          <cell r="F2252">
            <v>0</v>
          </cell>
          <cell r="G2252">
            <v>0</v>
          </cell>
          <cell r="H2252">
            <v>0</v>
          </cell>
          <cell r="I2252">
            <v>0</v>
          </cell>
          <cell r="M2252">
            <v>26325</v>
          </cell>
          <cell r="N2252">
            <v>0</v>
          </cell>
        </row>
        <row r="2253">
          <cell r="C2253">
            <v>0</v>
          </cell>
          <cell r="D2253">
            <v>0</v>
          </cell>
          <cell r="F2253">
            <v>0</v>
          </cell>
          <cell r="G2253">
            <v>0</v>
          </cell>
          <cell r="H2253">
            <v>0</v>
          </cell>
          <cell r="I2253">
            <v>0</v>
          </cell>
          <cell r="M2253">
            <v>26325</v>
          </cell>
          <cell r="N2253">
            <v>0</v>
          </cell>
        </row>
        <row r="2254">
          <cell r="C2254">
            <v>0</v>
          </cell>
          <cell r="D2254">
            <v>0</v>
          </cell>
          <cell r="F2254">
            <v>0</v>
          </cell>
          <cell r="G2254">
            <v>0</v>
          </cell>
          <cell r="H2254">
            <v>0</v>
          </cell>
          <cell r="I2254">
            <v>0</v>
          </cell>
          <cell r="M2254">
            <v>26325</v>
          </cell>
          <cell r="N2254">
            <v>0</v>
          </cell>
        </row>
        <row r="2255">
          <cell r="C2255">
            <v>0</v>
          </cell>
          <cell r="D2255">
            <v>0</v>
          </cell>
          <cell r="F2255">
            <v>0</v>
          </cell>
          <cell r="G2255">
            <v>0</v>
          </cell>
          <cell r="H2255">
            <v>0</v>
          </cell>
          <cell r="I2255">
            <v>0</v>
          </cell>
          <cell r="M2255">
            <v>26325</v>
          </cell>
          <cell r="N2255">
            <v>0</v>
          </cell>
        </row>
        <row r="2256">
          <cell r="C2256">
            <v>0</v>
          </cell>
          <cell r="D2256">
            <v>0</v>
          </cell>
          <cell r="F2256">
            <v>0</v>
          </cell>
          <cell r="G2256">
            <v>0</v>
          </cell>
          <cell r="H2256">
            <v>0</v>
          </cell>
          <cell r="I2256">
            <v>0</v>
          </cell>
          <cell r="M2256">
            <v>26325</v>
          </cell>
          <cell r="N2256">
            <v>0</v>
          </cell>
        </row>
        <row r="2257">
          <cell r="C2257">
            <v>0</v>
          </cell>
          <cell r="D2257">
            <v>0</v>
          </cell>
          <cell r="F2257">
            <v>0</v>
          </cell>
          <cell r="G2257">
            <v>0</v>
          </cell>
          <cell r="H2257">
            <v>0</v>
          </cell>
          <cell r="I2257">
            <v>0</v>
          </cell>
          <cell r="M2257">
            <v>26325</v>
          </cell>
          <cell r="N2257">
            <v>0</v>
          </cell>
        </row>
        <row r="2258">
          <cell r="C2258">
            <v>0</v>
          </cell>
          <cell r="D2258">
            <v>0</v>
          </cell>
          <cell r="F2258">
            <v>0</v>
          </cell>
          <cell r="G2258">
            <v>0</v>
          </cell>
          <cell r="H2258">
            <v>0</v>
          </cell>
          <cell r="I2258">
            <v>0</v>
          </cell>
          <cell r="M2258">
            <v>26325</v>
          </cell>
          <cell r="N2258">
            <v>0</v>
          </cell>
        </row>
        <row r="2259">
          <cell r="C2259">
            <v>0</v>
          </cell>
          <cell r="D2259">
            <v>0</v>
          </cell>
          <cell r="F2259">
            <v>0</v>
          </cell>
          <cell r="G2259">
            <v>0</v>
          </cell>
          <cell r="H2259">
            <v>0</v>
          </cell>
          <cell r="I2259">
            <v>0</v>
          </cell>
          <cell r="M2259">
            <v>26325</v>
          </cell>
          <cell r="N2259">
            <v>0</v>
          </cell>
        </row>
        <row r="2260">
          <cell r="C2260" t="str">
            <v xml:space="preserve">TOTAL </v>
          </cell>
          <cell r="I2260">
            <v>26500</v>
          </cell>
        </row>
        <row r="2261">
          <cell r="C2261" t="str">
            <v>BDI %</v>
          </cell>
          <cell r="H2261">
            <v>0</v>
          </cell>
          <cell r="I2261">
            <v>0</v>
          </cell>
        </row>
        <row r="2262">
          <cell r="A2262">
            <v>84</v>
          </cell>
          <cell r="C2262" t="str">
            <v>TOTAL DO SERVIÇO</v>
          </cell>
          <cell r="I2262">
            <v>26500</v>
          </cell>
          <cell r="K2262" t="e">
            <v>#REF!</v>
          </cell>
          <cell r="L2262" t="e">
            <v>#REF!</v>
          </cell>
        </row>
        <row r="2263">
          <cell r="C2263" t="str">
            <v>AGESPISA - AREAIS</v>
          </cell>
        </row>
        <row r="2265">
          <cell r="C2265" t="str">
            <v>COMPOSIÇÃO DE PREÇO UNITÁRIO</v>
          </cell>
        </row>
        <row r="2267">
          <cell r="B2267">
            <v>86</v>
          </cell>
          <cell r="C2267">
            <v>86</v>
          </cell>
          <cell r="D2267" t="str">
            <v>ASSENTAMENTO DE TUBOS E CONEXÕES  EM F°F° JGS CL K-7 DN 700</v>
          </cell>
          <cell r="I2267" t="str">
            <v>M</v>
          </cell>
          <cell r="K2267">
            <v>39.69</v>
          </cell>
        </row>
        <row r="2269">
          <cell r="C2269" t="str">
            <v>CÓDIGO</v>
          </cell>
          <cell r="D2269" t="str">
            <v>DESCRIÇÃO DO SERVIÇO</v>
          </cell>
          <cell r="F2269" t="str">
            <v>UNIDADE</v>
          </cell>
          <cell r="G2269" t="str">
            <v>COEF.</v>
          </cell>
          <cell r="H2269" t="str">
            <v>PR. UNITÁRIO</v>
          </cell>
          <cell r="I2269" t="str">
            <v>PR. TOTAL</v>
          </cell>
        </row>
        <row r="2270">
          <cell r="C2270" t="str">
            <v>IE0288</v>
          </cell>
          <cell r="D2270" t="str">
            <v>TALHA TIRFOR 3,2 T (CHP)</v>
          </cell>
          <cell r="F2270" t="str">
            <v>H</v>
          </cell>
          <cell r="G2270">
            <v>0.45</v>
          </cell>
          <cell r="H2270">
            <v>1.86</v>
          </cell>
          <cell r="I2270">
            <v>0.84</v>
          </cell>
          <cell r="K2270" t="str">
            <v>IE0288</v>
          </cell>
          <cell r="L2270">
            <v>0.45</v>
          </cell>
          <cell r="M2270">
            <v>39.69</v>
          </cell>
          <cell r="N2270">
            <v>17.860499999999998</v>
          </cell>
        </row>
        <row r="2271">
          <cell r="C2271" t="str">
            <v>IH0006</v>
          </cell>
          <cell r="D2271" t="str">
            <v>SERVENTE</v>
          </cell>
          <cell r="F2271" t="str">
            <v>H</v>
          </cell>
          <cell r="G2271">
            <v>1.3</v>
          </cell>
          <cell r="H2271">
            <v>4.4723219814241482</v>
          </cell>
          <cell r="I2271">
            <v>5.81</v>
          </cell>
          <cell r="K2271" t="str">
            <v>IH0006</v>
          </cell>
          <cell r="L2271">
            <v>1.3</v>
          </cell>
          <cell r="M2271">
            <v>39.69</v>
          </cell>
          <cell r="N2271">
            <v>51.597000000000001</v>
          </cell>
        </row>
        <row r="2272">
          <cell r="C2272" t="str">
            <v>IH0138</v>
          </cell>
          <cell r="D2272" t="str">
            <v>ENCANADOR</v>
          </cell>
          <cell r="F2272" t="str">
            <v>H</v>
          </cell>
          <cell r="G2272">
            <v>0.6</v>
          </cell>
          <cell r="H2272">
            <v>6.2786377708978325</v>
          </cell>
          <cell r="I2272">
            <v>3.77</v>
          </cell>
          <cell r="K2272" t="str">
            <v>IH0138</v>
          </cell>
          <cell r="L2272">
            <v>0.6</v>
          </cell>
          <cell r="M2272">
            <v>39.69</v>
          </cell>
          <cell r="N2272">
            <v>23.813999999999997</v>
          </cell>
        </row>
        <row r="2273">
          <cell r="C2273" t="str">
            <v>IN0644</v>
          </cell>
          <cell r="D2273" t="str">
            <v>CAMINH+O COMERC. EQUIP.        C/GUINDASTE (CHP)</v>
          </cell>
          <cell r="F2273" t="str">
            <v>H</v>
          </cell>
          <cell r="G2273">
            <v>0.12</v>
          </cell>
          <cell r="H2273">
            <v>71.41</v>
          </cell>
          <cell r="I2273">
            <v>8.57</v>
          </cell>
          <cell r="K2273" t="str">
            <v>IN0644</v>
          </cell>
          <cell r="L2273">
            <v>0.12</v>
          </cell>
          <cell r="M2273">
            <v>39.69</v>
          </cell>
          <cell r="N2273">
            <v>4.7627999999999995</v>
          </cell>
        </row>
        <row r="2274">
          <cell r="C2274" t="str">
            <v>IN0654</v>
          </cell>
          <cell r="D2274" t="str">
            <v>ESCAVADEIRA HIDR-ULICA (CHP)</v>
          </cell>
          <cell r="F2274" t="str">
            <v>H</v>
          </cell>
          <cell r="G2274">
            <v>0.05</v>
          </cell>
          <cell r="H2274">
            <v>124.62374613003095</v>
          </cell>
          <cell r="I2274">
            <v>6.23</v>
          </cell>
          <cell r="K2274" t="str">
            <v>IN0654</v>
          </cell>
          <cell r="L2274">
            <v>0.05</v>
          </cell>
          <cell r="M2274">
            <v>39.69</v>
          </cell>
          <cell r="N2274">
            <v>1.9844999999999999</v>
          </cell>
        </row>
        <row r="2275">
          <cell r="C2275" t="str">
            <v>IH0006</v>
          </cell>
          <cell r="D2275" t="str">
            <v>SERVENTE</v>
          </cell>
          <cell r="F2275" t="str">
            <v>H</v>
          </cell>
          <cell r="G2275">
            <v>0.15</v>
          </cell>
          <cell r="H2275">
            <v>4.4723219814241482</v>
          </cell>
          <cell r="I2275">
            <v>0.67</v>
          </cell>
          <cell r="K2275" t="str">
            <v>IH0006</v>
          </cell>
          <cell r="L2275">
            <v>0.15</v>
          </cell>
          <cell r="M2275">
            <v>39.69</v>
          </cell>
          <cell r="N2275">
            <v>5.9534999999999991</v>
          </cell>
        </row>
        <row r="2276">
          <cell r="C2276">
            <v>0</v>
          </cell>
          <cell r="D2276">
            <v>0</v>
          </cell>
          <cell r="F2276">
            <v>0</v>
          </cell>
          <cell r="G2276">
            <v>0</v>
          </cell>
          <cell r="H2276">
            <v>0</v>
          </cell>
          <cell r="I2276">
            <v>0</v>
          </cell>
          <cell r="M2276">
            <v>39.69</v>
          </cell>
          <cell r="N2276">
            <v>0</v>
          </cell>
        </row>
        <row r="2277">
          <cell r="C2277">
            <v>0</v>
          </cell>
          <cell r="D2277">
            <v>0</v>
          </cell>
          <cell r="F2277">
            <v>0</v>
          </cell>
          <cell r="G2277">
            <v>0</v>
          </cell>
          <cell r="H2277">
            <v>0</v>
          </cell>
          <cell r="I2277">
            <v>0</v>
          </cell>
          <cell r="M2277">
            <v>39.69</v>
          </cell>
          <cell r="N2277">
            <v>0</v>
          </cell>
        </row>
        <row r="2278">
          <cell r="C2278">
            <v>0</v>
          </cell>
          <cell r="D2278">
            <v>0</v>
          </cell>
          <cell r="F2278">
            <v>0</v>
          </cell>
          <cell r="G2278">
            <v>0</v>
          </cell>
          <cell r="H2278">
            <v>0</v>
          </cell>
          <cell r="I2278">
            <v>0</v>
          </cell>
          <cell r="M2278">
            <v>39.69</v>
          </cell>
          <cell r="N2278">
            <v>0</v>
          </cell>
        </row>
        <row r="2279">
          <cell r="C2279">
            <v>0</v>
          </cell>
          <cell r="D2279">
            <v>0</v>
          </cell>
          <cell r="F2279">
            <v>0</v>
          </cell>
          <cell r="G2279">
            <v>0</v>
          </cell>
          <cell r="H2279">
            <v>0</v>
          </cell>
          <cell r="I2279">
            <v>0</v>
          </cell>
          <cell r="M2279">
            <v>39.69</v>
          </cell>
          <cell r="N2279">
            <v>0</v>
          </cell>
        </row>
        <row r="2280">
          <cell r="C2280">
            <v>0</v>
          </cell>
          <cell r="D2280">
            <v>0</v>
          </cell>
          <cell r="F2280">
            <v>0</v>
          </cell>
          <cell r="G2280">
            <v>0</v>
          </cell>
          <cell r="H2280">
            <v>0</v>
          </cell>
          <cell r="I2280">
            <v>0</v>
          </cell>
          <cell r="M2280">
            <v>39.69</v>
          </cell>
          <cell r="N2280">
            <v>0</v>
          </cell>
        </row>
        <row r="2281">
          <cell r="C2281">
            <v>0</v>
          </cell>
          <cell r="D2281">
            <v>0</v>
          </cell>
          <cell r="F2281">
            <v>0</v>
          </cell>
          <cell r="G2281">
            <v>0</v>
          </cell>
          <cell r="H2281">
            <v>0</v>
          </cell>
          <cell r="I2281">
            <v>0</v>
          </cell>
          <cell r="M2281">
            <v>39.69</v>
          </cell>
          <cell r="N2281">
            <v>0</v>
          </cell>
        </row>
        <row r="2282">
          <cell r="C2282">
            <v>0</v>
          </cell>
          <cell r="D2282">
            <v>0</v>
          </cell>
          <cell r="F2282">
            <v>0</v>
          </cell>
          <cell r="G2282">
            <v>0</v>
          </cell>
          <cell r="H2282">
            <v>0</v>
          </cell>
          <cell r="I2282">
            <v>0</v>
          </cell>
          <cell r="M2282">
            <v>39.69</v>
          </cell>
          <cell r="N2282">
            <v>0</v>
          </cell>
        </row>
        <row r="2283">
          <cell r="C2283">
            <v>0</v>
          </cell>
          <cell r="D2283">
            <v>0</v>
          </cell>
          <cell r="F2283">
            <v>0</v>
          </cell>
          <cell r="G2283">
            <v>0</v>
          </cell>
          <cell r="H2283">
            <v>0</v>
          </cell>
          <cell r="I2283">
            <v>0</v>
          </cell>
          <cell r="M2283">
            <v>39.69</v>
          </cell>
          <cell r="N2283">
            <v>0</v>
          </cell>
        </row>
        <row r="2284">
          <cell r="C2284">
            <v>0</v>
          </cell>
          <cell r="D2284">
            <v>0</v>
          </cell>
          <cell r="F2284">
            <v>0</v>
          </cell>
          <cell r="G2284">
            <v>0</v>
          </cell>
          <cell r="H2284">
            <v>0</v>
          </cell>
          <cell r="I2284">
            <v>0</v>
          </cell>
          <cell r="M2284">
            <v>39.69</v>
          </cell>
          <cell r="N2284">
            <v>0</v>
          </cell>
        </row>
        <row r="2285">
          <cell r="C2285">
            <v>0</v>
          </cell>
          <cell r="D2285">
            <v>0</v>
          </cell>
          <cell r="F2285">
            <v>0</v>
          </cell>
          <cell r="G2285">
            <v>0</v>
          </cell>
          <cell r="H2285">
            <v>0</v>
          </cell>
          <cell r="I2285">
            <v>0</v>
          </cell>
          <cell r="M2285">
            <v>39.69</v>
          </cell>
          <cell r="N2285">
            <v>0</v>
          </cell>
        </row>
        <row r="2286">
          <cell r="C2286">
            <v>0</v>
          </cell>
          <cell r="D2286">
            <v>0</v>
          </cell>
          <cell r="F2286">
            <v>0</v>
          </cell>
          <cell r="G2286">
            <v>0</v>
          </cell>
          <cell r="H2286">
            <v>0</v>
          </cell>
          <cell r="I2286">
            <v>0</v>
          </cell>
          <cell r="M2286">
            <v>39.69</v>
          </cell>
          <cell r="N2286">
            <v>0</v>
          </cell>
        </row>
        <row r="2287">
          <cell r="C2287">
            <v>0</v>
          </cell>
          <cell r="D2287">
            <v>0</v>
          </cell>
          <cell r="F2287">
            <v>0</v>
          </cell>
          <cell r="G2287">
            <v>0</v>
          </cell>
          <cell r="H2287">
            <v>0</v>
          </cell>
          <cell r="I2287">
            <v>0</v>
          </cell>
          <cell r="M2287">
            <v>39.69</v>
          </cell>
          <cell r="N2287">
            <v>0</v>
          </cell>
        </row>
        <row r="2288">
          <cell r="C2288">
            <v>0</v>
          </cell>
          <cell r="D2288">
            <v>0</v>
          </cell>
          <cell r="F2288">
            <v>0</v>
          </cell>
          <cell r="G2288">
            <v>0</v>
          </cell>
          <cell r="H2288">
            <v>0</v>
          </cell>
          <cell r="I2288">
            <v>0</v>
          </cell>
          <cell r="M2288">
            <v>39.69</v>
          </cell>
          <cell r="N2288">
            <v>0</v>
          </cell>
        </row>
        <row r="2289">
          <cell r="C2289">
            <v>0</v>
          </cell>
          <cell r="D2289">
            <v>0</v>
          </cell>
          <cell r="F2289">
            <v>0</v>
          </cell>
          <cell r="G2289">
            <v>0</v>
          </cell>
          <cell r="H2289">
            <v>0</v>
          </cell>
          <cell r="I2289">
            <v>0</v>
          </cell>
          <cell r="M2289">
            <v>39.69</v>
          </cell>
          <cell r="N2289">
            <v>0</v>
          </cell>
        </row>
        <row r="2290">
          <cell r="C2290">
            <v>0</v>
          </cell>
          <cell r="D2290">
            <v>0</v>
          </cell>
          <cell r="F2290">
            <v>0</v>
          </cell>
          <cell r="G2290">
            <v>0</v>
          </cell>
          <cell r="H2290">
            <v>0</v>
          </cell>
          <cell r="I2290">
            <v>0</v>
          </cell>
          <cell r="M2290">
            <v>39.69</v>
          </cell>
          <cell r="N2290">
            <v>0</v>
          </cell>
        </row>
        <row r="2291">
          <cell r="C2291" t="str">
            <v xml:space="preserve">TOTAL </v>
          </cell>
          <cell r="I2291">
            <v>25.890000000000004</v>
          </cell>
        </row>
        <row r="2292">
          <cell r="C2292" t="str">
            <v>BDI %</v>
          </cell>
          <cell r="H2292">
            <v>0</v>
          </cell>
          <cell r="I2292">
            <v>0</v>
          </cell>
        </row>
        <row r="2293">
          <cell r="A2293">
            <v>86</v>
          </cell>
          <cell r="C2293" t="str">
            <v>TOTAL DO SERVIÇO</v>
          </cell>
          <cell r="I2293">
            <v>25.890000000000004</v>
          </cell>
          <cell r="K2293" t="e">
            <v>#REF!</v>
          </cell>
          <cell r="L2293" t="e">
            <v>#REF!</v>
          </cell>
        </row>
        <row r="2294">
          <cell r="C2294" t="str">
            <v>AGESPISA - AREAIS</v>
          </cell>
        </row>
        <row r="2296">
          <cell r="C2296" t="str">
            <v>COMPOSIÇÃO DE PREÇO UNITÁRIO</v>
          </cell>
        </row>
        <row r="2298">
          <cell r="B2298">
            <v>87</v>
          </cell>
          <cell r="C2298">
            <v>87</v>
          </cell>
          <cell r="D2298" t="str">
            <v>ESCAVAÇÃO MEC. DE VALAS EM SOLO DE 1ª CAT. COM PROF. DE 4,01M A 6,00M</v>
          </cell>
          <cell r="I2298" t="str">
            <v>M3</v>
          </cell>
          <cell r="K2298">
            <v>11.81</v>
          </cell>
        </row>
        <row r="2300">
          <cell r="C2300" t="str">
            <v>CÓDIGO</v>
          </cell>
          <cell r="D2300" t="str">
            <v>DESCRIÇÃO DO SERVIÇO</v>
          </cell>
          <cell r="F2300" t="str">
            <v>UNIDADE</v>
          </cell>
          <cell r="G2300" t="str">
            <v>COEF.</v>
          </cell>
          <cell r="H2300" t="str">
            <v>PR. UNITÁRIO</v>
          </cell>
          <cell r="I2300" t="str">
            <v>PR. TOTAL</v>
          </cell>
        </row>
        <row r="2301">
          <cell r="C2301" t="str">
            <v>IH0006</v>
          </cell>
          <cell r="D2301" t="str">
            <v>SERVENTE</v>
          </cell>
          <cell r="F2301" t="str">
            <v>H</v>
          </cell>
          <cell r="G2301">
            <v>0.15</v>
          </cell>
          <cell r="H2301">
            <v>4.4723219814241482</v>
          </cell>
          <cell r="I2301">
            <v>0.67</v>
          </cell>
          <cell r="K2301" t="str">
            <v>IH0006</v>
          </cell>
          <cell r="L2301">
            <v>0.15</v>
          </cell>
          <cell r="M2301">
            <v>11.81</v>
          </cell>
          <cell r="N2301">
            <v>1.7715000000000001</v>
          </cell>
        </row>
        <row r="2302">
          <cell r="C2302" t="str">
            <v>IN0654</v>
          </cell>
          <cell r="D2302" t="str">
            <v>ESCAVADEIRA HIDR-ULICA (CHP)</v>
          </cell>
          <cell r="F2302" t="str">
            <v>H</v>
          </cell>
          <cell r="G2302">
            <v>3.3000000000000002E-2</v>
          </cell>
          <cell r="H2302">
            <v>124.62374613003095</v>
          </cell>
          <cell r="I2302">
            <v>4.1100000000000003</v>
          </cell>
          <cell r="K2302" t="str">
            <v>IN0654</v>
          </cell>
          <cell r="L2302">
            <v>3.3000000000000002E-2</v>
          </cell>
          <cell r="M2302">
            <v>11.81</v>
          </cell>
          <cell r="N2302">
            <v>0.38973000000000002</v>
          </cell>
        </row>
        <row r="2303">
          <cell r="C2303">
            <v>0</v>
          </cell>
          <cell r="D2303">
            <v>0</v>
          </cell>
          <cell r="F2303">
            <v>0</v>
          </cell>
          <cell r="G2303">
            <v>0</v>
          </cell>
          <cell r="H2303">
            <v>0</v>
          </cell>
          <cell r="I2303">
            <v>0</v>
          </cell>
          <cell r="M2303">
            <v>11.81</v>
          </cell>
          <cell r="N2303">
            <v>0</v>
          </cell>
        </row>
        <row r="2304">
          <cell r="C2304">
            <v>0</v>
          </cell>
          <cell r="D2304">
            <v>0</v>
          </cell>
          <cell r="F2304">
            <v>0</v>
          </cell>
          <cell r="G2304">
            <v>0</v>
          </cell>
          <cell r="H2304">
            <v>0</v>
          </cell>
          <cell r="I2304">
            <v>0</v>
          </cell>
          <cell r="M2304">
            <v>11.81</v>
          </cell>
          <cell r="N2304">
            <v>0</v>
          </cell>
        </row>
        <row r="2305">
          <cell r="C2305">
            <v>0</v>
          </cell>
          <cell r="D2305">
            <v>0</v>
          </cell>
          <cell r="F2305">
            <v>0</v>
          </cell>
          <cell r="G2305">
            <v>0</v>
          </cell>
          <cell r="H2305">
            <v>0</v>
          </cell>
          <cell r="I2305">
            <v>0</v>
          </cell>
          <cell r="M2305">
            <v>11.81</v>
          </cell>
          <cell r="N2305">
            <v>0</v>
          </cell>
        </row>
        <row r="2306">
          <cell r="C2306">
            <v>0</v>
          </cell>
          <cell r="D2306">
            <v>0</v>
          </cell>
          <cell r="F2306">
            <v>0</v>
          </cell>
          <cell r="G2306">
            <v>0</v>
          </cell>
          <cell r="H2306">
            <v>0</v>
          </cell>
          <cell r="I2306">
            <v>0</v>
          </cell>
          <cell r="M2306">
            <v>11.81</v>
          </cell>
          <cell r="N2306">
            <v>0</v>
          </cell>
        </row>
        <row r="2307">
          <cell r="C2307">
            <v>0</v>
          </cell>
          <cell r="D2307">
            <v>0</v>
          </cell>
          <cell r="F2307">
            <v>0</v>
          </cell>
          <cell r="G2307">
            <v>0</v>
          </cell>
          <cell r="H2307">
            <v>0</v>
          </cell>
          <cell r="I2307">
            <v>0</v>
          </cell>
          <cell r="M2307">
            <v>11.81</v>
          </cell>
          <cell r="N2307">
            <v>0</v>
          </cell>
        </row>
        <row r="2308">
          <cell r="C2308">
            <v>0</v>
          </cell>
          <cell r="D2308">
            <v>0</v>
          </cell>
          <cell r="F2308">
            <v>0</v>
          </cell>
          <cell r="G2308">
            <v>0</v>
          </cell>
          <cell r="H2308">
            <v>0</v>
          </cell>
          <cell r="I2308">
            <v>0</v>
          </cell>
          <cell r="M2308">
            <v>11.81</v>
          </cell>
          <cell r="N2308">
            <v>0</v>
          </cell>
        </row>
        <row r="2309">
          <cell r="C2309">
            <v>0</v>
          </cell>
          <cell r="D2309">
            <v>0</v>
          </cell>
          <cell r="F2309">
            <v>0</v>
          </cell>
          <cell r="G2309">
            <v>0</v>
          </cell>
          <cell r="H2309">
            <v>0</v>
          </cell>
          <cell r="I2309">
            <v>0</v>
          </cell>
          <cell r="M2309">
            <v>11.81</v>
          </cell>
          <cell r="N2309">
            <v>0</v>
          </cell>
        </row>
        <row r="2310">
          <cell r="C2310">
            <v>0</v>
          </cell>
          <cell r="D2310">
            <v>0</v>
          </cell>
          <cell r="F2310">
            <v>0</v>
          </cell>
          <cell r="G2310">
            <v>0</v>
          </cell>
          <cell r="H2310">
            <v>0</v>
          </cell>
          <cell r="I2310">
            <v>0</v>
          </cell>
          <cell r="M2310">
            <v>11.81</v>
          </cell>
          <cell r="N2310">
            <v>0</v>
          </cell>
        </row>
        <row r="2311">
          <cell r="C2311">
            <v>0</v>
          </cell>
          <cell r="D2311">
            <v>0</v>
          </cell>
          <cell r="F2311">
            <v>0</v>
          </cell>
          <cell r="G2311">
            <v>0</v>
          </cell>
          <cell r="H2311">
            <v>0</v>
          </cell>
          <cell r="I2311">
            <v>0</v>
          </cell>
          <cell r="M2311">
            <v>11.81</v>
          </cell>
          <cell r="N2311">
            <v>0</v>
          </cell>
        </row>
        <row r="2312">
          <cell r="C2312">
            <v>0</v>
          </cell>
          <cell r="D2312">
            <v>0</v>
          </cell>
          <cell r="F2312">
            <v>0</v>
          </cell>
          <cell r="G2312">
            <v>0</v>
          </cell>
          <cell r="H2312">
            <v>0</v>
          </cell>
          <cell r="I2312">
            <v>0</v>
          </cell>
          <cell r="M2312">
            <v>11.81</v>
          </cell>
          <cell r="N2312">
            <v>0</v>
          </cell>
        </row>
        <row r="2313">
          <cell r="C2313">
            <v>0</v>
          </cell>
          <cell r="D2313">
            <v>0</v>
          </cell>
          <cell r="F2313">
            <v>0</v>
          </cell>
          <cell r="G2313">
            <v>0</v>
          </cell>
          <cell r="H2313">
            <v>0</v>
          </cell>
          <cell r="I2313">
            <v>0</v>
          </cell>
          <cell r="M2313">
            <v>11.81</v>
          </cell>
          <cell r="N2313">
            <v>0</v>
          </cell>
        </row>
        <row r="2314">
          <cell r="C2314">
            <v>0</v>
          </cell>
          <cell r="D2314">
            <v>0</v>
          </cell>
          <cell r="F2314">
            <v>0</v>
          </cell>
          <cell r="G2314">
            <v>0</v>
          </cell>
          <cell r="H2314">
            <v>0</v>
          </cell>
          <cell r="I2314">
            <v>0</v>
          </cell>
          <cell r="M2314">
            <v>11.81</v>
          </cell>
          <cell r="N2314">
            <v>0</v>
          </cell>
        </row>
        <row r="2315">
          <cell r="C2315">
            <v>0</v>
          </cell>
          <cell r="D2315">
            <v>0</v>
          </cell>
          <cell r="F2315">
            <v>0</v>
          </cell>
          <cell r="G2315">
            <v>0</v>
          </cell>
          <cell r="H2315">
            <v>0</v>
          </cell>
          <cell r="I2315">
            <v>0</v>
          </cell>
          <cell r="M2315">
            <v>11.81</v>
          </cell>
          <cell r="N2315">
            <v>0</v>
          </cell>
        </row>
        <row r="2316">
          <cell r="C2316">
            <v>0</v>
          </cell>
          <cell r="D2316">
            <v>0</v>
          </cell>
          <cell r="F2316">
            <v>0</v>
          </cell>
          <cell r="G2316">
            <v>0</v>
          </cell>
          <cell r="H2316">
            <v>0</v>
          </cell>
          <cell r="I2316">
            <v>0</v>
          </cell>
          <cell r="M2316">
            <v>11.81</v>
          </cell>
          <cell r="N2316">
            <v>0</v>
          </cell>
        </row>
        <row r="2317">
          <cell r="C2317">
            <v>0</v>
          </cell>
          <cell r="D2317">
            <v>0</v>
          </cell>
          <cell r="F2317">
            <v>0</v>
          </cell>
          <cell r="G2317">
            <v>0</v>
          </cell>
          <cell r="H2317">
            <v>0</v>
          </cell>
          <cell r="I2317">
            <v>0</v>
          </cell>
          <cell r="M2317">
            <v>11.81</v>
          </cell>
          <cell r="N2317">
            <v>0</v>
          </cell>
        </row>
        <row r="2318">
          <cell r="C2318">
            <v>0</v>
          </cell>
          <cell r="D2318">
            <v>0</v>
          </cell>
          <cell r="F2318">
            <v>0</v>
          </cell>
          <cell r="G2318">
            <v>0</v>
          </cell>
          <cell r="H2318">
            <v>0</v>
          </cell>
          <cell r="I2318">
            <v>0</v>
          </cell>
          <cell r="M2318">
            <v>11.81</v>
          </cell>
          <cell r="N2318">
            <v>0</v>
          </cell>
        </row>
        <row r="2319">
          <cell r="C2319">
            <v>0</v>
          </cell>
          <cell r="D2319">
            <v>0</v>
          </cell>
          <cell r="F2319">
            <v>0</v>
          </cell>
          <cell r="G2319">
            <v>0</v>
          </cell>
          <cell r="H2319">
            <v>0</v>
          </cell>
          <cell r="I2319">
            <v>0</v>
          </cell>
          <cell r="M2319">
            <v>11.81</v>
          </cell>
          <cell r="N2319">
            <v>0</v>
          </cell>
        </row>
        <row r="2320">
          <cell r="C2320">
            <v>0</v>
          </cell>
          <cell r="D2320">
            <v>0</v>
          </cell>
          <cell r="F2320">
            <v>0</v>
          </cell>
          <cell r="G2320">
            <v>0</v>
          </cell>
          <cell r="H2320">
            <v>0</v>
          </cell>
          <cell r="I2320">
            <v>0</v>
          </cell>
          <cell r="M2320">
            <v>11.81</v>
          </cell>
          <cell r="N2320">
            <v>0</v>
          </cell>
        </row>
        <row r="2321">
          <cell r="C2321">
            <v>0</v>
          </cell>
          <cell r="D2321">
            <v>0</v>
          </cell>
          <cell r="F2321">
            <v>0</v>
          </cell>
          <cell r="G2321">
            <v>0</v>
          </cell>
          <cell r="H2321">
            <v>0</v>
          </cell>
          <cell r="I2321">
            <v>0</v>
          </cell>
          <cell r="M2321">
            <v>11.81</v>
          </cell>
          <cell r="N2321">
            <v>0</v>
          </cell>
        </row>
        <row r="2322">
          <cell r="C2322" t="str">
            <v xml:space="preserve">TOTAL </v>
          </cell>
          <cell r="I2322">
            <v>4.78</v>
          </cell>
        </row>
        <row r="2323">
          <cell r="C2323" t="str">
            <v>BDI %</v>
          </cell>
          <cell r="H2323">
            <v>0</v>
          </cell>
          <cell r="I2323">
            <v>0</v>
          </cell>
        </row>
        <row r="2324">
          <cell r="A2324">
            <v>87</v>
          </cell>
          <cell r="C2324" t="str">
            <v>TOTAL DO SERVIÇO</v>
          </cell>
          <cell r="I2324">
            <v>4.78</v>
          </cell>
          <cell r="K2324" t="e">
            <v>#REF!</v>
          </cell>
          <cell r="L2324" t="e">
            <v>#REF!</v>
          </cell>
        </row>
        <row r="2325">
          <cell r="C2325" t="str">
            <v>AGESPISA - AREAIS</v>
          </cell>
        </row>
        <row r="2327">
          <cell r="C2327" t="str">
            <v>COMPOSIÇÃO DE PREÇO UNITÁRIO</v>
          </cell>
        </row>
        <row r="2329">
          <cell r="B2329">
            <v>88</v>
          </cell>
          <cell r="C2329">
            <v>88</v>
          </cell>
          <cell r="D2329" t="str">
            <v>EXECUÇÃO DE SARJETA EM CONCRETO SIMPLES</v>
          </cell>
          <cell r="I2329" t="str">
            <v>M3</v>
          </cell>
          <cell r="K2329">
            <v>443</v>
          </cell>
        </row>
        <row r="2331">
          <cell r="C2331" t="str">
            <v>CÓDIGO</v>
          </cell>
          <cell r="D2331" t="str">
            <v>DESCRIÇÃO DO SERVIÇO</v>
          </cell>
          <cell r="F2331" t="str">
            <v>UNIDADE</v>
          </cell>
          <cell r="G2331" t="str">
            <v>COEF.</v>
          </cell>
          <cell r="H2331" t="str">
            <v>PR. UNITÁRIO</v>
          </cell>
          <cell r="I2331" t="str">
            <v>PR. TOTAL</v>
          </cell>
        </row>
        <row r="2332">
          <cell r="C2332" t="str">
            <v>IH0006</v>
          </cell>
          <cell r="D2332" t="str">
            <v>SERVENTE</v>
          </cell>
          <cell r="F2332" t="str">
            <v>H</v>
          </cell>
          <cell r="G2332">
            <v>5.25</v>
          </cell>
          <cell r="H2332">
            <v>4.4723219814241482</v>
          </cell>
          <cell r="I2332">
            <v>23.48</v>
          </cell>
          <cell r="K2332" t="str">
            <v>IH0006</v>
          </cell>
          <cell r="L2332">
            <v>5.25</v>
          </cell>
          <cell r="M2332">
            <v>443</v>
          </cell>
          <cell r="N2332">
            <v>2325.75</v>
          </cell>
        </row>
        <row r="2333">
          <cell r="C2333" t="str">
            <v>IH0068</v>
          </cell>
          <cell r="D2333" t="str">
            <v>AJUDANTE</v>
          </cell>
          <cell r="F2333" t="str">
            <v>H</v>
          </cell>
          <cell r="G2333">
            <v>0.19500000000000001</v>
          </cell>
          <cell r="H2333">
            <v>4.4723219814241482</v>
          </cell>
          <cell r="I2333">
            <v>0.87</v>
          </cell>
          <cell r="K2333" t="str">
            <v>IH0068</v>
          </cell>
          <cell r="L2333">
            <v>0.19500000000000001</v>
          </cell>
          <cell r="M2333">
            <v>443</v>
          </cell>
          <cell r="N2333">
            <v>86.385000000000005</v>
          </cell>
        </row>
        <row r="2334">
          <cell r="C2334" t="str">
            <v>IH0070</v>
          </cell>
          <cell r="D2334" t="str">
            <v>CARPINTEIRO</v>
          </cell>
          <cell r="F2334" t="str">
            <v>H</v>
          </cell>
          <cell r="G2334">
            <v>0.19500000000000001</v>
          </cell>
          <cell r="H2334">
            <v>6.2786377708978325</v>
          </cell>
          <cell r="I2334">
            <v>1.22</v>
          </cell>
          <cell r="K2334" t="str">
            <v>IH0070</v>
          </cell>
          <cell r="L2334">
            <v>0.19500000000000001</v>
          </cell>
          <cell r="M2334">
            <v>443</v>
          </cell>
          <cell r="N2334">
            <v>86.385000000000005</v>
          </cell>
        </row>
        <row r="2335">
          <cell r="C2335" t="str">
            <v>IH0074</v>
          </cell>
          <cell r="D2335" t="str">
            <v>PEDREIRO</v>
          </cell>
          <cell r="F2335" t="str">
            <v>H</v>
          </cell>
          <cell r="G2335">
            <v>3.15</v>
          </cell>
          <cell r="H2335">
            <v>6.2786377708978325</v>
          </cell>
          <cell r="I2335">
            <v>19.78</v>
          </cell>
          <cell r="K2335" t="str">
            <v>IH0074</v>
          </cell>
          <cell r="L2335">
            <v>3.15</v>
          </cell>
          <cell r="M2335">
            <v>443</v>
          </cell>
          <cell r="N2335">
            <v>1395.45</v>
          </cell>
        </row>
        <row r="2336">
          <cell r="C2336" t="str">
            <v>IM3678</v>
          </cell>
          <cell r="D2336" t="str">
            <v>PREGO (MEDIA DAS BITOLAS)</v>
          </cell>
          <cell r="F2336" t="str">
            <v>KG</v>
          </cell>
          <cell r="G2336">
            <v>0.03</v>
          </cell>
          <cell r="H2336">
            <v>4.8</v>
          </cell>
          <cell r="I2336">
            <v>0.14000000000000001</v>
          </cell>
          <cell r="K2336" t="str">
            <v>IM3678</v>
          </cell>
          <cell r="L2336">
            <v>0.03</v>
          </cell>
          <cell r="M2336">
            <v>443</v>
          </cell>
          <cell r="N2336">
            <v>13.29</v>
          </cell>
        </row>
        <row r="2337">
          <cell r="C2337" t="str">
            <v>IM3679</v>
          </cell>
          <cell r="D2337" t="str">
            <v>TABUA DE PINHO 3a. 1 x 12      (pol.)</v>
          </cell>
          <cell r="F2337" t="str">
            <v>M</v>
          </cell>
          <cell r="G2337">
            <v>0.1071</v>
          </cell>
          <cell r="H2337">
            <v>5.7</v>
          </cell>
          <cell r="I2337">
            <v>0.61</v>
          </cell>
          <cell r="K2337" t="str">
            <v>IM3679</v>
          </cell>
          <cell r="L2337">
            <v>0.1071</v>
          </cell>
          <cell r="M2337">
            <v>443</v>
          </cell>
          <cell r="N2337">
            <v>47.445300000000003</v>
          </cell>
        </row>
        <row r="2338">
          <cell r="C2338" t="str">
            <v>IM3739</v>
          </cell>
          <cell r="D2338" t="str">
            <v>CONCRETO USINADO FCK 20 MPA</v>
          </cell>
          <cell r="F2338" t="str">
            <v>M3</v>
          </cell>
          <cell r="G2338">
            <v>1.0814999999999999</v>
          </cell>
          <cell r="H2338">
            <v>225</v>
          </cell>
          <cell r="I2338">
            <v>243.34</v>
          </cell>
          <cell r="K2338" t="str">
            <v>IM3739</v>
          </cell>
          <cell r="L2338">
            <v>1.0814999999999999</v>
          </cell>
          <cell r="M2338">
            <v>443</v>
          </cell>
          <cell r="N2338">
            <v>479.10449999999997</v>
          </cell>
        </row>
        <row r="2339">
          <cell r="C2339" t="str">
            <v>IM5834</v>
          </cell>
          <cell r="D2339" t="str">
            <v>SARRAFO DE 1"X4"</v>
          </cell>
          <cell r="F2339" t="str">
            <v>M</v>
          </cell>
          <cell r="G2339">
            <v>7.4999999999999997E-2</v>
          </cell>
          <cell r="H2339">
            <v>2</v>
          </cell>
          <cell r="I2339">
            <v>0.15</v>
          </cell>
          <cell r="K2339" t="str">
            <v>IM5834</v>
          </cell>
          <cell r="L2339">
            <v>7.4999999999999997E-2</v>
          </cell>
          <cell r="M2339">
            <v>443</v>
          </cell>
          <cell r="N2339">
            <v>33.225000000000001</v>
          </cell>
        </row>
        <row r="2340">
          <cell r="C2340">
            <v>0</v>
          </cell>
          <cell r="D2340">
            <v>0</v>
          </cell>
          <cell r="F2340">
            <v>0</v>
          </cell>
          <cell r="G2340">
            <v>0</v>
          </cell>
          <cell r="H2340">
            <v>0</v>
          </cell>
          <cell r="I2340">
            <v>0</v>
          </cell>
          <cell r="M2340">
            <v>443</v>
          </cell>
          <cell r="N2340">
            <v>0</v>
          </cell>
        </row>
        <row r="2341">
          <cell r="C2341">
            <v>0</v>
          </cell>
          <cell r="D2341">
            <v>0</v>
          </cell>
          <cell r="F2341">
            <v>0</v>
          </cell>
          <cell r="G2341">
            <v>0</v>
          </cell>
          <cell r="H2341">
            <v>0</v>
          </cell>
          <cell r="I2341">
            <v>0</v>
          </cell>
          <cell r="M2341">
            <v>443</v>
          </cell>
          <cell r="N2341">
            <v>0</v>
          </cell>
        </row>
        <row r="2342">
          <cell r="C2342">
            <v>0</v>
          </cell>
          <cell r="D2342">
            <v>0</v>
          </cell>
          <cell r="F2342">
            <v>0</v>
          </cell>
          <cell r="G2342">
            <v>0</v>
          </cell>
          <cell r="H2342">
            <v>0</v>
          </cell>
          <cell r="I2342">
            <v>0</v>
          </cell>
          <cell r="M2342">
            <v>443</v>
          </cell>
          <cell r="N2342">
            <v>0</v>
          </cell>
        </row>
        <row r="2343">
          <cell r="C2343">
            <v>0</v>
          </cell>
          <cell r="D2343">
            <v>0</v>
          </cell>
          <cell r="F2343">
            <v>0</v>
          </cell>
          <cell r="G2343">
            <v>0</v>
          </cell>
          <cell r="H2343">
            <v>0</v>
          </cell>
          <cell r="I2343">
            <v>0</v>
          </cell>
          <cell r="M2343">
            <v>443</v>
          </cell>
          <cell r="N2343">
            <v>0</v>
          </cell>
        </row>
        <row r="2344">
          <cell r="C2344">
            <v>0</v>
          </cell>
          <cell r="D2344">
            <v>0</v>
          </cell>
          <cell r="F2344">
            <v>0</v>
          </cell>
          <cell r="G2344">
            <v>0</v>
          </cell>
          <cell r="H2344">
            <v>0</v>
          </cell>
          <cell r="I2344">
            <v>0</v>
          </cell>
          <cell r="M2344">
            <v>443</v>
          </cell>
          <cell r="N2344">
            <v>0</v>
          </cell>
        </row>
        <row r="2345">
          <cell r="C2345">
            <v>0</v>
          </cell>
          <cell r="D2345">
            <v>0</v>
          </cell>
          <cell r="F2345">
            <v>0</v>
          </cell>
          <cell r="G2345">
            <v>0</v>
          </cell>
          <cell r="H2345">
            <v>0</v>
          </cell>
          <cell r="I2345">
            <v>0</v>
          </cell>
          <cell r="M2345">
            <v>443</v>
          </cell>
          <cell r="N2345">
            <v>0</v>
          </cell>
        </row>
        <row r="2346">
          <cell r="C2346">
            <v>0</v>
          </cell>
          <cell r="D2346">
            <v>0</v>
          </cell>
          <cell r="F2346">
            <v>0</v>
          </cell>
          <cell r="G2346">
            <v>0</v>
          </cell>
          <cell r="H2346">
            <v>0</v>
          </cell>
          <cell r="I2346">
            <v>0</v>
          </cell>
          <cell r="M2346">
            <v>443</v>
          </cell>
          <cell r="N2346">
            <v>0</v>
          </cell>
        </row>
        <row r="2347">
          <cell r="C2347">
            <v>0</v>
          </cell>
          <cell r="D2347">
            <v>0</v>
          </cell>
          <cell r="F2347">
            <v>0</v>
          </cell>
          <cell r="G2347">
            <v>0</v>
          </cell>
          <cell r="H2347">
            <v>0</v>
          </cell>
          <cell r="I2347">
            <v>0</v>
          </cell>
          <cell r="M2347">
            <v>443</v>
          </cell>
          <cell r="N2347">
            <v>0</v>
          </cell>
        </row>
        <row r="2348">
          <cell r="C2348">
            <v>0</v>
          </cell>
          <cell r="D2348">
            <v>0</v>
          </cell>
          <cell r="F2348">
            <v>0</v>
          </cell>
          <cell r="G2348">
            <v>0</v>
          </cell>
          <cell r="H2348">
            <v>0</v>
          </cell>
          <cell r="I2348">
            <v>0</v>
          </cell>
          <cell r="M2348">
            <v>443</v>
          </cell>
          <cell r="N2348">
            <v>0</v>
          </cell>
        </row>
        <row r="2349">
          <cell r="C2349">
            <v>0</v>
          </cell>
          <cell r="D2349">
            <v>0</v>
          </cell>
          <cell r="F2349">
            <v>0</v>
          </cell>
          <cell r="G2349">
            <v>0</v>
          </cell>
          <cell r="H2349">
            <v>0</v>
          </cell>
          <cell r="I2349">
            <v>0</v>
          </cell>
          <cell r="M2349">
            <v>443</v>
          </cell>
          <cell r="N2349">
            <v>0</v>
          </cell>
        </row>
        <row r="2350">
          <cell r="C2350">
            <v>0</v>
          </cell>
          <cell r="D2350">
            <v>0</v>
          </cell>
          <cell r="F2350">
            <v>0</v>
          </cell>
          <cell r="G2350">
            <v>0</v>
          </cell>
          <cell r="H2350">
            <v>0</v>
          </cell>
          <cell r="I2350">
            <v>0</v>
          </cell>
          <cell r="M2350">
            <v>443</v>
          </cell>
          <cell r="N2350">
            <v>0</v>
          </cell>
        </row>
        <row r="2351">
          <cell r="C2351">
            <v>0</v>
          </cell>
          <cell r="D2351">
            <v>0</v>
          </cell>
          <cell r="F2351">
            <v>0</v>
          </cell>
          <cell r="G2351">
            <v>0</v>
          </cell>
          <cell r="H2351">
            <v>0</v>
          </cell>
          <cell r="I2351">
            <v>0</v>
          </cell>
          <cell r="M2351">
            <v>443</v>
          </cell>
          <cell r="N2351">
            <v>0</v>
          </cell>
        </row>
        <row r="2352">
          <cell r="C2352">
            <v>0</v>
          </cell>
          <cell r="D2352">
            <v>0</v>
          </cell>
          <cell r="F2352">
            <v>0</v>
          </cell>
          <cell r="G2352">
            <v>0</v>
          </cell>
          <cell r="H2352">
            <v>0</v>
          </cell>
          <cell r="I2352">
            <v>0</v>
          </cell>
          <cell r="M2352">
            <v>443</v>
          </cell>
          <cell r="N2352">
            <v>0</v>
          </cell>
        </row>
        <row r="2353">
          <cell r="C2353" t="str">
            <v xml:space="preserve">TOTAL </v>
          </cell>
          <cell r="I2353">
            <v>289.58999999999997</v>
          </cell>
        </row>
        <row r="2354">
          <cell r="C2354" t="str">
            <v>BDI %</v>
          </cell>
          <cell r="H2354">
            <v>0</v>
          </cell>
          <cell r="I2354">
            <v>0</v>
          </cell>
        </row>
        <row r="2355">
          <cell r="A2355">
            <v>88</v>
          </cell>
          <cell r="C2355" t="str">
            <v>TOTAL DO SERVIÇO</v>
          </cell>
          <cell r="I2355">
            <v>289.58999999999997</v>
          </cell>
          <cell r="K2355" t="e">
            <v>#REF!</v>
          </cell>
          <cell r="L2355" t="e">
            <v>#REF!</v>
          </cell>
        </row>
        <row r="2356">
          <cell r="C2356" t="str">
            <v>AGESPISA - AREAIS</v>
          </cell>
        </row>
        <row r="2358">
          <cell r="C2358" t="str">
            <v>COMPOSIÇÃO DE PREÇO UNITÁRIO</v>
          </cell>
        </row>
        <row r="2360">
          <cell r="B2360">
            <v>89</v>
          </cell>
          <cell r="C2360">
            <v>89</v>
          </cell>
          <cell r="D2360" t="str">
            <v>ASSENTAMENTO DE TUBOS E CONEXÕES EM PVC JEI, REDE COLETORA DN 250</v>
          </cell>
          <cell r="I2360" t="str">
            <v>M</v>
          </cell>
          <cell r="K2360">
            <v>3.43</v>
          </cell>
        </row>
        <row r="2362">
          <cell r="C2362" t="str">
            <v>CÓDIGO</v>
          </cell>
          <cell r="D2362" t="str">
            <v>DESCRIÇÃO DO SERVIÇO</v>
          </cell>
          <cell r="F2362" t="str">
            <v>UNIDADE</v>
          </cell>
          <cell r="G2362" t="str">
            <v>COEF.</v>
          </cell>
          <cell r="H2362" t="str">
            <v>PR. UNITÁRIO</v>
          </cell>
          <cell r="I2362" t="str">
            <v>PR. TOTAL</v>
          </cell>
        </row>
        <row r="2363">
          <cell r="C2363" t="str">
            <v>IH0074</v>
          </cell>
          <cell r="D2363" t="str">
            <v>PEDREIRO</v>
          </cell>
          <cell r="F2363" t="str">
            <v>H</v>
          </cell>
          <cell r="G2363">
            <v>0.1</v>
          </cell>
          <cell r="H2363">
            <v>6.2786377708978325</v>
          </cell>
          <cell r="I2363">
            <v>0.63</v>
          </cell>
          <cell r="K2363" t="str">
            <v>IH0074</v>
          </cell>
          <cell r="L2363">
            <v>0.1</v>
          </cell>
          <cell r="M2363">
            <v>3.43</v>
          </cell>
          <cell r="N2363">
            <v>0.34300000000000003</v>
          </cell>
        </row>
        <row r="2364">
          <cell r="C2364" t="str">
            <v>IH0107</v>
          </cell>
          <cell r="D2364" t="str">
            <v>AJUDANTE</v>
          </cell>
          <cell r="F2364" t="str">
            <v>H</v>
          </cell>
          <cell r="G2364">
            <v>0.15</v>
          </cell>
          <cell r="H2364">
            <v>4.4723219814241482</v>
          </cell>
          <cell r="I2364">
            <v>0.67</v>
          </cell>
          <cell r="K2364" t="str">
            <v>IH0107</v>
          </cell>
          <cell r="L2364">
            <v>0.15</v>
          </cell>
          <cell r="M2364">
            <v>3.43</v>
          </cell>
          <cell r="N2364">
            <v>0.51449999999999996</v>
          </cell>
        </row>
        <row r="2365">
          <cell r="C2365" t="str">
            <v>IM3221</v>
          </cell>
          <cell r="D2365" t="str">
            <v>PASTA LUBRIFICANTE</v>
          </cell>
          <cell r="F2365" t="str">
            <v>KG</v>
          </cell>
          <cell r="G2365">
            <v>2.46E-2</v>
          </cell>
          <cell r="H2365">
            <v>9.0500000000000007</v>
          </cell>
          <cell r="I2365">
            <v>0.22</v>
          </cell>
          <cell r="K2365" t="str">
            <v>IM3221</v>
          </cell>
          <cell r="L2365">
            <v>2.46E-2</v>
          </cell>
          <cell r="M2365">
            <v>3.43</v>
          </cell>
          <cell r="N2365">
            <v>8.4378000000000009E-2</v>
          </cell>
        </row>
        <row r="2366">
          <cell r="C2366" t="str">
            <v>IN0644</v>
          </cell>
          <cell r="D2366" t="str">
            <v>CAMINH+O COMERC. EQUIP.        C/GUINDASTE (CHP)</v>
          </cell>
          <cell r="F2366" t="str">
            <v>H</v>
          </cell>
          <cell r="G2366">
            <v>0.01</v>
          </cell>
          <cell r="H2366">
            <v>71.41</v>
          </cell>
          <cell r="I2366">
            <v>0.71</v>
          </cell>
          <cell r="K2366" t="str">
            <v>IN0644</v>
          </cell>
          <cell r="L2366">
            <v>0.01</v>
          </cell>
          <cell r="M2366">
            <v>3.43</v>
          </cell>
          <cell r="N2366">
            <v>3.4300000000000004E-2</v>
          </cell>
        </row>
        <row r="2367">
          <cell r="C2367">
            <v>0</v>
          </cell>
          <cell r="D2367">
            <v>0</v>
          </cell>
          <cell r="F2367">
            <v>0</v>
          </cell>
          <cell r="G2367">
            <v>0</v>
          </cell>
          <cell r="H2367">
            <v>0</v>
          </cell>
          <cell r="I2367">
            <v>0</v>
          </cell>
          <cell r="M2367">
            <v>3.43</v>
          </cell>
          <cell r="N2367">
            <v>0</v>
          </cell>
        </row>
        <row r="2368">
          <cell r="C2368">
            <v>0</v>
          </cell>
          <cell r="D2368">
            <v>0</v>
          </cell>
          <cell r="F2368">
            <v>0</v>
          </cell>
          <cell r="G2368">
            <v>0</v>
          </cell>
          <cell r="H2368">
            <v>0</v>
          </cell>
          <cell r="I2368">
            <v>0</v>
          </cell>
          <cell r="M2368">
            <v>3.43</v>
          </cell>
          <cell r="N2368">
            <v>0</v>
          </cell>
        </row>
        <row r="2369">
          <cell r="C2369">
            <v>0</v>
          </cell>
          <cell r="D2369">
            <v>0</v>
          </cell>
          <cell r="F2369">
            <v>0</v>
          </cell>
          <cell r="G2369">
            <v>0</v>
          </cell>
          <cell r="H2369">
            <v>0</v>
          </cell>
          <cell r="I2369">
            <v>0</v>
          </cell>
          <cell r="M2369">
            <v>3.43</v>
          </cell>
          <cell r="N2369">
            <v>0</v>
          </cell>
        </row>
        <row r="2370">
          <cell r="C2370">
            <v>0</v>
          </cell>
          <cell r="D2370">
            <v>0</v>
          </cell>
          <cell r="F2370">
            <v>0</v>
          </cell>
          <cell r="G2370">
            <v>0</v>
          </cell>
          <cell r="H2370">
            <v>0</v>
          </cell>
          <cell r="I2370">
            <v>0</v>
          </cell>
          <cell r="M2370">
            <v>3.43</v>
          </cell>
          <cell r="N2370">
            <v>0</v>
          </cell>
        </row>
        <row r="2371">
          <cell r="C2371">
            <v>0</v>
          </cell>
          <cell r="D2371">
            <v>0</v>
          </cell>
          <cell r="F2371">
            <v>0</v>
          </cell>
          <cell r="G2371">
            <v>0</v>
          </cell>
          <cell r="H2371">
            <v>0</v>
          </cell>
          <cell r="I2371">
            <v>0</v>
          </cell>
          <cell r="M2371">
            <v>3.43</v>
          </cell>
          <cell r="N2371">
            <v>0</v>
          </cell>
        </row>
        <row r="2372">
          <cell r="C2372">
            <v>0</v>
          </cell>
          <cell r="D2372">
            <v>0</v>
          </cell>
          <cell r="F2372">
            <v>0</v>
          </cell>
          <cell r="G2372">
            <v>0</v>
          </cell>
          <cell r="H2372">
            <v>0</v>
          </cell>
          <cell r="I2372">
            <v>0</v>
          </cell>
          <cell r="M2372">
            <v>3.43</v>
          </cell>
          <cell r="N2372">
            <v>0</v>
          </cell>
        </row>
        <row r="2373">
          <cell r="C2373">
            <v>0</v>
          </cell>
          <cell r="D2373">
            <v>0</v>
          </cell>
          <cell r="F2373">
            <v>0</v>
          </cell>
          <cell r="G2373">
            <v>0</v>
          </cell>
          <cell r="H2373">
            <v>0</v>
          </cell>
          <cell r="I2373">
            <v>0</v>
          </cell>
          <cell r="M2373">
            <v>3.43</v>
          </cell>
          <cell r="N2373">
            <v>0</v>
          </cell>
        </row>
        <row r="2374">
          <cell r="C2374">
            <v>0</v>
          </cell>
          <cell r="D2374">
            <v>0</v>
          </cell>
          <cell r="F2374">
            <v>0</v>
          </cell>
          <cell r="G2374">
            <v>0</v>
          </cell>
          <cell r="H2374">
            <v>0</v>
          </cell>
          <cell r="I2374">
            <v>0</v>
          </cell>
          <cell r="M2374">
            <v>3.43</v>
          </cell>
          <cell r="N2374">
            <v>0</v>
          </cell>
        </row>
        <row r="2375">
          <cell r="C2375">
            <v>0</v>
          </cell>
          <cell r="D2375">
            <v>0</v>
          </cell>
          <cell r="F2375">
            <v>0</v>
          </cell>
          <cell r="G2375">
            <v>0</v>
          </cell>
          <cell r="H2375">
            <v>0</v>
          </cell>
          <cell r="I2375">
            <v>0</v>
          </cell>
          <cell r="M2375">
            <v>3.43</v>
          </cell>
          <cell r="N2375">
            <v>0</v>
          </cell>
        </row>
        <row r="2376">
          <cell r="C2376">
            <v>0</v>
          </cell>
          <cell r="D2376">
            <v>0</v>
          </cell>
          <cell r="F2376">
            <v>0</v>
          </cell>
          <cell r="G2376">
            <v>0</v>
          </cell>
          <cell r="H2376">
            <v>0</v>
          </cell>
          <cell r="I2376">
            <v>0</v>
          </cell>
          <cell r="M2376">
            <v>3.43</v>
          </cell>
          <cell r="N2376">
            <v>0</v>
          </cell>
        </row>
        <row r="2377">
          <cell r="C2377">
            <v>0</v>
          </cell>
          <cell r="D2377">
            <v>0</v>
          </cell>
          <cell r="F2377">
            <v>0</v>
          </cell>
          <cell r="G2377">
            <v>0</v>
          </cell>
          <cell r="H2377">
            <v>0</v>
          </cell>
          <cell r="I2377">
            <v>0</v>
          </cell>
          <cell r="M2377">
            <v>3.43</v>
          </cell>
          <cell r="N2377">
            <v>0</v>
          </cell>
        </row>
        <row r="2378">
          <cell r="C2378">
            <v>0</v>
          </cell>
          <cell r="D2378">
            <v>0</v>
          </cell>
          <cell r="F2378">
            <v>0</v>
          </cell>
          <cell r="G2378">
            <v>0</v>
          </cell>
          <cell r="H2378">
            <v>0</v>
          </cell>
          <cell r="I2378">
            <v>0</v>
          </cell>
          <cell r="M2378">
            <v>3.43</v>
          </cell>
          <cell r="N2378">
            <v>0</v>
          </cell>
        </row>
        <row r="2379">
          <cell r="C2379">
            <v>0</v>
          </cell>
          <cell r="D2379">
            <v>0</v>
          </cell>
          <cell r="F2379">
            <v>0</v>
          </cell>
          <cell r="G2379">
            <v>0</v>
          </cell>
          <cell r="H2379">
            <v>0</v>
          </cell>
          <cell r="I2379">
            <v>0</v>
          </cell>
          <cell r="M2379">
            <v>3.43</v>
          </cell>
          <cell r="N2379">
            <v>0</v>
          </cell>
        </row>
        <row r="2380">
          <cell r="C2380">
            <v>0</v>
          </cell>
          <cell r="D2380">
            <v>0</v>
          </cell>
          <cell r="F2380">
            <v>0</v>
          </cell>
          <cell r="G2380">
            <v>0</v>
          </cell>
          <cell r="H2380">
            <v>0</v>
          </cell>
          <cell r="I2380">
            <v>0</v>
          </cell>
          <cell r="M2380">
            <v>3.43</v>
          </cell>
          <cell r="N2380">
            <v>0</v>
          </cell>
        </row>
        <row r="2381">
          <cell r="C2381">
            <v>0</v>
          </cell>
          <cell r="D2381">
            <v>0</v>
          </cell>
          <cell r="F2381">
            <v>0</v>
          </cell>
          <cell r="G2381">
            <v>0</v>
          </cell>
          <cell r="H2381">
            <v>0</v>
          </cell>
          <cell r="I2381">
            <v>0</v>
          </cell>
          <cell r="M2381">
            <v>3.43</v>
          </cell>
          <cell r="N2381">
            <v>0</v>
          </cell>
        </row>
        <row r="2382">
          <cell r="C2382">
            <v>0</v>
          </cell>
          <cell r="D2382">
            <v>0</v>
          </cell>
          <cell r="F2382">
            <v>0</v>
          </cell>
          <cell r="G2382">
            <v>0</v>
          </cell>
          <cell r="H2382">
            <v>0</v>
          </cell>
          <cell r="I2382">
            <v>0</v>
          </cell>
          <cell r="M2382">
            <v>3.43</v>
          </cell>
          <cell r="N2382">
            <v>0</v>
          </cell>
        </row>
        <row r="2383">
          <cell r="C2383">
            <v>0</v>
          </cell>
          <cell r="D2383">
            <v>0</v>
          </cell>
          <cell r="F2383">
            <v>0</v>
          </cell>
          <cell r="G2383">
            <v>0</v>
          </cell>
          <cell r="H2383">
            <v>0</v>
          </cell>
          <cell r="I2383">
            <v>0</v>
          </cell>
          <cell r="M2383">
            <v>3.43</v>
          </cell>
          <cell r="N2383">
            <v>0</v>
          </cell>
        </row>
        <row r="2384">
          <cell r="C2384" t="str">
            <v xml:space="preserve">TOTAL </v>
          </cell>
          <cell r="I2384">
            <v>2.23</v>
          </cell>
        </row>
        <row r="2385">
          <cell r="C2385" t="str">
            <v>BDI %</v>
          </cell>
          <cell r="H2385">
            <v>0</v>
          </cell>
          <cell r="I2385">
            <v>0</v>
          </cell>
        </row>
        <row r="2386">
          <cell r="A2386">
            <v>89</v>
          </cell>
          <cell r="C2386" t="str">
            <v>TOTAL DO SERVIÇO</v>
          </cell>
          <cell r="I2386">
            <v>2.23</v>
          </cell>
          <cell r="K2386" t="e">
            <v>#REF!</v>
          </cell>
          <cell r="L2386" t="e">
            <v>#REF!</v>
          </cell>
        </row>
        <row r="2387">
          <cell r="C2387" t="str">
            <v>AGESPISA - AREAIS</v>
          </cell>
        </row>
        <row r="2389">
          <cell r="C2389" t="str">
            <v>COMPOSIÇÃO DE PREÇO UNITÁRIO</v>
          </cell>
        </row>
        <row r="2391">
          <cell r="B2391">
            <v>90</v>
          </cell>
          <cell r="C2391">
            <v>90</v>
          </cell>
          <cell r="D2391" t="str">
            <v>ASSENTAMENTO DE TUBO CONCRETO ARMADO CLASSE A-3 PB JE NBR-8890 DN 700MM P/ ESG SANITARIO</v>
          </cell>
          <cell r="I2391" t="str">
            <v>M</v>
          </cell>
          <cell r="K2391">
            <v>61.94</v>
          </cell>
        </row>
        <row r="2393">
          <cell r="C2393" t="str">
            <v>CÓDIGO</v>
          </cell>
          <cell r="D2393" t="str">
            <v>DESCRIÇÃO DO SERVIÇO</v>
          </cell>
          <cell r="F2393" t="str">
            <v>UNIDADE</v>
          </cell>
          <cell r="G2393" t="str">
            <v>COEF.</v>
          </cell>
          <cell r="H2393" t="str">
            <v>PR. UNITÁRIO</v>
          </cell>
          <cell r="I2393" t="str">
            <v>PR. TOTAL</v>
          </cell>
        </row>
        <row r="2394">
          <cell r="C2394" t="str">
            <v>CA1100</v>
          </cell>
          <cell r="D2394" t="str">
            <v>CAMINHÃO COM CARROCERIA FIXA E GUINDAUTO PARA IÇAMENTO DE</v>
          </cell>
          <cell r="F2394" t="str">
            <v>H</v>
          </cell>
          <cell r="G2394">
            <v>5.1999999999999998E-2</v>
          </cell>
          <cell r="H2394">
            <v>59.990382043343651</v>
          </cell>
          <cell r="I2394">
            <v>3.12</v>
          </cell>
          <cell r="K2394" t="str">
            <v>CA1100</v>
          </cell>
          <cell r="L2394">
            <v>5.1999999999999998E-2</v>
          </cell>
          <cell r="M2394">
            <v>61.94</v>
          </cell>
          <cell r="N2394">
            <v>3.2208799999999997</v>
          </cell>
        </row>
        <row r="2395">
          <cell r="C2395" t="str">
            <v>IH0006</v>
          </cell>
          <cell r="D2395" t="str">
            <v>SERVENTE</v>
          </cell>
          <cell r="F2395" t="str">
            <v>H</v>
          </cell>
          <cell r="G2395">
            <v>1.5</v>
          </cell>
          <cell r="H2395">
            <v>4.4723219814241482</v>
          </cell>
          <cell r="I2395">
            <v>6.71</v>
          </cell>
          <cell r="K2395" t="str">
            <v>IH0006</v>
          </cell>
          <cell r="L2395">
            <v>1.5</v>
          </cell>
          <cell r="M2395">
            <v>61.94</v>
          </cell>
          <cell r="N2395">
            <v>92.91</v>
          </cell>
        </row>
        <row r="2396">
          <cell r="C2396" t="str">
            <v>IH0074</v>
          </cell>
          <cell r="D2396" t="str">
            <v>PEDREIRO</v>
          </cell>
          <cell r="F2396" t="str">
            <v>H</v>
          </cell>
          <cell r="G2396">
            <v>1.5</v>
          </cell>
          <cell r="H2396">
            <v>6.2786377708978325</v>
          </cell>
          <cell r="I2396">
            <v>9.42</v>
          </cell>
          <cell r="K2396" t="str">
            <v>IH0074</v>
          </cell>
          <cell r="L2396">
            <v>1.5</v>
          </cell>
          <cell r="M2396">
            <v>61.94</v>
          </cell>
          <cell r="N2396">
            <v>92.91</v>
          </cell>
        </row>
        <row r="2397">
          <cell r="C2397" t="str">
            <v>IN0654</v>
          </cell>
          <cell r="D2397" t="str">
            <v>ESCAVADEIRA HIDR-ULICA (CHP)</v>
          </cell>
          <cell r="F2397" t="str">
            <v>H</v>
          </cell>
          <cell r="G2397">
            <v>9.1999999999999998E-2</v>
          </cell>
          <cell r="H2397">
            <v>124.62374613003095</v>
          </cell>
          <cell r="I2397">
            <v>11.47</v>
          </cell>
          <cell r="K2397" t="str">
            <v>IN0654</v>
          </cell>
          <cell r="L2397">
            <v>9.1999999999999998E-2</v>
          </cell>
          <cell r="M2397">
            <v>61.94</v>
          </cell>
          <cell r="N2397">
            <v>5.69848</v>
          </cell>
        </row>
        <row r="2398">
          <cell r="C2398">
            <v>0</v>
          </cell>
          <cell r="D2398">
            <v>0</v>
          </cell>
          <cell r="F2398">
            <v>0</v>
          </cell>
          <cell r="G2398">
            <v>0</v>
          </cell>
          <cell r="H2398">
            <v>0</v>
          </cell>
          <cell r="I2398">
            <v>0</v>
          </cell>
          <cell r="M2398">
            <v>61.94</v>
          </cell>
          <cell r="N2398">
            <v>0</v>
          </cell>
        </row>
        <row r="2399">
          <cell r="C2399">
            <v>0</v>
          </cell>
          <cell r="D2399">
            <v>0</v>
          </cell>
          <cell r="F2399">
            <v>0</v>
          </cell>
          <cell r="G2399">
            <v>0</v>
          </cell>
          <cell r="H2399">
            <v>0</v>
          </cell>
          <cell r="I2399">
            <v>0</v>
          </cell>
          <cell r="M2399">
            <v>61.94</v>
          </cell>
          <cell r="N2399">
            <v>0</v>
          </cell>
        </row>
        <row r="2400">
          <cell r="C2400">
            <v>0</v>
          </cell>
          <cell r="D2400">
            <v>0</v>
          </cell>
          <cell r="F2400">
            <v>0</v>
          </cell>
          <cell r="G2400">
            <v>0</v>
          </cell>
          <cell r="H2400">
            <v>0</v>
          </cell>
          <cell r="I2400">
            <v>0</v>
          </cell>
          <cell r="M2400">
            <v>61.94</v>
          </cell>
          <cell r="N2400">
            <v>0</v>
          </cell>
        </row>
        <row r="2401">
          <cell r="C2401">
            <v>0</v>
          </cell>
          <cell r="D2401">
            <v>0</v>
          </cell>
          <cell r="F2401">
            <v>0</v>
          </cell>
          <cell r="G2401">
            <v>0</v>
          </cell>
          <cell r="H2401">
            <v>0</v>
          </cell>
          <cell r="I2401">
            <v>0</v>
          </cell>
          <cell r="M2401">
            <v>61.94</v>
          </cell>
          <cell r="N2401">
            <v>0</v>
          </cell>
        </row>
        <row r="2402">
          <cell r="C2402">
            <v>0</v>
          </cell>
          <cell r="D2402">
            <v>0</v>
          </cell>
          <cell r="F2402">
            <v>0</v>
          </cell>
          <cell r="G2402">
            <v>0</v>
          </cell>
          <cell r="H2402">
            <v>0</v>
          </cell>
          <cell r="I2402">
            <v>0</v>
          </cell>
          <cell r="M2402">
            <v>61.94</v>
          </cell>
          <cell r="N2402">
            <v>0</v>
          </cell>
        </row>
        <row r="2403">
          <cell r="C2403">
            <v>0</v>
          </cell>
          <cell r="D2403">
            <v>0</v>
          </cell>
          <cell r="F2403">
            <v>0</v>
          </cell>
          <cell r="G2403">
            <v>0</v>
          </cell>
          <cell r="H2403">
            <v>0</v>
          </cell>
          <cell r="I2403">
            <v>0</v>
          </cell>
          <cell r="M2403">
            <v>61.94</v>
          </cell>
          <cell r="N2403">
            <v>0</v>
          </cell>
        </row>
        <row r="2404">
          <cell r="C2404">
            <v>0</v>
          </cell>
          <cell r="D2404">
            <v>0</v>
          </cell>
          <cell r="F2404">
            <v>0</v>
          </cell>
          <cell r="G2404">
            <v>0</v>
          </cell>
          <cell r="H2404">
            <v>0</v>
          </cell>
          <cell r="I2404">
            <v>0</v>
          </cell>
          <cell r="M2404">
            <v>61.94</v>
          </cell>
          <cell r="N2404">
            <v>0</v>
          </cell>
        </row>
        <row r="2405">
          <cell r="C2405">
            <v>0</v>
          </cell>
          <cell r="D2405">
            <v>0</v>
          </cell>
          <cell r="F2405">
            <v>0</v>
          </cell>
          <cell r="G2405">
            <v>0</v>
          </cell>
          <cell r="H2405">
            <v>0</v>
          </cell>
          <cell r="I2405">
            <v>0</v>
          </cell>
          <cell r="M2405">
            <v>61.94</v>
          </cell>
          <cell r="N2405">
            <v>0</v>
          </cell>
        </row>
        <row r="2406">
          <cell r="C2406">
            <v>0</v>
          </cell>
          <cell r="D2406">
            <v>0</v>
          </cell>
          <cell r="F2406">
            <v>0</v>
          </cell>
          <cell r="G2406">
            <v>0</v>
          </cell>
          <cell r="H2406">
            <v>0</v>
          </cell>
          <cell r="I2406">
            <v>0</v>
          </cell>
          <cell r="M2406">
            <v>61.94</v>
          </cell>
          <cell r="N2406">
            <v>0</v>
          </cell>
        </row>
        <row r="2407">
          <cell r="C2407">
            <v>0</v>
          </cell>
          <cell r="D2407">
            <v>0</v>
          </cell>
          <cell r="F2407">
            <v>0</v>
          </cell>
          <cell r="G2407">
            <v>0</v>
          </cell>
          <cell r="H2407">
            <v>0</v>
          </cell>
          <cell r="I2407">
            <v>0</v>
          </cell>
          <cell r="M2407">
            <v>61.94</v>
          </cell>
          <cell r="N2407">
            <v>0</v>
          </cell>
        </row>
        <row r="2408">
          <cell r="C2408">
            <v>0</v>
          </cell>
          <cell r="D2408">
            <v>0</v>
          </cell>
          <cell r="F2408">
            <v>0</v>
          </cell>
          <cell r="G2408">
            <v>0</v>
          </cell>
          <cell r="H2408">
            <v>0</v>
          </cell>
          <cell r="I2408">
            <v>0</v>
          </cell>
          <cell r="M2408">
            <v>61.94</v>
          </cell>
          <cell r="N2408">
            <v>0</v>
          </cell>
        </row>
        <row r="2409">
          <cell r="C2409">
            <v>0</v>
          </cell>
          <cell r="D2409">
            <v>0</v>
          </cell>
          <cell r="F2409">
            <v>0</v>
          </cell>
          <cell r="G2409">
            <v>0</v>
          </cell>
          <cell r="H2409">
            <v>0</v>
          </cell>
          <cell r="I2409">
            <v>0</v>
          </cell>
          <cell r="M2409">
            <v>61.94</v>
          </cell>
          <cell r="N2409">
            <v>0</v>
          </cell>
        </row>
        <row r="2410">
          <cell r="C2410">
            <v>0</v>
          </cell>
          <cell r="D2410">
            <v>0</v>
          </cell>
          <cell r="F2410">
            <v>0</v>
          </cell>
          <cell r="G2410">
            <v>0</v>
          </cell>
          <cell r="H2410">
            <v>0</v>
          </cell>
          <cell r="I2410">
            <v>0</v>
          </cell>
          <cell r="M2410">
            <v>61.94</v>
          </cell>
          <cell r="N2410">
            <v>0</v>
          </cell>
        </row>
        <row r="2411">
          <cell r="C2411">
            <v>0</v>
          </cell>
          <cell r="D2411">
            <v>0</v>
          </cell>
          <cell r="F2411">
            <v>0</v>
          </cell>
          <cell r="G2411">
            <v>0</v>
          </cell>
          <cell r="H2411">
            <v>0</v>
          </cell>
          <cell r="I2411">
            <v>0</v>
          </cell>
          <cell r="M2411">
            <v>61.94</v>
          </cell>
          <cell r="N2411">
            <v>0</v>
          </cell>
        </row>
        <row r="2412">
          <cell r="C2412">
            <v>0</v>
          </cell>
          <cell r="D2412">
            <v>0</v>
          </cell>
          <cell r="F2412">
            <v>0</v>
          </cell>
          <cell r="G2412">
            <v>0</v>
          </cell>
          <cell r="H2412">
            <v>0</v>
          </cell>
          <cell r="I2412">
            <v>0</v>
          </cell>
          <cell r="M2412">
            <v>61.94</v>
          </cell>
          <cell r="N2412">
            <v>0</v>
          </cell>
        </row>
        <row r="2413">
          <cell r="C2413">
            <v>0</v>
          </cell>
          <cell r="D2413">
            <v>0</v>
          </cell>
          <cell r="F2413">
            <v>0</v>
          </cell>
          <cell r="G2413">
            <v>0</v>
          </cell>
          <cell r="H2413">
            <v>0</v>
          </cell>
          <cell r="I2413">
            <v>0</v>
          </cell>
          <cell r="M2413">
            <v>61.94</v>
          </cell>
          <cell r="N2413">
            <v>0</v>
          </cell>
        </row>
        <row r="2414">
          <cell r="C2414">
            <v>0</v>
          </cell>
          <cell r="D2414">
            <v>0</v>
          </cell>
          <cell r="F2414">
            <v>0</v>
          </cell>
          <cell r="G2414">
            <v>0</v>
          </cell>
          <cell r="H2414">
            <v>0</v>
          </cell>
          <cell r="I2414">
            <v>0</v>
          </cell>
          <cell r="M2414">
            <v>61.94</v>
          </cell>
          <cell r="N2414">
            <v>0</v>
          </cell>
        </row>
        <row r="2415">
          <cell r="C2415" t="str">
            <v xml:space="preserve">TOTAL </v>
          </cell>
          <cell r="I2415">
            <v>30.72</v>
          </cell>
        </row>
        <row r="2416">
          <cell r="C2416" t="str">
            <v>BDI %</v>
          </cell>
          <cell r="H2416">
            <v>0</v>
          </cell>
          <cell r="I2416">
            <v>0</v>
          </cell>
        </row>
        <row r="2417">
          <cell r="A2417">
            <v>90</v>
          </cell>
          <cell r="C2417" t="str">
            <v>TOTAL DO SERVIÇO</v>
          </cell>
          <cell r="I2417">
            <v>30.72</v>
          </cell>
          <cell r="K2417" t="e">
            <v>#REF!</v>
          </cell>
          <cell r="L2417" t="e">
            <v>#REF!</v>
          </cell>
        </row>
        <row r="2418">
          <cell r="C2418" t="str">
            <v>AGESPISA - AREAIS</v>
          </cell>
        </row>
        <row r="2420">
          <cell r="C2420" t="str">
            <v>COMPOSIÇÃO DE PREÇO UNITÁRIO</v>
          </cell>
        </row>
        <row r="2422">
          <cell r="B2422">
            <v>92</v>
          </cell>
          <cell r="C2422">
            <v>92</v>
          </cell>
          <cell r="D2422" t="str">
            <v>LASTRO DE BRITA OU SEIXO</v>
          </cell>
          <cell r="I2422" t="str">
            <v>M3</v>
          </cell>
          <cell r="K2422">
            <v>93.73</v>
          </cell>
        </row>
        <row r="2424">
          <cell r="C2424" t="str">
            <v>CÓDIGO</v>
          </cell>
          <cell r="D2424" t="str">
            <v>DESCRIÇÃO DO SERVIÇO</v>
          </cell>
          <cell r="F2424" t="str">
            <v>UNIDADE</v>
          </cell>
          <cell r="G2424" t="str">
            <v>COEF.</v>
          </cell>
          <cell r="H2424" t="str">
            <v>PR. UNITÁRIO</v>
          </cell>
          <cell r="I2424" t="str">
            <v>PR. TOTAL</v>
          </cell>
        </row>
        <row r="2425">
          <cell r="C2425" t="str">
            <v>IE0204</v>
          </cell>
          <cell r="D2425" t="str">
            <v>SOQUETE VIBRATORIO</v>
          </cell>
          <cell r="F2425" t="str">
            <v>H</v>
          </cell>
          <cell r="G2425">
            <v>0.2</v>
          </cell>
          <cell r="H2425">
            <v>3.89</v>
          </cell>
          <cell r="I2425">
            <v>0.78</v>
          </cell>
          <cell r="K2425" t="str">
            <v>IE0204</v>
          </cell>
          <cell r="L2425">
            <v>0.2</v>
          </cell>
          <cell r="M2425">
            <v>93.73</v>
          </cell>
          <cell r="N2425">
            <v>18.746000000000002</v>
          </cell>
        </row>
        <row r="2426">
          <cell r="C2426" t="str">
            <v>IH0006</v>
          </cell>
          <cell r="D2426" t="str">
            <v>SERVENTE</v>
          </cell>
          <cell r="F2426" t="str">
            <v>H</v>
          </cell>
          <cell r="G2426">
            <v>1.5</v>
          </cell>
          <cell r="H2426">
            <v>4.4723219814241482</v>
          </cell>
          <cell r="I2426">
            <v>6.71</v>
          </cell>
          <cell r="K2426" t="str">
            <v>IH0006</v>
          </cell>
          <cell r="L2426">
            <v>1.5</v>
          </cell>
          <cell r="M2426">
            <v>93.73</v>
          </cell>
          <cell r="N2426">
            <v>140.595</v>
          </cell>
        </row>
        <row r="2427">
          <cell r="C2427" t="str">
            <v>IM3728</v>
          </cell>
          <cell r="D2427" t="str">
            <v>BRITA N.2 E 3</v>
          </cell>
          <cell r="F2427" t="str">
            <v>M3</v>
          </cell>
          <cell r="G2427">
            <v>1.155</v>
          </cell>
          <cell r="H2427">
            <v>54</v>
          </cell>
          <cell r="I2427">
            <v>62.37</v>
          </cell>
          <cell r="K2427" t="str">
            <v>IM3728</v>
          </cell>
          <cell r="L2427">
            <v>1.155</v>
          </cell>
          <cell r="M2427">
            <v>93.73</v>
          </cell>
          <cell r="N2427">
            <v>108.25815</v>
          </cell>
        </row>
        <row r="2428">
          <cell r="C2428">
            <v>0</v>
          </cell>
          <cell r="D2428">
            <v>0</v>
          </cell>
          <cell r="F2428">
            <v>0</v>
          </cell>
          <cell r="G2428">
            <v>0</v>
          </cell>
          <cell r="H2428">
            <v>0</v>
          </cell>
          <cell r="I2428">
            <v>0</v>
          </cell>
          <cell r="M2428">
            <v>93.73</v>
          </cell>
          <cell r="N2428">
            <v>0</v>
          </cell>
        </row>
        <row r="2429">
          <cell r="C2429">
            <v>0</v>
          </cell>
          <cell r="D2429">
            <v>0</v>
          </cell>
          <cell r="F2429">
            <v>0</v>
          </cell>
          <cell r="G2429">
            <v>0</v>
          </cell>
          <cell r="H2429">
            <v>0</v>
          </cell>
          <cell r="I2429">
            <v>0</v>
          </cell>
          <cell r="M2429">
            <v>93.73</v>
          </cell>
          <cell r="N2429">
            <v>0</v>
          </cell>
        </row>
        <row r="2430">
          <cell r="C2430">
            <v>0</v>
          </cell>
          <cell r="D2430">
            <v>0</v>
          </cell>
          <cell r="F2430">
            <v>0</v>
          </cell>
          <cell r="G2430">
            <v>0</v>
          </cell>
          <cell r="H2430">
            <v>0</v>
          </cell>
          <cell r="I2430">
            <v>0</v>
          </cell>
          <cell r="M2430">
            <v>93.73</v>
          </cell>
          <cell r="N2430">
            <v>0</v>
          </cell>
        </row>
        <row r="2431">
          <cell r="C2431">
            <v>0</v>
          </cell>
          <cell r="D2431">
            <v>0</v>
          </cell>
          <cell r="F2431">
            <v>0</v>
          </cell>
          <cell r="G2431">
            <v>0</v>
          </cell>
          <cell r="H2431">
            <v>0</v>
          </cell>
          <cell r="I2431">
            <v>0</v>
          </cell>
          <cell r="M2431">
            <v>93.73</v>
          </cell>
          <cell r="N2431">
            <v>0</v>
          </cell>
        </row>
        <row r="2432">
          <cell r="C2432">
            <v>0</v>
          </cell>
          <cell r="D2432">
            <v>0</v>
          </cell>
          <cell r="F2432">
            <v>0</v>
          </cell>
          <cell r="G2432">
            <v>0</v>
          </cell>
          <cell r="H2432">
            <v>0</v>
          </cell>
          <cell r="I2432">
            <v>0</v>
          </cell>
          <cell r="M2432">
            <v>93.73</v>
          </cell>
          <cell r="N2432">
            <v>0</v>
          </cell>
        </row>
        <row r="2433">
          <cell r="C2433">
            <v>0</v>
          </cell>
          <cell r="D2433">
            <v>0</v>
          </cell>
          <cell r="F2433">
            <v>0</v>
          </cell>
          <cell r="G2433">
            <v>0</v>
          </cell>
          <cell r="H2433">
            <v>0</v>
          </cell>
          <cell r="I2433">
            <v>0</v>
          </cell>
          <cell r="M2433">
            <v>93.73</v>
          </cell>
          <cell r="N2433">
            <v>0</v>
          </cell>
        </row>
        <row r="2434">
          <cell r="C2434">
            <v>0</v>
          </cell>
          <cell r="D2434">
            <v>0</v>
          </cell>
          <cell r="F2434">
            <v>0</v>
          </cell>
          <cell r="G2434">
            <v>0</v>
          </cell>
          <cell r="H2434">
            <v>0</v>
          </cell>
          <cell r="I2434">
            <v>0</v>
          </cell>
          <cell r="M2434">
            <v>93.73</v>
          </cell>
          <cell r="N2434">
            <v>0</v>
          </cell>
        </row>
        <row r="2435">
          <cell r="C2435">
            <v>0</v>
          </cell>
          <cell r="D2435">
            <v>0</v>
          </cell>
          <cell r="F2435">
            <v>0</v>
          </cell>
          <cell r="G2435">
            <v>0</v>
          </cell>
          <cell r="H2435">
            <v>0</v>
          </cell>
          <cell r="I2435">
            <v>0</v>
          </cell>
          <cell r="M2435">
            <v>93.73</v>
          </cell>
          <cell r="N2435">
            <v>0</v>
          </cell>
        </row>
        <row r="2436">
          <cell r="C2436">
            <v>0</v>
          </cell>
          <cell r="D2436">
            <v>0</v>
          </cell>
          <cell r="F2436">
            <v>0</v>
          </cell>
          <cell r="G2436">
            <v>0</v>
          </cell>
          <cell r="H2436">
            <v>0</v>
          </cell>
          <cell r="I2436">
            <v>0</v>
          </cell>
          <cell r="M2436">
            <v>93.73</v>
          </cell>
          <cell r="N2436">
            <v>0</v>
          </cell>
        </row>
        <row r="2437">
          <cell r="C2437">
            <v>0</v>
          </cell>
          <cell r="D2437">
            <v>0</v>
          </cell>
          <cell r="F2437">
            <v>0</v>
          </cell>
          <cell r="G2437">
            <v>0</v>
          </cell>
          <cell r="H2437">
            <v>0</v>
          </cell>
          <cell r="I2437">
            <v>0</v>
          </cell>
          <cell r="M2437">
            <v>93.73</v>
          </cell>
          <cell r="N2437">
            <v>0</v>
          </cell>
        </row>
        <row r="2438">
          <cell r="C2438">
            <v>0</v>
          </cell>
          <cell r="D2438">
            <v>0</v>
          </cell>
          <cell r="F2438">
            <v>0</v>
          </cell>
          <cell r="G2438">
            <v>0</v>
          </cell>
          <cell r="H2438">
            <v>0</v>
          </cell>
          <cell r="I2438">
            <v>0</v>
          </cell>
          <cell r="M2438">
            <v>93.73</v>
          </cell>
          <cell r="N2438">
            <v>0</v>
          </cell>
        </row>
        <row r="2439">
          <cell r="C2439">
            <v>0</v>
          </cell>
          <cell r="D2439">
            <v>0</v>
          </cell>
          <cell r="F2439">
            <v>0</v>
          </cell>
          <cell r="G2439">
            <v>0</v>
          </cell>
          <cell r="H2439">
            <v>0</v>
          </cell>
          <cell r="I2439">
            <v>0</v>
          </cell>
          <cell r="M2439">
            <v>93.73</v>
          </cell>
          <cell r="N2439">
            <v>0</v>
          </cell>
        </row>
        <row r="2440">
          <cell r="C2440">
            <v>0</v>
          </cell>
          <cell r="D2440">
            <v>0</v>
          </cell>
          <cell r="F2440">
            <v>0</v>
          </cell>
          <cell r="G2440">
            <v>0</v>
          </cell>
          <cell r="H2440">
            <v>0</v>
          </cell>
          <cell r="I2440">
            <v>0</v>
          </cell>
          <cell r="M2440">
            <v>93.73</v>
          </cell>
          <cell r="N2440">
            <v>0</v>
          </cell>
        </row>
        <row r="2441">
          <cell r="C2441">
            <v>0</v>
          </cell>
          <cell r="D2441">
            <v>0</v>
          </cell>
          <cell r="F2441">
            <v>0</v>
          </cell>
          <cell r="G2441">
            <v>0</v>
          </cell>
          <cell r="H2441">
            <v>0</v>
          </cell>
          <cell r="I2441">
            <v>0</v>
          </cell>
          <cell r="M2441">
            <v>93.73</v>
          </cell>
          <cell r="N2441">
            <v>0</v>
          </cell>
        </row>
        <row r="2442">
          <cell r="C2442">
            <v>0</v>
          </cell>
          <cell r="D2442">
            <v>0</v>
          </cell>
          <cell r="F2442">
            <v>0</v>
          </cell>
          <cell r="G2442">
            <v>0</v>
          </cell>
          <cell r="H2442">
            <v>0</v>
          </cell>
          <cell r="I2442">
            <v>0</v>
          </cell>
          <cell r="M2442">
            <v>93.73</v>
          </cell>
          <cell r="N2442">
            <v>0</v>
          </cell>
        </row>
        <row r="2443">
          <cell r="C2443">
            <v>0</v>
          </cell>
          <cell r="D2443">
            <v>0</v>
          </cell>
          <cell r="F2443">
            <v>0</v>
          </cell>
          <cell r="G2443">
            <v>0</v>
          </cell>
          <cell r="H2443">
            <v>0</v>
          </cell>
          <cell r="I2443">
            <v>0</v>
          </cell>
          <cell r="M2443">
            <v>93.73</v>
          </cell>
          <cell r="N2443">
            <v>0</v>
          </cell>
        </row>
        <row r="2444">
          <cell r="C2444">
            <v>0</v>
          </cell>
          <cell r="D2444">
            <v>0</v>
          </cell>
          <cell r="F2444">
            <v>0</v>
          </cell>
          <cell r="G2444">
            <v>0</v>
          </cell>
          <cell r="H2444">
            <v>0</v>
          </cell>
          <cell r="I2444">
            <v>0</v>
          </cell>
          <cell r="M2444">
            <v>93.73</v>
          </cell>
          <cell r="N2444">
            <v>0</v>
          </cell>
        </row>
        <row r="2445">
          <cell r="C2445">
            <v>0</v>
          </cell>
          <cell r="D2445">
            <v>0</v>
          </cell>
          <cell r="F2445">
            <v>0</v>
          </cell>
          <cell r="G2445">
            <v>0</v>
          </cell>
          <cell r="H2445">
            <v>0</v>
          </cell>
          <cell r="I2445">
            <v>0</v>
          </cell>
          <cell r="M2445">
            <v>93.73</v>
          </cell>
          <cell r="N2445">
            <v>0</v>
          </cell>
        </row>
        <row r="2446">
          <cell r="C2446" t="str">
            <v xml:space="preserve">TOTAL </v>
          </cell>
          <cell r="I2446">
            <v>69.86</v>
          </cell>
        </row>
        <row r="2447">
          <cell r="C2447" t="str">
            <v>BDI %</v>
          </cell>
          <cell r="H2447">
            <v>0</v>
          </cell>
          <cell r="I2447">
            <v>0</v>
          </cell>
        </row>
        <row r="2448">
          <cell r="A2448">
            <v>92</v>
          </cell>
          <cell r="C2448" t="str">
            <v>TOTAL DO SERVIÇO</v>
          </cell>
          <cell r="I2448">
            <v>69.86</v>
          </cell>
          <cell r="K2448" t="e">
            <v>#REF!</v>
          </cell>
          <cell r="L2448" t="e">
            <v>#REF!</v>
          </cell>
        </row>
        <row r="2449">
          <cell r="C2449" t="str">
            <v>AGESPISA - AREAIS</v>
          </cell>
        </row>
        <row r="2451">
          <cell r="C2451" t="str">
            <v>COMPOSIÇÃO DE PREÇO UNITÁRIO</v>
          </cell>
        </row>
        <row r="2453">
          <cell r="B2453">
            <v>94</v>
          </cell>
          <cell r="C2453">
            <v>94</v>
          </cell>
          <cell r="D2453" t="str">
            <v>MEIO FIO</v>
          </cell>
          <cell r="I2453" t="str">
            <v>M</v>
          </cell>
          <cell r="K2453">
            <v>22.23</v>
          </cell>
        </row>
        <row r="2455">
          <cell r="C2455" t="str">
            <v>CÓDIGO</v>
          </cell>
          <cell r="D2455" t="str">
            <v>DESCRIÇÃO DO SERVIÇO</v>
          </cell>
          <cell r="F2455" t="str">
            <v>UNIDADE</v>
          </cell>
          <cell r="G2455" t="str">
            <v>COEF.</v>
          </cell>
          <cell r="H2455" t="str">
            <v>PR. UNITÁRIO</v>
          </cell>
          <cell r="I2455" t="str">
            <v>PR. TOTAL</v>
          </cell>
        </row>
        <row r="2456">
          <cell r="C2456" t="str">
            <v>IH0006</v>
          </cell>
          <cell r="D2456" t="str">
            <v>SERVENTE</v>
          </cell>
          <cell r="F2456" t="str">
            <v>H</v>
          </cell>
          <cell r="G2456">
            <v>0.36</v>
          </cell>
          <cell r="H2456">
            <v>4.4723219814241482</v>
          </cell>
          <cell r="I2456">
            <v>1.61</v>
          </cell>
          <cell r="K2456" t="str">
            <v>IH0006</v>
          </cell>
          <cell r="L2456">
            <v>0.36</v>
          </cell>
          <cell r="M2456">
            <v>22.23</v>
          </cell>
          <cell r="N2456">
            <v>8.0028000000000006</v>
          </cell>
        </row>
        <row r="2457">
          <cell r="C2457" t="str">
            <v>IH0074</v>
          </cell>
          <cell r="D2457" t="str">
            <v>PEDREIRO</v>
          </cell>
          <cell r="F2457" t="str">
            <v>H</v>
          </cell>
          <cell r="G2457">
            <v>0.18</v>
          </cell>
          <cell r="H2457">
            <v>6.2786377708978325</v>
          </cell>
          <cell r="I2457">
            <v>1.1299999999999999</v>
          </cell>
          <cell r="K2457" t="str">
            <v>IH0074</v>
          </cell>
          <cell r="L2457">
            <v>0.18</v>
          </cell>
          <cell r="M2457">
            <v>22.23</v>
          </cell>
          <cell r="N2457">
            <v>4.0014000000000003</v>
          </cell>
        </row>
        <row r="2458">
          <cell r="C2458" t="str">
            <v>IM5059</v>
          </cell>
          <cell r="D2458" t="str">
            <v>MEIO FIO PRE MOLDADO           DIM.=(0,07x0,30x1,00)m</v>
          </cell>
          <cell r="F2458" t="str">
            <v>M</v>
          </cell>
          <cell r="G2458">
            <v>1</v>
          </cell>
          <cell r="H2458">
            <v>11</v>
          </cell>
          <cell r="I2458">
            <v>11</v>
          </cell>
          <cell r="K2458" t="str">
            <v>IM5059</v>
          </cell>
          <cell r="L2458">
            <v>1</v>
          </cell>
          <cell r="M2458">
            <v>22.23</v>
          </cell>
          <cell r="N2458">
            <v>22.23</v>
          </cell>
        </row>
        <row r="2459">
          <cell r="C2459">
            <v>0</v>
          </cell>
          <cell r="D2459">
            <v>0</v>
          </cell>
          <cell r="F2459">
            <v>0</v>
          </cell>
          <cell r="G2459">
            <v>0</v>
          </cell>
          <cell r="H2459">
            <v>0</v>
          </cell>
          <cell r="I2459">
            <v>0</v>
          </cell>
          <cell r="M2459">
            <v>22.23</v>
          </cell>
          <cell r="N2459">
            <v>0</v>
          </cell>
        </row>
        <row r="2460">
          <cell r="C2460">
            <v>0</v>
          </cell>
          <cell r="D2460">
            <v>0</v>
          </cell>
          <cell r="F2460">
            <v>0</v>
          </cell>
          <cell r="G2460">
            <v>0</v>
          </cell>
          <cell r="H2460">
            <v>0</v>
          </cell>
          <cell r="I2460">
            <v>0</v>
          </cell>
          <cell r="M2460">
            <v>22.23</v>
          </cell>
          <cell r="N2460">
            <v>0</v>
          </cell>
        </row>
        <row r="2461">
          <cell r="C2461">
            <v>0</v>
          </cell>
          <cell r="D2461">
            <v>0</v>
          </cell>
          <cell r="F2461">
            <v>0</v>
          </cell>
          <cell r="G2461">
            <v>0</v>
          </cell>
          <cell r="H2461">
            <v>0</v>
          </cell>
          <cell r="I2461">
            <v>0</v>
          </cell>
          <cell r="M2461">
            <v>22.23</v>
          </cell>
          <cell r="N2461">
            <v>0</v>
          </cell>
        </row>
        <row r="2462">
          <cell r="C2462">
            <v>0</v>
          </cell>
          <cell r="D2462">
            <v>0</v>
          </cell>
          <cell r="F2462">
            <v>0</v>
          </cell>
          <cell r="G2462">
            <v>0</v>
          </cell>
          <cell r="H2462">
            <v>0</v>
          </cell>
          <cell r="I2462">
            <v>0</v>
          </cell>
          <cell r="M2462">
            <v>22.23</v>
          </cell>
          <cell r="N2462">
            <v>0</v>
          </cell>
        </row>
        <row r="2463">
          <cell r="C2463">
            <v>0</v>
          </cell>
          <cell r="D2463">
            <v>0</v>
          </cell>
          <cell r="F2463">
            <v>0</v>
          </cell>
          <cell r="G2463">
            <v>0</v>
          </cell>
          <cell r="H2463">
            <v>0</v>
          </cell>
          <cell r="I2463">
            <v>0</v>
          </cell>
          <cell r="M2463">
            <v>22.23</v>
          </cell>
          <cell r="N2463">
            <v>0</v>
          </cell>
        </row>
        <row r="2464">
          <cell r="C2464">
            <v>0</v>
          </cell>
          <cell r="D2464">
            <v>0</v>
          </cell>
          <cell r="F2464">
            <v>0</v>
          </cell>
          <cell r="G2464">
            <v>0</v>
          </cell>
          <cell r="H2464">
            <v>0</v>
          </cell>
          <cell r="I2464">
            <v>0</v>
          </cell>
          <cell r="M2464">
            <v>22.23</v>
          </cell>
          <cell r="N2464">
            <v>0</v>
          </cell>
        </row>
        <row r="2465">
          <cell r="C2465">
            <v>0</v>
          </cell>
          <cell r="D2465">
            <v>0</v>
          </cell>
          <cell r="F2465">
            <v>0</v>
          </cell>
          <cell r="G2465">
            <v>0</v>
          </cell>
          <cell r="H2465">
            <v>0</v>
          </cell>
          <cell r="I2465">
            <v>0</v>
          </cell>
          <cell r="M2465">
            <v>22.23</v>
          </cell>
          <cell r="N2465">
            <v>0</v>
          </cell>
        </row>
        <row r="2466">
          <cell r="C2466">
            <v>0</v>
          </cell>
          <cell r="D2466">
            <v>0</v>
          </cell>
          <cell r="F2466">
            <v>0</v>
          </cell>
          <cell r="G2466">
            <v>0</v>
          </cell>
          <cell r="H2466">
            <v>0</v>
          </cell>
          <cell r="I2466">
            <v>0</v>
          </cell>
          <cell r="M2466">
            <v>22.23</v>
          </cell>
          <cell r="N2466">
            <v>0</v>
          </cell>
        </row>
        <row r="2467">
          <cell r="C2467">
            <v>0</v>
          </cell>
          <cell r="D2467">
            <v>0</v>
          </cell>
          <cell r="F2467">
            <v>0</v>
          </cell>
          <cell r="G2467">
            <v>0</v>
          </cell>
          <cell r="H2467">
            <v>0</v>
          </cell>
          <cell r="I2467">
            <v>0</v>
          </cell>
          <cell r="M2467">
            <v>22.23</v>
          </cell>
          <cell r="N2467">
            <v>0</v>
          </cell>
        </row>
        <row r="2468">
          <cell r="C2468">
            <v>0</v>
          </cell>
          <cell r="D2468">
            <v>0</v>
          </cell>
          <cell r="F2468">
            <v>0</v>
          </cell>
          <cell r="G2468">
            <v>0</v>
          </cell>
          <cell r="H2468">
            <v>0</v>
          </cell>
          <cell r="I2468">
            <v>0</v>
          </cell>
          <cell r="M2468">
            <v>22.23</v>
          </cell>
          <cell r="N2468">
            <v>0</v>
          </cell>
        </row>
        <row r="2469">
          <cell r="C2469">
            <v>0</v>
          </cell>
          <cell r="D2469">
            <v>0</v>
          </cell>
          <cell r="F2469">
            <v>0</v>
          </cell>
          <cell r="G2469">
            <v>0</v>
          </cell>
          <cell r="H2469">
            <v>0</v>
          </cell>
          <cell r="I2469">
            <v>0</v>
          </cell>
          <cell r="M2469">
            <v>22.23</v>
          </cell>
          <cell r="N2469">
            <v>0</v>
          </cell>
        </row>
        <row r="2470">
          <cell r="C2470">
            <v>0</v>
          </cell>
          <cell r="D2470">
            <v>0</v>
          </cell>
          <cell r="F2470">
            <v>0</v>
          </cell>
          <cell r="G2470">
            <v>0</v>
          </cell>
          <cell r="H2470">
            <v>0</v>
          </cell>
          <cell r="I2470">
            <v>0</v>
          </cell>
          <cell r="M2470">
            <v>22.23</v>
          </cell>
          <cell r="N2470">
            <v>0</v>
          </cell>
        </row>
        <row r="2471">
          <cell r="C2471">
            <v>0</v>
          </cell>
          <cell r="D2471">
            <v>0</v>
          </cell>
          <cell r="F2471">
            <v>0</v>
          </cell>
          <cell r="G2471">
            <v>0</v>
          </cell>
          <cell r="H2471">
            <v>0</v>
          </cell>
          <cell r="I2471">
            <v>0</v>
          </cell>
          <cell r="M2471">
            <v>22.23</v>
          </cell>
          <cell r="N2471">
            <v>0</v>
          </cell>
        </row>
        <row r="2472">
          <cell r="C2472">
            <v>0</v>
          </cell>
          <cell r="D2472">
            <v>0</v>
          </cell>
          <cell r="F2472">
            <v>0</v>
          </cell>
          <cell r="G2472">
            <v>0</v>
          </cell>
          <cell r="H2472">
            <v>0</v>
          </cell>
          <cell r="I2472">
            <v>0</v>
          </cell>
          <cell r="M2472">
            <v>22.23</v>
          </cell>
          <cell r="N2472">
            <v>0</v>
          </cell>
        </row>
        <row r="2473">
          <cell r="C2473">
            <v>0</v>
          </cell>
          <cell r="D2473">
            <v>0</v>
          </cell>
          <cell r="F2473">
            <v>0</v>
          </cell>
          <cell r="G2473">
            <v>0</v>
          </cell>
          <cell r="H2473">
            <v>0</v>
          </cell>
          <cell r="I2473">
            <v>0</v>
          </cell>
          <cell r="M2473">
            <v>22.23</v>
          </cell>
          <cell r="N2473">
            <v>0</v>
          </cell>
        </row>
        <row r="2474">
          <cell r="C2474">
            <v>0</v>
          </cell>
          <cell r="D2474">
            <v>0</v>
          </cell>
          <cell r="F2474">
            <v>0</v>
          </cell>
          <cell r="G2474">
            <v>0</v>
          </cell>
          <cell r="H2474">
            <v>0</v>
          </cell>
          <cell r="I2474">
            <v>0</v>
          </cell>
          <cell r="M2474">
            <v>22.23</v>
          </cell>
          <cell r="N2474">
            <v>0</v>
          </cell>
        </row>
        <row r="2475">
          <cell r="C2475">
            <v>0</v>
          </cell>
          <cell r="D2475">
            <v>0</v>
          </cell>
          <cell r="F2475">
            <v>0</v>
          </cell>
          <cell r="G2475">
            <v>0</v>
          </cell>
          <cell r="H2475">
            <v>0</v>
          </cell>
          <cell r="I2475">
            <v>0</v>
          </cell>
          <cell r="M2475">
            <v>22.23</v>
          </cell>
          <cell r="N2475">
            <v>0</v>
          </cell>
        </row>
        <row r="2476">
          <cell r="C2476">
            <v>0</v>
          </cell>
          <cell r="D2476">
            <v>0</v>
          </cell>
          <cell r="F2476">
            <v>0</v>
          </cell>
          <cell r="G2476">
            <v>0</v>
          </cell>
          <cell r="H2476">
            <v>0</v>
          </cell>
          <cell r="I2476">
            <v>0</v>
          </cell>
          <cell r="M2476">
            <v>22.23</v>
          </cell>
          <cell r="N2476">
            <v>0</v>
          </cell>
        </row>
        <row r="2477">
          <cell r="C2477" t="str">
            <v xml:space="preserve">TOTAL </v>
          </cell>
          <cell r="I2477">
            <v>13.74</v>
          </cell>
        </row>
        <row r="2478">
          <cell r="C2478" t="str">
            <v>BDI %</v>
          </cell>
          <cell r="H2478">
            <v>0</v>
          </cell>
          <cell r="I2478">
            <v>0</v>
          </cell>
        </row>
        <row r="2479">
          <cell r="A2479">
            <v>94</v>
          </cell>
          <cell r="C2479" t="str">
            <v>TOTAL DO SERVIÇO</v>
          </cell>
          <cell r="I2479">
            <v>13.74</v>
          </cell>
          <cell r="K2479" t="e">
            <v>#REF!</v>
          </cell>
          <cell r="L2479" t="e">
            <v>#REF!</v>
          </cell>
        </row>
        <row r="2480">
          <cell r="C2480" t="str">
            <v>AGESPISA - AREAIS</v>
          </cell>
        </row>
        <row r="2482">
          <cell r="C2482" t="str">
            <v>COMPOSIÇÃO DE PREÇO UNITÁRIO</v>
          </cell>
        </row>
        <row r="2484">
          <cell r="B2484">
            <v>95</v>
          </cell>
          <cell r="C2484">
            <v>95</v>
          </cell>
          <cell r="D2484" t="str">
            <v>ASSENTAMENTO DE TUBOS E CONEXÕES EM PVC JEI, REDE COLETORA DN 200</v>
          </cell>
          <cell r="I2484" t="str">
            <v>M</v>
          </cell>
          <cell r="K2484">
            <v>2.66</v>
          </cell>
        </row>
        <row r="2486">
          <cell r="C2486" t="str">
            <v>CÓDIGO</v>
          </cell>
          <cell r="D2486" t="str">
            <v>DESCRIÇÃO DO SERVIÇO</v>
          </cell>
          <cell r="F2486" t="str">
            <v>UNIDADE</v>
          </cell>
          <cell r="G2486" t="str">
            <v>COEF.</v>
          </cell>
          <cell r="H2486" t="str">
            <v>PR. UNITÁRIO</v>
          </cell>
          <cell r="I2486" t="str">
            <v>PR. TOTAL</v>
          </cell>
        </row>
        <row r="2487">
          <cell r="C2487" t="str">
            <v>IH0074</v>
          </cell>
          <cell r="D2487" t="str">
            <v>PEDREIRO</v>
          </cell>
          <cell r="F2487" t="str">
            <v>H</v>
          </cell>
          <cell r="G2487">
            <v>0.1</v>
          </cell>
          <cell r="H2487">
            <v>6.2786377708978325</v>
          </cell>
          <cell r="I2487">
            <v>0.63</v>
          </cell>
          <cell r="K2487" t="str">
            <v>IH0074</v>
          </cell>
          <cell r="L2487">
            <v>0.1</v>
          </cell>
          <cell r="M2487">
            <v>2.66</v>
          </cell>
          <cell r="N2487">
            <v>0.26600000000000001</v>
          </cell>
        </row>
        <row r="2488">
          <cell r="C2488" t="str">
            <v>IH0107</v>
          </cell>
          <cell r="D2488" t="str">
            <v>AJUDANTE</v>
          </cell>
          <cell r="F2488" t="str">
            <v>H</v>
          </cell>
          <cell r="G2488">
            <v>0.1</v>
          </cell>
          <cell r="H2488">
            <v>4.4723219814241482</v>
          </cell>
          <cell r="I2488">
            <v>0.45</v>
          </cell>
          <cell r="K2488" t="str">
            <v>IH0107</v>
          </cell>
          <cell r="L2488">
            <v>0.1</v>
          </cell>
          <cell r="M2488">
            <v>2.66</v>
          </cell>
          <cell r="N2488">
            <v>0.26600000000000001</v>
          </cell>
        </row>
        <row r="2489">
          <cell r="C2489" t="str">
            <v>IM3221</v>
          </cell>
          <cell r="D2489" t="str">
            <v>PASTA LUBRIFICANTE</v>
          </cell>
          <cell r="F2489" t="str">
            <v>KG</v>
          </cell>
          <cell r="G2489">
            <v>1.9699999999999999E-2</v>
          </cell>
          <cell r="H2489">
            <v>9.0500000000000007</v>
          </cell>
          <cell r="I2489">
            <v>0.18</v>
          </cell>
          <cell r="K2489" t="str">
            <v>IM3221</v>
          </cell>
          <cell r="L2489">
            <v>1.9699999999999999E-2</v>
          </cell>
          <cell r="M2489">
            <v>2.66</v>
          </cell>
          <cell r="N2489">
            <v>5.2401999999999997E-2</v>
          </cell>
        </row>
        <row r="2490">
          <cell r="C2490" t="str">
            <v>IN0644</v>
          </cell>
          <cell r="D2490" t="str">
            <v>CAMINH+O COMERC. EQUIP.        C/GUINDASTE (CHP)</v>
          </cell>
          <cell r="F2490" t="str">
            <v>H</v>
          </cell>
          <cell r="G2490">
            <v>8.0000000000000002E-3</v>
          </cell>
          <cell r="H2490">
            <v>71.41</v>
          </cell>
          <cell r="I2490">
            <v>0.56999999999999995</v>
          </cell>
          <cell r="K2490" t="str">
            <v>IN0644</v>
          </cell>
          <cell r="L2490">
            <v>8.0000000000000002E-3</v>
          </cell>
          <cell r="M2490">
            <v>2.66</v>
          </cell>
          <cell r="N2490">
            <v>2.128E-2</v>
          </cell>
        </row>
        <row r="2491">
          <cell r="C2491">
            <v>0</v>
          </cell>
          <cell r="D2491">
            <v>0</v>
          </cell>
          <cell r="F2491">
            <v>0</v>
          </cell>
          <cell r="G2491">
            <v>0</v>
          </cell>
          <cell r="H2491">
            <v>0</v>
          </cell>
          <cell r="I2491">
            <v>0</v>
          </cell>
          <cell r="M2491">
            <v>2.66</v>
          </cell>
          <cell r="N2491">
            <v>0</v>
          </cell>
        </row>
        <row r="2492">
          <cell r="C2492">
            <v>0</v>
          </cell>
          <cell r="D2492">
            <v>0</v>
          </cell>
          <cell r="F2492">
            <v>0</v>
          </cell>
          <cell r="G2492">
            <v>0</v>
          </cell>
          <cell r="H2492">
            <v>0</v>
          </cell>
          <cell r="I2492">
            <v>0</v>
          </cell>
          <cell r="M2492">
            <v>2.66</v>
          </cell>
          <cell r="N2492">
            <v>0</v>
          </cell>
        </row>
        <row r="2493">
          <cell r="C2493">
            <v>0</v>
          </cell>
          <cell r="D2493">
            <v>0</v>
          </cell>
          <cell r="F2493">
            <v>0</v>
          </cell>
          <cell r="G2493">
            <v>0</v>
          </cell>
          <cell r="H2493">
            <v>0</v>
          </cell>
          <cell r="I2493">
            <v>0</v>
          </cell>
          <cell r="M2493">
            <v>2.66</v>
          </cell>
          <cell r="N2493">
            <v>0</v>
          </cell>
        </row>
        <row r="2494">
          <cell r="C2494">
            <v>0</v>
          </cell>
          <cell r="D2494">
            <v>0</v>
          </cell>
          <cell r="F2494">
            <v>0</v>
          </cell>
          <cell r="G2494">
            <v>0</v>
          </cell>
          <cell r="H2494">
            <v>0</v>
          </cell>
          <cell r="I2494">
            <v>0</v>
          </cell>
          <cell r="M2494">
            <v>2.66</v>
          </cell>
          <cell r="N2494">
            <v>0</v>
          </cell>
        </row>
        <row r="2495">
          <cell r="C2495">
            <v>0</v>
          </cell>
          <cell r="D2495">
            <v>0</v>
          </cell>
          <cell r="F2495">
            <v>0</v>
          </cell>
          <cell r="G2495">
            <v>0</v>
          </cell>
          <cell r="H2495">
            <v>0</v>
          </cell>
          <cell r="I2495">
            <v>0</v>
          </cell>
          <cell r="M2495">
            <v>2.66</v>
          </cell>
          <cell r="N2495">
            <v>0</v>
          </cell>
        </row>
        <row r="2496">
          <cell r="C2496">
            <v>0</v>
          </cell>
          <cell r="D2496">
            <v>0</v>
          </cell>
          <cell r="F2496">
            <v>0</v>
          </cell>
          <cell r="G2496">
            <v>0</v>
          </cell>
          <cell r="H2496">
            <v>0</v>
          </cell>
          <cell r="I2496">
            <v>0</v>
          </cell>
          <cell r="M2496">
            <v>2.66</v>
          </cell>
          <cell r="N2496">
            <v>0</v>
          </cell>
        </row>
        <row r="2497">
          <cell r="C2497">
            <v>0</v>
          </cell>
          <cell r="D2497">
            <v>0</v>
          </cell>
          <cell r="F2497">
            <v>0</v>
          </cell>
          <cell r="G2497">
            <v>0</v>
          </cell>
          <cell r="H2497">
            <v>0</v>
          </cell>
          <cell r="I2497">
            <v>0</v>
          </cell>
          <cell r="M2497">
            <v>2.66</v>
          </cell>
          <cell r="N2497">
            <v>0</v>
          </cell>
        </row>
        <row r="2498">
          <cell r="C2498">
            <v>0</v>
          </cell>
          <cell r="D2498">
            <v>0</v>
          </cell>
          <cell r="F2498">
            <v>0</v>
          </cell>
          <cell r="G2498">
            <v>0</v>
          </cell>
          <cell r="H2498">
            <v>0</v>
          </cell>
          <cell r="I2498">
            <v>0</v>
          </cell>
          <cell r="M2498">
            <v>2.66</v>
          </cell>
          <cell r="N2498">
            <v>0</v>
          </cell>
        </row>
        <row r="2499">
          <cell r="C2499">
            <v>0</v>
          </cell>
          <cell r="D2499">
            <v>0</v>
          </cell>
          <cell r="F2499">
            <v>0</v>
          </cell>
          <cell r="G2499">
            <v>0</v>
          </cell>
          <cell r="H2499">
            <v>0</v>
          </cell>
          <cell r="I2499">
            <v>0</v>
          </cell>
          <cell r="M2499">
            <v>2.66</v>
          </cell>
          <cell r="N2499">
            <v>0</v>
          </cell>
        </row>
        <row r="2500">
          <cell r="C2500">
            <v>0</v>
          </cell>
          <cell r="D2500">
            <v>0</v>
          </cell>
          <cell r="F2500">
            <v>0</v>
          </cell>
          <cell r="G2500">
            <v>0</v>
          </cell>
          <cell r="H2500">
            <v>0</v>
          </cell>
          <cell r="I2500">
            <v>0</v>
          </cell>
          <cell r="M2500">
            <v>2.66</v>
          </cell>
          <cell r="N2500">
            <v>0</v>
          </cell>
        </row>
        <row r="2501">
          <cell r="C2501">
            <v>0</v>
          </cell>
          <cell r="D2501">
            <v>0</v>
          </cell>
          <cell r="F2501">
            <v>0</v>
          </cell>
          <cell r="G2501">
            <v>0</v>
          </cell>
          <cell r="H2501">
            <v>0</v>
          </cell>
          <cell r="I2501">
            <v>0</v>
          </cell>
          <cell r="M2501">
            <v>2.66</v>
          </cell>
          <cell r="N2501">
            <v>0</v>
          </cell>
        </row>
        <row r="2502">
          <cell r="C2502">
            <v>0</v>
          </cell>
          <cell r="D2502">
            <v>0</v>
          </cell>
          <cell r="F2502">
            <v>0</v>
          </cell>
          <cell r="G2502">
            <v>0</v>
          </cell>
          <cell r="H2502">
            <v>0</v>
          </cell>
          <cell r="I2502">
            <v>0</v>
          </cell>
          <cell r="M2502">
            <v>2.66</v>
          </cell>
          <cell r="N2502">
            <v>0</v>
          </cell>
        </row>
        <row r="2503">
          <cell r="C2503">
            <v>0</v>
          </cell>
          <cell r="D2503">
            <v>0</v>
          </cell>
          <cell r="F2503">
            <v>0</v>
          </cell>
          <cell r="G2503">
            <v>0</v>
          </cell>
          <cell r="H2503">
            <v>0</v>
          </cell>
          <cell r="I2503">
            <v>0</v>
          </cell>
          <cell r="M2503">
            <v>2.66</v>
          </cell>
          <cell r="N2503">
            <v>0</v>
          </cell>
        </row>
        <row r="2504">
          <cell r="C2504">
            <v>0</v>
          </cell>
          <cell r="D2504">
            <v>0</v>
          </cell>
          <cell r="F2504">
            <v>0</v>
          </cell>
          <cell r="G2504">
            <v>0</v>
          </cell>
          <cell r="H2504">
            <v>0</v>
          </cell>
          <cell r="I2504">
            <v>0</v>
          </cell>
          <cell r="M2504">
            <v>2.66</v>
          </cell>
          <cell r="N2504">
            <v>0</v>
          </cell>
        </row>
        <row r="2505">
          <cell r="C2505">
            <v>0</v>
          </cell>
          <cell r="D2505">
            <v>0</v>
          </cell>
          <cell r="F2505">
            <v>0</v>
          </cell>
          <cell r="G2505">
            <v>0</v>
          </cell>
          <cell r="H2505">
            <v>0</v>
          </cell>
          <cell r="I2505">
            <v>0</v>
          </cell>
          <cell r="M2505">
            <v>2.66</v>
          </cell>
          <cell r="N2505">
            <v>0</v>
          </cell>
        </row>
        <row r="2506">
          <cell r="C2506">
            <v>0</v>
          </cell>
          <cell r="D2506">
            <v>0</v>
          </cell>
          <cell r="F2506">
            <v>0</v>
          </cell>
          <cell r="G2506">
            <v>0</v>
          </cell>
          <cell r="H2506">
            <v>0</v>
          </cell>
          <cell r="I2506">
            <v>0</v>
          </cell>
          <cell r="M2506">
            <v>2.66</v>
          </cell>
          <cell r="N2506">
            <v>0</v>
          </cell>
        </row>
        <row r="2507">
          <cell r="C2507">
            <v>0</v>
          </cell>
          <cell r="D2507">
            <v>0</v>
          </cell>
          <cell r="F2507">
            <v>0</v>
          </cell>
          <cell r="G2507">
            <v>0</v>
          </cell>
          <cell r="H2507">
            <v>0</v>
          </cell>
          <cell r="I2507">
            <v>0</v>
          </cell>
          <cell r="M2507">
            <v>2.66</v>
          </cell>
          <cell r="N2507">
            <v>0</v>
          </cell>
        </row>
        <row r="2508">
          <cell r="C2508" t="str">
            <v xml:space="preserve">TOTAL </v>
          </cell>
          <cell r="I2508">
            <v>1.83</v>
          </cell>
        </row>
        <row r="2509">
          <cell r="C2509" t="str">
            <v>BDI %</v>
          </cell>
          <cell r="H2509">
            <v>0</v>
          </cell>
          <cell r="I2509">
            <v>0</v>
          </cell>
        </row>
        <row r="2510">
          <cell r="A2510">
            <v>95</v>
          </cell>
          <cell r="C2510" t="str">
            <v>TOTAL DO SERVIÇO</v>
          </cell>
          <cell r="I2510">
            <v>1.83</v>
          </cell>
          <cell r="K2510" t="e">
            <v>#REF!</v>
          </cell>
          <cell r="L2510" t="e">
            <v>#REF!</v>
          </cell>
        </row>
        <row r="2511">
          <cell r="C2511" t="str">
            <v>AGESPISA - AREAIS</v>
          </cell>
        </row>
        <row r="2513">
          <cell r="C2513" t="str">
            <v>COMPOSIÇÃO DE PREÇO UNITÁRIO</v>
          </cell>
        </row>
        <row r="2515">
          <cell r="B2515">
            <v>96</v>
          </cell>
          <cell r="C2515">
            <v>96</v>
          </cell>
          <cell r="D2515" t="str">
            <v>Reboco com argamassa mista</v>
          </cell>
          <cell r="I2515" t="str">
            <v>m²</v>
          </cell>
          <cell r="K2515">
            <v>14.45</v>
          </cell>
        </row>
        <row r="2517">
          <cell r="C2517" t="str">
            <v>CÓDIGO</v>
          </cell>
          <cell r="D2517" t="str">
            <v>DESCRIÇÃO DO SERVIÇO</v>
          </cell>
          <cell r="F2517" t="str">
            <v>UNIDADE</v>
          </cell>
          <cell r="G2517" t="str">
            <v>COEF.</v>
          </cell>
          <cell r="H2517" t="str">
            <v>PR. UNITÁRIO</v>
          </cell>
          <cell r="I2517" t="str">
            <v>PR. TOTAL</v>
          </cell>
        </row>
        <row r="2518">
          <cell r="C2518" t="str">
            <v>IH0006</v>
          </cell>
          <cell r="D2518" t="str">
            <v>SERVENTE</v>
          </cell>
          <cell r="F2518" t="str">
            <v>H</v>
          </cell>
          <cell r="G2518">
            <v>0.4</v>
          </cell>
          <cell r="H2518">
            <v>4.4723219814241482</v>
          </cell>
          <cell r="I2518">
            <v>1.79</v>
          </cell>
          <cell r="K2518" t="str">
            <v>IH0006</v>
          </cell>
          <cell r="L2518">
            <v>0.4</v>
          </cell>
          <cell r="M2518">
            <v>14.45</v>
          </cell>
          <cell r="N2518">
            <v>5.78</v>
          </cell>
        </row>
        <row r="2519">
          <cell r="C2519" t="str">
            <v>IH0074</v>
          </cell>
          <cell r="D2519" t="str">
            <v>PEDREIRO</v>
          </cell>
          <cell r="F2519" t="str">
            <v>H</v>
          </cell>
          <cell r="G2519">
            <v>0.4</v>
          </cell>
          <cell r="H2519">
            <v>6.2786377708978325</v>
          </cell>
          <cell r="I2519">
            <v>2.5099999999999998</v>
          </cell>
          <cell r="K2519" t="str">
            <v>IH0074</v>
          </cell>
          <cell r="L2519">
            <v>0.4</v>
          </cell>
          <cell r="M2519">
            <v>14.45</v>
          </cell>
          <cell r="N2519">
            <v>5.78</v>
          </cell>
        </row>
        <row r="2520">
          <cell r="C2520" t="str">
            <v>IM4503</v>
          </cell>
          <cell r="D2520" t="str">
            <v>ARGAMASSA PRE-FABRICADA PARA   REBOCO</v>
          </cell>
          <cell r="F2520" t="str">
            <v>KG</v>
          </cell>
          <cell r="G2520">
            <v>24</v>
          </cell>
          <cell r="H2520">
            <v>0.25</v>
          </cell>
          <cell r="I2520">
            <v>6</v>
          </cell>
          <cell r="K2520" t="str">
            <v>IM4503</v>
          </cell>
          <cell r="L2520">
            <v>24</v>
          </cell>
          <cell r="M2520">
            <v>14.45</v>
          </cell>
          <cell r="N2520">
            <v>346.79999999999995</v>
          </cell>
        </row>
        <row r="2521">
          <cell r="C2521" t="str">
            <v>IN0639</v>
          </cell>
          <cell r="D2521" t="str">
            <v>BETONEIRA EL+TRICA 580L (CHP)</v>
          </cell>
          <cell r="F2521" t="str">
            <v>H</v>
          </cell>
          <cell r="G2521">
            <v>1.44E-2</v>
          </cell>
          <cell r="H2521">
            <v>14.76</v>
          </cell>
          <cell r="I2521">
            <v>0.21</v>
          </cell>
          <cell r="K2521" t="str">
            <v>IN0639</v>
          </cell>
          <cell r="L2521">
            <v>1.44E-2</v>
          </cell>
          <cell r="M2521">
            <v>14.45</v>
          </cell>
          <cell r="N2521">
            <v>0.20807999999999999</v>
          </cell>
        </row>
        <row r="2522">
          <cell r="C2522">
            <v>0</v>
          </cell>
          <cell r="D2522">
            <v>0</v>
          </cell>
          <cell r="F2522">
            <v>0</v>
          </cell>
          <cell r="G2522">
            <v>0</v>
          </cell>
          <cell r="H2522">
            <v>0</v>
          </cell>
          <cell r="I2522">
            <v>0</v>
          </cell>
          <cell r="M2522">
            <v>14.45</v>
          </cell>
          <cell r="N2522">
            <v>0</v>
          </cell>
        </row>
        <row r="2523">
          <cell r="C2523">
            <v>0</v>
          </cell>
          <cell r="D2523">
            <v>0</v>
          </cell>
          <cell r="F2523">
            <v>0</v>
          </cell>
          <cell r="G2523">
            <v>0</v>
          </cell>
          <cell r="H2523">
            <v>0</v>
          </cell>
          <cell r="I2523">
            <v>0</v>
          </cell>
          <cell r="M2523">
            <v>14.45</v>
          </cell>
          <cell r="N2523">
            <v>0</v>
          </cell>
        </row>
        <row r="2524">
          <cell r="C2524">
            <v>0</v>
          </cell>
          <cell r="D2524">
            <v>0</v>
          </cell>
          <cell r="F2524">
            <v>0</v>
          </cell>
          <cell r="G2524">
            <v>0</v>
          </cell>
          <cell r="H2524">
            <v>0</v>
          </cell>
          <cell r="I2524">
            <v>0</v>
          </cell>
          <cell r="M2524">
            <v>14.45</v>
          </cell>
          <cell r="N2524">
            <v>0</v>
          </cell>
        </row>
        <row r="2525">
          <cell r="C2525">
            <v>0</v>
          </cell>
          <cell r="D2525">
            <v>0</v>
          </cell>
          <cell r="F2525">
            <v>0</v>
          </cell>
          <cell r="G2525">
            <v>0</v>
          </cell>
          <cell r="H2525">
            <v>0</v>
          </cell>
          <cell r="I2525">
            <v>0</v>
          </cell>
          <cell r="M2525">
            <v>14.45</v>
          </cell>
          <cell r="N2525">
            <v>0</v>
          </cell>
        </row>
        <row r="2526">
          <cell r="C2526">
            <v>0</v>
          </cell>
          <cell r="D2526">
            <v>0</v>
          </cell>
          <cell r="F2526">
            <v>0</v>
          </cell>
          <cell r="G2526">
            <v>0</v>
          </cell>
          <cell r="H2526">
            <v>0</v>
          </cell>
          <cell r="I2526">
            <v>0</v>
          </cell>
          <cell r="M2526">
            <v>14.45</v>
          </cell>
          <cell r="N2526">
            <v>0</v>
          </cell>
        </row>
        <row r="2527">
          <cell r="C2527">
            <v>0</v>
          </cell>
          <cell r="D2527">
            <v>0</v>
          </cell>
          <cell r="F2527">
            <v>0</v>
          </cell>
          <cell r="G2527">
            <v>0</v>
          </cell>
          <cell r="H2527">
            <v>0</v>
          </cell>
          <cell r="I2527">
            <v>0</v>
          </cell>
          <cell r="M2527">
            <v>14.45</v>
          </cell>
          <cell r="N2527">
            <v>0</v>
          </cell>
        </row>
        <row r="2528">
          <cell r="C2528">
            <v>0</v>
          </cell>
          <cell r="D2528">
            <v>0</v>
          </cell>
          <cell r="F2528">
            <v>0</v>
          </cell>
          <cell r="G2528">
            <v>0</v>
          </cell>
          <cell r="H2528">
            <v>0</v>
          </cell>
          <cell r="I2528">
            <v>0</v>
          </cell>
          <cell r="M2528">
            <v>14.45</v>
          </cell>
          <cell r="N2528">
            <v>0</v>
          </cell>
        </row>
        <row r="2529">
          <cell r="C2529">
            <v>0</v>
          </cell>
          <cell r="D2529">
            <v>0</v>
          </cell>
          <cell r="F2529">
            <v>0</v>
          </cell>
          <cell r="G2529">
            <v>0</v>
          </cell>
          <cell r="H2529">
            <v>0</v>
          </cell>
          <cell r="I2529">
            <v>0</v>
          </cell>
          <cell r="M2529">
            <v>14.45</v>
          </cell>
          <cell r="N2529">
            <v>0</v>
          </cell>
        </row>
        <row r="2530">
          <cell r="C2530">
            <v>0</v>
          </cell>
          <cell r="D2530">
            <v>0</v>
          </cell>
          <cell r="F2530">
            <v>0</v>
          </cell>
          <cell r="G2530">
            <v>0</v>
          </cell>
          <cell r="H2530">
            <v>0</v>
          </cell>
          <cell r="I2530">
            <v>0</v>
          </cell>
          <cell r="M2530">
            <v>14.45</v>
          </cell>
          <cell r="N2530">
            <v>0</v>
          </cell>
        </row>
        <row r="2531">
          <cell r="C2531">
            <v>0</v>
          </cell>
          <cell r="D2531">
            <v>0</v>
          </cell>
          <cell r="F2531">
            <v>0</v>
          </cell>
          <cell r="G2531">
            <v>0</v>
          </cell>
          <cell r="H2531">
            <v>0</v>
          </cell>
          <cell r="I2531">
            <v>0</v>
          </cell>
          <cell r="M2531">
            <v>14.45</v>
          </cell>
          <cell r="N2531">
            <v>0</v>
          </cell>
        </row>
        <row r="2532">
          <cell r="C2532">
            <v>0</v>
          </cell>
          <cell r="D2532">
            <v>0</v>
          </cell>
          <cell r="F2532">
            <v>0</v>
          </cell>
          <cell r="G2532">
            <v>0</v>
          </cell>
          <cell r="H2532">
            <v>0</v>
          </cell>
          <cell r="I2532">
            <v>0</v>
          </cell>
          <cell r="M2532">
            <v>14.45</v>
          </cell>
          <cell r="N2532">
            <v>0</v>
          </cell>
        </row>
        <row r="2533">
          <cell r="C2533">
            <v>0</v>
          </cell>
          <cell r="D2533">
            <v>0</v>
          </cell>
          <cell r="F2533">
            <v>0</v>
          </cell>
          <cell r="G2533">
            <v>0</v>
          </cell>
          <cell r="H2533">
            <v>0</v>
          </cell>
          <cell r="I2533">
            <v>0</v>
          </cell>
          <cell r="M2533">
            <v>14.45</v>
          </cell>
          <cell r="N2533">
            <v>0</v>
          </cell>
        </row>
        <row r="2534">
          <cell r="C2534">
            <v>0</v>
          </cell>
          <cell r="D2534">
            <v>0</v>
          </cell>
          <cell r="F2534">
            <v>0</v>
          </cell>
          <cell r="G2534">
            <v>0</v>
          </cell>
          <cell r="H2534">
            <v>0</v>
          </cell>
          <cell r="I2534">
            <v>0</v>
          </cell>
          <cell r="M2534">
            <v>14.45</v>
          </cell>
          <cell r="N2534">
            <v>0</v>
          </cell>
        </row>
        <row r="2535">
          <cell r="C2535">
            <v>0</v>
          </cell>
          <cell r="D2535">
            <v>0</v>
          </cell>
          <cell r="F2535">
            <v>0</v>
          </cell>
          <cell r="G2535">
            <v>0</v>
          </cell>
          <cell r="H2535">
            <v>0</v>
          </cell>
          <cell r="I2535">
            <v>0</v>
          </cell>
          <cell r="M2535">
            <v>14.45</v>
          </cell>
          <cell r="N2535">
            <v>0</v>
          </cell>
        </row>
        <row r="2536">
          <cell r="C2536">
            <v>0</v>
          </cell>
          <cell r="D2536">
            <v>0</v>
          </cell>
          <cell r="F2536">
            <v>0</v>
          </cell>
          <cell r="G2536">
            <v>0</v>
          </cell>
          <cell r="H2536">
            <v>0</v>
          </cell>
          <cell r="I2536">
            <v>0</v>
          </cell>
          <cell r="M2536">
            <v>14.45</v>
          </cell>
          <cell r="N2536">
            <v>0</v>
          </cell>
        </row>
        <row r="2537">
          <cell r="C2537">
            <v>0</v>
          </cell>
          <cell r="D2537">
            <v>0</v>
          </cell>
          <cell r="F2537">
            <v>0</v>
          </cell>
          <cell r="G2537">
            <v>0</v>
          </cell>
          <cell r="H2537">
            <v>0</v>
          </cell>
          <cell r="I2537">
            <v>0</v>
          </cell>
          <cell r="M2537">
            <v>14.45</v>
          </cell>
          <cell r="N2537">
            <v>0</v>
          </cell>
        </row>
        <row r="2538">
          <cell r="C2538">
            <v>0</v>
          </cell>
          <cell r="D2538">
            <v>0</v>
          </cell>
          <cell r="F2538">
            <v>0</v>
          </cell>
          <cell r="G2538">
            <v>0</v>
          </cell>
          <cell r="H2538">
            <v>0</v>
          </cell>
          <cell r="I2538">
            <v>0</v>
          </cell>
          <cell r="M2538">
            <v>14.45</v>
          </cell>
          <cell r="N2538">
            <v>0</v>
          </cell>
        </row>
        <row r="2539">
          <cell r="C2539" t="str">
            <v xml:space="preserve">TOTAL </v>
          </cell>
          <cell r="I2539">
            <v>10.510000000000002</v>
          </cell>
        </row>
        <row r="2540">
          <cell r="C2540" t="str">
            <v>BDI %</v>
          </cell>
          <cell r="H2540">
            <v>0</v>
          </cell>
          <cell r="I2540">
            <v>0</v>
          </cell>
        </row>
        <row r="2541">
          <cell r="A2541">
            <v>96</v>
          </cell>
          <cell r="C2541" t="str">
            <v>TOTAL DO SERVIÇO</v>
          </cell>
          <cell r="I2541">
            <v>10.510000000000002</v>
          </cell>
          <cell r="K2541" t="e">
            <v>#REF!</v>
          </cell>
          <cell r="L2541" t="e">
            <v>#REF!</v>
          </cell>
        </row>
        <row r="2542">
          <cell r="C2542" t="str">
            <v>AGESPISA - AREAIS</v>
          </cell>
        </row>
        <row r="2544">
          <cell r="C2544" t="str">
            <v>COMPOSIÇÃO DE PREÇO UNITÁRIO</v>
          </cell>
        </row>
        <row r="2546">
          <cell r="B2546">
            <v>99</v>
          </cell>
          <cell r="C2546">
            <v>99</v>
          </cell>
          <cell r="D2546" t="str">
            <v>Alvenaria de tijolo cerâmico furado c/ argamassa mista de cal hidratada e=10cm</v>
          </cell>
          <cell r="I2546" t="str">
            <v>m²</v>
          </cell>
          <cell r="K2546">
            <v>29.04</v>
          </cell>
        </row>
        <row r="2548">
          <cell r="C2548" t="str">
            <v>CÓDIGO</v>
          </cell>
          <cell r="D2548" t="str">
            <v>DESCRIÇÃO DO SERVIÇO</v>
          </cell>
          <cell r="F2548" t="str">
            <v>UNIDADE</v>
          </cell>
          <cell r="G2548" t="str">
            <v>COEF.</v>
          </cell>
          <cell r="H2548" t="str">
            <v>PR. UNITÁRIO</v>
          </cell>
          <cell r="I2548" t="str">
            <v>PR. TOTAL</v>
          </cell>
        </row>
        <row r="2549">
          <cell r="C2549" t="str">
            <v>IH0006</v>
          </cell>
          <cell r="D2549" t="str">
            <v>SERVENTE</v>
          </cell>
          <cell r="F2549" t="str">
            <v>H</v>
          </cell>
          <cell r="G2549">
            <v>0.4</v>
          </cell>
          <cell r="H2549">
            <v>4.4723219814241482</v>
          </cell>
          <cell r="I2549">
            <v>1.79</v>
          </cell>
          <cell r="K2549" t="str">
            <v>IH0006</v>
          </cell>
          <cell r="L2549">
            <v>0.4</v>
          </cell>
          <cell r="M2549">
            <v>29.04</v>
          </cell>
          <cell r="N2549">
            <v>11.616</v>
          </cell>
        </row>
        <row r="2550">
          <cell r="C2550" t="str">
            <v>IH0074</v>
          </cell>
          <cell r="D2550" t="str">
            <v>PEDREIRO</v>
          </cell>
          <cell r="F2550" t="str">
            <v>H</v>
          </cell>
          <cell r="G2550">
            <v>0.32</v>
          </cell>
          <cell r="H2550">
            <v>6.2786377708978325</v>
          </cell>
          <cell r="I2550">
            <v>2.0099999999999998</v>
          </cell>
          <cell r="K2550" t="str">
            <v>IH0074</v>
          </cell>
          <cell r="L2550">
            <v>0.32</v>
          </cell>
          <cell r="M2550">
            <v>29.04</v>
          </cell>
          <cell r="N2550">
            <v>9.2927999999999997</v>
          </cell>
        </row>
        <row r="2551">
          <cell r="C2551" t="str">
            <v>IM0611</v>
          </cell>
          <cell r="D2551" t="str">
            <v>AREIA</v>
          </cell>
          <cell r="F2551" t="str">
            <v>M3</v>
          </cell>
          <cell r="G2551">
            <v>9.7999999999999997E-3</v>
          </cell>
          <cell r="H2551">
            <v>26</v>
          </cell>
          <cell r="I2551">
            <v>0.25</v>
          </cell>
          <cell r="K2551" t="str">
            <v>IM0611</v>
          </cell>
          <cell r="L2551">
            <v>9.7999999999999997E-3</v>
          </cell>
          <cell r="M2551">
            <v>29.04</v>
          </cell>
          <cell r="N2551">
            <v>0.28459199999999996</v>
          </cell>
        </row>
        <row r="2552">
          <cell r="C2552" t="str">
            <v>IM3671</v>
          </cell>
          <cell r="D2552" t="str">
            <v>CAL HIDRATADA</v>
          </cell>
          <cell r="F2552" t="str">
            <v>KG</v>
          </cell>
          <cell r="G2552">
            <v>1.47</v>
          </cell>
          <cell r="H2552">
            <v>0.25</v>
          </cell>
          <cell r="I2552">
            <v>0.37</v>
          </cell>
          <cell r="K2552" t="str">
            <v>IM3671</v>
          </cell>
          <cell r="L2552">
            <v>1.47</v>
          </cell>
          <cell r="M2552">
            <v>29.04</v>
          </cell>
          <cell r="N2552">
            <v>42.688800000000001</v>
          </cell>
        </row>
        <row r="2553">
          <cell r="C2553" t="str">
            <v>IM3691</v>
          </cell>
          <cell r="D2553" t="str">
            <v>CIMENTO PORTLAND</v>
          </cell>
          <cell r="F2553" t="str">
            <v>KG</v>
          </cell>
          <cell r="G2553">
            <v>1.47</v>
          </cell>
          <cell r="H2553">
            <v>0.35</v>
          </cell>
          <cell r="I2553">
            <v>0.51</v>
          </cell>
          <cell r="K2553" t="str">
            <v>IM3691</v>
          </cell>
          <cell r="L2553">
            <v>1.47</v>
          </cell>
          <cell r="M2553">
            <v>29.04</v>
          </cell>
          <cell r="N2553">
            <v>42.688800000000001</v>
          </cell>
        </row>
        <row r="2554">
          <cell r="C2554" t="str">
            <v>IM4585</v>
          </cell>
          <cell r="D2554" t="str">
            <v>BLOCO CERAMICO FURADO VEDAÃ+O  - 9X19X39 CM</v>
          </cell>
          <cell r="F2554" t="str">
            <v>UN</v>
          </cell>
          <cell r="G2554">
            <v>13</v>
          </cell>
          <cell r="H2554">
            <v>0.87</v>
          </cell>
          <cell r="I2554">
            <v>11.31</v>
          </cell>
          <cell r="K2554" t="str">
            <v>IM4585</v>
          </cell>
          <cell r="L2554">
            <v>13</v>
          </cell>
          <cell r="M2554">
            <v>29.04</v>
          </cell>
          <cell r="N2554">
            <v>377.52</v>
          </cell>
        </row>
        <row r="2555">
          <cell r="C2555">
            <v>0</v>
          </cell>
          <cell r="D2555">
            <v>0</v>
          </cell>
          <cell r="F2555">
            <v>0</v>
          </cell>
          <cell r="G2555">
            <v>0</v>
          </cell>
          <cell r="H2555">
            <v>0</v>
          </cell>
          <cell r="I2555">
            <v>0</v>
          </cell>
          <cell r="M2555">
            <v>29.04</v>
          </cell>
          <cell r="N2555">
            <v>0</v>
          </cell>
        </row>
        <row r="2556">
          <cell r="C2556">
            <v>0</v>
          </cell>
          <cell r="D2556">
            <v>0</v>
          </cell>
          <cell r="F2556">
            <v>0</v>
          </cell>
          <cell r="G2556">
            <v>0</v>
          </cell>
          <cell r="H2556">
            <v>0</v>
          </cell>
          <cell r="I2556">
            <v>0</v>
          </cell>
          <cell r="M2556">
            <v>29.04</v>
          </cell>
          <cell r="N2556">
            <v>0</v>
          </cell>
        </row>
        <row r="2557">
          <cell r="C2557">
            <v>0</v>
          </cell>
          <cell r="D2557">
            <v>0</v>
          </cell>
          <cell r="F2557">
            <v>0</v>
          </cell>
          <cell r="G2557">
            <v>0</v>
          </cell>
          <cell r="H2557">
            <v>0</v>
          </cell>
          <cell r="I2557">
            <v>0</v>
          </cell>
          <cell r="M2557">
            <v>29.04</v>
          </cell>
          <cell r="N2557">
            <v>0</v>
          </cell>
        </row>
        <row r="2558">
          <cell r="C2558">
            <v>0</v>
          </cell>
          <cell r="D2558">
            <v>0</v>
          </cell>
          <cell r="F2558">
            <v>0</v>
          </cell>
          <cell r="G2558">
            <v>0</v>
          </cell>
          <cell r="H2558">
            <v>0</v>
          </cell>
          <cell r="I2558">
            <v>0</v>
          </cell>
          <cell r="M2558">
            <v>29.04</v>
          </cell>
          <cell r="N2558">
            <v>0</v>
          </cell>
        </row>
        <row r="2559">
          <cell r="C2559">
            <v>0</v>
          </cell>
          <cell r="D2559">
            <v>0</v>
          </cell>
          <cell r="F2559">
            <v>0</v>
          </cell>
          <cell r="G2559">
            <v>0</v>
          </cell>
          <cell r="H2559">
            <v>0</v>
          </cell>
          <cell r="I2559">
            <v>0</v>
          </cell>
          <cell r="M2559">
            <v>29.04</v>
          </cell>
          <cell r="N2559">
            <v>0</v>
          </cell>
        </row>
        <row r="2560">
          <cell r="C2560">
            <v>0</v>
          </cell>
          <cell r="D2560">
            <v>0</v>
          </cell>
          <cell r="F2560">
            <v>0</v>
          </cell>
          <cell r="G2560">
            <v>0</v>
          </cell>
          <cell r="H2560">
            <v>0</v>
          </cell>
          <cell r="I2560">
            <v>0</v>
          </cell>
          <cell r="M2560">
            <v>29.04</v>
          </cell>
          <cell r="N2560">
            <v>0</v>
          </cell>
        </row>
        <row r="2561">
          <cell r="C2561">
            <v>0</v>
          </cell>
          <cell r="D2561">
            <v>0</v>
          </cell>
          <cell r="F2561">
            <v>0</v>
          </cell>
          <cell r="G2561">
            <v>0</v>
          </cell>
          <cell r="H2561">
            <v>0</v>
          </cell>
          <cell r="I2561">
            <v>0</v>
          </cell>
          <cell r="M2561">
            <v>29.04</v>
          </cell>
          <cell r="N2561">
            <v>0</v>
          </cell>
        </row>
        <row r="2562">
          <cell r="C2562">
            <v>0</v>
          </cell>
          <cell r="D2562">
            <v>0</v>
          </cell>
          <cell r="F2562">
            <v>0</v>
          </cell>
          <cell r="G2562">
            <v>0</v>
          </cell>
          <cell r="H2562">
            <v>0</v>
          </cell>
          <cell r="I2562">
            <v>0</v>
          </cell>
          <cell r="M2562">
            <v>29.04</v>
          </cell>
          <cell r="N2562">
            <v>0</v>
          </cell>
        </row>
        <row r="2563">
          <cell r="C2563">
            <v>0</v>
          </cell>
          <cell r="D2563">
            <v>0</v>
          </cell>
          <cell r="F2563">
            <v>0</v>
          </cell>
          <cell r="G2563">
            <v>0</v>
          </cell>
          <cell r="H2563">
            <v>0</v>
          </cell>
          <cell r="I2563">
            <v>0</v>
          </cell>
          <cell r="M2563">
            <v>29.04</v>
          </cell>
          <cell r="N2563">
            <v>0</v>
          </cell>
        </row>
        <row r="2564">
          <cell r="C2564">
            <v>0</v>
          </cell>
          <cell r="D2564">
            <v>0</v>
          </cell>
          <cell r="F2564">
            <v>0</v>
          </cell>
          <cell r="G2564">
            <v>0</v>
          </cell>
          <cell r="H2564">
            <v>0</v>
          </cell>
          <cell r="I2564">
            <v>0</v>
          </cell>
          <cell r="M2564">
            <v>29.04</v>
          </cell>
          <cell r="N2564">
            <v>0</v>
          </cell>
        </row>
        <row r="2565">
          <cell r="C2565">
            <v>0</v>
          </cell>
          <cell r="D2565">
            <v>0</v>
          </cell>
          <cell r="F2565">
            <v>0</v>
          </cell>
          <cell r="G2565">
            <v>0</v>
          </cell>
          <cell r="H2565">
            <v>0</v>
          </cell>
          <cell r="I2565">
            <v>0</v>
          </cell>
          <cell r="M2565">
            <v>29.04</v>
          </cell>
          <cell r="N2565">
            <v>0</v>
          </cell>
        </row>
        <row r="2566">
          <cell r="C2566">
            <v>0</v>
          </cell>
          <cell r="D2566">
            <v>0</v>
          </cell>
          <cell r="F2566">
            <v>0</v>
          </cell>
          <cell r="G2566">
            <v>0</v>
          </cell>
          <cell r="H2566">
            <v>0</v>
          </cell>
          <cell r="I2566">
            <v>0</v>
          </cell>
          <cell r="M2566">
            <v>29.04</v>
          </cell>
          <cell r="N2566">
            <v>0</v>
          </cell>
        </row>
        <row r="2567">
          <cell r="C2567">
            <v>0</v>
          </cell>
          <cell r="D2567">
            <v>0</v>
          </cell>
          <cell r="F2567">
            <v>0</v>
          </cell>
          <cell r="G2567">
            <v>0</v>
          </cell>
          <cell r="H2567">
            <v>0</v>
          </cell>
          <cell r="I2567">
            <v>0</v>
          </cell>
          <cell r="M2567">
            <v>29.04</v>
          </cell>
          <cell r="N2567">
            <v>0</v>
          </cell>
        </row>
        <row r="2568">
          <cell r="C2568">
            <v>0</v>
          </cell>
          <cell r="D2568">
            <v>0</v>
          </cell>
          <cell r="F2568">
            <v>0</v>
          </cell>
          <cell r="G2568">
            <v>0</v>
          </cell>
          <cell r="H2568">
            <v>0</v>
          </cell>
          <cell r="I2568">
            <v>0</v>
          </cell>
          <cell r="M2568">
            <v>29.04</v>
          </cell>
          <cell r="N2568">
            <v>0</v>
          </cell>
        </row>
        <row r="2569">
          <cell r="C2569">
            <v>0</v>
          </cell>
          <cell r="D2569">
            <v>0</v>
          </cell>
          <cell r="F2569">
            <v>0</v>
          </cell>
          <cell r="G2569">
            <v>0</v>
          </cell>
          <cell r="H2569">
            <v>0</v>
          </cell>
          <cell r="I2569">
            <v>0</v>
          </cell>
          <cell r="M2569">
            <v>29.04</v>
          </cell>
          <cell r="N2569">
            <v>0</v>
          </cell>
        </row>
        <row r="2570">
          <cell r="C2570" t="str">
            <v xml:space="preserve">TOTAL </v>
          </cell>
          <cell r="I2570">
            <v>16.240000000000002</v>
          </cell>
        </row>
        <row r="2571">
          <cell r="C2571" t="str">
            <v>BDI %</v>
          </cell>
          <cell r="H2571">
            <v>0</v>
          </cell>
          <cell r="I2571">
            <v>0</v>
          </cell>
        </row>
        <row r="2572">
          <cell r="A2572">
            <v>99</v>
          </cell>
          <cell r="C2572" t="str">
            <v>TOTAL DO SERVIÇO</v>
          </cell>
          <cell r="I2572">
            <v>16.240000000000002</v>
          </cell>
          <cell r="K2572" t="e">
            <v>#REF!</v>
          </cell>
          <cell r="L2572" t="e">
            <v>#REF!</v>
          </cell>
        </row>
        <row r="2573">
          <cell r="C2573" t="str">
            <v>AGESPISA - AREAIS</v>
          </cell>
        </row>
        <row r="2575">
          <cell r="C2575" t="str">
            <v>COMPOSIÇÃO DE PREÇO UNITÁRIO</v>
          </cell>
        </row>
        <row r="2577">
          <cell r="B2577">
            <v>100</v>
          </cell>
          <cell r="C2577">
            <v>100</v>
          </cell>
          <cell r="D2577" t="str">
            <v>ASSENTAMENTO DE TUBOS E CONEXÕES EM PVC JEI, REDE COLETORA DN 400</v>
          </cell>
          <cell r="I2577" t="str">
            <v>M</v>
          </cell>
          <cell r="K2577">
            <v>5.3</v>
          </cell>
        </row>
        <row r="2579">
          <cell r="C2579" t="str">
            <v>CÓDIGO</v>
          </cell>
          <cell r="D2579" t="str">
            <v>DESCRIÇÃO DO SERVIÇO</v>
          </cell>
          <cell r="F2579" t="str">
            <v>UNIDADE</v>
          </cell>
          <cell r="G2579" t="str">
            <v>COEF.</v>
          </cell>
          <cell r="H2579" t="str">
            <v>PR. UNITÁRIO</v>
          </cell>
          <cell r="I2579" t="str">
            <v>PR. TOTAL</v>
          </cell>
        </row>
        <row r="2580">
          <cell r="C2580" t="str">
            <v>IH0074</v>
          </cell>
          <cell r="D2580" t="str">
            <v>PEDREIRO</v>
          </cell>
          <cell r="F2580" t="str">
            <v>H</v>
          </cell>
          <cell r="G2580">
            <v>0.2</v>
          </cell>
          <cell r="H2580">
            <v>6.2786377708978325</v>
          </cell>
          <cell r="I2580">
            <v>1.26</v>
          </cell>
          <cell r="K2580" t="str">
            <v>IH0074</v>
          </cell>
          <cell r="L2580">
            <v>0.2</v>
          </cell>
          <cell r="M2580">
            <v>5.3</v>
          </cell>
          <cell r="N2580">
            <v>1.06</v>
          </cell>
        </row>
        <row r="2581">
          <cell r="C2581" t="str">
            <v>IH0107</v>
          </cell>
          <cell r="D2581" t="str">
            <v>AJUDANTE</v>
          </cell>
          <cell r="F2581" t="str">
            <v>H</v>
          </cell>
          <cell r="G2581">
            <v>0.36</v>
          </cell>
          <cell r="H2581">
            <v>4.4723219814241482</v>
          </cell>
          <cell r="I2581">
            <v>1.61</v>
          </cell>
          <cell r="K2581" t="str">
            <v>IH0107</v>
          </cell>
          <cell r="L2581">
            <v>0.36</v>
          </cell>
          <cell r="M2581">
            <v>5.3</v>
          </cell>
          <cell r="N2581">
            <v>1.9079999999999999</v>
          </cell>
        </row>
        <row r="2582">
          <cell r="C2582" t="str">
            <v>IM3221</v>
          </cell>
          <cell r="D2582" t="str">
            <v>PASTA LUBRIFICANTE</v>
          </cell>
          <cell r="F2582" t="str">
            <v>KG</v>
          </cell>
          <cell r="G2582">
            <v>3.9399999999999998E-2</v>
          </cell>
          <cell r="H2582">
            <v>9.0500000000000007</v>
          </cell>
          <cell r="I2582">
            <v>0.36</v>
          </cell>
          <cell r="K2582" t="str">
            <v>IM3221</v>
          </cell>
          <cell r="L2582">
            <v>3.9399999999999998E-2</v>
          </cell>
          <cell r="M2582">
            <v>5.3</v>
          </cell>
          <cell r="N2582">
            <v>0.20881999999999998</v>
          </cell>
        </row>
        <row r="2583">
          <cell r="C2583" t="str">
            <v>IN0644</v>
          </cell>
          <cell r="D2583" t="str">
            <v>CAMINH+O COMERC. EQUIP.        C/GUINDASTE (CHP)</v>
          </cell>
          <cell r="F2583" t="str">
            <v>H</v>
          </cell>
          <cell r="G2583">
            <v>8.0000000000000002E-3</v>
          </cell>
          <cell r="H2583">
            <v>71.41</v>
          </cell>
          <cell r="I2583">
            <v>0.56999999999999995</v>
          </cell>
          <cell r="K2583" t="str">
            <v>IN0644</v>
          </cell>
          <cell r="L2583">
            <v>8.0000000000000002E-3</v>
          </cell>
          <cell r="M2583">
            <v>5.3</v>
          </cell>
          <cell r="N2583">
            <v>4.24E-2</v>
          </cell>
        </row>
        <row r="2584">
          <cell r="C2584">
            <v>0</v>
          </cell>
          <cell r="D2584">
            <v>0</v>
          </cell>
          <cell r="F2584">
            <v>0</v>
          </cell>
          <cell r="G2584">
            <v>0</v>
          </cell>
          <cell r="H2584">
            <v>0</v>
          </cell>
          <cell r="I2584">
            <v>0</v>
          </cell>
          <cell r="M2584">
            <v>5.3</v>
          </cell>
          <cell r="N2584">
            <v>0</v>
          </cell>
        </row>
        <row r="2585">
          <cell r="C2585">
            <v>0</v>
          </cell>
          <cell r="D2585">
            <v>0</v>
          </cell>
          <cell r="F2585">
            <v>0</v>
          </cell>
          <cell r="G2585">
            <v>0</v>
          </cell>
          <cell r="H2585">
            <v>0</v>
          </cell>
          <cell r="I2585">
            <v>0</v>
          </cell>
          <cell r="M2585">
            <v>5.3</v>
          </cell>
          <cell r="N2585">
            <v>0</v>
          </cell>
        </row>
        <row r="2586">
          <cell r="C2586">
            <v>0</v>
          </cell>
          <cell r="D2586">
            <v>0</v>
          </cell>
          <cell r="F2586">
            <v>0</v>
          </cell>
          <cell r="G2586">
            <v>0</v>
          </cell>
          <cell r="H2586">
            <v>0</v>
          </cell>
          <cell r="I2586">
            <v>0</v>
          </cell>
          <cell r="M2586">
            <v>5.3</v>
          </cell>
          <cell r="N2586">
            <v>0</v>
          </cell>
        </row>
        <row r="2587">
          <cell r="C2587">
            <v>0</v>
          </cell>
          <cell r="D2587">
            <v>0</v>
          </cell>
          <cell r="F2587">
            <v>0</v>
          </cell>
          <cell r="G2587">
            <v>0</v>
          </cell>
          <cell r="H2587">
            <v>0</v>
          </cell>
          <cell r="I2587">
            <v>0</v>
          </cell>
          <cell r="M2587">
            <v>5.3</v>
          </cell>
          <cell r="N2587">
            <v>0</v>
          </cell>
        </row>
        <row r="2588">
          <cell r="C2588">
            <v>0</v>
          </cell>
          <cell r="D2588">
            <v>0</v>
          </cell>
          <cell r="F2588">
            <v>0</v>
          </cell>
          <cell r="G2588">
            <v>0</v>
          </cell>
          <cell r="H2588">
            <v>0</v>
          </cell>
          <cell r="I2588">
            <v>0</v>
          </cell>
          <cell r="M2588">
            <v>5.3</v>
          </cell>
          <cell r="N2588">
            <v>0</v>
          </cell>
        </row>
        <row r="2589">
          <cell r="C2589">
            <v>0</v>
          </cell>
          <cell r="D2589">
            <v>0</v>
          </cell>
          <cell r="F2589">
            <v>0</v>
          </cell>
          <cell r="G2589">
            <v>0</v>
          </cell>
          <cell r="H2589">
            <v>0</v>
          </cell>
          <cell r="I2589">
            <v>0</v>
          </cell>
          <cell r="M2589">
            <v>5.3</v>
          </cell>
          <cell r="N2589">
            <v>0</v>
          </cell>
        </row>
        <row r="2590">
          <cell r="C2590">
            <v>0</v>
          </cell>
          <cell r="D2590">
            <v>0</v>
          </cell>
          <cell r="F2590">
            <v>0</v>
          </cell>
          <cell r="G2590">
            <v>0</v>
          </cell>
          <cell r="H2590">
            <v>0</v>
          </cell>
          <cell r="I2590">
            <v>0</v>
          </cell>
          <cell r="M2590">
            <v>5.3</v>
          </cell>
          <cell r="N2590">
            <v>0</v>
          </cell>
        </row>
        <row r="2591">
          <cell r="C2591">
            <v>0</v>
          </cell>
          <cell r="D2591">
            <v>0</v>
          </cell>
          <cell r="F2591">
            <v>0</v>
          </cell>
          <cell r="G2591">
            <v>0</v>
          </cell>
          <cell r="H2591">
            <v>0</v>
          </cell>
          <cell r="I2591">
            <v>0</v>
          </cell>
          <cell r="M2591">
            <v>5.3</v>
          </cell>
          <cell r="N2591">
            <v>0</v>
          </cell>
        </row>
        <row r="2592">
          <cell r="C2592">
            <v>0</v>
          </cell>
          <cell r="D2592">
            <v>0</v>
          </cell>
          <cell r="F2592">
            <v>0</v>
          </cell>
          <cell r="G2592">
            <v>0</v>
          </cell>
          <cell r="H2592">
            <v>0</v>
          </cell>
          <cell r="I2592">
            <v>0</v>
          </cell>
          <cell r="M2592">
            <v>5.3</v>
          </cell>
          <cell r="N2592">
            <v>0</v>
          </cell>
        </row>
        <row r="2593">
          <cell r="C2593">
            <v>0</v>
          </cell>
          <cell r="D2593">
            <v>0</v>
          </cell>
          <cell r="F2593">
            <v>0</v>
          </cell>
          <cell r="G2593">
            <v>0</v>
          </cell>
          <cell r="H2593">
            <v>0</v>
          </cell>
          <cell r="I2593">
            <v>0</v>
          </cell>
          <cell r="M2593">
            <v>5.3</v>
          </cell>
          <cell r="N2593">
            <v>0</v>
          </cell>
        </row>
        <row r="2594">
          <cell r="C2594">
            <v>0</v>
          </cell>
          <cell r="D2594">
            <v>0</v>
          </cell>
          <cell r="F2594">
            <v>0</v>
          </cell>
          <cell r="G2594">
            <v>0</v>
          </cell>
          <cell r="H2594">
            <v>0</v>
          </cell>
          <cell r="I2594">
            <v>0</v>
          </cell>
          <cell r="M2594">
            <v>5.3</v>
          </cell>
          <cell r="N2594">
            <v>0</v>
          </cell>
        </row>
        <row r="2595">
          <cell r="C2595">
            <v>0</v>
          </cell>
          <cell r="D2595">
            <v>0</v>
          </cell>
          <cell r="F2595">
            <v>0</v>
          </cell>
          <cell r="G2595">
            <v>0</v>
          </cell>
          <cell r="H2595">
            <v>0</v>
          </cell>
          <cell r="I2595">
            <v>0</v>
          </cell>
          <cell r="M2595">
            <v>5.3</v>
          </cell>
          <cell r="N2595">
            <v>0</v>
          </cell>
        </row>
        <row r="2596">
          <cell r="C2596">
            <v>0</v>
          </cell>
          <cell r="D2596">
            <v>0</v>
          </cell>
          <cell r="F2596">
            <v>0</v>
          </cell>
          <cell r="G2596">
            <v>0</v>
          </cell>
          <cell r="H2596">
            <v>0</v>
          </cell>
          <cell r="I2596">
            <v>0</v>
          </cell>
          <cell r="M2596">
            <v>5.3</v>
          </cell>
          <cell r="N2596">
            <v>0</v>
          </cell>
        </row>
        <row r="2597">
          <cell r="C2597">
            <v>0</v>
          </cell>
          <cell r="D2597">
            <v>0</v>
          </cell>
          <cell r="F2597">
            <v>0</v>
          </cell>
          <cell r="G2597">
            <v>0</v>
          </cell>
          <cell r="H2597">
            <v>0</v>
          </cell>
          <cell r="I2597">
            <v>0</v>
          </cell>
          <cell r="M2597">
            <v>5.3</v>
          </cell>
          <cell r="N2597">
            <v>0</v>
          </cell>
        </row>
        <row r="2598">
          <cell r="C2598">
            <v>0</v>
          </cell>
          <cell r="D2598">
            <v>0</v>
          </cell>
          <cell r="F2598">
            <v>0</v>
          </cell>
          <cell r="G2598">
            <v>0</v>
          </cell>
          <cell r="H2598">
            <v>0</v>
          </cell>
          <cell r="I2598">
            <v>0</v>
          </cell>
          <cell r="M2598">
            <v>5.3</v>
          </cell>
          <cell r="N2598">
            <v>0</v>
          </cell>
        </row>
        <row r="2599">
          <cell r="C2599">
            <v>0</v>
          </cell>
          <cell r="D2599">
            <v>0</v>
          </cell>
          <cell r="F2599">
            <v>0</v>
          </cell>
          <cell r="G2599">
            <v>0</v>
          </cell>
          <cell r="H2599">
            <v>0</v>
          </cell>
          <cell r="I2599">
            <v>0</v>
          </cell>
          <cell r="M2599">
            <v>5.3</v>
          </cell>
          <cell r="N2599">
            <v>0</v>
          </cell>
        </row>
        <row r="2600">
          <cell r="C2600">
            <v>0</v>
          </cell>
          <cell r="D2600">
            <v>0</v>
          </cell>
          <cell r="F2600">
            <v>0</v>
          </cell>
          <cell r="G2600">
            <v>0</v>
          </cell>
          <cell r="H2600">
            <v>0</v>
          </cell>
          <cell r="I2600">
            <v>0</v>
          </cell>
          <cell r="M2600">
            <v>5.3</v>
          </cell>
          <cell r="N2600">
            <v>0</v>
          </cell>
        </row>
        <row r="2601">
          <cell r="C2601" t="str">
            <v xml:space="preserve">TOTAL </v>
          </cell>
          <cell r="I2601">
            <v>3.8</v>
          </cell>
        </row>
        <row r="2602">
          <cell r="C2602" t="str">
            <v>BDI %</v>
          </cell>
          <cell r="H2602">
            <v>0</v>
          </cell>
          <cell r="I2602">
            <v>0</v>
          </cell>
        </row>
        <row r="2603">
          <cell r="A2603">
            <v>100</v>
          </cell>
          <cell r="C2603" t="str">
            <v>TOTAL DO SERVIÇO</v>
          </cell>
          <cell r="I2603">
            <v>3.8</v>
          </cell>
          <cell r="K2603" t="e">
            <v>#REF!</v>
          </cell>
          <cell r="L2603" t="e">
            <v>#REF!</v>
          </cell>
        </row>
        <row r="2604">
          <cell r="C2604" t="str">
            <v>AGESPISA - AREAIS</v>
          </cell>
        </row>
        <row r="2606">
          <cell r="C2606" t="str">
            <v>COMPOSIÇÃO DE PREÇO UNITÁRIO</v>
          </cell>
        </row>
        <row r="2608">
          <cell r="B2608">
            <v>152</v>
          </cell>
          <cell r="C2608">
            <v>152</v>
          </cell>
          <cell r="D2608" t="str">
            <v>ASSENTAMENTO DE TUBOS E CONEXÕES EM PVC DEFOFO, JEI DN 500</v>
          </cell>
          <cell r="I2608" t="str">
            <v>M</v>
          </cell>
          <cell r="K2608">
            <v>7.04</v>
          </cell>
        </row>
        <row r="2610">
          <cell r="C2610" t="str">
            <v>CÓDIGO</v>
          </cell>
          <cell r="D2610" t="str">
            <v>DESCRIÇÃO DO SERVIÇO</v>
          </cell>
          <cell r="F2610" t="str">
            <v>UNIDADE</v>
          </cell>
          <cell r="G2610" t="str">
            <v>COEF.</v>
          </cell>
          <cell r="H2610" t="str">
            <v>PR. UNITÁRIO</v>
          </cell>
          <cell r="I2610" t="str">
            <v>PR. TOTAL</v>
          </cell>
        </row>
        <row r="2611">
          <cell r="C2611" t="str">
            <v>IH0074</v>
          </cell>
          <cell r="D2611" t="str">
            <v>PEDREIRO</v>
          </cell>
          <cell r="F2611" t="str">
            <v>H</v>
          </cell>
          <cell r="G2611">
            <v>0.26</v>
          </cell>
          <cell r="H2611">
            <v>6.2786377708978325</v>
          </cell>
          <cell r="I2611">
            <v>1.63</v>
          </cell>
          <cell r="K2611" t="str">
            <v>IH0074</v>
          </cell>
          <cell r="L2611">
            <v>0.26</v>
          </cell>
          <cell r="M2611">
            <v>7.04</v>
          </cell>
          <cell r="N2611">
            <v>1.8304</v>
          </cell>
        </row>
        <row r="2612">
          <cell r="C2612" t="str">
            <v>IH0107</v>
          </cell>
          <cell r="D2612" t="str">
            <v>AJUDANTE</v>
          </cell>
          <cell r="F2612" t="str">
            <v>H</v>
          </cell>
          <cell r="G2612">
            <v>0.6</v>
          </cell>
          <cell r="H2612">
            <v>4.4723219814241482</v>
          </cell>
          <cell r="I2612">
            <v>2.68</v>
          </cell>
          <cell r="K2612" t="str">
            <v>IH0107</v>
          </cell>
          <cell r="L2612">
            <v>0.6</v>
          </cell>
          <cell r="M2612">
            <v>7.04</v>
          </cell>
          <cell r="N2612">
            <v>4.2240000000000002</v>
          </cell>
        </row>
        <row r="2613">
          <cell r="C2613" t="str">
            <v>IM3221</v>
          </cell>
          <cell r="D2613" t="str">
            <v>PASTA LUBRIFICANTE</v>
          </cell>
          <cell r="F2613" t="str">
            <v>KG</v>
          </cell>
          <cell r="G2613">
            <v>4.1000000000000002E-2</v>
          </cell>
          <cell r="H2613">
            <v>9.0500000000000007</v>
          </cell>
          <cell r="I2613">
            <v>0.37</v>
          </cell>
          <cell r="K2613" t="str">
            <v>IM3221</v>
          </cell>
          <cell r="L2613">
            <v>4.1000000000000002E-2</v>
          </cell>
          <cell r="M2613">
            <v>7.04</v>
          </cell>
          <cell r="N2613">
            <v>0.28864000000000001</v>
          </cell>
        </row>
        <row r="2614">
          <cell r="C2614" t="str">
            <v>IN0644</v>
          </cell>
          <cell r="D2614" t="str">
            <v>CAMINH+O COMERC. EQUIP.        C/GUINDASTE (CHP)</v>
          </cell>
          <cell r="F2614" t="str">
            <v>H</v>
          </cell>
          <cell r="G2614">
            <v>0.01</v>
          </cell>
          <cell r="H2614">
            <v>71.41</v>
          </cell>
          <cell r="I2614">
            <v>0.71</v>
          </cell>
          <cell r="K2614" t="str">
            <v>IN0644</v>
          </cell>
          <cell r="L2614">
            <v>0.01</v>
          </cell>
          <cell r="M2614">
            <v>7.04</v>
          </cell>
          <cell r="N2614">
            <v>7.0400000000000004E-2</v>
          </cell>
        </row>
        <row r="2615">
          <cell r="C2615">
            <v>0</v>
          </cell>
          <cell r="D2615">
            <v>0</v>
          </cell>
          <cell r="F2615">
            <v>0</v>
          </cell>
          <cell r="G2615">
            <v>0</v>
          </cell>
          <cell r="H2615">
            <v>0</v>
          </cell>
          <cell r="I2615">
            <v>0</v>
          </cell>
          <cell r="M2615">
            <v>7.04</v>
          </cell>
          <cell r="N2615">
            <v>0</v>
          </cell>
        </row>
        <row r="2616">
          <cell r="C2616">
            <v>0</v>
          </cell>
          <cell r="D2616">
            <v>0</v>
          </cell>
          <cell r="F2616">
            <v>0</v>
          </cell>
          <cell r="G2616">
            <v>0</v>
          </cell>
          <cell r="H2616">
            <v>0</v>
          </cell>
          <cell r="I2616">
            <v>0</v>
          </cell>
          <cell r="M2616">
            <v>7.04</v>
          </cell>
          <cell r="N2616">
            <v>0</v>
          </cell>
        </row>
        <row r="2617">
          <cell r="C2617">
            <v>0</v>
          </cell>
          <cell r="D2617">
            <v>0</v>
          </cell>
          <cell r="F2617">
            <v>0</v>
          </cell>
          <cell r="G2617">
            <v>0</v>
          </cell>
          <cell r="H2617">
            <v>0</v>
          </cell>
          <cell r="I2617">
            <v>0</v>
          </cell>
          <cell r="M2617">
            <v>7.04</v>
          </cell>
          <cell r="N2617">
            <v>0</v>
          </cell>
        </row>
        <row r="2618">
          <cell r="C2618">
            <v>0</v>
          </cell>
          <cell r="D2618">
            <v>0</v>
          </cell>
          <cell r="F2618">
            <v>0</v>
          </cell>
          <cell r="G2618">
            <v>0</v>
          </cell>
          <cell r="H2618">
            <v>0</v>
          </cell>
          <cell r="I2618">
            <v>0</v>
          </cell>
          <cell r="M2618">
            <v>7.04</v>
          </cell>
          <cell r="N2618">
            <v>0</v>
          </cell>
        </row>
        <row r="2619">
          <cell r="C2619">
            <v>0</v>
          </cell>
          <cell r="D2619">
            <v>0</v>
          </cell>
          <cell r="F2619">
            <v>0</v>
          </cell>
          <cell r="G2619">
            <v>0</v>
          </cell>
          <cell r="H2619">
            <v>0</v>
          </cell>
          <cell r="I2619">
            <v>0</v>
          </cell>
          <cell r="M2619">
            <v>7.04</v>
          </cell>
          <cell r="N2619">
            <v>0</v>
          </cell>
        </row>
        <row r="2620">
          <cell r="C2620">
            <v>0</v>
          </cell>
          <cell r="D2620">
            <v>0</v>
          </cell>
          <cell r="F2620">
            <v>0</v>
          </cell>
          <cell r="G2620">
            <v>0</v>
          </cell>
          <cell r="H2620">
            <v>0</v>
          </cell>
          <cell r="I2620">
            <v>0</v>
          </cell>
          <cell r="M2620">
            <v>7.04</v>
          </cell>
          <cell r="N2620">
            <v>0</v>
          </cell>
        </row>
        <row r="2621">
          <cell r="C2621">
            <v>0</v>
          </cell>
          <cell r="D2621">
            <v>0</v>
          </cell>
          <cell r="F2621">
            <v>0</v>
          </cell>
          <cell r="G2621">
            <v>0</v>
          </cell>
          <cell r="H2621">
            <v>0</v>
          </cell>
          <cell r="I2621">
            <v>0</v>
          </cell>
          <cell r="M2621">
            <v>7.04</v>
          </cell>
          <cell r="N2621">
            <v>0</v>
          </cell>
        </row>
        <row r="2622">
          <cell r="C2622">
            <v>0</v>
          </cell>
          <cell r="D2622">
            <v>0</v>
          </cell>
          <cell r="F2622">
            <v>0</v>
          </cell>
          <cell r="G2622">
            <v>0</v>
          </cell>
          <cell r="H2622">
            <v>0</v>
          </cell>
          <cell r="I2622">
            <v>0</v>
          </cell>
          <cell r="M2622">
            <v>7.04</v>
          </cell>
          <cell r="N2622">
            <v>0</v>
          </cell>
        </row>
        <row r="2623">
          <cell r="C2623">
            <v>0</v>
          </cell>
          <cell r="D2623">
            <v>0</v>
          </cell>
          <cell r="F2623">
            <v>0</v>
          </cell>
          <cell r="G2623">
            <v>0</v>
          </cell>
          <cell r="H2623">
            <v>0</v>
          </cell>
          <cell r="I2623">
            <v>0</v>
          </cell>
          <cell r="M2623">
            <v>7.04</v>
          </cell>
          <cell r="N2623">
            <v>0</v>
          </cell>
        </row>
        <row r="2624">
          <cell r="C2624">
            <v>0</v>
          </cell>
          <cell r="D2624">
            <v>0</v>
          </cell>
          <cell r="F2624">
            <v>0</v>
          </cell>
          <cell r="G2624">
            <v>0</v>
          </cell>
          <cell r="H2624">
            <v>0</v>
          </cell>
          <cell r="I2624">
            <v>0</v>
          </cell>
          <cell r="M2624">
            <v>7.04</v>
          </cell>
          <cell r="N2624">
            <v>0</v>
          </cell>
        </row>
        <row r="2625">
          <cell r="C2625">
            <v>0</v>
          </cell>
          <cell r="D2625">
            <v>0</v>
          </cell>
          <cell r="F2625">
            <v>0</v>
          </cell>
          <cell r="G2625">
            <v>0</v>
          </cell>
          <cell r="H2625">
            <v>0</v>
          </cell>
          <cell r="I2625">
            <v>0</v>
          </cell>
          <cell r="M2625">
            <v>7.04</v>
          </cell>
          <cell r="N2625">
            <v>0</v>
          </cell>
        </row>
        <row r="2626">
          <cell r="C2626">
            <v>0</v>
          </cell>
          <cell r="D2626">
            <v>0</v>
          </cell>
          <cell r="F2626">
            <v>0</v>
          </cell>
          <cell r="G2626">
            <v>0</v>
          </cell>
          <cell r="H2626">
            <v>0</v>
          </cell>
          <cell r="I2626">
            <v>0</v>
          </cell>
          <cell r="M2626">
            <v>7.04</v>
          </cell>
          <cell r="N2626">
            <v>0</v>
          </cell>
        </row>
        <row r="2627">
          <cell r="C2627">
            <v>0</v>
          </cell>
          <cell r="D2627">
            <v>0</v>
          </cell>
          <cell r="F2627">
            <v>0</v>
          </cell>
          <cell r="G2627">
            <v>0</v>
          </cell>
          <cell r="H2627">
            <v>0</v>
          </cell>
          <cell r="I2627">
            <v>0</v>
          </cell>
          <cell r="M2627">
            <v>7.04</v>
          </cell>
          <cell r="N2627">
            <v>0</v>
          </cell>
        </row>
        <row r="2628">
          <cell r="C2628">
            <v>0</v>
          </cell>
          <cell r="D2628">
            <v>0</v>
          </cell>
          <cell r="F2628">
            <v>0</v>
          </cell>
          <cell r="G2628">
            <v>0</v>
          </cell>
          <cell r="H2628">
            <v>0</v>
          </cell>
          <cell r="I2628">
            <v>0</v>
          </cell>
          <cell r="M2628">
            <v>7.04</v>
          </cell>
          <cell r="N2628">
            <v>0</v>
          </cell>
        </row>
        <row r="2629">
          <cell r="C2629">
            <v>0</v>
          </cell>
          <cell r="D2629">
            <v>0</v>
          </cell>
          <cell r="F2629">
            <v>0</v>
          </cell>
          <cell r="G2629">
            <v>0</v>
          </cell>
          <cell r="H2629">
            <v>0</v>
          </cell>
          <cell r="I2629">
            <v>0</v>
          </cell>
          <cell r="M2629">
            <v>7.04</v>
          </cell>
          <cell r="N2629">
            <v>0</v>
          </cell>
        </row>
        <row r="2630">
          <cell r="C2630">
            <v>0</v>
          </cell>
          <cell r="D2630">
            <v>0</v>
          </cell>
          <cell r="F2630">
            <v>0</v>
          </cell>
          <cell r="G2630">
            <v>0</v>
          </cell>
          <cell r="H2630">
            <v>0</v>
          </cell>
          <cell r="I2630">
            <v>0</v>
          </cell>
          <cell r="M2630">
            <v>7.04</v>
          </cell>
          <cell r="N2630">
            <v>0</v>
          </cell>
        </row>
        <row r="2631">
          <cell r="C2631">
            <v>0</v>
          </cell>
          <cell r="D2631">
            <v>0</v>
          </cell>
          <cell r="F2631">
            <v>0</v>
          </cell>
          <cell r="G2631">
            <v>0</v>
          </cell>
          <cell r="H2631">
            <v>0</v>
          </cell>
          <cell r="I2631">
            <v>0</v>
          </cell>
          <cell r="M2631">
            <v>7.04</v>
          </cell>
          <cell r="N2631">
            <v>0</v>
          </cell>
        </row>
        <row r="2632">
          <cell r="C2632" t="str">
            <v xml:space="preserve">TOTAL </v>
          </cell>
          <cell r="I2632">
            <v>5.3900000000000006</v>
          </cell>
        </row>
        <row r="2633">
          <cell r="C2633" t="str">
            <v>BDI %</v>
          </cell>
          <cell r="H2633">
            <v>0</v>
          </cell>
          <cell r="I2633">
            <v>0</v>
          </cell>
        </row>
        <row r="2634">
          <cell r="A2634">
            <v>152</v>
          </cell>
          <cell r="C2634" t="str">
            <v>TOTAL DO SERVIÇO</v>
          </cell>
          <cell r="I2634">
            <v>5.3900000000000006</v>
          </cell>
          <cell r="K2634" t="e">
            <v>#REF!</v>
          </cell>
          <cell r="L2634" t="e">
            <v>#REF!</v>
          </cell>
        </row>
        <row r="2635">
          <cell r="C2635" t="str">
            <v>AGESPISA - AREAIS</v>
          </cell>
        </row>
        <row r="2637">
          <cell r="C2637" t="str">
            <v>COMPOSIÇÃO DE PREÇO UNITÁRIO</v>
          </cell>
        </row>
        <row r="2639">
          <cell r="B2639">
            <v>172</v>
          </cell>
          <cell r="C2639">
            <v>172</v>
          </cell>
          <cell r="D2639" t="str">
            <v>Concreto armado para bancadas e jardineira</v>
          </cell>
          <cell r="I2639" t="str">
            <v>m³</v>
          </cell>
          <cell r="K2639">
            <v>1846.88</v>
          </cell>
        </row>
        <row r="2641">
          <cell r="C2641" t="str">
            <v>CÓDIGO</v>
          </cell>
          <cell r="D2641" t="str">
            <v>DESCRIÇÃO DO SERVIÇO</v>
          </cell>
          <cell r="F2641" t="str">
            <v>UNIDADE</v>
          </cell>
          <cell r="G2641" t="str">
            <v>COEF.</v>
          </cell>
          <cell r="H2641" t="str">
            <v>PR. UNITÁRIO</v>
          </cell>
          <cell r="I2641" t="str">
            <v>PR. TOTAL</v>
          </cell>
        </row>
        <row r="2642">
          <cell r="C2642" t="str">
            <v>CA0154</v>
          </cell>
          <cell r="D2642" t="str">
            <v>ARMADURA DE AÇO CA 50,         FORNECIMENTO E COLOCAÇÃO</v>
          </cell>
          <cell r="F2642" t="str">
            <v>KG</v>
          </cell>
          <cell r="G2642">
            <v>70</v>
          </cell>
          <cell r="H2642">
            <v>5.4190959752321985</v>
          </cell>
          <cell r="I2642">
            <v>379.34</v>
          </cell>
          <cell r="K2642" t="str">
            <v>CA0154</v>
          </cell>
          <cell r="L2642">
            <v>70</v>
          </cell>
          <cell r="M2642">
            <v>1846.88</v>
          </cell>
          <cell r="N2642">
            <v>129281.60000000001</v>
          </cell>
        </row>
        <row r="2643">
          <cell r="C2643" t="str">
            <v>CC0769</v>
          </cell>
          <cell r="D2643" t="str">
            <v>FORMA CURVA CHAPA COMPENSADA   RESINADA, ESP.= 12mm</v>
          </cell>
          <cell r="F2643" t="str">
            <v>M2</v>
          </cell>
          <cell r="G2643">
            <v>10</v>
          </cell>
          <cell r="H2643">
            <v>74.591859133126945</v>
          </cell>
          <cell r="I2643">
            <v>745.92</v>
          </cell>
          <cell r="K2643" t="str">
            <v>CC0769</v>
          </cell>
          <cell r="L2643">
            <v>10</v>
          </cell>
          <cell r="M2643">
            <v>1846.88</v>
          </cell>
          <cell r="N2643">
            <v>18468.800000000003</v>
          </cell>
        </row>
        <row r="2644">
          <cell r="C2644" t="str">
            <v>CC0836</v>
          </cell>
          <cell r="D2644" t="str">
            <v>CONCRETO P/VIBR., FCK 15 MPa   COM AGREGADO ADQUIRIDO</v>
          </cell>
          <cell r="F2644" t="str">
            <v>M3</v>
          </cell>
          <cell r="G2644">
            <v>1</v>
          </cell>
          <cell r="H2644">
            <v>208.48377188854488</v>
          </cell>
          <cell r="I2644">
            <v>208.48</v>
          </cell>
          <cell r="K2644" t="str">
            <v>CC0836</v>
          </cell>
          <cell r="L2644">
            <v>1</v>
          </cell>
          <cell r="M2644">
            <v>1846.88</v>
          </cell>
          <cell r="N2644">
            <v>1846.88</v>
          </cell>
        </row>
        <row r="2645">
          <cell r="C2645">
            <v>0</v>
          </cell>
          <cell r="D2645">
            <v>0</v>
          </cell>
          <cell r="F2645">
            <v>0</v>
          </cell>
          <cell r="G2645">
            <v>0</v>
          </cell>
          <cell r="H2645">
            <v>0</v>
          </cell>
          <cell r="I2645">
            <v>0</v>
          </cell>
          <cell r="M2645">
            <v>1846.88</v>
          </cell>
          <cell r="N2645">
            <v>0</v>
          </cell>
        </row>
        <row r="2646">
          <cell r="C2646">
            <v>0</v>
          </cell>
          <cell r="D2646">
            <v>0</v>
          </cell>
          <cell r="F2646">
            <v>0</v>
          </cell>
          <cell r="G2646">
            <v>0</v>
          </cell>
          <cell r="H2646">
            <v>0</v>
          </cell>
          <cell r="I2646">
            <v>0</v>
          </cell>
          <cell r="M2646">
            <v>1846.88</v>
          </cell>
          <cell r="N2646">
            <v>0</v>
          </cell>
        </row>
        <row r="2647">
          <cell r="C2647">
            <v>0</v>
          </cell>
          <cell r="D2647">
            <v>0</v>
          </cell>
          <cell r="F2647">
            <v>0</v>
          </cell>
          <cell r="G2647">
            <v>0</v>
          </cell>
          <cell r="H2647">
            <v>0</v>
          </cell>
          <cell r="I2647">
            <v>0</v>
          </cell>
          <cell r="M2647">
            <v>1846.88</v>
          </cell>
          <cell r="N2647">
            <v>0</v>
          </cell>
        </row>
        <row r="2648">
          <cell r="C2648">
            <v>0</v>
          </cell>
          <cell r="D2648">
            <v>0</v>
          </cell>
          <cell r="F2648">
            <v>0</v>
          </cell>
          <cell r="G2648">
            <v>0</v>
          </cell>
          <cell r="H2648">
            <v>0</v>
          </cell>
          <cell r="I2648">
            <v>0</v>
          </cell>
          <cell r="M2648">
            <v>1846.88</v>
          </cell>
          <cell r="N2648">
            <v>0</v>
          </cell>
        </row>
        <row r="2649">
          <cell r="C2649">
            <v>0</v>
          </cell>
          <cell r="D2649">
            <v>0</v>
          </cell>
          <cell r="F2649">
            <v>0</v>
          </cell>
          <cell r="G2649">
            <v>0</v>
          </cell>
          <cell r="H2649">
            <v>0</v>
          </cell>
          <cell r="I2649">
            <v>0</v>
          </cell>
          <cell r="M2649">
            <v>1846.88</v>
          </cell>
          <cell r="N2649">
            <v>0</v>
          </cell>
        </row>
        <row r="2650">
          <cell r="C2650">
            <v>0</v>
          </cell>
          <cell r="D2650">
            <v>0</v>
          </cell>
          <cell r="F2650">
            <v>0</v>
          </cell>
          <cell r="G2650">
            <v>0</v>
          </cell>
          <cell r="H2650">
            <v>0</v>
          </cell>
          <cell r="I2650">
            <v>0</v>
          </cell>
          <cell r="M2650">
            <v>1846.88</v>
          </cell>
          <cell r="N2650">
            <v>0</v>
          </cell>
        </row>
        <row r="2651">
          <cell r="C2651">
            <v>0</v>
          </cell>
          <cell r="D2651">
            <v>0</v>
          </cell>
          <cell r="F2651">
            <v>0</v>
          </cell>
          <cell r="G2651">
            <v>0</v>
          </cell>
          <cell r="H2651">
            <v>0</v>
          </cell>
          <cell r="I2651">
            <v>0</v>
          </cell>
          <cell r="M2651">
            <v>1846.88</v>
          </cell>
          <cell r="N2651">
            <v>0</v>
          </cell>
        </row>
        <row r="2652">
          <cell r="C2652">
            <v>0</v>
          </cell>
          <cell r="D2652">
            <v>0</v>
          </cell>
          <cell r="F2652">
            <v>0</v>
          </cell>
          <cell r="G2652">
            <v>0</v>
          </cell>
          <cell r="H2652">
            <v>0</v>
          </cell>
          <cell r="I2652">
            <v>0</v>
          </cell>
          <cell r="M2652">
            <v>1846.88</v>
          </cell>
          <cell r="N2652">
            <v>0</v>
          </cell>
        </row>
        <row r="2653">
          <cell r="C2653">
            <v>0</v>
          </cell>
          <cell r="D2653">
            <v>0</v>
          </cell>
          <cell r="F2653">
            <v>0</v>
          </cell>
          <cell r="G2653">
            <v>0</v>
          </cell>
          <cell r="H2653">
            <v>0</v>
          </cell>
          <cell r="I2653">
            <v>0</v>
          </cell>
          <cell r="M2653">
            <v>1846.88</v>
          </cell>
          <cell r="N2653">
            <v>0</v>
          </cell>
        </row>
        <row r="2654">
          <cell r="C2654">
            <v>0</v>
          </cell>
          <cell r="D2654">
            <v>0</v>
          </cell>
          <cell r="F2654">
            <v>0</v>
          </cell>
          <cell r="G2654">
            <v>0</v>
          </cell>
          <cell r="H2654">
            <v>0</v>
          </cell>
          <cell r="I2654">
            <v>0</v>
          </cell>
          <cell r="M2654">
            <v>1846.88</v>
          </cell>
          <cell r="N2654">
            <v>0</v>
          </cell>
        </row>
        <row r="2655">
          <cell r="C2655">
            <v>0</v>
          </cell>
          <cell r="D2655">
            <v>0</v>
          </cell>
          <cell r="F2655">
            <v>0</v>
          </cell>
          <cell r="G2655">
            <v>0</v>
          </cell>
          <cell r="H2655">
            <v>0</v>
          </cell>
          <cell r="I2655">
            <v>0</v>
          </cell>
          <cell r="M2655">
            <v>1846.88</v>
          </cell>
          <cell r="N2655">
            <v>0</v>
          </cell>
        </row>
        <row r="2656">
          <cell r="C2656">
            <v>0</v>
          </cell>
          <cell r="D2656">
            <v>0</v>
          </cell>
          <cell r="F2656">
            <v>0</v>
          </cell>
          <cell r="G2656">
            <v>0</v>
          </cell>
          <cell r="H2656">
            <v>0</v>
          </cell>
          <cell r="I2656">
            <v>0</v>
          </cell>
          <cell r="M2656">
            <v>1846.88</v>
          </cell>
          <cell r="N2656">
            <v>0</v>
          </cell>
        </row>
        <row r="2657">
          <cell r="C2657">
            <v>0</v>
          </cell>
          <cell r="D2657">
            <v>0</v>
          </cell>
          <cell r="F2657">
            <v>0</v>
          </cell>
          <cell r="G2657">
            <v>0</v>
          </cell>
          <cell r="H2657">
            <v>0</v>
          </cell>
          <cell r="I2657">
            <v>0</v>
          </cell>
          <cell r="M2657">
            <v>1846.88</v>
          </cell>
          <cell r="N2657">
            <v>0</v>
          </cell>
        </row>
        <row r="2658">
          <cell r="C2658">
            <v>0</v>
          </cell>
          <cell r="D2658">
            <v>0</v>
          </cell>
          <cell r="F2658">
            <v>0</v>
          </cell>
          <cell r="G2658">
            <v>0</v>
          </cell>
          <cell r="H2658">
            <v>0</v>
          </cell>
          <cell r="I2658">
            <v>0</v>
          </cell>
          <cell r="M2658">
            <v>1846.88</v>
          </cell>
          <cell r="N2658">
            <v>0</v>
          </cell>
        </row>
        <row r="2659">
          <cell r="C2659">
            <v>0</v>
          </cell>
          <cell r="D2659">
            <v>0</v>
          </cell>
          <cell r="F2659">
            <v>0</v>
          </cell>
          <cell r="G2659">
            <v>0</v>
          </cell>
          <cell r="H2659">
            <v>0</v>
          </cell>
          <cell r="I2659">
            <v>0</v>
          </cell>
          <cell r="M2659">
            <v>1846.88</v>
          </cell>
          <cell r="N2659">
            <v>0</v>
          </cell>
        </row>
        <row r="2660">
          <cell r="C2660">
            <v>0</v>
          </cell>
          <cell r="D2660">
            <v>0</v>
          </cell>
          <cell r="F2660">
            <v>0</v>
          </cell>
          <cell r="G2660">
            <v>0</v>
          </cell>
          <cell r="H2660">
            <v>0</v>
          </cell>
          <cell r="I2660">
            <v>0</v>
          </cell>
          <cell r="M2660">
            <v>1846.88</v>
          </cell>
          <cell r="N2660">
            <v>0</v>
          </cell>
        </row>
        <row r="2661">
          <cell r="C2661">
            <v>0</v>
          </cell>
          <cell r="D2661">
            <v>0</v>
          </cell>
          <cell r="F2661">
            <v>0</v>
          </cell>
          <cell r="G2661">
            <v>0</v>
          </cell>
          <cell r="H2661">
            <v>0</v>
          </cell>
          <cell r="I2661">
            <v>0</v>
          </cell>
          <cell r="M2661">
            <v>1846.88</v>
          </cell>
          <cell r="N2661">
            <v>0</v>
          </cell>
        </row>
        <row r="2662">
          <cell r="C2662">
            <v>0</v>
          </cell>
          <cell r="D2662">
            <v>0</v>
          </cell>
          <cell r="F2662">
            <v>0</v>
          </cell>
          <cell r="G2662">
            <v>0</v>
          </cell>
          <cell r="H2662">
            <v>0</v>
          </cell>
          <cell r="I2662">
            <v>0</v>
          </cell>
          <cell r="M2662">
            <v>1846.88</v>
          </cell>
          <cell r="N2662">
            <v>0</v>
          </cell>
        </row>
        <row r="2663">
          <cell r="C2663" t="str">
            <v xml:space="preserve">TOTAL </v>
          </cell>
          <cell r="I2663">
            <v>1333.74</v>
          </cell>
        </row>
        <row r="2664">
          <cell r="C2664" t="str">
            <v>BDI %</v>
          </cell>
          <cell r="H2664">
            <v>0</v>
          </cell>
          <cell r="I2664">
            <v>0</v>
          </cell>
        </row>
        <row r="2665">
          <cell r="A2665">
            <v>172</v>
          </cell>
          <cell r="C2665" t="str">
            <v>TOTAL DO SERVIÇO</v>
          </cell>
          <cell r="I2665">
            <v>1333.74</v>
          </cell>
          <cell r="K2665" t="e">
            <v>#REF!</v>
          </cell>
          <cell r="L2665" t="e">
            <v>#REF!</v>
          </cell>
        </row>
        <row r="2666">
          <cell r="C2666" t="str">
            <v>AGESPISA - AREAIS</v>
          </cell>
        </row>
        <row r="2668">
          <cell r="C2668" t="str">
            <v>COMPOSIÇÃO DE PREÇO UNITÁRIO</v>
          </cell>
        </row>
        <row r="2670">
          <cell r="B2670">
            <v>176</v>
          </cell>
          <cell r="C2670">
            <v>176</v>
          </cell>
          <cell r="D2670" t="str">
            <v xml:space="preserve">CONCRETO ESTRUTURAL FCK= 18,0 MPA - 1:2:4, INCLUSIVE LANÇAMENTO NA ESTRUTURA                                           </v>
          </cell>
          <cell r="I2670" t="str">
            <v>M3</v>
          </cell>
          <cell r="K2670">
            <v>363.94</v>
          </cell>
        </row>
        <row r="2672">
          <cell r="C2672" t="str">
            <v>CÓDIGO</v>
          </cell>
          <cell r="D2672" t="str">
            <v>DESCRIÇÃO DO SERVIÇO</v>
          </cell>
          <cell r="F2672" t="str">
            <v>UNIDADE</v>
          </cell>
          <cell r="G2672" t="str">
            <v>COEF.</v>
          </cell>
          <cell r="H2672" t="str">
            <v>PR. UNITÁRIO</v>
          </cell>
          <cell r="I2672" t="str">
            <v>PR. TOTAL</v>
          </cell>
        </row>
        <row r="2673">
          <cell r="C2673" t="str">
            <v>IH0006</v>
          </cell>
          <cell r="D2673" t="str">
            <v>SERVENTE</v>
          </cell>
          <cell r="F2673" t="str">
            <v>H</v>
          </cell>
          <cell r="G2673">
            <v>4</v>
          </cell>
          <cell r="H2673">
            <v>4.4723219814241482</v>
          </cell>
          <cell r="I2673">
            <v>17.89</v>
          </cell>
          <cell r="K2673" t="str">
            <v>IH0006</v>
          </cell>
          <cell r="L2673">
            <v>4</v>
          </cell>
          <cell r="M2673">
            <v>363.94</v>
          </cell>
          <cell r="N2673">
            <v>1455.76</v>
          </cell>
        </row>
        <row r="2674">
          <cell r="C2674" t="str">
            <v>IH0074</v>
          </cell>
          <cell r="D2674" t="str">
            <v>PEDREIRO</v>
          </cell>
          <cell r="F2674" t="str">
            <v>H</v>
          </cell>
          <cell r="G2674">
            <v>3</v>
          </cell>
          <cell r="H2674">
            <v>6.2786377708978325</v>
          </cell>
          <cell r="I2674">
            <v>18.84</v>
          </cell>
          <cell r="K2674" t="str">
            <v>IH0074</v>
          </cell>
          <cell r="L2674">
            <v>3</v>
          </cell>
          <cell r="M2674">
            <v>363.94</v>
          </cell>
          <cell r="N2674">
            <v>1091.82</v>
          </cell>
        </row>
        <row r="2675">
          <cell r="C2675" t="str">
            <v>IM4929</v>
          </cell>
          <cell r="D2675" t="str">
            <v>CONCRETO USINADO FCK=18 MPA</v>
          </cell>
          <cell r="F2675" t="str">
            <v>M3</v>
          </cell>
          <cell r="G2675">
            <v>1</v>
          </cell>
          <cell r="H2675">
            <v>223</v>
          </cell>
          <cell r="I2675">
            <v>223</v>
          </cell>
          <cell r="K2675" t="str">
            <v>IM4929</v>
          </cell>
          <cell r="L2675">
            <v>1</v>
          </cell>
          <cell r="M2675">
            <v>363.94</v>
          </cell>
          <cell r="N2675">
            <v>363.94</v>
          </cell>
        </row>
        <row r="2676">
          <cell r="C2676">
            <v>0</v>
          </cell>
          <cell r="D2676">
            <v>0</v>
          </cell>
          <cell r="F2676">
            <v>0</v>
          </cell>
          <cell r="G2676">
            <v>0</v>
          </cell>
          <cell r="H2676">
            <v>0</v>
          </cell>
          <cell r="I2676">
            <v>0</v>
          </cell>
          <cell r="M2676">
            <v>363.94</v>
          </cell>
          <cell r="N2676">
            <v>0</v>
          </cell>
        </row>
        <row r="2677">
          <cell r="C2677">
            <v>0</v>
          </cell>
          <cell r="D2677">
            <v>0</v>
          </cell>
          <cell r="F2677">
            <v>0</v>
          </cell>
          <cell r="G2677">
            <v>0</v>
          </cell>
          <cell r="H2677">
            <v>0</v>
          </cell>
          <cell r="I2677">
            <v>0</v>
          </cell>
          <cell r="M2677">
            <v>363.94</v>
          </cell>
          <cell r="N2677">
            <v>0</v>
          </cell>
        </row>
        <row r="2678">
          <cell r="C2678">
            <v>0</v>
          </cell>
          <cell r="D2678">
            <v>0</v>
          </cell>
          <cell r="F2678">
            <v>0</v>
          </cell>
          <cell r="G2678">
            <v>0</v>
          </cell>
          <cell r="H2678">
            <v>0</v>
          </cell>
          <cell r="I2678">
            <v>0</v>
          </cell>
          <cell r="M2678">
            <v>363.94</v>
          </cell>
          <cell r="N2678">
            <v>0</v>
          </cell>
        </row>
        <row r="2679">
          <cell r="C2679">
            <v>0</v>
          </cell>
          <cell r="D2679">
            <v>0</v>
          </cell>
          <cell r="F2679">
            <v>0</v>
          </cell>
          <cell r="G2679">
            <v>0</v>
          </cell>
          <cell r="H2679">
            <v>0</v>
          </cell>
          <cell r="I2679">
            <v>0</v>
          </cell>
          <cell r="M2679">
            <v>363.94</v>
          </cell>
          <cell r="N2679">
            <v>0</v>
          </cell>
        </row>
        <row r="2680">
          <cell r="C2680">
            <v>0</v>
          </cell>
          <cell r="D2680">
            <v>0</v>
          </cell>
          <cell r="F2680">
            <v>0</v>
          </cell>
          <cell r="G2680">
            <v>0</v>
          </cell>
          <cell r="H2680">
            <v>0</v>
          </cell>
          <cell r="I2680">
            <v>0</v>
          </cell>
          <cell r="M2680">
            <v>363.94</v>
          </cell>
          <cell r="N2680">
            <v>0</v>
          </cell>
        </row>
        <row r="2681">
          <cell r="C2681">
            <v>0</v>
          </cell>
          <cell r="D2681">
            <v>0</v>
          </cell>
          <cell r="F2681">
            <v>0</v>
          </cell>
          <cell r="G2681">
            <v>0</v>
          </cell>
          <cell r="H2681">
            <v>0</v>
          </cell>
          <cell r="I2681">
            <v>0</v>
          </cell>
          <cell r="M2681">
            <v>363.94</v>
          </cell>
          <cell r="N2681">
            <v>0</v>
          </cell>
        </row>
        <row r="2682">
          <cell r="C2682">
            <v>0</v>
          </cell>
          <cell r="D2682">
            <v>0</v>
          </cell>
          <cell r="F2682">
            <v>0</v>
          </cell>
          <cell r="G2682">
            <v>0</v>
          </cell>
          <cell r="H2682">
            <v>0</v>
          </cell>
          <cell r="I2682">
            <v>0</v>
          </cell>
          <cell r="M2682">
            <v>363.94</v>
          </cell>
          <cell r="N2682">
            <v>0</v>
          </cell>
        </row>
        <row r="2683">
          <cell r="C2683">
            <v>0</v>
          </cell>
          <cell r="D2683">
            <v>0</v>
          </cell>
          <cell r="F2683">
            <v>0</v>
          </cell>
          <cell r="G2683">
            <v>0</v>
          </cell>
          <cell r="H2683">
            <v>0</v>
          </cell>
          <cell r="I2683">
            <v>0</v>
          </cell>
          <cell r="M2683">
            <v>363.94</v>
          </cell>
          <cell r="N2683">
            <v>0</v>
          </cell>
        </row>
        <row r="2684">
          <cell r="C2684">
            <v>0</v>
          </cell>
          <cell r="D2684">
            <v>0</v>
          </cell>
          <cell r="F2684">
            <v>0</v>
          </cell>
          <cell r="G2684">
            <v>0</v>
          </cell>
          <cell r="H2684">
            <v>0</v>
          </cell>
          <cell r="I2684">
            <v>0</v>
          </cell>
          <cell r="M2684">
            <v>363.94</v>
          </cell>
          <cell r="N2684">
            <v>0</v>
          </cell>
        </row>
        <row r="2685">
          <cell r="C2685">
            <v>0</v>
          </cell>
          <cell r="D2685">
            <v>0</v>
          </cell>
          <cell r="F2685">
            <v>0</v>
          </cell>
          <cell r="G2685">
            <v>0</v>
          </cell>
          <cell r="H2685">
            <v>0</v>
          </cell>
          <cell r="I2685">
            <v>0</v>
          </cell>
          <cell r="M2685">
            <v>363.94</v>
          </cell>
          <cell r="N2685">
            <v>0</v>
          </cell>
        </row>
        <row r="2686">
          <cell r="C2686">
            <v>0</v>
          </cell>
          <cell r="D2686">
            <v>0</v>
          </cell>
          <cell r="F2686">
            <v>0</v>
          </cell>
          <cell r="G2686">
            <v>0</v>
          </cell>
          <cell r="H2686">
            <v>0</v>
          </cell>
          <cell r="I2686">
            <v>0</v>
          </cell>
          <cell r="M2686">
            <v>363.94</v>
          </cell>
          <cell r="N2686">
            <v>0</v>
          </cell>
        </row>
        <row r="2687">
          <cell r="C2687">
            <v>0</v>
          </cell>
          <cell r="D2687">
            <v>0</v>
          </cell>
          <cell r="F2687">
            <v>0</v>
          </cell>
          <cell r="G2687">
            <v>0</v>
          </cell>
          <cell r="H2687">
            <v>0</v>
          </cell>
          <cell r="I2687">
            <v>0</v>
          </cell>
          <cell r="M2687">
            <v>363.94</v>
          </cell>
          <cell r="N2687">
            <v>0</v>
          </cell>
        </row>
        <row r="2688">
          <cell r="C2688">
            <v>0</v>
          </cell>
          <cell r="D2688">
            <v>0</v>
          </cell>
          <cell r="F2688">
            <v>0</v>
          </cell>
          <cell r="G2688">
            <v>0</v>
          </cell>
          <cell r="H2688">
            <v>0</v>
          </cell>
          <cell r="I2688">
            <v>0</v>
          </cell>
          <cell r="M2688">
            <v>363.94</v>
          </cell>
          <cell r="N2688">
            <v>0</v>
          </cell>
        </row>
        <row r="2689">
          <cell r="C2689">
            <v>0</v>
          </cell>
          <cell r="D2689">
            <v>0</v>
          </cell>
          <cell r="F2689">
            <v>0</v>
          </cell>
          <cell r="G2689">
            <v>0</v>
          </cell>
          <cell r="H2689">
            <v>0</v>
          </cell>
          <cell r="I2689">
            <v>0</v>
          </cell>
          <cell r="M2689">
            <v>363.94</v>
          </cell>
          <cell r="N2689">
            <v>0</v>
          </cell>
        </row>
        <row r="2690">
          <cell r="C2690">
            <v>0</v>
          </cell>
          <cell r="D2690">
            <v>0</v>
          </cell>
          <cell r="F2690">
            <v>0</v>
          </cell>
          <cell r="G2690">
            <v>0</v>
          </cell>
          <cell r="H2690">
            <v>0</v>
          </cell>
          <cell r="I2690">
            <v>0</v>
          </cell>
          <cell r="M2690">
            <v>363.94</v>
          </cell>
          <cell r="N2690">
            <v>0</v>
          </cell>
        </row>
        <row r="2691">
          <cell r="C2691">
            <v>0</v>
          </cell>
          <cell r="D2691">
            <v>0</v>
          </cell>
          <cell r="F2691">
            <v>0</v>
          </cell>
          <cell r="G2691">
            <v>0</v>
          </cell>
          <cell r="H2691">
            <v>0</v>
          </cell>
          <cell r="I2691">
            <v>0</v>
          </cell>
          <cell r="M2691">
            <v>363.94</v>
          </cell>
          <cell r="N2691">
            <v>0</v>
          </cell>
        </row>
        <row r="2692">
          <cell r="C2692">
            <v>0</v>
          </cell>
          <cell r="D2692">
            <v>0</v>
          </cell>
          <cell r="F2692">
            <v>0</v>
          </cell>
          <cell r="G2692">
            <v>0</v>
          </cell>
          <cell r="H2692">
            <v>0</v>
          </cell>
          <cell r="I2692">
            <v>0</v>
          </cell>
          <cell r="M2692">
            <v>363.94</v>
          </cell>
          <cell r="N2692">
            <v>0</v>
          </cell>
        </row>
        <row r="2693">
          <cell r="C2693">
            <v>0</v>
          </cell>
          <cell r="D2693">
            <v>0</v>
          </cell>
          <cell r="F2693">
            <v>0</v>
          </cell>
          <cell r="G2693">
            <v>0</v>
          </cell>
          <cell r="H2693">
            <v>0</v>
          </cell>
          <cell r="I2693">
            <v>0</v>
          </cell>
          <cell r="M2693">
            <v>363.94</v>
          </cell>
          <cell r="N2693">
            <v>0</v>
          </cell>
        </row>
        <row r="2694">
          <cell r="C2694" t="str">
            <v xml:space="preserve">TOTAL </v>
          </cell>
          <cell r="I2694">
            <v>259.73</v>
          </cell>
        </row>
        <row r="2695">
          <cell r="C2695" t="str">
            <v>BDI %</v>
          </cell>
          <cell r="H2695">
            <v>0</v>
          </cell>
          <cell r="I2695">
            <v>0</v>
          </cell>
        </row>
        <row r="2696">
          <cell r="A2696">
            <v>176</v>
          </cell>
          <cell r="C2696" t="str">
            <v>TOTAL DO SERVIÇO</v>
          </cell>
          <cell r="I2696">
            <v>259.73</v>
          </cell>
          <cell r="K2696" t="e">
            <v>#REF!</v>
          </cell>
          <cell r="L2696" t="e">
            <v>#REF!</v>
          </cell>
        </row>
        <row r="2697">
          <cell r="C2697" t="str">
            <v>AGESPISA - AREAIS</v>
          </cell>
        </row>
        <row r="2699">
          <cell r="C2699" t="str">
            <v>COMPOSIÇÃO DE PREÇO UNITÁRIO</v>
          </cell>
        </row>
        <row r="2701">
          <cell r="B2701">
            <v>190</v>
          </cell>
          <cell r="C2701">
            <v>190</v>
          </cell>
          <cell r="D2701" t="str">
            <v>ASSENTAMENTO DE TUBOS E CONEXÕES  EM PVC JE DN 100MM</v>
          </cell>
          <cell r="I2701" t="str">
            <v>M</v>
          </cell>
          <cell r="K2701">
            <v>1.4</v>
          </cell>
        </row>
        <row r="2703">
          <cell r="C2703" t="str">
            <v>CÓDIGO</v>
          </cell>
          <cell r="D2703" t="str">
            <v>DESCRIÇÃO DO SERVIÇO</v>
          </cell>
          <cell r="F2703" t="str">
            <v>UNIDADE</v>
          </cell>
          <cell r="G2703" t="str">
            <v>COEF.</v>
          </cell>
          <cell r="H2703" t="str">
            <v>PR. UNITÁRIO</v>
          </cell>
          <cell r="I2703" t="str">
            <v>PR. TOTAL</v>
          </cell>
        </row>
        <row r="2704">
          <cell r="C2704" t="str">
            <v>IH0074</v>
          </cell>
          <cell r="D2704" t="str">
            <v>PEDREIRO</v>
          </cell>
          <cell r="F2704" t="str">
            <v>H</v>
          </cell>
          <cell r="G2704">
            <v>0.08</v>
          </cell>
          <cell r="H2704">
            <v>6.2786377708978325</v>
          </cell>
          <cell r="I2704">
            <v>0.5</v>
          </cell>
          <cell r="K2704" t="str">
            <v>IH0074</v>
          </cell>
          <cell r="L2704">
            <v>0.08</v>
          </cell>
          <cell r="M2704">
            <v>1.4</v>
          </cell>
          <cell r="N2704">
            <v>0.11199999999999999</v>
          </cell>
        </row>
        <row r="2705">
          <cell r="C2705" t="str">
            <v>IH0107</v>
          </cell>
          <cell r="D2705" t="str">
            <v>AJUDANTE</v>
          </cell>
          <cell r="F2705" t="str">
            <v>H</v>
          </cell>
          <cell r="G2705">
            <v>0.08</v>
          </cell>
          <cell r="H2705">
            <v>4.4723219814241482</v>
          </cell>
          <cell r="I2705">
            <v>0.36</v>
          </cell>
          <cell r="K2705" t="str">
            <v>IH0107</v>
          </cell>
          <cell r="L2705">
            <v>0.08</v>
          </cell>
          <cell r="M2705">
            <v>1.4</v>
          </cell>
          <cell r="N2705">
            <v>0.11199999999999999</v>
          </cell>
        </row>
        <row r="2706">
          <cell r="C2706" t="str">
            <v>IM3221</v>
          </cell>
          <cell r="D2706" t="str">
            <v>PASTA LUBRIFICANTE</v>
          </cell>
          <cell r="F2706" t="str">
            <v>KG</v>
          </cell>
          <cell r="G2706">
            <v>7.7000000000000002E-3</v>
          </cell>
          <cell r="H2706">
            <v>9.0500000000000007</v>
          </cell>
          <cell r="I2706">
            <v>7.0000000000000007E-2</v>
          </cell>
          <cell r="K2706" t="str">
            <v>IM3221</v>
          </cell>
          <cell r="L2706">
            <v>7.7000000000000002E-3</v>
          </cell>
          <cell r="M2706">
            <v>1.4</v>
          </cell>
          <cell r="N2706">
            <v>1.078E-2</v>
          </cell>
        </row>
        <row r="2707">
          <cell r="C2707">
            <v>0</v>
          </cell>
          <cell r="D2707">
            <v>0</v>
          </cell>
          <cell r="F2707">
            <v>0</v>
          </cell>
          <cell r="G2707">
            <v>0</v>
          </cell>
          <cell r="H2707">
            <v>0</v>
          </cell>
          <cell r="I2707">
            <v>0</v>
          </cell>
          <cell r="M2707">
            <v>1.4</v>
          </cell>
          <cell r="N2707">
            <v>0</v>
          </cell>
        </row>
        <row r="2708">
          <cell r="C2708">
            <v>0</v>
          </cell>
          <cell r="D2708">
            <v>0</v>
          </cell>
          <cell r="F2708">
            <v>0</v>
          </cell>
          <cell r="G2708">
            <v>0</v>
          </cell>
          <cell r="H2708">
            <v>0</v>
          </cell>
          <cell r="I2708">
            <v>0</v>
          </cell>
          <cell r="M2708">
            <v>1.4</v>
          </cell>
          <cell r="N2708">
            <v>0</v>
          </cell>
        </row>
        <row r="2709">
          <cell r="C2709">
            <v>0</v>
          </cell>
          <cell r="D2709">
            <v>0</v>
          </cell>
          <cell r="F2709">
            <v>0</v>
          </cell>
          <cell r="G2709">
            <v>0</v>
          </cell>
          <cell r="H2709">
            <v>0</v>
          </cell>
          <cell r="I2709">
            <v>0</v>
          </cell>
          <cell r="M2709">
            <v>1.4</v>
          </cell>
          <cell r="N2709">
            <v>0</v>
          </cell>
        </row>
        <row r="2710">
          <cell r="C2710">
            <v>0</v>
          </cell>
          <cell r="D2710">
            <v>0</v>
          </cell>
          <cell r="F2710">
            <v>0</v>
          </cell>
          <cell r="G2710">
            <v>0</v>
          </cell>
          <cell r="H2710">
            <v>0</v>
          </cell>
          <cell r="I2710">
            <v>0</v>
          </cell>
          <cell r="M2710">
            <v>1.4</v>
          </cell>
          <cell r="N2710">
            <v>0</v>
          </cell>
        </row>
        <row r="2711">
          <cell r="C2711">
            <v>0</v>
          </cell>
          <cell r="D2711">
            <v>0</v>
          </cell>
          <cell r="F2711">
            <v>0</v>
          </cell>
          <cell r="G2711">
            <v>0</v>
          </cell>
          <cell r="H2711">
            <v>0</v>
          </cell>
          <cell r="I2711">
            <v>0</v>
          </cell>
          <cell r="M2711">
            <v>1.4</v>
          </cell>
          <cell r="N2711">
            <v>0</v>
          </cell>
        </row>
        <row r="2712">
          <cell r="C2712">
            <v>0</v>
          </cell>
          <cell r="D2712">
            <v>0</v>
          </cell>
          <cell r="F2712">
            <v>0</v>
          </cell>
          <cell r="G2712">
            <v>0</v>
          </cell>
          <cell r="H2712">
            <v>0</v>
          </cell>
          <cell r="I2712">
            <v>0</v>
          </cell>
          <cell r="M2712">
            <v>1.4</v>
          </cell>
          <cell r="N2712">
            <v>0</v>
          </cell>
        </row>
        <row r="2713">
          <cell r="C2713">
            <v>0</v>
          </cell>
          <cell r="D2713">
            <v>0</v>
          </cell>
          <cell r="F2713">
            <v>0</v>
          </cell>
          <cell r="G2713">
            <v>0</v>
          </cell>
          <cell r="H2713">
            <v>0</v>
          </cell>
          <cell r="I2713">
            <v>0</v>
          </cell>
          <cell r="M2713">
            <v>1.4</v>
          </cell>
          <cell r="N2713">
            <v>0</v>
          </cell>
        </row>
        <row r="2714">
          <cell r="C2714">
            <v>0</v>
          </cell>
          <cell r="D2714">
            <v>0</v>
          </cell>
          <cell r="F2714">
            <v>0</v>
          </cell>
          <cell r="G2714">
            <v>0</v>
          </cell>
          <cell r="H2714">
            <v>0</v>
          </cell>
          <cell r="I2714">
            <v>0</v>
          </cell>
          <cell r="M2714">
            <v>1.4</v>
          </cell>
          <cell r="N2714">
            <v>0</v>
          </cell>
        </row>
        <row r="2715">
          <cell r="C2715">
            <v>0</v>
          </cell>
          <cell r="D2715">
            <v>0</v>
          </cell>
          <cell r="F2715">
            <v>0</v>
          </cell>
          <cell r="G2715">
            <v>0</v>
          </cell>
          <cell r="H2715">
            <v>0</v>
          </cell>
          <cell r="I2715">
            <v>0</v>
          </cell>
          <cell r="M2715">
            <v>1.4</v>
          </cell>
          <cell r="N2715">
            <v>0</v>
          </cell>
        </row>
        <row r="2716">
          <cell r="C2716">
            <v>0</v>
          </cell>
          <cell r="D2716">
            <v>0</v>
          </cell>
          <cell r="F2716">
            <v>0</v>
          </cell>
          <cell r="G2716">
            <v>0</v>
          </cell>
          <cell r="H2716">
            <v>0</v>
          </cell>
          <cell r="I2716">
            <v>0</v>
          </cell>
          <cell r="M2716">
            <v>1.4</v>
          </cell>
          <cell r="N2716">
            <v>0</v>
          </cell>
        </row>
        <row r="2717">
          <cell r="C2717">
            <v>0</v>
          </cell>
          <cell r="D2717">
            <v>0</v>
          </cell>
          <cell r="F2717">
            <v>0</v>
          </cell>
          <cell r="G2717">
            <v>0</v>
          </cell>
          <cell r="H2717">
            <v>0</v>
          </cell>
          <cell r="I2717">
            <v>0</v>
          </cell>
          <cell r="M2717">
            <v>1.4</v>
          </cell>
          <cell r="N2717">
            <v>0</v>
          </cell>
        </row>
        <row r="2718">
          <cell r="C2718">
            <v>0</v>
          </cell>
          <cell r="D2718">
            <v>0</v>
          </cell>
          <cell r="F2718">
            <v>0</v>
          </cell>
          <cell r="G2718">
            <v>0</v>
          </cell>
          <cell r="H2718">
            <v>0</v>
          </cell>
          <cell r="I2718">
            <v>0</v>
          </cell>
          <cell r="M2718">
            <v>1.4</v>
          </cell>
          <cell r="N2718">
            <v>0</v>
          </cell>
        </row>
        <row r="2719">
          <cell r="C2719">
            <v>0</v>
          </cell>
          <cell r="D2719">
            <v>0</v>
          </cell>
          <cell r="F2719">
            <v>0</v>
          </cell>
          <cell r="G2719">
            <v>0</v>
          </cell>
          <cell r="H2719">
            <v>0</v>
          </cell>
          <cell r="I2719">
            <v>0</v>
          </cell>
          <cell r="M2719">
            <v>1.4</v>
          </cell>
          <cell r="N2719">
            <v>0</v>
          </cell>
        </row>
        <row r="2720">
          <cell r="C2720">
            <v>0</v>
          </cell>
          <cell r="D2720">
            <v>0</v>
          </cell>
          <cell r="F2720">
            <v>0</v>
          </cell>
          <cell r="G2720">
            <v>0</v>
          </cell>
          <cell r="H2720">
            <v>0</v>
          </cell>
          <cell r="I2720">
            <v>0</v>
          </cell>
          <cell r="M2720">
            <v>1.4</v>
          </cell>
          <cell r="N2720">
            <v>0</v>
          </cell>
        </row>
        <row r="2721">
          <cell r="C2721">
            <v>0</v>
          </cell>
          <cell r="D2721">
            <v>0</v>
          </cell>
          <cell r="F2721">
            <v>0</v>
          </cell>
          <cell r="G2721">
            <v>0</v>
          </cell>
          <cell r="H2721">
            <v>0</v>
          </cell>
          <cell r="I2721">
            <v>0</v>
          </cell>
          <cell r="M2721">
            <v>1.4</v>
          </cell>
          <cell r="N2721">
            <v>0</v>
          </cell>
        </row>
        <row r="2722">
          <cell r="C2722">
            <v>0</v>
          </cell>
          <cell r="D2722">
            <v>0</v>
          </cell>
          <cell r="F2722">
            <v>0</v>
          </cell>
          <cell r="G2722">
            <v>0</v>
          </cell>
          <cell r="H2722">
            <v>0</v>
          </cell>
          <cell r="I2722">
            <v>0</v>
          </cell>
          <cell r="M2722">
            <v>1.4</v>
          </cell>
          <cell r="N2722">
            <v>0</v>
          </cell>
        </row>
        <row r="2723">
          <cell r="C2723">
            <v>0</v>
          </cell>
          <cell r="D2723">
            <v>0</v>
          </cell>
          <cell r="F2723">
            <v>0</v>
          </cell>
          <cell r="G2723">
            <v>0</v>
          </cell>
          <cell r="H2723">
            <v>0</v>
          </cell>
          <cell r="I2723">
            <v>0</v>
          </cell>
          <cell r="M2723">
            <v>1.4</v>
          </cell>
          <cell r="N2723">
            <v>0</v>
          </cell>
        </row>
        <row r="2724">
          <cell r="C2724">
            <v>0</v>
          </cell>
          <cell r="D2724">
            <v>0</v>
          </cell>
          <cell r="F2724">
            <v>0</v>
          </cell>
          <cell r="G2724">
            <v>0</v>
          </cell>
          <cell r="H2724">
            <v>0</v>
          </cell>
          <cell r="I2724">
            <v>0</v>
          </cell>
          <cell r="M2724">
            <v>1.4</v>
          </cell>
          <cell r="N2724">
            <v>0</v>
          </cell>
        </row>
        <row r="2725">
          <cell r="C2725" t="str">
            <v xml:space="preserve">TOTAL </v>
          </cell>
          <cell r="I2725">
            <v>0.92999999999999994</v>
          </cell>
        </row>
        <row r="2726">
          <cell r="C2726" t="str">
            <v>BDI %</v>
          </cell>
          <cell r="H2726">
            <v>0</v>
          </cell>
          <cell r="I2726">
            <v>0</v>
          </cell>
        </row>
        <row r="2727">
          <cell r="A2727">
            <v>190</v>
          </cell>
          <cell r="C2727" t="str">
            <v>TOTAL DO SERVIÇO</v>
          </cell>
          <cell r="I2727">
            <v>0.92999999999999994</v>
          </cell>
          <cell r="K2727" t="e">
            <v>#REF!</v>
          </cell>
          <cell r="L2727" t="e">
            <v>#REF!</v>
          </cell>
        </row>
        <row r="2728">
          <cell r="C2728" t="str">
            <v>AGESPISA - AREAIS</v>
          </cell>
        </row>
        <row r="2730">
          <cell r="C2730" t="str">
            <v>COMPOSIÇÃO DE PREÇO UNITÁRIO</v>
          </cell>
        </row>
        <row r="2732">
          <cell r="B2732">
            <v>192</v>
          </cell>
          <cell r="C2732">
            <v>192</v>
          </cell>
          <cell r="D2732" t="str">
            <v>CONCRETO NÃO ESTRUTURAL, CONSUMO MÍNIMO 150KG/M³</v>
          </cell>
          <cell r="I2732" t="str">
            <v>M3</v>
          </cell>
          <cell r="K2732">
            <v>348.74</v>
          </cell>
        </row>
        <row r="2734">
          <cell r="C2734" t="str">
            <v>CÓDIGO</v>
          </cell>
          <cell r="D2734" t="str">
            <v>DESCRIÇÃO DO SERVIÇO</v>
          </cell>
          <cell r="F2734" t="str">
            <v>UNIDADE</v>
          </cell>
          <cell r="G2734" t="str">
            <v>COEF.</v>
          </cell>
          <cell r="H2734" t="str">
            <v>PR. UNITÁRIO</v>
          </cell>
          <cell r="I2734" t="str">
            <v>PR. TOTAL</v>
          </cell>
        </row>
        <row r="2735">
          <cell r="C2735" t="str">
            <v>IM0004</v>
          </cell>
          <cell r="D2735" t="str">
            <v>CONCRETO PRÉ-MISTURADO, FCK -  15 MPA -  USINADO</v>
          </cell>
          <cell r="F2735" t="str">
            <v>M3</v>
          </cell>
          <cell r="G2735">
            <v>1.03</v>
          </cell>
          <cell r="H2735">
            <v>220</v>
          </cell>
          <cell r="I2735">
            <v>226.6</v>
          </cell>
          <cell r="K2735" t="str">
            <v>IM0004</v>
          </cell>
          <cell r="L2735">
            <v>1.03</v>
          </cell>
          <cell r="M2735">
            <v>348.74</v>
          </cell>
          <cell r="N2735">
            <v>359.2022</v>
          </cell>
        </row>
        <row r="2736">
          <cell r="C2736" t="str">
            <v>IH0074</v>
          </cell>
          <cell r="D2736" t="str">
            <v>PEDREIRO</v>
          </cell>
          <cell r="F2736" t="str">
            <v>H</v>
          </cell>
          <cell r="G2736">
            <v>2</v>
          </cell>
          <cell r="H2736">
            <v>6.2786377708978325</v>
          </cell>
          <cell r="I2736">
            <v>12.56</v>
          </cell>
          <cell r="K2736" t="str">
            <v>IH0074</v>
          </cell>
          <cell r="L2736">
            <v>2</v>
          </cell>
          <cell r="M2736">
            <v>348.74</v>
          </cell>
          <cell r="N2736">
            <v>697.48</v>
          </cell>
        </row>
        <row r="2737">
          <cell r="C2737" t="str">
            <v>IH0107</v>
          </cell>
          <cell r="D2737" t="str">
            <v>AJUDANTE</v>
          </cell>
          <cell r="F2737" t="str">
            <v>H</v>
          </cell>
          <cell r="G2737">
            <v>4</v>
          </cell>
          <cell r="H2737">
            <v>4.4723219814241482</v>
          </cell>
          <cell r="I2737">
            <v>17.89</v>
          </cell>
          <cell r="K2737" t="str">
            <v>IH0107</v>
          </cell>
          <cell r="L2737">
            <v>4</v>
          </cell>
          <cell r="M2737">
            <v>348.74</v>
          </cell>
          <cell r="N2737">
            <v>1394.96</v>
          </cell>
        </row>
        <row r="2738">
          <cell r="C2738">
            <v>0</v>
          </cell>
          <cell r="D2738">
            <v>0</v>
          </cell>
          <cell r="F2738">
            <v>0</v>
          </cell>
          <cell r="G2738">
            <v>0</v>
          </cell>
          <cell r="H2738">
            <v>0</v>
          </cell>
          <cell r="I2738">
            <v>0</v>
          </cell>
          <cell r="M2738">
            <v>348.74</v>
          </cell>
          <cell r="N2738">
            <v>0</v>
          </cell>
        </row>
        <row r="2739">
          <cell r="C2739">
            <v>0</v>
          </cell>
          <cell r="D2739">
            <v>0</v>
          </cell>
          <cell r="F2739">
            <v>0</v>
          </cell>
          <cell r="G2739">
            <v>0</v>
          </cell>
          <cell r="H2739">
            <v>0</v>
          </cell>
          <cell r="I2739">
            <v>0</v>
          </cell>
          <cell r="M2739">
            <v>348.74</v>
          </cell>
          <cell r="N2739">
            <v>0</v>
          </cell>
        </row>
        <row r="2740">
          <cell r="C2740">
            <v>0</v>
          </cell>
          <cell r="D2740">
            <v>0</v>
          </cell>
          <cell r="F2740">
            <v>0</v>
          </cell>
          <cell r="G2740">
            <v>0</v>
          </cell>
          <cell r="H2740">
            <v>0</v>
          </cell>
          <cell r="I2740">
            <v>0</v>
          </cell>
          <cell r="M2740">
            <v>348.74</v>
          </cell>
          <cell r="N2740">
            <v>0</v>
          </cell>
        </row>
        <row r="2741">
          <cell r="C2741">
            <v>0</v>
          </cell>
          <cell r="D2741">
            <v>0</v>
          </cell>
          <cell r="F2741">
            <v>0</v>
          </cell>
          <cell r="G2741">
            <v>0</v>
          </cell>
          <cell r="H2741">
            <v>0</v>
          </cell>
          <cell r="I2741">
            <v>0</v>
          </cell>
          <cell r="M2741">
            <v>348.74</v>
          </cell>
          <cell r="N2741">
            <v>0</v>
          </cell>
        </row>
        <row r="2742">
          <cell r="C2742">
            <v>0</v>
          </cell>
          <cell r="D2742">
            <v>0</v>
          </cell>
          <cell r="F2742">
            <v>0</v>
          </cell>
          <cell r="G2742">
            <v>0</v>
          </cell>
          <cell r="H2742">
            <v>0</v>
          </cell>
          <cell r="I2742">
            <v>0</v>
          </cell>
          <cell r="M2742">
            <v>348.74</v>
          </cell>
          <cell r="N2742">
            <v>0</v>
          </cell>
        </row>
        <row r="2743">
          <cell r="C2743">
            <v>0</v>
          </cell>
          <cell r="D2743">
            <v>0</v>
          </cell>
          <cell r="F2743">
            <v>0</v>
          </cell>
          <cell r="G2743">
            <v>0</v>
          </cell>
          <cell r="H2743">
            <v>0</v>
          </cell>
          <cell r="I2743">
            <v>0</v>
          </cell>
          <cell r="M2743">
            <v>348.74</v>
          </cell>
          <cell r="N2743">
            <v>0</v>
          </cell>
        </row>
        <row r="2744">
          <cell r="C2744">
            <v>0</v>
          </cell>
          <cell r="D2744">
            <v>0</v>
          </cell>
          <cell r="F2744">
            <v>0</v>
          </cell>
          <cell r="G2744">
            <v>0</v>
          </cell>
          <cell r="H2744">
            <v>0</v>
          </cell>
          <cell r="I2744">
            <v>0</v>
          </cell>
          <cell r="M2744">
            <v>348.74</v>
          </cell>
          <cell r="N2744">
            <v>0</v>
          </cell>
        </row>
        <row r="2745">
          <cell r="C2745">
            <v>0</v>
          </cell>
          <cell r="D2745">
            <v>0</v>
          </cell>
          <cell r="F2745">
            <v>0</v>
          </cell>
          <cell r="G2745">
            <v>0</v>
          </cell>
          <cell r="H2745">
            <v>0</v>
          </cell>
          <cell r="I2745">
            <v>0</v>
          </cell>
          <cell r="M2745">
            <v>348.74</v>
          </cell>
          <cell r="N2745">
            <v>0</v>
          </cell>
        </row>
        <row r="2746">
          <cell r="C2746">
            <v>0</v>
          </cell>
          <cell r="D2746">
            <v>0</v>
          </cell>
          <cell r="F2746">
            <v>0</v>
          </cell>
          <cell r="G2746">
            <v>0</v>
          </cell>
          <cell r="H2746">
            <v>0</v>
          </cell>
          <cell r="I2746">
            <v>0</v>
          </cell>
          <cell r="M2746">
            <v>348.74</v>
          </cell>
          <cell r="N2746">
            <v>0</v>
          </cell>
        </row>
        <row r="2747">
          <cell r="C2747">
            <v>0</v>
          </cell>
          <cell r="D2747">
            <v>0</v>
          </cell>
          <cell r="F2747">
            <v>0</v>
          </cell>
          <cell r="G2747">
            <v>0</v>
          </cell>
          <cell r="H2747">
            <v>0</v>
          </cell>
          <cell r="I2747">
            <v>0</v>
          </cell>
          <cell r="M2747">
            <v>348.74</v>
          </cell>
          <cell r="N2747">
            <v>0</v>
          </cell>
        </row>
        <row r="2748">
          <cell r="C2748">
            <v>0</v>
          </cell>
          <cell r="D2748">
            <v>0</v>
          </cell>
          <cell r="F2748">
            <v>0</v>
          </cell>
          <cell r="G2748">
            <v>0</v>
          </cell>
          <cell r="H2748">
            <v>0</v>
          </cell>
          <cell r="I2748">
            <v>0</v>
          </cell>
          <cell r="M2748">
            <v>348.74</v>
          </cell>
          <cell r="N2748">
            <v>0</v>
          </cell>
        </row>
        <row r="2749">
          <cell r="C2749">
            <v>0</v>
          </cell>
          <cell r="D2749">
            <v>0</v>
          </cell>
          <cell r="F2749">
            <v>0</v>
          </cell>
          <cell r="G2749">
            <v>0</v>
          </cell>
          <cell r="H2749">
            <v>0</v>
          </cell>
          <cell r="I2749">
            <v>0</v>
          </cell>
          <cell r="M2749">
            <v>348.74</v>
          </cell>
          <cell r="N2749">
            <v>0</v>
          </cell>
        </row>
        <row r="2750">
          <cell r="C2750">
            <v>0</v>
          </cell>
          <cell r="D2750">
            <v>0</v>
          </cell>
          <cell r="F2750">
            <v>0</v>
          </cell>
          <cell r="G2750">
            <v>0</v>
          </cell>
          <cell r="H2750">
            <v>0</v>
          </cell>
          <cell r="I2750">
            <v>0</v>
          </cell>
          <cell r="M2750">
            <v>348.74</v>
          </cell>
          <cell r="N2750">
            <v>0</v>
          </cell>
        </row>
        <row r="2751">
          <cell r="C2751">
            <v>0</v>
          </cell>
          <cell r="D2751">
            <v>0</v>
          </cell>
          <cell r="F2751">
            <v>0</v>
          </cell>
          <cell r="G2751">
            <v>0</v>
          </cell>
          <cell r="H2751">
            <v>0</v>
          </cell>
          <cell r="I2751">
            <v>0</v>
          </cell>
          <cell r="M2751">
            <v>348.74</v>
          </cell>
          <cell r="N2751">
            <v>0</v>
          </cell>
        </row>
        <row r="2752">
          <cell r="C2752">
            <v>0</v>
          </cell>
          <cell r="D2752">
            <v>0</v>
          </cell>
          <cell r="F2752">
            <v>0</v>
          </cell>
          <cell r="G2752">
            <v>0</v>
          </cell>
          <cell r="H2752">
            <v>0</v>
          </cell>
          <cell r="I2752">
            <v>0</v>
          </cell>
          <cell r="M2752">
            <v>348.74</v>
          </cell>
          <cell r="N2752">
            <v>0</v>
          </cell>
        </row>
        <row r="2753">
          <cell r="C2753">
            <v>0</v>
          </cell>
          <cell r="D2753">
            <v>0</v>
          </cell>
          <cell r="F2753">
            <v>0</v>
          </cell>
          <cell r="G2753">
            <v>0</v>
          </cell>
          <cell r="H2753">
            <v>0</v>
          </cell>
          <cell r="I2753">
            <v>0</v>
          </cell>
          <cell r="M2753">
            <v>348.74</v>
          </cell>
          <cell r="N2753">
            <v>0</v>
          </cell>
        </row>
        <row r="2754">
          <cell r="C2754">
            <v>0</v>
          </cell>
          <cell r="D2754">
            <v>0</v>
          </cell>
          <cell r="F2754">
            <v>0</v>
          </cell>
          <cell r="G2754">
            <v>0</v>
          </cell>
          <cell r="H2754">
            <v>0</v>
          </cell>
          <cell r="I2754">
            <v>0</v>
          </cell>
          <cell r="M2754">
            <v>348.74</v>
          </cell>
          <cell r="N2754">
            <v>0</v>
          </cell>
        </row>
        <row r="2755">
          <cell r="C2755">
            <v>0</v>
          </cell>
          <cell r="D2755">
            <v>0</v>
          </cell>
          <cell r="F2755">
            <v>0</v>
          </cell>
          <cell r="G2755">
            <v>0</v>
          </cell>
          <cell r="H2755">
            <v>0</v>
          </cell>
          <cell r="I2755">
            <v>0</v>
          </cell>
          <cell r="M2755">
            <v>348.74</v>
          </cell>
          <cell r="N2755">
            <v>0</v>
          </cell>
        </row>
        <row r="2756">
          <cell r="C2756" t="str">
            <v xml:space="preserve">TOTAL </v>
          </cell>
          <cell r="I2756">
            <v>257.05</v>
          </cell>
        </row>
        <row r="2757">
          <cell r="C2757" t="str">
            <v>BDI %</v>
          </cell>
          <cell r="H2757">
            <v>0</v>
          </cell>
          <cell r="I2757">
            <v>0</v>
          </cell>
        </row>
        <row r="2758">
          <cell r="A2758">
            <v>192</v>
          </cell>
          <cell r="C2758" t="str">
            <v>TOTAL DO SERVIÇO</v>
          </cell>
          <cell r="I2758">
            <v>257.05</v>
          </cell>
          <cell r="K2758" t="e">
            <v>#REF!</v>
          </cell>
          <cell r="L2758" t="e">
            <v>#REF!</v>
          </cell>
        </row>
        <row r="2759">
          <cell r="C2759" t="str">
            <v>AGESPISA - AREAIS</v>
          </cell>
        </row>
        <row r="2761">
          <cell r="C2761" t="str">
            <v>COMPOSIÇÃO DE PREÇO UNITÁRIO</v>
          </cell>
        </row>
        <row r="2763">
          <cell r="B2763">
            <v>203</v>
          </cell>
          <cell r="C2763">
            <v>203</v>
          </cell>
          <cell r="D2763" t="str">
            <v>ASSENTAMENTO DE TUBOS E CONEXÕES  EM PVC JE DN 200MM</v>
          </cell>
          <cell r="I2763" t="str">
            <v>M</v>
          </cell>
          <cell r="K2763">
            <v>2.66</v>
          </cell>
        </row>
        <row r="2765">
          <cell r="C2765" t="str">
            <v>CÓDIGO</v>
          </cell>
          <cell r="D2765" t="str">
            <v>DESCRIÇÃO DO SERVIÇO</v>
          </cell>
          <cell r="F2765" t="str">
            <v>UNIDADE</v>
          </cell>
          <cell r="G2765" t="str">
            <v>COEF.</v>
          </cell>
          <cell r="H2765" t="str">
            <v>PR. UNITÁRIO</v>
          </cell>
          <cell r="I2765" t="str">
            <v>PR. TOTAL</v>
          </cell>
        </row>
        <row r="2766">
          <cell r="C2766" t="str">
            <v>IH0074</v>
          </cell>
          <cell r="D2766" t="str">
            <v>PEDREIRO</v>
          </cell>
          <cell r="F2766" t="str">
            <v>H</v>
          </cell>
          <cell r="G2766">
            <v>0.1</v>
          </cell>
          <cell r="H2766">
            <v>6.2786377708978325</v>
          </cell>
          <cell r="I2766">
            <v>0.63</v>
          </cell>
          <cell r="K2766" t="str">
            <v>IH0074</v>
          </cell>
          <cell r="L2766">
            <v>0.1</v>
          </cell>
          <cell r="M2766">
            <v>2.66</v>
          </cell>
          <cell r="N2766">
            <v>0.26600000000000001</v>
          </cell>
        </row>
        <row r="2767">
          <cell r="C2767" t="str">
            <v>IH0107</v>
          </cell>
          <cell r="D2767" t="str">
            <v>AJUDANTE</v>
          </cell>
          <cell r="F2767" t="str">
            <v>H</v>
          </cell>
          <cell r="G2767">
            <v>0.1</v>
          </cell>
          <cell r="H2767">
            <v>4.4723219814241482</v>
          </cell>
          <cell r="I2767">
            <v>0.45</v>
          </cell>
          <cell r="K2767" t="str">
            <v>IH0107</v>
          </cell>
          <cell r="L2767">
            <v>0.1</v>
          </cell>
          <cell r="M2767">
            <v>2.66</v>
          </cell>
          <cell r="N2767">
            <v>0.26600000000000001</v>
          </cell>
        </row>
        <row r="2768">
          <cell r="C2768" t="str">
            <v>IM3221</v>
          </cell>
          <cell r="D2768" t="str">
            <v>PASTA LUBRIFICANTE</v>
          </cell>
          <cell r="F2768" t="str">
            <v>KG</v>
          </cell>
          <cell r="G2768">
            <v>1.9699999999999999E-2</v>
          </cell>
          <cell r="H2768">
            <v>9.0500000000000007</v>
          </cell>
          <cell r="I2768">
            <v>0.18</v>
          </cell>
          <cell r="K2768" t="str">
            <v>IM3221</v>
          </cell>
          <cell r="L2768">
            <v>1.9699999999999999E-2</v>
          </cell>
          <cell r="M2768">
            <v>2.66</v>
          </cell>
          <cell r="N2768">
            <v>5.2401999999999997E-2</v>
          </cell>
        </row>
        <row r="2769">
          <cell r="C2769" t="str">
            <v>IN0644</v>
          </cell>
          <cell r="D2769" t="str">
            <v>CAMINH+O COMERC. EQUIP.        C/GUINDASTE (CHP)</v>
          </cell>
          <cell r="F2769" t="str">
            <v>H</v>
          </cell>
          <cell r="G2769">
            <v>8.0000000000000002E-3</v>
          </cell>
          <cell r="H2769">
            <v>71.41</v>
          </cell>
          <cell r="I2769">
            <v>0.56999999999999995</v>
          </cell>
          <cell r="K2769" t="str">
            <v>IN0644</v>
          </cell>
          <cell r="L2769">
            <v>8.0000000000000002E-3</v>
          </cell>
          <cell r="M2769">
            <v>2.66</v>
          </cell>
          <cell r="N2769">
            <v>2.128E-2</v>
          </cell>
        </row>
        <row r="2770">
          <cell r="C2770">
            <v>0</v>
          </cell>
          <cell r="D2770">
            <v>0</v>
          </cell>
          <cell r="F2770">
            <v>0</v>
          </cell>
          <cell r="G2770">
            <v>0</v>
          </cell>
          <cell r="H2770">
            <v>0</v>
          </cell>
          <cell r="I2770">
            <v>0</v>
          </cell>
          <cell r="M2770">
            <v>2.66</v>
          </cell>
          <cell r="N2770">
            <v>0</v>
          </cell>
        </row>
        <row r="2771">
          <cell r="C2771">
            <v>0</v>
          </cell>
          <cell r="D2771">
            <v>0</v>
          </cell>
          <cell r="F2771">
            <v>0</v>
          </cell>
          <cell r="G2771">
            <v>0</v>
          </cell>
          <cell r="H2771">
            <v>0</v>
          </cell>
          <cell r="I2771">
            <v>0</v>
          </cell>
          <cell r="M2771">
            <v>2.66</v>
          </cell>
          <cell r="N2771">
            <v>0</v>
          </cell>
        </row>
        <row r="2772">
          <cell r="C2772">
            <v>0</v>
          </cell>
          <cell r="D2772">
            <v>0</v>
          </cell>
          <cell r="F2772">
            <v>0</v>
          </cell>
          <cell r="G2772">
            <v>0</v>
          </cell>
          <cell r="H2772">
            <v>0</v>
          </cell>
          <cell r="I2772">
            <v>0</v>
          </cell>
          <cell r="M2772">
            <v>2.66</v>
          </cell>
          <cell r="N2772">
            <v>0</v>
          </cell>
        </row>
        <row r="2773">
          <cell r="C2773">
            <v>0</v>
          </cell>
          <cell r="D2773">
            <v>0</v>
          </cell>
          <cell r="F2773">
            <v>0</v>
          </cell>
          <cell r="G2773">
            <v>0</v>
          </cell>
          <cell r="H2773">
            <v>0</v>
          </cell>
          <cell r="I2773">
            <v>0</v>
          </cell>
          <cell r="M2773">
            <v>2.66</v>
          </cell>
          <cell r="N2773">
            <v>0</v>
          </cell>
        </row>
        <row r="2774">
          <cell r="C2774">
            <v>0</v>
          </cell>
          <cell r="D2774">
            <v>0</v>
          </cell>
          <cell r="F2774">
            <v>0</v>
          </cell>
          <cell r="G2774">
            <v>0</v>
          </cell>
          <cell r="H2774">
            <v>0</v>
          </cell>
          <cell r="I2774">
            <v>0</v>
          </cell>
          <cell r="M2774">
            <v>2.66</v>
          </cell>
          <cell r="N2774">
            <v>0</v>
          </cell>
        </row>
        <row r="2775">
          <cell r="C2775">
            <v>0</v>
          </cell>
          <cell r="D2775">
            <v>0</v>
          </cell>
          <cell r="F2775">
            <v>0</v>
          </cell>
          <cell r="G2775">
            <v>0</v>
          </cell>
          <cell r="H2775">
            <v>0</v>
          </cell>
          <cell r="I2775">
            <v>0</v>
          </cell>
          <cell r="M2775">
            <v>2.66</v>
          </cell>
          <cell r="N2775">
            <v>0</v>
          </cell>
        </row>
        <row r="2776">
          <cell r="C2776">
            <v>0</v>
          </cell>
          <cell r="D2776">
            <v>0</v>
          </cell>
          <cell r="F2776">
            <v>0</v>
          </cell>
          <cell r="G2776">
            <v>0</v>
          </cell>
          <cell r="H2776">
            <v>0</v>
          </cell>
          <cell r="I2776">
            <v>0</v>
          </cell>
          <cell r="M2776">
            <v>2.66</v>
          </cell>
          <cell r="N2776">
            <v>0</v>
          </cell>
        </row>
        <row r="2777">
          <cell r="C2777">
            <v>0</v>
          </cell>
          <cell r="D2777">
            <v>0</v>
          </cell>
          <cell r="F2777">
            <v>0</v>
          </cell>
          <cell r="G2777">
            <v>0</v>
          </cell>
          <cell r="H2777">
            <v>0</v>
          </cell>
          <cell r="I2777">
            <v>0</v>
          </cell>
          <cell r="M2777">
            <v>2.66</v>
          </cell>
          <cell r="N2777">
            <v>0</v>
          </cell>
        </row>
        <row r="2778">
          <cell r="C2778">
            <v>0</v>
          </cell>
          <cell r="D2778">
            <v>0</v>
          </cell>
          <cell r="F2778">
            <v>0</v>
          </cell>
          <cell r="G2778">
            <v>0</v>
          </cell>
          <cell r="H2778">
            <v>0</v>
          </cell>
          <cell r="I2778">
            <v>0</v>
          </cell>
          <cell r="M2778">
            <v>2.66</v>
          </cell>
          <cell r="N2778">
            <v>0</v>
          </cell>
        </row>
        <row r="2779">
          <cell r="C2779">
            <v>0</v>
          </cell>
          <cell r="D2779">
            <v>0</v>
          </cell>
          <cell r="F2779">
            <v>0</v>
          </cell>
          <cell r="G2779">
            <v>0</v>
          </cell>
          <cell r="H2779">
            <v>0</v>
          </cell>
          <cell r="I2779">
            <v>0</v>
          </cell>
          <cell r="M2779">
            <v>2.66</v>
          </cell>
          <cell r="N2779">
            <v>0</v>
          </cell>
        </row>
        <row r="2780">
          <cell r="C2780">
            <v>0</v>
          </cell>
          <cell r="D2780">
            <v>0</v>
          </cell>
          <cell r="F2780">
            <v>0</v>
          </cell>
          <cell r="G2780">
            <v>0</v>
          </cell>
          <cell r="H2780">
            <v>0</v>
          </cell>
          <cell r="I2780">
            <v>0</v>
          </cell>
          <cell r="M2780">
            <v>2.66</v>
          </cell>
          <cell r="N2780">
            <v>0</v>
          </cell>
        </row>
        <row r="2781">
          <cell r="C2781">
            <v>0</v>
          </cell>
          <cell r="D2781">
            <v>0</v>
          </cell>
          <cell r="F2781">
            <v>0</v>
          </cell>
          <cell r="G2781">
            <v>0</v>
          </cell>
          <cell r="H2781">
            <v>0</v>
          </cell>
          <cell r="I2781">
            <v>0</v>
          </cell>
          <cell r="M2781">
            <v>2.66</v>
          </cell>
          <cell r="N2781">
            <v>0</v>
          </cell>
        </row>
        <row r="2782">
          <cell r="C2782">
            <v>0</v>
          </cell>
          <cell r="D2782">
            <v>0</v>
          </cell>
          <cell r="F2782">
            <v>0</v>
          </cell>
          <cell r="G2782">
            <v>0</v>
          </cell>
          <cell r="H2782">
            <v>0</v>
          </cell>
          <cell r="I2782">
            <v>0</v>
          </cell>
          <cell r="M2782">
            <v>2.66</v>
          </cell>
          <cell r="N2782">
            <v>0</v>
          </cell>
        </row>
        <row r="2783">
          <cell r="C2783">
            <v>0</v>
          </cell>
          <cell r="D2783">
            <v>0</v>
          </cell>
          <cell r="F2783">
            <v>0</v>
          </cell>
          <cell r="G2783">
            <v>0</v>
          </cell>
          <cell r="H2783">
            <v>0</v>
          </cell>
          <cell r="I2783">
            <v>0</v>
          </cell>
          <cell r="M2783">
            <v>2.66</v>
          </cell>
          <cell r="N2783">
            <v>0</v>
          </cell>
        </row>
        <row r="2784">
          <cell r="C2784">
            <v>0</v>
          </cell>
          <cell r="D2784">
            <v>0</v>
          </cell>
          <cell r="F2784">
            <v>0</v>
          </cell>
          <cell r="G2784">
            <v>0</v>
          </cell>
          <cell r="H2784">
            <v>0</v>
          </cell>
          <cell r="I2784">
            <v>0</v>
          </cell>
          <cell r="M2784">
            <v>2.66</v>
          </cell>
          <cell r="N2784">
            <v>0</v>
          </cell>
        </row>
        <row r="2785">
          <cell r="C2785">
            <v>0</v>
          </cell>
          <cell r="D2785">
            <v>0</v>
          </cell>
          <cell r="F2785">
            <v>0</v>
          </cell>
          <cell r="G2785">
            <v>0</v>
          </cell>
          <cell r="H2785">
            <v>0</v>
          </cell>
          <cell r="I2785">
            <v>0</v>
          </cell>
          <cell r="M2785">
            <v>2.66</v>
          </cell>
          <cell r="N2785">
            <v>0</v>
          </cell>
        </row>
        <row r="2786">
          <cell r="C2786">
            <v>0</v>
          </cell>
          <cell r="D2786">
            <v>0</v>
          </cell>
          <cell r="F2786">
            <v>0</v>
          </cell>
          <cell r="G2786">
            <v>0</v>
          </cell>
          <cell r="H2786">
            <v>0</v>
          </cell>
          <cell r="I2786">
            <v>0</v>
          </cell>
          <cell r="M2786">
            <v>2.66</v>
          </cell>
          <cell r="N2786">
            <v>0</v>
          </cell>
        </row>
        <row r="2787">
          <cell r="C2787" t="str">
            <v xml:space="preserve">TOTAL </v>
          </cell>
          <cell r="I2787">
            <v>1.83</v>
          </cell>
        </row>
        <row r="2788">
          <cell r="C2788" t="str">
            <v>BDI %</v>
          </cell>
          <cell r="H2788">
            <v>0</v>
          </cell>
          <cell r="I2788">
            <v>0</v>
          </cell>
        </row>
        <row r="2789">
          <cell r="A2789">
            <v>203</v>
          </cell>
          <cell r="C2789" t="str">
            <v>TOTAL DO SERVIÇO</v>
          </cell>
          <cell r="I2789">
            <v>1.83</v>
          </cell>
          <cell r="K2789" t="e">
            <v>#REF!</v>
          </cell>
          <cell r="L2789" t="e">
            <v>#REF!</v>
          </cell>
        </row>
        <row r="2790">
          <cell r="C2790" t="str">
            <v>AGESPISA - AREAIS</v>
          </cell>
        </row>
        <row r="2792">
          <cell r="C2792" t="str">
            <v>COMPOSIÇÃO DE PREÇO UNITÁRIO</v>
          </cell>
        </row>
        <row r="2794">
          <cell r="B2794">
            <v>222</v>
          </cell>
          <cell r="C2794">
            <v>222</v>
          </cell>
          <cell r="D2794" t="str">
            <v>ASSENTAMENTO DE TUBOS E CONEXÕES  EM PVC JE DN 150MM</v>
          </cell>
          <cell r="I2794" t="str">
            <v>M</v>
          </cell>
          <cell r="K2794">
            <v>2.0299999999999998</v>
          </cell>
        </row>
        <row r="2796">
          <cell r="C2796" t="str">
            <v>CÓDIGO</v>
          </cell>
          <cell r="D2796" t="str">
            <v>DESCRIÇÃO DO SERVIÇO</v>
          </cell>
          <cell r="F2796" t="str">
            <v>UNIDADE</v>
          </cell>
          <cell r="G2796" t="str">
            <v>COEF.</v>
          </cell>
          <cell r="H2796" t="str">
            <v>PR. UNITÁRIO</v>
          </cell>
          <cell r="I2796" t="str">
            <v>PR. TOTAL</v>
          </cell>
        </row>
        <row r="2797">
          <cell r="C2797" t="str">
            <v>IH0074</v>
          </cell>
          <cell r="D2797" t="str">
            <v>PEDREIRO</v>
          </cell>
          <cell r="F2797" t="str">
            <v>H</v>
          </cell>
          <cell r="G2797">
            <v>0.12</v>
          </cell>
          <cell r="H2797">
            <v>6.2786377708978325</v>
          </cell>
          <cell r="I2797">
            <v>0.75</v>
          </cell>
          <cell r="K2797" t="str">
            <v>IH0074</v>
          </cell>
          <cell r="L2797">
            <v>0.12</v>
          </cell>
          <cell r="M2797">
            <v>2.0299999999999998</v>
          </cell>
          <cell r="N2797">
            <v>0.24359999999999996</v>
          </cell>
        </row>
        <row r="2798">
          <cell r="C2798" t="str">
            <v>IH0107</v>
          </cell>
          <cell r="D2798" t="str">
            <v>AJUDANTE</v>
          </cell>
          <cell r="F2798" t="str">
            <v>H</v>
          </cell>
          <cell r="G2798">
            <v>0.12</v>
          </cell>
          <cell r="H2798">
            <v>4.4723219814241482</v>
          </cell>
          <cell r="I2798">
            <v>0.54</v>
          </cell>
          <cell r="K2798" t="str">
            <v>IH0107</v>
          </cell>
          <cell r="L2798">
            <v>0.12</v>
          </cell>
          <cell r="M2798">
            <v>2.0299999999999998</v>
          </cell>
          <cell r="N2798">
            <v>0.24359999999999996</v>
          </cell>
        </row>
        <row r="2799">
          <cell r="C2799" t="str">
            <v>IM3221</v>
          </cell>
          <cell r="D2799" t="str">
            <v>PASTA LUBRIFICANTE</v>
          </cell>
          <cell r="F2799" t="str">
            <v>KG</v>
          </cell>
          <cell r="G2799">
            <v>1.0999999999999999E-2</v>
          </cell>
          <cell r="H2799">
            <v>9.0500000000000007</v>
          </cell>
          <cell r="I2799">
            <v>0.1</v>
          </cell>
          <cell r="K2799" t="str">
            <v>IM3221</v>
          </cell>
          <cell r="L2799">
            <v>1.0999999999999999E-2</v>
          </cell>
          <cell r="M2799">
            <v>2.0299999999999998</v>
          </cell>
          <cell r="N2799">
            <v>2.2329999999999996E-2</v>
          </cell>
        </row>
        <row r="2800">
          <cell r="C2800">
            <v>0</v>
          </cell>
          <cell r="D2800">
            <v>0</v>
          </cell>
          <cell r="F2800">
            <v>0</v>
          </cell>
          <cell r="G2800">
            <v>0</v>
          </cell>
          <cell r="H2800">
            <v>0</v>
          </cell>
          <cell r="I2800">
            <v>0</v>
          </cell>
          <cell r="M2800">
            <v>2.0299999999999998</v>
          </cell>
          <cell r="N2800">
            <v>0</v>
          </cell>
        </row>
        <row r="2801">
          <cell r="C2801">
            <v>0</v>
          </cell>
          <cell r="D2801">
            <v>0</v>
          </cell>
          <cell r="F2801">
            <v>0</v>
          </cell>
          <cell r="G2801">
            <v>0</v>
          </cell>
          <cell r="H2801">
            <v>0</v>
          </cell>
          <cell r="I2801">
            <v>0</v>
          </cell>
          <cell r="M2801">
            <v>2.0299999999999998</v>
          </cell>
          <cell r="N2801">
            <v>0</v>
          </cell>
        </row>
        <row r="2802">
          <cell r="C2802">
            <v>0</v>
          </cell>
          <cell r="D2802">
            <v>0</v>
          </cell>
          <cell r="F2802">
            <v>0</v>
          </cell>
          <cell r="G2802">
            <v>0</v>
          </cell>
          <cell r="H2802">
            <v>0</v>
          </cell>
          <cell r="I2802">
            <v>0</v>
          </cell>
          <cell r="M2802">
            <v>2.0299999999999998</v>
          </cell>
          <cell r="N2802">
            <v>0</v>
          </cell>
        </row>
        <row r="2803">
          <cell r="C2803">
            <v>0</v>
          </cell>
          <cell r="D2803">
            <v>0</v>
          </cell>
          <cell r="F2803">
            <v>0</v>
          </cell>
          <cell r="G2803">
            <v>0</v>
          </cell>
          <cell r="H2803">
            <v>0</v>
          </cell>
          <cell r="I2803">
            <v>0</v>
          </cell>
          <cell r="M2803">
            <v>2.0299999999999998</v>
          </cell>
          <cell r="N2803">
            <v>0</v>
          </cell>
        </row>
        <row r="2804">
          <cell r="C2804">
            <v>0</v>
          </cell>
          <cell r="D2804">
            <v>0</v>
          </cell>
          <cell r="F2804">
            <v>0</v>
          </cell>
          <cell r="G2804">
            <v>0</v>
          </cell>
          <cell r="H2804">
            <v>0</v>
          </cell>
          <cell r="I2804">
            <v>0</v>
          </cell>
          <cell r="M2804">
            <v>2.0299999999999998</v>
          </cell>
          <cell r="N2804">
            <v>0</v>
          </cell>
        </row>
        <row r="2805">
          <cell r="C2805">
            <v>0</v>
          </cell>
          <cell r="D2805">
            <v>0</v>
          </cell>
          <cell r="F2805">
            <v>0</v>
          </cell>
          <cell r="G2805">
            <v>0</v>
          </cell>
          <cell r="H2805">
            <v>0</v>
          </cell>
          <cell r="I2805">
            <v>0</v>
          </cell>
          <cell r="M2805">
            <v>2.0299999999999998</v>
          </cell>
          <cell r="N2805">
            <v>0</v>
          </cell>
        </row>
        <row r="2806">
          <cell r="C2806">
            <v>0</v>
          </cell>
          <cell r="D2806">
            <v>0</v>
          </cell>
          <cell r="F2806">
            <v>0</v>
          </cell>
          <cell r="G2806">
            <v>0</v>
          </cell>
          <cell r="H2806">
            <v>0</v>
          </cell>
          <cell r="I2806">
            <v>0</v>
          </cell>
          <cell r="M2806">
            <v>2.0299999999999998</v>
          </cell>
          <cell r="N2806">
            <v>0</v>
          </cell>
        </row>
        <row r="2807">
          <cell r="C2807">
            <v>0</v>
          </cell>
          <cell r="D2807">
            <v>0</v>
          </cell>
          <cell r="F2807">
            <v>0</v>
          </cell>
          <cell r="G2807">
            <v>0</v>
          </cell>
          <cell r="H2807">
            <v>0</v>
          </cell>
          <cell r="I2807">
            <v>0</v>
          </cell>
          <cell r="M2807">
            <v>2.0299999999999998</v>
          </cell>
          <cell r="N2807">
            <v>0</v>
          </cell>
        </row>
        <row r="2808">
          <cell r="C2808">
            <v>0</v>
          </cell>
          <cell r="D2808">
            <v>0</v>
          </cell>
          <cell r="F2808">
            <v>0</v>
          </cell>
          <cell r="G2808">
            <v>0</v>
          </cell>
          <cell r="H2808">
            <v>0</v>
          </cell>
          <cell r="I2808">
            <v>0</v>
          </cell>
          <cell r="M2808">
            <v>2.0299999999999998</v>
          </cell>
          <cell r="N2808">
            <v>0</v>
          </cell>
        </row>
        <row r="2809">
          <cell r="C2809">
            <v>0</v>
          </cell>
          <cell r="D2809">
            <v>0</v>
          </cell>
          <cell r="F2809">
            <v>0</v>
          </cell>
          <cell r="G2809">
            <v>0</v>
          </cell>
          <cell r="H2809">
            <v>0</v>
          </cell>
          <cell r="I2809">
            <v>0</v>
          </cell>
          <cell r="M2809">
            <v>2.0299999999999998</v>
          </cell>
          <cell r="N2809">
            <v>0</v>
          </cell>
        </row>
        <row r="2810">
          <cell r="C2810">
            <v>0</v>
          </cell>
          <cell r="D2810">
            <v>0</v>
          </cell>
          <cell r="F2810">
            <v>0</v>
          </cell>
          <cell r="G2810">
            <v>0</v>
          </cell>
          <cell r="H2810">
            <v>0</v>
          </cell>
          <cell r="I2810">
            <v>0</v>
          </cell>
          <cell r="M2810">
            <v>2.0299999999999998</v>
          </cell>
          <cell r="N2810">
            <v>0</v>
          </cell>
        </row>
        <row r="2811">
          <cell r="C2811">
            <v>0</v>
          </cell>
          <cell r="D2811">
            <v>0</v>
          </cell>
          <cell r="F2811">
            <v>0</v>
          </cell>
          <cell r="G2811">
            <v>0</v>
          </cell>
          <cell r="H2811">
            <v>0</v>
          </cell>
          <cell r="I2811">
            <v>0</v>
          </cell>
          <cell r="M2811">
            <v>2.0299999999999998</v>
          </cell>
          <cell r="N2811">
            <v>0</v>
          </cell>
        </row>
        <row r="2812">
          <cell r="C2812">
            <v>0</v>
          </cell>
          <cell r="D2812">
            <v>0</v>
          </cell>
          <cell r="F2812">
            <v>0</v>
          </cell>
          <cell r="G2812">
            <v>0</v>
          </cell>
          <cell r="H2812">
            <v>0</v>
          </cell>
          <cell r="I2812">
            <v>0</v>
          </cell>
          <cell r="M2812">
            <v>2.0299999999999998</v>
          </cell>
          <cell r="N2812">
            <v>0</v>
          </cell>
        </row>
        <row r="2813">
          <cell r="C2813">
            <v>0</v>
          </cell>
          <cell r="D2813">
            <v>0</v>
          </cell>
          <cell r="F2813">
            <v>0</v>
          </cell>
          <cell r="G2813">
            <v>0</v>
          </cell>
          <cell r="H2813">
            <v>0</v>
          </cell>
          <cell r="I2813">
            <v>0</v>
          </cell>
          <cell r="M2813">
            <v>2.0299999999999998</v>
          </cell>
          <cell r="N2813">
            <v>0</v>
          </cell>
        </row>
        <row r="2814">
          <cell r="C2814">
            <v>0</v>
          </cell>
          <cell r="D2814">
            <v>0</v>
          </cell>
          <cell r="F2814">
            <v>0</v>
          </cell>
          <cell r="G2814">
            <v>0</v>
          </cell>
          <cell r="H2814">
            <v>0</v>
          </cell>
          <cell r="I2814">
            <v>0</v>
          </cell>
          <cell r="M2814">
            <v>2.0299999999999998</v>
          </cell>
          <cell r="N2814">
            <v>0</v>
          </cell>
        </row>
        <row r="2815">
          <cell r="C2815">
            <v>0</v>
          </cell>
          <cell r="D2815">
            <v>0</v>
          </cell>
          <cell r="F2815">
            <v>0</v>
          </cell>
          <cell r="G2815">
            <v>0</v>
          </cell>
          <cell r="H2815">
            <v>0</v>
          </cell>
          <cell r="I2815">
            <v>0</v>
          </cell>
          <cell r="M2815">
            <v>2.0299999999999998</v>
          </cell>
          <cell r="N2815">
            <v>0</v>
          </cell>
        </row>
        <row r="2816">
          <cell r="C2816">
            <v>0</v>
          </cell>
          <cell r="D2816">
            <v>0</v>
          </cell>
          <cell r="F2816">
            <v>0</v>
          </cell>
          <cell r="G2816">
            <v>0</v>
          </cell>
          <cell r="H2816">
            <v>0</v>
          </cell>
          <cell r="I2816">
            <v>0</v>
          </cell>
          <cell r="M2816">
            <v>2.0299999999999998</v>
          </cell>
          <cell r="N2816">
            <v>0</v>
          </cell>
        </row>
        <row r="2817">
          <cell r="C2817">
            <v>0</v>
          </cell>
          <cell r="D2817">
            <v>0</v>
          </cell>
          <cell r="F2817">
            <v>0</v>
          </cell>
          <cell r="G2817">
            <v>0</v>
          </cell>
          <cell r="H2817">
            <v>0</v>
          </cell>
          <cell r="I2817">
            <v>0</v>
          </cell>
          <cell r="M2817">
            <v>2.0299999999999998</v>
          </cell>
          <cell r="N2817">
            <v>0</v>
          </cell>
        </row>
        <row r="2818">
          <cell r="C2818" t="str">
            <v xml:space="preserve">TOTAL </v>
          </cell>
          <cell r="I2818">
            <v>1.3900000000000001</v>
          </cell>
        </row>
        <row r="2819">
          <cell r="C2819" t="str">
            <v>BDI %</v>
          </cell>
          <cell r="H2819">
            <v>0</v>
          </cell>
          <cell r="I2819">
            <v>0</v>
          </cell>
        </row>
        <row r="2820">
          <cell r="A2820">
            <v>222</v>
          </cell>
          <cell r="C2820" t="str">
            <v>TOTAL DO SERVIÇO</v>
          </cell>
          <cell r="I2820">
            <v>1.3900000000000001</v>
          </cell>
          <cell r="K2820" t="e">
            <v>#REF!</v>
          </cell>
          <cell r="L2820" t="e">
            <v>#REF!</v>
          </cell>
        </row>
        <row r="2821">
          <cell r="C2821" t="str">
            <v>AGESPISA - AREAIS</v>
          </cell>
        </row>
        <row r="2823">
          <cell r="C2823" t="str">
            <v>COMPOSIÇÃO DE PREÇO UNITÁRIO</v>
          </cell>
        </row>
        <row r="2825">
          <cell r="B2825">
            <v>231</v>
          </cell>
          <cell r="C2825">
            <v>231</v>
          </cell>
          <cell r="D2825" t="str">
            <v>CONCRETO CICLOPICO COM 30% DE PEDRA DE MÃO</v>
          </cell>
          <cell r="I2825" t="str">
            <v>M3</v>
          </cell>
          <cell r="K2825">
            <v>231.29</v>
          </cell>
        </row>
        <row r="2827">
          <cell r="C2827" t="str">
            <v>CÓDIGO</v>
          </cell>
          <cell r="D2827" t="str">
            <v>DESCRIÇÃO DO SERVIÇO</v>
          </cell>
          <cell r="F2827" t="str">
            <v>UNIDADE</v>
          </cell>
          <cell r="G2827" t="str">
            <v>COEF.</v>
          </cell>
          <cell r="H2827" t="str">
            <v>PR. UNITÁRIO</v>
          </cell>
          <cell r="I2827" t="str">
            <v>PR. TOTAL</v>
          </cell>
        </row>
        <row r="2828">
          <cell r="C2828" t="str">
            <v>CA0158</v>
          </cell>
          <cell r="D2828" t="str">
            <v>CONCRETO MAGRO (CONSUMO MÍNIMO DE CIMENTO 150 KG/M3) -</v>
          </cell>
          <cell r="F2828" t="str">
            <v>M3</v>
          </cell>
          <cell r="G2828">
            <v>0.75</v>
          </cell>
          <cell r="H2828">
            <v>151.15605588854487</v>
          </cell>
          <cell r="I2828">
            <v>113.37</v>
          </cell>
          <cell r="K2828" t="str">
            <v>CA0158</v>
          </cell>
          <cell r="L2828">
            <v>0.75</v>
          </cell>
          <cell r="M2828">
            <v>231.29</v>
          </cell>
          <cell r="N2828">
            <v>173.4675</v>
          </cell>
        </row>
        <row r="2829">
          <cell r="C2829" t="str">
            <v>IH0006</v>
          </cell>
          <cell r="D2829" t="str">
            <v>SERVENTE</v>
          </cell>
          <cell r="F2829" t="str">
            <v>H</v>
          </cell>
          <cell r="G2829">
            <v>3</v>
          </cell>
          <cell r="H2829">
            <v>4.4723219814241482</v>
          </cell>
          <cell r="I2829">
            <v>13.42</v>
          </cell>
          <cell r="K2829" t="str">
            <v>IH0006</v>
          </cell>
          <cell r="L2829">
            <v>3</v>
          </cell>
          <cell r="M2829">
            <v>231.29</v>
          </cell>
          <cell r="N2829">
            <v>693.87</v>
          </cell>
        </row>
        <row r="2830">
          <cell r="C2830" t="str">
            <v>IH0074</v>
          </cell>
          <cell r="D2830" t="str">
            <v>PEDREIRO</v>
          </cell>
          <cell r="F2830" t="str">
            <v>H</v>
          </cell>
          <cell r="G2830">
            <v>2.5</v>
          </cell>
          <cell r="H2830">
            <v>6.2786377708978325</v>
          </cell>
          <cell r="I2830">
            <v>15.7</v>
          </cell>
          <cell r="K2830" t="str">
            <v>IH0074</v>
          </cell>
          <cell r="L2830">
            <v>2.5</v>
          </cell>
          <cell r="M2830">
            <v>231.29</v>
          </cell>
          <cell r="N2830">
            <v>578.22500000000002</v>
          </cell>
        </row>
        <row r="2831">
          <cell r="C2831" t="str">
            <v>IM0616</v>
          </cell>
          <cell r="D2831" t="str">
            <v>PEDRA DE MÃO</v>
          </cell>
          <cell r="F2831" t="str">
            <v>M3</v>
          </cell>
          <cell r="G2831">
            <v>0.35</v>
          </cell>
          <cell r="H2831">
            <v>54</v>
          </cell>
          <cell r="I2831">
            <v>18.899999999999999</v>
          </cell>
          <cell r="K2831" t="str">
            <v>IM0616</v>
          </cell>
          <cell r="L2831">
            <v>0.35</v>
          </cell>
          <cell r="M2831">
            <v>231.29</v>
          </cell>
          <cell r="N2831">
            <v>80.951499999999996</v>
          </cell>
        </row>
        <row r="2832">
          <cell r="C2832">
            <v>0</v>
          </cell>
          <cell r="D2832">
            <v>0</v>
          </cell>
          <cell r="F2832">
            <v>0</v>
          </cell>
          <cell r="G2832">
            <v>0</v>
          </cell>
          <cell r="H2832">
            <v>0</v>
          </cell>
          <cell r="I2832">
            <v>0</v>
          </cell>
          <cell r="M2832">
            <v>231.29</v>
          </cell>
          <cell r="N2832">
            <v>0</v>
          </cell>
        </row>
        <row r="2833">
          <cell r="C2833">
            <v>0</v>
          </cell>
          <cell r="D2833">
            <v>0</v>
          </cell>
          <cell r="F2833">
            <v>0</v>
          </cell>
          <cell r="G2833">
            <v>0</v>
          </cell>
          <cell r="H2833">
            <v>0</v>
          </cell>
          <cell r="I2833">
            <v>0</v>
          </cell>
          <cell r="M2833">
            <v>231.29</v>
          </cell>
          <cell r="N2833">
            <v>0</v>
          </cell>
        </row>
        <row r="2834">
          <cell r="C2834">
            <v>0</v>
          </cell>
          <cell r="D2834">
            <v>0</v>
          </cell>
          <cell r="F2834">
            <v>0</v>
          </cell>
          <cell r="G2834">
            <v>0</v>
          </cell>
          <cell r="H2834">
            <v>0</v>
          </cell>
          <cell r="I2834">
            <v>0</v>
          </cell>
          <cell r="M2834">
            <v>231.29</v>
          </cell>
          <cell r="N2834">
            <v>0</v>
          </cell>
        </row>
        <row r="2835">
          <cell r="C2835">
            <v>0</v>
          </cell>
          <cell r="D2835">
            <v>0</v>
          </cell>
          <cell r="F2835">
            <v>0</v>
          </cell>
          <cell r="G2835">
            <v>0</v>
          </cell>
          <cell r="H2835">
            <v>0</v>
          </cell>
          <cell r="I2835">
            <v>0</v>
          </cell>
          <cell r="M2835">
            <v>231.29</v>
          </cell>
          <cell r="N2835">
            <v>0</v>
          </cell>
        </row>
        <row r="2836">
          <cell r="C2836">
            <v>0</v>
          </cell>
          <cell r="D2836">
            <v>0</v>
          </cell>
          <cell r="F2836">
            <v>0</v>
          </cell>
          <cell r="G2836">
            <v>0</v>
          </cell>
          <cell r="H2836">
            <v>0</v>
          </cell>
          <cell r="I2836">
            <v>0</v>
          </cell>
          <cell r="M2836">
            <v>231.29</v>
          </cell>
          <cell r="N2836">
            <v>0</v>
          </cell>
        </row>
        <row r="2837">
          <cell r="C2837">
            <v>0</v>
          </cell>
          <cell r="D2837">
            <v>0</v>
          </cell>
          <cell r="F2837">
            <v>0</v>
          </cell>
          <cell r="G2837">
            <v>0</v>
          </cell>
          <cell r="H2837">
            <v>0</v>
          </cell>
          <cell r="I2837">
            <v>0</v>
          </cell>
          <cell r="M2837">
            <v>231.29</v>
          </cell>
          <cell r="N2837">
            <v>0</v>
          </cell>
        </row>
        <row r="2838">
          <cell r="C2838">
            <v>0</v>
          </cell>
          <cell r="D2838">
            <v>0</v>
          </cell>
          <cell r="F2838">
            <v>0</v>
          </cell>
          <cell r="G2838">
            <v>0</v>
          </cell>
          <cell r="H2838">
            <v>0</v>
          </cell>
          <cell r="I2838">
            <v>0</v>
          </cell>
          <cell r="M2838">
            <v>231.29</v>
          </cell>
          <cell r="N2838">
            <v>0</v>
          </cell>
        </row>
        <row r="2839">
          <cell r="C2839">
            <v>0</v>
          </cell>
          <cell r="D2839">
            <v>0</v>
          </cell>
          <cell r="F2839">
            <v>0</v>
          </cell>
          <cell r="G2839">
            <v>0</v>
          </cell>
          <cell r="H2839">
            <v>0</v>
          </cell>
          <cell r="I2839">
            <v>0</v>
          </cell>
          <cell r="M2839">
            <v>231.29</v>
          </cell>
          <cell r="N2839">
            <v>0</v>
          </cell>
        </row>
        <row r="2840">
          <cell r="C2840">
            <v>0</v>
          </cell>
          <cell r="D2840">
            <v>0</v>
          </cell>
          <cell r="F2840">
            <v>0</v>
          </cell>
          <cell r="G2840">
            <v>0</v>
          </cell>
          <cell r="H2840">
            <v>0</v>
          </cell>
          <cell r="I2840">
            <v>0</v>
          </cell>
          <cell r="M2840">
            <v>231.29</v>
          </cell>
          <cell r="N2840">
            <v>0</v>
          </cell>
        </row>
        <row r="2841">
          <cell r="C2841">
            <v>0</v>
          </cell>
          <cell r="D2841">
            <v>0</v>
          </cell>
          <cell r="F2841">
            <v>0</v>
          </cell>
          <cell r="G2841">
            <v>0</v>
          </cell>
          <cell r="H2841">
            <v>0</v>
          </cell>
          <cell r="I2841">
            <v>0</v>
          </cell>
          <cell r="M2841">
            <v>231.29</v>
          </cell>
          <cell r="N2841">
            <v>0</v>
          </cell>
        </row>
        <row r="2842">
          <cell r="C2842">
            <v>0</v>
          </cell>
          <cell r="D2842">
            <v>0</v>
          </cell>
          <cell r="F2842">
            <v>0</v>
          </cell>
          <cell r="G2842">
            <v>0</v>
          </cell>
          <cell r="H2842">
            <v>0</v>
          </cell>
          <cell r="I2842">
            <v>0</v>
          </cell>
          <cell r="M2842">
            <v>231.29</v>
          </cell>
          <cell r="N2842">
            <v>0</v>
          </cell>
        </row>
        <row r="2843">
          <cell r="C2843">
            <v>0</v>
          </cell>
          <cell r="D2843">
            <v>0</v>
          </cell>
          <cell r="F2843">
            <v>0</v>
          </cell>
          <cell r="G2843">
            <v>0</v>
          </cell>
          <cell r="H2843">
            <v>0</v>
          </cell>
          <cell r="I2843">
            <v>0</v>
          </cell>
          <cell r="M2843">
            <v>231.29</v>
          </cell>
          <cell r="N2843">
            <v>0</v>
          </cell>
        </row>
        <row r="2844">
          <cell r="C2844">
            <v>0</v>
          </cell>
          <cell r="D2844">
            <v>0</v>
          </cell>
          <cell r="F2844">
            <v>0</v>
          </cell>
          <cell r="G2844">
            <v>0</v>
          </cell>
          <cell r="H2844">
            <v>0</v>
          </cell>
          <cell r="I2844">
            <v>0</v>
          </cell>
          <cell r="M2844">
            <v>231.29</v>
          </cell>
          <cell r="N2844">
            <v>0</v>
          </cell>
        </row>
        <row r="2845">
          <cell r="C2845">
            <v>0</v>
          </cell>
          <cell r="D2845">
            <v>0</v>
          </cell>
          <cell r="F2845">
            <v>0</v>
          </cell>
          <cell r="G2845">
            <v>0</v>
          </cell>
          <cell r="H2845">
            <v>0</v>
          </cell>
          <cell r="I2845">
            <v>0</v>
          </cell>
          <cell r="M2845">
            <v>231.29</v>
          </cell>
          <cell r="N2845">
            <v>0</v>
          </cell>
        </row>
        <row r="2846">
          <cell r="C2846">
            <v>0</v>
          </cell>
          <cell r="D2846">
            <v>0</v>
          </cell>
          <cell r="F2846">
            <v>0</v>
          </cell>
          <cell r="G2846">
            <v>0</v>
          </cell>
          <cell r="H2846">
            <v>0</v>
          </cell>
          <cell r="I2846">
            <v>0</v>
          </cell>
          <cell r="M2846">
            <v>231.29</v>
          </cell>
          <cell r="N2846">
            <v>0</v>
          </cell>
        </row>
        <row r="2847">
          <cell r="C2847">
            <v>0</v>
          </cell>
          <cell r="D2847">
            <v>0</v>
          </cell>
          <cell r="F2847">
            <v>0</v>
          </cell>
          <cell r="G2847">
            <v>0</v>
          </cell>
          <cell r="H2847">
            <v>0</v>
          </cell>
          <cell r="I2847">
            <v>0</v>
          </cell>
          <cell r="M2847">
            <v>231.29</v>
          </cell>
          <cell r="N2847">
            <v>0</v>
          </cell>
        </row>
        <row r="2848">
          <cell r="C2848">
            <v>0</v>
          </cell>
          <cell r="D2848">
            <v>0</v>
          </cell>
          <cell r="F2848">
            <v>0</v>
          </cell>
          <cell r="G2848">
            <v>0</v>
          </cell>
          <cell r="H2848">
            <v>0</v>
          </cell>
          <cell r="I2848">
            <v>0</v>
          </cell>
          <cell r="M2848">
            <v>231.29</v>
          </cell>
          <cell r="N2848">
            <v>0</v>
          </cell>
        </row>
        <row r="2849">
          <cell r="C2849" t="str">
            <v xml:space="preserve">TOTAL </v>
          </cell>
          <cell r="I2849">
            <v>161.39000000000001</v>
          </cell>
        </row>
        <row r="2850">
          <cell r="C2850" t="str">
            <v>BDI %</v>
          </cell>
          <cell r="H2850">
            <v>0</v>
          </cell>
          <cell r="I2850">
            <v>0</v>
          </cell>
        </row>
        <row r="2851">
          <cell r="A2851">
            <v>231</v>
          </cell>
          <cell r="C2851" t="str">
            <v>TOTAL DO SERVIÇO</v>
          </cell>
          <cell r="I2851">
            <v>161.39000000000001</v>
          </cell>
          <cell r="K2851" t="e">
            <v>#REF!</v>
          </cell>
          <cell r="L2851" t="e">
            <v>#REF!</v>
          </cell>
        </row>
        <row r="2852">
          <cell r="C2852" t="str">
            <v>AGESPISA - AREAIS</v>
          </cell>
        </row>
        <row r="2854">
          <cell r="C2854" t="str">
            <v>COMPOSIÇÃO DE PREÇO UNITÁRIO</v>
          </cell>
        </row>
        <row r="2856">
          <cell r="B2856">
            <v>237</v>
          </cell>
          <cell r="C2856">
            <v>237</v>
          </cell>
          <cell r="D2856" t="str">
            <v>ASSENTAMENTO S/FORNN. DE TUBO OU CONEXÃO DE F°F° OU AÇO, C/FLANGES, CLASSE PN-10, DN 350</v>
          </cell>
          <cell r="I2856" t="str">
            <v>UN</v>
          </cell>
          <cell r="K2856">
            <v>14.49</v>
          </cell>
        </row>
        <row r="2858">
          <cell r="C2858" t="str">
            <v>CÓDIGO</v>
          </cell>
          <cell r="D2858" t="str">
            <v>DESCRIÇÃO DO SERVIÇO</v>
          </cell>
          <cell r="F2858" t="str">
            <v>UNIDADE</v>
          </cell>
          <cell r="G2858" t="str">
            <v>COEF.</v>
          </cell>
          <cell r="H2858" t="str">
            <v>PR. UNITÁRIO</v>
          </cell>
          <cell r="I2858" t="str">
            <v>PR. TOTAL</v>
          </cell>
        </row>
        <row r="2859">
          <cell r="C2859" t="str">
            <v>IH0006</v>
          </cell>
          <cell r="D2859" t="str">
            <v>SERVENTE</v>
          </cell>
          <cell r="F2859" t="str">
            <v>H</v>
          </cell>
          <cell r="G2859">
            <v>1.1000000000000001</v>
          </cell>
          <cell r="H2859">
            <v>4.4723219814241482</v>
          </cell>
          <cell r="I2859">
            <v>4.92</v>
          </cell>
          <cell r="K2859" t="str">
            <v>IH0006</v>
          </cell>
          <cell r="L2859">
            <v>1.1000000000000001</v>
          </cell>
          <cell r="M2859">
            <v>14.49</v>
          </cell>
          <cell r="N2859">
            <v>15.939000000000002</v>
          </cell>
        </row>
        <row r="2860">
          <cell r="C2860" t="str">
            <v>IH0074</v>
          </cell>
          <cell r="D2860" t="str">
            <v>PEDREIRO</v>
          </cell>
          <cell r="F2860" t="str">
            <v>H</v>
          </cell>
          <cell r="G2860">
            <v>0.2</v>
          </cell>
          <cell r="H2860">
            <v>6.2786377708978325</v>
          </cell>
          <cell r="I2860">
            <v>1.26</v>
          </cell>
          <cell r="K2860" t="str">
            <v>IH0074</v>
          </cell>
          <cell r="L2860">
            <v>0.2</v>
          </cell>
          <cell r="M2860">
            <v>14.49</v>
          </cell>
          <cell r="N2860">
            <v>2.8980000000000001</v>
          </cell>
        </row>
        <row r="2861">
          <cell r="C2861" t="str">
            <v>IN0644</v>
          </cell>
          <cell r="D2861" t="str">
            <v>CAMINH+O COMERC. EQUIP.        C/GUINDASTE (CHP)</v>
          </cell>
          <cell r="F2861" t="str">
            <v>H</v>
          </cell>
          <cell r="G2861">
            <v>0.06</v>
          </cell>
          <cell r="H2861">
            <v>71.41</v>
          </cell>
          <cell r="I2861">
            <v>4.28</v>
          </cell>
          <cell r="K2861" t="str">
            <v>IN0644</v>
          </cell>
          <cell r="L2861">
            <v>0.06</v>
          </cell>
          <cell r="M2861">
            <v>14.49</v>
          </cell>
          <cell r="N2861">
            <v>0.86939999999999995</v>
          </cell>
        </row>
        <row r="2862">
          <cell r="C2862">
            <v>0</v>
          </cell>
          <cell r="D2862">
            <v>0</v>
          </cell>
          <cell r="F2862">
            <v>0</v>
          </cell>
          <cell r="G2862">
            <v>0</v>
          </cell>
          <cell r="H2862">
            <v>0</v>
          </cell>
          <cell r="I2862">
            <v>0</v>
          </cell>
          <cell r="M2862">
            <v>14.49</v>
          </cell>
          <cell r="N2862">
            <v>0</v>
          </cell>
        </row>
        <row r="2863">
          <cell r="C2863">
            <v>0</v>
          </cell>
          <cell r="D2863">
            <v>0</v>
          </cell>
          <cell r="F2863">
            <v>0</v>
          </cell>
          <cell r="G2863">
            <v>0</v>
          </cell>
          <cell r="H2863">
            <v>0</v>
          </cell>
          <cell r="I2863">
            <v>0</v>
          </cell>
          <cell r="M2863">
            <v>14.49</v>
          </cell>
          <cell r="N2863">
            <v>0</v>
          </cell>
        </row>
        <row r="2864">
          <cell r="C2864">
            <v>0</v>
          </cell>
          <cell r="D2864">
            <v>0</v>
          </cell>
          <cell r="F2864">
            <v>0</v>
          </cell>
          <cell r="G2864">
            <v>0</v>
          </cell>
          <cell r="H2864">
            <v>0</v>
          </cell>
          <cell r="I2864">
            <v>0</v>
          </cell>
          <cell r="M2864">
            <v>14.49</v>
          </cell>
          <cell r="N2864">
            <v>0</v>
          </cell>
        </row>
        <row r="2865">
          <cell r="C2865">
            <v>0</v>
          </cell>
          <cell r="D2865">
            <v>0</v>
          </cell>
          <cell r="F2865">
            <v>0</v>
          </cell>
          <cell r="G2865">
            <v>0</v>
          </cell>
          <cell r="H2865">
            <v>0</v>
          </cell>
          <cell r="I2865">
            <v>0</v>
          </cell>
          <cell r="M2865">
            <v>14.49</v>
          </cell>
          <cell r="N2865">
            <v>0</v>
          </cell>
        </row>
        <row r="2866">
          <cell r="C2866">
            <v>0</v>
          </cell>
          <cell r="D2866">
            <v>0</v>
          </cell>
          <cell r="F2866">
            <v>0</v>
          </cell>
          <cell r="G2866">
            <v>0</v>
          </cell>
          <cell r="H2866">
            <v>0</v>
          </cell>
          <cell r="I2866">
            <v>0</v>
          </cell>
          <cell r="M2866">
            <v>14.49</v>
          </cell>
          <cell r="N2866">
            <v>0</v>
          </cell>
        </row>
        <row r="2867">
          <cell r="C2867">
            <v>0</v>
          </cell>
          <cell r="D2867">
            <v>0</v>
          </cell>
          <cell r="F2867">
            <v>0</v>
          </cell>
          <cell r="G2867">
            <v>0</v>
          </cell>
          <cell r="H2867">
            <v>0</v>
          </cell>
          <cell r="I2867">
            <v>0</v>
          </cell>
          <cell r="M2867">
            <v>14.49</v>
          </cell>
          <cell r="N2867">
            <v>0</v>
          </cell>
        </row>
        <row r="2868">
          <cell r="C2868">
            <v>0</v>
          </cell>
          <cell r="D2868">
            <v>0</v>
          </cell>
          <cell r="F2868">
            <v>0</v>
          </cell>
          <cell r="G2868">
            <v>0</v>
          </cell>
          <cell r="H2868">
            <v>0</v>
          </cell>
          <cell r="I2868">
            <v>0</v>
          </cell>
          <cell r="M2868">
            <v>14.49</v>
          </cell>
          <cell r="N2868">
            <v>0</v>
          </cell>
        </row>
        <row r="2869">
          <cell r="C2869">
            <v>0</v>
          </cell>
          <cell r="D2869">
            <v>0</v>
          </cell>
          <cell r="F2869">
            <v>0</v>
          </cell>
          <cell r="G2869">
            <v>0</v>
          </cell>
          <cell r="H2869">
            <v>0</v>
          </cell>
          <cell r="I2869">
            <v>0</v>
          </cell>
          <cell r="M2869">
            <v>14.49</v>
          </cell>
          <cell r="N2869">
            <v>0</v>
          </cell>
        </row>
        <row r="2870">
          <cell r="C2870">
            <v>0</v>
          </cell>
          <cell r="D2870">
            <v>0</v>
          </cell>
          <cell r="F2870">
            <v>0</v>
          </cell>
          <cell r="G2870">
            <v>0</v>
          </cell>
          <cell r="H2870">
            <v>0</v>
          </cell>
          <cell r="I2870">
            <v>0</v>
          </cell>
          <cell r="M2870">
            <v>14.49</v>
          </cell>
          <cell r="N2870">
            <v>0</v>
          </cell>
        </row>
        <row r="2871">
          <cell r="C2871">
            <v>0</v>
          </cell>
          <cell r="D2871">
            <v>0</v>
          </cell>
          <cell r="F2871">
            <v>0</v>
          </cell>
          <cell r="G2871">
            <v>0</v>
          </cell>
          <cell r="H2871">
            <v>0</v>
          </cell>
          <cell r="I2871">
            <v>0</v>
          </cell>
          <cell r="M2871">
            <v>14.49</v>
          </cell>
          <cell r="N2871">
            <v>0</v>
          </cell>
        </row>
        <row r="2872">
          <cell r="C2872">
            <v>0</v>
          </cell>
          <cell r="D2872">
            <v>0</v>
          </cell>
          <cell r="F2872">
            <v>0</v>
          </cell>
          <cell r="G2872">
            <v>0</v>
          </cell>
          <cell r="H2872">
            <v>0</v>
          </cell>
          <cell r="I2872">
            <v>0</v>
          </cell>
          <cell r="M2872">
            <v>14.49</v>
          </cell>
          <cell r="N2872">
            <v>0</v>
          </cell>
        </row>
        <row r="2873">
          <cell r="C2873">
            <v>0</v>
          </cell>
          <cell r="D2873">
            <v>0</v>
          </cell>
          <cell r="F2873">
            <v>0</v>
          </cell>
          <cell r="G2873">
            <v>0</v>
          </cell>
          <cell r="H2873">
            <v>0</v>
          </cell>
          <cell r="I2873">
            <v>0</v>
          </cell>
          <cell r="M2873">
            <v>14.49</v>
          </cell>
          <cell r="N2873">
            <v>0</v>
          </cell>
        </row>
        <row r="2874">
          <cell r="C2874">
            <v>0</v>
          </cell>
          <cell r="D2874">
            <v>0</v>
          </cell>
          <cell r="F2874">
            <v>0</v>
          </cell>
          <cell r="G2874">
            <v>0</v>
          </cell>
          <cell r="H2874">
            <v>0</v>
          </cell>
          <cell r="I2874">
            <v>0</v>
          </cell>
          <cell r="M2874">
            <v>14.49</v>
          </cell>
          <cell r="N2874">
            <v>0</v>
          </cell>
        </row>
        <row r="2875">
          <cell r="C2875">
            <v>0</v>
          </cell>
          <cell r="D2875">
            <v>0</v>
          </cell>
          <cell r="F2875">
            <v>0</v>
          </cell>
          <cell r="G2875">
            <v>0</v>
          </cell>
          <cell r="H2875">
            <v>0</v>
          </cell>
          <cell r="I2875">
            <v>0</v>
          </cell>
          <cell r="M2875">
            <v>14.49</v>
          </cell>
          <cell r="N2875">
            <v>0</v>
          </cell>
        </row>
        <row r="2876">
          <cell r="C2876">
            <v>0</v>
          </cell>
          <cell r="D2876">
            <v>0</v>
          </cell>
          <cell r="F2876">
            <v>0</v>
          </cell>
          <cell r="G2876">
            <v>0</v>
          </cell>
          <cell r="H2876">
            <v>0</v>
          </cell>
          <cell r="I2876">
            <v>0</v>
          </cell>
          <cell r="M2876">
            <v>14.49</v>
          </cell>
          <cell r="N2876">
            <v>0</v>
          </cell>
        </row>
        <row r="2877">
          <cell r="C2877">
            <v>0</v>
          </cell>
          <cell r="D2877">
            <v>0</v>
          </cell>
          <cell r="F2877">
            <v>0</v>
          </cell>
          <cell r="G2877">
            <v>0</v>
          </cell>
          <cell r="H2877">
            <v>0</v>
          </cell>
          <cell r="I2877">
            <v>0</v>
          </cell>
          <cell r="M2877">
            <v>14.49</v>
          </cell>
          <cell r="N2877">
            <v>0</v>
          </cell>
        </row>
        <row r="2878">
          <cell r="C2878">
            <v>0</v>
          </cell>
          <cell r="D2878">
            <v>0</v>
          </cell>
          <cell r="F2878">
            <v>0</v>
          </cell>
          <cell r="G2878">
            <v>0</v>
          </cell>
          <cell r="H2878">
            <v>0</v>
          </cell>
          <cell r="I2878">
            <v>0</v>
          </cell>
          <cell r="M2878">
            <v>14.49</v>
          </cell>
          <cell r="N2878">
            <v>0</v>
          </cell>
        </row>
        <row r="2879">
          <cell r="C2879">
            <v>0</v>
          </cell>
          <cell r="D2879">
            <v>0</v>
          </cell>
          <cell r="F2879">
            <v>0</v>
          </cell>
          <cell r="G2879">
            <v>0</v>
          </cell>
          <cell r="H2879">
            <v>0</v>
          </cell>
          <cell r="I2879">
            <v>0</v>
          </cell>
          <cell r="M2879">
            <v>14.49</v>
          </cell>
          <cell r="N2879">
            <v>0</v>
          </cell>
        </row>
        <row r="2880">
          <cell r="C2880" t="str">
            <v xml:space="preserve">TOTAL </v>
          </cell>
          <cell r="I2880">
            <v>10.46</v>
          </cell>
        </row>
        <row r="2881">
          <cell r="C2881" t="str">
            <v>BDI %</v>
          </cell>
          <cell r="H2881">
            <v>0</v>
          </cell>
          <cell r="I2881">
            <v>0</v>
          </cell>
        </row>
        <row r="2882">
          <cell r="A2882">
            <v>237</v>
          </cell>
          <cell r="C2882" t="str">
            <v>TOTAL DO SERVIÇO</v>
          </cell>
          <cell r="I2882">
            <v>10.46</v>
          </cell>
          <cell r="K2882" t="e">
            <v>#REF!</v>
          </cell>
          <cell r="L2882" t="e">
            <v>#REF!</v>
          </cell>
        </row>
        <row r="2883">
          <cell r="C2883" t="str">
            <v>AGESPISA - AREAIS</v>
          </cell>
        </row>
        <row r="2885">
          <cell r="C2885" t="str">
            <v>COMPOSIÇÃO DE PREÇO UNITÁRIO</v>
          </cell>
        </row>
        <row r="2887">
          <cell r="B2887">
            <v>247</v>
          </cell>
          <cell r="C2887">
            <v>247</v>
          </cell>
          <cell r="D2887" t="str">
            <v>CONCRETO NÃO ESTRUTURAL, CONSUMO MÍNIMO 210KG/M³ - 1:3:5</v>
          </cell>
          <cell r="I2887" t="str">
            <v>M3</v>
          </cell>
          <cell r="K2887">
            <v>348.74</v>
          </cell>
        </row>
        <row r="2889">
          <cell r="C2889" t="str">
            <v>CÓDIGO</v>
          </cell>
          <cell r="D2889" t="str">
            <v>DESCRIÇÃO DO SERVIÇO</v>
          </cell>
          <cell r="F2889" t="str">
            <v>UNIDADE</v>
          </cell>
          <cell r="G2889" t="str">
            <v>COEF.</v>
          </cell>
          <cell r="H2889" t="str">
            <v>PR. UNITÁRIO</v>
          </cell>
          <cell r="I2889" t="str">
            <v>PR. TOTAL</v>
          </cell>
        </row>
        <row r="2890">
          <cell r="C2890" t="str">
            <v>IH0006</v>
          </cell>
          <cell r="D2890" t="str">
            <v>SERVENTE</v>
          </cell>
          <cell r="F2890" t="str">
            <v>H</v>
          </cell>
          <cell r="G2890">
            <v>3</v>
          </cell>
          <cell r="H2890">
            <v>4.4723219814241482</v>
          </cell>
          <cell r="I2890">
            <v>13.42</v>
          </cell>
          <cell r="K2890" t="str">
            <v>IH0006</v>
          </cell>
          <cell r="L2890">
            <v>3</v>
          </cell>
          <cell r="M2890">
            <v>348.74</v>
          </cell>
          <cell r="N2890">
            <v>1046.22</v>
          </cell>
        </row>
        <row r="2891">
          <cell r="C2891" t="str">
            <v>IH0074</v>
          </cell>
          <cell r="D2891" t="str">
            <v>PEDREIRO</v>
          </cell>
          <cell r="F2891" t="str">
            <v>H</v>
          </cell>
          <cell r="G2891">
            <v>2</v>
          </cell>
          <cell r="H2891">
            <v>6.2786377708978325</v>
          </cell>
          <cell r="I2891">
            <v>12.56</v>
          </cell>
          <cell r="K2891" t="str">
            <v>IH0074</v>
          </cell>
          <cell r="L2891">
            <v>2</v>
          </cell>
          <cell r="M2891">
            <v>348.74</v>
          </cell>
          <cell r="N2891">
            <v>697.48</v>
          </cell>
        </row>
        <row r="2892">
          <cell r="C2892" t="str">
            <v>IM3737</v>
          </cell>
          <cell r="D2892" t="str">
            <v>CONCRETO USINADO 210 KG        CIMENTO/m3</v>
          </cell>
          <cell r="F2892" t="str">
            <v>M3</v>
          </cell>
          <cell r="G2892">
            <v>1.03</v>
          </cell>
          <cell r="H2892">
            <v>225</v>
          </cell>
          <cell r="I2892">
            <v>231.75</v>
          </cell>
          <cell r="K2892" t="str">
            <v>IM3737</v>
          </cell>
          <cell r="L2892">
            <v>1.03</v>
          </cell>
          <cell r="M2892">
            <v>348.74</v>
          </cell>
          <cell r="N2892">
            <v>359.2022</v>
          </cell>
        </row>
        <row r="2893">
          <cell r="C2893">
            <v>0</v>
          </cell>
          <cell r="D2893">
            <v>0</v>
          </cell>
          <cell r="F2893">
            <v>0</v>
          </cell>
          <cell r="G2893">
            <v>0</v>
          </cell>
          <cell r="H2893">
            <v>0</v>
          </cell>
          <cell r="I2893">
            <v>0</v>
          </cell>
          <cell r="M2893">
            <v>348.74</v>
          </cell>
          <cell r="N2893">
            <v>0</v>
          </cell>
        </row>
        <row r="2894">
          <cell r="C2894">
            <v>0</v>
          </cell>
          <cell r="D2894">
            <v>0</v>
          </cell>
          <cell r="F2894">
            <v>0</v>
          </cell>
          <cell r="G2894">
            <v>0</v>
          </cell>
          <cell r="H2894">
            <v>0</v>
          </cell>
          <cell r="I2894">
            <v>0</v>
          </cell>
          <cell r="M2894">
            <v>348.74</v>
          </cell>
          <cell r="N2894">
            <v>0</v>
          </cell>
        </row>
        <row r="2895">
          <cell r="C2895">
            <v>0</v>
          </cell>
          <cell r="D2895">
            <v>0</v>
          </cell>
          <cell r="F2895">
            <v>0</v>
          </cell>
          <cell r="G2895">
            <v>0</v>
          </cell>
          <cell r="H2895">
            <v>0</v>
          </cell>
          <cell r="I2895">
            <v>0</v>
          </cell>
          <cell r="M2895">
            <v>348.74</v>
          </cell>
          <cell r="N2895">
            <v>0</v>
          </cell>
        </row>
        <row r="2896">
          <cell r="C2896">
            <v>0</v>
          </cell>
          <cell r="D2896">
            <v>0</v>
          </cell>
          <cell r="F2896">
            <v>0</v>
          </cell>
          <cell r="G2896">
            <v>0</v>
          </cell>
          <cell r="H2896">
            <v>0</v>
          </cell>
          <cell r="I2896">
            <v>0</v>
          </cell>
          <cell r="M2896">
            <v>348.74</v>
          </cell>
          <cell r="N2896">
            <v>0</v>
          </cell>
        </row>
        <row r="2897">
          <cell r="C2897">
            <v>0</v>
          </cell>
          <cell r="D2897">
            <v>0</v>
          </cell>
          <cell r="F2897">
            <v>0</v>
          </cell>
          <cell r="G2897">
            <v>0</v>
          </cell>
          <cell r="H2897">
            <v>0</v>
          </cell>
          <cell r="I2897">
            <v>0</v>
          </cell>
          <cell r="M2897">
            <v>348.74</v>
          </cell>
          <cell r="N2897">
            <v>0</v>
          </cell>
        </row>
        <row r="2898">
          <cell r="C2898">
            <v>0</v>
          </cell>
          <cell r="D2898">
            <v>0</v>
          </cell>
          <cell r="F2898">
            <v>0</v>
          </cell>
          <cell r="G2898">
            <v>0</v>
          </cell>
          <cell r="H2898">
            <v>0</v>
          </cell>
          <cell r="I2898">
            <v>0</v>
          </cell>
          <cell r="M2898">
            <v>348.74</v>
          </cell>
          <cell r="N2898">
            <v>0</v>
          </cell>
        </row>
        <row r="2899">
          <cell r="C2899">
            <v>0</v>
          </cell>
          <cell r="D2899">
            <v>0</v>
          </cell>
          <cell r="F2899">
            <v>0</v>
          </cell>
          <cell r="G2899">
            <v>0</v>
          </cell>
          <cell r="H2899">
            <v>0</v>
          </cell>
          <cell r="I2899">
            <v>0</v>
          </cell>
          <cell r="M2899">
            <v>348.74</v>
          </cell>
          <cell r="N2899">
            <v>0</v>
          </cell>
        </row>
        <row r="2900">
          <cell r="C2900">
            <v>0</v>
          </cell>
          <cell r="D2900">
            <v>0</v>
          </cell>
          <cell r="F2900">
            <v>0</v>
          </cell>
          <cell r="G2900">
            <v>0</v>
          </cell>
          <cell r="H2900">
            <v>0</v>
          </cell>
          <cell r="I2900">
            <v>0</v>
          </cell>
          <cell r="M2900">
            <v>348.74</v>
          </cell>
          <cell r="N2900">
            <v>0</v>
          </cell>
        </row>
        <row r="2901">
          <cell r="C2901">
            <v>0</v>
          </cell>
          <cell r="D2901">
            <v>0</v>
          </cell>
          <cell r="F2901">
            <v>0</v>
          </cell>
          <cell r="G2901">
            <v>0</v>
          </cell>
          <cell r="H2901">
            <v>0</v>
          </cell>
          <cell r="I2901">
            <v>0</v>
          </cell>
          <cell r="M2901">
            <v>348.74</v>
          </cell>
          <cell r="N2901">
            <v>0</v>
          </cell>
        </row>
        <row r="2902">
          <cell r="C2902">
            <v>0</v>
          </cell>
          <cell r="D2902">
            <v>0</v>
          </cell>
          <cell r="F2902">
            <v>0</v>
          </cell>
          <cell r="G2902">
            <v>0</v>
          </cell>
          <cell r="H2902">
            <v>0</v>
          </cell>
          <cell r="I2902">
            <v>0</v>
          </cell>
          <cell r="M2902">
            <v>348.74</v>
          </cell>
          <cell r="N2902">
            <v>0</v>
          </cell>
        </row>
        <row r="2903">
          <cell r="C2903">
            <v>0</v>
          </cell>
          <cell r="D2903">
            <v>0</v>
          </cell>
          <cell r="F2903">
            <v>0</v>
          </cell>
          <cell r="G2903">
            <v>0</v>
          </cell>
          <cell r="H2903">
            <v>0</v>
          </cell>
          <cell r="I2903">
            <v>0</v>
          </cell>
          <cell r="M2903">
            <v>348.74</v>
          </cell>
          <cell r="N2903">
            <v>0</v>
          </cell>
        </row>
        <row r="2904">
          <cell r="C2904">
            <v>0</v>
          </cell>
          <cell r="D2904">
            <v>0</v>
          </cell>
          <cell r="F2904">
            <v>0</v>
          </cell>
          <cell r="G2904">
            <v>0</v>
          </cell>
          <cell r="H2904">
            <v>0</v>
          </cell>
          <cell r="I2904">
            <v>0</v>
          </cell>
          <cell r="M2904">
            <v>348.74</v>
          </cell>
          <cell r="N2904">
            <v>0</v>
          </cell>
        </row>
        <row r="2905">
          <cell r="C2905">
            <v>0</v>
          </cell>
          <cell r="D2905">
            <v>0</v>
          </cell>
          <cell r="F2905">
            <v>0</v>
          </cell>
          <cell r="G2905">
            <v>0</v>
          </cell>
          <cell r="H2905">
            <v>0</v>
          </cell>
          <cell r="I2905">
            <v>0</v>
          </cell>
          <cell r="M2905">
            <v>348.74</v>
          </cell>
          <cell r="N2905">
            <v>0</v>
          </cell>
        </row>
        <row r="2906">
          <cell r="C2906">
            <v>0</v>
          </cell>
          <cell r="D2906">
            <v>0</v>
          </cell>
          <cell r="F2906">
            <v>0</v>
          </cell>
          <cell r="G2906">
            <v>0</v>
          </cell>
          <cell r="H2906">
            <v>0</v>
          </cell>
          <cell r="I2906">
            <v>0</v>
          </cell>
          <cell r="M2906">
            <v>348.74</v>
          </cell>
          <cell r="N2906">
            <v>0</v>
          </cell>
        </row>
        <row r="2907">
          <cell r="C2907">
            <v>0</v>
          </cell>
          <cell r="D2907">
            <v>0</v>
          </cell>
          <cell r="F2907">
            <v>0</v>
          </cell>
          <cell r="G2907">
            <v>0</v>
          </cell>
          <cell r="H2907">
            <v>0</v>
          </cell>
          <cell r="I2907">
            <v>0</v>
          </cell>
          <cell r="M2907">
            <v>348.74</v>
          </cell>
          <cell r="N2907">
            <v>0</v>
          </cell>
        </row>
        <row r="2908">
          <cell r="C2908">
            <v>0</v>
          </cell>
          <cell r="D2908">
            <v>0</v>
          </cell>
          <cell r="F2908">
            <v>0</v>
          </cell>
          <cell r="G2908">
            <v>0</v>
          </cell>
          <cell r="H2908">
            <v>0</v>
          </cell>
          <cell r="I2908">
            <v>0</v>
          </cell>
          <cell r="M2908">
            <v>348.74</v>
          </cell>
          <cell r="N2908">
            <v>0</v>
          </cell>
        </row>
        <row r="2909">
          <cell r="C2909">
            <v>0</v>
          </cell>
          <cell r="D2909">
            <v>0</v>
          </cell>
          <cell r="F2909">
            <v>0</v>
          </cell>
          <cell r="G2909">
            <v>0</v>
          </cell>
          <cell r="H2909">
            <v>0</v>
          </cell>
          <cell r="I2909">
            <v>0</v>
          </cell>
          <cell r="M2909">
            <v>348.74</v>
          </cell>
          <cell r="N2909">
            <v>0</v>
          </cell>
        </row>
        <row r="2910">
          <cell r="C2910">
            <v>0</v>
          </cell>
          <cell r="D2910">
            <v>0</v>
          </cell>
          <cell r="F2910">
            <v>0</v>
          </cell>
          <cell r="G2910">
            <v>0</v>
          </cell>
          <cell r="H2910">
            <v>0</v>
          </cell>
          <cell r="I2910">
            <v>0</v>
          </cell>
          <cell r="M2910">
            <v>348.74</v>
          </cell>
          <cell r="N2910">
            <v>0</v>
          </cell>
        </row>
        <row r="2911">
          <cell r="C2911" t="str">
            <v xml:space="preserve">TOTAL </v>
          </cell>
          <cell r="I2911">
            <v>257.73</v>
          </cell>
        </row>
        <row r="2912">
          <cell r="C2912" t="str">
            <v>BDI %</v>
          </cell>
          <cell r="H2912">
            <v>0</v>
          </cell>
          <cell r="I2912">
            <v>0</v>
          </cell>
        </row>
        <row r="2913">
          <cell r="A2913">
            <v>247</v>
          </cell>
          <cell r="C2913" t="str">
            <v>TOTAL DO SERVIÇO</v>
          </cell>
          <cell r="I2913">
            <v>257.73</v>
          </cell>
          <cell r="K2913" t="e">
            <v>#REF!</v>
          </cell>
          <cell r="L2913" t="e">
            <v>#REF!</v>
          </cell>
        </row>
        <row r="2914">
          <cell r="C2914" t="str">
            <v>AGESPISA - AREAIS</v>
          </cell>
        </row>
        <row r="2916">
          <cell r="C2916" t="str">
            <v>COMPOSIÇÃO DE PREÇO UNITÁRIO</v>
          </cell>
        </row>
        <row r="2918">
          <cell r="B2918">
            <v>273</v>
          </cell>
          <cell r="C2918">
            <v>273</v>
          </cell>
          <cell r="D2918" t="str">
            <v>CONC. SIMPLES C/BETONEIRA FCK=10MPA, CONT. TIPO B</v>
          </cell>
          <cell r="I2918" t="str">
            <v>M³</v>
          </cell>
          <cell r="K2918">
            <v>340.79</v>
          </cell>
        </row>
        <row r="2920">
          <cell r="C2920" t="str">
            <v>CÓDIGO</v>
          </cell>
          <cell r="D2920" t="str">
            <v>DESCRIÇÃO DO SERVIÇO</v>
          </cell>
          <cell r="F2920" t="str">
            <v>UNIDADE</v>
          </cell>
          <cell r="G2920" t="str">
            <v>COEF.</v>
          </cell>
          <cell r="H2920" t="str">
            <v>PR. UNITÁRIO</v>
          </cell>
          <cell r="I2920" t="str">
            <v>PR. TOTAL</v>
          </cell>
        </row>
        <row r="2921">
          <cell r="C2921" t="str">
            <v>IH0006</v>
          </cell>
          <cell r="D2921" t="str">
            <v>SERVENTE</v>
          </cell>
          <cell r="F2921" t="str">
            <v>H</v>
          </cell>
          <cell r="G2921">
            <v>4</v>
          </cell>
          <cell r="H2921">
            <v>4.4723219814241482</v>
          </cell>
          <cell r="I2921">
            <v>17.89</v>
          </cell>
          <cell r="K2921" t="str">
            <v>IH0006</v>
          </cell>
          <cell r="L2921">
            <v>4</v>
          </cell>
          <cell r="M2921">
            <v>340.79</v>
          </cell>
          <cell r="N2921">
            <v>1363.16</v>
          </cell>
        </row>
        <row r="2922">
          <cell r="C2922" t="str">
            <v>IH0074</v>
          </cell>
          <cell r="D2922" t="str">
            <v>PEDREIRO</v>
          </cell>
          <cell r="F2922" t="str">
            <v>H</v>
          </cell>
          <cell r="G2922">
            <v>2</v>
          </cell>
          <cell r="H2922">
            <v>6.2786377708978325</v>
          </cell>
          <cell r="I2922">
            <v>12.56</v>
          </cell>
          <cell r="K2922" t="str">
            <v>IH0074</v>
          </cell>
          <cell r="L2922">
            <v>2</v>
          </cell>
          <cell r="M2922">
            <v>340.79</v>
          </cell>
          <cell r="N2922">
            <v>681.58</v>
          </cell>
        </row>
        <row r="2923">
          <cell r="C2923" t="str">
            <v>IM0611</v>
          </cell>
          <cell r="D2923" t="str">
            <v>AREIA</v>
          </cell>
          <cell r="F2923" t="str">
            <v>M3</v>
          </cell>
          <cell r="G2923">
            <v>0.91969999999999996</v>
          </cell>
          <cell r="H2923">
            <v>26</v>
          </cell>
          <cell r="I2923">
            <v>23.91</v>
          </cell>
          <cell r="K2923" t="str">
            <v>IM0611</v>
          </cell>
          <cell r="L2923">
            <v>0.91969999999999996</v>
          </cell>
          <cell r="M2923">
            <v>340.79</v>
          </cell>
          <cell r="N2923">
            <v>313.42456299999998</v>
          </cell>
        </row>
        <row r="2924">
          <cell r="C2924" t="str">
            <v>IM3691</v>
          </cell>
          <cell r="D2924" t="str">
            <v>CIMENTO PORTLAND</v>
          </cell>
          <cell r="F2924" t="str">
            <v>KG</v>
          </cell>
          <cell r="G2924">
            <v>254</v>
          </cell>
          <cell r="H2924">
            <v>0.35</v>
          </cell>
          <cell r="I2924">
            <v>88.9</v>
          </cell>
          <cell r="K2924" t="str">
            <v>IM3691</v>
          </cell>
          <cell r="L2924">
            <v>254</v>
          </cell>
          <cell r="M2924">
            <v>340.79</v>
          </cell>
          <cell r="N2924">
            <v>86560.66</v>
          </cell>
        </row>
        <row r="2925">
          <cell r="C2925" t="str">
            <v>IM5617</v>
          </cell>
          <cell r="D2925" t="str">
            <v>PEDRISCO</v>
          </cell>
          <cell r="F2925" t="str">
            <v>M3</v>
          </cell>
          <cell r="G2925">
            <v>0.83599999999999997</v>
          </cell>
          <cell r="H2925">
            <v>54</v>
          </cell>
          <cell r="I2925">
            <v>45.14</v>
          </cell>
          <cell r="K2925" t="str">
            <v>IM5617</v>
          </cell>
          <cell r="L2925">
            <v>0.83599999999999997</v>
          </cell>
          <cell r="M2925">
            <v>340.79</v>
          </cell>
          <cell r="N2925">
            <v>284.90044</v>
          </cell>
        </row>
        <row r="2926">
          <cell r="C2926" t="str">
            <v>IN0639</v>
          </cell>
          <cell r="D2926" t="str">
            <v>BETONEIRA EL+TRICA 580L (CHP)</v>
          </cell>
          <cell r="F2926" t="str">
            <v>H</v>
          </cell>
          <cell r="G2926">
            <v>0.71399999999999997</v>
          </cell>
          <cell r="H2926">
            <v>14.76</v>
          </cell>
          <cell r="I2926">
            <v>10.54</v>
          </cell>
          <cell r="K2926" t="str">
            <v>IN0639</v>
          </cell>
          <cell r="L2926">
            <v>0.71399999999999997</v>
          </cell>
          <cell r="M2926">
            <v>340.79</v>
          </cell>
          <cell r="N2926">
            <v>243.32406</v>
          </cell>
        </row>
        <row r="2927">
          <cell r="C2927">
            <v>0</v>
          </cell>
          <cell r="D2927">
            <v>0</v>
          </cell>
          <cell r="F2927">
            <v>0</v>
          </cell>
          <cell r="G2927">
            <v>0</v>
          </cell>
          <cell r="H2927">
            <v>0</v>
          </cell>
          <cell r="I2927">
            <v>0</v>
          </cell>
          <cell r="M2927">
            <v>340.79</v>
          </cell>
          <cell r="N2927">
            <v>0</v>
          </cell>
        </row>
        <row r="2928">
          <cell r="C2928">
            <v>0</v>
          </cell>
          <cell r="D2928">
            <v>0</v>
          </cell>
          <cell r="F2928">
            <v>0</v>
          </cell>
          <cell r="G2928">
            <v>0</v>
          </cell>
          <cell r="H2928">
            <v>0</v>
          </cell>
          <cell r="I2928">
            <v>0</v>
          </cell>
          <cell r="M2928">
            <v>340.79</v>
          </cell>
          <cell r="N2928">
            <v>0</v>
          </cell>
        </row>
        <row r="2929">
          <cell r="C2929">
            <v>0</v>
          </cell>
          <cell r="D2929">
            <v>0</v>
          </cell>
          <cell r="F2929">
            <v>0</v>
          </cell>
          <cell r="G2929">
            <v>0</v>
          </cell>
          <cell r="H2929">
            <v>0</v>
          </cell>
          <cell r="I2929">
            <v>0</v>
          </cell>
          <cell r="M2929">
            <v>340.79</v>
          </cell>
          <cell r="N2929">
            <v>0</v>
          </cell>
        </row>
        <row r="2930">
          <cell r="C2930">
            <v>0</v>
          </cell>
          <cell r="D2930">
            <v>0</v>
          </cell>
          <cell r="F2930">
            <v>0</v>
          </cell>
          <cell r="G2930">
            <v>0</v>
          </cell>
          <cell r="H2930">
            <v>0</v>
          </cell>
          <cell r="I2930">
            <v>0</v>
          </cell>
          <cell r="M2930">
            <v>340.79</v>
          </cell>
          <cell r="N2930">
            <v>0</v>
          </cell>
        </row>
        <row r="2931">
          <cell r="C2931">
            <v>0</v>
          </cell>
          <cell r="D2931">
            <v>0</v>
          </cell>
          <cell r="F2931">
            <v>0</v>
          </cell>
          <cell r="G2931">
            <v>0</v>
          </cell>
          <cell r="H2931">
            <v>0</v>
          </cell>
          <cell r="I2931">
            <v>0</v>
          </cell>
          <cell r="M2931">
            <v>340.79</v>
          </cell>
          <cell r="N2931">
            <v>0</v>
          </cell>
        </row>
        <row r="2932">
          <cell r="C2932">
            <v>0</v>
          </cell>
          <cell r="D2932">
            <v>0</v>
          </cell>
          <cell r="F2932">
            <v>0</v>
          </cell>
          <cell r="G2932">
            <v>0</v>
          </cell>
          <cell r="H2932">
            <v>0</v>
          </cell>
          <cell r="I2932">
            <v>0</v>
          </cell>
          <cell r="M2932">
            <v>340.79</v>
          </cell>
          <cell r="N2932">
            <v>0</v>
          </cell>
        </row>
        <row r="2933">
          <cell r="C2933">
            <v>0</v>
          </cell>
          <cell r="D2933">
            <v>0</v>
          </cell>
          <cell r="F2933">
            <v>0</v>
          </cell>
          <cell r="G2933">
            <v>0</v>
          </cell>
          <cell r="H2933">
            <v>0</v>
          </cell>
          <cell r="I2933">
            <v>0</v>
          </cell>
          <cell r="M2933">
            <v>340.79</v>
          </cell>
          <cell r="N2933">
            <v>0</v>
          </cell>
        </row>
        <row r="2934">
          <cell r="C2934">
            <v>0</v>
          </cell>
          <cell r="D2934">
            <v>0</v>
          </cell>
          <cell r="F2934">
            <v>0</v>
          </cell>
          <cell r="G2934">
            <v>0</v>
          </cell>
          <cell r="H2934">
            <v>0</v>
          </cell>
          <cell r="I2934">
            <v>0</v>
          </cell>
          <cell r="M2934">
            <v>340.79</v>
          </cell>
          <cell r="N2934">
            <v>0</v>
          </cell>
        </row>
        <row r="2935">
          <cell r="C2935">
            <v>0</v>
          </cell>
          <cell r="D2935">
            <v>0</v>
          </cell>
          <cell r="F2935">
            <v>0</v>
          </cell>
          <cell r="G2935">
            <v>0</v>
          </cell>
          <cell r="H2935">
            <v>0</v>
          </cell>
          <cell r="I2935">
            <v>0</v>
          </cell>
          <cell r="M2935">
            <v>340.79</v>
          </cell>
          <cell r="N2935">
            <v>0</v>
          </cell>
        </row>
        <row r="2936">
          <cell r="C2936">
            <v>0</v>
          </cell>
          <cell r="D2936">
            <v>0</v>
          </cell>
          <cell r="F2936">
            <v>0</v>
          </cell>
          <cell r="G2936">
            <v>0</v>
          </cell>
          <cell r="H2936">
            <v>0</v>
          </cell>
          <cell r="I2936">
            <v>0</v>
          </cell>
          <cell r="M2936">
            <v>340.79</v>
          </cell>
          <cell r="N2936">
            <v>0</v>
          </cell>
        </row>
        <row r="2937">
          <cell r="C2937">
            <v>0</v>
          </cell>
          <cell r="D2937">
            <v>0</v>
          </cell>
          <cell r="F2937">
            <v>0</v>
          </cell>
          <cell r="G2937">
            <v>0</v>
          </cell>
          <cell r="H2937">
            <v>0</v>
          </cell>
          <cell r="I2937">
            <v>0</v>
          </cell>
          <cell r="M2937">
            <v>340.79</v>
          </cell>
          <cell r="N2937">
            <v>0</v>
          </cell>
        </row>
        <row r="2938">
          <cell r="C2938">
            <v>0</v>
          </cell>
          <cell r="D2938">
            <v>0</v>
          </cell>
          <cell r="F2938">
            <v>0</v>
          </cell>
          <cell r="G2938">
            <v>0</v>
          </cell>
          <cell r="H2938">
            <v>0</v>
          </cell>
          <cell r="I2938">
            <v>0</v>
          </cell>
          <cell r="M2938">
            <v>340.79</v>
          </cell>
          <cell r="N2938">
            <v>0</v>
          </cell>
        </row>
        <row r="2939">
          <cell r="C2939">
            <v>0</v>
          </cell>
          <cell r="D2939">
            <v>0</v>
          </cell>
          <cell r="F2939">
            <v>0</v>
          </cell>
          <cell r="G2939">
            <v>0</v>
          </cell>
          <cell r="H2939">
            <v>0</v>
          </cell>
          <cell r="I2939">
            <v>0</v>
          </cell>
          <cell r="M2939">
            <v>340.79</v>
          </cell>
          <cell r="N2939">
            <v>0</v>
          </cell>
        </row>
        <row r="2940">
          <cell r="C2940">
            <v>0</v>
          </cell>
          <cell r="D2940">
            <v>0</v>
          </cell>
          <cell r="F2940">
            <v>0</v>
          </cell>
          <cell r="G2940">
            <v>0</v>
          </cell>
          <cell r="H2940">
            <v>0</v>
          </cell>
          <cell r="I2940">
            <v>0</v>
          </cell>
          <cell r="M2940">
            <v>340.79</v>
          </cell>
          <cell r="N2940">
            <v>0</v>
          </cell>
        </row>
        <row r="2941">
          <cell r="C2941">
            <v>0</v>
          </cell>
          <cell r="D2941">
            <v>0</v>
          </cell>
          <cell r="F2941">
            <v>0</v>
          </cell>
          <cell r="G2941">
            <v>0</v>
          </cell>
          <cell r="H2941">
            <v>0</v>
          </cell>
          <cell r="I2941">
            <v>0</v>
          </cell>
          <cell r="M2941">
            <v>340.79</v>
          </cell>
          <cell r="N2941">
            <v>0</v>
          </cell>
        </row>
        <row r="2942">
          <cell r="C2942" t="str">
            <v xml:space="preserve">TOTAL </v>
          </cell>
          <cell r="I2942">
            <v>198.93999999999997</v>
          </cell>
        </row>
        <row r="2943">
          <cell r="C2943" t="str">
            <v>BDI %</v>
          </cell>
          <cell r="H2943">
            <v>0</v>
          </cell>
          <cell r="I2943">
            <v>0</v>
          </cell>
        </row>
        <row r="2944">
          <cell r="A2944">
            <v>273</v>
          </cell>
          <cell r="C2944" t="str">
            <v>TOTAL DO SERVIÇO</v>
          </cell>
          <cell r="I2944">
            <v>198.93999999999997</v>
          </cell>
          <cell r="K2944" t="e">
            <v>#REF!</v>
          </cell>
          <cell r="L2944" t="e">
            <v>#REF!</v>
          </cell>
        </row>
        <row r="2945">
          <cell r="C2945" t="str">
            <v>AGESPISA - AREAIS</v>
          </cell>
        </row>
        <row r="2947">
          <cell r="C2947" t="str">
            <v>COMPOSIÇÃO DE PREÇO UNITÁRIO</v>
          </cell>
        </row>
        <row r="2949">
          <cell r="B2949">
            <v>294</v>
          </cell>
          <cell r="C2949">
            <v>294</v>
          </cell>
          <cell r="D2949" t="str">
            <v>ASSENTAMENTO S/FORNN. DE TUBO OU CONEXÃO DE F°F° OU AÇO, C/FLANGES, CLASSE PN-10, DN 100</v>
          </cell>
          <cell r="I2949" t="str">
            <v>UN</v>
          </cell>
          <cell r="K2949">
            <v>6.49</v>
          </cell>
        </row>
        <row r="2951">
          <cell r="C2951" t="str">
            <v>CÓDIGO</v>
          </cell>
          <cell r="D2951" t="str">
            <v>DESCRIÇÃO DO SERVIÇO</v>
          </cell>
          <cell r="F2951" t="str">
            <v>UNIDADE</v>
          </cell>
          <cell r="G2951" t="str">
            <v>COEF.</v>
          </cell>
          <cell r="H2951" t="str">
            <v>PR. UNITÁRIO</v>
          </cell>
          <cell r="I2951" t="str">
            <v>PR. TOTAL</v>
          </cell>
        </row>
        <row r="2952">
          <cell r="C2952" t="str">
            <v>IH0006</v>
          </cell>
          <cell r="D2952" t="str">
            <v>SERVENTE</v>
          </cell>
          <cell r="F2952" t="str">
            <v>H</v>
          </cell>
          <cell r="G2952">
            <v>0.4</v>
          </cell>
          <cell r="H2952">
            <v>4.4723219814241482</v>
          </cell>
          <cell r="I2952">
            <v>1.79</v>
          </cell>
          <cell r="K2952" t="str">
            <v>IH0006</v>
          </cell>
          <cell r="L2952">
            <v>0.4</v>
          </cell>
          <cell r="M2952">
            <v>6.49</v>
          </cell>
          <cell r="N2952">
            <v>2.5960000000000001</v>
          </cell>
        </row>
        <row r="2953">
          <cell r="C2953" t="str">
            <v>IH0074</v>
          </cell>
          <cell r="D2953" t="str">
            <v>PEDREIRO</v>
          </cell>
          <cell r="F2953" t="str">
            <v>H</v>
          </cell>
          <cell r="G2953">
            <v>0.13500000000000001</v>
          </cell>
          <cell r="H2953">
            <v>6.2786377708978325</v>
          </cell>
          <cell r="I2953">
            <v>0.85</v>
          </cell>
          <cell r="K2953" t="str">
            <v>IH0074</v>
          </cell>
          <cell r="L2953">
            <v>0.13500000000000001</v>
          </cell>
          <cell r="M2953">
            <v>6.49</v>
          </cell>
          <cell r="N2953">
            <v>0.8761500000000001</v>
          </cell>
        </row>
        <row r="2954">
          <cell r="C2954" t="str">
            <v>IN0644</v>
          </cell>
          <cell r="D2954" t="str">
            <v>CAMINH+O COMERC. EQUIP.        C/GUINDASTE (CHP)</v>
          </cell>
          <cell r="F2954" t="str">
            <v>H</v>
          </cell>
          <cell r="G2954">
            <v>6.0000000000000001E-3</v>
          </cell>
          <cell r="H2954">
            <v>71.41</v>
          </cell>
          <cell r="I2954">
            <v>0.43</v>
          </cell>
          <cell r="K2954" t="str">
            <v>IN0644</v>
          </cell>
          <cell r="L2954">
            <v>6.0000000000000001E-3</v>
          </cell>
          <cell r="M2954">
            <v>6.49</v>
          </cell>
          <cell r="N2954">
            <v>3.8940000000000002E-2</v>
          </cell>
        </row>
        <row r="2955">
          <cell r="C2955">
            <v>0</v>
          </cell>
          <cell r="D2955">
            <v>0</v>
          </cell>
          <cell r="F2955">
            <v>0</v>
          </cell>
          <cell r="G2955">
            <v>0</v>
          </cell>
          <cell r="H2955">
            <v>0</v>
          </cell>
          <cell r="I2955">
            <v>0</v>
          </cell>
          <cell r="M2955">
            <v>6.49</v>
          </cell>
          <cell r="N2955">
            <v>0</v>
          </cell>
        </row>
        <row r="2956">
          <cell r="C2956">
            <v>0</v>
          </cell>
          <cell r="D2956">
            <v>0</v>
          </cell>
          <cell r="F2956">
            <v>0</v>
          </cell>
          <cell r="G2956">
            <v>0</v>
          </cell>
          <cell r="H2956">
            <v>0</v>
          </cell>
          <cell r="I2956">
            <v>0</v>
          </cell>
          <cell r="M2956">
            <v>6.49</v>
          </cell>
          <cell r="N2956">
            <v>0</v>
          </cell>
        </row>
        <row r="2957">
          <cell r="C2957">
            <v>0</v>
          </cell>
          <cell r="D2957">
            <v>0</v>
          </cell>
          <cell r="F2957">
            <v>0</v>
          </cell>
          <cell r="G2957">
            <v>0</v>
          </cell>
          <cell r="H2957">
            <v>0</v>
          </cell>
          <cell r="I2957">
            <v>0</v>
          </cell>
          <cell r="M2957">
            <v>6.49</v>
          </cell>
          <cell r="N2957">
            <v>0</v>
          </cell>
        </row>
        <row r="2958">
          <cell r="C2958">
            <v>0</v>
          </cell>
          <cell r="D2958">
            <v>0</v>
          </cell>
          <cell r="F2958">
            <v>0</v>
          </cell>
          <cell r="G2958">
            <v>0</v>
          </cell>
          <cell r="H2958">
            <v>0</v>
          </cell>
          <cell r="I2958">
            <v>0</v>
          </cell>
          <cell r="M2958">
            <v>6.49</v>
          </cell>
          <cell r="N2958">
            <v>0</v>
          </cell>
        </row>
        <row r="2959">
          <cell r="C2959">
            <v>0</v>
          </cell>
          <cell r="D2959">
            <v>0</v>
          </cell>
          <cell r="F2959">
            <v>0</v>
          </cell>
          <cell r="G2959">
            <v>0</v>
          </cell>
          <cell r="H2959">
            <v>0</v>
          </cell>
          <cell r="I2959">
            <v>0</v>
          </cell>
          <cell r="M2959">
            <v>6.49</v>
          </cell>
          <cell r="N2959">
            <v>0</v>
          </cell>
        </row>
        <row r="2960">
          <cell r="C2960">
            <v>0</v>
          </cell>
          <cell r="D2960">
            <v>0</v>
          </cell>
          <cell r="F2960">
            <v>0</v>
          </cell>
          <cell r="G2960">
            <v>0</v>
          </cell>
          <cell r="H2960">
            <v>0</v>
          </cell>
          <cell r="I2960">
            <v>0</v>
          </cell>
          <cell r="M2960">
            <v>6.49</v>
          </cell>
          <cell r="N2960">
            <v>0</v>
          </cell>
        </row>
        <row r="2961">
          <cell r="C2961">
            <v>0</v>
          </cell>
          <cell r="D2961">
            <v>0</v>
          </cell>
          <cell r="F2961">
            <v>0</v>
          </cell>
          <cell r="G2961">
            <v>0</v>
          </cell>
          <cell r="H2961">
            <v>0</v>
          </cell>
          <cell r="I2961">
            <v>0</v>
          </cell>
          <cell r="M2961">
            <v>6.49</v>
          </cell>
          <cell r="N2961">
            <v>0</v>
          </cell>
        </row>
        <row r="2962">
          <cell r="C2962">
            <v>0</v>
          </cell>
          <cell r="D2962">
            <v>0</v>
          </cell>
          <cell r="F2962">
            <v>0</v>
          </cell>
          <cell r="G2962">
            <v>0</v>
          </cell>
          <cell r="H2962">
            <v>0</v>
          </cell>
          <cell r="I2962">
            <v>0</v>
          </cell>
          <cell r="M2962">
            <v>6.49</v>
          </cell>
          <cell r="N2962">
            <v>0</v>
          </cell>
        </row>
        <row r="2963">
          <cell r="C2963">
            <v>0</v>
          </cell>
          <cell r="D2963">
            <v>0</v>
          </cell>
          <cell r="F2963">
            <v>0</v>
          </cell>
          <cell r="G2963">
            <v>0</v>
          </cell>
          <cell r="H2963">
            <v>0</v>
          </cell>
          <cell r="I2963">
            <v>0</v>
          </cell>
          <cell r="M2963">
            <v>6.49</v>
          </cell>
          <cell r="N2963">
            <v>0</v>
          </cell>
        </row>
        <row r="2964">
          <cell r="C2964">
            <v>0</v>
          </cell>
          <cell r="D2964">
            <v>0</v>
          </cell>
          <cell r="F2964">
            <v>0</v>
          </cell>
          <cell r="G2964">
            <v>0</v>
          </cell>
          <cell r="H2964">
            <v>0</v>
          </cell>
          <cell r="I2964">
            <v>0</v>
          </cell>
          <cell r="M2964">
            <v>6.49</v>
          </cell>
          <cell r="N2964">
            <v>0</v>
          </cell>
        </row>
        <row r="2965">
          <cell r="C2965">
            <v>0</v>
          </cell>
          <cell r="D2965">
            <v>0</v>
          </cell>
          <cell r="F2965">
            <v>0</v>
          </cell>
          <cell r="G2965">
            <v>0</v>
          </cell>
          <cell r="H2965">
            <v>0</v>
          </cell>
          <cell r="I2965">
            <v>0</v>
          </cell>
          <cell r="M2965">
            <v>6.49</v>
          </cell>
          <cell r="N2965">
            <v>0</v>
          </cell>
        </row>
        <row r="2966">
          <cell r="C2966">
            <v>0</v>
          </cell>
          <cell r="D2966">
            <v>0</v>
          </cell>
          <cell r="F2966">
            <v>0</v>
          </cell>
          <cell r="G2966">
            <v>0</v>
          </cell>
          <cell r="H2966">
            <v>0</v>
          </cell>
          <cell r="I2966">
            <v>0</v>
          </cell>
          <cell r="M2966">
            <v>6.49</v>
          </cell>
          <cell r="N2966">
            <v>0</v>
          </cell>
        </row>
        <row r="2967">
          <cell r="C2967">
            <v>0</v>
          </cell>
          <cell r="D2967">
            <v>0</v>
          </cell>
          <cell r="F2967">
            <v>0</v>
          </cell>
          <cell r="G2967">
            <v>0</v>
          </cell>
          <cell r="H2967">
            <v>0</v>
          </cell>
          <cell r="I2967">
            <v>0</v>
          </cell>
          <cell r="M2967">
            <v>6.49</v>
          </cell>
          <cell r="N2967">
            <v>0</v>
          </cell>
        </row>
        <row r="2968">
          <cell r="C2968">
            <v>0</v>
          </cell>
          <cell r="D2968">
            <v>0</v>
          </cell>
          <cell r="F2968">
            <v>0</v>
          </cell>
          <cell r="G2968">
            <v>0</v>
          </cell>
          <cell r="H2968">
            <v>0</v>
          </cell>
          <cell r="I2968">
            <v>0</v>
          </cell>
          <cell r="M2968">
            <v>6.49</v>
          </cell>
          <cell r="N2968">
            <v>0</v>
          </cell>
        </row>
        <row r="2969">
          <cell r="C2969">
            <v>0</v>
          </cell>
          <cell r="D2969">
            <v>0</v>
          </cell>
          <cell r="F2969">
            <v>0</v>
          </cell>
          <cell r="G2969">
            <v>0</v>
          </cell>
          <cell r="H2969">
            <v>0</v>
          </cell>
          <cell r="I2969">
            <v>0</v>
          </cell>
          <cell r="M2969">
            <v>6.49</v>
          </cell>
          <cell r="N2969">
            <v>0</v>
          </cell>
        </row>
        <row r="2970">
          <cell r="C2970">
            <v>0</v>
          </cell>
          <cell r="D2970">
            <v>0</v>
          </cell>
          <cell r="F2970">
            <v>0</v>
          </cell>
          <cell r="G2970">
            <v>0</v>
          </cell>
          <cell r="H2970">
            <v>0</v>
          </cell>
          <cell r="I2970">
            <v>0</v>
          </cell>
          <cell r="M2970">
            <v>6.49</v>
          </cell>
          <cell r="N2970">
            <v>0</v>
          </cell>
        </row>
        <row r="2971">
          <cell r="C2971">
            <v>0</v>
          </cell>
          <cell r="D2971">
            <v>0</v>
          </cell>
          <cell r="F2971">
            <v>0</v>
          </cell>
          <cell r="G2971">
            <v>0</v>
          </cell>
          <cell r="H2971">
            <v>0</v>
          </cell>
          <cell r="I2971">
            <v>0</v>
          </cell>
          <cell r="M2971">
            <v>6.49</v>
          </cell>
          <cell r="N2971">
            <v>0</v>
          </cell>
        </row>
        <row r="2972">
          <cell r="C2972">
            <v>0</v>
          </cell>
          <cell r="D2972">
            <v>0</v>
          </cell>
          <cell r="F2972">
            <v>0</v>
          </cell>
          <cell r="G2972">
            <v>0</v>
          </cell>
          <cell r="H2972">
            <v>0</v>
          </cell>
          <cell r="I2972">
            <v>0</v>
          </cell>
          <cell r="M2972">
            <v>6.49</v>
          </cell>
          <cell r="N2972">
            <v>0</v>
          </cell>
        </row>
        <row r="2973">
          <cell r="C2973" t="str">
            <v xml:space="preserve">TOTAL </v>
          </cell>
          <cell r="I2973">
            <v>3.0700000000000003</v>
          </cell>
        </row>
        <row r="2974">
          <cell r="C2974" t="str">
            <v>BDI %</v>
          </cell>
          <cell r="H2974">
            <v>0.3</v>
          </cell>
          <cell r="I2974">
            <v>0.92100000000000004</v>
          </cell>
        </row>
        <row r="2975">
          <cell r="A2975">
            <v>294</v>
          </cell>
          <cell r="C2975" t="str">
            <v>TOTAL DO SERVIÇO</v>
          </cell>
          <cell r="I2975">
            <v>3.9910000000000005</v>
          </cell>
          <cell r="K2975" t="e">
            <v>#REF!</v>
          </cell>
          <cell r="L2975" t="e">
            <v>#REF!</v>
          </cell>
        </row>
        <row r="2976">
          <cell r="C2976" t="str">
            <v>AGESPISA - AREAIS</v>
          </cell>
        </row>
        <row r="2978">
          <cell r="C2978" t="str">
            <v>COMPOSIÇÃO DE PREÇO UNITÁRIO</v>
          </cell>
        </row>
        <row r="2980">
          <cell r="B2980">
            <v>295</v>
          </cell>
          <cell r="C2980">
            <v>295</v>
          </cell>
          <cell r="D2980" t="str">
            <v>ASSENTAMENTO S/FORNN. DE TUBO OU CONEXÃO DE F°F° OU AÇO, C/FLANGES, CLASSE PN-10, DN 200</v>
          </cell>
          <cell r="I2980" t="str">
            <v>UN</v>
          </cell>
          <cell r="K2980">
            <v>6.49</v>
          </cell>
        </row>
        <row r="2982">
          <cell r="C2982" t="str">
            <v>CÓDIGO</v>
          </cell>
          <cell r="D2982" t="str">
            <v>DESCRIÇÃO DO SERVIÇO</v>
          </cell>
          <cell r="F2982" t="str">
            <v>UNIDADE</v>
          </cell>
          <cell r="G2982" t="str">
            <v>COEF.</v>
          </cell>
          <cell r="H2982" t="str">
            <v>PR. UNITÁRIO</v>
          </cell>
          <cell r="I2982" t="str">
            <v>PR. TOTAL</v>
          </cell>
        </row>
        <row r="2983">
          <cell r="C2983" t="str">
            <v>IH0006</v>
          </cell>
          <cell r="D2983" t="str">
            <v>SERVENTE</v>
          </cell>
          <cell r="F2983" t="str">
            <v>H</v>
          </cell>
          <cell r="G2983">
            <v>0.4</v>
          </cell>
          <cell r="H2983">
            <v>4.4723219814241482</v>
          </cell>
          <cell r="I2983">
            <v>1.79</v>
          </cell>
          <cell r="K2983" t="str">
            <v>IH0006</v>
          </cell>
          <cell r="L2983">
            <v>0.4</v>
          </cell>
          <cell r="M2983">
            <v>6.49</v>
          </cell>
          <cell r="N2983">
            <v>2.5960000000000001</v>
          </cell>
        </row>
        <row r="2984">
          <cell r="C2984" t="str">
            <v>IH0074</v>
          </cell>
          <cell r="D2984" t="str">
            <v>PEDREIRO</v>
          </cell>
          <cell r="F2984" t="str">
            <v>H</v>
          </cell>
          <cell r="G2984">
            <v>0.13500000000000001</v>
          </cell>
          <cell r="H2984">
            <v>6.2786377708978325</v>
          </cell>
          <cell r="I2984">
            <v>0.85</v>
          </cell>
          <cell r="K2984" t="str">
            <v>IH0074</v>
          </cell>
          <cell r="L2984">
            <v>0.13500000000000001</v>
          </cell>
          <cell r="M2984">
            <v>6.49</v>
          </cell>
          <cell r="N2984">
            <v>0.8761500000000001</v>
          </cell>
        </row>
        <row r="2985">
          <cell r="C2985" t="str">
            <v>IN0644</v>
          </cell>
          <cell r="D2985" t="str">
            <v>CAMINH+O COMERC. EQUIP.        C/GUINDASTE (CHP)</v>
          </cell>
          <cell r="F2985" t="str">
            <v>H</v>
          </cell>
          <cell r="G2985">
            <v>6.0000000000000001E-3</v>
          </cell>
          <cell r="H2985">
            <v>71.41</v>
          </cell>
          <cell r="I2985">
            <v>0.43</v>
          </cell>
          <cell r="K2985" t="str">
            <v>IN0644</v>
          </cell>
          <cell r="L2985">
            <v>6.0000000000000001E-3</v>
          </cell>
          <cell r="M2985">
            <v>6.49</v>
          </cell>
          <cell r="N2985">
            <v>3.8940000000000002E-2</v>
          </cell>
        </row>
        <row r="2986">
          <cell r="C2986">
            <v>0</v>
          </cell>
          <cell r="D2986">
            <v>0</v>
          </cell>
          <cell r="F2986">
            <v>0</v>
          </cell>
          <cell r="G2986">
            <v>0</v>
          </cell>
          <cell r="H2986">
            <v>0</v>
          </cell>
          <cell r="I2986">
            <v>0</v>
          </cell>
          <cell r="M2986">
            <v>6.49</v>
          </cell>
          <cell r="N2986">
            <v>0</v>
          </cell>
        </row>
        <row r="2987">
          <cell r="C2987">
            <v>0</v>
          </cell>
          <cell r="D2987">
            <v>0</v>
          </cell>
          <cell r="F2987">
            <v>0</v>
          </cell>
          <cell r="G2987">
            <v>0</v>
          </cell>
          <cell r="H2987">
            <v>0</v>
          </cell>
          <cell r="I2987">
            <v>0</v>
          </cell>
          <cell r="M2987">
            <v>6.49</v>
          </cell>
          <cell r="N2987">
            <v>0</v>
          </cell>
        </row>
        <row r="2988">
          <cell r="C2988">
            <v>0</v>
          </cell>
          <cell r="D2988">
            <v>0</v>
          </cell>
          <cell r="F2988">
            <v>0</v>
          </cell>
          <cell r="G2988">
            <v>0</v>
          </cell>
          <cell r="H2988">
            <v>0</v>
          </cell>
          <cell r="I2988">
            <v>0</v>
          </cell>
          <cell r="M2988">
            <v>6.49</v>
          </cell>
          <cell r="N2988">
            <v>0</v>
          </cell>
        </row>
        <row r="2989">
          <cell r="C2989">
            <v>0</v>
          </cell>
          <cell r="D2989">
            <v>0</v>
          </cell>
          <cell r="F2989">
            <v>0</v>
          </cell>
          <cell r="G2989">
            <v>0</v>
          </cell>
          <cell r="H2989">
            <v>0</v>
          </cell>
          <cell r="I2989">
            <v>0</v>
          </cell>
          <cell r="M2989">
            <v>6.49</v>
          </cell>
          <cell r="N2989">
            <v>0</v>
          </cell>
        </row>
        <row r="2990">
          <cell r="C2990">
            <v>0</v>
          </cell>
          <cell r="D2990">
            <v>0</v>
          </cell>
          <cell r="F2990">
            <v>0</v>
          </cell>
          <cell r="G2990">
            <v>0</v>
          </cell>
          <cell r="H2990">
            <v>0</v>
          </cell>
          <cell r="I2990">
            <v>0</v>
          </cell>
          <cell r="M2990">
            <v>6.49</v>
          </cell>
          <cell r="N2990">
            <v>0</v>
          </cell>
        </row>
        <row r="2991">
          <cell r="C2991">
            <v>0</v>
          </cell>
          <cell r="D2991">
            <v>0</v>
          </cell>
          <cell r="F2991">
            <v>0</v>
          </cell>
          <cell r="G2991">
            <v>0</v>
          </cell>
          <cell r="H2991">
            <v>0</v>
          </cell>
          <cell r="I2991">
            <v>0</v>
          </cell>
          <cell r="M2991">
            <v>6.49</v>
          </cell>
          <cell r="N2991">
            <v>0</v>
          </cell>
        </row>
        <row r="2992">
          <cell r="C2992">
            <v>0</v>
          </cell>
          <cell r="D2992">
            <v>0</v>
          </cell>
          <cell r="F2992">
            <v>0</v>
          </cell>
          <cell r="G2992">
            <v>0</v>
          </cell>
          <cell r="H2992">
            <v>0</v>
          </cell>
          <cell r="I2992">
            <v>0</v>
          </cell>
          <cell r="M2992">
            <v>6.49</v>
          </cell>
          <cell r="N2992">
            <v>0</v>
          </cell>
        </row>
        <row r="2993">
          <cell r="C2993">
            <v>0</v>
          </cell>
          <cell r="D2993">
            <v>0</v>
          </cell>
          <cell r="F2993">
            <v>0</v>
          </cell>
          <cell r="G2993">
            <v>0</v>
          </cell>
          <cell r="H2993">
            <v>0</v>
          </cell>
          <cell r="I2993">
            <v>0</v>
          </cell>
          <cell r="M2993">
            <v>6.49</v>
          </cell>
          <cell r="N2993">
            <v>0</v>
          </cell>
        </row>
        <row r="2994">
          <cell r="C2994">
            <v>0</v>
          </cell>
          <cell r="D2994">
            <v>0</v>
          </cell>
          <cell r="F2994">
            <v>0</v>
          </cell>
          <cell r="G2994">
            <v>0</v>
          </cell>
          <cell r="H2994">
            <v>0</v>
          </cell>
          <cell r="I2994">
            <v>0</v>
          </cell>
          <cell r="M2994">
            <v>6.49</v>
          </cell>
          <cell r="N2994">
            <v>0</v>
          </cell>
        </row>
        <row r="2995">
          <cell r="C2995">
            <v>0</v>
          </cell>
          <cell r="D2995">
            <v>0</v>
          </cell>
          <cell r="F2995">
            <v>0</v>
          </cell>
          <cell r="G2995">
            <v>0</v>
          </cell>
          <cell r="H2995">
            <v>0</v>
          </cell>
          <cell r="I2995">
            <v>0</v>
          </cell>
          <cell r="M2995">
            <v>6.49</v>
          </cell>
          <cell r="N2995">
            <v>0</v>
          </cell>
        </row>
        <row r="2996">
          <cell r="C2996">
            <v>0</v>
          </cell>
          <cell r="D2996">
            <v>0</v>
          </cell>
          <cell r="F2996">
            <v>0</v>
          </cell>
          <cell r="G2996">
            <v>0</v>
          </cell>
          <cell r="H2996">
            <v>0</v>
          </cell>
          <cell r="I2996">
            <v>0</v>
          </cell>
          <cell r="M2996">
            <v>6.49</v>
          </cell>
          <cell r="N2996">
            <v>0</v>
          </cell>
        </row>
        <row r="2997">
          <cell r="C2997">
            <v>0</v>
          </cell>
          <cell r="D2997">
            <v>0</v>
          </cell>
          <cell r="F2997">
            <v>0</v>
          </cell>
          <cell r="G2997">
            <v>0</v>
          </cell>
          <cell r="H2997">
            <v>0</v>
          </cell>
          <cell r="I2997">
            <v>0</v>
          </cell>
          <cell r="M2997">
            <v>6.49</v>
          </cell>
          <cell r="N2997">
            <v>0</v>
          </cell>
        </row>
        <row r="2998">
          <cell r="C2998">
            <v>0</v>
          </cell>
          <cell r="D2998">
            <v>0</v>
          </cell>
          <cell r="F2998">
            <v>0</v>
          </cell>
          <cell r="G2998">
            <v>0</v>
          </cell>
          <cell r="H2998">
            <v>0</v>
          </cell>
          <cell r="I2998">
            <v>0</v>
          </cell>
          <cell r="M2998">
            <v>6.49</v>
          </cell>
          <cell r="N2998">
            <v>0</v>
          </cell>
        </row>
        <row r="2999">
          <cell r="C2999">
            <v>0</v>
          </cell>
          <cell r="D2999">
            <v>0</v>
          </cell>
          <cell r="F2999">
            <v>0</v>
          </cell>
          <cell r="G2999">
            <v>0</v>
          </cell>
          <cell r="H2999">
            <v>0</v>
          </cell>
          <cell r="I2999">
            <v>0</v>
          </cell>
          <cell r="M2999">
            <v>6.49</v>
          </cell>
          <cell r="N2999">
            <v>0</v>
          </cell>
        </row>
        <row r="3000">
          <cell r="C3000">
            <v>0</v>
          </cell>
          <cell r="D3000">
            <v>0</v>
          </cell>
          <cell r="F3000">
            <v>0</v>
          </cell>
          <cell r="G3000">
            <v>0</v>
          </cell>
          <cell r="H3000">
            <v>0</v>
          </cell>
          <cell r="I3000">
            <v>0</v>
          </cell>
          <cell r="M3000">
            <v>6.49</v>
          </cell>
          <cell r="N3000">
            <v>0</v>
          </cell>
        </row>
        <row r="3001">
          <cell r="C3001">
            <v>0</v>
          </cell>
          <cell r="D3001">
            <v>0</v>
          </cell>
          <cell r="F3001">
            <v>0</v>
          </cell>
          <cell r="G3001">
            <v>0</v>
          </cell>
          <cell r="H3001">
            <v>0</v>
          </cell>
          <cell r="I3001">
            <v>0</v>
          </cell>
          <cell r="M3001">
            <v>6.49</v>
          </cell>
          <cell r="N3001">
            <v>0</v>
          </cell>
        </row>
        <row r="3002">
          <cell r="C3002">
            <v>0</v>
          </cell>
          <cell r="D3002">
            <v>0</v>
          </cell>
          <cell r="F3002">
            <v>0</v>
          </cell>
          <cell r="G3002">
            <v>0</v>
          </cell>
          <cell r="H3002">
            <v>0</v>
          </cell>
          <cell r="I3002">
            <v>0</v>
          </cell>
          <cell r="M3002">
            <v>6.49</v>
          </cell>
          <cell r="N3002">
            <v>0</v>
          </cell>
        </row>
        <row r="3003">
          <cell r="C3003">
            <v>0</v>
          </cell>
          <cell r="D3003">
            <v>0</v>
          </cell>
          <cell r="F3003">
            <v>0</v>
          </cell>
          <cell r="G3003">
            <v>0</v>
          </cell>
          <cell r="H3003">
            <v>0</v>
          </cell>
          <cell r="I3003">
            <v>0</v>
          </cell>
          <cell r="M3003">
            <v>6.49</v>
          </cell>
          <cell r="N3003">
            <v>0</v>
          </cell>
        </row>
        <row r="3004">
          <cell r="C3004" t="str">
            <v xml:space="preserve">TOTAL </v>
          </cell>
          <cell r="I3004">
            <v>3.0700000000000003</v>
          </cell>
        </row>
        <row r="3005">
          <cell r="C3005" t="str">
            <v>BDI %</v>
          </cell>
          <cell r="H3005">
            <v>0</v>
          </cell>
          <cell r="I3005">
            <v>0</v>
          </cell>
        </row>
        <row r="3006">
          <cell r="A3006">
            <v>295</v>
          </cell>
          <cell r="C3006" t="str">
            <v>TOTAL DO SERVIÇO</v>
          </cell>
          <cell r="I3006">
            <v>3.0700000000000003</v>
          </cell>
          <cell r="K3006" t="e">
            <v>#REF!</v>
          </cell>
          <cell r="L3006" t="e">
            <v>#REF!</v>
          </cell>
        </row>
        <row r="3007">
          <cell r="C3007" t="str">
            <v>AGESPISA - AREAIS</v>
          </cell>
        </row>
        <row r="3009">
          <cell r="C3009" t="str">
            <v>COMPOSIÇÃO DE PREÇO UNITÁRIO</v>
          </cell>
        </row>
        <row r="3011">
          <cell r="B3011">
            <v>299</v>
          </cell>
          <cell r="C3011">
            <v>299</v>
          </cell>
          <cell r="D3011" t="str">
            <v>ASSENTAMENTO DE TUBO CA 2 PB JE DN 700 NBR 8890</v>
          </cell>
          <cell r="I3011" t="str">
            <v>M</v>
          </cell>
          <cell r="K3011">
            <v>13.31</v>
          </cell>
        </row>
        <row r="3013">
          <cell r="C3013" t="str">
            <v>CÓDIGO</v>
          </cell>
          <cell r="D3013" t="str">
            <v>DESCRIÇÃO DO SERVIÇO</v>
          </cell>
          <cell r="F3013" t="str">
            <v>UNIDADE</v>
          </cell>
          <cell r="G3013" t="str">
            <v>COEF.</v>
          </cell>
          <cell r="H3013" t="str">
            <v>PR. UNITÁRIO</v>
          </cell>
          <cell r="I3013" t="str">
            <v>PR. TOTAL</v>
          </cell>
        </row>
        <row r="3014">
          <cell r="C3014" t="str">
            <v>CA0834</v>
          </cell>
          <cell r="D3014" t="str">
            <v>ARGAMASSA DE CIMENTO E AREIA,  TRAÇO 1:3</v>
          </cell>
          <cell r="F3014" t="str">
            <v>M3</v>
          </cell>
          <cell r="G3014">
            <v>4.0000000000000001E-3</v>
          </cell>
          <cell r="H3014">
            <v>229.52321981424149</v>
          </cell>
          <cell r="I3014">
            <v>0.92</v>
          </cell>
          <cell r="K3014" t="str">
            <v>CA0834</v>
          </cell>
          <cell r="L3014">
            <v>4.0000000000000001E-3</v>
          </cell>
          <cell r="M3014">
            <v>13.31</v>
          </cell>
          <cell r="N3014">
            <v>5.3240000000000003E-2</v>
          </cell>
        </row>
        <row r="3015">
          <cell r="C3015" t="str">
            <v>CA1100</v>
          </cell>
          <cell r="D3015" t="str">
            <v>CAMINHÃO COM CARROCERIA FIXA E GUINDAUTO PARA IÇAMENTO DE</v>
          </cell>
          <cell r="F3015" t="str">
            <v>H</v>
          </cell>
          <cell r="G3015">
            <v>2E-3</v>
          </cell>
          <cell r="H3015">
            <v>59.990382043343651</v>
          </cell>
          <cell r="I3015">
            <v>0.12</v>
          </cell>
          <cell r="K3015" t="str">
            <v>CA1100</v>
          </cell>
          <cell r="L3015">
            <v>2E-3</v>
          </cell>
          <cell r="M3015">
            <v>13.31</v>
          </cell>
          <cell r="N3015">
            <v>2.6620000000000001E-2</v>
          </cell>
        </row>
        <row r="3016">
          <cell r="C3016" t="str">
            <v>IH0006</v>
          </cell>
          <cell r="D3016" t="str">
            <v>SERVENTE</v>
          </cell>
          <cell r="F3016" t="str">
            <v>H</v>
          </cell>
          <cell r="G3016">
            <v>0.9</v>
          </cell>
          <cell r="H3016">
            <v>4.4723219814241482</v>
          </cell>
          <cell r="I3016">
            <v>4.03</v>
          </cell>
          <cell r="K3016" t="str">
            <v>IH0006</v>
          </cell>
          <cell r="L3016">
            <v>0.9</v>
          </cell>
          <cell r="M3016">
            <v>13.31</v>
          </cell>
          <cell r="N3016">
            <v>11.979000000000001</v>
          </cell>
        </row>
        <row r="3017">
          <cell r="C3017" t="str">
            <v>IH0074</v>
          </cell>
          <cell r="D3017" t="str">
            <v>PEDREIRO</v>
          </cell>
          <cell r="F3017" t="str">
            <v>H</v>
          </cell>
          <cell r="G3017">
            <v>0.57199999999999995</v>
          </cell>
          <cell r="H3017">
            <v>6.2786377708978325</v>
          </cell>
          <cell r="I3017">
            <v>3.59</v>
          </cell>
          <cell r="K3017" t="str">
            <v>IH0074</v>
          </cell>
          <cell r="L3017">
            <v>0.57199999999999995</v>
          </cell>
          <cell r="M3017">
            <v>13.31</v>
          </cell>
          <cell r="N3017">
            <v>7.6133199999999999</v>
          </cell>
        </row>
        <row r="3018">
          <cell r="C3018" t="str">
            <v>IN0654</v>
          </cell>
          <cell r="D3018" t="str">
            <v>ESCAVADEIRA HIDR-ULICA (CHP)</v>
          </cell>
          <cell r="F3018" t="str">
            <v>H</v>
          </cell>
          <cell r="G3018">
            <v>4.0000000000000001E-3</v>
          </cell>
          <cell r="H3018">
            <v>124.62374613003095</v>
          </cell>
          <cell r="I3018">
            <v>0.5</v>
          </cell>
          <cell r="K3018" t="str">
            <v>IN0654</v>
          </cell>
          <cell r="L3018">
            <v>4.0000000000000001E-3</v>
          </cell>
          <cell r="M3018">
            <v>13.31</v>
          </cell>
          <cell r="N3018">
            <v>5.3240000000000003E-2</v>
          </cell>
        </row>
        <row r="3019">
          <cell r="C3019">
            <v>0</v>
          </cell>
          <cell r="D3019">
            <v>0</v>
          </cell>
          <cell r="F3019">
            <v>0</v>
          </cell>
          <cell r="G3019">
            <v>0</v>
          </cell>
          <cell r="H3019">
            <v>0</v>
          </cell>
          <cell r="I3019">
            <v>0</v>
          </cell>
          <cell r="M3019">
            <v>13.31</v>
          </cell>
          <cell r="N3019">
            <v>0</v>
          </cell>
        </row>
        <row r="3020">
          <cell r="C3020">
            <v>0</v>
          </cell>
          <cell r="D3020">
            <v>0</v>
          </cell>
          <cell r="F3020">
            <v>0</v>
          </cell>
          <cell r="G3020">
            <v>0</v>
          </cell>
          <cell r="H3020">
            <v>0</v>
          </cell>
          <cell r="I3020">
            <v>0</v>
          </cell>
          <cell r="M3020">
            <v>13.31</v>
          </cell>
          <cell r="N3020">
            <v>0</v>
          </cell>
        </row>
        <row r="3021">
          <cell r="C3021">
            <v>0</v>
          </cell>
          <cell r="D3021">
            <v>0</v>
          </cell>
          <cell r="F3021">
            <v>0</v>
          </cell>
          <cell r="G3021">
            <v>0</v>
          </cell>
          <cell r="H3021">
            <v>0</v>
          </cell>
          <cell r="I3021">
            <v>0</v>
          </cell>
          <cell r="M3021">
            <v>13.31</v>
          </cell>
          <cell r="N3021">
            <v>0</v>
          </cell>
        </row>
        <row r="3022">
          <cell r="C3022">
            <v>0</v>
          </cell>
          <cell r="D3022">
            <v>0</v>
          </cell>
          <cell r="F3022">
            <v>0</v>
          </cell>
          <cell r="G3022">
            <v>0</v>
          </cell>
          <cell r="H3022">
            <v>0</v>
          </cell>
          <cell r="I3022">
            <v>0</v>
          </cell>
          <cell r="M3022">
            <v>13.31</v>
          </cell>
          <cell r="N3022">
            <v>0</v>
          </cell>
        </row>
        <row r="3023">
          <cell r="C3023">
            <v>0</v>
          </cell>
          <cell r="D3023">
            <v>0</v>
          </cell>
          <cell r="F3023">
            <v>0</v>
          </cell>
          <cell r="G3023">
            <v>0</v>
          </cell>
          <cell r="H3023">
            <v>0</v>
          </cell>
          <cell r="I3023">
            <v>0</v>
          </cell>
          <cell r="M3023">
            <v>13.31</v>
          </cell>
          <cell r="N3023">
            <v>0</v>
          </cell>
        </row>
        <row r="3024">
          <cell r="C3024">
            <v>0</v>
          </cell>
          <cell r="D3024">
            <v>0</v>
          </cell>
          <cell r="F3024">
            <v>0</v>
          </cell>
          <cell r="G3024">
            <v>0</v>
          </cell>
          <cell r="H3024">
            <v>0</v>
          </cell>
          <cell r="I3024">
            <v>0</v>
          </cell>
          <cell r="M3024">
            <v>13.31</v>
          </cell>
          <cell r="N3024">
            <v>0</v>
          </cell>
        </row>
        <row r="3025">
          <cell r="C3025">
            <v>0</v>
          </cell>
          <cell r="D3025">
            <v>0</v>
          </cell>
          <cell r="F3025">
            <v>0</v>
          </cell>
          <cell r="G3025">
            <v>0</v>
          </cell>
          <cell r="H3025">
            <v>0</v>
          </cell>
          <cell r="I3025">
            <v>0</v>
          </cell>
          <cell r="M3025">
            <v>13.31</v>
          </cell>
          <cell r="N3025">
            <v>0</v>
          </cell>
        </row>
        <row r="3026">
          <cell r="C3026">
            <v>0</v>
          </cell>
          <cell r="D3026">
            <v>0</v>
          </cell>
          <cell r="F3026">
            <v>0</v>
          </cell>
          <cell r="G3026">
            <v>0</v>
          </cell>
          <cell r="H3026">
            <v>0</v>
          </cell>
          <cell r="I3026">
            <v>0</v>
          </cell>
          <cell r="M3026">
            <v>13.31</v>
          </cell>
          <cell r="N3026">
            <v>0</v>
          </cell>
        </row>
        <row r="3027">
          <cell r="C3027">
            <v>0</v>
          </cell>
          <cell r="D3027">
            <v>0</v>
          </cell>
          <cell r="F3027">
            <v>0</v>
          </cell>
          <cell r="G3027">
            <v>0</v>
          </cell>
          <cell r="H3027">
            <v>0</v>
          </cell>
          <cell r="I3027">
            <v>0</v>
          </cell>
          <cell r="M3027">
            <v>13.31</v>
          </cell>
          <cell r="N3027">
            <v>0</v>
          </cell>
        </row>
        <row r="3028">
          <cell r="C3028">
            <v>0</v>
          </cell>
          <cell r="D3028">
            <v>0</v>
          </cell>
          <cell r="F3028">
            <v>0</v>
          </cell>
          <cell r="G3028">
            <v>0</v>
          </cell>
          <cell r="H3028">
            <v>0</v>
          </cell>
          <cell r="I3028">
            <v>0</v>
          </cell>
          <cell r="M3028">
            <v>13.31</v>
          </cell>
          <cell r="N3028">
            <v>0</v>
          </cell>
        </row>
        <row r="3029">
          <cell r="C3029">
            <v>0</v>
          </cell>
          <cell r="D3029">
            <v>0</v>
          </cell>
          <cell r="F3029">
            <v>0</v>
          </cell>
          <cell r="G3029">
            <v>0</v>
          </cell>
          <cell r="H3029">
            <v>0</v>
          </cell>
          <cell r="I3029">
            <v>0</v>
          </cell>
          <cell r="M3029">
            <v>13.31</v>
          </cell>
          <cell r="N3029">
            <v>0</v>
          </cell>
        </row>
        <row r="3030">
          <cell r="C3030">
            <v>0</v>
          </cell>
          <cell r="D3030">
            <v>0</v>
          </cell>
          <cell r="F3030">
            <v>0</v>
          </cell>
          <cell r="G3030">
            <v>0</v>
          </cell>
          <cell r="H3030">
            <v>0</v>
          </cell>
          <cell r="I3030">
            <v>0</v>
          </cell>
          <cell r="M3030">
            <v>13.31</v>
          </cell>
          <cell r="N3030">
            <v>0</v>
          </cell>
        </row>
        <row r="3031">
          <cell r="C3031">
            <v>0</v>
          </cell>
          <cell r="D3031">
            <v>0</v>
          </cell>
          <cell r="F3031">
            <v>0</v>
          </cell>
          <cell r="G3031">
            <v>0</v>
          </cell>
          <cell r="H3031">
            <v>0</v>
          </cell>
          <cell r="I3031">
            <v>0</v>
          </cell>
          <cell r="M3031">
            <v>13.31</v>
          </cell>
          <cell r="N3031">
            <v>0</v>
          </cell>
        </row>
        <row r="3032">
          <cell r="C3032">
            <v>0</v>
          </cell>
          <cell r="D3032">
            <v>0</v>
          </cell>
          <cell r="F3032">
            <v>0</v>
          </cell>
          <cell r="G3032">
            <v>0</v>
          </cell>
          <cell r="H3032">
            <v>0</v>
          </cell>
          <cell r="I3032">
            <v>0</v>
          </cell>
          <cell r="M3032">
            <v>13.31</v>
          </cell>
          <cell r="N3032">
            <v>0</v>
          </cell>
        </row>
        <row r="3033">
          <cell r="C3033">
            <v>0</v>
          </cell>
          <cell r="D3033">
            <v>0</v>
          </cell>
          <cell r="F3033">
            <v>0</v>
          </cell>
          <cell r="G3033">
            <v>0</v>
          </cell>
          <cell r="H3033">
            <v>0</v>
          </cell>
          <cell r="I3033">
            <v>0</v>
          </cell>
          <cell r="M3033">
            <v>13.31</v>
          </cell>
          <cell r="N3033">
            <v>0</v>
          </cell>
        </row>
        <row r="3034">
          <cell r="C3034">
            <v>0</v>
          </cell>
          <cell r="D3034">
            <v>0</v>
          </cell>
          <cell r="F3034">
            <v>0</v>
          </cell>
          <cell r="G3034">
            <v>0</v>
          </cell>
          <cell r="H3034">
            <v>0</v>
          </cell>
          <cell r="I3034">
            <v>0</v>
          </cell>
          <cell r="M3034">
            <v>13.31</v>
          </cell>
          <cell r="N3034">
            <v>0</v>
          </cell>
        </row>
        <row r="3035">
          <cell r="C3035" t="str">
            <v xml:space="preserve">TOTAL </v>
          </cell>
          <cell r="I3035">
            <v>9.16</v>
          </cell>
        </row>
        <row r="3036">
          <cell r="C3036" t="str">
            <v>BDI %</v>
          </cell>
          <cell r="H3036">
            <v>0</v>
          </cell>
          <cell r="I3036">
            <v>0</v>
          </cell>
        </row>
        <row r="3037">
          <cell r="A3037">
            <v>299</v>
          </cell>
          <cell r="C3037" t="str">
            <v>TOTAL DO SERVIÇO</v>
          </cell>
          <cell r="I3037">
            <v>9.16</v>
          </cell>
          <cell r="K3037" t="e">
            <v>#REF!</v>
          </cell>
          <cell r="L3037" t="e">
            <v>#REF!</v>
          </cell>
        </row>
        <row r="3038">
          <cell r="C3038" t="str">
            <v>AGESPISA - AREAIS</v>
          </cell>
        </row>
        <row r="3040">
          <cell r="C3040" t="str">
            <v>COMPOSIÇÃO DE PREÇO UNITÁRIO</v>
          </cell>
        </row>
        <row r="3042">
          <cell r="B3042">
            <v>310</v>
          </cell>
          <cell r="C3042">
            <v>310</v>
          </cell>
          <cell r="D3042" t="str">
            <v>Concreto armado para cinta</v>
          </cell>
          <cell r="I3042" t="str">
            <v>m³</v>
          </cell>
          <cell r="K3042">
            <v>601</v>
          </cell>
        </row>
        <row r="3044">
          <cell r="C3044" t="str">
            <v>CÓDIGO</v>
          </cell>
          <cell r="D3044" t="str">
            <v>DESCRIÇÃO DO SERVIÇO</v>
          </cell>
          <cell r="F3044" t="str">
            <v>UNIDADE</v>
          </cell>
          <cell r="G3044" t="str">
            <v>COEF.</v>
          </cell>
          <cell r="H3044" t="str">
            <v>PR. UNITÁRIO</v>
          </cell>
          <cell r="I3044" t="str">
            <v>PR. TOTAL</v>
          </cell>
        </row>
        <row r="3045">
          <cell r="C3045" t="str">
            <v>CA0154</v>
          </cell>
          <cell r="D3045" t="str">
            <v>ARMADURA DE AÇO CA 50,         FORNECIMENTO E COLOCAÇÃO</v>
          </cell>
          <cell r="F3045" t="str">
            <v>KG</v>
          </cell>
          <cell r="G3045">
            <v>20</v>
          </cell>
          <cell r="H3045">
            <v>5.4190959752321985</v>
          </cell>
          <cell r="I3045">
            <v>108.38</v>
          </cell>
          <cell r="K3045" t="str">
            <v>CA0154</v>
          </cell>
          <cell r="L3045">
            <v>20</v>
          </cell>
          <cell r="M3045">
            <v>601</v>
          </cell>
          <cell r="N3045">
            <v>12020</v>
          </cell>
        </row>
        <row r="3046">
          <cell r="C3046" t="str">
            <v>CB0172</v>
          </cell>
          <cell r="D3046" t="str">
            <v>FORMA DE MADEIRA - COMUM</v>
          </cell>
          <cell r="F3046" t="str">
            <v>M2</v>
          </cell>
          <cell r="G3046">
            <v>3</v>
          </cell>
          <cell r="H3046">
            <v>20.656047678018577</v>
          </cell>
          <cell r="I3046">
            <v>61.97</v>
          </cell>
          <cell r="K3046" t="str">
            <v>CB0172</v>
          </cell>
          <cell r="L3046">
            <v>3</v>
          </cell>
          <cell r="M3046">
            <v>601</v>
          </cell>
          <cell r="N3046">
            <v>1803</v>
          </cell>
        </row>
        <row r="3047">
          <cell r="C3047" t="str">
            <v>CC0836</v>
          </cell>
          <cell r="D3047" t="str">
            <v>CONCRETO P/VIBR., FCK 15 MPa   COM AGREGADO ADQUIRIDO</v>
          </cell>
          <cell r="F3047" t="str">
            <v>M3</v>
          </cell>
          <cell r="G3047">
            <v>1.03</v>
          </cell>
          <cell r="H3047">
            <v>208.48377188854488</v>
          </cell>
          <cell r="I3047">
            <v>214.74</v>
          </cell>
          <cell r="K3047" t="str">
            <v>CC0836</v>
          </cell>
          <cell r="L3047">
            <v>1.03</v>
          </cell>
          <cell r="M3047">
            <v>601</v>
          </cell>
          <cell r="N3047">
            <v>619.03</v>
          </cell>
        </row>
        <row r="3048">
          <cell r="C3048">
            <v>0</v>
          </cell>
          <cell r="D3048">
            <v>0</v>
          </cell>
          <cell r="F3048">
            <v>0</v>
          </cell>
          <cell r="G3048">
            <v>0</v>
          </cell>
          <cell r="H3048">
            <v>0</v>
          </cell>
          <cell r="I3048">
            <v>0</v>
          </cell>
          <cell r="M3048">
            <v>601</v>
          </cell>
          <cell r="N3048">
            <v>0</v>
          </cell>
        </row>
        <row r="3049">
          <cell r="C3049">
            <v>0</v>
          </cell>
          <cell r="D3049">
            <v>0</v>
          </cell>
          <cell r="F3049">
            <v>0</v>
          </cell>
          <cell r="G3049">
            <v>0</v>
          </cell>
          <cell r="H3049">
            <v>0</v>
          </cell>
          <cell r="I3049">
            <v>0</v>
          </cell>
          <cell r="M3049">
            <v>601</v>
          </cell>
          <cell r="N3049">
            <v>0</v>
          </cell>
        </row>
        <row r="3050">
          <cell r="C3050">
            <v>0</v>
          </cell>
          <cell r="D3050">
            <v>0</v>
          </cell>
          <cell r="F3050">
            <v>0</v>
          </cell>
          <cell r="G3050">
            <v>0</v>
          </cell>
          <cell r="H3050">
            <v>0</v>
          </cell>
          <cell r="I3050">
            <v>0</v>
          </cell>
          <cell r="M3050">
            <v>601</v>
          </cell>
          <cell r="N3050">
            <v>0</v>
          </cell>
        </row>
        <row r="3051">
          <cell r="C3051">
            <v>0</v>
          </cell>
          <cell r="D3051">
            <v>0</v>
          </cell>
          <cell r="F3051">
            <v>0</v>
          </cell>
          <cell r="G3051">
            <v>0</v>
          </cell>
          <cell r="H3051">
            <v>0</v>
          </cell>
          <cell r="I3051">
            <v>0</v>
          </cell>
          <cell r="M3051">
            <v>601</v>
          </cell>
          <cell r="N3051">
            <v>0</v>
          </cell>
        </row>
        <row r="3052">
          <cell r="C3052">
            <v>0</v>
          </cell>
          <cell r="D3052">
            <v>0</v>
          </cell>
          <cell r="F3052">
            <v>0</v>
          </cell>
          <cell r="G3052">
            <v>0</v>
          </cell>
          <cell r="H3052">
            <v>0</v>
          </cell>
          <cell r="I3052">
            <v>0</v>
          </cell>
          <cell r="M3052">
            <v>601</v>
          </cell>
          <cell r="N3052">
            <v>0</v>
          </cell>
        </row>
        <row r="3053">
          <cell r="C3053">
            <v>0</v>
          </cell>
          <cell r="D3053">
            <v>0</v>
          </cell>
          <cell r="F3053">
            <v>0</v>
          </cell>
          <cell r="G3053">
            <v>0</v>
          </cell>
          <cell r="H3053">
            <v>0</v>
          </cell>
          <cell r="I3053">
            <v>0</v>
          </cell>
          <cell r="M3053">
            <v>601</v>
          </cell>
          <cell r="N3053">
            <v>0</v>
          </cell>
        </row>
        <row r="3054">
          <cell r="C3054">
            <v>0</v>
          </cell>
          <cell r="D3054">
            <v>0</v>
          </cell>
          <cell r="F3054">
            <v>0</v>
          </cell>
          <cell r="G3054">
            <v>0</v>
          </cell>
          <cell r="H3054">
            <v>0</v>
          </cell>
          <cell r="I3054">
            <v>0</v>
          </cell>
          <cell r="M3054">
            <v>601</v>
          </cell>
          <cell r="N3054">
            <v>0</v>
          </cell>
        </row>
        <row r="3055">
          <cell r="C3055">
            <v>0</v>
          </cell>
          <cell r="D3055">
            <v>0</v>
          </cell>
          <cell r="F3055">
            <v>0</v>
          </cell>
          <cell r="G3055">
            <v>0</v>
          </cell>
          <cell r="H3055">
            <v>0</v>
          </cell>
          <cell r="I3055">
            <v>0</v>
          </cell>
          <cell r="M3055">
            <v>601</v>
          </cell>
          <cell r="N3055">
            <v>0</v>
          </cell>
        </row>
        <row r="3056">
          <cell r="C3056">
            <v>0</v>
          </cell>
          <cell r="D3056">
            <v>0</v>
          </cell>
          <cell r="F3056">
            <v>0</v>
          </cell>
          <cell r="G3056">
            <v>0</v>
          </cell>
          <cell r="H3056">
            <v>0</v>
          </cell>
          <cell r="I3056">
            <v>0</v>
          </cell>
          <cell r="M3056">
            <v>601</v>
          </cell>
          <cell r="N3056">
            <v>0</v>
          </cell>
        </row>
        <row r="3057">
          <cell r="C3057">
            <v>0</v>
          </cell>
          <cell r="D3057">
            <v>0</v>
          </cell>
          <cell r="F3057">
            <v>0</v>
          </cell>
          <cell r="G3057">
            <v>0</v>
          </cell>
          <cell r="H3057">
            <v>0</v>
          </cell>
          <cell r="I3057">
            <v>0</v>
          </cell>
          <cell r="M3057">
            <v>601</v>
          </cell>
          <cell r="N3057">
            <v>0</v>
          </cell>
        </row>
        <row r="3058">
          <cell r="C3058">
            <v>0</v>
          </cell>
          <cell r="D3058">
            <v>0</v>
          </cell>
          <cell r="F3058">
            <v>0</v>
          </cell>
          <cell r="G3058">
            <v>0</v>
          </cell>
          <cell r="H3058">
            <v>0</v>
          </cell>
          <cell r="I3058">
            <v>0</v>
          </cell>
          <cell r="M3058">
            <v>601</v>
          </cell>
          <cell r="N3058">
            <v>0</v>
          </cell>
        </row>
        <row r="3059">
          <cell r="C3059">
            <v>0</v>
          </cell>
          <cell r="D3059">
            <v>0</v>
          </cell>
          <cell r="F3059">
            <v>0</v>
          </cell>
          <cell r="G3059">
            <v>0</v>
          </cell>
          <cell r="H3059">
            <v>0</v>
          </cell>
          <cell r="I3059">
            <v>0</v>
          </cell>
          <cell r="M3059">
            <v>601</v>
          </cell>
          <cell r="N3059">
            <v>0</v>
          </cell>
        </row>
        <row r="3060">
          <cell r="C3060">
            <v>0</v>
          </cell>
          <cell r="D3060">
            <v>0</v>
          </cell>
          <cell r="F3060">
            <v>0</v>
          </cell>
          <cell r="G3060">
            <v>0</v>
          </cell>
          <cell r="H3060">
            <v>0</v>
          </cell>
          <cell r="I3060">
            <v>0</v>
          </cell>
          <cell r="M3060">
            <v>601</v>
          </cell>
          <cell r="N3060">
            <v>0</v>
          </cell>
        </row>
        <row r="3061">
          <cell r="C3061">
            <v>0</v>
          </cell>
          <cell r="D3061">
            <v>0</v>
          </cell>
          <cell r="F3061">
            <v>0</v>
          </cell>
          <cell r="G3061">
            <v>0</v>
          </cell>
          <cell r="H3061">
            <v>0</v>
          </cell>
          <cell r="I3061">
            <v>0</v>
          </cell>
          <cell r="M3061">
            <v>601</v>
          </cell>
          <cell r="N3061">
            <v>0</v>
          </cell>
        </row>
        <row r="3062">
          <cell r="C3062">
            <v>0</v>
          </cell>
          <cell r="D3062">
            <v>0</v>
          </cell>
          <cell r="F3062">
            <v>0</v>
          </cell>
          <cell r="G3062">
            <v>0</v>
          </cell>
          <cell r="H3062">
            <v>0</v>
          </cell>
          <cell r="I3062">
            <v>0</v>
          </cell>
          <cell r="M3062">
            <v>601</v>
          </cell>
          <cell r="N3062">
            <v>0</v>
          </cell>
        </row>
        <row r="3063">
          <cell r="C3063">
            <v>0</v>
          </cell>
          <cell r="D3063">
            <v>0</v>
          </cell>
          <cell r="F3063">
            <v>0</v>
          </cell>
          <cell r="G3063">
            <v>0</v>
          </cell>
          <cell r="H3063">
            <v>0</v>
          </cell>
          <cell r="I3063">
            <v>0</v>
          </cell>
          <cell r="M3063">
            <v>601</v>
          </cell>
          <cell r="N3063">
            <v>0</v>
          </cell>
        </row>
        <row r="3064">
          <cell r="C3064">
            <v>0</v>
          </cell>
          <cell r="D3064">
            <v>0</v>
          </cell>
          <cell r="F3064">
            <v>0</v>
          </cell>
          <cell r="G3064">
            <v>0</v>
          </cell>
          <cell r="H3064">
            <v>0</v>
          </cell>
          <cell r="I3064">
            <v>0</v>
          </cell>
          <cell r="M3064">
            <v>601</v>
          </cell>
          <cell r="N3064">
            <v>0</v>
          </cell>
        </row>
        <row r="3065">
          <cell r="C3065">
            <v>0</v>
          </cell>
          <cell r="D3065">
            <v>0</v>
          </cell>
          <cell r="F3065">
            <v>0</v>
          </cell>
          <cell r="G3065">
            <v>0</v>
          </cell>
          <cell r="H3065">
            <v>0</v>
          </cell>
          <cell r="I3065">
            <v>0</v>
          </cell>
          <cell r="M3065">
            <v>601</v>
          </cell>
          <cell r="N3065">
            <v>0</v>
          </cell>
        </row>
        <row r="3066">
          <cell r="C3066" t="str">
            <v xml:space="preserve">TOTAL </v>
          </cell>
          <cell r="I3066">
            <v>385.09000000000003</v>
          </cell>
        </row>
        <row r="3067">
          <cell r="C3067" t="str">
            <v>BDI %</v>
          </cell>
          <cell r="H3067">
            <v>0</v>
          </cell>
          <cell r="I3067">
            <v>0</v>
          </cell>
        </row>
        <row r="3068">
          <cell r="A3068">
            <v>310</v>
          </cell>
          <cell r="C3068" t="str">
            <v>TOTAL DO SERVIÇO</v>
          </cell>
          <cell r="I3068">
            <v>385.09000000000003</v>
          </cell>
          <cell r="K3068" t="e">
            <v>#REF!</v>
          </cell>
          <cell r="L3068" t="e">
            <v>#REF!</v>
          </cell>
        </row>
      </sheetData>
      <sheetData sheetId="47"/>
      <sheetData sheetId="48"/>
      <sheetData sheetId="49">
        <row r="1">
          <cell r="A1" t="str">
            <v>CODIGO</v>
          </cell>
          <cell r="B1" t="str">
            <v>DESCRIÇÃO</v>
          </cell>
          <cell r="C1" t="str">
            <v>UNIDADE</v>
          </cell>
          <cell r="D1" t="str">
            <v>PREÇO UNIT</v>
          </cell>
          <cell r="E1">
            <v>1.1000000000000001</v>
          </cell>
        </row>
        <row r="2">
          <cell r="A2" t="str">
            <v>IH0003</v>
          </cell>
          <cell r="B2" t="str">
            <v>NIVELADOR</v>
          </cell>
          <cell r="C2" t="str">
            <v>H</v>
          </cell>
          <cell r="D2">
            <v>6.2786377708978325</v>
          </cell>
          <cell r="E2">
            <v>6.2786377708978325</v>
          </cell>
        </row>
        <row r="3">
          <cell r="A3" t="str">
            <v>IH0006</v>
          </cell>
          <cell r="B3" t="str">
            <v>SERVENTE</v>
          </cell>
          <cell r="C3" t="str">
            <v>H</v>
          </cell>
          <cell r="D3">
            <v>4.4723219814241482</v>
          </cell>
          <cell r="E3">
            <v>4.4723219814241482</v>
          </cell>
        </row>
        <row r="4">
          <cell r="A4" t="str">
            <v>IH0007</v>
          </cell>
          <cell r="B4" t="str">
            <v>TOPÓGRAFO</v>
          </cell>
          <cell r="C4" t="str">
            <v>H</v>
          </cell>
          <cell r="D4">
            <v>9.8236532507739955</v>
          </cell>
          <cell r="E4">
            <v>9.8236532507739955</v>
          </cell>
        </row>
        <row r="5">
          <cell r="A5" t="str">
            <v>IH0008</v>
          </cell>
          <cell r="B5" t="str">
            <v>AUXILIAR DETOPÓGRAFO</v>
          </cell>
          <cell r="C5" t="str">
            <v>H</v>
          </cell>
          <cell r="D5">
            <v>4.7138080495356025</v>
          </cell>
          <cell r="E5">
            <v>4.7138080495356025</v>
          </cell>
        </row>
        <row r="6">
          <cell r="A6" t="str">
            <v>IH0009</v>
          </cell>
          <cell r="B6" t="str">
            <v>OPERADOR DE BATE ESTACAS</v>
          </cell>
          <cell r="C6" t="str">
            <v>H</v>
          </cell>
          <cell r="D6">
            <v>7.2445820433436534</v>
          </cell>
          <cell r="E6">
            <v>7.2445820433436534</v>
          </cell>
        </row>
        <row r="7">
          <cell r="A7" t="str">
            <v>IH0010</v>
          </cell>
          <cell r="B7" t="str">
            <v>AUXILIAR DE OPERADOR DE BATE   ESTACAS</v>
          </cell>
          <cell r="C7" t="str">
            <v>H</v>
          </cell>
          <cell r="D7">
            <v>4.4723219814241482</v>
          </cell>
          <cell r="E7">
            <v>4.4723219814241482</v>
          </cell>
        </row>
        <row r="8">
          <cell r="A8" t="str">
            <v>IH0014</v>
          </cell>
          <cell r="B8" t="str">
            <v>MOTORISTA - VEÍCULO PESADO</v>
          </cell>
          <cell r="C8" t="str">
            <v>H</v>
          </cell>
          <cell r="D8">
            <v>7.2445820433436534</v>
          </cell>
          <cell r="E8">
            <v>7.2445820433436534</v>
          </cell>
        </row>
        <row r="9">
          <cell r="A9" t="str">
            <v>IH0068</v>
          </cell>
          <cell r="B9" t="str">
            <v>AJUDANTE</v>
          </cell>
          <cell r="C9" t="str">
            <v>H</v>
          </cell>
          <cell r="D9">
            <v>4.4723219814241482</v>
          </cell>
          <cell r="E9">
            <v>4.4723219814241482</v>
          </cell>
        </row>
        <row r="10">
          <cell r="A10" t="str">
            <v>IH0069</v>
          </cell>
          <cell r="B10" t="str">
            <v>ELETRICISTA</v>
          </cell>
          <cell r="C10" t="str">
            <v>H</v>
          </cell>
          <cell r="D10">
            <v>6.2786377708978325</v>
          </cell>
          <cell r="E10">
            <v>6.2786377708978325</v>
          </cell>
        </row>
        <row r="11">
          <cell r="A11" t="str">
            <v>IH0070</v>
          </cell>
          <cell r="B11" t="str">
            <v>CARPINTEIRO</v>
          </cell>
          <cell r="C11" t="str">
            <v>H</v>
          </cell>
          <cell r="D11">
            <v>6.2786377708978325</v>
          </cell>
          <cell r="E11">
            <v>6.2786377708978325</v>
          </cell>
        </row>
        <row r="12">
          <cell r="A12" t="str">
            <v>IH0071</v>
          </cell>
          <cell r="B12" t="str">
            <v>FERREIRO</v>
          </cell>
          <cell r="C12" t="str">
            <v>H</v>
          </cell>
          <cell r="D12">
            <v>6.2786377708978325</v>
          </cell>
          <cell r="E12">
            <v>6.2786377708978325</v>
          </cell>
        </row>
        <row r="13">
          <cell r="A13" t="str">
            <v>IH0072</v>
          </cell>
          <cell r="B13" t="str">
            <v>PINTOR</v>
          </cell>
          <cell r="C13" t="str">
            <v>H</v>
          </cell>
          <cell r="D13">
            <v>6.2786377708978325</v>
          </cell>
          <cell r="E13">
            <v>6.2786377708978325</v>
          </cell>
        </row>
        <row r="14">
          <cell r="A14" t="str">
            <v>IH0074</v>
          </cell>
          <cell r="B14" t="str">
            <v>PEDREIRO</v>
          </cell>
          <cell r="C14" t="str">
            <v>H</v>
          </cell>
          <cell r="D14">
            <v>6.2786377708978325</v>
          </cell>
          <cell r="E14">
            <v>6.2786377708978325</v>
          </cell>
        </row>
        <row r="15">
          <cell r="A15" t="str">
            <v>IH0096</v>
          </cell>
          <cell r="B15" t="str">
            <v>JARDINEIRO</v>
          </cell>
          <cell r="C15" t="str">
            <v>H</v>
          </cell>
          <cell r="D15">
            <v>6.2786377708978325</v>
          </cell>
          <cell r="E15">
            <v>6.2786377708978325</v>
          </cell>
        </row>
        <row r="16">
          <cell r="A16" t="str">
            <v>IH0107</v>
          </cell>
          <cell r="B16" t="str">
            <v>AJUDANTE</v>
          </cell>
          <cell r="C16" t="str">
            <v>H</v>
          </cell>
          <cell r="D16">
            <v>4.4723219814241482</v>
          </cell>
          <cell r="E16">
            <v>4.4723219814241482</v>
          </cell>
        </row>
        <row r="17">
          <cell r="A17" t="str">
            <v>IH0109</v>
          </cell>
          <cell r="B17" t="str">
            <v>AJUDANTE DE ARMADOR/FERREIRO</v>
          </cell>
          <cell r="C17" t="str">
            <v>H</v>
          </cell>
          <cell r="D17">
            <v>4.4723219814241482</v>
          </cell>
          <cell r="E17">
            <v>4.4723219814241482</v>
          </cell>
        </row>
        <row r="18">
          <cell r="A18" t="str">
            <v>IH0125</v>
          </cell>
          <cell r="B18" t="str">
            <v>BLASTER</v>
          </cell>
          <cell r="C18" t="str">
            <v>H</v>
          </cell>
          <cell r="D18">
            <v>12.373746130030959</v>
          </cell>
          <cell r="E18">
            <v>12.373746130030959</v>
          </cell>
        </row>
        <row r="19">
          <cell r="A19" t="str">
            <v>IH0128</v>
          </cell>
          <cell r="B19" t="str">
            <v>CALCETEIRO</v>
          </cell>
          <cell r="C19" t="str">
            <v>H</v>
          </cell>
          <cell r="D19">
            <v>6.2786377708978325</v>
          </cell>
          <cell r="E19">
            <v>6.2786377708978325</v>
          </cell>
        </row>
        <row r="20">
          <cell r="A20" t="str">
            <v>IH0133</v>
          </cell>
          <cell r="B20" t="str">
            <v>DESENHISTA</v>
          </cell>
          <cell r="C20" t="str">
            <v>H</v>
          </cell>
          <cell r="D20">
            <v>13.50390092879257</v>
          </cell>
          <cell r="E20">
            <v>13.50390092879257</v>
          </cell>
        </row>
        <row r="21">
          <cell r="A21" t="str">
            <v>IH0138</v>
          </cell>
          <cell r="B21" t="str">
            <v>ENCANADOR</v>
          </cell>
          <cell r="C21" t="str">
            <v>H</v>
          </cell>
          <cell r="D21">
            <v>6.2786377708978325</v>
          </cell>
          <cell r="E21">
            <v>6.2786377708978325</v>
          </cell>
        </row>
        <row r="22">
          <cell r="A22" t="str">
            <v>IH0140</v>
          </cell>
          <cell r="B22" t="str">
            <v>ENCARREGADO DE TURMA / FEITOR</v>
          </cell>
          <cell r="C22" t="str">
            <v>H</v>
          </cell>
          <cell r="D22">
            <v>8.6258823529411757</v>
          </cell>
          <cell r="E22">
            <v>8.6258823529411757</v>
          </cell>
        </row>
        <row r="23">
          <cell r="A23" t="str">
            <v>IH0167</v>
          </cell>
          <cell r="B23" t="str">
            <v>OPERADOR DE COMPUTADOR</v>
          </cell>
          <cell r="C23" t="str">
            <v>H</v>
          </cell>
          <cell r="D23">
            <v>13.50390092879257</v>
          </cell>
          <cell r="E23">
            <v>13.50390092879257</v>
          </cell>
        </row>
        <row r="24">
          <cell r="A24" t="str">
            <v>IH0177</v>
          </cell>
          <cell r="B24" t="str">
            <v>OPERADOR DE RETRO ESCAVADEIRA</v>
          </cell>
          <cell r="C24" t="str">
            <v>H</v>
          </cell>
          <cell r="D24">
            <v>12.373746130030959</v>
          </cell>
          <cell r="E24">
            <v>12.373746130030959</v>
          </cell>
        </row>
        <row r="25">
          <cell r="A25" t="str">
            <v>IH0191</v>
          </cell>
          <cell r="B25" t="str">
            <v>SERVENTE</v>
          </cell>
          <cell r="C25" t="str">
            <v>H</v>
          </cell>
          <cell r="D25">
            <v>4.5013003095975233</v>
          </cell>
          <cell r="E25">
            <v>4.5013003095975233</v>
          </cell>
        </row>
        <row r="26">
          <cell r="A26" t="str">
            <v>IH0210</v>
          </cell>
          <cell r="B26" t="str">
            <v>AJUDANTE DE CARPINTEIRO</v>
          </cell>
          <cell r="C26" t="str">
            <v>hs</v>
          </cell>
          <cell r="D26">
            <v>4.4723219814241482</v>
          </cell>
          <cell r="E26">
            <v>4.4723219814241482</v>
          </cell>
        </row>
        <row r="27">
          <cell r="A27" t="str">
            <v>IH0228</v>
          </cell>
          <cell r="B27" t="str">
            <v>FEITOR</v>
          </cell>
          <cell r="C27" t="str">
            <v>hs</v>
          </cell>
          <cell r="D27">
            <v>6.7616099071207429</v>
          </cell>
          <cell r="E27">
            <v>6.7616099071207429</v>
          </cell>
        </row>
        <row r="28">
          <cell r="A28" t="str">
            <v>IE0005</v>
          </cell>
          <cell r="B28" t="str">
            <v>BETONEIRA, CAPACIDADE 400 L,   MOTOR DIESEL 7 HP</v>
          </cell>
          <cell r="C28" t="str">
            <v>U</v>
          </cell>
          <cell r="D28">
            <v>3990</v>
          </cell>
        </row>
        <row r="29">
          <cell r="A29" t="str">
            <v>IE0006</v>
          </cell>
          <cell r="B29" t="str">
            <v>VIBRADOR DE IMERSÃO, MOTOR A   GASOLINA, POTÊNCIA DE 5,0 HP,</v>
          </cell>
          <cell r="C29" t="str">
            <v>U</v>
          </cell>
          <cell r="D29">
            <v>2150</v>
          </cell>
        </row>
        <row r="30">
          <cell r="A30" t="str">
            <v>IE0016</v>
          </cell>
          <cell r="B30" t="str">
            <v>RETIFICADOR DE SOLDA ELÉTRICA  500A, COM DIODO GRANDE</v>
          </cell>
          <cell r="C30" t="str">
            <v>U</v>
          </cell>
          <cell r="D30">
            <v>3843.57</v>
          </cell>
        </row>
        <row r="31">
          <cell r="A31" t="str">
            <v>IE0017</v>
          </cell>
          <cell r="B31" t="str">
            <v>MAÇARICO DE 90 GRAUS COM       TRAVAS</v>
          </cell>
          <cell r="C31" t="str">
            <v>U</v>
          </cell>
          <cell r="D31">
            <v>249.87</v>
          </cell>
        </row>
        <row r="32">
          <cell r="A32" t="str">
            <v>IE0035</v>
          </cell>
          <cell r="B32" t="str">
            <v>NÍVEL WILD NA-2, PRECISÃO MAIS OU MENOS 0,7 MM OU SIMILAR</v>
          </cell>
          <cell r="C32" t="str">
            <v>MÊS</v>
          </cell>
          <cell r="D32">
            <v>300</v>
          </cell>
        </row>
        <row r="33">
          <cell r="A33" t="str">
            <v>IE0036</v>
          </cell>
          <cell r="B33" t="str">
            <v>TEODOLITO AUTOMÁTICO C/ TRIPÉ, WILD MODELO T-1 (PRECISÃO DE</v>
          </cell>
          <cell r="C33" t="str">
            <v>MÊS</v>
          </cell>
          <cell r="D33">
            <v>450</v>
          </cell>
        </row>
        <row r="34">
          <cell r="A34" t="str">
            <v>IE0038</v>
          </cell>
          <cell r="B34" t="str">
            <v>KOMBI STANDARD (UTILITÁRIO)    ZERO KM, MOTOR A GASOLINA 58</v>
          </cell>
          <cell r="C34" t="str">
            <v>U</v>
          </cell>
          <cell r="D34">
            <v>39000</v>
          </cell>
        </row>
        <row r="35">
          <cell r="A35" t="str">
            <v>IE0041</v>
          </cell>
          <cell r="B35" t="str">
            <v>CHASSI DE CAMINHÃO TOCO, PBT   14,1 T, MOTOR DIESEL POTÊNCIA</v>
          </cell>
          <cell r="C35" t="str">
            <v>U</v>
          </cell>
          <cell r="D35">
            <v>126000</v>
          </cell>
        </row>
        <row r="36">
          <cell r="A36" t="str">
            <v>IE0058</v>
          </cell>
          <cell r="B36" t="str">
            <v>BATE ESTACA - 80 TONELADAS,    TORRE DE 12,60M, 30/40 GOLPES</v>
          </cell>
          <cell r="C36" t="str">
            <v>U</v>
          </cell>
          <cell r="D36">
            <v>130000</v>
          </cell>
        </row>
        <row r="37">
          <cell r="A37" t="str">
            <v>IE0096</v>
          </cell>
          <cell r="B37" t="str">
            <v>CARROCERIA FIXA EM MADEIRA DE  LEI, COM MALHAL, PARACHOQUE,</v>
          </cell>
          <cell r="C37" t="str">
            <v>U</v>
          </cell>
          <cell r="D37">
            <v>5800</v>
          </cell>
        </row>
        <row r="38">
          <cell r="A38" t="str">
            <v>IE0154</v>
          </cell>
          <cell r="B38" t="str">
            <v>GUINDASTE HIDRÁULICO VEICULAR  (GUINDAUTO), CAPACIDADE DE</v>
          </cell>
          <cell r="C38" t="str">
            <v>U</v>
          </cell>
          <cell r="D38">
            <v>48600</v>
          </cell>
        </row>
        <row r="39">
          <cell r="A39" t="str">
            <v>IE0164</v>
          </cell>
          <cell r="B39" t="str">
            <v>MOTOR DIESEL,COMPLETO,         POTÊNCIA MÍNIMA DE 68 HP,</v>
          </cell>
          <cell r="C39" t="str">
            <v>U</v>
          </cell>
          <cell r="D39">
            <v>15300</v>
          </cell>
        </row>
        <row r="40">
          <cell r="A40" t="str">
            <v>IE0165</v>
          </cell>
          <cell r="B40" t="str">
            <v>CONJUNTO DE EMBREAGEM          INDUSTRIAL COMPLETO PARA MOTOR</v>
          </cell>
          <cell r="C40" t="str">
            <v>U</v>
          </cell>
          <cell r="D40">
            <v>5752.32</v>
          </cell>
        </row>
        <row r="41">
          <cell r="A41" t="str">
            <v>IE0172</v>
          </cell>
          <cell r="B41" t="str">
            <v>ENERGIA ELETRICA</v>
          </cell>
          <cell r="C41" t="str">
            <v>KW</v>
          </cell>
          <cell r="D41">
            <v>0.23</v>
          </cell>
        </row>
        <row r="42">
          <cell r="A42" t="str">
            <v>IE0178</v>
          </cell>
          <cell r="B42" t="str">
            <v>COMPACTADOR PLACA              VIBRATORIA-PO 0.4T</v>
          </cell>
          <cell r="C42" t="str">
            <v>H</v>
          </cell>
          <cell r="D42">
            <v>5.48</v>
          </cell>
        </row>
        <row r="43">
          <cell r="A43" t="str">
            <v>IE0179</v>
          </cell>
          <cell r="B43" t="str">
            <v>PA/RETRO ESCAVADEIRA           0,7M3x0,2M3 580H mA</v>
          </cell>
          <cell r="C43" t="str">
            <v>H</v>
          </cell>
          <cell r="D43">
            <v>47.23</v>
          </cell>
        </row>
        <row r="44">
          <cell r="A44" t="str">
            <v>IE0180</v>
          </cell>
          <cell r="B44" t="str">
            <v>CAMINHAO BASCULANTE - 4 m3 -   TOCO</v>
          </cell>
          <cell r="C44" t="str">
            <v>H</v>
          </cell>
          <cell r="D44">
            <v>26</v>
          </cell>
        </row>
        <row r="45">
          <cell r="A45" t="str">
            <v>IE0181</v>
          </cell>
          <cell r="B45" t="str">
            <v>CAMINHAO BASCULANTE - 4 m3</v>
          </cell>
          <cell r="C45" t="str">
            <v>DP</v>
          </cell>
          <cell r="D45">
            <v>26</v>
          </cell>
        </row>
        <row r="46">
          <cell r="A46" t="str">
            <v>IE0188</v>
          </cell>
          <cell r="B46" t="str">
            <v>ESCAVADEIRA RETRO SOBRE PNEUS  100CV CASE</v>
          </cell>
          <cell r="C46" t="str">
            <v>H</v>
          </cell>
          <cell r="D46">
            <v>56</v>
          </cell>
        </row>
        <row r="47">
          <cell r="A47" t="str">
            <v>IE0190</v>
          </cell>
          <cell r="B47" t="str">
            <v>CAMINHAO IRRIGADOR - 6000 L -  F 11000</v>
          </cell>
          <cell r="C47" t="str">
            <v>H</v>
          </cell>
          <cell r="D47">
            <v>38</v>
          </cell>
        </row>
        <row r="48">
          <cell r="A48" t="str">
            <v>IE0191</v>
          </cell>
          <cell r="B48" t="str">
            <v>MOTONIVELADORA 173 CV 140S</v>
          </cell>
          <cell r="C48" t="str">
            <v>H</v>
          </cell>
          <cell r="D48">
            <v>75</v>
          </cell>
        </row>
        <row r="49">
          <cell r="A49" t="str">
            <v>IE0192</v>
          </cell>
          <cell r="B49" t="str">
            <v>ROLO COMP.ACO                  VIB.AUTOPR-PO-11.1T D-CA-2</v>
          </cell>
          <cell r="C49" t="str">
            <v>H</v>
          </cell>
          <cell r="D49">
            <v>60</v>
          </cell>
        </row>
        <row r="50">
          <cell r="A50" t="str">
            <v>IE0193</v>
          </cell>
          <cell r="B50" t="str">
            <v>ROLO COMPAC. ACO VIB.-PO       5.6T-SO DYN-CF</v>
          </cell>
          <cell r="C50" t="str">
            <v>H</v>
          </cell>
          <cell r="D50">
            <v>60</v>
          </cell>
        </row>
        <row r="51">
          <cell r="A51" t="str">
            <v>IE0194</v>
          </cell>
          <cell r="B51" t="str">
            <v>TRATOR AGRICOLA SOBRE PNEUS -  108 CV CBT</v>
          </cell>
          <cell r="C51" t="str">
            <v>H</v>
          </cell>
          <cell r="D51">
            <v>35</v>
          </cell>
        </row>
        <row r="52">
          <cell r="A52" t="str">
            <v>IE0195</v>
          </cell>
          <cell r="B52" t="str">
            <v>GRADE DE DISCO 20 X 18 POL P/  ATRITO GVU</v>
          </cell>
          <cell r="C52" t="str">
            <v>H</v>
          </cell>
          <cell r="D52">
            <v>4.92</v>
          </cell>
        </row>
        <row r="53">
          <cell r="A53" t="str">
            <v>IE0204</v>
          </cell>
          <cell r="B53" t="str">
            <v>SOQUETE VIBRATORIO</v>
          </cell>
          <cell r="C53" t="str">
            <v>H</v>
          </cell>
          <cell r="D53">
            <v>3.89</v>
          </cell>
        </row>
        <row r="54">
          <cell r="A54" t="str">
            <v>IE0286</v>
          </cell>
          <cell r="B54" t="str">
            <v>CAMINH+O C/CARROCERIA DE       MADEIRA HP 136 (CHP)</v>
          </cell>
          <cell r="C54" t="str">
            <v>H</v>
          </cell>
          <cell r="D54">
            <v>66.09</v>
          </cell>
        </row>
        <row r="55">
          <cell r="A55" t="str">
            <v>IE0288</v>
          </cell>
          <cell r="B55" t="str">
            <v>TALHA TIRFOR 3,2 T (CHP)</v>
          </cell>
          <cell r="C55" t="str">
            <v>H</v>
          </cell>
          <cell r="D55">
            <v>1.86</v>
          </cell>
        </row>
        <row r="56">
          <cell r="A56" t="str">
            <v>IE0316</v>
          </cell>
          <cell r="B56" t="str">
            <v>COMPACTADOR DE PLACA           VIBRATËRIA HP 4 (CHP)</v>
          </cell>
          <cell r="C56" t="str">
            <v>H</v>
          </cell>
          <cell r="D56">
            <v>16.46</v>
          </cell>
        </row>
        <row r="57">
          <cell r="A57" t="str">
            <v>IE0454</v>
          </cell>
          <cell r="B57" t="str">
            <v>JUROS</v>
          </cell>
          <cell r="C57" t="str">
            <v>H</v>
          </cell>
          <cell r="D57">
            <v>1</v>
          </cell>
        </row>
        <row r="58">
          <cell r="A58" t="str">
            <v>IE0455</v>
          </cell>
          <cell r="B58" t="str">
            <v>DEPRECIAÃ+O</v>
          </cell>
          <cell r="C58" t="str">
            <v>H</v>
          </cell>
          <cell r="D58">
            <v>1</v>
          </cell>
        </row>
        <row r="59">
          <cell r="A59" t="str">
            <v>IE0456</v>
          </cell>
          <cell r="B59" t="str">
            <v>MANUTENÃ+O</v>
          </cell>
          <cell r="C59" t="str">
            <v>H</v>
          </cell>
          <cell r="D59">
            <v>1</v>
          </cell>
        </row>
        <row r="60">
          <cell r="A60" t="str">
            <v>IE0458</v>
          </cell>
          <cell r="B60" t="str">
            <v>CAMINHAO BASCULANTE 6M3/12M3</v>
          </cell>
          <cell r="C60" t="str">
            <v>hp</v>
          </cell>
          <cell r="D60">
            <v>28</v>
          </cell>
        </row>
        <row r="61">
          <cell r="A61" t="str">
            <v>IN0616</v>
          </cell>
          <cell r="B61" t="str">
            <v>VE-CULO UTILIT-RIO KOMBI (CHP)</v>
          </cell>
          <cell r="C61" t="str">
            <v>H</v>
          </cell>
          <cell r="D61">
            <v>41.93</v>
          </cell>
        </row>
        <row r="62">
          <cell r="A62" t="str">
            <v>IN0624</v>
          </cell>
          <cell r="B62" t="str">
            <v>COMPAC. P+ DE CARNEIRO VIBRAT. AUTOPROP. (CHI)</v>
          </cell>
          <cell r="C62" t="str">
            <v>H</v>
          </cell>
          <cell r="D62">
            <v>60</v>
          </cell>
        </row>
        <row r="63">
          <cell r="A63" t="str">
            <v>IN0627</v>
          </cell>
          <cell r="B63" t="str">
            <v>GRADE DE DISCOS (CHI)</v>
          </cell>
          <cell r="C63" t="str">
            <v>H</v>
          </cell>
          <cell r="D63">
            <v>2.69</v>
          </cell>
        </row>
        <row r="64">
          <cell r="A64" t="str">
            <v>IN0636</v>
          </cell>
          <cell r="B64" t="str">
            <v>TRATOR DE PNEUS (CHI)</v>
          </cell>
          <cell r="C64" t="str">
            <v>H</v>
          </cell>
          <cell r="D64">
            <v>78</v>
          </cell>
        </row>
        <row r="65">
          <cell r="A65" t="str">
            <v>IN0637</v>
          </cell>
          <cell r="B65" t="str">
            <v>CAMINH+O TANQUE 8.000 l (CHP)</v>
          </cell>
          <cell r="C65" t="str">
            <v>H</v>
          </cell>
          <cell r="D65">
            <v>32</v>
          </cell>
        </row>
        <row r="66">
          <cell r="A66" t="str">
            <v>IN0639</v>
          </cell>
          <cell r="B66" t="str">
            <v>BETONEIRA EL+TRICA 580L (CHP)</v>
          </cell>
          <cell r="C66" t="str">
            <v>H</v>
          </cell>
          <cell r="D66">
            <v>14.76</v>
          </cell>
        </row>
        <row r="67">
          <cell r="A67" t="str">
            <v>IN0642</v>
          </cell>
          <cell r="B67" t="str">
            <v>CAMINH+O BASCULANTE 6 M3 (CHP)</v>
          </cell>
          <cell r="C67" t="str">
            <v>H</v>
          </cell>
          <cell r="D67">
            <v>28</v>
          </cell>
        </row>
        <row r="68">
          <cell r="A68" t="str">
            <v>IN0644</v>
          </cell>
          <cell r="B68" t="str">
            <v>CAMINH+O COMERC. EQUIP.        C/GUINDASTE (CHP)</v>
          </cell>
          <cell r="C68" t="str">
            <v>H</v>
          </cell>
          <cell r="D68">
            <v>71.41</v>
          </cell>
        </row>
        <row r="69">
          <cell r="A69" t="str">
            <v>IN0645</v>
          </cell>
          <cell r="B69" t="str">
            <v>CAMINH+O TANQUE 6.000 l (CHP)</v>
          </cell>
          <cell r="C69" t="str">
            <v>H</v>
          </cell>
          <cell r="D69">
            <v>32</v>
          </cell>
        </row>
        <row r="70">
          <cell r="A70" t="str">
            <v>IN0646</v>
          </cell>
          <cell r="B70" t="str">
            <v>CARREGADEIRA DE PNEUS HP 111   (CHP)</v>
          </cell>
          <cell r="C70" t="str">
            <v>H</v>
          </cell>
          <cell r="D70">
            <v>104.99</v>
          </cell>
        </row>
        <row r="71">
          <cell r="A71" t="str">
            <v>IN0648</v>
          </cell>
          <cell r="B71" t="str">
            <v>COMPAC. P+ DE CARNEIRO VIBRAT. AUTOPROP. (CHP)</v>
          </cell>
          <cell r="C71" t="str">
            <v>H</v>
          </cell>
          <cell r="D71">
            <v>65</v>
          </cell>
        </row>
        <row r="72">
          <cell r="A72" t="str">
            <v>IN0649</v>
          </cell>
          <cell r="B72" t="str">
            <v>COMPACTADOR DE PLACA           VIBRATËRIA HP 7 (CHP)</v>
          </cell>
          <cell r="C72" t="str">
            <v>H</v>
          </cell>
          <cell r="D72">
            <v>26</v>
          </cell>
        </row>
        <row r="73">
          <cell r="A73" t="str">
            <v>IN0650</v>
          </cell>
          <cell r="B73" t="str">
            <v>COMPACTADOR LISO TANDEM        AUTOPROPELIDO (CHP)</v>
          </cell>
          <cell r="C73" t="str">
            <v>H</v>
          </cell>
          <cell r="D73">
            <v>42</v>
          </cell>
        </row>
        <row r="74">
          <cell r="A74" t="str">
            <v>IN0652</v>
          </cell>
          <cell r="B74" t="str">
            <v>COMPRESSOR DE AR 250 PCM (CHP)</v>
          </cell>
          <cell r="C74" t="str">
            <v>H</v>
          </cell>
          <cell r="D74">
            <v>59.56</v>
          </cell>
        </row>
        <row r="75">
          <cell r="A75" t="str">
            <v>IN0654</v>
          </cell>
          <cell r="B75" t="str">
            <v>ESCAVADEIRA HIDR-ULICA (CHP)</v>
          </cell>
          <cell r="C75" t="str">
            <v>H</v>
          </cell>
          <cell r="D75">
            <v>124.62374613003095</v>
          </cell>
        </row>
        <row r="76">
          <cell r="A76" t="str">
            <v>IN0655</v>
          </cell>
          <cell r="B76" t="str">
            <v>GRADE DE DISCOS (CHP)</v>
          </cell>
          <cell r="C76" t="str">
            <v>H</v>
          </cell>
          <cell r="D76">
            <v>4.33</v>
          </cell>
        </row>
        <row r="77">
          <cell r="A77" t="str">
            <v>IN0657</v>
          </cell>
          <cell r="B77" t="str">
            <v>MOTO NIVELADORA (CHP)</v>
          </cell>
          <cell r="C77" t="str">
            <v>H</v>
          </cell>
          <cell r="D77">
            <v>120</v>
          </cell>
        </row>
        <row r="78">
          <cell r="A78" t="str">
            <v>IN0659</v>
          </cell>
          <cell r="B78" t="str">
            <v>PERFURATRIZ PNEUM-TICA (CHP)</v>
          </cell>
          <cell r="C78" t="str">
            <v>H</v>
          </cell>
          <cell r="D78">
            <v>9.59</v>
          </cell>
        </row>
        <row r="79">
          <cell r="A79" t="str">
            <v>IN0666</v>
          </cell>
          <cell r="B79" t="str">
            <v>TRATOR DE ESTEIRAS C/L-MINA E  ESC. HP 155 (CHP)</v>
          </cell>
          <cell r="C79" t="str">
            <v>H</v>
          </cell>
          <cell r="D79">
            <v>169.63</v>
          </cell>
        </row>
        <row r="80">
          <cell r="A80" t="str">
            <v>IN0667</v>
          </cell>
          <cell r="B80" t="str">
            <v>TRATOR DE PNEUS (CHP)</v>
          </cell>
          <cell r="C80" t="str">
            <v>H</v>
          </cell>
          <cell r="D80">
            <v>57.63</v>
          </cell>
        </row>
        <row r="81">
          <cell r="A81" t="str">
            <v>IN0668</v>
          </cell>
          <cell r="B81" t="str">
            <v>COMPUTADOR PENTIUM (CHP)</v>
          </cell>
          <cell r="C81" t="str">
            <v>H</v>
          </cell>
          <cell r="D81">
            <v>1.96</v>
          </cell>
        </row>
        <row r="82">
          <cell r="A82" t="str">
            <v>IN0669</v>
          </cell>
          <cell r="B82" t="str">
            <v>PLOTTER (CHP)</v>
          </cell>
          <cell r="C82" t="str">
            <v>H</v>
          </cell>
          <cell r="D82">
            <v>3.46</v>
          </cell>
        </row>
        <row r="83">
          <cell r="A83" t="str">
            <v>IM0001</v>
          </cell>
          <cell r="B83" t="str">
            <v>AÇO CA-50 A OU B</v>
          </cell>
          <cell r="C83" t="str">
            <v>T</v>
          </cell>
          <cell r="D83">
            <v>4200</v>
          </cell>
        </row>
        <row r="84">
          <cell r="A84" t="str">
            <v>IM0004</v>
          </cell>
          <cell r="B84" t="str">
            <v>CONCRETO PRÉ-MISTURADO, FCK -  15 MPA -  USINADO</v>
          </cell>
          <cell r="C84" t="str">
            <v>M3</v>
          </cell>
          <cell r="D84">
            <v>220</v>
          </cell>
        </row>
        <row r="85">
          <cell r="A85" t="str">
            <v>IM0022</v>
          </cell>
          <cell r="B85" t="str">
            <v>ESTACA PRANCHA DE AÇO, SEÇÃO   Z, TIPO BZ - 300 A, DIMENSÕES:</v>
          </cell>
          <cell r="C85" t="str">
            <v>KG</v>
          </cell>
          <cell r="D85">
            <v>2.2000000000000002</v>
          </cell>
        </row>
        <row r="86">
          <cell r="A86" t="str">
            <v>IM0035</v>
          </cell>
          <cell r="B86" t="str">
            <v>GASOLINA TIPO A - COMUM</v>
          </cell>
          <cell r="C86" t="str">
            <v>L</v>
          </cell>
          <cell r="D86">
            <v>3.1</v>
          </cell>
        </row>
        <row r="87">
          <cell r="A87" t="str">
            <v>IM0036</v>
          </cell>
          <cell r="B87" t="str">
            <v>ÓLEO DIESEL</v>
          </cell>
          <cell r="C87" t="str">
            <v>L</v>
          </cell>
          <cell r="D87">
            <v>2.0499999999999998</v>
          </cell>
        </row>
        <row r="88">
          <cell r="A88" t="str">
            <v>IM0051</v>
          </cell>
          <cell r="B88" t="str">
            <v>ELETRODO PARA AÇOS DE BAIXO E  MÉDIO TEOR DE CARBONO,</v>
          </cell>
          <cell r="C88" t="str">
            <v>KG</v>
          </cell>
          <cell r="D88">
            <v>6.5</v>
          </cell>
        </row>
        <row r="89">
          <cell r="A89" t="str">
            <v>IM0122</v>
          </cell>
          <cell r="B89" t="str">
            <v>ANEL PRÉ-MOLDADO DE CONCRETO DN 60,  C/ ARMAÇÃO E ALÇA, FABRICADO</v>
          </cell>
          <cell r="C89" t="str">
            <v>U</v>
          </cell>
          <cell r="D89">
            <v>20.5</v>
          </cell>
          <cell r="E89">
            <v>19.899999999999999</v>
          </cell>
        </row>
        <row r="90">
          <cell r="A90" t="str">
            <v>IM0610</v>
          </cell>
          <cell r="B90" t="str">
            <v>CIMENTO PORTLAND CP II 32</v>
          </cell>
          <cell r="C90" t="str">
            <v>SC</v>
          </cell>
          <cell r="D90">
            <v>17.5</v>
          </cell>
        </row>
        <row r="91">
          <cell r="A91" t="str">
            <v>IM0611</v>
          </cell>
          <cell r="B91" t="str">
            <v>AREIA</v>
          </cell>
          <cell r="C91" t="str">
            <v>M3</v>
          </cell>
          <cell r="D91">
            <v>26</v>
          </cell>
        </row>
        <row r="92">
          <cell r="A92" t="str">
            <v>IM0613</v>
          </cell>
          <cell r="B92" t="str">
            <v>BRITA 1</v>
          </cell>
          <cell r="C92" t="str">
            <v>M3</v>
          </cell>
          <cell r="D92">
            <v>54</v>
          </cell>
        </row>
        <row r="93">
          <cell r="A93" t="str">
            <v>IM0614</v>
          </cell>
          <cell r="B93" t="str">
            <v>BRITA 2</v>
          </cell>
          <cell r="C93" t="str">
            <v>M3</v>
          </cell>
          <cell r="D93">
            <v>54</v>
          </cell>
        </row>
        <row r="94">
          <cell r="A94" t="str">
            <v>IM0616</v>
          </cell>
          <cell r="B94" t="str">
            <v>PEDRA DE MÃO</v>
          </cell>
          <cell r="C94" t="str">
            <v>M3</v>
          </cell>
          <cell r="D94">
            <v>54</v>
          </cell>
        </row>
        <row r="95">
          <cell r="A95" t="str">
            <v>IM0628</v>
          </cell>
          <cell r="B95" t="str">
            <v>TÁBUA DE PINUS DE PRIMEIRA -   30 X 2,5 CM</v>
          </cell>
          <cell r="C95" t="str">
            <v>M2</v>
          </cell>
          <cell r="D95">
            <v>19.100000000000001</v>
          </cell>
        </row>
        <row r="96">
          <cell r="A96" t="str">
            <v>IM0655</v>
          </cell>
          <cell r="B96" t="str">
            <v>VIGA I DE 12"" - 1. ALMA       (60,71 KG/M)"</v>
          </cell>
          <cell r="C96" t="str">
            <v>KG</v>
          </cell>
          <cell r="D96">
            <v>4.2</v>
          </cell>
        </row>
        <row r="97">
          <cell r="A97" t="str">
            <v>IM3221</v>
          </cell>
          <cell r="B97" t="str">
            <v>PASTA LUBRIFICANTE</v>
          </cell>
          <cell r="C97" t="str">
            <v>KG</v>
          </cell>
          <cell r="D97">
            <v>9.0500000000000007</v>
          </cell>
        </row>
        <row r="98">
          <cell r="A98" t="str">
            <v>IM3667</v>
          </cell>
          <cell r="B98" t="str">
            <v>BALDE PLASTICO, CAPACIDADE 4   L</v>
          </cell>
          <cell r="C98" t="str">
            <v>UN</v>
          </cell>
          <cell r="D98">
            <v>4.2</v>
          </cell>
        </row>
        <row r="99">
          <cell r="A99" t="str">
            <v>IM3668</v>
          </cell>
          <cell r="B99" t="str">
            <v>SOQUETE DE BAQUELITE PARA      LAMPADA</v>
          </cell>
          <cell r="C99" t="str">
            <v>UN</v>
          </cell>
          <cell r="D99">
            <v>0.8</v>
          </cell>
        </row>
        <row r="100">
          <cell r="A100" t="str">
            <v>IM3669</v>
          </cell>
          <cell r="B100" t="str">
            <v>FIO ISOLACAO 600 V No. 12 AWG</v>
          </cell>
          <cell r="C100" t="str">
            <v>M</v>
          </cell>
          <cell r="D100">
            <v>0.6</v>
          </cell>
        </row>
        <row r="101">
          <cell r="A101" t="str">
            <v>IM3670</v>
          </cell>
          <cell r="B101" t="str">
            <v>LAMPADA INCANDESCENTE 40 W</v>
          </cell>
          <cell r="C101" t="str">
            <v>UN</v>
          </cell>
          <cell r="D101">
            <v>1.2</v>
          </cell>
        </row>
        <row r="102">
          <cell r="A102" t="str">
            <v>IM3671</v>
          </cell>
          <cell r="B102" t="str">
            <v>CAL HIDRATADA</v>
          </cell>
          <cell r="C102" t="str">
            <v>KG</v>
          </cell>
          <cell r="D102">
            <v>0.25</v>
          </cell>
        </row>
        <row r="103">
          <cell r="A103" t="str">
            <v>IM3673</v>
          </cell>
          <cell r="B103" t="str">
            <v>ACO CA-50 (MEDIA DAS BITOLAS)</v>
          </cell>
          <cell r="C103" t="str">
            <v>KG</v>
          </cell>
          <cell r="D103">
            <v>4.2</v>
          </cell>
        </row>
        <row r="104">
          <cell r="A104" t="str">
            <v>IM3674</v>
          </cell>
          <cell r="B104" t="str">
            <v>OLEO DE LINHACA</v>
          </cell>
          <cell r="C104" t="str">
            <v>L</v>
          </cell>
          <cell r="D104">
            <v>2.13</v>
          </cell>
        </row>
        <row r="105">
          <cell r="A105" t="str">
            <v>IM3675</v>
          </cell>
          <cell r="B105" t="str">
            <v>CHAPA DE MADEIRA COMPENSADA 6  mm</v>
          </cell>
          <cell r="C105" t="str">
            <v>M2</v>
          </cell>
          <cell r="D105">
            <v>6.93</v>
          </cell>
        </row>
        <row r="106">
          <cell r="A106" t="str">
            <v>IM3676</v>
          </cell>
          <cell r="B106" t="str">
            <v>PONTALETE DE PINHO 3 x 3       (pol.)</v>
          </cell>
          <cell r="C106" t="str">
            <v>M</v>
          </cell>
          <cell r="D106">
            <v>3.3</v>
          </cell>
        </row>
        <row r="107">
          <cell r="A107" t="str">
            <v>IM3677</v>
          </cell>
          <cell r="B107" t="str">
            <v>FERRAGEM PARA TAPUME</v>
          </cell>
          <cell r="C107" t="str">
            <v>KG</v>
          </cell>
          <cell r="D107">
            <v>4.38</v>
          </cell>
        </row>
        <row r="108">
          <cell r="A108" t="str">
            <v>IM3678</v>
          </cell>
          <cell r="B108" t="str">
            <v>PREGO (MEDIA DAS BITOLAS)</v>
          </cell>
          <cell r="C108" t="str">
            <v>KG</v>
          </cell>
          <cell r="D108">
            <v>4.8</v>
          </cell>
        </row>
        <row r="109">
          <cell r="A109" t="str">
            <v>IM3679</v>
          </cell>
          <cell r="B109" t="str">
            <v>TABUA DE PINHO 3a. 1 x 12      (pol.)</v>
          </cell>
          <cell r="C109" t="str">
            <v>M</v>
          </cell>
          <cell r="D109">
            <v>5.7</v>
          </cell>
        </row>
        <row r="110">
          <cell r="A110" t="str">
            <v>IM3680</v>
          </cell>
          <cell r="B110" t="str">
            <v>VIGA DE PEROBA 6 x 16 cm</v>
          </cell>
          <cell r="C110" t="str">
            <v>M</v>
          </cell>
          <cell r="D110">
            <v>12.2</v>
          </cell>
        </row>
        <row r="111">
          <cell r="A111" t="str">
            <v>IM3691</v>
          </cell>
          <cell r="B111" t="str">
            <v>CIMENTO PORTLAND</v>
          </cell>
          <cell r="C111" t="str">
            <v>KG</v>
          </cell>
          <cell r="D111">
            <v>0.35</v>
          </cell>
        </row>
        <row r="112">
          <cell r="A112" t="str">
            <v>IM3697</v>
          </cell>
          <cell r="B112" t="str">
            <v>ESTRONCA DE EUCALIPTO 20 cm    COM CASCA</v>
          </cell>
          <cell r="C112" t="str">
            <v>M</v>
          </cell>
          <cell r="D112">
            <v>5.81</v>
          </cell>
        </row>
        <row r="113">
          <cell r="A113" t="str">
            <v>IM3698</v>
          </cell>
          <cell r="B113" t="str">
            <v>PRANCHA DE PEROBA 2.7 X 30 CM</v>
          </cell>
          <cell r="C113" t="str">
            <v>M</v>
          </cell>
          <cell r="D113">
            <v>10.199999999999999</v>
          </cell>
        </row>
        <row r="114">
          <cell r="A114" t="str">
            <v>IM3703</v>
          </cell>
          <cell r="B114" t="str">
            <v>MEIA CANA DE CONCRETO,         DIAMETRO 400 mm</v>
          </cell>
          <cell r="C114" t="str">
            <v>M</v>
          </cell>
          <cell r="D114">
            <v>20</v>
          </cell>
        </row>
        <row r="115">
          <cell r="A115" t="str">
            <v>IM3728</v>
          </cell>
          <cell r="B115" t="str">
            <v>BRITA N.2 E 3</v>
          </cell>
          <cell r="C115" t="str">
            <v>M3</v>
          </cell>
          <cell r="D115">
            <v>54</v>
          </cell>
        </row>
        <row r="116">
          <cell r="A116" t="str">
            <v>IM3729</v>
          </cell>
          <cell r="B116" t="str">
            <v>DESMOLDANTE PARA FORMA OTTO    BAUMGART</v>
          </cell>
          <cell r="C116" t="str">
            <v>L</v>
          </cell>
          <cell r="D116">
            <v>6.5</v>
          </cell>
        </row>
        <row r="117">
          <cell r="A117" t="str">
            <v>IM3737</v>
          </cell>
          <cell r="B117" t="str">
            <v>CONCRETO USINADO 210 KG        CIMENTO/m3</v>
          </cell>
          <cell r="C117" t="str">
            <v>M3</v>
          </cell>
          <cell r="D117">
            <v>225</v>
          </cell>
        </row>
        <row r="118">
          <cell r="A118" t="str">
            <v>IM3739</v>
          </cell>
          <cell r="B118" t="str">
            <v>CONCRETO USINADO FCK 20 MPA</v>
          </cell>
          <cell r="C118" t="str">
            <v>M3</v>
          </cell>
          <cell r="D118">
            <v>225</v>
          </cell>
        </row>
        <row r="119">
          <cell r="A119" t="str">
            <v>IM3884</v>
          </cell>
          <cell r="B119" t="str">
            <v>GUIA CONCRETO TIPO PMSP</v>
          </cell>
          <cell r="C119" t="str">
            <v>M</v>
          </cell>
          <cell r="D119">
            <v>11</v>
          </cell>
        </row>
        <row r="120">
          <cell r="A120" t="str">
            <v>IM4217</v>
          </cell>
          <cell r="B120" t="str">
            <v>ARAME FARPADO No. 16 BWG 4 x   4 (pol)</v>
          </cell>
          <cell r="C120" t="str">
            <v>M</v>
          </cell>
          <cell r="D120">
            <v>0.12</v>
          </cell>
        </row>
        <row r="121">
          <cell r="A121" t="str">
            <v>IM4218</v>
          </cell>
          <cell r="B121" t="str">
            <v>ARAME GALVANIZADO No.18 BWG</v>
          </cell>
          <cell r="C121" t="str">
            <v>KG</v>
          </cell>
          <cell r="D121">
            <v>2.9</v>
          </cell>
        </row>
        <row r="122">
          <cell r="A122" t="str">
            <v>IM4219</v>
          </cell>
          <cell r="B122" t="str">
            <v>ESCORA CONCRETO PARA MOURAO,   H = 2,30 m</v>
          </cell>
          <cell r="C122" t="str">
            <v>UN</v>
          </cell>
          <cell r="D122">
            <v>13.02</v>
          </cell>
        </row>
        <row r="123">
          <cell r="A123" t="str">
            <v>IM4220</v>
          </cell>
          <cell r="B123" t="str">
            <v>MOURAO CONCRETO TRIANGULAR, H  = 2,20 m</v>
          </cell>
          <cell r="C123" t="str">
            <v>UN</v>
          </cell>
          <cell r="D123">
            <v>18</v>
          </cell>
        </row>
        <row r="124">
          <cell r="A124" t="str">
            <v>IM4469</v>
          </cell>
          <cell r="B124" t="str">
            <v>ANEL DE BORRACHA P/TUBO PVC    REFORÃADO DE 100MM</v>
          </cell>
          <cell r="C124" t="str">
            <v>UN</v>
          </cell>
          <cell r="D124">
            <v>5.0599999999999996</v>
          </cell>
        </row>
        <row r="125">
          <cell r="A125" t="str">
            <v>IM4491</v>
          </cell>
          <cell r="B125" t="str">
            <v>ARAME RECOZIDO N.18 BWG</v>
          </cell>
          <cell r="C125" t="str">
            <v>KG</v>
          </cell>
          <cell r="D125">
            <v>4.8</v>
          </cell>
        </row>
        <row r="126">
          <cell r="A126" t="str">
            <v>IM4496</v>
          </cell>
          <cell r="B126" t="str">
            <v>AREIA GROSSA</v>
          </cell>
          <cell r="C126" t="str">
            <v>M3</v>
          </cell>
          <cell r="D126">
            <v>26</v>
          </cell>
        </row>
        <row r="127">
          <cell r="A127" t="str">
            <v>IM4499</v>
          </cell>
          <cell r="B127" t="str">
            <v>AREIA VERMELHA</v>
          </cell>
          <cell r="C127" t="str">
            <v>M3</v>
          </cell>
          <cell r="D127">
            <v>26</v>
          </cell>
        </row>
        <row r="128">
          <cell r="A128" t="str">
            <v>IM4503</v>
          </cell>
          <cell r="B128" t="str">
            <v>ARGAMASSA PRE-FABRICADA PARA   REBOCO</v>
          </cell>
          <cell r="C128" t="str">
            <v>KG</v>
          </cell>
          <cell r="D128">
            <v>0.25</v>
          </cell>
        </row>
        <row r="129">
          <cell r="A129" t="str">
            <v>IM4585</v>
          </cell>
          <cell r="B129" t="str">
            <v>BLOCO CERAMICO FURADO VEDAÃ+O  - 9X19X39 CM</v>
          </cell>
          <cell r="C129" t="str">
            <v>UN</v>
          </cell>
          <cell r="D129">
            <v>0.87</v>
          </cell>
        </row>
        <row r="130">
          <cell r="A130" t="str">
            <v>IM4855</v>
          </cell>
          <cell r="B130" t="str">
            <v>CHAPA COMPENSADO RESINADO 12MM (1.10 X 2.20M)</v>
          </cell>
          <cell r="C130" t="str">
            <v>M2</v>
          </cell>
          <cell r="D130">
            <v>12.39</v>
          </cell>
        </row>
        <row r="131">
          <cell r="A131" t="str">
            <v>IM4922</v>
          </cell>
          <cell r="B131" t="str">
            <v>CONCRETO BETUMINOSO USINADO A  QUENTE - CBUQ</v>
          </cell>
          <cell r="C131" t="str">
            <v>T</v>
          </cell>
          <cell r="D131">
            <v>160</v>
          </cell>
        </row>
        <row r="132">
          <cell r="A132" t="str">
            <v>IM4923</v>
          </cell>
          <cell r="B132" t="str">
            <v>CONCRETO USINADO FCK=10 MPA</v>
          </cell>
          <cell r="C132" t="str">
            <v>M3</v>
          </cell>
          <cell r="D132">
            <v>167.25</v>
          </cell>
        </row>
        <row r="133">
          <cell r="A133" t="str">
            <v>IM4924</v>
          </cell>
          <cell r="B133" t="str">
            <v>CONCRETO USINADO FCK=25 MPA</v>
          </cell>
          <cell r="C133" t="str">
            <v>M3</v>
          </cell>
          <cell r="D133">
            <v>262</v>
          </cell>
        </row>
        <row r="134">
          <cell r="A134" t="str">
            <v>IM4929</v>
          </cell>
          <cell r="B134" t="str">
            <v>CONCRETO USINADO FCK=18 MPA</v>
          </cell>
          <cell r="C134" t="str">
            <v>M3</v>
          </cell>
          <cell r="D134">
            <v>223</v>
          </cell>
        </row>
        <row r="135">
          <cell r="A135" t="str">
            <v>IM4948</v>
          </cell>
          <cell r="B135" t="str">
            <v>COPIA HELIOGRAFICA</v>
          </cell>
          <cell r="C135" t="str">
            <v>M2</v>
          </cell>
          <cell r="D135">
            <v>6</v>
          </cell>
        </row>
        <row r="136">
          <cell r="A136" t="str">
            <v>IM5059</v>
          </cell>
          <cell r="B136" t="str">
            <v>MEIO FIO PRE MOLDADO           DIM.=(0,07x0,30x1,00)m</v>
          </cell>
          <cell r="C136" t="str">
            <v>M</v>
          </cell>
          <cell r="D136">
            <v>11</v>
          </cell>
        </row>
        <row r="137">
          <cell r="A137" t="str">
            <v>IM5287</v>
          </cell>
          <cell r="B137" t="str">
            <v>GRAMA TIPO BATATAIS EM PLACA</v>
          </cell>
          <cell r="C137" t="str">
            <v>M2</v>
          </cell>
          <cell r="D137">
            <v>4.1500000000000004</v>
          </cell>
        </row>
        <row r="138">
          <cell r="A138" t="str">
            <v>IM5389</v>
          </cell>
          <cell r="B138" t="str">
            <v>LUBRIFICANTE PARA TUBO DE PVC</v>
          </cell>
          <cell r="C138" t="str">
            <v>KG</v>
          </cell>
          <cell r="D138">
            <v>23.54</v>
          </cell>
        </row>
        <row r="139">
          <cell r="A139" t="str">
            <v>IM5617</v>
          </cell>
          <cell r="B139" t="str">
            <v>PEDRISCO</v>
          </cell>
          <cell r="C139" t="str">
            <v>M3</v>
          </cell>
          <cell r="D139">
            <v>54</v>
          </cell>
        </row>
        <row r="140">
          <cell r="A140" t="str">
            <v>IM5834</v>
          </cell>
          <cell r="B140" t="str">
            <v>SARRAFO DE 1"X4"</v>
          </cell>
          <cell r="C140" t="str">
            <v>M</v>
          </cell>
          <cell r="D140">
            <v>2</v>
          </cell>
        </row>
        <row r="141">
          <cell r="A141" t="str">
            <v>IM6020</v>
          </cell>
          <cell r="B141" t="str">
            <v>TELA SOLDADA EM ACO CA-60 B</v>
          </cell>
          <cell r="C141" t="str">
            <v>M2</v>
          </cell>
          <cell r="D141">
            <v>6.52</v>
          </cell>
        </row>
        <row r="142">
          <cell r="A142" t="str">
            <v>IM6056</v>
          </cell>
          <cell r="B142" t="str">
            <v>TERRA VEGETAL</v>
          </cell>
          <cell r="C142" t="str">
            <v>M3</v>
          </cell>
          <cell r="D142">
            <v>21.61</v>
          </cell>
        </row>
        <row r="143">
          <cell r="A143" t="str">
            <v>IM6160</v>
          </cell>
          <cell r="B143" t="str">
            <v>TUBO PVC PARA ESGOTO DE 100MM  (4')</v>
          </cell>
          <cell r="C143" t="str">
            <v>M</v>
          </cell>
          <cell r="D143">
            <v>7.44</v>
          </cell>
        </row>
        <row r="144">
          <cell r="A144" t="str">
            <v>IM6164</v>
          </cell>
          <cell r="B144" t="str">
            <v>TUBO PVC R-GIDO PARA ESGOTO -  150MM (6')</v>
          </cell>
          <cell r="C144" t="str">
            <v>M</v>
          </cell>
          <cell r="D144">
            <v>12.2</v>
          </cell>
          <cell r="E144">
            <v>11.16</v>
          </cell>
        </row>
        <row r="145">
          <cell r="A145" t="str">
            <v>IM6175</v>
          </cell>
          <cell r="B145" t="str">
            <v>TUBO PVC BRANCO R-GIDO ESGOTO  D=200MM (8')</v>
          </cell>
          <cell r="C145" t="str">
            <v>M</v>
          </cell>
          <cell r="D145">
            <v>23.32</v>
          </cell>
        </row>
        <row r="146">
          <cell r="A146" t="str">
            <v>IM6176</v>
          </cell>
          <cell r="B146" t="str">
            <v>TUBO PVC BRANCO R-GIDO ESGOTO  D=250MM (10')</v>
          </cell>
          <cell r="C146" t="str">
            <v>M</v>
          </cell>
          <cell r="D146">
            <v>39.119999999999997</v>
          </cell>
        </row>
        <row r="147">
          <cell r="A147" t="str">
            <v>IM6177</v>
          </cell>
          <cell r="B147" t="str">
            <v>TUBO PVC BRANCO R-GIDO ESGOTO  D=300MM (12')</v>
          </cell>
          <cell r="C147" t="str">
            <v>M</v>
          </cell>
          <cell r="D147">
            <v>63.25</v>
          </cell>
        </row>
        <row r="148">
          <cell r="A148" t="str">
            <v>IM6274</v>
          </cell>
          <cell r="B148" t="str">
            <v>ESPOLETA</v>
          </cell>
          <cell r="C148" t="str">
            <v>UN</v>
          </cell>
          <cell r="D148">
            <v>1.65</v>
          </cell>
        </row>
        <row r="149">
          <cell r="A149" t="str">
            <v>IM6277</v>
          </cell>
          <cell r="B149" t="str">
            <v>ESTOPIM</v>
          </cell>
          <cell r="C149" t="str">
            <v>M</v>
          </cell>
          <cell r="D149">
            <v>2.3199999999999998</v>
          </cell>
        </row>
        <row r="150">
          <cell r="A150" t="str">
            <v>IM6299</v>
          </cell>
          <cell r="B150" t="str">
            <v>INDENIZAÃ+O DE JAZIDA</v>
          </cell>
          <cell r="C150" t="str">
            <v>M3</v>
          </cell>
          <cell r="D150">
            <v>15</v>
          </cell>
        </row>
        <row r="151">
          <cell r="A151" t="str">
            <v>IM6321</v>
          </cell>
          <cell r="B151" t="str">
            <v>PAPEL VEGETAL GRAMATURA 90/95g</v>
          </cell>
          <cell r="C151" t="str">
            <v>M2</v>
          </cell>
          <cell r="D151">
            <v>6</v>
          </cell>
        </row>
        <row r="152">
          <cell r="A152" t="str">
            <v>IM6343</v>
          </cell>
          <cell r="B152" t="str">
            <v>RETARDO 10 SEGUNDOS</v>
          </cell>
          <cell r="C152" t="str">
            <v>UN</v>
          </cell>
          <cell r="D152">
            <v>18.420000000000002</v>
          </cell>
        </row>
        <row r="153">
          <cell r="A153" t="str">
            <v>IM6413</v>
          </cell>
          <cell r="B153" t="str">
            <v>DINAMITE 60%</v>
          </cell>
          <cell r="C153" t="str">
            <v>KG</v>
          </cell>
          <cell r="D153">
            <v>11.98</v>
          </cell>
        </row>
        <row r="154">
          <cell r="A154" t="str">
            <v>IM6428</v>
          </cell>
          <cell r="B154" t="str">
            <v>PARALELEPIPEDO (11 X 18 CM)</v>
          </cell>
          <cell r="C154" t="str">
            <v>UN</v>
          </cell>
          <cell r="D154">
            <v>0.14000000000000001</v>
          </cell>
        </row>
        <row r="155">
          <cell r="A155" t="str">
            <v>IM6461</v>
          </cell>
          <cell r="B155" t="str">
            <v>OLEO DIESEL</v>
          </cell>
          <cell r="C155" t="str">
            <v>L</v>
          </cell>
          <cell r="D155">
            <v>2.0499999999999998</v>
          </cell>
        </row>
        <row r="156">
          <cell r="A156" t="str">
            <v>IM8757</v>
          </cell>
          <cell r="B156" t="str">
            <v>PAINEL ELETRICO C/1 SOFT START 25CV,380V,60Hz</v>
          </cell>
          <cell r="C156" t="str">
            <v>UN</v>
          </cell>
          <cell r="D156">
            <v>26500</v>
          </cell>
        </row>
        <row r="157">
          <cell r="A157" t="str">
            <v>IN1042</v>
          </cell>
          <cell r="B157" t="str">
            <v>DESMOLDANTE PARA FORMAS</v>
          </cell>
          <cell r="C157" t="str">
            <v>litro</v>
          </cell>
          <cell r="D157">
            <v>6</v>
          </cell>
        </row>
        <row r="158">
          <cell r="A158" t="str">
            <v>IN1278</v>
          </cell>
          <cell r="B158" t="str">
            <v>LUBRIFICANTE P/ANEL DE         NEOPRENE</v>
          </cell>
          <cell r="C158" t="str">
            <v>kg</v>
          </cell>
          <cell r="D158">
            <v>9.32</v>
          </cell>
        </row>
        <row r="159">
          <cell r="A159" t="str">
            <v>IN1346</v>
          </cell>
          <cell r="B159" t="str">
            <v>PEDRA BRITADA Nos MEDIOS 1.2.3 E 4</v>
          </cell>
          <cell r="C159" t="str">
            <v>m3</v>
          </cell>
          <cell r="D159">
            <v>54</v>
          </cell>
        </row>
        <row r="160">
          <cell r="A160" t="str">
            <v>IN1489</v>
          </cell>
          <cell r="B160" t="str">
            <v>SARRAFO PINHO 5X2.5 CM</v>
          </cell>
          <cell r="C160" t="str">
            <v>mt</v>
          </cell>
          <cell r="D160">
            <v>1.31</v>
          </cell>
        </row>
        <row r="161">
          <cell r="A161" t="str">
            <v>IN1525</v>
          </cell>
          <cell r="B161" t="str">
            <v>TABUAS PINHO/CEDRINHO 1'X12'   DE 3a.</v>
          </cell>
          <cell r="C161" t="str">
            <v>m2</v>
          </cell>
          <cell r="D161">
            <v>14.29</v>
          </cell>
        </row>
        <row r="162">
          <cell r="A162" t="str">
            <v>IN1569</v>
          </cell>
          <cell r="B162" t="str">
            <v>TIJOLO COMUM MACICO</v>
          </cell>
          <cell r="C162" t="str">
            <v>un</v>
          </cell>
          <cell r="D162">
            <v>0.13</v>
          </cell>
        </row>
        <row r="163">
          <cell r="A163" t="str">
            <v>IN1720</v>
          </cell>
          <cell r="B163" t="str">
            <v>TUBO E CONCRETO CENTRIFUFADO   CA-3</v>
          </cell>
          <cell r="C163" t="str">
            <v>M3</v>
          </cell>
          <cell r="D163">
            <v>237.07236</v>
          </cell>
        </row>
        <row r="164">
          <cell r="A164" t="str">
            <v>IN1721</v>
          </cell>
          <cell r="B164" t="str">
            <v>Tubo de Fº Fº classe k-7 700mm</v>
          </cell>
          <cell r="C164" t="str">
            <v>m</v>
          </cell>
          <cell r="D164">
            <v>1027.2</v>
          </cell>
        </row>
        <row r="165">
          <cell r="A165" t="str">
            <v>IN1722</v>
          </cell>
          <cell r="B165" t="str">
            <v>ANEL LABIAL NEOPRENE 700MM</v>
          </cell>
          <cell r="C165" t="str">
            <v>un</v>
          </cell>
          <cell r="D165">
            <v>10.199999999999999</v>
          </cell>
        </row>
        <row r="166">
          <cell r="A166" t="str">
            <v>IN1723</v>
          </cell>
          <cell r="B166" t="str">
            <v>Tubo de Fº Fº classe k-7 500mm</v>
          </cell>
          <cell r="C166" t="str">
            <v>m</v>
          </cell>
          <cell r="D166">
            <v>534.26</v>
          </cell>
        </row>
        <row r="167">
          <cell r="A167" t="str">
            <v>IN1724</v>
          </cell>
          <cell r="B167" t="str">
            <v>ANEL LABIAL NEOPRENE 500MM</v>
          </cell>
          <cell r="C167" t="str">
            <v>un</v>
          </cell>
          <cell r="D167">
            <v>10.199999999999999</v>
          </cell>
        </row>
        <row r="168">
          <cell r="A168" t="str">
            <v>IN1725</v>
          </cell>
          <cell r="B168" t="str">
            <v>ANEL PRE-MOLDADO DE CONCRETO   D=0.40M, h = 0.50M</v>
          </cell>
          <cell r="C168" t="str">
            <v>UN</v>
          </cell>
          <cell r="D168">
            <v>17.5</v>
          </cell>
          <cell r="E168">
            <v>17</v>
          </cell>
        </row>
        <row r="169">
          <cell r="A169" t="str">
            <v>IN1726</v>
          </cell>
          <cell r="B169" t="str">
            <v>TUBO PVC BRANCO R-GIDO ESGOTO  D=400MM</v>
          </cell>
          <cell r="C169" t="str">
            <v>M</v>
          </cell>
          <cell r="D169">
            <v>98.22</v>
          </cell>
        </row>
        <row r="170">
          <cell r="A170" t="str">
            <v>IN1728</v>
          </cell>
          <cell r="B170" t="str">
            <v>SELIM 90 ELAST PVC  VT10 DN150</v>
          </cell>
          <cell r="C170" t="str">
            <v>UND</v>
          </cell>
          <cell r="D170">
            <v>22</v>
          </cell>
        </row>
        <row r="171">
          <cell r="A171" t="str">
            <v>IN1729</v>
          </cell>
          <cell r="B171" t="str">
            <v>TUBO PVC DEFOFO JEI DN500, NBR</v>
          </cell>
          <cell r="C171" t="str">
            <v>m</v>
          </cell>
          <cell r="D171">
            <v>331.5</v>
          </cell>
        </row>
        <row r="172">
          <cell r="A172" t="str">
            <v>IN1730</v>
          </cell>
          <cell r="B172" t="str">
            <v>CURVA 45 PVC P/ REDE COLETORA</v>
          </cell>
          <cell r="C172" t="str">
            <v>UND</v>
          </cell>
          <cell r="D172">
            <v>18</v>
          </cell>
        </row>
        <row r="173">
          <cell r="A173" t="str">
            <v>IN1731</v>
          </cell>
          <cell r="B173" t="str">
            <v>TESTE DE ESTANQUEIDADE EM TUBU</v>
          </cell>
          <cell r="C173" t="str">
            <v>M</v>
          </cell>
          <cell r="D173">
            <v>0.56999999999999995</v>
          </cell>
        </row>
        <row r="174">
          <cell r="A174" t="str">
            <v>IN1733</v>
          </cell>
          <cell r="B174" t="str">
            <v>PAINEL ELETRICO C/1 SOFT START</v>
          </cell>
          <cell r="C174" t="str">
            <v>UN</v>
          </cell>
          <cell r="D174">
            <v>22500</v>
          </cell>
        </row>
        <row r="175">
          <cell r="A175" t="str">
            <v>IN1734</v>
          </cell>
          <cell r="B175" t="str">
            <v>SUBESTAÇÃO AÉREA DE 45 KVA / 1</v>
          </cell>
          <cell r="C175" t="str">
            <v>UN</v>
          </cell>
          <cell r="D175">
            <v>5899</v>
          </cell>
        </row>
        <row r="176">
          <cell r="A176" t="str">
            <v>IN1735</v>
          </cell>
          <cell r="B176" t="str">
            <v>BARRACÃO PARA DEPOSITO</v>
          </cell>
          <cell r="C176" t="str">
            <v>M2</v>
          </cell>
          <cell r="D176">
            <v>160</v>
          </cell>
        </row>
        <row r="177">
          <cell r="A177" t="str">
            <v>IN1736</v>
          </cell>
          <cell r="B177" t="str">
            <v>TAMPAO FERRO FUNDIDO,          DIAMETRO 300 mm</v>
          </cell>
          <cell r="C177" t="str">
            <v>UN</v>
          </cell>
          <cell r="D177">
            <v>33</v>
          </cell>
        </row>
        <row r="186">
          <cell r="A186" t="str">
            <v>CC4297</v>
          </cell>
          <cell r="B186" t="str">
            <v>ESCAVADEIRA HIDR-ULICA (CHP)</v>
          </cell>
          <cell r="C186" t="str">
            <v>H</v>
          </cell>
          <cell r="D186">
            <v>124.62374613003095</v>
          </cell>
        </row>
        <row r="187">
          <cell r="A187" t="str">
            <v>CA1074</v>
          </cell>
          <cell r="B187" t="str">
            <v>BATE ESTACA - 80 TONELADAS,    MOTOR DIESEL 68 HP, TORRE DE</v>
          </cell>
          <cell r="C187" t="str">
            <v>H</v>
          </cell>
          <cell r="D187">
            <v>62.260219126191949</v>
          </cell>
        </row>
        <row r="188">
          <cell r="A188" t="str">
            <v>CA1075</v>
          </cell>
          <cell r="B188" t="str">
            <v>BATE ESTACA - 80 TONELADAS,    MOTOR DIESEL 68 HP, TORRE DE</v>
          </cell>
          <cell r="C188" t="str">
            <v>H</v>
          </cell>
          <cell r="D188">
            <v>33.711295126191949</v>
          </cell>
        </row>
        <row r="189">
          <cell r="A189" t="str">
            <v>CA1163</v>
          </cell>
          <cell r="B189" t="str">
            <v>RETIFICADOR DE SOLDA ELÉTRICA  500A, COM DIODO GRANDE, MODELO</v>
          </cell>
          <cell r="C189" t="str">
            <v>H</v>
          </cell>
          <cell r="D189">
            <v>0.66878118000000009</v>
          </cell>
        </row>
        <row r="190">
          <cell r="A190" t="str">
            <v>CA1165</v>
          </cell>
          <cell r="B190" t="str">
            <v>MAÇARICO</v>
          </cell>
          <cell r="C190" t="str">
            <v>H</v>
          </cell>
          <cell r="D190">
            <v>7.4211390000000002E-2</v>
          </cell>
        </row>
        <row r="191">
          <cell r="A191" t="str">
            <v>CC0808</v>
          </cell>
          <cell r="B191" t="str">
            <v>ARMADURA DE TELA DE AÃO</v>
          </cell>
          <cell r="C191" t="str">
            <v>M2</v>
          </cell>
          <cell r="D191">
            <v>5.7084656346749236</v>
          </cell>
        </row>
        <row r="192">
          <cell r="A192" t="str">
            <v>CC0844</v>
          </cell>
          <cell r="B192" t="str">
            <v>CONCRETO PRE-MISTURADO FCK 10  MPa</v>
          </cell>
          <cell r="C192" t="str">
            <v>M3</v>
          </cell>
          <cell r="D192">
            <v>201.04156346749227</v>
          </cell>
        </row>
        <row r="193">
          <cell r="A193" t="str">
            <v>CA0158</v>
          </cell>
          <cell r="B193" t="str">
            <v>CONCRETO MAGRO (CONSUMO MÍNIMO DE CIMENTO 150 KG/M3) -</v>
          </cell>
          <cell r="C193" t="str">
            <v>M3</v>
          </cell>
          <cell r="D193">
            <v>151.15605588854487</v>
          </cell>
        </row>
        <row r="194">
          <cell r="A194" t="str">
            <v>CA0167</v>
          </cell>
          <cell r="B194" t="str">
            <v>LANÇAMENTO OU BOMBEAMENTO E    ADENSAMENTO DE CONCRETO-ALTURA</v>
          </cell>
          <cell r="C194" t="str">
            <v>M3</v>
          </cell>
          <cell r="D194">
            <v>37.374913467492263</v>
          </cell>
        </row>
        <row r="195">
          <cell r="A195" t="str">
            <v>CA0834</v>
          </cell>
          <cell r="B195" t="str">
            <v>ARGAMASSA DE CIMENTO E AREIA,  TRAÇO 1:3</v>
          </cell>
          <cell r="C195" t="str">
            <v>M3</v>
          </cell>
          <cell r="D195">
            <v>229.52321981424149</v>
          </cell>
        </row>
        <row r="196">
          <cell r="A196" t="str">
            <v>CA1109</v>
          </cell>
          <cell r="B196" t="str">
            <v>FURGÃO OU UTILITÁRIO, MOTOR    GASOLINA 86 HP (INCLUSIVE</v>
          </cell>
          <cell r="C196" t="str">
            <v>H</v>
          </cell>
          <cell r="D196">
            <v>36.588582043343649</v>
          </cell>
        </row>
        <row r="197">
          <cell r="A197" t="str">
            <v>CA1180</v>
          </cell>
          <cell r="B197" t="str">
            <v>TEODOLITO AUTOMÁTICO C/ TRIPÉ, WILD MODELO T- 1 (PRECISÃO DE</v>
          </cell>
          <cell r="C197" t="str">
            <v>MÊS</v>
          </cell>
          <cell r="D197">
            <v>450</v>
          </cell>
        </row>
        <row r="198">
          <cell r="A198" t="str">
            <v>CD0047</v>
          </cell>
          <cell r="B198" t="str">
            <v>Armadura em barra de aço CA 50 (A ou B) fyk = 500 MPa</v>
          </cell>
          <cell r="C198" t="str">
            <v>kg</v>
          </cell>
          <cell r="D198">
            <v>5.6290959752321985</v>
          </cell>
        </row>
        <row r="199">
          <cell r="A199" t="str">
            <v>CD0288</v>
          </cell>
          <cell r="B199" t="str">
            <v>Concreto usinado, fck = 20,0   MPa</v>
          </cell>
          <cell r="C199" t="str">
            <v>m³</v>
          </cell>
          <cell r="D199">
            <v>262.19656346749224</v>
          </cell>
        </row>
        <row r="200">
          <cell r="A200" t="str">
            <v>CD0525</v>
          </cell>
          <cell r="B200" t="str">
            <v>Forma plana em compensado para estrutura convencio nal</v>
          </cell>
          <cell r="C200" t="str">
            <v>m²</v>
          </cell>
          <cell r="D200">
            <v>33.406345665634674</v>
          </cell>
        </row>
        <row r="201">
          <cell r="A201" t="str">
            <v>CB0592</v>
          </cell>
          <cell r="B201" t="str">
            <v>ASSENTAMENTO DE GUIAS</v>
          </cell>
          <cell r="C201" t="str">
            <v>M</v>
          </cell>
          <cell r="D201">
            <v>5.1700465015479864</v>
          </cell>
        </row>
        <row r="202">
          <cell r="A202" t="str">
            <v>CB0593</v>
          </cell>
          <cell r="B202" t="str">
            <v>FORNECIMENTO DE GUIAS</v>
          </cell>
          <cell r="C202" t="str">
            <v>M</v>
          </cell>
          <cell r="D202">
            <v>11</v>
          </cell>
        </row>
        <row r="203">
          <cell r="A203" t="str">
            <v>CA0097</v>
          </cell>
          <cell r="B203" t="str">
            <v>CIMBRAMENTO DE MADEIRA</v>
          </cell>
          <cell r="C203" t="str">
            <v>M3</v>
          </cell>
          <cell r="D203">
            <v>9.587479876160991</v>
          </cell>
        </row>
        <row r="204">
          <cell r="A204" t="str">
            <v>CA0122</v>
          </cell>
          <cell r="B204" t="str">
            <v>LASTRO DE CONCRETO SIMPLES,    CONSUMO MÍNIMO DE CIMENTO 150</v>
          </cell>
          <cell r="C204" t="str">
            <v>M3</v>
          </cell>
          <cell r="D204">
            <v>186.07494133746127</v>
          </cell>
        </row>
        <row r="205">
          <cell r="A205" t="str">
            <v>CA0138</v>
          </cell>
          <cell r="B205" t="str">
            <v>FORMA PLANA EM TÁBUA DE PINHO, P/ FUNDAÇÕES</v>
          </cell>
          <cell r="C205" t="str">
            <v>M2</v>
          </cell>
          <cell r="D205">
            <v>18.270959752321982</v>
          </cell>
        </row>
        <row r="206">
          <cell r="A206" t="str">
            <v>CA0149</v>
          </cell>
          <cell r="B206" t="str">
            <v>FORMA CURVA EM TÁBUA DE PINHO, P/ ESTRUTURAS</v>
          </cell>
          <cell r="C206" t="str">
            <v>M2</v>
          </cell>
          <cell r="D206">
            <v>44.195187306501552</v>
          </cell>
        </row>
        <row r="207">
          <cell r="A207" t="str">
            <v>CA0152</v>
          </cell>
          <cell r="B207" t="str">
            <v>DESFORMA DE ESTRUTURAS, ALTURA OU PROFUNDIDADE MAIOR QUE 1.50</v>
          </cell>
          <cell r="C207" t="str">
            <v>M2</v>
          </cell>
          <cell r="D207">
            <v>9.4005696594427235</v>
          </cell>
        </row>
        <row r="208">
          <cell r="A208" t="str">
            <v>CA0154</v>
          </cell>
          <cell r="B208" t="str">
            <v>ARMADURA DE AÇO CA 50,         FORNECIMENTO E COLOCAÇÃO</v>
          </cell>
          <cell r="C208" t="str">
            <v>KG</v>
          </cell>
          <cell r="D208">
            <v>5.4190959752321985</v>
          </cell>
        </row>
        <row r="209">
          <cell r="A209" t="str">
            <v>CA0165</v>
          </cell>
          <cell r="B209" t="str">
            <v>CONCRETO ESTRUTURAL (FCK = 15  MPA) - PREPARO EM BETONEIRA</v>
          </cell>
          <cell r="C209" t="str">
            <v>M3</v>
          </cell>
          <cell r="D209">
            <v>206.95805588854489</v>
          </cell>
        </row>
        <row r="210">
          <cell r="A210" t="str">
            <v>CA0167</v>
          </cell>
          <cell r="B210" t="str">
            <v>LANÇAMENTO OU BOMBEAMENTO E    ADENSAMENTO DE CONCRETO-ALTURA</v>
          </cell>
          <cell r="C210" t="str">
            <v>M3</v>
          </cell>
          <cell r="D210">
            <v>37.374913467492263</v>
          </cell>
        </row>
        <row r="211">
          <cell r="A211" t="str">
            <v>CD0241</v>
          </cell>
          <cell r="B211" t="str">
            <v>Chamine poço de visita tipo    PMSP em alvenaria diam</v>
          </cell>
          <cell r="C211" t="str">
            <v>m</v>
          </cell>
          <cell r="D211">
            <v>172.66016990712072</v>
          </cell>
        </row>
        <row r="212">
          <cell r="A212" t="str">
            <v>CA0154</v>
          </cell>
          <cell r="B212" t="str">
            <v>ARMADURA DE AÇO CA 50,         FORNECIMENTO E COLOCAÇÃO</v>
          </cell>
          <cell r="C212" t="str">
            <v>KG</v>
          </cell>
          <cell r="D212">
            <v>5.4190959752321985</v>
          </cell>
        </row>
        <row r="213">
          <cell r="A213" t="str">
            <v>CB0037</v>
          </cell>
          <cell r="B213" t="str">
            <v>ESCAVACAO QUALQUER TERRENO     EXCETO ROCHA,  PROFUND</v>
          </cell>
          <cell r="C213" t="str">
            <v>M3</v>
          </cell>
          <cell r="D213">
            <v>5.5722065851393188</v>
          </cell>
        </row>
        <row r="214">
          <cell r="A214" t="str">
            <v>CC0769</v>
          </cell>
          <cell r="B214" t="str">
            <v>FORMA CURVA CHAPA COMPENSADA   RESINADA, ESP.= 12mm</v>
          </cell>
          <cell r="C214" t="str">
            <v>M2</v>
          </cell>
          <cell r="D214">
            <v>74.591859133126945</v>
          </cell>
        </row>
        <row r="215">
          <cell r="A215" t="str">
            <v>CC0847</v>
          </cell>
          <cell r="B215" t="str">
            <v>CONCRETO PRE-MISTURADO FCK 25  MPa</v>
          </cell>
          <cell r="C215" t="str">
            <v>M3</v>
          </cell>
          <cell r="D215">
            <v>297.68656346749225</v>
          </cell>
        </row>
        <row r="216">
          <cell r="A216" t="str">
            <v>CC0921</v>
          </cell>
          <cell r="B216" t="str">
            <v>REATERRO APILOADO</v>
          </cell>
          <cell r="C216" t="str">
            <v>M3</v>
          </cell>
          <cell r="D216">
            <v>12.043393188854488</v>
          </cell>
        </row>
        <row r="217">
          <cell r="A217" t="str">
            <v>CB0172</v>
          </cell>
          <cell r="B217" t="str">
            <v>FORMA DE MADEIRA - COMUM</v>
          </cell>
          <cell r="C217" t="str">
            <v>M2</v>
          </cell>
          <cell r="D217">
            <v>20.656047678018577</v>
          </cell>
        </row>
        <row r="218">
          <cell r="A218" t="str">
            <v>CC0846</v>
          </cell>
          <cell r="B218" t="str">
            <v>CONCRETO PRE-MISTURADO FCK 20  MPa</v>
          </cell>
          <cell r="C218" t="str">
            <v>M3</v>
          </cell>
          <cell r="D218">
            <v>259.94656346749224</v>
          </cell>
        </row>
        <row r="219">
          <cell r="A219" t="str">
            <v>CA1100</v>
          </cell>
          <cell r="B219" t="str">
            <v>CAMINHÃO COM CARROCERIA FIXA E GUINDAUTO PARA IÇAMENTO DE</v>
          </cell>
          <cell r="C219" t="str">
            <v>H</v>
          </cell>
          <cell r="D219">
            <v>59.990382043343651</v>
          </cell>
        </row>
        <row r="220">
          <cell r="A220" t="str">
            <v>CC0836</v>
          </cell>
          <cell r="B220" t="str">
            <v>CONCRETO P/VIBR., FCK 15 MPa   COM AGREGADO ADQUIRIDO</v>
          </cell>
          <cell r="C220" t="str">
            <v>M3</v>
          </cell>
          <cell r="D220">
            <v>208.48377188854488</v>
          </cell>
        </row>
        <row r="222">
          <cell r="A222" t="str">
            <v>CA1078</v>
          </cell>
          <cell r="B222" t="str">
            <v>BETONEIRA CAPACIDADE 400 L,    MOTOR DIESEL 7 HP - H.</v>
          </cell>
          <cell r="C222" t="str">
            <v>H</v>
          </cell>
          <cell r="D222">
            <v>3.2417699999999998</v>
          </cell>
        </row>
        <row r="223">
          <cell r="A223" t="str">
            <v>CA1083</v>
          </cell>
          <cell r="B223" t="str">
            <v>VIBRADOR DE IMERSÃO, MOTOR A   GASOLINA 5,0 HP, SEM OPERADOR</v>
          </cell>
          <cell r="C223" t="str">
            <v>H</v>
          </cell>
          <cell r="D223">
            <v>4.6189</v>
          </cell>
        </row>
        <row r="234">
          <cell r="A234" t="str">
            <v>COMPOSIÇÃO DA FABRICAÇÃO DO TUBO DE CONCRETO</v>
          </cell>
        </row>
        <row r="235">
          <cell r="B235" t="str">
            <v>PÁTIO DE PRE-MOLDAGEM (COBERTO E DESCOBERTO)</v>
          </cell>
          <cell r="C235" t="str">
            <v>VB</v>
          </cell>
          <cell r="D235">
            <v>100000</v>
          </cell>
        </row>
        <row r="236">
          <cell r="B236" t="str">
            <v>AQUISIÇÃO DE EQUIPAMENTOS PARA MONTAGEM DO TUBO</v>
          </cell>
          <cell r="C236" t="str">
            <v>VB</v>
          </cell>
          <cell r="D236">
            <v>500000</v>
          </cell>
        </row>
        <row r="237">
          <cell r="B237" t="str">
            <v xml:space="preserve">TERRENO PARA IMPLANTAÇÃO </v>
          </cell>
          <cell r="C237" t="str">
            <v>VB</v>
          </cell>
          <cell r="D237">
            <v>10000</v>
          </cell>
        </row>
        <row r="238">
          <cell r="B238" t="str">
            <v>PESSOAL PARA OPERAÇÃO (15.000X10MES)</v>
          </cell>
          <cell r="C238" t="str">
            <v>VB</v>
          </cell>
          <cell r="D238">
            <v>150000</v>
          </cell>
        </row>
        <row r="239">
          <cell r="B239" t="str">
            <v>RETROESCAVADEIRA E OUTROS EQUIPAMENTOS</v>
          </cell>
          <cell r="C239" t="str">
            <v>VB</v>
          </cell>
          <cell r="D239">
            <v>100000</v>
          </cell>
        </row>
        <row r="240">
          <cell r="B240" t="str">
            <v>CAMINHÃO PARA TRANSPORTE DOS BLOCOS</v>
          </cell>
          <cell r="C240" t="str">
            <v>VB</v>
          </cell>
          <cell r="D240">
            <v>10000</v>
          </cell>
        </row>
        <row r="241">
          <cell r="B241" t="str">
            <v>CONCRETO PARA 5.000 M DE TUBOS = 0,2199*5000=1099,56M3*190=</v>
          </cell>
          <cell r="C241" t="str">
            <v>VB</v>
          </cell>
          <cell r="D241">
            <v>208916</v>
          </cell>
        </row>
        <row r="242">
          <cell r="B242" t="str">
            <v>CUSTOS ADM</v>
          </cell>
          <cell r="C242" t="str">
            <v>VB</v>
          </cell>
          <cell r="D242">
            <v>50000</v>
          </cell>
        </row>
        <row r="243">
          <cell r="D243">
            <v>1128916</v>
          </cell>
        </row>
        <row r="245">
          <cell r="B245" t="str">
            <v>VALOR POR ML DE TUBO</v>
          </cell>
          <cell r="D245">
            <v>225.78319999999999</v>
          </cell>
        </row>
        <row r="246">
          <cell r="B246" t="str">
            <v>RISCOS OPERACIONAIS</v>
          </cell>
          <cell r="D246">
            <v>11.289160000000001</v>
          </cell>
        </row>
        <row r="247">
          <cell r="D247">
            <v>237.07236</v>
          </cell>
        </row>
        <row r="249">
          <cell r="B249" t="str">
            <v>PREÇO DO METRO DE TUBO</v>
          </cell>
          <cell r="D249">
            <v>237.07236</v>
          </cell>
        </row>
      </sheetData>
      <sheetData sheetId="50"/>
      <sheetData sheetId="51"/>
      <sheetData sheetId="52" refreshError="1"/>
      <sheetData sheetId="53" refreshError="1"/>
      <sheetData sheetId="54"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CPV"/>
      <sheetName val="Planejado"/>
      <sheetName val="Preços"/>
      <sheetName val="Equipamentos"/>
      <sheetName val="TPU-MARÇO_2002"/>
      <sheetName val="RESUMO CD"/>
      <sheetName val="1- BANCO DE DADOS MOB-DESM"/>
      <sheetName val="CUSTO INDIRETO"/>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CR LOTE 02"/>
      <sheetName val="Página 16"/>
      <sheetName val="PRO-08"/>
      <sheetName val="RESUMO_AUT1"/>
      <sheetName val="DG"/>
      <sheetName val="Medição (2"/>
      <sheetName val="Medição Completa"/>
      <sheetName val="PRO_08"/>
      <sheetName val="2.2.5.CBUQ"/>
      <sheetName val="2.2.5.PMQ"/>
      <sheetName val="Teor"/>
      <sheetName val="Capa Resumo"/>
      <sheetName val="Capa Anexo II"/>
      <sheetName val="Capa Anexo III"/>
      <sheetName val="Capa Anexo IV"/>
      <sheetName val="CRONFISFIN_"/>
      <sheetName val=" PIPEWORK 1  "/>
      <sheetName val="Viaduto S. Pompeu"/>
      <sheetName val="PROJETO"/>
      <sheetName val="P A T O 98 D"/>
      <sheetName val="restauração "/>
      <sheetName val="PRZ"/>
      <sheetName val="Memória"/>
      <sheetName val="fisico-financeiro geral "/>
      <sheetName val="Pontes"/>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ow r="3">
          <cell r="B3">
            <v>0</v>
          </cell>
        </row>
      </sheetData>
      <sheetData sheetId="105"/>
      <sheetData sheetId="106"/>
      <sheetData sheetId="107"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06.05"/>
      <sheetName val="07.05"/>
      <sheetName val="08.05"/>
      <sheetName val="09.05"/>
      <sheetName val="10.05"/>
      <sheetName val="11.05"/>
      <sheetName val="12.05"/>
      <sheetName val="01.06"/>
      <sheetName val="Resumo"/>
      <sheetName val="Base de Cálculo"/>
      <sheetName val="CTS"/>
      <sheetName val="MAFRE"/>
      <sheetName val="Mão de Obra Schahin"/>
    </sheetNames>
    <sheetDataSet>
      <sheetData sheetId="0"/>
      <sheetData sheetId="1"/>
      <sheetData sheetId="2"/>
      <sheetData sheetId="3"/>
      <sheetData sheetId="4"/>
      <sheetData sheetId="5"/>
      <sheetData sheetId="6" refreshError="1"/>
      <sheetData sheetId="7" refreshError="1"/>
      <sheetData sheetId="8"/>
      <sheetData sheetId="9"/>
      <sheetData sheetId="10"/>
      <sheetData sheetId="11"/>
      <sheetData sheetId="12"/>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C.U"/>
    </sheetNames>
    <sheetDataSet>
      <sheetData sheetId="0"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RES.INF.VAR."/>
      <sheetName val="SIT."/>
      <sheetName val="RESECON"/>
      <sheetName val="DECOFIN"/>
      <sheetName val="235Afrânio"/>
      <sheetName val="270Garanhuns"/>
      <sheetName val="792P.Ferro"/>
      <sheetName val="794P.D'alho"/>
      <sheetName val="838Caetés"/>
      <sheetName val="931Nazaré"/>
      <sheetName val="945Toritama"/>
      <sheetName val="967Tacaratu"/>
      <sheetName val="978Petrolândia"/>
      <sheetName val="1070DupArcoverde"/>
      <sheetName val="1073IBIMIRIM"/>
      <sheetName val="1096T.IBO"/>
      <sheetName val="1121CUSTODIA"/>
      <sheetName val="1141OURICURI"/>
      <sheetName val="1161BELEM"/>
      <sheetName val="1182VIADUTO"/>
      <sheetName val="1207SERRITA"/>
      <sheetName val="1234AC.SERRA"/>
      <sheetName val="1149Pontes e Passarelas"/>
      <sheetName val="945.001 DUPL 1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CHE"/>
      <sheetName val="Res"/>
      <sheetName val="Plan"/>
      <sheetName val="Cr"/>
      <sheetName val="Esc"/>
      <sheetName val="BDI"/>
      <sheetName val="LS"/>
      <sheetName val="rmorca"/>
      <sheetName val="projeto"/>
    </sheetNames>
    <sheetDataSet>
      <sheetData sheetId="0" refreshError="1"/>
      <sheetData sheetId="1" refreshError="1"/>
      <sheetData sheetId="2" refreshError="1">
        <row r="49">
          <cell r="D49" t="str">
            <v>0181/03-03</v>
          </cell>
        </row>
        <row r="50">
          <cell r="D50" t="str">
            <v>BR-222 / CE</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Resumo"/>
      <sheetName val="A - Canteiro de Obra"/>
      <sheetName val="B - Captação_Elevação 1a Etapa "/>
      <sheetName val="C - Captação_Elevação 2a Etapa "/>
      <sheetName val="D -Adutora OK"/>
      <sheetName val="E - Reservatório Apoiado OK"/>
      <sheetName val="F - Estação de Tratamento"/>
      <sheetName val="G - Rede de Distribuição OK"/>
      <sheetName val="H - Ligação Predial OK"/>
      <sheetName val="I - Escritório de Operações OK"/>
      <sheetName val="B _ Captação_Elevação 1a Etapa "/>
      <sheetName val="CS#"/>
      <sheetName val="Orcamento"/>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Sist"/>
      <sheetName val="PAG PRINCIPAL"/>
      <sheetName val="TOTAL"/>
      <sheetName val="Pesos"/>
      <sheetName val="Avanço peso Furnas sem 21"/>
      <sheetName val="Avanço peso Furnas sem 22"/>
      <sheetName val="Avanço peso Furnas sem 20"/>
      <sheetName val="Comentários sem 19"/>
      <sheetName val="Comentários sem 20"/>
      <sheetName val="SEM 022"/>
      <sheetName val="SEM 021"/>
      <sheetName val="SEM 020"/>
      <sheetName val="SEM 019"/>
      <sheetName val="SEM 018"/>
      <sheetName val="SEM 017"/>
      <sheetName val="SEM 016"/>
      <sheetName val="c.perfil"/>
      <sheetName val="E.Acessos"/>
      <sheetName val="Locação"/>
      <sheetName val="concretagem"/>
      <sheetName val="niv. Stubs"/>
      <sheetName val="Escavação"/>
      <sheetName val="Contrapeso"/>
      <sheetName val="Montag.transp."/>
      <sheetName val="premont."/>
      <sheetName val="Montagem"/>
      <sheetName val="Rev.Torres"/>
      <sheetName val="Crav.Estacas"/>
      <sheetName val="TRAMO1"/>
      <sheetName val="TRAMO2"/>
      <sheetName val="COMPOSICAO"/>
      <sheetName val="PREDIO 3BL"/>
      <sheetName val="INSUMOS"/>
      <sheetName val="Dados"/>
    </sheetNames>
    <sheetDataSet>
      <sheetData sheetId="0" refreshError="1">
        <row r="4">
          <cell r="D4" t="str">
            <v>Semana</v>
          </cell>
          <cell r="E4" t="str">
            <v>Coluna</v>
          </cell>
        </row>
        <row r="5">
          <cell r="E5" t="str">
            <v>A</v>
          </cell>
        </row>
        <row r="6">
          <cell r="E6" t="str">
            <v>B</v>
          </cell>
          <cell r="F6" t="str">
            <v>A</v>
          </cell>
        </row>
        <row r="7">
          <cell r="E7" t="str">
            <v>C</v>
          </cell>
          <cell r="F7" t="str">
            <v>B</v>
          </cell>
        </row>
        <row r="8">
          <cell r="E8" t="str">
            <v>D</v>
          </cell>
          <cell r="F8" t="str">
            <v>C</v>
          </cell>
        </row>
        <row r="9">
          <cell r="E9" t="str">
            <v>E</v>
          </cell>
          <cell r="F9" t="str">
            <v>D</v>
          </cell>
        </row>
        <row r="10">
          <cell r="E10" t="str">
            <v>F</v>
          </cell>
          <cell r="F10" t="str">
            <v>E</v>
          </cell>
        </row>
        <row r="11">
          <cell r="E11" t="str">
            <v>G</v>
          </cell>
          <cell r="F11" t="str">
            <v>F</v>
          </cell>
        </row>
        <row r="12">
          <cell r="E12" t="str">
            <v>H</v>
          </cell>
          <cell r="F12" t="str">
            <v>G</v>
          </cell>
        </row>
        <row r="13">
          <cell r="D13">
            <v>1</v>
          </cell>
          <cell r="E13" t="str">
            <v>I</v>
          </cell>
          <cell r="F13" t="str">
            <v>H</v>
          </cell>
        </row>
        <row r="14">
          <cell r="D14">
            <v>2</v>
          </cell>
          <cell r="E14" t="str">
            <v>J</v>
          </cell>
          <cell r="F14" t="str">
            <v>I</v>
          </cell>
        </row>
        <row r="15">
          <cell r="D15">
            <v>3</v>
          </cell>
          <cell r="E15" t="str">
            <v>K</v>
          </cell>
          <cell r="F15" t="str">
            <v>J</v>
          </cell>
        </row>
        <row r="16">
          <cell r="D16">
            <v>4</v>
          </cell>
          <cell r="E16" t="str">
            <v>L</v>
          </cell>
          <cell r="F16" t="str">
            <v>K</v>
          </cell>
        </row>
        <row r="17">
          <cell r="D17">
            <v>5</v>
          </cell>
          <cell r="E17" t="str">
            <v>M</v>
          </cell>
          <cell r="F17" t="str">
            <v>L</v>
          </cell>
        </row>
        <row r="18">
          <cell r="D18">
            <v>6</v>
          </cell>
          <cell r="E18" t="str">
            <v>N</v>
          </cell>
          <cell r="F18" t="str">
            <v>M</v>
          </cell>
        </row>
        <row r="19">
          <cell r="D19">
            <v>7</v>
          </cell>
          <cell r="E19" t="str">
            <v>O</v>
          </cell>
          <cell r="F19" t="str">
            <v>N</v>
          </cell>
        </row>
        <row r="20">
          <cell r="D20">
            <v>8</v>
          </cell>
          <cell r="E20" t="str">
            <v>P</v>
          </cell>
          <cell r="F20" t="str">
            <v>O</v>
          </cell>
        </row>
        <row r="21">
          <cell r="D21">
            <v>9</v>
          </cell>
          <cell r="E21" t="str">
            <v>Q</v>
          </cell>
          <cell r="F21" t="str">
            <v>P</v>
          </cell>
        </row>
        <row r="22">
          <cell r="D22">
            <v>10</v>
          </cell>
          <cell r="E22" t="str">
            <v>R</v>
          </cell>
          <cell r="F22" t="str">
            <v>Q</v>
          </cell>
        </row>
        <row r="23">
          <cell r="D23">
            <v>11</v>
          </cell>
          <cell r="E23" t="str">
            <v>S</v>
          </cell>
          <cell r="F23" t="str">
            <v>R</v>
          </cell>
        </row>
        <row r="24">
          <cell r="D24">
            <v>12</v>
          </cell>
          <cell r="E24" t="str">
            <v>T</v>
          </cell>
          <cell r="F24" t="str">
            <v>S</v>
          </cell>
        </row>
        <row r="25">
          <cell r="D25">
            <v>13</v>
          </cell>
          <cell r="E25" t="str">
            <v>U</v>
          </cell>
          <cell r="F25" t="str">
            <v>T</v>
          </cell>
        </row>
        <row r="26">
          <cell r="D26">
            <v>14</v>
          </cell>
          <cell r="E26" t="str">
            <v>V</v>
          </cell>
          <cell r="F26" t="str">
            <v>U</v>
          </cell>
        </row>
        <row r="27">
          <cell r="D27">
            <v>15</v>
          </cell>
          <cell r="E27" t="str">
            <v>W</v>
          </cell>
          <cell r="F27" t="str">
            <v>V</v>
          </cell>
        </row>
        <row r="28">
          <cell r="D28">
            <v>16</v>
          </cell>
          <cell r="E28" t="str">
            <v>X</v>
          </cell>
          <cell r="F28" t="str">
            <v>W</v>
          </cell>
        </row>
        <row r="29">
          <cell r="D29">
            <v>17</v>
          </cell>
          <cell r="E29" t="str">
            <v>Y</v>
          </cell>
          <cell r="F29" t="str">
            <v>X</v>
          </cell>
        </row>
        <row r="30">
          <cell r="D30">
            <v>18</v>
          </cell>
          <cell r="E30" t="str">
            <v>Z</v>
          </cell>
          <cell r="F30" t="str">
            <v>Y</v>
          </cell>
        </row>
        <row r="31">
          <cell r="D31">
            <v>19</v>
          </cell>
          <cell r="E31" t="str">
            <v>AA</v>
          </cell>
          <cell r="F31" t="str">
            <v>Z</v>
          </cell>
        </row>
        <row r="32">
          <cell r="D32">
            <v>20</v>
          </cell>
          <cell r="E32" t="str">
            <v>AB</v>
          </cell>
          <cell r="F32" t="str">
            <v>AA</v>
          </cell>
        </row>
        <row r="33">
          <cell r="D33">
            <v>21</v>
          </cell>
          <cell r="E33" t="str">
            <v>AC</v>
          </cell>
          <cell r="F33" t="str">
            <v>AB</v>
          </cell>
        </row>
        <row r="34">
          <cell r="D34">
            <v>22</v>
          </cell>
          <cell r="E34" t="str">
            <v>AD</v>
          </cell>
          <cell r="F34" t="str">
            <v>AC</v>
          </cell>
        </row>
        <row r="35">
          <cell r="D35">
            <v>23</v>
          </cell>
          <cell r="E35" t="str">
            <v>AE</v>
          </cell>
          <cell r="F35" t="str">
            <v>AD</v>
          </cell>
        </row>
        <row r="36">
          <cell r="D36">
            <v>24</v>
          </cell>
          <cell r="E36" t="str">
            <v>AF</v>
          </cell>
          <cell r="F36" t="str">
            <v>AE</v>
          </cell>
        </row>
        <row r="37">
          <cell r="D37">
            <v>25</v>
          </cell>
          <cell r="E37" t="str">
            <v>AG</v>
          </cell>
          <cell r="F37" t="str">
            <v>AF</v>
          </cell>
        </row>
        <row r="38">
          <cell r="D38">
            <v>26</v>
          </cell>
          <cell r="E38" t="str">
            <v>AH</v>
          </cell>
          <cell r="F38" t="str">
            <v>AG</v>
          </cell>
        </row>
        <row r="39">
          <cell r="D39">
            <v>27</v>
          </cell>
          <cell r="E39" t="str">
            <v>AI</v>
          </cell>
          <cell r="F39" t="str">
            <v>AH</v>
          </cell>
        </row>
        <row r="40">
          <cell r="D40">
            <v>28</v>
          </cell>
          <cell r="E40" t="str">
            <v>AJ</v>
          </cell>
          <cell r="F40" t="str">
            <v>AI</v>
          </cell>
        </row>
        <row r="41">
          <cell r="D41">
            <v>29</v>
          </cell>
          <cell r="E41" t="str">
            <v>AK</v>
          </cell>
          <cell r="F41" t="str">
            <v>AJ</v>
          </cell>
        </row>
        <row r="42">
          <cell r="D42">
            <v>30</v>
          </cell>
          <cell r="E42" t="str">
            <v>AL</v>
          </cell>
          <cell r="F42" t="str">
            <v>AK</v>
          </cell>
        </row>
        <row r="43">
          <cell r="D43">
            <v>31</v>
          </cell>
          <cell r="E43" t="str">
            <v>AM</v>
          </cell>
          <cell r="F43" t="str">
            <v>AL</v>
          </cell>
        </row>
        <row r="44">
          <cell r="D44">
            <v>32</v>
          </cell>
          <cell r="E44" t="str">
            <v>AN</v>
          </cell>
          <cell r="F44" t="str">
            <v>AM</v>
          </cell>
        </row>
        <row r="45">
          <cell r="D45">
            <v>33</v>
          </cell>
          <cell r="E45" t="str">
            <v>AO</v>
          </cell>
          <cell r="F45" t="str">
            <v>AN</v>
          </cell>
        </row>
        <row r="46">
          <cell r="D46">
            <v>34</v>
          </cell>
          <cell r="E46" t="str">
            <v>AP</v>
          </cell>
          <cell r="F46" t="str">
            <v>AO</v>
          </cell>
        </row>
        <row r="47">
          <cell r="D47">
            <v>35</v>
          </cell>
          <cell r="E47" t="str">
            <v>AQ</v>
          </cell>
          <cell r="F47" t="str">
            <v>AP</v>
          </cell>
        </row>
        <row r="48">
          <cell r="D48">
            <v>36</v>
          </cell>
          <cell r="E48" t="str">
            <v>AR</v>
          </cell>
          <cell r="F48" t="str">
            <v>AQ</v>
          </cell>
        </row>
        <row r="49">
          <cell r="D49">
            <v>37</v>
          </cell>
          <cell r="E49" t="str">
            <v>AS</v>
          </cell>
          <cell r="F49" t="str">
            <v>AR</v>
          </cell>
        </row>
        <row r="50">
          <cell r="D50">
            <v>38</v>
          </cell>
          <cell r="E50" t="str">
            <v>AT</v>
          </cell>
          <cell r="F50" t="str">
            <v>AS</v>
          </cell>
        </row>
        <row r="51">
          <cell r="D51">
            <v>39</v>
          </cell>
          <cell r="E51" t="str">
            <v>AU</v>
          </cell>
          <cell r="F51" t="str">
            <v>AT</v>
          </cell>
        </row>
        <row r="52">
          <cell r="D52">
            <v>40</v>
          </cell>
          <cell r="E52" t="str">
            <v>AV</v>
          </cell>
          <cell r="F52" t="str">
            <v>AU</v>
          </cell>
        </row>
        <row r="53">
          <cell r="D53">
            <v>41</v>
          </cell>
          <cell r="E53" t="str">
            <v>AW</v>
          </cell>
          <cell r="F53" t="str">
            <v>AV</v>
          </cell>
        </row>
        <row r="54">
          <cell r="D54">
            <v>42</v>
          </cell>
          <cell r="E54" t="str">
            <v>AX</v>
          </cell>
          <cell r="F54" t="str">
            <v>AW</v>
          </cell>
        </row>
        <row r="55">
          <cell r="D55">
            <v>43</v>
          </cell>
          <cell r="E55" t="str">
            <v>AY</v>
          </cell>
          <cell r="F55" t="str">
            <v>AX</v>
          </cell>
        </row>
        <row r="56">
          <cell r="D56">
            <v>44</v>
          </cell>
          <cell r="E56" t="str">
            <v>AZ</v>
          </cell>
          <cell r="F56" t="str">
            <v>AY</v>
          </cell>
        </row>
        <row r="57">
          <cell r="D57">
            <v>45</v>
          </cell>
          <cell r="E57" t="str">
            <v>BA</v>
          </cell>
          <cell r="F57" t="str">
            <v>AZ</v>
          </cell>
        </row>
        <row r="58">
          <cell r="D58">
            <v>46</v>
          </cell>
          <cell r="E58" t="str">
            <v>BB</v>
          </cell>
          <cell r="F58" t="str">
            <v>BA</v>
          </cell>
        </row>
        <row r="59">
          <cell r="D59">
            <v>47</v>
          </cell>
          <cell r="E59" t="str">
            <v>BC</v>
          </cell>
          <cell r="F59" t="str">
            <v>BB</v>
          </cell>
        </row>
        <row r="60">
          <cell r="D60">
            <v>48</v>
          </cell>
          <cell r="E60" t="str">
            <v>BD</v>
          </cell>
          <cell r="F60" t="str">
            <v>BC</v>
          </cell>
        </row>
        <row r="61">
          <cell r="D61">
            <v>49</v>
          </cell>
          <cell r="E61" t="str">
            <v>BE</v>
          </cell>
          <cell r="F61" t="str">
            <v>BD</v>
          </cell>
        </row>
        <row r="62">
          <cell r="D62">
            <v>50</v>
          </cell>
          <cell r="E62" t="str">
            <v>BF</v>
          </cell>
          <cell r="F62" t="str">
            <v>BE</v>
          </cell>
        </row>
        <row r="63">
          <cell r="D63">
            <v>51</v>
          </cell>
          <cell r="E63" t="str">
            <v>BG</v>
          </cell>
          <cell r="F63" t="str">
            <v>BF</v>
          </cell>
        </row>
        <row r="64">
          <cell r="D64">
            <v>52</v>
          </cell>
          <cell r="E64" t="str">
            <v>BH</v>
          </cell>
          <cell r="F64" t="str">
            <v>BG</v>
          </cell>
        </row>
        <row r="65">
          <cell r="D65">
            <v>53</v>
          </cell>
          <cell r="E65" t="str">
            <v>BI</v>
          </cell>
          <cell r="F65" t="str">
            <v>BH</v>
          </cell>
        </row>
        <row r="66">
          <cell r="D66">
            <v>54</v>
          </cell>
          <cell r="E66" t="str">
            <v>BJ</v>
          </cell>
          <cell r="F66" t="str">
            <v>BI</v>
          </cell>
        </row>
        <row r="67">
          <cell r="D67">
            <v>55</v>
          </cell>
          <cell r="E67" t="str">
            <v>BK</v>
          </cell>
          <cell r="F67" t="str">
            <v>BJ</v>
          </cell>
        </row>
        <row r="68">
          <cell r="D68">
            <v>56</v>
          </cell>
          <cell r="E68" t="str">
            <v>BL</v>
          </cell>
          <cell r="F68" t="str">
            <v>BK</v>
          </cell>
        </row>
        <row r="69">
          <cell r="D69">
            <v>57</v>
          </cell>
          <cell r="E69" t="str">
            <v>BM</v>
          </cell>
          <cell r="F69" t="str">
            <v>BL</v>
          </cell>
        </row>
        <row r="70">
          <cell r="D70">
            <v>58</v>
          </cell>
          <cell r="E70" t="str">
            <v>BN</v>
          </cell>
          <cell r="F70" t="str">
            <v>BM</v>
          </cell>
        </row>
        <row r="71">
          <cell r="D71">
            <v>59</v>
          </cell>
          <cell r="E71" t="str">
            <v>BO</v>
          </cell>
          <cell r="F71" t="str">
            <v>BN</v>
          </cell>
        </row>
        <row r="72">
          <cell r="D72">
            <v>60</v>
          </cell>
          <cell r="E72" t="str">
            <v>BP</v>
          </cell>
          <cell r="F72" t="str">
            <v>BO</v>
          </cell>
        </row>
        <row r="73">
          <cell r="D73">
            <v>61</v>
          </cell>
          <cell r="E73" t="str">
            <v>BQ</v>
          </cell>
          <cell r="F73" t="str">
            <v>BP</v>
          </cell>
        </row>
        <row r="74">
          <cell r="D74">
            <v>62</v>
          </cell>
          <cell r="E74" t="str">
            <v>BR</v>
          </cell>
          <cell r="F74" t="str">
            <v>BQ</v>
          </cell>
        </row>
        <row r="75">
          <cell r="D75">
            <v>63</v>
          </cell>
          <cell r="E75" t="str">
            <v>BS</v>
          </cell>
          <cell r="F75" t="str">
            <v>BR</v>
          </cell>
        </row>
        <row r="76">
          <cell r="D76">
            <v>64</v>
          </cell>
          <cell r="E76" t="str">
            <v>BT</v>
          </cell>
          <cell r="F76" t="str">
            <v>BS</v>
          </cell>
        </row>
        <row r="77">
          <cell r="D77">
            <v>65</v>
          </cell>
          <cell r="E77" t="str">
            <v>BU</v>
          </cell>
          <cell r="F77" t="str">
            <v>BT</v>
          </cell>
        </row>
        <row r="78">
          <cell r="D78">
            <v>66</v>
          </cell>
          <cell r="E78" t="str">
            <v>BV</v>
          </cell>
          <cell r="F78" t="str">
            <v>BU</v>
          </cell>
        </row>
        <row r="79">
          <cell r="D79">
            <v>67</v>
          </cell>
          <cell r="E79" t="str">
            <v>BW</v>
          </cell>
          <cell r="F79" t="str">
            <v>BV</v>
          </cell>
        </row>
        <row r="80">
          <cell r="D80">
            <v>68</v>
          </cell>
          <cell r="E80" t="str">
            <v>BX</v>
          </cell>
          <cell r="F80" t="str">
            <v>BW</v>
          </cell>
        </row>
        <row r="81">
          <cell r="D81">
            <v>69</v>
          </cell>
          <cell r="E81" t="str">
            <v>BY</v>
          </cell>
          <cell r="F81" t="str">
            <v>BX</v>
          </cell>
        </row>
        <row r="82">
          <cell r="D82">
            <v>70</v>
          </cell>
          <cell r="E82" t="str">
            <v>BZ</v>
          </cell>
          <cell r="F82" t="str">
            <v>BY</v>
          </cell>
        </row>
        <row r="83">
          <cell r="D83">
            <v>71</v>
          </cell>
          <cell r="E83" t="str">
            <v>CA</v>
          </cell>
          <cell r="F83" t="str">
            <v>BZ</v>
          </cell>
        </row>
        <row r="84">
          <cell r="D84">
            <v>72</v>
          </cell>
          <cell r="E84" t="str">
            <v>CB</v>
          </cell>
          <cell r="F84" t="str">
            <v>CA</v>
          </cell>
        </row>
        <row r="85">
          <cell r="D85">
            <v>73</v>
          </cell>
          <cell r="E85" t="str">
            <v>CC</v>
          </cell>
          <cell r="F85" t="str">
            <v>CB</v>
          </cell>
        </row>
        <row r="86">
          <cell r="D86">
            <v>74</v>
          </cell>
          <cell r="E86" t="str">
            <v>CD</v>
          </cell>
          <cell r="F86" t="str">
            <v>CC</v>
          </cell>
        </row>
        <row r="87">
          <cell r="D87">
            <v>75</v>
          </cell>
          <cell r="E87" t="str">
            <v>CE</v>
          </cell>
          <cell r="F87" t="str">
            <v>CD</v>
          </cell>
        </row>
        <row r="88">
          <cell r="D88">
            <v>76</v>
          </cell>
          <cell r="E88" t="str">
            <v>CF</v>
          </cell>
          <cell r="F88" t="str">
            <v>CE</v>
          </cell>
        </row>
        <row r="89">
          <cell r="D89">
            <v>77</v>
          </cell>
          <cell r="E89" t="str">
            <v>CG</v>
          </cell>
          <cell r="F89" t="str">
            <v>CF</v>
          </cell>
        </row>
        <row r="90">
          <cell r="D90">
            <v>78</v>
          </cell>
          <cell r="E90" t="str">
            <v>CH</v>
          </cell>
          <cell r="F90" t="str">
            <v>CG</v>
          </cell>
        </row>
        <row r="91">
          <cell r="D91">
            <v>79</v>
          </cell>
          <cell r="E91" t="str">
            <v>CI</v>
          </cell>
          <cell r="F91" t="str">
            <v>CH</v>
          </cell>
        </row>
        <row r="92">
          <cell r="D92">
            <v>80</v>
          </cell>
          <cell r="E92" t="str">
            <v>CJ</v>
          </cell>
          <cell r="F92" t="str">
            <v>CI</v>
          </cell>
        </row>
        <row r="93">
          <cell r="D93">
            <v>81</v>
          </cell>
          <cell r="E93" t="str">
            <v>CK</v>
          </cell>
          <cell r="F93" t="str">
            <v>CJ</v>
          </cell>
        </row>
        <row r="94">
          <cell r="D94">
            <v>82</v>
          </cell>
          <cell r="E94" t="str">
            <v>CL</v>
          </cell>
          <cell r="F94" t="str">
            <v>CK</v>
          </cell>
        </row>
        <row r="95">
          <cell r="D95">
            <v>83</v>
          </cell>
          <cell r="E95" t="str">
            <v>CM</v>
          </cell>
          <cell r="F95" t="str">
            <v>CL</v>
          </cell>
        </row>
        <row r="96">
          <cell r="D96">
            <v>84</v>
          </cell>
          <cell r="E96" t="str">
            <v>CN</v>
          </cell>
          <cell r="F96" t="str">
            <v>CM</v>
          </cell>
        </row>
        <row r="97">
          <cell r="D97">
            <v>85</v>
          </cell>
          <cell r="E97" t="str">
            <v>CO</v>
          </cell>
          <cell r="F97" t="str">
            <v>CN</v>
          </cell>
        </row>
        <row r="98">
          <cell r="D98">
            <v>86</v>
          </cell>
          <cell r="E98" t="str">
            <v>CP</v>
          </cell>
          <cell r="F98" t="str">
            <v>CO</v>
          </cell>
        </row>
        <row r="99">
          <cell r="D99">
            <v>87</v>
          </cell>
          <cell r="E99" t="str">
            <v>CQ</v>
          </cell>
          <cell r="F99" t="str">
            <v>CP</v>
          </cell>
        </row>
        <row r="100">
          <cell r="D100">
            <v>88</v>
          </cell>
          <cell r="E100" t="str">
            <v>CR</v>
          </cell>
          <cell r="F100" t="str">
            <v>CQ</v>
          </cell>
        </row>
        <row r="101">
          <cell r="D101">
            <v>89</v>
          </cell>
          <cell r="E101" t="str">
            <v>CS</v>
          </cell>
          <cell r="F101" t="str">
            <v>CR</v>
          </cell>
        </row>
        <row r="102">
          <cell r="D102">
            <v>90</v>
          </cell>
          <cell r="E102" t="str">
            <v>CT</v>
          </cell>
          <cell r="F102" t="str">
            <v>CS</v>
          </cell>
        </row>
        <row r="103">
          <cell r="D103">
            <v>91</v>
          </cell>
          <cell r="E103" t="str">
            <v>CU</v>
          </cell>
          <cell r="F103" t="str">
            <v>CT</v>
          </cell>
        </row>
        <row r="104">
          <cell r="D104">
            <v>92</v>
          </cell>
          <cell r="E104" t="str">
            <v>CV</v>
          </cell>
          <cell r="F104" t="str">
            <v>CU</v>
          </cell>
        </row>
        <row r="105">
          <cell r="D105">
            <v>93</v>
          </cell>
          <cell r="E105" t="str">
            <v>CW</v>
          </cell>
          <cell r="F105" t="str">
            <v>CV</v>
          </cell>
        </row>
        <row r="106">
          <cell r="D106">
            <v>94</v>
          </cell>
          <cell r="E106" t="str">
            <v>CX</v>
          </cell>
          <cell r="F106" t="str">
            <v>CW</v>
          </cell>
        </row>
        <row r="107">
          <cell r="D107">
            <v>95</v>
          </cell>
          <cell r="E107" t="str">
            <v>CY</v>
          </cell>
          <cell r="F107" t="str">
            <v>CX</v>
          </cell>
        </row>
        <row r="108">
          <cell r="D108">
            <v>96</v>
          </cell>
          <cell r="E108" t="str">
            <v>CZ</v>
          </cell>
          <cell r="F108" t="str">
            <v>CY</v>
          </cell>
        </row>
        <row r="109">
          <cell r="D109">
            <v>97</v>
          </cell>
          <cell r="E109" t="str">
            <v>DA</v>
          </cell>
          <cell r="F109" t="str">
            <v>CZ</v>
          </cell>
        </row>
        <row r="110">
          <cell r="D110">
            <v>98</v>
          </cell>
          <cell r="E110" t="str">
            <v>DB</v>
          </cell>
          <cell r="F110" t="str">
            <v>DA</v>
          </cell>
        </row>
        <row r="111">
          <cell r="D111">
            <v>99</v>
          </cell>
          <cell r="E111" t="str">
            <v>DC</v>
          </cell>
          <cell r="F111" t="str">
            <v>DB</v>
          </cell>
        </row>
        <row r="112">
          <cell r="D112">
            <v>100</v>
          </cell>
          <cell r="E112" t="str">
            <v>DD</v>
          </cell>
          <cell r="F112" t="str">
            <v>DC</v>
          </cell>
        </row>
        <row r="113">
          <cell r="D113">
            <v>101</v>
          </cell>
          <cell r="E113" t="str">
            <v>DE</v>
          </cell>
          <cell r="F113" t="str">
            <v>DD</v>
          </cell>
        </row>
        <row r="114">
          <cell r="D114">
            <v>102</v>
          </cell>
          <cell r="E114" t="str">
            <v>DF</v>
          </cell>
          <cell r="F114" t="str">
            <v>DE</v>
          </cell>
        </row>
        <row r="115">
          <cell r="D115">
            <v>103</v>
          </cell>
          <cell r="E115" t="str">
            <v>DG</v>
          </cell>
        </row>
        <row r="116">
          <cell r="D116">
            <v>104</v>
          </cell>
          <cell r="E116" t="str">
            <v>DH</v>
          </cell>
        </row>
        <row r="117">
          <cell r="D117">
            <v>105</v>
          </cell>
          <cell r="E117" t="str">
            <v>DI</v>
          </cell>
        </row>
        <row r="118">
          <cell r="D118">
            <v>106</v>
          </cell>
          <cell r="E118" t="str">
            <v>DJ</v>
          </cell>
        </row>
        <row r="119">
          <cell r="D119">
            <v>107</v>
          </cell>
          <cell r="E119" t="str">
            <v>DK</v>
          </cell>
        </row>
        <row r="120">
          <cell r="D120">
            <v>108</v>
          </cell>
          <cell r="E120" t="str">
            <v>DL</v>
          </cell>
        </row>
        <row r="121">
          <cell r="D121">
            <v>109</v>
          </cell>
          <cell r="E121" t="str">
            <v>DM</v>
          </cell>
        </row>
        <row r="122">
          <cell r="D122">
            <v>110</v>
          </cell>
          <cell r="E122" t="str">
            <v>DN</v>
          </cell>
        </row>
        <row r="123">
          <cell r="D123">
            <v>111</v>
          </cell>
          <cell r="E123" t="str">
            <v>DO</v>
          </cell>
        </row>
        <row r="124">
          <cell r="D124">
            <v>112</v>
          </cell>
          <cell r="E124" t="str">
            <v>DP</v>
          </cell>
        </row>
        <row r="125">
          <cell r="D125">
            <v>113</v>
          </cell>
          <cell r="E125" t="str">
            <v>DQ</v>
          </cell>
        </row>
        <row r="126">
          <cell r="D126">
            <v>114</v>
          </cell>
          <cell r="E126" t="str">
            <v>DR</v>
          </cell>
        </row>
        <row r="127">
          <cell r="D127">
            <v>115</v>
          </cell>
          <cell r="E127" t="str">
            <v>DS</v>
          </cell>
        </row>
        <row r="128">
          <cell r="D128">
            <v>116</v>
          </cell>
          <cell r="E128" t="str">
            <v>DT</v>
          </cell>
        </row>
        <row r="129">
          <cell r="D129">
            <v>117</v>
          </cell>
          <cell r="E129" t="str">
            <v>DU</v>
          </cell>
        </row>
        <row r="130">
          <cell r="D130">
            <v>118</v>
          </cell>
          <cell r="E130" t="str">
            <v>DV</v>
          </cell>
        </row>
        <row r="131">
          <cell r="D131">
            <v>119</v>
          </cell>
          <cell r="E131" t="str">
            <v>DW</v>
          </cell>
        </row>
        <row r="132">
          <cell r="D132">
            <v>120</v>
          </cell>
          <cell r="E132" t="str">
            <v>DX</v>
          </cell>
        </row>
        <row r="133">
          <cell r="D133">
            <v>121</v>
          </cell>
          <cell r="E133" t="str">
            <v>DY</v>
          </cell>
        </row>
        <row r="134">
          <cell r="D134">
            <v>122</v>
          </cell>
          <cell r="E134" t="str">
            <v>DZ</v>
          </cell>
        </row>
        <row r="135">
          <cell r="D135">
            <v>123</v>
          </cell>
        </row>
        <row r="136">
          <cell r="D136">
            <v>124</v>
          </cell>
        </row>
        <row r="137">
          <cell r="D137">
            <v>125</v>
          </cell>
        </row>
        <row r="138">
          <cell r="D138">
            <v>126</v>
          </cell>
        </row>
        <row r="139">
          <cell r="D139">
            <v>127</v>
          </cell>
        </row>
        <row r="140">
          <cell r="D140">
            <v>128</v>
          </cell>
        </row>
        <row r="141">
          <cell r="D141">
            <v>129</v>
          </cell>
        </row>
        <row r="142">
          <cell r="D142">
            <v>130</v>
          </cell>
        </row>
        <row r="143">
          <cell r="D143">
            <v>144</v>
          </cell>
        </row>
        <row r="144">
          <cell r="D144">
            <v>145</v>
          </cell>
        </row>
        <row r="145">
          <cell r="D145">
            <v>146</v>
          </cell>
        </row>
        <row r="146">
          <cell r="D146">
            <v>147</v>
          </cell>
        </row>
        <row r="147">
          <cell r="D147">
            <v>148</v>
          </cell>
        </row>
        <row r="148">
          <cell r="D148">
            <v>149</v>
          </cell>
        </row>
        <row r="149">
          <cell r="D149">
            <v>150</v>
          </cell>
        </row>
        <row r="150">
          <cell r="D150">
            <v>151</v>
          </cell>
        </row>
        <row r="151">
          <cell r="D151">
            <v>152</v>
          </cell>
        </row>
        <row r="152">
          <cell r="D152">
            <v>153</v>
          </cell>
        </row>
        <row r="153">
          <cell r="D153">
            <v>154</v>
          </cell>
        </row>
        <row r="154">
          <cell r="D154">
            <v>155</v>
          </cell>
        </row>
        <row r="155">
          <cell r="D155">
            <v>156</v>
          </cell>
        </row>
      </sheetData>
      <sheetData sheetId="1">
        <row r="4">
          <cell r="D4" t="str">
            <v>Semana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DADOS"/>
      <sheetName val="PLANILHA"/>
      <sheetName val="SERVIÇOS"/>
      <sheetName val="CPU"/>
      <sheetName val="INSUMOS"/>
      <sheetName val="CRONOGRAMA"/>
      <sheetName val="RESUMO"/>
      <sheetName val="2.6.1AF ESG INC"/>
      <sheetName val="2.6.2 PLUV"/>
      <sheetName val="2.7.1 ELE TEL"/>
      <sheetName val="3.6.1 HID"/>
      <sheetName val="3.7.1 ELE TEL"/>
      <sheetName val="4.3.1 HID IMPLA"/>
      <sheetName val="4.3.2 ELE IMPLA"/>
      <sheetName val="siig30"/>
      <sheetName val="Composições"/>
      <sheetName val="lista de cpu"/>
      <sheetName val="resumo_aut1"/>
    </sheetNames>
    <sheetDataSet>
      <sheetData sheetId="0"/>
      <sheetData sheetId="1"/>
      <sheetData sheetId="2">
        <row r="2">
          <cell r="C2" t="str">
            <v>AR CONDICIONADO - bloco academico - Verba global conforme cotação em anexo.</v>
          </cell>
          <cell r="D2" t="str">
            <v>vb</v>
          </cell>
          <cell r="E2">
            <v>1</v>
          </cell>
          <cell r="F2">
            <v>3250000</v>
          </cell>
          <cell r="G2">
            <v>3250000</v>
          </cell>
          <cell r="H2">
            <v>9.9957146583257023E-2</v>
          </cell>
          <cell r="I2">
            <v>9.9957146583257023E-2</v>
          </cell>
          <cell r="K2">
            <v>1</v>
          </cell>
          <cell r="M2">
            <v>3433090.05</v>
          </cell>
          <cell r="N2">
            <v>-5.3330978020806552E-2</v>
          </cell>
        </row>
        <row r="3">
          <cell r="C3" t="str">
            <v>INSTALAÇÔES ELÈTRICA - bloco acadêmico  - Verba global conforme cotação em anexo.</v>
          </cell>
          <cell r="D3" t="str">
            <v>vb</v>
          </cell>
          <cell r="E3">
            <v>1</v>
          </cell>
          <cell r="F3">
            <v>3275280.1379999998</v>
          </cell>
          <cell r="G3">
            <v>3275280.1379999998</v>
          </cell>
          <cell r="H3">
            <v>0.10073466364778347</v>
          </cell>
          <cell r="I3">
            <v>0.20069181023104049</v>
          </cell>
          <cell r="K3">
            <v>2</v>
          </cell>
          <cell r="M3">
            <v>3359261.6797751314</v>
          </cell>
          <cell r="N3">
            <v>-2.4999999934733674E-2</v>
          </cell>
        </row>
        <row r="4">
          <cell r="C4" t="str">
            <v>Aço CA-50</v>
          </cell>
          <cell r="D4" t="str">
            <v>kg</v>
          </cell>
          <cell r="E4">
            <v>385855</v>
          </cell>
          <cell r="F4">
            <v>6.1489999999999991</v>
          </cell>
          <cell r="G4">
            <v>2372622.3949999996</v>
          </cell>
          <cell r="H4">
            <v>7.2972481391917934E-2</v>
          </cell>
          <cell r="I4">
            <v>0.27366429162295841</v>
          </cell>
          <cell r="K4">
            <v>3</v>
          </cell>
          <cell r="M4">
            <v>5.3275050000000004</v>
          </cell>
          <cell r="N4">
            <v>0.1541988229011515</v>
          </cell>
        </row>
        <row r="5">
          <cell r="C5" t="str">
            <v>CONCRETO USINADO FCk= 30,0 Mpa</v>
          </cell>
          <cell r="D5" t="str">
            <v>m³</v>
          </cell>
          <cell r="E5">
            <v>4839.8999999999996</v>
          </cell>
          <cell r="F5">
            <v>363.32400000000001</v>
          </cell>
          <cell r="G5">
            <v>1758451.8276</v>
          </cell>
          <cell r="H5">
            <v>5.4083023720310583E-2</v>
          </cell>
          <cell r="I5">
            <v>0.32774731534326901</v>
          </cell>
          <cell r="K5">
            <v>4</v>
          </cell>
          <cell r="M5">
            <v>350.58420000000001</v>
          </cell>
          <cell r="N5">
            <v>3.6338773966425153E-2</v>
          </cell>
        </row>
        <row r="6">
          <cell r="C6" t="str">
            <v>FORMAS de madeira e polipropileno</v>
          </cell>
          <cell r="D6" t="str">
            <v>m²</v>
          </cell>
          <cell r="E6">
            <v>26824.36</v>
          </cell>
          <cell r="F6">
            <v>48.047999999999988</v>
          </cell>
          <cell r="G6">
            <v>1288856.8492799997</v>
          </cell>
          <cell r="H6">
            <v>3.9640139387174075E-2</v>
          </cell>
          <cell r="I6">
            <v>0.3673874547304431</v>
          </cell>
          <cell r="K6">
            <v>5</v>
          </cell>
          <cell r="M6">
            <v>49.494239999999998</v>
          </cell>
          <cell r="N6">
            <v>-2.9220369885465614E-2</v>
          </cell>
        </row>
        <row r="7">
          <cell r="C7" t="str">
            <v>Piso granitina Tecnogran 40x40cm linea Regia ref 01-6313-11000 aplicado com cera acrilica</v>
          </cell>
          <cell r="D7" t="str">
            <v>m²</v>
          </cell>
          <cell r="E7">
            <v>6600.4687499999964</v>
          </cell>
          <cell r="F7">
            <v>121.19900000000001</v>
          </cell>
          <cell r="G7">
            <v>799970.21203124966</v>
          </cell>
          <cell r="H7">
            <v>2.46039199219221E-2</v>
          </cell>
          <cell r="I7">
            <v>0.39199137465236522</v>
          </cell>
          <cell r="K7">
            <v>6</v>
          </cell>
          <cell r="M7">
            <v>166.871205</v>
          </cell>
          <cell r="N7">
            <v>-0.27369734041292504</v>
          </cell>
        </row>
        <row r="8">
          <cell r="C8" t="str">
            <v>ESTRUTURA METÁLICA para coberturas e fechamentos verticais</v>
          </cell>
          <cell r="D8" t="str">
            <v>kg</v>
          </cell>
          <cell r="E8">
            <v>105837</v>
          </cell>
          <cell r="F8">
            <v>12.415000000000001</v>
          </cell>
          <cell r="G8">
            <v>1313966.355</v>
          </cell>
          <cell r="H8">
            <v>4.04124084776009E-2</v>
          </cell>
          <cell r="I8">
            <v>0.43240378312996613</v>
          </cell>
          <cell r="K8">
            <v>7</v>
          </cell>
          <cell r="M8">
            <v>8.5927499999999988</v>
          </cell>
          <cell r="N8">
            <v>0.44482267027435962</v>
          </cell>
        </row>
        <row r="9">
          <cell r="C9" t="str">
            <v>INSTALAÇÕES HIDRÁULICAS  - agua fria / esgoto / incendio - Verba global conforme cotação em anexo.</v>
          </cell>
          <cell r="D9" t="str">
            <v>vb</v>
          </cell>
          <cell r="E9">
            <v>1</v>
          </cell>
          <cell r="F9">
            <v>666337.38599999994</v>
          </cell>
          <cell r="G9">
            <v>666337.38599999994</v>
          </cell>
          <cell r="H9">
            <v>2.0493902697325019E-2</v>
          </cell>
          <cell r="I9">
            <v>0.45289768582729117</v>
          </cell>
          <cell r="K9">
            <v>8</v>
          </cell>
          <cell r="M9">
            <v>683422.95598346635</v>
          </cell>
          <cell r="N9">
            <v>-2.4999994269843895E-2</v>
          </cell>
        </row>
        <row r="10">
          <cell r="C10" t="str">
            <v>Forro mineral Thermacoustic</v>
          </cell>
          <cell r="D10" t="str">
            <v>m²</v>
          </cell>
          <cell r="E10">
            <v>4141.7449999999999</v>
          </cell>
          <cell r="F10">
            <v>149.5</v>
          </cell>
          <cell r="G10">
            <v>619190.87749999994</v>
          </cell>
          <cell r="H10">
            <v>1.9043862555471705E-2</v>
          </cell>
          <cell r="I10">
            <v>0.47194154838276287</v>
          </cell>
          <cell r="K10">
            <v>9</v>
          </cell>
          <cell r="M10">
            <v>160.85628</v>
          </cell>
          <cell r="N10">
            <v>-7.0598922218019666E-2</v>
          </cell>
        </row>
        <row r="11">
          <cell r="C11" t="str">
            <v>INSTALAÇÔES ELÈTRICA - bloco administrativo  - Verba global conforme cotação em anexo.</v>
          </cell>
          <cell r="D11" t="str">
            <v>vb</v>
          </cell>
          <cell r="E11">
            <v>1</v>
          </cell>
          <cell r="F11">
            <v>600842.95700000005</v>
          </cell>
          <cell r="G11">
            <v>600842.95700000005</v>
          </cell>
          <cell r="H11">
            <v>1.8479553085035877E-2</v>
          </cell>
          <cell r="I11">
            <v>0.49042110146779871</v>
          </cell>
          <cell r="K11">
            <v>10</v>
          </cell>
          <cell r="M11">
            <v>616249.19015376817</v>
          </cell>
          <cell r="N11">
            <v>-2.5000005517125112E-2</v>
          </cell>
        </row>
        <row r="12">
          <cell r="C12" t="str">
            <v>AR CONDICIONADO - bloco administrativo - Verba global conforme cotação em anexo.</v>
          </cell>
          <cell r="D12" t="str">
            <v>vb</v>
          </cell>
          <cell r="E12">
            <v>1</v>
          </cell>
          <cell r="F12">
            <v>585000</v>
          </cell>
          <cell r="G12">
            <v>585000</v>
          </cell>
          <cell r="H12">
            <v>1.7992286384986265E-2</v>
          </cell>
          <cell r="I12">
            <v>0.508413387852785</v>
          </cell>
          <cell r="K12">
            <v>11</v>
          </cell>
          <cell r="M12">
            <v>572850</v>
          </cell>
          <cell r="N12">
            <v>2.1209740769835062E-2</v>
          </cell>
        </row>
        <row r="13">
          <cell r="C13" t="str">
            <v>COBERTURA DE VIDRO laminado 10 mm</v>
          </cell>
          <cell r="D13" t="str">
            <v>m</v>
          </cell>
          <cell r="E13">
            <v>1541.3747499999999</v>
          </cell>
          <cell r="F13">
            <v>331.5</v>
          </cell>
          <cell r="G13">
            <v>510965.72962499998</v>
          </cell>
          <cell r="H13">
            <v>1.5715285026199077E-2</v>
          </cell>
          <cell r="I13">
            <v>0.52412867287898413</v>
          </cell>
          <cell r="K13">
            <v>12</v>
          </cell>
          <cell r="M13">
            <v>355.73984999999999</v>
          </cell>
          <cell r="N13">
            <v>-6.8139259630316862E-2</v>
          </cell>
        </row>
        <row r="14">
          <cell r="C14" t="str">
            <v>Granito verde labrado flameado</v>
          </cell>
          <cell r="D14" t="str">
            <v>m²</v>
          </cell>
          <cell r="E14">
            <v>2530.0500000000002</v>
          </cell>
          <cell r="F14">
            <v>164.55400000000003</v>
          </cell>
          <cell r="G14">
            <v>416329.8477000001</v>
          </cell>
          <cell r="H14">
            <v>1.280465957339507E-2</v>
          </cell>
          <cell r="I14">
            <v>0.53693333245237918</v>
          </cell>
          <cell r="K14">
            <v>13</v>
          </cell>
          <cell r="M14">
            <v>206.226</v>
          </cell>
          <cell r="N14">
            <v>-0.20206957415650773</v>
          </cell>
        </row>
        <row r="15">
          <cell r="C15" t="str">
            <v>Esquadria da cobertura de vidro</v>
          </cell>
          <cell r="D15" t="str">
            <v>m²</v>
          </cell>
          <cell r="E15">
            <v>1480.3</v>
          </cell>
          <cell r="F15">
            <v>351</v>
          </cell>
          <cell r="G15">
            <v>519585.3</v>
          </cell>
          <cell r="H15">
            <v>1.59803889214171E-2</v>
          </cell>
          <cell r="I15">
            <v>0.55291372137379624</v>
          </cell>
          <cell r="K15">
            <v>14</v>
          </cell>
          <cell r="M15">
            <v>343.71</v>
          </cell>
          <cell r="N15">
            <v>2.1209740769835062E-2</v>
          </cell>
        </row>
        <row r="16">
          <cell r="C16" t="str">
            <v>Rede de Água Fria/Esgoto/Águas pluviais Externas (vb global conforme cotação anexa)</v>
          </cell>
          <cell r="D16" t="str">
            <v>vb</v>
          </cell>
          <cell r="E16">
            <v>1</v>
          </cell>
          <cell r="F16">
            <v>474193.08299999998</v>
          </cell>
          <cell r="G16">
            <v>474193.08299999998</v>
          </cell>
          <cell r="H16">
            <v>1.4584303848060788E-2</v>
          </cell>
          <cell r="I16">
            <v>0.56749802522185699</v>
          </cell>
          <cell r="K16">
            <v>15</v>
          </cell>
          <cell r="M16">
            <v>486351.87508679996</v>
          </cell>
          <cell r="N16">
            <v>-2.4999990150402884E-2</v>
          </cell>
        </row>
        <row r="17">
          <cell r="C17" t="str">
            <v>Pavimento de concreto intertravado e=8 cm</v>
          </cell>
          <cell r="D17" t="str">
            <v>m²</v>
          </cell>
          <cell r="E17">
            <v>8660</v>
          </cell>
          <cell r="F17">
            <v>51.194000000000003</v>
          </cell>
          <cell r="G17">
            <v>443340.04000000004</v>
          </cell>
          <cell r="H17">
            <v>1.3635386266002164E-2</v>
          </cell>
          <cell r="I17">
            <v>0.58113341148785913</v>
          </cell>
          <cell r="K17">
            <v>16</v>
          </cell>
          <cell r="M17">
            <v>52.702199999999998</v>
          </cell>
          <cell r="N17">
            <v>-2.8617401171108559E-2</v>
          </cell>
        </row>
        <row r="18">
          <cell r="C18" t="str">
            <v>Brise metalico</v>
          </cell>
          <cell r="D18" t="str">
            <v>m²</v>
          </cell>
          <cell r="E18">
            <v>1329.92</v>
          </cell>
          <cell r="F18">
            <v>286</v>
          </cell>
          <cell r="G18">
            <v>380357.12</v>
          </cell>
          <cell r="H18">
            <v>1.1698280737792456E-2</v>
          </cell>
          <cell r="I18">
            <v>0.59283169222565157</v>
          </cell>
          <cell r="K18">
            <v>17</v>
          </cell>
          <cell r="M18">
            <v>301.59406799999999</v>
          </cell>
          <cell r="N18">
            <v>-5.1705486462021555E-2</v>
          </cell>
        </row>
        <row r="19">
          <cell r="C19" t="str">
            <v>Pintura em paredes internas com duas demãos de tinta latex acrílica com emassamento</v>
          </cell>
          <cell r="D19" t="str">
            <v>m²</v>
          </cell>
          <cell r="E19">
            <v>24650.436750000008</v>
          </cell>
          <cell r="F19">
            <v>15.339999999999998</v>
          </cell>
          <cell r="G19">
            <v>378137.69974500005</v>
          </cell>
          <cell r="H19">
            <v>1.1630020148328184E-2</v>
          </cell>
          <cell r="I19">
            <v>0.60446171237397972</v>
          </cell>
          <cell r="K19">
            <v>18</v>
          </cell>
          <cell r="M19">
            <v>16.028342999999996</v>
          </cell>
          <cell r="N19">
            <v>-4.2945362474461568E-2</v>
          </cell>
        </row>
        <row r="20">
          <cell r="C20" t="str">
            <v>Rodapé para granitina tipo Tecnogran</v>
          </cell>
          <cell r="D20" t="str">
            <v>m</v>
          </cell>
          <cell r="E20">
            <v>3700.4750000000026</v>
          </cell>
          <cell r="F20">
            <v>86.45</v>
          </cell>
          <cell r="G20">
            <v>319906.06375000026</v>
          </cell>
          <cell r="H20">
            <v>9.8390453252712434E-3</v>
          </cell>
          <cell r="I20">
            <v>0.61430075769925097</v>
          </cell>
          <cell r="K20">
            <v>19</v>
          </cell>
          <cell r="M20">
            <v>103.61710799999999</v>
          </cell>
          <cell r="N20">
            <v>-0.16567831636451369</v>
          </cell>
        </row>
        <row r="21">
          <cell r="C21" t="str">
            <v>Emboço em argamassa de cal em paredes internas</v>
          </cell>
          <cell r="D21" t="str">
            <v>m²</v>
          </cell>
          <cell r="E21">
            <v>20568.777650000004</v>
          </cell>
          <cell r="F21">
            <v>20.241</v>
          </cell>
          <cell r="G21">
            <v>416332.62841365009</v>
          </cell>
          <cell r="H21">
            <v>1.2804745097149508E-2</v>
          </cell>
          <cell r="I21">
            <v>0.62710550279640043</v>
          </cell>
          <cell r="K21">
            <v>20</v>
          </cell>
          <cell r="M21">
            <v>17.769807</v>
          </cell>
          <cell r="N21">
            <v>0.13906695778969347</v>
          </cell>
        </row>
        <row r="22">
          <cell r="C22" t="str">
            <v>Esquadrias em aluminio Fixo-correr-basculante</v>
          </cell>
          <cell r="D22" t="str">
            <v>m²</v>
          </cell>
          <cell r="E22">
            <v>764.39199999999994</v>
          </cell>
          <cell r="F22">
            <v>563.42000000000007</v>
          </cell>
          <cell r="G22">
            <v>430673.74064000003</v>
          </cell>
          <cell r="H22">
            <v>1.3245820991603723E-2</v>
          </cell>
          <cell r="I22">
            <v>0.64035132378800419</v>
          </cell>
          <cell r="K22">
            <v>21</v>
          </cell>
          <cell r="M22">
            <v>465.92181899999997</v>
          </cell>
          <cell r="N22">
            <v>0.20925867178587776</v>
          </cell>
        </row>
        <row r="23">
          <cell r="C23" t="str">
            <v xml:space="preserve">FORMAS de madeira </v>
          </cell>
          <cell r="D23" t="str">
            <v>m²</v>
          </cell>
          <cell r="E23">
            <v>7073.4</v>
          </cell>
          <cell r="F23">
            <v>38.037999999999997</v>
          </cell>
          <cell r="G23">
            <v>269057.98919999995</v>
          </cell>
          <cell r="H23">
            <v>8.2751596510340867E-3</v>
          </cell>
          <cell r="I23">
            <v>0.64862648343903828</v>
          </cell>
          <cell r="K23">
            <v>22</v>
          </cell>
          <cell r="M23">
            <v>49.494239999999998</v>
          </cell>
          <cell r="N23">
            <v>-0.23146612615932682</v>
          </cell>
        </row>
        <row r="24">
          <cell r="C24" t="str">
            <v>Rede Elétrica Externa (vb global conforme cotação anexa)</v>
          </cell>
          <cell r="D24" t="str">
            <v>vb</v>
          </cell>
          <cell r="E24">
            <v>1</v>
          </cell>
          <cell r="F24">
            <v>333433.54200000002</v>
          </cell>
          <cell r="G24">
            <v>333433.54200000002</v>
          </cell>
          <cell r="H24">
            <v>1.0255097056451874E-2</v>
          </cell>
          <cell r="I24">
            <v>0.65888158049549017</v>
          </cell>
          <cell r="K24">
            <v>23</v>
          </cell>
          <cell r="M24">
            <v>341983.12264004577</v>
          </cell>
          <cell r="N24">
            <v>-2.5000007526817636E-2</v>
          </cell>
        </row>
        <row r="25">
          <cell r="C25" t="str">
            <v>Elevador para 08 passageiros para 3 paradas</v>
          </cell>
          <cell r="D25" t="str">
            <v>unid</v>
          </cell>
          <cell r="E25">
            <v>3</v>
          </cell>
          <cell r="F25">
            <v>114400</v>
          </cell>
          <cell r="G25">
            <v>343200</v>
          </cell>
          <cell r="H25">
            <v>1.0555474679191941E-2</v>
          </cell>
          <cell r="I25">
            <v>0.66943705517468211</v>
          </cell>
          <cell r="K25">
            <v>24</v>
          </cell>
          <cell r="M25">
            <v>108268.65</v>
          </cell>
          <cell r="N25">
            <v>5.6630889920581851E-2</v>
          </cell>
        </row>
        <row r="26">
          <cell r="C26" t="str">
            <v>Piso granito Kinawa</v>
          </cell>
          <cell r="D26" t="str">
            <v>m²</v>
          </cell>
          <cell r="E26">
            <v>1287.7637</v>
          </cell>
          <cell r="F26">
            <v>262.28800000000001</v>
          </cell>
          <cell r="G26">
            <v>337764.96534559998</v>
          </cell>
          <cell r="H26">
            <v>1.0388314508227343E-2</v>
          </cell>
          <cell r="I26">
            <v>0.67982536968290941</v>
          </cell>
          <cell r="K26">
            <v>25</v>
          </cell>
          <cell r="M26">
            <v>252.05399999999997</v>
          </cell>
          <cell r="N26">
            <v>4.0602410594555272E-2</v>
          </cell>
        </row>
        <row r="27">
          <cell r="C27" t="str">
            <v>TRANSPORTE DE MATERIAL de 1ª / 2ª Categoria, distância até 1 km</v>
          </cell>
          <cell r="D27" t="str">
            <v>m³</v>
          </cell>
          <cell r="E27">
            <v>61841</v>
          </cell>
          <cell r="F27">
            <v>4.758</v>
          </cell>
          <cell r="G27">
            <v>294239.478</v>
          </cell>
          <cell r="H27">
            <v>9.0496426563160086E-3</v>
          </cell>
          <cell r="I27">
            <v>0.68887501233922543</v>
          </cell>
          <cell r="K27">
            <v>26</v>
          </cell>
          <cell r="M27">
            <v>5.247306</v>
          </cell>
          <cell r="N27">
            <v>-9.324899291179134E-2</v>
          </cell>
        </row>
        <row r="28">
          <cell r="C28" t="str">
            <v>Esquadrias em aluminio Fixo-basculante</v>
          </cell>
          <cell r="D28" t="str">
            <v>m²</v>
          </cell>
          <cell r="E28">
            <v>700.13124999999991</v>
          </cell>
          <cell r="F28">
            <v>563.42000000000007</v>
          </cell>
          <cell r="G28">
            <v>394467.948875</v>
          </cell>
          <cell r="H28">
            <v>1.2132274027106189E-2</v>
          </cell>
          <cell r="I28">
            <v>0.70100728636633158</v>
          </cell>
          <cell r="K28">
            <v>27</v>
          </cell>
          <cell r="M28">
            <v>442.72139399999998</v>
          </cell>
          <cell r="N28">
            <v>0.2726288081754642</v>
          </cell>
        </row>
        <row r="29">
          <cell r="C29" t="str">
            <v>DIVISÓRIA SANITÁRIA em granito e=2cm e h=2,10m</v>
          </cell>
          <cell r="D29" t="str">
            <v>m²</v>
          </cell>
          <cell r="E29">
            <v>599.86500000000001</v>
          </cell>
          <cell r="F29">
            <v>433.18599999999998</v>
          </cell>
          <cell r="G29">
            <v>259853.11989</v>
          </cell>
          <cell r="H29">
            <v>7.9920542753727352E-3</v>
          </cell>
          <cell r="I29">
            <v>0.70899934064170433</v>
          </cell>
          <cell r="K29">
            <v>28</v>
          </cell>
          <cell r="M29">
            <v>510.386436</v>
          </cell>
          <cell r="N29">
            <v>-0.15125879246524498</v>
          </cell>
        </row>
        <row r="30">
          <cell r="C30" t="str">
            <v>Estaca Ø 50cm x130 t - escavada tipo hélice contínua</v>
          </cell>
          <cell r="D30" t="str">
            <v>m</v>
          </cell>
          <cell r="E30">
            <v>3172</v>
          </cell>
          <cell r="F30">
            <v>127.43899999999999</v>
          </cell>
          <cell r="G30">
            <v>404236.50799999997</v>
          </cell>
          <cell r="H30">
            <v>1.2432716272141523E-2</v>
          </cell>
          <cell r="I30">
            <v>0.72143205691384582</v>
          </cell>
          <cell r="K30">
            <v>29</v>
          </cell>
          <cell r="M30">
            <v>87.703334999999996</v>
          </cell>
          <cell r="N30">
            <v>0.45306903095532225</v>
          </cell>
        </row>
        <row r="31">
          <cell r="C31" t="str">
            <v>ESCAVAÇÃO e carga de material de 1ª / 2ª Categoria</v>
          </cell>
          <cell r="D31" t="str">
            <v>m³</v>
          </cell>
          <cell r="E31">
            <v>61841</v>
          </cell>
          <cell r="F31">
            <v>7.15</v>
          </cell>
          <cell r="G31">
            <v>442163.15</v>
          </cell>
          <cell r="H31">
            <v>1.3599189784081435E-2</v>
          </cell>
          <cell r="I31">
            <v>0.7350312466979273</v>
          </cell>
          <cell r="K31">
            <v>30</v>
          </cell>
          <cell r="M31">
            <v>4.4796870000000002</v>
          </cell>
          <cell r="N31">
            <v>0.59609365565049521</v>
          </cell>
        </row>
        <row r="32">
          <cell r="C32" t="str">
            <v>DRY-WALL, espessura 10cm</v>
          </cell>
          <cell r="D32" t="str">
            <v>m²</v>
          </cell>
          <cell r="E32">
            <v>3141.3590500000018</v>
          </cell>
          <cell r="F32">
            <v>91.65</v>
          </cell>
          <cell r="G32">
            <v>287905.55693250021</v>
          </cell>
          <cell r="H32">
            <v>8.8548362942880536E-3</v>
          </cell>
          <cell r="I32">
            <v>0.74388608299221537</v>
          </cell>
          <cell r="K32">
            <v>31</v>
          </cell>
          <cell r="M32">
            <v>88.161614999999998</v>
          </cell>
          <cell r="N32">
            <v>3.9568070525931365E-2</v>
          </cell>
        </row>
        <row r="33">
          <cell r="C33" t="str">
            <v>Pastilha Cerâmica 5x5cm  na cor branca</v>
          </cell>
          <cell r="D33" t="str">
            <v>m²</v>
          </cell>
          <cell r="E33">
            <v>3723.9330000000009</v>
          </cell>
          <cell r="F33">
            <v>90.206999999999994</v>
          </cell>
          <cell r="G33">
            <v>335924.82413100003</v>
          </cell>
          <cell r="H33">
            <v>1.0331719042036063E-2</v>
          </cell>
          <cell r="I33">
            <v>0.75421780203425148</v>
          </cell>
          <cell r="K33">
            <v>32</v>
          </cell>
          <cell r="M33">
            <v>73.324799999999996</v>
          </cell>
          <cell r="N33">
            <v>0.2302386095836606</v>
          </cell>
        </row>
        <row r="34">
          <cell r="C34" t="str">
            <v>Alvenaria com BLOCO CERÂMICO, espessura 15 cm</v>
          </cell>
          <cell r="D34" t="str">
            <v>m²</v>
          </cell>
          <cell r="E34">
            <v>7141.4543250000015</v>
          </cell>
          <cell r="F34">
            <v>35.073999999999998</v>
          </cell>
          <cell r="G34">
            <v>250479.36899505003</v>
          </cell>
          <cell r="H34">
            <v>7.7037547700676738E-3</v>
          </cell>
          <cell r="I34">
            <v>0.76192155680431917</v>
          </cell>
          <cell r="K34">
            <v>33</v>
          </cell>
          <cell r="M34">
            <v>37.808099999999996</v>
          </cell>
          <cell r="N34">
            <v>-7.2315191718176797E-2</v>
          </cell>
        </row>
        <row r="35">
          <cell r="C35" t="str">
            <v>Estaca Ø 40cm x 80 t - escavada tipo hélice contínua</v>
          </cell>
          <cell r="D35" t="str">
            <v>m</v>
          </cell>
          <cell r="E35">
            <v>3119</v>
          </cell>
          <cell r="F35">
            <v>102.75199999999998</v>
          </cell>
          <cell r="G35">
            <v>320483.48799999995</v>
          </cell>
          <cell r="H35">
            <v>9.8568046115475351E-3</v>
          </cell>
          <cell r="I35">
            <v>0.77177836141586675</v>
          </cell>
          <cell r="K35">
            <v>34</v>
          </cell>
          <cell r="M35">
            <v>71.755190999999996</v>
          </cell>
          <cell r="N35">
            <v>0.43198002218403952</v>
          </cell>
        </row>
        <row r="36">
          <cell r="C36" t="str">
            <v>Vidro temperado incolor 10mm</v>
          </cell>
          <cell r="D36" t="str">
            <v>m²</v>
          </cell>
          <cell r="E36">
            <v>568.31689999999992</v>
          </cell>
          <cell r="F36">
            <v>271.12799999999999</v>
          </cell>
          <cell r="G36">
            <v>154086.62446319996</v>
          </cell>
          <cell r="H36">
            <v>4.7390951716884174E-3</v>
          </cell>
          <cell r="I36">
            <v>0.77651745658755522</v>
          </cell>
          <cell r="K36">
            <v>35</v>
          </cell>
          <cell r="M36">
            <v>371.20679999999999</v>
          </cell>
          <cell r="N36">
            <v>-0.26960389734239787</v>
          </cell>
        </row>
        <row r="37">
          <cell r="C37" t="str">
            <v>Vidro cristal incolor 6mm</v>
          </cell>
          <cell r="D37" t="str">
            <v>m²</v>
          </cell>
          <cell r="E37">
            <v>2067.0915999999997</v>
          </cell>
          <cell r="F37">
            <v>97.460999999999999</v>
          </cell>
          <cell r="G37">
            <v>201460.81442759998</v>
          </cell>
          <cell r="H37">
            <v>6.1961378949298316E-3</v>
          </cell>
          <cell r="I37">
            <v>0.78271359448248501</v>
          </cell>
          <cell r="K37">
            <v>36</v>
          </cell>
          <cell r="M37">
            <v>100.535175</v>
          </cell>
          <cell r="N37">
            <v>-3.0578103633877363E-2</v>
          </cell>
        </row>
        <row r="38">
          <cell r="C38" t="str">
            <v>Base de brita graduada simples</v>
          </cell>
          <cell r="D38" t="str">
            <v>m³</v>
          </cell>
          <cell r="E38">
            <v>1397.36</v>
          </cell>
          <cell r="F38">
            <v>94.432000000000002</v>
          </cell>
          <cell r="G38">
            <v>131955.49951999998</v>
          </cell>
          <cell r="H38">
            <v>4.0584292947653967E-3</v>
          </cell>
          <cell r="I38">
            <v>0.78677202377725042</v>
          </cell>
          <cell r="K38">
            <v>37</v>
          </cell>
          <cell r="M38">
            <v>143.77389299999999</v>
          </cell>
          <cell r="N38">
            <v>-0.34319090879732939</v>
          </cell>
        </row>
        <row r="39">
          <cell r="C39" t="str">
            <v>COMPACTAÇÃO de aterro a 100% PN</v>
          </cell>
          <cell r="D39" t="str">
            <v>m³</v>
          </cell>
          <cell r="E39">
            <v>35270</v>
          </cell>
          <cell r="F39">
            <v>5.3950000000000005</v>
          </cell>
          <cell r="G39">
            <v>190281.65000000002</v>
          </cell>
          <cell r="H39">
            <v>5.8523110095858493E-3</v>
          </cell>
          <cell r="I39">
            <v>0.79262433478683625</v>
          </cell>
          <cell r="K39">
            <v>38</v>
          </cell>
          <cell r="M39">
            <v>4.8692250000000001</v>
          </cell>
          <cell r="N39">
            <v>0.1079791958679257</v>
          </cell>
        </row>
        <row r="40">
          <cell r="C40" t="str">
            <v>CONSTRUÇÕES E INSTALAÇÕES PROVISÓRIAS de água/esgoto/energia.</v>
          </cell>
          <cell r="D40" t="str">
            <v>m²</v>
          </cell>
          <cell r="E40">
            <v>382</v>
          </cell>
          <cell r="F40">
            <v>322.39999999999998</v>
          </cell>
          <cell r="G40">
            <v>123156.79999999999</v>
          </cell>
          <cell r="H40">
            <v>3.7878160954845745E-3</v>
          </cell>
          <cell r="I40">
            <v>0.79641215088232087</v>
          </cell>
          <cell r="K40">
            <v>39</v>
          </cell>
          <cell r="M40">
            <v>448.43843699999996</v>
          </cell>
          <cell r="N40">
            <v>-0.28106073565678757</v>
          </cell>
        </row>
        <row r="41">
          <cell r="C41" t="str">
            <v>Montacarga para 04 paradas</v>
          </cell>
          <cell r="D41" t="str">
            <v>unid</v>
          </cell>
          <cell r="E41">
            <v>1</v>
          </cell>
          <cell r="F41">
            <v>149500</v>
          </cell>
          <cell r="G41">
            <v>149500</v>
          </cell>
          <cell r="H41">
            <v>4.5980287428298234E-3</v>
          </cell>
          <cell r="I41">
            <v>0.80101017962515064</v>
          </cell>
          <cell r="K41">
            <v>40</v>
          </cell>
          <cell r="M41">
            <v>154669.5</v>
          </cell>
          <cell r="N41">
            <v>-3.3422879106740466E-2</v>
          </cell>
        </row>
        <row r="42">
          <cell r="C42" t="str">
            <v>Piso cerâmico cargo plus white 41x41cm Eliane</v>
          </cell>
          <cell r="D42" t="str">
            <v>m²</v>
          </cell>
          <cell r="E42">
            <v>4347.2733999999991</v>
          </cell>
          <cell r="F42">
            <v>39.65</v>
          </cell>
          <cell r="G42">
            <v>172369.39030999996</v>
          </cell>
          <cell r="H42">
            <v>5.3014007426717873E-3</v>
          </cell>
          <cell r="I42">
            <v>0.80631158036782247</v>
          </cell>
          <cell r="K42">
            <v>41</v>
          </cell>
          <cell r="M42">
            <v>35.195903999999999</v>
          </cell>
          <cell r="N42">
            <v>0.12655154417968628</v>
          </cell>
        </row>
        <row r="43">
          <cell r="C43" t="str">
            <v>Pintura tetos com duas demãos de tinta latex com emassamento</v>
          </cell>
          <cell r="D43" t="str">
            <v>m²</v>
          </cell>
          <cell r="E43">
            <v>10216.660300000007</v>
          </cell>
          <cell r="F43">
            <v>14.741999999999997</v>
          </cell>
          <cell r="G43">
            <v>150614.00614260006</v>
          </cell>
          <cell r="H43">
            <v>4.632291165996138E-3</v>
          </cell>
          <cell r="I43">
            <v>0.81094387153381864</v>
          </cell>
          <cell r="K43">
            <v>42</v>
          </cell>
          <cell r="M43">
            <v>14.481648</v>
          </cell>
          <cell r="N43">
            <v>1.7978064374993608E-2</v>
          </cell>
        </row>
        <row r="44">
          <cell r="C44" t="str">
            <v>Esquadrias em aluminio Strutural Glasing</v>
          </cell>
          <cell r="D44" t="str">
            <v>m²</v>
          </cell>
          <cell r="E44">
            <v>264.15550000000002</v>
          </cell>
          <cell r="F44">
            <v>537.12099999999998</v>
          </cell>
          <cell r="G44">
            <v>141883.4663155</v>
          </cell>
          <cell r="H44">
            <v>4.3637742893043209E-3</v>
          </cell>
          <cell r="I44">
            <v>0.81530764582312298</v>
          </cell>
          <cell r="K44">
            <v>43</v>
          </cell>
          <cell r="M44">
            <v>558.72351900000001</v>
          </cell>
          <cell r="N44">
            <v>-3.8664058815107816E-2</v>
          </cell>
        </row>
        <row r="45">
          <cell r="C45" t="str">
            <v>Alvenaria com BLOCO CERÂMICO, espessura 20 cm</v>
          </cell>
          <cell r="D45" t="str">
            <v>m²</v>
          </cell>
          <cell r="E45">
            <v>3464.1194500000011</v>
          </cell>
          <cell r="F45">
            <v>40.000999999999991</v>
          </cell>
          <cell r="G45">
            <v>138568.24211945001</v>
          </cell>
          <cell r="H45">
            <v>4.2618111044055735E-3</v>
          </cell>
          <cell r="I45">
            <v>0.81956945692752858</v>
          </cell>
          <cell r="K45">
            <v>44</v>
          </cell>
          <cell r="M45">
            <v>42.390899999999995</v>
          </cell>
          <cell r="N45">
            <v>-5.6377665961326762E-2</v>
          </cell>
        </row>
        <row r="46">
          <cell r="C46" t="str">
            <v>Forro de gesso acartonado</v>
          </cell>
          <cell r="D46" t="str">
            <v>m²</v>
          </cell>
          <cell r="E46">
            <v>3653.3724999999995</v>
          </cell>
          <cell r="F46">
            <v>45.408999999999999</v>
          </cell>
          <cell r="G46">
            <v>165895.99185249998</v>
          </cell>
          <cell r="H46">
            <v>5.1023046077462008E-3</v>
          </cell>
          <cell r="I46">
            <v>0.82467176153527477</v>
          </cell>
          <cell r="K46">
            <v>45</v>
          </cell>
          <cell r="M46">
            <v>40.099499999999999</v>
          </cell>
          <cell r="N46">
            <v>0.13240813476477253</v>
          </cell>
        </row>
        <row r="47">
          <cell r="C47" t="str">
            <v>Lastro de concreto usinado 18 MPa (e=8cm)</v>
          </cell>
          <cell r="D47" t="str">
            <v>m³</v>
          </cell>
          <cell r="E47">
            <v>446.24650000000008</v>
          </cell>
          <cell r="F47">
            <v>400.65999999999997</v>
          </cell>
          <cell r="G47">
            <v>178793.12269000002</v>
          </cell>
          <cell r="H47">
            <v>5.4989693454777196E-3</v>
          </cell>
          <cell r="I47">
            <v>0.83017073088075244</v>
          </cell>
          <cell r="K47">
            <v>46</v>
          </cell>
          <cell r="M47">
            <v>318.84830999999997</v>
          </cell>
          <cell r="N47">
            <v>0.25658498864240498</v>
          </cell>
        </row>
        <row r="48">
          <cell r="C48" t="str">
            <v>Alvenaria com BLOCO CERÂMICO, espessura 25 cm</v>
          </cell>
          <cell r="D48" t="str">
            <v>m²</v>
          </cell>
          <cell r="E48">
            <v>2967.4205000000002</v>
          </cell>
          <cell r="F48">
            <v>42.028999999999996</v>
          </cell>
          <cell r="G48">
            <v>124717.7161945</v>
          </cell>
          <cell r="H48">
            <v>3.8358237043639031E-3</v>
          </cell>
          <cell r="I48">
            <v>0.8340065545851163</v>
          </cell>
          <cell r="K48">
            <v>47</v>
          </cell>
          <cell r="M48">
            <v>46.973700000000001</v>
          </cell>
          <cell r="N48">
            <v>-0.10526528674556201</v>
          </cell>
        </row>
        <row r="49">
          <cell r="C49" t="str">
            <v>Sub-base estabilizada granulometricamente</v>
          </cell>
          <cell r="D49" t="str">
            <v>m³</v>
          </cell>
          <cell r="E49">
            <v>1863.14</v>
          </cell>
          <cell r="F49">
            <v>58.682000000000002</v>
          </cell>
          <cell r="G49">
            <v>109332.78148000001</v>
          </cell>
          <cell r="H49">
            <v>3.3626439583850981E-3</v>
          </cell>
          <cell r="I49">
            <v>0.83736919854350145</v>
          </cell>
          <cell r="K49">
            <v>48</v>
          </cell>
          <cell r="M49">
            <v>74.470500000000001</v>
          </cell>
          <cell r="N49">
            <v>-0.21201012481452386</v>
          </cell>
        </row>
        <row r="50">
          <cell r="C50" t="str">
            <v>Acabamento e nivelamento de piso</v>
          </cell>
          <cell r="D50" t="str">
            <v>m²</v>
          </cell>
          <cell r="E50">
            <v>14031.09</v>
          </cell>
          <cell r="F50">
            <v>8.32</v>
          </cell>
          <cell r="G50">
            <v>116738.6688</v>
          </cell>
          <cell r="H50">
            <v>3.5904197628233519E-3</v>
          </cell>
          <cell r="I50">
            <v>0.84095961830632482</v>
          </cell>
          <cell r="K50">
            <v>49</v>
          </cell>
          <cell r="M50">
            <v>9.7155360000000002</v>
          </cell>
          <cell r="N50">
            <v>-0.1436396303816897</v>
          </cell>
        </row>
        <row r="51">
          <cell r="C51" t="str">
            <v>INSTALAÇÕES HIDRÁULICAS  - aguas pluviais - Verba global conforme cotação em anexo.</v>
          </cell>
          <cell r="D51" t="str">
            <v>vb</v>
          </cell>
          <cell r="E51">
            <v>1</v>
          </cell>
          <cell r="F51">
            <v>127782.16099999999</v>
          </cell>
          <cell r="G51">
            <v>127782.16099999999</v>
          </cell>
          <cell r="H51">
            <v>3.9300739070161073E-3</v>
          </cell>
          <cell r="I51">
            <v>0.84488969221334087</v>
          </cell>
          <cell r="K51">
            <v>50</v>
          </cell>
          <cell r="M51">
            <v>131058.62658719999</v>
          </cell>
          <cell r="N51">
            <v>-2.4999999408814144E-2</v>
          </cell>
        </row>
        <row r="52">
          <cell r="C52" t="str">
            <v>Paver 6cm - pedestres</v>
          </cell>
          <cell r="D52" t="str">
            <v>m²</v>
          </cell>
          <cell r="E52">
            <v>3242.87</v>
          </cell>
          <cell r="F52">
            <v>72.734999999999999</v>
          </cell>
          <cell r="G52">
            <v>235870.14945</v>
          </cell>
          <cell r="H52">
            <v>7.2544329548271972E-3</v>
          </cell>
          <cell r="I52">
            <v>0.85214412516816807</v>
          </cell>
          <cell r="K52">
            <v>51</v>
          </cell>
          <cell r="M52">
            <v>40.099499999999999</v>
          </cell>
          <cell r="N52">
            <v>0.81386301574832598</v>
          </cell>
        </row>
        <row r="53">
          <cell r="C53" t="str">
            <v>Estaca Ø 60cm x 160 t - escavada tipo hélice contínua</v>
          </cell>
          <cell r="D53" t="str">
            <v>m</v>
          </cell>
          <cell r="E53">
            <v>1114</v>
          </cell>
          <cell r="F53">
            <v>154.62199999999999</v>
          </cell>
          <cell r="G53">
            <v>172248.908</v>
          </cell>
          <cell r="H53">
            <v>5.2976951833113703E-3</v>
          </cell>
          <cell r="I53">
            <v>0.85744182035147942</v>
          </cell>
          <cell r="K53">
            <v>52</v>
          </cell>
          <cell r="M53">
            <v>109.65494699999999</v>
          </cell>
          <cell r="N53">
            <v>0.41007774140823749</v>
          </cell>
        </row>
        <row r="54">
          <cell r="C54" t="str">
            <v>Emboço em argamassa de cal em paredes externas</v>
          </cell>
          <cell r="D54" t="str">
            <v>m²</v>
          </cell>
          <cell r="E54">
            <v>6605.4959000000008</v>
          </cell>
          <cell r="F54">
            <v>15.820999999999998</v>
          </cell>
          <cell r="G54">
            <v>104505.5506339</v>
          </cell>
          <cell r="H54">
            <v>3.2141774287620709E-3</v>
          </cell>
          <cell r="I54">
            <v>0.86065599778024149</v>
          </cell>
          <cell r="K54">
            <v>53</v>
          </cell>
          <cell r="M54">
            <v>17.769807</v>
          </cell>
          <cell r="N54">
            <v>-0.10966956478480616</v>
          </cell>
        </row>
        <row r="55">
          <cell r="C55" t="str">
            <v>Chapisco em argamassa de cimento e areia</v>
          </cell>
          <cell r="D55" t="str">
            <v>m²</v>
          </cell>
          <cell r="E55">
            <v>27174.273550000005</v>
          </cell>
          <cell r="F55">
            <v>3.8479999999999999</v>
          </cell>
          <cell r="G55">
            <v>104566.60462040002</v>
          </cell>
          <cell r="H55">
            <v>3.2160552079245554E-3</v>
          </cell>
          <cell r="I55">
            <v>0.86387205298816605</v>
          </cell>
          <cell r="K55">
            <v>54</v>
          </cell>
          <cell r="M55">
            <v>3.9870359999999998</v>
          </cell>
          <cell r="N55">
            <v>-3.4872020217525002E-2</v>
          </cell>
        </row>
        <row r="56">
          <cell r="C56" t="str">
            <v>MANTA ASFÁLTICA 4mm em lajes de cobertura, inclusive preparo de superfície e proteção mecânica</v>
          </cell>
          <cell r="D56" t="str">
            <v>m²</v>
          </cell>
          <cell r="E56">
            <v>1375.1968100000004</v>
          </cell>
          <cell r="F56">
            <v>74.021999999999991</v>
          </cell>
          <cell r="G56">
            <v>101794.81826982001</v>
          </cell>
          <cell r="H56">
            <v>3.1308060219115102E-3</v>
          </cell>
          <cell r="I56">
            <v>0.86700285901007756</v>
          </cell>
          <cell r="K56">
            <v>55</v>
          </cell>
          <cell r="M56">
            <v>78.113826000000003</v>
          </cell>
          <cell r="N56">
            <v>-5.2382864974505394E-2</v>
          </cell>
        </row>
        <row r="57">
          <cell r="C57" t="str">
            <v>Piso em concreto armado para pátio industrial, fck = 25 MPa, e= 12 cm, sobre lastro de brita graduada e=10 cm, capacidade para cargas de até 4 t/m² e empilhadeiras com cargas de até 1 t</v>
          </cell>
          <cell r="D57" t="str">
            <v>m²</v>
          </cell>
          <cell r="E57">
            <v>863.35000000000014</v>
          </cell>
          <cell r="F57">
            <v>115.89499999999998</v>
          </cell>
          <cell r="G57">
            <v>100057.94825</v>
          </cell>
          <cell r="H57">
            <v>3.0773867692446754E-3</v>
          </cell>
          <cell r="I57">
            <v>0.87008024577932219</v>
          </cell>
          <cell r="K57">
            <v>56</v>
          </cell>
          <cell r="M57">
            <v>111.774492</v>
          </cell>
          <cell r="N57">
            <v>3.6864475304436928E-2</v>
          </cell>
        </row>
        <row r="58">
          <cell r="C58" t="str">
            <v>Esquadrias em aluminio Fixo</v>
          </cell>
          <cell r="D58" t="str">
            <v>m²</v>
          </cell>
          <cell r="E58">
            <v>241.77609999999999</v>
          </cell>
          <cell r="F58">
            <v>398.59300000000002</v>
          </cell>
          <cell r="G58">
            <v>96370.261027300003</v>
          </cell>
          <cell r="H58">
            <v>2.9639680946992515E-3</v>
          </cell>
          <cell r="I58">
            <v>0.87304421387402142</v>
          </cell>
          <cell r="K58">
            <v>57</v>
          </cell>
          <cell r="M58">
            <v>396.32054399999998</v>
          </cell>
          <cell r="N58">
            <v>5.7338839341116721E-3</v>
          </cell>
        </row>
        <row r="59">
          <cell r="C59" t="str">
            <v>Vidro laminado incolor 10mm para Strutural Glasing</v>
          </cell>
          <cell r="D59" t="str">
            <v>m²</v>
          </cell>
          <cell r="E59">
            <v>264.15550000000002</v>
          </cell>
          <cell r="F59">
            <v>266.69499999999999</v>
          </cell>
          <cell r="G59">
            <v>70448.9510725</v>
          </cell>
          <cell r="H59">
            <v>2.1667311166124873E-3</v>
          </cell>
          <cell r="I59">
            <v>0.8752109449906339</v>
          </cell>
          <cell r="K59">
            <v>58</v>
          </cell>
          <cell r="M59">
            <v>341.05197599999997</v>
          </cell>
          <cell r="N59">
            <v>-0.21802241661839827</v>
          </cell>
        </row>
        <row r="60">
          <cell r="C60" t="str">
            <v>Reboco em paredes internas</v>
          </cell>
          <cell r="D60" t="str">
            <v>m²</v>
          </cell>
          <cell r="E60">
            <v>17999.528650000004</v>
          </cell>
          <cell r="F60">
            <v>6.7859999999999996</v>
          </cell>
          <cell r="G60">
            <v>122144.80141890002</v>
          </cell>
          <cell r="H60">
            <v>3.7566910214805569E-3</v>
          </cell>
          <cell r="I60">
            <v>0.87896763601211447</v>
          </cell>
          <cell r="K60">
            <v>59</v>
          </cell>
          <cell r="M60">
            <v>4.9494240000000005</v>
          </cell>
          <cell r="N60">
            <v>0.37106863344098207</v>
          </cell>
        </row>
        <row r="61">
          <cell r="C61" t="str">
            <v>Locação mensal, montagem, manutenção, operação e desmontagem de ELEVADOR DE OBRA</v>
          </cell>
          <cell r="D61" t="str">
            <v>mês</v>
          </cell>
          <cell r="E61">
            <v>24</v>
          </cell>
          <cell r="F61">
            <v>3705</v>
          </cell>
          <cell r="G61">
            <v>88920</v>
          </cell>
          <cell r="H61">
            <v>2.7348275305179122E-3</v>
          </cell>
          <cell r="I61">
            <v>0.88170246354263238</v>
          </cell>
          <cell r="K61">
            <v>60</v>
          </cell>
          <cell r="M61">
            <v>3666.24</v>
          </cell>
          <cell r="N61">
            <v>1.0572139303482553E-2</v>
          </cell>
        </row>
        <row r="62">
          <cell r="C62" t="str">
            <v>Granito verde labrado flameado de 121,6x60,8cm</v>
          </cell>
          <cell r="D62" t="str">
            <v>m²</v>
          </cell>
          <cell r="E62">
            <v>410.34</v>
          </cell>
          <cell r="F62">
            <v>131.976</v>
          </cell>
          <cell r="G62">
            <v>54155.031839999996</v>
          </cell>
          <cell r="H62">
            <v>1.6655946018005634E-3</v>
          </cell>
          <cell r="I62">
            <v>0.88336805814443298</v>
          </cell>
          <cell r="K62">
            <v>61</v>
          </cell>
          <cell r="M62">
            <v>206.226</v>
          </cell>
          <cell r="N62">
            <v>-0.36004189578423673</v>
          </cell>
        </row>
        <row r="63">
          <cell r="C63" t="str">
            <v>Preparo e pintura de superficies em concreto aparente com aplicação de duas demãos de verniz acrílico</v>
          </cell>
          <cell r="D63" t="str">
            <v>m²</v>
          </cell>
          <cell r="E63">
            <v>5404.6102000000055</v>
          </cell>
          <cell r="F63">
            <v>12.324</v>
          </cell>
          <cell r="G63">
            <v>66606.416104800068</v>
          </cell>
          <cell r="H63">
            <v>2.0485499378378189E-3</v>
          </cell>
          <cell r="I63">
            <v>0.88541660808227085</v>
          </cell>
          <cell r="K63">
            <v>62</v>
          </cell>
          <cell r="M63">
            <v>15.615890999999998</v>
          </cell>
          <cell r="N63">
            <v>-0.21080391762468109</v>
          </cell>
        </row>
        <row r="64">
          <cell r="C64" t="str">
            <v>Porta de madeira revestida em formica 60x180cm</v>
          </cell>
          <cell r="D64" t="str">
            <v>cj</v>
          </cell>
          <cell r="E64">
            <v>112</v>
          </cell>
          <cell r="F64">
            <v>746.2</v>
          </cell>
          <cell r="G64">
            <v>83574.400000000009</v>
          </cell>
          <cell r="H64">
            <v>2.5704180158177712E-3</v>
          </cell>
          <cell r="I64">
            <v>0.88798702609808866</v>
          </cell>
          <cell r="K64">
            <v>63</v>
          </cell>
          <cell r="M64">
            <v>752.00310899999999</v>
          </cell>
          <cell r="N64">
            <v>-7.7168683620428835E-3</v>
          </cell>
        </row>
        <row r="65">
          <cell r="C65" t="str">
            <v>Plantio de grama em placa com adubo em taludes</v>
          </cell>
          <cell r="D65" t="str">
            <v>m²</v>
          </cell>
          <cell r="E65">
            <v>10250</v>
          </cell>
          <cell r="F65">
            <v>11.348999999999998</v>
          </cell>
          <cell r="G65">
            <v>116327.24999999999</v>
          </cell>
          <cell r="H65">
            <v>3.577766147654518E-3</v>
          </cell>
          <cell r="I65">
            <v>0.89156479224574314</v>
          </cell>
          <cell r="K65">
            <v>64</v>
          </cell>
          <cell r="M65">
            <v>8.1802979999999987</v>
          </cell>
          <cell r="N65">
            <v>0.3873577710738656</v>
          </cell>
        </row>
        <row r="66">
          <cell r="C66" t="str">
            <v>Azulejo 25x41 cm Linha Alpe</v>
          </cell>
          <cell r="D66" t="str">
            <v>m²</v>
          </cell>
          <cell r="E66">
            <v>2430.6090000000004</v>
          </cell>
          <cell r="F66">
            <v>26.546000000000003</v>
          </cell>
          <cell r="G66">
            <v>64522.946514000017</v>
          </cell>
          <cell r="H66">
            <v>1.9844706531334006E-3</v>
          </cell>
          <cell r="I66">
            <v>0.8935492628988766</v>
          </cell>
          <cell r="K66">
            <v>65</v>
          </cell>
          <cell r="M66">
            <v>32.847218999999996</v>
          </cell>
          <cell r="N66">
            <v>-0.19183417019261184</v>
          </cell>
        </row>
        <row r="67">
          <cell r="C67" t="str">
            <v>Porta em esquadrias em aluminio maximo-ar / Fixo-maximo-ar</v>
          </cell>
          <cell r="D67" t="str">
            <v>m²</v>
          </cell>
          <cell r="E67">
            <v>165.55499999999998</v>
          </cell>
          <cell r="F67">
            <v>440.67400000000004</v>
          </cell>
          <cell r="G67">
            <v>72955.784069999994</v>
          </cell>
          <cell r="H67">
            <v>2.2438313853481344E-3</v>
          </cell>
          <cell r="I67">
            <v>0.89579309428422471</v>
          </cell>
          <cell r="K67">
            <v>66</v>
          </cell>
          <cell r="M67">
            <v>477.52776</v>
          </cell>
          <cell r="N67">
            <v>-7.7176162491579436E-2</v>
          </cell>
        </row>
        <row r="68">
          <cell r="C68" t="str">
            <v>Telha CRFS 8mm</v>
          </cell>
          <cell r="D68" t="str">
            <v>m²</v>
          </cell>
          <cell r="E68">
            <v>2446.89</v>
          </cell>
          <cell r="F68">
            <v>55.678999999999988</v>
          </cell>
          <cell r="G68">
            <v>136240.38830999995</v>
          </cell>
          <cell r="H68">
            <v>4.1902155276500068E-3</v>
          </cell>
          <cell r="I68">
            <v>0.89998330981187469</v>
          </cell>
          <cell r="K68">
            <v>67</v>
          </cell>
          <cell r="M68">
            <v>32.171256</v>
          </cell>
          <cell r="N68">
            <v>0.73070644180009592</v>
          </cell>
        </row>
        <row r="69">
          <cell r="C69" t="str">
            <v>Peitoril de janela em granito l=20cm</v>
          </cell>
          <cell r="D69" t="str">
            <v>m</v>
          </cell>
          <cell r="E69">
            <v>1323.8350000000003</v>
          </cell>
          <cell r="F69">
            <v>54.131999999999998</v>
          </cell>
          <cell r="G69">
            <v>71661.836220000012</v>
          </cell>
          <cell r="H69">
            <v>2.2040346669131997E-3</v>
          </cell>
          <cell r="I69">
            <v>0.9021873444787879</v>
          </cell>
          <cell r="K69">
            <v>68</v>
          </cell>
          <cell r="M69">
            <v>57.766193999999999</v>
          </cell>
          <cell r="N69">
            <v>-6.2912124693553451E-2</v>
          </cell>
        </row>
        <row r="70">
          <cell r="C70" t="str">
            <v>Controle tecnologico do  concreto</v>
          </cell>
          <cell r="D70" t="str">
            <v>ud</v>
          </cell>
          <cell r="E70">
            <v>4839.8999999999996</v>
          </cell>
          <cell r="F70">
            <v>14.95</v>
          </cell>
          <cell r="G70">
            <v>72356.50499999999</v>
          </cell>
          <cell r="H70">
            <v>2.2253999312422056E-3</v>
          </cell>
          <cell r="I70">
            <v>0.90441274441003006</v>
          </cell>
          <cell r="K70">
            <v>69</v>
          </cell>
          <cell r="M70">
            <v>15.111782999999999</v>
          </cell>
          <cell r="N70">
            <v>-1.0705751928809404E-2</v>
          </cell>
        </row>
        <row r="71">
          <cell r="C71" t="str">
            <v>Aço CA-60</v>
          </cell>
          <cell r="D71" t="str">
            <v>kg</v>
          </cell>
          <cell r="E71">
            <v>13722</v>
          </cell>
          <cell r="F71">
            <v>6.1489999999999991</v>
          </cell>
          <cell r="G71">
            <v>84376.577999999994</v>
          </cell>
          <cell r="H71">
            <v>2.5950898385660366E-3</v>
          </cell>
          <cell r="I71">
            <v>0.9070078342485961</v>
          </cell>
          <cell r="K71">
            <v>70</v>
          </cell>
          <cell r="M71">
            <v>5.3275050000000004</v>
          </cell>
          <cell r="N71">
            <v>0.1541988229011515</v>
          </cell>
        </row>
        <row r="72">
          <cell r="C72" t="str">
            <v>Limpeza final da obra</v>
          </cell>
          <cell r="D72" t="str">
            <v>m2</v>
          </cell>
          <cell r="E72">
            <v>15764.15</v>
          </cell>
          <cell r="F72">
            <v>5.7200000000000006</v>
          </cell>
          <cell r="G72">
            <v>90170.938000000009</v>
          </cell>
          <cell r="H72">
            <v>2.7733014360663945E-3</v>
          </cell>
          <cell r="I72">
            <v>0.90978113568466246</v>
          </cell>
          <cell r="K72">
            <v>71</v>
          </cell>
          <cell r="M72">
            <v>4.5827999999999998</v>
          </cell>
          <cell r="N72">
            <v>0.24814523871868754</v>
          </cell>
        </row>
        <row r="73">
          <cell r="C73" t="str">
            <v>Brise metálico</v>
          </cell>
          <cell r="D73" t="str">
            <v>m²</v>
          </cell>
          <cell r="E73">
            <v>223.29</v>
          </cell>
          <cell r="F73">
            <v>286</v>
          </cell>
          <cell r="G73">
            <v>63860.939999999995</v>
          </cell>
          <cell r="H73">
            <v>1.9641099509306406E-3</v>
          </cell>
          <cell r="I73">
            <v>0.91174524563559312</v>
          </cell>
          <cell r="K73">
            <v>72</v>
          </cell>
          <cell r="M73">
            <v>301.59406799999999</v>
          </cell>
          <cell r="N73">
            <v>-5.1705486462021555E-2</v>
          </cell>
        </row>
        <row r="74">
          <cell r="C74" t="str">
            <v>Corrimão ou guarda corpo.em ferro h=92cm, conforme padrão do Corpo de bombeiros</v>
          </cell>
          <cell r="D74" t="str">
            <v>m</v>
          </cell>
          <cell r="E74">
            <v>517.01</v>
          </cell>
          <cell r="F74">
            <v>157.94999999999999</v>
          </cell>
          <cell r="G74">
            <v>81661.729499999987</v>
          </cell>
          <cell r="H74">
            <v>2.5115918356534719E-3</v>
          </cell>
          <cell r="I74">
            <v>0.91425683747124664</v>
          </cell>
          <cell r="K74">
            <v>73</v>
          </cell>
          <cell r="M74">
            <v>125.64891899999999</v>
          </cell>
          <cell r="N74">
            <v>0.25707408592985992</v>
          </cell>
        </row>
        <row r="75">
          <cell r="C75" t="str">
            <v>Plantio de grama em placa com adubo em jardim</v>
          </cell>
          <cell r="D75" t="str">
            <v>m²</v>
          </cell>
          <cell r="E75">
            <v>7836</v>
          </cell>
          <cell r="F75">
            <v>11.348999999999998</v>
          </cell>
          <cell r="G75">
            <v>88930.763999999981</v>
          </cell>
          <cell r="H75">
            <v>2.7351585885873951E-3</v>
          </cell>
          <cell r="I75">
            <v>0.91699199605983406</v>
          </cell>
          <cell r="K75">
            <v>74</v>
          </cell>
          <cell r="M75">
            <v>8.1802979999999987</v>
          </cell>
          <cell r="N75">
            <v>0.3873577710738656</v>
          </cell>
        </row>
        <row r="76">
          <cell r="C76" t="str">
            <v>Gota-de-orvalho - Evolvulus pusillus - (forração)</v>
          </cell>
          <cell r="D76" t="str">
            <v>m²</v>
          </cell>
          <cell r="E76">
            <v>1100</v>
          </cell>
          <cell r="F76">
            <v>50.946999999999996</v>
          </cell>
          <cell r="G76">
            <v>56041.7</v>
          </cell>
          <cell r="H76">
            <v>1.7236210528230507E-3</v>
          </cell>
          <cell r="I76">
            <v>0.91871561711265715</v>
          </cell>
          <cell r="K76">
            <v>75</v>
          </cell>
          <cell r="M76">
            <v>56.150757000000006</v>
          </cell>
          <cell r="N76">
            <v>-9.2674743458935227E-2</v>
          </cell>
        </row>
        <row r="77">
          <cell r="C77" t="str">
            <v>Pedra basalto sobre lastro de concreto e=5cm</v>
          </cell>
          <cell r="D77" t="str">
            <v>m²</v>
          </cell>
          <cell r="E77">
            <v>1051.96</v>
          </cell>
          <cell r="F77">
            <v>54.846999999999994</v>
          </cell>
          <cell r="G77">
            <v>57696.850119999996</v>
          </cell>
          <cell r="H77">
            <v>1.7745269245652462E-3</v>
          </cell>
          <cell r="I77">
            <v>0.9204901440372224</v>
          </cell>
          <cell r="K77">
            <v>76</v>
          </cell>
          <cell r="M77">
            <v>57.949505999999992</v>
          </cell>
          <cell r="N77">
            <v>-5.3538092283306082E-2</v>
          </cell>
        </row>
        <row r="78">
          <cell r="C78" t="str">
            <v>Meio fio de concreto</v>
          </cell>
          <cell r="D78" t="str">
            <v>m</v>
          </cell>
          <cell r="E78">
            <v>1690</v>
          </cell>
          <cell r="F78">
            <v>38.012</v>
          </cell>
          <cell r="G78">
            <v>64240.28</v>
          </cell>
          <cell r="H78">
            <v>1.9757769490798384E-3</v>
          </cell>
          <cell r="I78">
            <v>0.9224659209863022</v>
          </cell>
          <cell r="K78">
            <v>77</v>
          </cell>
          <cell r="M78">
            <v>35.642727000000001</v>
          </cell>
          <cell r="N78">
            <v>6.6472831890781015E-2</v>
          </cell>
        </row>
        <row r="79">
          <cell r="C79" t="str">
            <v>Esquadrias em aluminio Fixo-Veneziana</v>
          </cell>
          <cell r="D79" t="str">
            <v>m²</v>
          </cell>
          <cell r="E79">
            <v>99.422499999999999</v>
          </cell>
          <cell r="F79">
            <v>492.17999999999995</v>
          </cell>
          <cell r="G79">
            <v>48933.766049999998</v>
          </cell>
          <cell r="H79">
            <v>1.5050091156709709E-3</v>
          </cell>
          <cell r="I79">
            <v>0.92397093010197318</v>
          </cell>
          <cell r="K79">
            <v>78</v>
          </cell>
          <cell r="M79">
            <v>605.12436899999989</v>
          </cell>
          <cell r="N79">
            <v>-0.18664653877127191</v>
          </cell>
        </row>
        <row r="80">
          <cell r="C80" t="str">
            <v>Água furtada ou RUFO em chapa galvanizada nº 26</v>
          </cell>
          <cell r="D80" t="str">
            <v>m²</v>
          </cell>
          <cell r="E80">
            <v>746.58</v>
          </cell>
          <cell r="F80">
            <v>58.539000000000001</v>
          </cell>
          <cell r="G80">
            <v>43704.046620000001</v>
          </cell>
          <cell r="H80">
            <v>1.344163629008258E-3</v>
          </cell>
          <cell r="I80">
            <v>0.92531509373098142</v>
          </cell>
          <cell r="K80">
            <v>79</v>
          </cell>
          <cell r="M80">
            <v>80.198999999999998</v>
          </cell>
          <cell r="N80">
            <v>-0.27007818052594168</v>
          </cell>
        </row>
        <row r="81">
          <cell r="C81" t="str">
            <v>Aplicação de cera acrilica em piso granitina Tecnogran</v>
          </cell>
          <cell r="D81" t="str">
            <v>m²</v>
          </cell>
          <cell r="E81">
            <v>6600.4687499999964</v>
          </cell>
          <cell r="F81">
            <v>11.271000000000001</v>
          </cell>
          <cell r="G81">
            <v>74393.88328124996</v>
          </cell>
          <cell r="H81">
            <v>2.2880616295512667E-3</v>
          </cell>
          <cell r="I81">
            <v>0.92760315536053273</v>
          </cell>
          <cell r="K81">
            <v>80</v>
          </cell>
          <cell r="M81">
            <v>9.0052019999999988</v>
          </cell>
          <cell r="N81">
            <v>0.25160990280950979</v>
          </cell>
        </row>
        <row r="82">
          <cell r="C82" t="str">
            <v>INSTALAÇÕES HIDRÁULICAS - BLOCO ADMINISTRATIVO -  Água Fria/Esgoto/Incêndio/Pluvial - Verba global conforme cotação em anexo.</v>
          </cell>
          <cell r="D82" t="str">
            <v>vb</v>
          </cell>
          <cell r="E82">
            <v>1</v>
          </cell>
          <cell r="F82">
            <v>57248.593999999997</v>
          </cell>
          <cell r="G82">
            <v>57248.593999999997</v>
          </cell>
          <cell r="H82">
            <v>1.7607403391210364E-3</v>
          </cell>
          <cell r="I82">
            <v>0.92936389569965372</v>
          </cell>
          <cell r="K82">
            <v>81</v>
          </cell>
          <cell r="M82">
            <v>58716.511432955995</v>
          </cell>
          <cell r="N82">
            <v>-2.5000079145235055E-2</v>
          </cell>
        </row>
        <row r="83">
          <cell r="C83" t="str">
            <v>Calçada em petit pavet preto</v>
          </cell>
          <cell r="D83" t="str">
            <v>m²</v>
          </cell>
          <cell r="E83">
            <v>1077.1300000000001</v>
          </cell>
          <cell r="F83">
            <v>75.022999999999996</v>
          </cell>
          <cell r="G83">
            <v>80809.523990000002</v>
          </cell>
          <cell r="H83">
            <v>2.4853813645512785E-3</v>
          </cell>
          <cell r="I83">
            <v>0.93184927706420495</v>
          </cell>
          <cell r="K83">
            <v>82</v>
          </cell>
          <cell r="M83">
            <v>54.122867999999997</v>
          </cell>
          <cell r="N83">
            <v>0.38616083685735214</v>
          </cell>
        </row>
        <row r="84">
          <cell r="C84" t="str">
            <v>Gradil de aço galvanizado</v>
          </cell>
          <cell r="D84" t="str">
            <v>m²</v>
          </cell>
          <cell r="E84">
            <v>170</v>
          </cell>
          <cell r="F84">
            <v>289.70499999999998</v>
          </cell>
          <cell r="G84">
            <v>49249.85</v>
          </cell>
          <cell r="H84">
            <v>1.5147306078933602E-3</v>
          </cell>
          <cell r="I84">
            <v>0.93336400767209826</v>
          </cell>
          <cell r="K84">
            <v>83</v>
          </cell>
          <cell r="M84">
            <v>331.10730000000001</v>
          </cell>
          <cell r="N84">
            <v>-0.12504194259685608</v>
          </cell>
        </row>
        <row r="85">
          <cell r="C85" t="str">
            <v>Calçada em petit pavet branco</v>
          </cell>
          <cell r="D85" t="str">
            <v>m²</v>
          </cell>
          <cell r="E85">
            <v>1026.1300000000001</v>
          </cell>
          <cell r="F85">
            <v>75.022999999999996</v>
          </cell>
          <cell r="G85">
            <v>76983.350990000006</v>
          </cell>
          <cell r="H85">
            <v>2.3677034151931555E-3</v>
          </cell>
          <cell r="I85">
            <v>0.93573171108729136</v>
          </cell>
          <cell r="K85">
            <v>84</v>
          </cell>
          <cell r="M85">
            <v>54.122867999999997</v>
          </cell>
          <cell r="N85">
            <v>0.38616083685735214</v>
          </cell>
        </row>
        <row r="86">
          <cell r="C86" t="str">
            <v>Ofiopógo branco - Ophiopogon jaburan aureus-variegatus (forração)</v>
          </cell>
          <cell r="D86" t="str">
            <v>m²</v>
          </cell>
          <cell r="E86">
            <v>510</v>
          </cell>
          <cell r="F86">
            <v>93.846999999999994</v>
          </cell>
          <cell r="G86">
            <v>47861.969999999994</v>
          </cell>
          <cell r="H86">
            <v>1.4720449080164459E-3</v>
          </cell>
          <cell r="I86">
            <v>0.93720375599530781</v>
          </cell>
          <cell r="K86">
            <v>85</v>
          </cell>
          <cell r="M86">
            <v>107.71871399999999</v>
          </cell>
          <cell r="N86">
            <v>-0.12877719650459252</v>
          </cell>
        </row>
        <row r="87">
          <cell r="C87" t="str">
            <v>Forro de madeira laminada</v>
          </cell>
          <cell r="D87" t="str">
            <v>m²</v>
          </cell>
          <cell r="E87">
            <v>595.53275000000008</v>
          </cell>
          <cell r="F87">
            <v>95.16</v>
          </cell>
          <cell r="G87">
            <v>56670.896490000006</v>
          </cell>
          <cell r="H87">
            <v>1.7429726484478512E-3</v>
          </cell>
          <cell r="I87">
            <v>0.93894672864375561</v>
          </cell>
          <cell r="K87">
            <v>86</v>
          </cell>
          <cell r="M87">
            <v>91.655999999999992</v>
          </cell>
          <cell r="N87">
            <v>3.8229903115998942E-2</v>
          </cell>
        </row>
        <row r="88">
          <cell r="C88" t="str">
            <v>Tampo de mármore branco nacional para lavatórios</v>
          </cell>
          <cell r="D88" t="str">
            <v>m</v>
          </cell>
          <cell r="E88">
            <v>122.39999999999999</v>
          </cell>
          <cell r="F88">
            <v>498.73199999999997</v>
          </cell>
          <cell r="G88">
            <v>61044.796799999989</v>
          </cell>
          <cell r="H88">
            <v>1.8774965236562271E-3</v>
          </cell>
          <cell r="I88">
            <v>0.94082422516741182</v>
          </cell>
          <cell r="K88">
            <v>87</v>
          </cell>
          <cell r="M88">
            <v>433.06314299999997</v>
          </cell>
          <cell r="N88">
            <v>0.15163806493687226</v>
          </cell>
        </row>
        <row r="89">
          <cell r="C89" t="str">
            <v>MANTA ASFÁLTICA 4mm em lajes de cobertura, inclusive preparo de superfície e proteção mecânica</v>
          </cell>
          <cell r="D89" t="str">
            <v>m²</v>
          </cell>
          <cell r="E89">
            <v>927.02</v>
          </cell>
          <cell r="F89">
            <v>71.317999999999998</v>
          </cell>
          <cell r="G89">
            <v>66113.21235999999</v>
          </cell>
          <cell r="H89">
            <v>2.0333809412180059E-3</v>
          </cell>
          <cell r="I89">
            <v>0.94285760610862979</v>
          </cell>
          <cell r="K89">
            <v>88</v>
          </cell>
          <cell r="M89">
            <v>56.139299999999999</v>
          </cell>
          <cell r="N89">
            <v>0.27037565484428905</v>
          </cell>
        </row>
        <row r="90">
          <cell r="C90" t="str">
            <v>Forro em placas de gesso colocado</v>
          </cell>
          <cell r="D90" t="str">
            <v>m²</v>
          </cell>
          <cell r="E90">
            <v>1266.8854000000001</v>
          </cell>
          <cell r="F90">
            <v>35.49</v>
          </cell>
          <cell r="G90">
            <v>44961.762846000005</v>
          </cell>
          <cell r="H90">
            <v>1.3828460059813114E-3</v>
          </cell>
          <cell r="I90">
            <v>0.94424045211461105</v>
          </cell>
          <cell r="K90">
            <v>89</v>
          </cell>
          <cell r="M90">
            <v>40.099499999999999</v>
          </cell>
          <cell r="N90">
            <v>-0.11495155799947621</v>
          </cell>
        </row>
        <row r="91">
          <cell r="C91" t="str">
            <v>Esquadrias em aluminio basculante</v>
          </cell>
          <cell r="D91" t="str">
            <v>m²</v>
          </cell>
          <cell r="E91">
            <v>108</v>
          </cell>
          <cell r="F91">
            <v>417.81999999999994</v>
          </cell>
          <cell r="G91">
            <v>45124.55999999999</v>
          </cell>
          <cell r="H91">
            <v>1.3878530025923002E-3</v>
          </cell>
          <cell r="I91">
            <v>0.9456283051172033</v>
          </cell>
          <cell r="K91">
            <v>90</v>
          </cell>
          <cell r="M91">
            <v>453.54825899999997</v>
          </cell>
          <cell r="N91">
            <v>-7.8774988749322983E-2</v>
          </cell>
        </row>
        <row r="92">
          <cell r="C92" t="str">
            <v>MANTA ASFÁLTICA 4mm em calhas, inclusive preparo de superfície e proteção mecânica</v>
          </cell>
          <cell r="D92" t="str">
            <v>m²</v>
          </cell>
          <cell r="E92">
            <v>821.1</v>
          </cell>
          <cell r="F92">
            <v>71.317999999999998</v>
          </cell>
          <cell r="G92">
            <v>58559.209799999997</v>
          </cell>
          <cell r="H92">
            <v>1.8010496977779388E-3</v>
          </cell>
          <cell r="I92">
            <v>0.94742935481498125</v>
          </cell>
          <cell r="K92">
            <v>91</v>
          </cell>
          <cell r="M92">
            <v>56.139299999999999</v>
          </cell>
          <cell r="N92">
            <v>0.27037565484428905</v>
          </cell>
        </row>
        <row r="93">
          <cell r="C93" t="str">
            <v>Rodapé em granito Kinawa</v>
          </cell>
          <cell r="D93" t="str">
            <v>m</v>
          </cell>
          <cell r="E93">
            <v>959.07999999999925</v>
          </cell>
          <cell r="F93">
            <v>43.705999999999996</v>
          </cell>
          <cell r="G93">
            <v>41917.550479999962</v>
          </cell>
          <cell r="H93">
            <v>1.2892180731509022E-3</v>
          </cell>
          <cell r="I93">
            <v>0.94871857288813211</v>
          </cell>
          <cell r="K93">
            <v>92</v>
          </cell>
          <cell r="M93">
            <v>46.607075999999999</v>
          </cell>
          <cell r="N93">
            <v>-6.2245398102210969E-2</v>
          </cell>
        </row>
        <row r="94">
          <cell r="C94" t="str">
            <v>Bacia com caixa acoplada Branco, completo</v>
          </cell>
          <cell r="D94" t="str">
            <v>cj</v>
          </cell>
          <cell r="E94">
            <v>118</v>
          </cell>
          <cell r="F94">
            <v>308.78900000000004</v>
          </cell>
          <cell r="G94">
            <v>36437.102000000006</v>
          </cell>
          <cell r="H94">
            <v>1.1206611525178733E-3</v>
          </cell>
          <cell r="I94">
            <v>0.94983923404064996</v>
          </cell>
          <cell r="K94">
            <v>93</v>
          </cell>
          <cell r="M94">
            <v>377.10715499999998</v>
          </cell>
          <cell r="N94">
            <v>-0.18116377293345165</v>
          </cell>
        </row>
        <row r="95">
          <cell r="C95" t="str">
            <v>Porta em madeira  0,80 x 2,20m</v>
          </cell>
          <cell r="D95" t="str">
            <v>cj</v>
          </cell>
          <cell r="E95">
            <v>115</v>
          </cell>
          <cell r="F95">
            <v>435.95500000000004</v>
          </cell>
          <cell r="G95">
            <v>50134.825000000004</v>
          </cell>
          <cell r="H95">
            <v>1.5419489389079813E-3</v>
          </cell>
          <cell r="I95">
            <v>0.95138118297955798</v>
          </cell>
          <cell r="K95">
            <v>94</v>
          </cell>
          <cell r="M95">
            <v>355.579452</v>
          </cell>
          <cell r="N95">
            <v>0.22604103681446719</v>
          </cell>
        </row>
        <row r="96">
          <cell r="C96" t="str">
            <v>ESPALHAMENTO, regularização e compactação de material em bota-fora</v>
          </cell>
          <cell r="D96" t="str">
            <v>m³</v>
          </cell>
          <cell r="E96">
            <v>15990</v>
          </cell>
          <cell r="F96">
            <v>2.262</v>
          </cell>
          <cell r="G96">
            <v>36169.379999999997</v>
          </cell>
          <cell r="H96">
            <v>1.1124270826109307E-3</v>
          </cell>
          <cell r="I96">
            <v>0.95249361006216893</v>
          </cell>
          <cell r="K96">
            <v>95</v>
          </cell>
          <cell r="M96">
            <v>2.4403409999999996</v>
          </cell>
          <cell r="N96">
            <v>-7.3080360490603402E-2</v>
          </cell>
        </row>
        <row r="97">
          <cell r="C97" t="str">
            <v>LOCAÇÃO da obra</v>
          </cell>
          <cell r="D97" t="str">
            <v>m²</v>
          </cell>
          <cell r="E97">
            <v>5565.65</v>
          </cell>
          <cell r="F97">
            <v>6.1099999999999994</v>
          </cell>
          <cell r="G97">
            <v>34006.121499999994</v>
          </cell>
          <cell r="H97">
            <v>1.0458938066164761E-3</v>
          </cell>
          <cell r="I97">
            <v>0.95353950386878539</v>
          </cell>
          <cell r="K97">
            <v>96</v>
          </cell>
          <cell r="M97">
            <v>6.7023449999999993</v>
          </cell>
          <cell r="N97">
            <v>-8.8378768923414119E-2</v>
          </cell>
        </row>
        <row r="98">
          <cell r="C98" t="str">
            <v>ESCAVAÇÃO manual de valas</v>
          </cell>
          <cell r="D98" t="str">
            <v>m³</v>
          </cell>
          <cell r="E98">
            <v>1270.4659999999999</v>
          </cell>
          <cell r="F98">
            <v>22.853999999999999</v>
          </cell>
          <cell r="G98">
            <v>29035.229963999998</v>
          </cell>
          <cell r="H98">
            <v>8.9300884233542291E-4</v>
          </cell>
          <cell r="I98">
            <v>0.95443251271112084</v>
          </cell>
          <cell r="K98">
            <v>97</v>
          </cell>
          <cell r="M98">
            <v>28.974752999999996</v>
          </cell>
          <cell r="N98">
            <v>-0.21124435469734626</v>
          </cell>
        </row>
        <row r="99">
          <cell r="C99" t="str">
            <v>LIMPEZA DE TERRENO e destocamento de árvore perím.&lt;= 78 cm</v>
          </cell>
          <cell r="D99" t="str">
            <v>m²</v>
          </cell>
          <cell r="E99">
            <v>45920</v>
          </cell>
          <cell r="F99">
            <v>0.94899999999999995</v>
          </cell>
          <cell r="G99">
            <v>43578.079999999994</v>
          </cell>
          <cell r="H99">
            <v>1.3402893939621233E-3</v>
          </cell>
          <cell r="I99">
            <v>0.95577280210508297</v>
          </cell>
          <cell r="K99">
            <v>98</v>
          </cell>
          <cell r="M99">
            <v>0.79053299999999993</v>
          </cell>
          <cell r="N99">
            <v>0.20045589494682714</v>
          </cell>
        </row>
        <row r="100">
          <cell r="C100" t="str">
            <v>MANTA ASFÁLTICA 4mm em muros de arrimo, inclusive preparo de superfície e proteção mecânica</v>
          </cell>
          <cell r="D100" t="str">
            <v>m²</v>
          </cell>
          <cell r="E100">
            <v>629.11</v>
          </cell>
          <cell r="F100">
            <v>71.317999999999998</v>
          </cell>
          <cell r="G100">
            <v>44866.866979999999</v>
          </cell>
          <cell r="H100">
            <v>1.3799273844465705E-3</v>
          </cell>
          <cell r="I100">
            <v>0.95715272948952956</v>
          </cell>
          <cell r="K100">
            <v>99</v>
          </cell>
          <cell r="M100">
            <v>56.139299999999999</v>
          </cell>
          <cell r="N100">
            <v>0.27037565484428905</v>
          </cell>
        </row>
        <row r="101">
          <cell r="C101" t="str">
            <v>Cadeira Giroflex linha show - tecido algodão</v>
          </cell>
          <cell r="D101" t="str">
            <v>unid</v>
          </cell>
          <cell r="E101">
            <v>404</v>
          </cell>
          <cell r="F101">
            <v>89.05</v>
          </cell>
          <cell r="G101">
            <v>35976.199999999997</v>
          </cell>
          <cell r="H101">
            <v>1.1064856298180219E-3</v>
          </cell>
          <cell r="I101">
            <v>0.95825921511934764</v>
          </cell>
          <cell r="K101">
            <v>100</v>
          </cell>
          <cell r="M101">
            <v>85.927499999999995</v>
          </cell>
          <cell r="N101">
            <v>3.6338773966425153E-2</v>
          </cell>
        </row>
        <row r="102">
          <cell r="C102" t="str">
            <v>Rodapé piso ceramico cecrisa linha Petra 20x20cm cinza</v>
          </cell>
          <cell r="D102" t="str">
            <v>m</v>
          </cell>
          <cell r="E102">
            <v>2732.9100000000008</v>
          </cell>
          <cell r="F102">
            <v>13.975</v>
          </cell>
          <cell r="G102">
            <v>38192.417250000013</v>
          </cell>
          <cell r="H102">
            <v>1.174647707516051E-3</v>
          </cell>
          <cell r="I102">
            <v>0.95943386282686371</v>
          </cell>
          <cell r="K102">
            <v>101</v>
          </cell>
          <cell r="M102">
            <v>12.625613999999999</v>
          </cell>
          <cell r="N102">
            <v>0.10687686159263232</v>
          </cell>
        </row>
        <row r="103">
          <cell r="C103" t="str">
            <v xml:space="preserve">Pintura de superficies de madeira com 2 demãos de esmalte sintético </v>
          </cell>
          <cell r="D103" t="str">
            <v>m²</v>
          </cell>
          <cell r="E103">
            <v>2330.9235000000003</v>
          </cell>
          <cell r="F103">
            <v>18.836999999999996</v>
          </cell>
          <cell r="G103">
            <v>43907.6059695</v>
          </cell>
          <cell r="H103">
            <v>1.3504243095425238E-3</v>
          </cell>
          <cell r="I103">
            <v>0.96078428713640629</v>
          </cell>
          <cell r="K103">
            <v>102</v>
          </cell>
          <cell r="M103">
            <v>14.745159000000001</v>
          </cell>
          <cell r="N103">
            <v>0.2775040269148672</v>
          </cell>
        </row>
        <row r="104">
          <cell r="C104" t="str">
            <v>Moreia bicolor - Dietes bicolor (forração)</v>
          </cell>
          <cell r="D104" t="str">
            <v>m²</v>
          </cell>
          <cell r="E104">
            <v>410</v>
          </cell>
          <cell r="F104">
            <v>74.86699999999999</v>
          </cell>
          <cell r="G104">
            <v>30695.469999999998</v>
          </cell>
          <cell r="H104">
            <v>9.4407125976368256E-4</v>
          </cell>
          <cell r="I104">
            <v>0.96172835839616999</v>
          </cell>
          <cell r="K104">
            <v>103</v>
          </cell>
          <cell r="M104">
            <v>83.647557000000006</v>
          </cell>
          <cell r="N104">
            <v>-0.10497087201243682</v>
          </cell>
        </row>
        <row r="105">
          <cell r="C105" t="str">
            <v>Soleira de granito cinza andorinha e=2cm, l=30cm</v>
          </cell>
          <cell r="D105" t="str">
            <v>m</v>
          </cell>
          <cell r="E105">
            <v>463.2</v>
          </cell>
          <cell r="F105">
            <v>59.332000000000001</v>
          </cell>
          <cell r="G105">
            <v>27482.582399999999</v>
          </cell>
          <cell r="H105">
            <v>8.4525554382868906E-4</v>
          </cell>
          <cell r="I105">
            <v>0.96257361393999863</v>
          </cell>
          <cell r="K105">
            <v>104</v>
          </cell>
          <cell r="M105">
            <v>74.012219999999985</v>
          </cell>
          <cell r="N105">
            <v>-0.19834859702897689</v>
          </cell>
        </row>
        <row r="106">
          <cell r="C106" t="str">
            <v>VERGA premoldada em concreto armado</v>
          </cell>
          <cell r="D106" t="str">
            <v>m³</v>
          </cell>
          <cell r="E106">
            <v>20</v>
          </cell>
          <cell r="F106">
            <v>1232.6210000000001</v>
          </cell>
          <cell r="G106">
            <v>24652.420000000002</v>
          </cell>
          <cell r="H106">
            <v>7.5821094140677452E-4</v>
          </cell>
          <cell r="I106">
            <v>0.96333182488140545</v>
          </cell>
          <cell r="K106">
            <v>105</v>
          </cell>
          <cell r="M106">
            <v>1707.0929999999998</v>
          </cell>
          <cell r="N106">
            <v>-0.27794150640884818</v>
          </cell>
        </row>
        <row r="107">
          <cell r="C107" t="str">
            <v>Cerca de arame liso</v>
          </cell>
          <cell r="D107" t="str">
            <v>m²</v>
          </cell>
          <cell r="E107">
            <v>800</v>
          </cell>
          <cell r="F107">
            <v>23.504000000000001</v>
          </cell>
          <cell r="G107">
            <v>18803.2</v>
          </cell>
          <cell r="H107">
            <v>5.7831206727209186E-4</v>
          </cell>
          <cell r="I107">
            <v>0.96391013694867755</v>
          </cell>
          <cell r="K107">
            <v>106</v>
          </cell>
          <cell r="M107">
            <v>42.390899999999995</v>
          </cell>
          <cell r="N107">
            <v>-0.44554137798442583</v>
          </cell>
        </row>
        <row r="108">
          <cell r="C108" t="str">
            <v>Tabica metalica para forro gesso acartonado</v>
          </cell>
          <cell r="D108" t="str">
            <v>m</v>
          </cell>
          <cell r="E108">
            <v>3622.6299999999992</v>
          </cell>
          <cell r="F108">
            <v>8.06</v>
          </cell>
          <cell r="G108">
            <v>29198.397799999995</v>
          </cell>
          <cell r="H108">
            <v>8.9802723965872269E-4</v>
          </cell>
          <cell r="I108">
            <v>0.96480816418833626</v>
          </cell>
          <cell r="K108">
            <v>107</v>
          </cell>
          <cell r="M108">
            <v>9.1655999999999995</v>
          </cell>
          <cell r="N108">
            <v>-0.12062494544819746</v>
          </cell>
        </row>
        <row r="109">
          <cell r="C109" t="str">
            <v>MANTA ASFÁLTICA 4mm em espelho d'água, inclusive preparo de superfície e proteção mecânica</v>
          </cell>
          <cell r="D109" t="str">
            <v>m²</v>
          </cell>
          <cell r="E109">
            <v>564.61</v>
          </cell>
          <cell r="F109">
            <v>71.317999999999998</v>
          </cell>
          <cell r="G109">
            <v>40266.85598</v>
          </cell>
          <cell r="H109">
            <v>1.2384492386583875E-3</v>
          </cell>
          <cell r="I109">
            <v>0.9660466134269946</v>
          </cell>
          <cell r="K109">
            <v>108</v>
          </cell>
          <cell r="M109">
            <v>56.139299999999999</v>
          </cell>
          <cell r="N109">
            <v>0.27037565484428905</v>
          </cell>
        </row>
        <row r="110">
          <cell r="C110" t="str">
            <v>Porta em madeira  1,60 x 2,20m</v>
          </cell>
          <cell r="D110" t="str">
            <v>cj</v>
          </cell>
          <cell r="E110">
            <v>52</v>
          </cell>
          <cell r="F110">
            <v>604.24000000000012</v>
          </cell>
          <cell r="G110">
            <v>31420.480000000007</v>
          </cell>
          <cell r="H110">
            <v>9.6636970002347583E-4</v>
          </cell>
          <cell r="I110">
            <v>0.96701298312701811</v>
          </cell>
          <cell r="K110">
            <v>109</v>
          </cell>
          <cell r="M110">
            <v>602.46634500000005</v>
          </cell>
          <cell r="N110">
            <v>2.9439901742562835E-3</v>
          </cell>
        </row>
        <row r="111">
          <cell r="C111" t="str">
            <v>Clorofito - Chlorophytum comosum h=1m</v>
          </cell>
          <cell r="D111" t="str">
            <v>m²</v>
          </cell>
          <cell r="E111">
            <v>820</v>
          </cell>
          <cell r="F111">
            <v>32.162000000000006</v>
          </cell>
          <cell r="G111">
            <v>26372.840000000004</v>
          </cell>
          <cell r="H111">
            <v>8.1112425652208752E-4</v>
          </cell>
          <cell r="I111">
            <v>0.96782410738354019</v>
          </cell>
          <cell r="K111">
            <v>110</v>
          </cell>
          <cell r="M111">
            <v>38.11743899999999</v>
          </cell>
          <cell r="N111">
            <v>-0.15623922163291148</v>
          </cell>
        </row>
        <row r="112">
          <cell r="C112" t="str">
            <v>Porta em madeira  0,90 x 2,20m</v>
          </cell>
          <cell r="D112" t="str">
            <v>cj</v>
          </cell>
          <cell r="E112">
            <v>84</v>
          </cell>
          <cell r="F112">
            <v>448.12300000000005</v>
          </cell>
          <cell r="G112">
            <v>37642.332000000002</v>
          </cell>
          <cell r="H112">
            <v>1.1577292607568082E-3</v>
          </cell>
          <cell r="I112">
            <v>0.96898183664429705</v>
          </cell>
          <cell r="K112">
            <v>111</v>
          </cell>
          <cell r="M112">
            <v>363.312927</v>
          </cell>
          <cell r="N112">
            <v>0.23343532997932681</v>
          </cell>
        </row>
        <row r="113">
          <cell r="C113" t="str">
            <v>ESTRUTURA METÁLICA para cobertura</v>
          </cell>
          <cell r="D113" t="str">
            <v>kg</v>
          </cell>
          <cell r="E113">
            <v>3479</v>
          </cell>
          <cell r="F113">
            <v>12.415000000000001</v>
          </cell>
          <cell r="G113">
            <v>43191.785000000003</v>
          </cell>
          <cell r="H113">
            <v>1.3284084875192375E-3</v>
          </cell>
          <cell r="I113">
            <v>0.9703102451318163</v>
          </cell>
          <cell r="K113">
            <v>112</v>
          </cell>
          <cell r="M113">
            <v>8.5927499999999988</v>
          </cell>
          <cell r="N113">
            <v>0.44482267027435962</v>
          </cell>
        </row>
        <row r="114">
          <cell r="C114" t="str">
            <v>Fechadura para porta externa</v>
          </cell>
          <cell r="D114" t="str">
            <v>ud</v>
          </cell>
          <cell r="E114">
            <v>272</v>
          </cell>
          <cell r="F114">
            <v>93.768999999999991</v>
          </cell>
          <cell r="G114">
            <v>25505.167999999998</v>
          </cell>
          <cell r="H114">
            <v>7.8443809735587568E-4</v>
          </cell>
          <cell r="I114">
            <v>0.97109468322917214</v>
          </cell>
          <cell r="K114">
            <v>113</v>
          </cell>
          <cell r="M114">
            <v>108.50924699999999</v>
          </cell>
          <cell r="N114">
            <v>-0.13584323371076379</v>
          </cell>
        </row>
        <row r="115">
          <cell r="C115" t="str">
            <v>Assoalho de madeira largura 15cm - Auditório</v>
          </cell>
          <cell r="D115" t="str">
            <v>m²</v>
          </cell>
          <cell r="E115">
            <v>168.80329999999998</v>
          </cell>
          <cell r="F115">
            <v>92.417000000000002</v>
          </cell>
          <cell r="G115">
            <v>15600.294576099999</v>
          </cell>
          <cell r="H115">
            <v>4.7980336359545144E-4</v>
          </cell>
          <cell r="I115">
            <v>0.97157448659276757</v>
          </cell>
          <cell r="K115">
            <v>114</v>
          </cell>
          <cell r="M115">
            <v>172.966329</v>
          </cell>
          <cell r="N115">
            <v>-0.46569369579439934</v>
          </cell>
        </row>
        <row r="116">
          <cell r="C116" t="str">
            <v>Cuba de embutir oval Branco, equipado com: - 01 engate flexível PVC 1/2", - 01 torneira de pressão de 1/2", - 01 válvula de fundo cromada, - 01 sifão plástico,</v>
          </cell>
          <cell r="D116" t="str">
            <v>cj</v>
          </cell>
          <cell r="E116">
            <v>116</v>
          </cell>
          <cell r="F116">
            <v>324.38900000000001</v>
          </cell>
          <cell r="G116">
            <v>37629.124000000003</v>
          </cell>
          <cell r="H116">
            <v>1.1573230349130939E-3</v>
          </cell>
          <cell r="I116">
            <v>0.97273180962768069</v>
          </cell>
          <cell r="K116">
            <v>115</v>
          </cell>
          <cell r="M116">
            <v>246.07344599999996</v>
          </cell>
          <cell r="N116">
            <v>0.31826089028720328</v>
          </cell>
        </row>
        <row r="117">
          <cell r="C117" t="str">
            <v>Guarda-corpo em mármore l=50cm</v>
          </cell>
          <cell r="D117" t="str">
            <v>m</v>
          </cell>
          <cell r="E117">
            <v>246</v>
          </cell>
          <cell r="F117">
            <v>114.4</v>
          </cell>
          <cell r="G117">
            <v>28142.400000000001</v>
          </cell>
          <cell r="H117">
            <v>8.6554892369373928E-4</v>
          </cell>
          <cell r="I117">
            <v>0.97359735855137441</v>
          </cell>
          <cell r="K117">
            <v>116</v>
          </cell>
          <cell r="M117">
            <v>112.98893399999999</v>
          </cell>
          <cell r="N117">
            <v>1.2488532726576684E-2</v>
          </cell>
        </row>
        <row r="118">
          <cell r="C118" t="str">
            <v>Porta corta fogo 0,80 x 2,20m - P90</v>
          </cell>
          <cell r="D118" t="str">
            <v>cj</v>
          </cell>
          <cell r="E118">
            <v>15</v>
          </cell>
          <cell r="F118">
            <v>1615.874</v>
          </cell>
          <cell r="G118">
            <v>24238.11</v>
          </cell>
          <cell r="H118">
            <v>7.4546840436034089E-4</v>
          </cell>
          <cell r="I118">
            <v>0.97434282695573471</v>
          </cell>
          <cell r="K118">
            <v>117</v>
          </cell>
          <cell r="M118">
            <v>1821.216177</v>
          </cell>
          <cell r="N118">
            <v>-0.11275002912518051</v>
          </cell>
        </row>
        <row r="119">
          <cell r="C119" t="str">
            <v>Carpet alto trafego</v>
          </cell>
          <cell r="D119" t="str">
            <v>m²</v>
          </cell>
          <cell r="E119">
            <v>385</v>
          </cell>
          <cell r="F119">
            <v>71.5</v>
          </cell>
          <cell r="G119">
            <v>27527.5</v>
          </cell>
          <cell r="H119">
            <v>8.4663703156018699E-4</v>
          </cell>
          <cell r="I119">
            <v>0.97518946398729489</v>
          </cell>
          <cell r="K119">
            <v>118</v>
          </cell>
          <cell r="M119">
            <v>69.601275000000001</v>
          </cell>
          <cell r="N119">
            <v>2.7280031867232379E-2</v>
          </cell>
        </row>
        <row r="120">
          <cell r="C120" t="str">
            <v>Tampo de concreto para laboratorios</v>
          </cell>
          <cell r="D120" t="str">
            <v>m</v>
          </cell>
          <cell r="E120">
            <v>243.7</v>
          </cell>
          <cell r="F120">
            <v>93.183999999999997</v>
          </cell>
          <cell r="G120">
            <v>22708.940799999997</v>
          </cell>
          <cell r="H120">
            <v>6.9843720747572485E-4</v>
          </cell>
          <cell r="I120">
            <v>0.97588790119477065</v>
          </cell>
          <cell r="K120">
            <v>119</v>
          </cell>
          <cell r="M120">
            <v>106.939638</v>
          </cell>
          <cell r="N120">
            <v>-0.12862992859579347</v>
          </cell>
        </row>
        <row r="121">
          <cell r="C121" t="str">
            <v>Rede de Gás - GLP (vb global conforme cotação anexa)</v>
          </cell>
          <cell r="D121" t="str">
            <v>vb</v>
          </cell>
          <cell r="E121">
            <v>1</v>
          </cell>
          <cell r="F121">
            <v>22100</v>
          </cell>
          <cell r="G121">
            <v>22100</v>
          </cell>
          <cell r="H121">
            <v>6.7970859676614779E-4</v>
          </cell>
          <cell r="I121">
            <v>0.97656760979153678</v>
          </cell>
          <cell r="K121">
            <v>120</v>
          </cell>
          <cell r="M121">
            <v>25284.567869999995</v>
          </cell>
          <cell r="N121">
            <v>-0.1259490724292136</v>
          </cell>
        </row>
        <row r="122">
          <cell r="C122" t="str">
            <v>Placa de comunicação visual</v>
          </cell>
          <cell r="D122" t="str">
            <v>unid</v>
          </cell>
          <cell r="E122">
            <v>589</v>
          </cell>
          <cell r="F122">
            <v>41.6</v>
          </cell>
          <cell r="G122">
            <v>24502.400000000001</v>
          </cell>
          <cell r="H122">
            <v>7.5359691952049136E-4</v>
          </cell>
          <cell r="I122">
            <v>0.97732120671105727</v>
          </cell>
          <cell r="K122">
            <v>121</v>
          </cell>
          <cell r="M122">
            <v>42.516926999999995</v>
          </cell>
          <cell r="N122">
            <v>-2.156616351882612E-2</v>
          </cell>
        </row>
        <row r="123">
          <cell r="C123" t="str">
            <v>MANTA ASFÁLTICA 4mm cobertura utilidades, inclusive preparo de superfície e proteção mecânica</v>
          </cell>
          <cell r="D123" t="str">
            <v>m²</v>
          </cell>
          <cell r="E123">
            <v>445.38</v>
          </cell>
          <cell r="F123">
            <v>71.317999999999998</v>
          </cell>
          <cell r="G123">
            <v>31763.610839999998</v>
          </cell>
          <cell r="H123">
            <v>9.7692304761458804E-4</v>
          </cell>
          <cell r="I123">
            <v>0.97829812975867181</v>
          </cell>
          <cell r="K123">
            <v>122</v>
          </cell>
          <cell r="M123">
            <v>56.139299999999999</v>
          </cell>
          <cell r="N123">
            <v>0.27037565484428905</v>
          </cell>
        </row>
        <row r="124">
          <cell r="C124" t="str">
            <v>Camada de assentamento de areia</v>
          </cell>
          <cell r="D124" t="str">
            <v>m³</v>
          </cell>
          <cell r="E124">
            <v>433</v>
          </cell>
          <cell r="F124">
            <v>67.534999999999997</v>
          </cell>
          <cell r="G124">
            <v>29242.654999999999</v>
          </cell>
          <cell r="H124">
            <v>8.9938841609803503E-4</v>
          </cell>
          <cell r="I124">
            <v>0.97919751817476985</v>
          </cell>
          <cell r="K124">
            <v>123</v>
          </cell>
          <cell r="M124">
            <v>56.757977999999994</v>
          </cell>
          <cell r="N124">
            <v>0.18987677820376203</v>
          </cell>
        </row>
        <row r="125">
          <cell r="C125" t="str">
            <v>Trapoeraba roxa - Setcreasea purpurea  (forração)</v>
          </cell>
          <cell r="D125" t="str">
            <v>m²</v>
          </cell>
          <cell r="E125">
            <v>470</v>
          </cell>
          <cell r="F125">
            <v>45.876999999999995</v>
          </cell>
          <cell r="G125">
            <v>21562.19</v>
          </cell>
          <cell r="H125">
            <v>6.6316768814955035E-4</v>
          </cell>
          <cell r="I125">
            <v>0.97986068586291941</v>
          </cell>
          <cell r="K125">
            <v>124</v>
          </cell>
          <cell r="M125">
            <v>49.276557000000004</v>
          </cell>
          <cell r="N125">
            <v>-6.8989337059405464E-2</v>
          </cell>
        </row>
        <row r="126">
          <cell r="C126" t="str">
            <v>Porta janela em esquadrias em aluminio pivotante</v>
          </cell>
          <cell r="D126" t="str">
            <v>m²</v>
          </cell>
          <cell r="E126">
            <v>47.071499999999993</v>
          </cell>
          <cell r="F126">
            <v>429.46800000000002</v>
          </cell>
          <cell r="G126">
            <v>20215.702961999999</v>
          </cell>
          <cell r="H126">
            <v>6.2175507207883605E-4</v>
          </cell>
          <cell r="I126">
            <v>0.98048244093499826</v>
          </cell>
          <cell r="K126">
            <v>125</v>
          </cell>
          <cell r="M126">
            <v>477.52776</v>
          </cell>
          <cell r="N126">
            <v>-0.10064286105586817</v>
          </cell>
        </row>
        <row r="127">
          <cell r="C127" t="str">
            <v>Estaca Ø 70cm x 180 t - escavada tipo hélice contínua</v>
          </cell>
          <cell r="D127" t="str">
            <v>m</v>
          </cell>
          <cell r="E127">
            <v>170</v>
          </cell>
          <cell r="F127">
            <v>171.84699999999998</v>
          </cell>
          <cell r="G127">
            <v>29213.989999999998</v>
          </cell>
          <cell r="H127">
            <v>8.9850679406517069E-4</v>
          </cell>
          <cell r="I127">
            <v>0.98138094772906348</v>
          </cell>
          <cell r="K127">
            <v>126</v>
          </cell>
          <cell r="M127">
            <v>129.555756</v>
          </cell>
          <cell r="N127">
            <v>0.3264327676803489</v>
          </cell>
        </row>
        <row r="128">
          <cell r="C128" t="str">
            <v>Porta corta fogo 0,80 x 2,20m - P60</v>
          </cell>
          <cell r="D128" t="str">
            <v>cj</v>
          </cell>
          <cell r="E128">
            <v>13</v>
          </cell>
          <cell r="F128">
            <v>1197.0139999999999</v>
          </cell>
          <cell r="G128">
            <v>15561.181999999999</v>
          </cell>
          <cell r="H128">
            <v>4.7860041544084327E-4</v>
          </cell>
          <cell r="I128">
            <v>0.98185954814450427</v>
          </cell>
          <cell r="K128">
            <v>127</v>
          </cell>
          <cell r="M128">
            <v>1682.013627</v>
          </cell>
          <cell r="N128">
            <v>-0.28834464787603065</v>
          </cell>
        </row>
        <row r="129">
          <cell r="C129" t="str">
            <v>Lastro de brita</v>
          </cell>
          <cell r="D129" t="str">
            <v>m³</v>
          </cell>
          <cell r="E129">
            <v>278.77975000000004</v>
          </cell>
          <cell r="F129">
            <v>84.265999999999991</v>
          </cell>
          <cell r="G129">
            <v>23491.6544135</v>
          </cell>
          <cell r="H129">
            <v>7.2251038267490348E-4</v>
          </cell>
          <cell r="I129">
            <v>0.98258205852717917</v>
          </cell>
          <cell r="K129">
            <v>128</v>
          </cell>
          <cell r="M129">
            <v>74.848580999999996</v>
          </cell>
          <cell r="N129">
            <v>0.12581960638639234</v>
          </cell>
        </row>
        <row r="130">
          <cell r="C130" t="str">
            <v>TELHA METÁLICA trapezoidal, e=0,5mm</v>
          </cell>
          <cell r="D130" t="str">
            <v>m²</v>
          </cell>
          <cell r="E130">
            <v>378.54</v>
          </cell>
          <cell r="F130">
            <v>45.226999999999997</v>
          </cell>
          <cell r="G130">
            <v>17120.228579999999</v>
          </cell>
          <cell r="H130">
            <v>5.2655052237228495E-4</v>
          </cell>
          <cell r="I130">
            <v>0.98310860904955144</v>
          </cell>
          <cell r="K130">
            <v>129</v>
          </cell>
          <cell r="M130">
            <v>52.656371999999998</v>
          </cell>
          <cell r="N130">
            <v>-0.14109160426016443</v>
          </cell>
        </row>
        <row r="131">
          <cell r="C131" t="str">
            <v>MANTA ASFÁLTICA 4mm em caixa d'água, inclusive preparo de superfície e proteção mecânica</v>
          </cell>
          <cell r="D131" t="str">
            <v>m²</v>
          </cell>
          <cell r="E131">
            <v>347.09</v>
          </cell>
          <cell r="F131">
            <v>71.317999999999998</v>
          </cell>
          <cell r="G131">
            <v>24753.764619999998</v>
          </cell>
          <cell r="H131">
            <v>7.6132790111039432E-4</v>
          </cell>
          <cell r="I131">
            <v>0.98386993695066183</v>
          </cell>
          <cell r="K131">
            <v>130</v>
          </cell>
          <cell r="M131">
            <v>57.227715000000003</v>
          </cell>
          <cell r="N131">
            <v>0.24621435610350684</v>
          </cell>
        </row>
        <row r="132">
          <cell r="C132" t="str">
            <v>DRY-WALL, espessura 15cm</v>
          </cell>
          <cell r="D132" t="str">
            <v>m²</v>
          </cell>
          <cell r="E132">
            <v>196.56</v>
          </cell>
          <cell r="F132">
            <v>106.07999999999998</v>
          </cell>
          <cell r="G132">
            <v>20851.084799999997</v>
          </cell>
          <cell r="H132">
            <v>6.4129690454569916E-4</v>
          </cell>
          <cell r="I132">
            <v>0.98451123385520756</v>
          </cell>
          <cell r="K132">
            <v>131</v>
          </cell>
          <cell r="M132">
            <v>100.535175</v>
          </cell>
          <cell r="N132">
            <v>5.5153084480133341E-2</v>
          </cell>
        </row>
        <row r="133">
          <cell r="C133" t="str">
            <v>Painel telado em aço galvanizado</v>
          </cell>
          <cell r="D133" t="str">
            <v>ud</v>
          </cell>
          <cell r="E133">
            <v>42.862499999999997</v>
          </cell>
          <cell r="F133">
            <v>461.5</v>
          </cell>
          <cell r="G133">
            <v>19781.043749999997</v>
          </cell>
          <cell r="H133">
            <v>6.0838667375032922E-4</v>
          </cell>
          <cell r="I133">
            <v>0.98511962052895785</v>
          </cell>
          <cell r="K133">
            <v>132</v>
          </cell>
          <cell r="M133">
            <v>448.53009299999997</v>
          </cell>
          <cell r="N133">
            <v>2.891647004830955E-2</v>
          </cell>
        </row>
        <row r="134">
          <cell r="C134" t="str">
            <v>Controle tecnologico geral da obra</v>
          </cell>
          <cell r="D134" t="str">
            <v>ud</v>
          </cell>
          <cell r="E134">
            <v>24</v>
          </cell>
          <cell r="F134">
            <v>663</v>
          </cell>
          <cell r="G134">
            <v>15912</v>
          </cell>
          <cell r="H134">
            <v>4.8939018967162642E-4</v>
          </cell>
          <cell r="I134">
            <v>0.9856090107186295</v>
          </cell>
          <cell r="K134">
            <v>133</v>
          </cell>
          <cell r="M134">
            <v>744.70500000000004</v>
          </cell>
          <cell r="N134">
            <v>-0.10971458496988751</v>
          </cell>
        </row>
        <row r="135">
          <cell r="C135" t="str">
            <v>Cerca de arame farpado</v>
          </cell>
          <cell r="D135" t="str">
            <v>m²</v>
          </cell>
          <cell r="E135">
            <v>400</v>
          </cell>
          <cell r="F135">
            <v>23.764000000000003</v>
          </cell>
          <cell r="G135">
            <v>9505.6</v>
          </cell>
          <cell r="H135">
            <v>2.9235466232671017E-4</v>
          </cell>
          <cell r="I135">
            <v>0.98590136538095619</v>
          </cell>
          <cell r="K135">
            <v>134</v>
          </cell>
          <cell r="M135">
            <v>44.682299999999998</v>
          </cell>
          <cell r="N135">
            <v>-0.46815629455063856</v>
          </cell>
        </row>
        <row r="136">
          <cell r="C136" t="str">
            <v>Abacaxi-vermelho - Ananas bracteatus (forração)</v>
          </cell>
          <cell r="D136" t="str">
            <v>m²</v>
          </cell>
          <cell r="E136">
            <v>190</v>
          </cell>
          <cell r="F136">
            <v>78.896999999999991</v>
          </cell>
          <cell r="G136">
            <v>14990.429999999998</v>
          </cell>
          <cell r="H136">
            <v>4.61046341186478E-4</v>
          </cell>
          <cell r="I136">
            <v>0.98636241172214267</v>
          </cell>
          <cell r="K136">
            <v>135</v>
          </cell>
          <cell r="M136">
            <v>92.251763999999994</v>
          </cell>
          <cell r="N136">
            <v>-0.14476432125460503</v>
          </cell>
        </row>
        <row r="137">
          <cell r="C137" t="str">
            <v>Espelho 4mm colocado</v>
          </cell>
          <cell r="D137" t="str">
            <v>m²</v>
          </cell>
          <cell r="E137">
            <v>73.44</v>
          </cell>
          <cell r="F137">
            <v>221.19499999999999</v>
          </cell>
          <cell r="G137">
            <v>16244.560799999999</v>
          </cell>
          <cell r="H137">
            <v>4.9961844463576339E-4</v>
          </cell>
          <cell r="I137">
            <v>0.98686203016677843</v>
          </cell>
          <cell r="K137">
            <v>136</v>
          </cell>
          <cell r="M137">
            <v>232.00424999999998</v>
          </cell>
          <cell r="N137">
            <v>-4.6590741333402241E-2</v>
          </cell>
        </row>
        <row r="138">
          <cell r="C138" t="str">
            <v>ANDAIME fachadeiro</v>
          </cell>
          <cell r="D138" t="str">
            <v>mês</v>
          </cell>
          <cell r="E138">
            <v>18</v>
          </cell>
          <cell r="F138">
            <v>910</v>
          </cell>
          <cell r="G138">
            <v>16380</v>
          </cell>
          <cell r="H138">
            <v>5.0378401877961541E-4</v>
          </cell>
          <cell r="I138">
            <v>0.98736581418555802</v>
          </cell>
          <cell r="K138">
            <v>137</v>
          </cell>
          <cell r="M138">
            <v>916.56</v>
          </cell>
          <cell r="N138">
            <v>-7.1571964737714433E-3</v>
          </cell>
        </row>
        <row r="139">
          <cell r="C139" t="str">
            <v xml:space="preserve">Tampo em granito cinza para pia de cozinha </v>
          </cell>
          <cell r="D139" t="str">
            <v>m</v>
          </cell>
          <cell r="E139">
            <v>36.199999999999996</v>
          </cell>
          <cell r="F139">
            <v>270.322</v>
          </cell>
          <cell r="G139">
            <v>9785.6563999999998</v>
          </cell>
          <cell r="H139">
            <v>3.009680895963653E-4</v>
          </cell>
          <cell r="I139">
            <v>0.98766678227515436</v>
          </cell>
          <cell r="K139">
            <v>138</v>
          </cell>
          <cell r="M139">
            <v>443.89000799999997</v>
          </cell>
          <cell r="N139">
            <v>-0.39101580317617779</v>
          </cell>
        </row>
        <row r="140">
          <cell r="C140" t="str">
            <v>Derrubada e DESTOCAMENTO DE ÁRVORES perímetro &gt;78 cm</v>
          </cell>
          <cell r="D140" t="str">
            <v>ud</v>
          </cell>
          <cell r="E140">
            <v>220</v>
          </cell>
          <cell r="F140">
            <v>64.427999999999997</v>
          </cell>
          <cell r="G140">
            <v>14174.16</v>
          </cell>
          <cell r="H140">
            <v>4.3594110425062719E-4</v>
          </cell>
          <cell r="I140">
            <v>0.98810272337940497</v>
          </cell>
          <cell r="K140">
            <v>139</v>
          </cell>
          <cell r="M140">
            <v>72.328040999999999</v>
          </cell>
          <cell r="N140">
            <v>-0.1092251482381501</v>
          </cell>
        </row>
        <row r="141">
          <cell r="C141" t="str">
            <v>Mictório branco, completo</v>
          </cell>
          <cell r="D141" t="str">
            <v>cj</v>
          </cell>
          <cell r="E141">
            <v>24</v>
          </cell>
          <cell r="F141">
            <v>287.13099999999997</v>
          </cell>
          <cell r="G141">
            <v>6891.1439999999993</v>
          </cell>
          <cell r="H141">
            <v>2.1194433567210216E-4</v>
          </cell>
          <cell r="I141">
            <v>0.98831466771507703</v>
          </cell>
          <cell r="K141">
            <v>140</v>
          </cell>
          <cell r="M141">
            <v>643.31054999999992</v>
          </cell>
          <cell r="N141">
            <v>-0.55366657674120212</v>
          </cell>
        </row>
        <row r="142">
          <cell r="C142" t="str">
            <v xml:space="preserve">Pintura de superficies metálicas com 2 demãos de esmalte sintético </v>
          </cell>
          <cell r="D142" t="str">
            <v>m²</v>
          </cell>
          <cell r="E142">
            <v>1047.3030000000001</v>
          </cell>
          <cell r="F142">
            <v>16.991</v>
          </cell>
          <cell r="G142">
            <v>17794.725273</v>
          </cell>
          <cell r="H142">
            <v>5.4729537308370753E-4</v>
          </cell>
          <cell r="I142">
            <v>0.98886196308816077</v>
          </cell>
          <cell r="K142">
            <v>141</v>
          </cell>
          <cell r="M142">
            <v>13.691114999999998</v>
          </cell>
          <cell r="N142">
            <v>0.24102383187928833</v>
          </cell>
        </row>
        <row r="143">
          <cell r="C143" t="str">
            <v xml:space="preserve">Cuba para pia de cozinha, equipada com: - 01 Torneira de pressão 3/4" - 01 sifão flexível </v>
          </cell>
          <cell r="D143" t="str">
            <v>cj</v>
          </cell>
          <cell r="E143">
            <v>71</v>
          </cell>
          <cell r="F143">
            <v>283.673</v>
          </cell>
          <cell r="G143">
            <v>20140.782999999999</v>
          </cell>
          <cell r="H143">
            <v>6.1945083034848345E-4</v>
          </cell>
          <cell r="I143">
            <v>0.9894814139185093</v>
          </cell>
          <cell r="K143">
            <v>142</v>
          </cell>
          <cell r="M143">
            <v>200.02776299999996</v>
          </cell>
          <cell r="N143">
            <v>0.41816813699006405</v>
          </cell>
        </row>
        <row r="144">
          <cell r="C144" t="str">
            <v>Piso de borracha</v>
          </cell>
          <cell r="D144" t="str">
            <v>m²</v>
          </cell>
          <cell r="E144">
            <v>200</v>
          </cell>
          <cell r="F144">
            <v>83.2</v>
          </cell>
          <cell r="G144">
            <v>16640</v>
          </cell>
          <cell r="H144">
            <v>5.1178059050627591E-4</v>
          </cell>
          <cell r="I144">
            <v>0.98999319450901557</v>
          </cell>
          <cell r="K144">
            <v>143</v>
          </cell>
          <cell r="M144">
            <v>69.601275000000001</v>
          </cell>
          <cell r="N144">
            <v>0.19538040071823404</v>
          </cell>
        </row>
        <row r="145">
          <cell r="C145" t="str">
            <v>Serra circular, betoneira e EQUIPAMENTOS DE PEQUENO PORTE</v>
          </cell>
          <cell r="D145" t="str">
            <v>mês</v>
          </cell>
          <cell r="E145">
            <v>18</v>
          </cell>
          <cell r="F145">
            <v>754</v>
          </cell>
          <cell r="G145">
            <v>13572</v>
          </cell>
          <cell r="H145">
            <v>4.1742104413168134E-4</v>
          </cell>
          <cell r="I145">
            <v>0.99041061555314724</v>
          </cell>
          <cell r="K145">
            <v>144</v>
          </cell>
          <cell r="M145">
            <v>773.34749999999997</v>
          </cell>
          <cell r="N145">
            <v>-2.5017860664190428E-2</v>
          </cell>
        </row>
        <row r="146">
          <cell r="C146" t="str">
            <v>Revestimento em madeira laminada</v>
          </cell>
          <cell r="D146" t="str">
            <v>m²</v>
          </cell>
          <cell r="E146">
            <v>170</v>
          </cell>
          <cell r="F146">
            <v>62.347999999999999</v>
          </cell>
          <cell r="G146">
            <v>10599.16</v>
          </cell>
          <cell r="H146">
            <v>3.2598824300904446E-4</v>
          </cell>
          <cell r="I146">
            <v>0.99073660379615625</v>
          </cell>
          <cell r="K146">
            <v>145</v>
          </cell>
          <cell r="M146">
            <v>80.198999999999998</v>
          </cell>
          <cell r="N146">
            <v>-0.22258382274093191</v>
          </cell>
        </row>
        <row r="147">
          <cell r="C147" t="str">
            <v>Carpet</v>
          </cell>
          <cell r="D147" t="str">
            <v>m²</v>
          </cell>
          <cell r="E147">
            <v>190</v>
          </cell>
          <cell r="F147">
            <v>39.039000000000001</v>
          </cell>
          <cell r="G147">
            <v>7417.41</v>
          </cell>
          <cell r="H147">
            <v>2.2813019650403583E-4</v>
          </cell>
          <cell r="I147">
            <v>0.99096473399266027</v>
          </cell>
          <cell r="K147">
            <v>146</v>
          </cell>
          <cell r="M147">
            <v>69.601275000000001</v>
          </cell>
          <cell r="N147">
            <v>-0.43910510260049118</v>
          </cell>
        </row>
        <row r="148">
          <cell r="C148" t="str">
            <v>Porta em esquadrias em aluminio pivotante</v>
          </cell>
          <cell r="D148" t="str">
            <v>m²</v>
          </cell>
          <cell r="E148">
            <v>27.288750000000004</v>
          </cell>
          <cell r="F148">
            <v>429.46800000000002</v>
          </cell>
          <cell r="G148">
            <v>11719.644885000002</v>
          </cell>
          <cell r="H148">
            <v>3.6044992666881958E-4</v>
          </cell>
          <cell r="I148">
            <v>0.99132518391932911</v>
          </cell>
          <cell r="K148">
            <v>147</v>
          </cell>
          <cell r="M148">
            <v>477.52776</v>
          </cell>
          <cell r="N148">
            <v>-0.10064286105586817</v>
          </cell>
        </row>
        <row r="149">
          <cell r="C149" t="str">
            <v>Lambari roxo - Tradescantia zebrina "purpusii" (forraçao)</v>
          </cell>
          <cell r="D149" t="str">
            <v>m²</v>
          </cell>
          <cell r="E149">
            <v>140</v>
          </cell>
          <cell r="F149">
            <v>82.94</v>
          </cell>
          <cell r="G149">
            <v>11611.6</v>
          </cell>
          <cell r="H149">
            <v>3.571268933126607E-4</v>
          </cell>
          <cell r="I149">
            <v>0.9916823108126418</v>
          </cell>
          <cell r="K149">
            <v>148</v>
          </cell>
          <cell r="M149">
            <v>92.251763999999994</v>
          </cell>
          <cell r="N149">
            <v>-0.10093860102230667</v>
          </cell>
        </row>
        <row r="150">
          <cell r="C150" t="str">
            <v>ARGAMASSA COM ADITIVO e emulsão asfáltica em baldrames</v>
          </cell>
          <cell r="D150" t="str">
            <v>m²</v>
          </cell>
          <cell r="E150">
            <v>372.70240000000001</v>
          </cell>
          <cell r="F150">
            <v>27.521000000000001</v>
          </cell>
          <cell r="G150">
            <v>10257.1427504</v>
          </cell>
          <cell r="H150">
            <v>3.1546914505449996E-4</v>
          </cell>
          <cell r="I150">
            <v>0.99199777995769634</v>
          </cell>
          <cell r="K150">
            <v>149</v>
          </cell>
          <cell r="M150">
            <v>32.480595000000001</v>
          </cell>
          <cell r="N150">
            <v>-0.15269409319626071</v>
          </cell>
        </row>
        <row r="151">
          <cell r="C151" t="str">
            <v>Mellhoramento / preparo do sub-leito - 100 % PN</v>
          </cell>
          <cell r="D151" t="str">
            <v>m²</v>
          </cell>
          <cell r="E151">
            <v>9315.7000000000007</v>
          </cell>
          <cell r="F151">
            <v>1.339</v>
          </cell>
          <cell r="G151">
            <v>12473.722300000001</v>
          </cell>
          <cell r="H151">
            <v>3.8364236565536678E-4</v>
          </cell>
          <cell r="I151">
            <v>0.99238142232335169</v>
          </cell>
          <cell r="K151">
            <v>150</v>
          </cell>
          <cell r="M151">
            <v>1.2946409999999997</v>
          </cell>
          <cell r="N151">
            <v>3.4263552598751579E-2</v>
          </cell>
        </row>
        <row r="152">
          <cell r="C152" t="str">
            <v>Porta em madeira  1,00 x 2,20m</v>
          </cell>
          <cell r="D152" t="str">
            <v>cj</v>
          </cell>
          <cell r="E152">
            <v>33</v>
          </cell>
          <cell r="F152">
            <v>453.97300000000007</v>
          </cell>
          <cell r="G152">
            <v>14981.109000000002</v>
          </cell>
          <cell r="H152">
            <v>4.6075966409007729E-4</v>
          </cell>
          <cell r="I152">
            <v>0.99284218198744179</v>
          </cell>
          <cell r="K152">
            <v>151</v>
          </cell>
          <cell r="M152">
            <v>363.312927</v>
          </cell>
          <cell r="N152">
            <v>0.24953715175678304</v>
          </cell>
        </row>
        <row r="153">
          <cell r="C153" t="str">
            <v>Barra de apoio c=80cm para deficientes</v>
          </cell>
          <cell r="D153" t="str">
            <v>pç</v>
          </cell>
          <cell r="E153">
            <v>36</v>
          </cell>
          <cell r="F153">
            <v>223.041</v>
          </cell>
          <cell r="G153">
            <v>8029.4759999999997</v>
          </cell>
          <cell r="H153">
            <v>2.4695492600576747E-4</v>
          </cell>
          <cell r="I153">
            <v>0.99308913691344758</v>
          </cell>
          <cell r="K153">
            <v>152</v>
          </cell>
          <cell r="M153">
            <v>323.625879</v>
          </cell>
          <cell r="N153">
            <v>-0.31080604341904317</v>
          </cell>
        </row>
        <row r="154">
          <cell r="C154" t="str">
            <v>TAPUME de chapa compensada resinada 12mm</v>
          </cell>
          <cell r="D154" t="str">
            <v>m²</v>
          </cell>
          <cell r="E154">
            <v>264</v>
          </cell>
          <cell r="F154">
            <v>39.754000000000005</v>
          </cell>
          <cell r="G154">
            <v>10495.056</v>
          </cell>
          <cell r="H154">
            <v>3.2278641568968958E-4</v>
          </cell>
          <cell r="I154">
            <v>0.9934119233291373</v>
          </cell>
          <cell r="K154">
            <v>153</v>
          </cell>
          <cell r="M154">
            <v>43.296002999999999</v>
          </cell>
          <cell r="N154">
            <v>-8.1809006711312193E-2</v>
          </cell>
        </row>
        <row r="155">
          <cell r="C155" t="str">
            <v>Piso cimentado</v>
          </cell>
          <cell r="D155" t="str">
            <v>m²</v>
          </cell>
          <cell r="E155">
            <v>1076.4625000000001</v>
          </cell>
          <cell r="F155">
            <v>12.726999999999999</v>
          </cell>
          <cell r="G155">
            <v>13700.138237499999</v>
          </cell>
          <cell r="H155">
            <v>4.2136206954359137E-4</v>
          </cell>
          <cell r="I155">
            <v>0.99383328539868088</v>
          </cell>
          <cell r="K155">
            <v>154</v>
          </cell>
          <cell r="M155">
            <v>10.42587</v>
          </cell>
          <cell r="N155">
            <v>0.22071347523036433</v>
          </cell>
        </row>
        <row r="156">
          <cell r="C156" t="str">
            <v xml:space="preserve">Pintura de calhas e rufos metálicos com 2 demãos de esmalte sintético </v>
          </cell>
          <cell r="D156" t="str">
            <v>m²</v>
          </cell>
          <cell r="E156">
            <v>746.58</v>
          </cell>
          <cell r="F156">
            <v>15.157999999999999</v>
          </cell>
          <cell r="G156">
            <v>11316.65964</v>
          </cell>
          <cell r="H156">
            <v>3.4805569429794113E-4</v>
          </cell>
          <cell r="I156">
            <v>0.99418134109297884</v>
          </cell>
          <cell r="K156">
            <v>155</v>
          </cell>
          <cell r="M156">
            <v>13.954625999999999</v>
          </cell>
          <cell r="N156">
            <v>8.6234772612322264E-2</v>
          </cell>
        </row>
        <row r="157">
          <cell r="C157" t="str">
            <v>Janela em madeira guilhotina - fixo</v>
          </cell>
          <cell r="D157" t="str">
            <v>m²</v>
          </cell>
          <cell r="E157">
            <v>17.864499999999996</v>
          </cell>
          <cell r="F157">
            <v>473.71999999999997</v>
          </cell>
          <cell r="G157">
            <v>8462.7709399999967</v>
          </cell>
          <cell r="H157">
            <v>2.6028136472311001E-4</v>
          </cell>
          <cell r="I157">
            <v>0.99444162245770196</v>
          </cell>
          <cell r="K157">
            <v>156</v>
          </cell>
          <cell r="M157">
            <v>535.86680399999989</v>
          </cell>
          <cell r="N157">
            <v>-0.11597434947659102</v>
          </cell>
        </row>
        <row r="158">
          <cell r="C158" t="str">
            <v>Fechadura para porta de banheiro</v>
          </cell>
          <cell r="D158" t="str">
            <v>ud</v>
          </cell>
          <cell r="E158">
            <v>115</v>
          </cell>
          <cell r="F158">
            <v>93.768999999999991</v>
          </cell>
          <cell r="G158">
            <v>10783.434999999999</v>
          </cell>
          <cell r="H158">
            <v>3.3165581322031513E-4</v>
          </cell>
          <cell r="I158">
            <v>0.99477327827092232</v>
          </cell>
          <cell r="K158">
            <v>157</v>
          </cell>
          <cell r="M158">
            <v>76.933755000000005</v>
          </cell>
          <cell r="N158">
            <v>0.21882780841777438</v>
          </cell>
        </row>
        <row r="159">
          <cell r="C159" t="str">
            <v>CUMEEIRA para telha CRFS 8mm</v>
          </cell>
          <cell r="D159" t="str">
            <v>m</v>
          </cell>
          <cell r="E159">
            <v>268.5</v>
          </cell>
          <cell r="F159">
            <v>26.038999999999998</v>
          </cell>
          <cell r="G159">
            <v>6991.4714999999997</v>
          </cell>
          <cell r="H159">
            <v>2.1503001278712732E-4</v>
          </cell>
          <cell r="I159">
            <v>0.99498830828370943</v>
          </cell>
          <cell r="K159">
            <v>158</v>
          </cell>
          <cell r="M159">
            <v>32.755562999999995</v>
          </cell>
          <cell r="N159">
            <v>-0.20505106262408002</v>
          </cell>
        </row>
        <row r="160">
          <cell r="C160" t="str">
            <v>Aplicação de cera acrilica em rodapé de granitina Tecnogran</v>
          </cell>
          <cell r="D160" t="str">
            <v>m</v>
          </cell>
          <cell r="E160">
            <v>3700.4750000000026</v>
          </cell>
          <cell r="F160">
            <v>1.885</v>
          </cell>
          <cell r="G160">
            <v>6975.3953750000046</v>
          </cell>
          <cell r="H160">
            <v>2.1453557476155339E-4</v>
          </cell>
          <cell r="I160">
            <v>0.99520284385847102</v>
          </cell>
          <cell r="K160">
            <v>159</v>
          </cell>
          <cell r="M160">
            <v>2.3257709999999996</v>
          </cell>
          <cell r="N160">
            <v>-0.18951607875409904</v>
          </cell>
        </row>
        <row r="161">
          <cell r="C161" t="str">
            <v>Chapa aço inox para proteção da porta deficiente fisico</v>
          </cell>
          <cell r="D161" t="str">
            <v>ud</v>
          </cell>
          <cell r="E161">
            <v>32</v>
          </cell>
          <cell r="F161">
            <v>238.83600000000001</v>
          </cell>
          <cell r="G161">
            <v>7642.7520000000004</v>
          </cell>
          <cell r="H161">
            <v>2.3506082521953256E-4</v>
          </cell>
          <cell r="I161">
            <v>0.99543790468369053</v>
          </cell>
          <cell r="K161">
            <v>160</v>
          </cell>
          <cell r="M161">
            <v>241.65104399999998</v>
          </cell>
          <cell r="N161">
            <v>-1.1649211000304915E-2</v>
          </cell>
        </row>
        <row r="162">
          <cell r="C162" t="str">
            <v>REATERRO com apiloamento manual</v>
          </cell>
          <cell r="D162" t="str">
            <v>m³</v>
          </cell>
          <cell r="E162">
            <v>610.50678000000005</v>
          </cell>
          <cell r="F162">
            <v>10.478000000000002</v>
          </cell>
          <cell r="G162">
            <v>6396.8900408400013</v>
          </cell>
          <cell r="H162">
            <v>1.9674303861206801E-4</v>
          </cell>
          <cell r="I162">
            <v>0.99563464772230259</v>
          </cell>
          <cell r="K162">
            <v>161</v>
          </cell>
          <cell r="M162">
            <v>12.579786</v>
          </cell>
          <cell r="N162">
            <v>-0.16707645106204505</v>
          </cell>
        </row>
        <row r="163">
          <cell r="C163" t="str">
            <v>Rodapé para piso cimentado tipo garrafado h=7cm</v>
          </cell>
          <cell r="D163" t="str">
            <v>m</v>
          </cell>
          <cell r="E163">
            <v>900.65412000000003</v>
          </cell>
          <cell r="F163">
            <v>9.984</v>
          </cell>
          <cell r="G163">
            <v>8992.1307340799995</v>
          </cell>
          <cell r="H163">
            <v>2.7656237842530617E-4</v>
          </cell>
          <cell r="I163">
            <v>0.99591121010072792</v>
          </cell>
          <cell r="K163">
            <v>162</v>
          </cell>
          <cell r="M163">
            <v>8.4896370000000001</v>
          </cell>
          <cell r="N163">
            <v>0.17602201366206827</v>
          </cell>
        </row>
        <row r="164">
          <cell r="C164" t="str">
            <v>Emboço em argamassa de cal em tetos</v>
          </cell>
          <cell r="D164" t="str">
            <v>m²</v>
          </cell>
          <cell r="E164">
            <v>413.63400000000001</v>
          </cell>
          <cell r="F164">
            <v>18.889000000000003</v>
          </cell>
          <cell r="G164">
            <v>7813.1326260000014</v>
          </cell>
          <cell r="H164">
            <v>2.4030105943738769E-4</v>
          </cell>
          <cell r="I164">
            <v>0.99615151116016531</v>
          </cell>
          <cell r="K164">
            <v>163</v>
          </cell>
          <cell r="M164">
            <v>17.792720999999997</v>
          </cell>
          <cell r="N164">
            <v>6.1613903798076075E-2</v>
          </cell>
        </row>
        <row r="165">
          <cell r="C165" t="str">
            <v>LASTRO DE CONCRETO magro</v>
          </cell>
          <cell r="D165" t="str">
            <v>m³</v>
          </cell>
          <cell r="E165">
            <v>21.570971999999998</v>
          </cell>
          <cell r="F165">
            <v>320.65800000000002</v>
          </cell>
          <cell r="G165">
            <v>6916.9047395759999</v>
          </cell>
          <cell r="H165">
            <v>2.1273663414037646E-4</v>
          </cell>
          <cell r="I165">
            <v>0.99636424779430566</v>
          </cell>
          <cell r="K165">
            <v>164</v>
          </cell>
          <cell r="M165">
            <v>326.16933299999999</v>
          </cell>
          <cell r="N165">
            <v>-1.68971526210282E-2</v>
          </cell>
        </row>
        <row r="166">
          <cell r="C166" t="str">
            <v>Banco de Concreto</v>
          </cell>
          <cell r="D166" t="str">
            <v xml:space="preserve">m </v>
          </cell>
          <cell r="E166">
            <v>50</v>
          </cell>
          <cell r="F166">
            <v>145.964</v>
          </cell>
          <cell r="G166">
            <v>7298.2</v>
          </cell>
          <cell r="H166">
            <v>2.2446376836736197E-4</v>
          </cell>
          <cell r="I166">
            <v>0.99658871156267304</v>
          </cell>
          <cell r="K166">
            <v>165</v>
          </cell>
          <cell r="M166">
            <v>136.10916</v>
          </cell>
          <cell r="N166">
            <v>7.2403944010821952E-2</v>
          </cell>
        </row>
        <row r="167">
          <cell r="C167" t="str">
            <v>Espadinha - Sansevieria trifasciata (forração)</v>
          </cell>
          <cell r="D167" t="str">
            <v>m²</v>
          </cell>
          <cell r="E167">
            <v>40</v>
          </cell>
          <cell r="F167">
            <v>133.458</v>
          </cell>
          <cell r="G167">
            <v>5338.32</v>
          </cell>
          <cell r="H167">
            <v>1.6418561069179465E-4</v>
          </cell>
          <cell r="I167">
            <v>0.99675289717336479</v>
          </cell>
          <cell r="K167">
            <v>166</v>
          </cell>
          <cell r="M167">
            <v>169.58651399999999</v>
          </cell>
          <cell r="N167">
            <v>-0.21303883868973217</v>
          </cell>
        </row>
        <row r="168">
          <cell r="C168" t="str">
            <v>Pedra miracema sobre lastro de concreto e=5cm</v>
          </cell>
          <cell r="D168" t="str">
            <v>m²</v>
          </cell>
          <cell r="E168">
            <v>188</v>
          </cell>
          <cell r="F168">
            <v>39.247</v>
          </cell>
          <cell r="G168">
            <v>7378.4359999999997</v>
          </cell>
          <cell r="H168">
            <v>2.2693151040220942E-4</v>
          </cell>
          <cell r="I168">
            <v>0.996979828683767</v>
          </cell>
          <cell r="K168">
            <v>167</v>
          </cell>
          <cell r="M168">
            <v>33.225299999999997</v>
          </cell>
          <cell r="N168">
            <v>0.18123839363376715</v>
          </cell>
        </row>
        <row r="169">
          <cell r="C169" t="str">
            <v>Magnólia-branca - Magnolia grandiflora -h=2,1m</v>
          </cell>
          <cell r="D169" t="str">
            <v>ud</v>
          </cell>
          <cell r="E169">
            <v>20</v>
          </cell>
          <cell r="F169">
            <v>135.62899999999999</v>
          </cell>
          <cell r="G169">
            <v>2712.58</v>
          </cell>
          <cell r="H169">
            <v>8.3428232824249641E-5</v>
          </cell>
          <cell r="I169">
            <v>0.99706325691659126</v>
          </cell>
          <cell r="K169">
            <v>168</v>
          </cell>
          <cell r="M169">
            <v>308.62866599999995</v>
          </cell>
          <cell r="N169">
            <v>-0.56054308966879951</v>
          </cell>
        </row>
        <row r="170">
          <cell r="C170" t="str">
            <v>Soleira de marmore branco e=2cm - l=30cm</v>
          </cell>
          <cell r="D170" t="str">
            <v>m</v>
          </cell>
          <cell r="E170">
            <v>82.97999999999999</v>
          </cell>
          <cell r="F170">
            <v>69.653999999999996</v>
          </cell>
          <cell r="G170">
            <v>5779.8889199999994</v>
          </cell>
          <cell r="H170">
            <v>1.7776652431119479E-4</v>
          </cell>
          <cell r="I170">
            <v>0.99724102344090249</v>
          </cell>
          <cell r="K170">
            <v>169</v>
          </cell>
          <cell r="M170">
            <v>74.012219999999985</v>
          </cell>
          <cell r="N170">
            <v>-5.8885140859171514E-2</v>
          </cell>
        </row>
        <row r="171">
          <cell r="C171" t="str">
            <v>Emolumentos e TAXAS</v>
          </cell>
          <cell r="D171" t="str">
            <v>vb</v>
          </cell>
          <cell r="E171">
            <v>1</v>
          </cell>
          <cell r="F171">
            <v>5675.8</v>
          </cell>
          <cell r="G171">
            <v>5675.8</v>
          </cell>
          <cell r="H171">
            <v>1.7456516079300007E-4</v>
          </cell>
          <cell r="I171">
            <v>0.99741558860169544</v>
          </cell>
          <cell r="K171">
            <v>170</v>
          </cell>
          <cell r="M171">
            <v>5728.5</v>
          </cell>
          <cell r="N171">
            <v>-9.1996159553111578E-3</v>
          </cell>
        </row>
        <row r="172">
          <cell r="C172" t="str">
            <v>Barra de apoio c=60cm para deficientes</v>
          </cell>
          <cell r="D172" t="str">
            <v>pç</v>
          </cell>
          <cell r="E172">
            <v>18</v>
          </cell>
          <cell r="F172">
            <v>203.34599999999998</v>
          </cell>
          <cell r="G172">
            <v>3660.2279999999996</v>
          </cell>
          <cell r="H172">
            <v>1.1257413745358204E-4</v>
          </cell>
          <cell r="I172">
            <v>0.99752816273914902</v>
          </cell>
          <cell r="K172">
            <v>171</v>
          </cell>
          <cell r="M172">
            <v>292.691979</v>
          </cell>
          <cell r="N172">
            <v>-0.30525598721651348</v>
          </cell>
        </row>
        <row r="173">
          <cell r="C173" t="str">
            <v>Lixeira seletivas (5 tipos de lixo)</v>
          </cell>
          <cell r="D173" t="str">
            <v>un  </v>
          </cell>
          <cell r="E173">
            <v>25</v>
          </cell>
          <cell r="F173">
            <v>195</v>
          </cell>
          <cell r="G173">
            <v>4875</v>
          </cell>
          <cell r="H173">
            <v>1.4993571987488553E-4</v>
          </cell>
          <cell r="I173">
            <v>0.99767809845902389</v>
          </cell>
          <cell r="K173">
            <v>172</v>
          </cell>
          <cell r="M173">
            <v>194.76899999999998</v>
          </cell>
          <cell r="N173">
            <v>1.1860203625835286E-3</v>
          </cell>
        </row>
        <row r="174">
          <cell r="C174" t="str">
            <v>Estrelítzia de lança - Strelitzia juncea</v>
          </cell>
          <cell r="D174" t="str">
            <v>m</v>
          </cell>
          <cell r="E174">
            <v>35</v>
          </cell>
          <cell r="F174">
            <v>121.19899999999998</v>
          </cell>
          <cell r="G174">
            <v>4241.9649999999992</v>
          </cell>
          <cell r="H174">
            <v>1.304660668633987E-4</v>
          </cell>
          <cell r="I174">
            <v>0.99780856452588729</v>
          </cell>
          <cell r="K174">
            <v>173</v>
          </cell>
          <cell r="M174">
            <v>130.77019799999999</v>
          </cell>
          <cell r="N174">
            <v>-7.3190972762769757E-2</v>
          </cell>
        </row>
        <row r="175">
          <cell r="C175" t="str">
            <v>Porta em esquadrias em aluminio Fixo-correr</v>
          </cell>
          <cell r="D175" t="str">
            <v>m²</v>
          </cell>
          <cell r="E175">
            <v>9.567499999999999</v>
          </cell>
          <cell r="F175">
            <v>376.48</v>
          </cell>
          <cell r="G175">
            <v>3601.9723999999997</v>
          </cell>
          <cell r="H175">
            <v>1.1078242559250648E-4</v>
          </cell>
          <cell r="I175">
            <v>0.99791934695147977</v>
          </cell>
          <cell r="K175">
            <v>174</v>
          </cell>
          <cell r="M175">
            <v>477.52776</v>
          </cell>
          <cell r="N175">
            <v>-0.21160604359419855</v>
          </cell>
        </row>
        <row r="176">
          <cell r="C176" t="str">
            <v>Chuveiro inclusive braço em alumínio 1/2" e misturador para Box Fabrimar linha Duello Ref 2116 cromado</v>
          </cell>
          <cell r="D176" t="str">
            <v>cj</v>
          </cell>
          <cell r="E176">
            <v>12</v>
          </cell>
          <cell r="F176">
            <v>235.17000000000002</v>
          </cell>
          <cell r="G176">
            <v>2822.04</v>
          </cell>
          <cell r="H176">
            <v>8.6794789521173736E-5</v>
          </cell>
          <cell r="I176">
            <v>0.998006141741001</v>
          </cell>
          <cell r="K176">
            <v>175</v>
          </cell>
          <cell r="M176">
            <v>371.47031099999992</v>
          </cell>
          <cell r="N176">
            <v>-0.36692114272357002</v>
          </cell>
        </row>
        <row r="177">
          <cell r="C177" t="str">
            <v xml:space="preserve">Porta em madeira  2,50 x 2,50m </v>
          </cell>
          <cell r="D177" t="str">
            <v>cj</v>
          </cell>
          <cell r="E177">
            <v>2</v>
          </cell>
          <cell r="F177">
            <v>1292.46</v>
          </cell>
          <cell r="G177">
            <v>2584.92</v>
          </cell>
          <cell r="H177">
            <v>7.9501916106459311E-5</v>
          </cell>
          <cell r="I177">
            <v>0.9980856436571075</v>
          </cell>
          <cell r="K177">
            <v>176</v>
          </cell>
          <cell r="M177">
            <v>2074.2096510000001</v>
          </cell>
          <cell r="N177">
            <v>-0.37689037394224334</v>
          </cell>
        </row>
        <row r="178">
          <cell r="C178" t="str">
            <v>Irrigação de revestimento vegetal</v>
          </cell>
          <cell r="D178" t="str">
            <v>m²</v>
          </cell>
          <cell r="E178">
            <v>18086</v>
          </cell>
          <cell r="F178">
            <v>0.18200000000000002</v>
          </cell>
          <cell r="G178">
            <v>3291.6520000000005</v>
          </cell>
          <cell r="H178">
            <v>1.0123819737386806E-4</v>
          </cell>
          <cell r="I178">
            <v>0.99818688185448134</v>
          </cell>
          <cell r="K178">
            <v>177</v>
          </cell>
          <cell r="M178">
            <v>0.21768299999999999</v>
          </cell>
          <cell r="N178">
            <v>-0.1639218496621232</v>
          </cell>
        </row>
        <row r="179">
          <cell r="C179" t="str">
            <v>MANTA ASFÁLTICA 3mm em boxes de banheiro e floreiras, inclusive preparo de superfície e proteção mecânica</v>
          </cell>
          <cell r="D179" t="str">
            <v>m²</v>
          </cell>
          <cell r="E179">
            <v>83.441999999999993</v>
          </cell>
          <cell r="F179">
            <v>43.03</v>
          </cell>
          <cell r="G179">
            <v>3590.5092599999998</v>
          </cell>
          <cell r="H179">
            <v>1.1042986474164974E-4</v>
          </cell>
          <cell r="I179">
            <v>0.99829731171922298</v>
          </cell>
          <cell r="K179">
            <v>178</v>
          </cell>
          <cell r="M179">
            <v>45.827999999999996</v>
          </cell>
          <cell r="N179">
            <v>-6.1054377236623769E-2</v>
          </cell>
        </row>
        <row r="180">
          <cell r="C180" t="str">
            <v>Rodapé em madeira boleada h=7cm</v>
          </cell>
          <cell r="D180" t="str">
            <v>m</v>
          </cell>
          <cell r="E180">
            <v>283.995</v>
          </cell>
          <cell r="F180">
            <v>13.455</v>
          </cell>
          <cell r="G180">
            <v>3821.1527249999999</v>
          </cell>
          <cell r="H180">
            <v>1.1752354555379601E-4</v>
          </cell>
          <cell r="I180">
            <v>0.99841483526477681</v>
          </cell>
          <cell r="K180">
            <v>179</v>
          </cell>
          <cell r="M180">
            <v>13.095350999999999</v>
          </cell>
          <cell r="N180">
            <v>2.7463868666063318E-2</v>
          </cell>
        </row>
        <row r="181">
          <cell r="C181" t="str">
            <v>Escada marinheiro</v>
          </cell>
          <cell r="D181" t="str">
            <v>m</v>
          </cell>
          <cell r="E181">
            <v>13.8</v>
          </cell>
          <cell r="F181">
            <v>270.06200000000001</v>
          </cell>
          <cell r="G181">
            <v>3726.8556000000003</v>
          </cell>
          <cell r="H181">
            <v>1.146233389242561E-4</v>
          </cell>
          <cell r="I181">
            <v>0.99852945860370101</v>
          </cell>
          <cell r="K181">
            <v>180</v>
          </cell>
          <cell r="M181">
            <v>259.833303</v>
          </cell>
          <cell r="N181">
            <v>3.9366381760539859E-2</v>
          </cell>
        </row>
        <row r="182">
          <cell r="C182" t="str">
            <v>Quaresmeira - Tibouchina granulosa h=1m</v>
          </cell>
          <cell r="D182" t="str">
            <v>ud</v>
          </cell>
          <cell r="E182">
            <v>50</v>
          </cell>
          <cell r="F182">
            <v>77.259</v>
          </cell>
          <cell r="G182">
            <v>3862.95</v>
          </cell>
          <cell r="H182">
            <v>1.188090644288593E-4</v>
          </cell>
          <cell r="I182">
            <v>0.99864826766812986</v>
          </cell>
          <cell r="K182">
            <v>181</v>
          </cell>
          <cell r="M182">
            <v>68.890940999999998</v>
          </cell>
          <cell r="N182">
            <v>0.12146820581243034</v>
          </cell>
        </row>
        <row r="183">
          <cell r="C183" t="str">
            <v>Cinerária - Senecio douglasii (forração)</v>
          </cell>
          <cell r="D183" t="str">
            <v>m²</v>
          </cell>
          <cell r="E183">
            <v>82</v>
          </cell>
          <cell r="F183">
            <v>46.228000000000002</v>
          </cell>
          <cell r="G183">
            <v>3790.6959999999999</v>
          </cell>
          <cell r="H183">
            <v>1.1658681714602032E-4</v>
          </cell>
          <cell r="I183">
            <v>0.99876485448527585</v>
          </cell>
          <cell r="K183">
            <v>182</v>
          </cell>
          <cell r="M183">
            <v>38.11743899999999</v>
          </cell>
          <cell r="N183">
            <v>0.21277822468608165</v>
          </cell>
        </row>
        <row r="184">
          <cell r="C184" t="str">
            <v>Reboco em tetos</v>
          </cell>
          <cell r="D184" t="str">
            <v>m²</v>
          </cell>
          <cell r="E184">
            <v>413.63400000000001</v>
          </cell>
          <cell r="F184">
            <v>6.9940000000000007</v>
          </cell>
          <cell r="G184">
            <v>2892.9561960000005</v>
          </cell>
          <cell r="H184">
            <v>8.8975891243850362E-5</v>
          </cell>
          <cell r="I184">
            <v>0.99885383037651976</v>
          </cell>
          <cell r="K184">
            <v>183</v>
          </cell>
          <cell r="M184">
            <v>6.8856569999999993</v>
          </cell>
          <cell r="N184">
            <v>1.5734591484879656E-2</v>
          </cell>
        </row>
        <row r="185">
          <cell r="C185" t="str">
            <v>Porta em madeira  1,60 x 2,40m</v>
          </cell>
          <cell r="D185" t="str">
            <v>cj</v>
          </cell>
          <cell r="E185">
            <v>2</v>
          </cell>
          <cell r="F185">
            <v>1094.8599999999999</v>
          </cell>
          <cell r="G185">
            <v>2189.7199999999998</v>
          </cell>
          <cell r="H185">
            <v>6.7347127081935243E-5</v>
          </cell>
          <cell r="I185">
            <v>0.99892117750360165</v>
          </cell>
          <cell r="K185">
            <v>184</v>
          </cell>
          <cell r="M185">
            <v>1326.8809980000001</v>
          </cell>
          <cell r="N185">
            <v>-0.17486194945117461</v>
          </cell>
        </row>
        <row r="186">
          <cell r="C186" t="str">
            <v>CIMENTO CRISTALIZANTE em poço de elevador</v>
          </cell>
          <cell r="D186" t="str">
            <v>m²</v>
          </cell>
          <cell r="E186">
            <v>45.202999999999996</v>
          </cell>
          <cell r="F186">
            <v>49.725000000000001</v>
          </cell>
          <cell r="G186">
            <v>2247.7191749999997</v>
          </cell>
          <cell r="H186">
            <v>6.9130952324145389E-5</v>
          </cell>
          <cell r="I186">
            <v>0.99899030845592585</v>
          </cell>
          <cell r="K186">
            <v>185</v>
          </cell>
          <cell r="M186">
            <v>57.227715000000003</v>
          </cell>
          <cell r="N186">
            <v>-0.13110282316880906</v>
          </cell>
        </row>
        <row r="187">
          <cell r="C187" t="str">
            <v>Abacaxi roxo - Tradescantia spathacea (forraçao)</v>
          </cell>
          <cell r="D187" t="str">
            <v>m²</v>
          </cell>
          <cell r="E187">
            <v>70</v>
          </cell>
          <cell r="F187">
            <v>35.178000000000004</v>
          </cell>
          <cell r="G187">
            <v>2462.4600000000005</v>
          </cell>
          <cell r="H187">
            <v>7.5735530823202199E-5</v>
          </cell>
          <cell r="I187">
            <v>0.99906604398674903</v>
          </cell>
          <cell r="K187">
            <v>186</v>
          </cell>
          <cell r="M187">
            <v>34.244973000000002</v>
          </cell>
          <cell r="N187">
            <v>2.7245663180987201E-2</v>
          </cell>
        </row>
        <row r="188">
          <cell r="C188" t="str">
            <v>Fechadura para porta interna</v>
          </cell>
          <cell r="D188" t="str">
            <v>ud</v>
          </cell>
          <cell r="E188">
            <v>26</v>
          </cell>
          <cell r="F188">
            <v>93.768999999999991</v>
          </cell>
          <cell r="G188">
            <v>2437.9939999999997</v>
          </cell>
          <cell r="H188">
            <v>7.4983053423723409E-5</v>
          </cell>
          <cell r="I188">
            <v>0.99914102704017271</v>
          </cell>
          <cell r="K188">
            <v>187</v>
          </cell>
          <cell r="M188">
            <v>90.120761999999985</v>
          </cell>
          <cell r="N188">
            <v>4.0481659487078048E-2</v>
          </cell>
        </row>
        <row r="189">
          <cell r="C189" t="str">
            <v>Chapisco em argamassa de cimento e areia em tetos</v>
          </cell>
          <cell r="D189" t="str">
            <v>m²</v>
          </cell>
          <cell r="E189">
            <v>413.63400000000001</v>
          </cell>
          <cell r="F189">
            <v>5.3170000000000002</v>
          </cell>
          <cell r="G189">
            <v>2199.2919780000002</v>
          </cell>
          <cell r="H189">
            <v>6.7641523269023785E-5</v>
          </cell>
          <cell r="I189">
            <v>0.9992086685634417</v>
          </cell>
          <cell r="K189">
            <v>188</v>
          </cell>
          <cell r="M189">
            <v>5.442075</v>
          </cell>
          <cell r="N189">
            <v>-2.2982961462309826E-2</v>
          </cell>
        </row>
        <row r="190">
          <cell r="C190" t="str">
            <v>Ficus - Ficus benjamina h=2,1m</v>
          </cell>
          <cell r="D190" t="str">
            <v>ud</v>
          </cell>
          <cell r="E190">
            <v>29</v>
          </cell>
          <cell r="F190">
            <v>82.588999999999999</v>
          </cell>
          <cell r="G190">
            <v>2395.0810000000001</v>
          </cell>
          <cell r="H190">
            <v>7.3663219260238102E-5</v>
          </cell>
          <cell r="I190">
            <v>0.99928233178270198</v>
          </cell>
          <cell r="K190">
            <v>189</v>
          </cell>
          <cell r="M190">
            <v>73.531025999999997</v>
          </cell>
          <cell r="N190">
            <v>0.12318574202949373</v>
          </cell>
        </row>
        <row r="191">
          <cell r="C191" t="str">
            <v xml:space="preserve">Alçapão 80x80cm </v>
          </cell>
          <cell r="D191" t="str">
            <v>ud</v>
          </cell>
          <cell r="E191">
            <v>8</v>
          </cell>
          <cell r="F191">
            <v>262.834</v>
          </cell>
          <cell r="G191">
            <v>2102.672</v>
          </cell>
          <cell r="H191">
            <v>6.4669874867849295E-5</v>
          </cell>
          <cell r="I191">
            <v>0.99934700165756984</v>
          </cell>
          <cell r="K191">
            <v>190</v>
          </cell>
          <cell r="M191">
            <v>262.90377899999999</v>
          </cell>
          <cell r="N191">
            <v>-2.6541649673272882E-4</v>
          </cell>
        </row>
        <row r="192">
          <cell r="C192" t="str">
            <v>Corticeira - Erythrina falcata h=2,10m</v>
          </cell>
          <cell r="D192" t="str">
            <v>ud</v>
          </cell>
          <cell r="E192">
            <v>12</v>
          </cell>
          <cell r="F192">
            <v>149.27899999999997</v>
          </cell>
          <cell r="G192">
            <v>1791.3479999999995</v>
          </cell>
          <cell r="H192">
            <v>5.5094779882345923E-5</v>
          </cell>
          <cell r="I192">
            <v>0.99940209643745215</v>
          </cell>
          <cell r="K192">
            <v>191</v>
          </cell>
          <cell r="M192">
            <v>153.95916599999998</v>
          </cell>
          <cell r="N192">
            <v>-3.0398748717565871E-2</v>
          </cell>
        </row>
        <row r="193">
          <cell r="C193" t="str">
            <v>Porta em madeira  2,10 x 2,20m</v>
          </cell>
          <cell r="D193" t="str">
            <v>cj</v>
          </cell>
          <cell r="E193">
            <v>1</v>
          </cell>
          <cell r="F193">
            <v>1172.6259999999997</v>
          </cell>
          <cell r="G193">
            <v>1172.6259999999997</v>
          </cell>
          <cell r="H193">
            <v>3.6065338144411791E-5</v>
          </cell>
          <cell r="I193">
            <v>0.99943816177559652</v>
          </cell>
          <cell r="K193">
            <v>192</v>
          </cell>
          <cell r="M193">
            <v>1568.7382679999998</v>
          </cell>
          <cell r="N193">
            <v>-0.25250373250918878</v>
          </cell>
        </row>
        <row r="194">
          <cell r="C194" t="str">
            <v>Porta em madeira  0,70 x 2,20m</v>
          </cell>
          <cell r="D194" t="str">
            <v>cj</v>
          </cell>
          <cell r="E194">
            <v>4</v>
          </cell>
          <cell r="F194">
            <v>436.68300000000005</v>
          </cell>
          <cell r="G194">
            <v>1746.7320000000002</v>
          </cell>
          <cell r="H194">
            <v>5.3722568174050992E-5</v>
          </cell>
          <cell r="I194">
            <v>0.99949188434377056</v>
          </cell>
          <cell r="K194">
            <v>193</v>
          </cell>
          <cell r="M194">
            <v>355.579452</v>
          </cell>
          <cell r="N194">
            <v>0.22808839921379942</v>
          </cell>
        </row>
        <row r="195">
          <cell r="C195" t="str">
            <v>Pintura em paredes externas com duas demãos de tinta latex acrílica com emassamento</v>
          </cell>
          <cell r="D195" t="str">
            <v>m²</v>
          </cell>
          <cell r="E195">
            <v>79.81</v>
          </cell>
          <cell r="F195">
            <v>15.339999999999998</v>
          </cell>
          <cell r="G195">
            <v>1224.2854</v>
          </cell>
          <cell r="H195">
            <v>3.7654176980781988E-5</v>
          </cell>
          <cell r="I195">
            <v>0.99952953852075133</v>
          </cell>
          <cell r="K195">
            <v>194</v>
          </cell>
          <cell r="M195">
            <v>16.028342999999996</v>
          </cell>
          <cell r="N195">
            <v>-4.2945362474461568E-2</v>
          </cell>
        </row>
        <row r="196">
          <cell r="C196" t="str">
            <v>Porta em madeira  1,20 x 2,20m</v>
          </cell>
          <cell r="D196" t="str">
            <v>cj</v>
          </cell>
          <cell r="E196">
            <v>2</v>
          </cell>
          <cell r="F196">
            <v>623.75299999999993</v>
          </cell>
          <cell r="G196">
            <v>1247.5059999999999</v>
          </cell>
          <cell r="H196">
            <v>3.836835080169004E-5</v>
          </cell>
          <cell r="I196">
            <v>0.99956790687155306</v>
          </cell>
          <cell r="K196">
            <v>195</v>
          </cell>
          <cell r="M196">
            <v>602.46634500000005</v>
          </cell>
          <cell r="N196">
            <v>3.533252135436693E-2</v>
          </cell>
        </row>
        <row r="197">
          <cell r="C197" t="str">
            <v>Porta em madeira  1,40 x 2,20m</v>
          </cell>
          <cell r="D197" t="str">
            <v>cj</v>
          </cell>
          <cell r="E197">
            <v>2</v>
          </cell>
          <cell r="F197">
            <v>727.75299999999993</v>
          </cell>
          <cell r="G197">
            <v>1455.5059999999999</v>
          </cell>
          <cell r="H197">
            <v>4.4765608183018489E-5</v>
          </cell>
          <cell r="I197">
            <v>0.99961267247973606</v>
          </cell>
          <cell r="K197">
            <v>196</v>
          </cell>
          <cell r="M197">
            <v>602.46634500000005</v>
          </cell>
          <cell r="N197">
            <v>0.20795627181465193</v>
          </cell>
        </row>
        <row r="198">
          <cell r="C198" t="str">
            <v>PLACAS de obra</v>
          </cell>
          <cell r="D198" t="str">
            <v>m²</v>
          </cell>
          <cell r="E198">
            <v>6</v>
          </cell>
          <cell r="F198">
            <v>179.4</v>
          </cell>
          <cell r="G198">
            <v>1076.4000000000001</v>
          </cell>
          <cell r="H198">
            <v>3.3105806948374727E-5</v>
          </cell>
          <cell r="I198">
            <v>0.99964577828668444</v>
          </cell>
          <cell r="K198">
            <v>197</v>
          </cell>
          <cell r="M198">
            <v>188.69678999999996</v>
          </cell>
          <cell r="N198">
            <v>-4.9268405678760896E-2</v>
          </cell>
        </row>
        <row r="199">
          <cell r="C199" t="str">
            <v>Bisnagueira - Spathodea campanulata h=2,10m</v>
          </cell>
          <cell r="D199" t="str">
            <v>ud</v>
          </cell>
          <cell r="E199">
            <v>16</v>
          </cell>
          <cell r="F199">
            <v>81.873999999999995</v>
          </cell>
          <cell r="G199">
            <v>1309.9839999999999</v>
          </cell>
          <cell r="H199">
            <v>4.0289926987606569E-5</v>
          </cell>
          <cell r="I199">
            <v>0.99968606821367201</v>
          </cell>
          <cell r="K199">
            <v>198</v>
          </cell>
          <cell r="M199">
            <v>70.437635999999998</v>
          </cell>
          <cell r="N199">
            <v>0.16236155341726688</v>
          </cell>
        </row>
        <row r="200">
          <cell r="C200" t="str">
            <v>Aplicação de cera de carnauba em assoalho de madeira</v>
          </cell>
          <cell r="D200" t="str">
            <v>m²</v>
          </cell>
          <cell r="E200">
            <v>168.8</v>
          </cell>
          <cell r="F200">
            <v>7.8650000000000002</v>
          </cell>
          <cell r="G200">
            <v>1327.6120000000001</v>
          </cell>
          <cell r="H200">
            <v>4.0832094550674166E-5</v>
          </cell>
          <cell r="I200">
            <v>0.99972690030822264</v>
          </cell>
          <cell r="K200">
            <v>199</v>
          </cell>
          <cell r="M200">
            <v>6.3815489999999997</v>
          </cell>
          <cell r="N200">
            <v>0.23245939191252796</v>
          </cell>
        </row>
        <row r="201">
          <cell r="C201" t="str">
            <v xml:space="preserve">Alçapão 200x130cm </v>
          </cell>
          <cell r="D201" t="str">
            <v>ud</v>
          </cell>
          <cell r="E201">
            <v>1</v>
          </cell>
          <cell r="F201">
            <v>762.17700000000013</v>
          </cell>
          <cell r="G201">
            <v>762.17700000000013</v>
          </cell>
          <cell r="H201">
            <v>2.3441550188119108E-5</v>
          </cell>
          <cell r="I201">
            <v>0.99975034185841072</v>
          </cell>
          <cell r="K201">
            <v>200</v>
          </cell>
          <cell r="M201">
            <v>1068.147567</v>
          </cell>
          <cell r="N201">
            <v>-0.2864497158003636</v>
          </cell>
        </row>
        <row r="202">
          <cell r="C202" t="str">
            <v xml:space="preserve">Alvenaria de ELEMENTO VAZADO DE CONCRETO 0,29 x 0,10m </v>
          </cell>
          <cell r="D202" t="str">
            <v>m²</v>
          </cell>
          <cell r="E202">
            <v>15.19875</v>
          </cell>
          <cell r="F202">
            <v>67.119</v>
          </cell>
          <cell r="G202">
            <v>1020.12490125</v>
          </cell>
          <cell r="H202">
            <v>3.1375007473069801E-5</v>
          </cell>
          <cell r="I202">
            <v>0.9997817168658838</v>
          </cell>
          <cell r="K202">
            <v>201</v>
          </cell>
          <cell r="M202">
            <v>66.106889999999993</v>
          </cell>
          <cell r="N202">
            <v>1.5310204428010454E-2</v>
          </cell>
        </row>
        <row r="203">
          <cell r="C203" t="str">
            <v>Placas de sinalização externas</v>
          </cell>
          <cell r="D203" t="str">
            <v>un  </v>
          </cell>
          <cell r="E203">
            <v>15</v>
          </cell>
          <cell r="F203">
            <v>57.2</v>
          </cell>
          <cell r="G203">
            <v>858</v>
          </cell>
          <cell r="H203">
            <v>2.6388686697979853E-5</v>
          </cell>
          <cell r="I203">
            <v>0.99980810555258182</v>
          </cell>
          <cell r="K203">
            <v>202</v>
          </cell>
          <cell r="M203">
            <v>63.013499999999993</v>
          </cell>
          <cell r="N203">
            <v>-9.2258008204590958E-2</v>
          </cell>
        </row>
        <row r="204">
          <cell r="C204" t="str">
            <v>Lavatório louça branca, completo com torneira de pressão</v>
          </cell>
          <cell r="D204" t="str">
            <v>cj</v>
          </cell>
          <cell r="E204">
            <v>2</v>
          </cell>
          <cell r="F204">
            <v>270.85499999999996</v>
          </cell>
          <cell r="G204">
            <v>541.70999999999992</v>
          </cell>
          <cell r="H204">
            <v>1.6660857192497278E-5</v>
          </cell>
          <cell r="I204">
            <v>0.99982476640977436</v>
          </cell>
          <cell r="K204">
            <v>203</v>
          </cell>
          <cell r="M204">
            <v>404.70706799999999</v>
          </cell>
          <cell r="N204">
            <v>-0.33073815256421479</v>
          </cell>
        </row>
        <row r="205">
          <cell r="C205" t="str">
            <v>Porta em madeira  0,60 x 2,20m</v>
          </cell>
          <cell r="D205" t="str">
            <v>cj</v>
          </cell>
          <cell r="E205">
            <v>2</v>
          </cell>
          <cell r="F205">
            <v>407.95299999999997</v>
          </cell>
          <cell r="G205">
            <v>815.90599999999995</v>
          </cell>
          <cell r="H205">
            <v>2.5094041735433506E-5</v>
          </cell>
          <cell r="I205">
            <v>0.99984986045150981</v>
          </cell>
          <cell r="K205">
            <v>204</v>
          </cell>
          <cell r="M205">
            <v>355.579452</v>
          </cell>
          <cell r="N205">
            <v>0.14729070452586202</v>
          </cell>
        </row>
        <row r="206">
          <cell r="C206" t="str">
            <v>Reboco em paredes externas</v>
          </cell>
          <cell r="D206" t="str">
            <v>m²</v>
          </cell>
          <cell r="E206">
            <v>136.38000000000082</v>
          </cell>
          <cell r="F206">
            <v>6.980999999999999</v>
          </cell>
          <cell r="G206">
            <v>952.06878000000563</v>
          </cell>
          <cell r="H206">
            <v>2.9281870338400999E-5</v>
          </cell>
          <cell r="I206">
            <v>0.99987914232184816</v>
          </cell>
          <cell r="K206">
            <v>205</v>
          </cell>
          <cell r="M206">
            <v>5.2129349999999999</v>
          </cell>
          <cell r="N206">
            <v>0.33916881756630368</v>
          </cell>
        </row>
        <row r="207">
          <cell r="C207" t="str">
            <v>Aplicação de cera de carnauba em rodapes de madeira</v>
          </cell>
          <cell r="D207" t="str">
            <v>m</v>
          </cell>
          <cell r="E207">
            <v>283.995</v>
          </cell>
          <cell r="F207">
            <v>2.2360000000000002</v>
          </cell>
          <cell r="G207">
            <v>635.01282000000003</v>
          </cell>
          <cell r="H207">
            <v>1.9530482932611511E-5</v>
          </cell>
          <cell r="I207">
            <v>0.99989867280478073</v>
          </cell>
          <cell r="K207">
            <v>206</v>
          </cell>
          <cell r="M207">
            <v>2.211201</v>
          </cell>
          <cell r="N207">
            <v>1.1215172207320823E-2</v>
          </cell>
        </row>
        <row r="208">
          <cell r="C208" t="str">
            <v>Lavatório louça branco, completo com misturador</v>
          </cell>
          <cell r="D208" t="str">
            <v>cj</v>
          </cell>
          <cell r="E208">
            <v>1</v>
          </cell>
          <cell r="F208">
            <v>416.27300000000002</v>
          </cell>
          <cell r="G208">
            <v>416.27300000000002</v>
          </cell>
          <cell r="H208">
            <v>1.2802911162969894E-5</v>
          </cell>
          <cell r="I208">
            <v>0.99991147571594374</v>
          </cell>
          <cell r="K208">
            <v>207</v>
          </cell>
          <cell r="M208">
            <v>593.06014799999991</v>
          </cell>
          <cell r="N208">
            <v>-0.29809311685532425</v>
          </cell>
        </row>
        <row r="209">
          <cell r="C209" t="str">
            <v>Ipe Amarelo - tabebulia alba h=2m</v>
          </cell>
          <cell r="D209" t="str">
            <v>ud</v>
          </cell>
          <cell r="E209">
            <v>8</v>
          </cell>
          <cell r="F209">
            <v>74.204000000000008</v>
          </cell>
          <cell r="G209">
            <v>593.63200000000006</v>
          </cell>
          <cell r="H209">
            <v>1.8257772566311395E-5</v>
          </cell>
          <cell r="I209">
            <v>0.99992973348851011</v>
          </cell>
          <cell r="K209">
            <v>208</v>
          </cell>
          <cell r="M209">
            <v>68.890940999999998</v>
          </cell>
          <cell r="N209">
            <v>7.7122752612712953E-2</v>
          </cell>
        </row>
        <row r="210">
          <cell r="C210" t="str">
            <v>Pata de vaca - Bauhinia divaricata h=2,1m</v>
          </cell>
          <cell r="D210" t="str">
            <v>ud</v>
          </cell>
          <cell r="E210">
            <v>7</v>
          </cell>
          <cell r="F210">
            <v>74.399000000000001</v>
          </cell>
          <cell r="G210">
            <v>520.79300000000001</v>
          </cell>
          <cell r="H210">
            <v>1.6017532997087437E-5</v>
          </cell>
          <cell r="I210">
            <v>0.99994575102150718</v>
          </cell>
          <cell r="K210">
            <v>209</v>
          </cell>
          <cell r="M210">
            <v>68.890940999999998</v>
          </cell>
          <cell r="N210">
            <v>7.9953313455248143E-2</v>
          </cell>
        </row>
        <row r="211">
          <cell r="C211" t="str">
            <v>Paineira - Chorisia speciosa h=2,1m</v>
          </cell>
          <cell r="D211" t="str">
            <v>ud</v>
          </cell>
          <cell r="E211">
            <v>5</v>
          </cell>
          <cell r="F211">
            <v>75.829000000000008</v>
          </cell>
          <cell r="G211">
            <v>379.14500000000004</v>
          </cell>
          <cell r="H211">
            <v>1.1661000720402766E-5</v>
          </cell>
          <cell r="I211">
            <v>0.99995741202222754</v>
          </cell>
          <cell r="K211">
            <v>210</v>
          </cell>
          <cell r="M211">
            <v>68.890940999999998</v>
          </cell>
          <cell r="N211">
            <v>0.10071075963383946</v>
          </cell>
        </row>
        <row r="212">
          <cell r="C212" t="str">
            <v>Cabide metalico</v>
          </cell>
          <cell r="D212" t="str">
            <v>ud</v>
          </cell>
          <cell r="E212">
            <v>12</v>
          </cell>
          <cell r="F212">
            <v>30.510999999999999</v>
          </cell>
          <cell r="G212">
            <v>366.13200000000001</v>
          </cell>
          <cell r="H212">
            <v>1.1260772305483404E-5</v>
          </cell>
          <cell r="I212">
            <v>0.99996867279453305</v>
          </cell>
          <cell r="K212">
            <v>211</v>
          </cell>
          <cell r="M212">
            <v>28.207133999999996</v>
          </cell>
          <cell r="N212">
            <v>8.1676713415833158E-2</v>
          </cell>
        </row>
        <row r="213">
          <cell r="C213" t="str">
            <v>Tanque de louça, equipado com: - 01 Torneira de pressão 3/4" - 01 sifão flexível - conjunto para fixação.</v>
          </cell>
          <cell r="D213" t="str">
            <v>cj</v>
          </cell>
          <cell r="E213">
            <v>1</v>
          </cell>
          <cell r="F213">
            <v>396.73400000000004</v>
          </cell>
          <cell r="G213">
            <v>396.73400000000004</v>
          </cell>
          <cell r="H213">
            <v>1.2201968797711352E-5</v>
          </cell>
          <cell r="I213">
            <v>0.99998087476333075</v>
          </cell>
          <cell r="K213">
            <v>212</v>
          </cell>
          <cell r="M213">
            <v>320.66997299999997</v>
          </cell>
          <cell r="N213">
            <v>0.23720345964540956</v>
          </cell>
        </row>
        <row r="214">
          <cell r="C214" t="str">
            <v>Saboneteira em louça branca</v>
          </cell>
          <cell r="D214" t="str">
            <v>ud</v>
          </cell>
          <cell r="E214">
            <v>12</v>
          </cell>
          <cell r="F214">
            <v>32.5</v>
          </cell>
          <cell r="G214">
            <v>390</v>
          </cell>
          <cell r="H214">
            <v>1.1994857589990843E-5</v>
          </cell>
          <cell r="I214">
            <v>0.99999286962092071</v>
          </cell>
          <cell r="K214">
            <v>213</v>
          </cell>
          <cell r="M214">
            <v>24.346124999999997</v>
          </cell>
          <cell r="N214">
            <v>0.33491469381677796</v>
          </cell>
        </row>
        <row r="215">
          <cell r="C215" t="str">
            <v>Guapuruvu - Schizolobium parahiba h=2,5m</v>
          </cell>
          <cell r="D215" t="str">
            <v>ud</v>
          </cell>
          <cell r="E215">
            <v>1</v>
          </cell>
          <cell r="F215">
            <v>128.999</v>
          </cell>
          <cell r="G215">
            <v>128.999</v>
          </cell>
          <cell r="H215">
            <v>3.967499062182638E-6</v>
          </cell>
          <cell r="I215">
            <v>0.99999683711998288</v>
          </cell>
          <cell r="K215">
            <v>214</v>
          </cell>
          <cell r="M215">
            <v>123.02526599999999</v>
          </cell>
          <cell r="N215">
            <v>4.8556968777454301E-2</v>
          </cell>
        </row>
        <row r="216">
          <cell r="C216" t="str">
            <v>MANTA ASFÁLTICA 3mm em boxes de banheiro e floreiras, inclusive preparo de superfície e proteção mecânica</v>
          </cell>
          <cell r="D216" t="str">
            <v>m²</v>
          </cell>
          <cell r="E216">
            <v>1.389</v>
          </cell>
          <cell r="F216">
            <v>43.03</v>
          </cell>
          <cell r="G216">
            <v>59.76867</v>
          </cell>
          <cell r="H216">
            <v>1.8382479102388667E-6</v>
          </cell>
          <cell r="I216">
            <v>0.99999867536789311</v>
          </cell>
          <cell r="K216">
            <v>215</v>
          </cell>
          <cell r="M216">
            <v>61.867799999999995</v>
          </cell>
          <cell r="N216">
            <v>-0.30448472387898062</v>
          </cell>
        </row>
        <row r="217">
          <cell r="C217" t="str">
            <v xml:space="preserve">Cavalinha gigante - Equisetum giganteumi </v>
          </cell>
          <cell r="D217" t="str">
            <v>m²</v>
          </cell>
          <cell r="E217">
            <v>1</v>
          </cell>
          <cell r="F217">
            <v>43.069000000000003</v>
          </cell>
          <cell r="G217">
            <v>43.069000000000003</v>
          </cell>
          <cell r="H217">
            <v>1.3246321065213221E-6</v>
          </cell>
          <cell r="I217">
            <v>0.99999999999999967</v>
          </cell>
          <cell r="K217">
            <v>216</v>
          </cell>
          <cell r="M217">
            <v>35.024048999999998</v>
          </cell>
          <cell r="N217">
            <v>0.22969791413893947</v>
          </cell>
        </row>
        <row r="218">
          <cell r="G218">
            <v>32513933.331350017</v>
          </cell>
        </row>
      </sheetData>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B - Captação_Elevação 1a Etapa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C"/>
    </sheetNames>
    <sheetDataSet>
      <sheetData sheetId="0"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Proposta - Global .."/>
      <sheetName val="Plan1"/>
      <sheetName val="Plan. Equipamentos"/>
      <sheetName val="pessoal"/>
      <sheetName val="salários"/>
      <sheetName val="dinâmica"/>
      <sheetName val="estática"/>
      <sheetName val="corretiva - emenda"/>
      <sheetName val="infra"/>
      <sheetName val="administ. - supervisão"/>
      <sheetName val="dados fluxo"/>
      <sheetName val="ANEXO IV"/>
      <sheetName val="e.p.i."/>
      <sheetName val="equipamentos"/>
      <sheetName val="CUSTO (REF dvs) "/>
      <sheetName val="PROJETO"/>
      <sheetName val="BDI "/>
      <sheetName val="FLUXO - EXECUÇÃO PRÓPRIA"/>
      <sheetName val="FLUXO - FAT-DIRETO"/>
      <sheetName val="RES-FIN"/>
      <sheetName val="DEFIN"/>
      <sheetName val="RESUMO"/>
      <sheetName val="CONSIDERAÇÕES"/>
      <sheetName val="CAPA"/>
      <sheetName val="Resumo OAE"/>
      <sheetName val="OAE"/>
      <sheetName val="NOVAS "/>
      <sheetName val="RESTAURAÇÃO "/>
      <sheetName val="Transp"/>
      <sheetName val="F.Transporte (2)"/>
      <sheetName val="F.Transporte"/>
      <sheetName val="KANAFLEX"/>
      <sheetName val="NOVOTUB"/>
      <sheetName val="MEDIDAS"/>
      <sheetName val="CUSTO LARANJEIRAS"/>
      <sheetName val="RESUMO EMPRESA"/>
      <sheetName val="CUSTO EMPRESA"/>
      <sheetName val="CUSTO ZONA SUL"/>
      <sheetName val="Plan. Global"/>
      <sheetName val="Planilha Detalhada"/>
      <sheetName val="Preços"/>
      <sheetName val="Seguros"/>
      <sheetName val="Painéis"/>
      <sheetName val="FCAC"/>
      <sheetName val="Hardware-software"/>
      <sheetName val="Engenharia Automação"/>
      <sheetName val="Ferramentas Especiais"/>
      <sheetName val="Coordenação"/>
      <sheetName val="Superv.Comiss."/>
      <sheetName val="Treinamento"/>
      <sheetName val="Sobressalentes"/>
      <sheetName val="Eier"/>
      <sheetName val="Maske"/>
      <sheetName val="Druck"/>
      <sheetName val="Tabmask"/>
      <sheetName val="Num"/>
      <sheetName val="Drucken"/>
      <sheetName val="Feindruck"/>
      <sheetName val="Sprache"/>
      <sheetName val="Deutsch"/>
      <sheetName val="Englisch"/>
      <sheetName val="Französisch"/>
      <sheetName val="Lw"/>
      <sheetName val="Pavimentação"/>
      <sheetName val="Resumo Geral Pav.Terr.e Drena"/>
      <sheetName val="Terraplenagem"/>
      <sheetName val="Drenagem"/>
      <sheetName val="ANEXO II-B PACOTE B"/>
      <sheetName val="Planilha II B"/>
      <sheetName val="DEFINIÇÕES"/>
      <sheetName val="Resumo total"/>
      <sheetName val="Calculo Serviços"/>
      <sheetName val="Calculo Equipamentos"/>
      <sheetName val="Mão de obra"/>
      <sheetName val="Equipamento"/>
      <sheetName val="Informática"/>
      <sheetName val="Logística"/>
      <sheetName val="OBS sobre Proj."/>
      <sheetName val="TOTAL MENSAL"/>
      <sheetName val="M1"/>
      <sheetName val="M2"/>
      <sheetName val="M3"/>
      <sheetName val="M4"/>
      <sheetName val="M5"/>
      <sheetName val="M6"/>
      <sheetName val="M7"/>
      <sheetName val="M8"/>
      <sheetName val="M9"/>
      <sheetName val="M10"/>
      <sheetName val="M11"/>
      <sheetName val="M12"/>
      <sheetName val="Resumen"/>
      <sheetName val="USD-HH"/>
      <sheetName val="PASAJES"/>
      <sheetName val="EQUIPOS"/>
      <sheetName val="MANO-OBRA"/>
      <sheetName val="RES-FASES"/>
      <sheetName val="Fase"/>
      <sheetName val="IN01"/>
      <sheetName val="IN02"/>
      <sheetName val="OP01"/>
      <sheetName val="OP02"/>
      <sheetName val="OP03"/>
      <sheetName val="M01"/>
      <sheetName val="M02"/>
      <sheetName val="M03"/>
      <sheetName val="M04"/>
      <sheetName val="M05"/>
      <sheetName val="M07"/>
      <sheetName val="M08"/>
      <sheetName val="M09"/>
      <sheetName val="M13"/>
      <sheetName val="M14"/>
      <sheetName val="P01"/>
      <sheetName val="P02"/>
      <sheetName val="P03"/>
      <sheetName val="P04"/>
      <sheetName val="PPM01"/>
      <sheetName val="Detalle de Grúas"/>
      <sheetName val="Detalle de Personal"/>
      <sheetName val="Detalle de Rendimientos"/>
      <sheetName val="Detalle de Equipo"/>
      <sheetName val="caixapre"/>
      <sheetName val="EAP Off-Site"/>
      <sheetName val="REPLAN-RECEBIMENTO"/>
      <sheetName val="EAP CALCULADA"/>
      <sheetName val="Recebimento"/>
      <sheetName val="Gráf1"/>
      <sheetName val="Gráf2"/>
      <sheetName val="Recebimento (%)"/>
      <sheetName val="Curvas"/>
      <sheetName val="data"/>
      <sheetName val="data2"/>
      <sheetName val="data3"/>
      <sheetName val="data4"/>
      <sheetName val="nivelp"/>
      <sheetName val="BM"/>
      <sheetName val="ABB_Qtde"/>
      <sheetName val="TERC_Qt"/>
      <sheetName val="QuadroResumo"/>
      <sheetName val="DadosParaGráfico"/>
      <sheetName val="HistogramaConvertido1"/>
      <sheetName val="HistogramaConvertido"/>
      <sheetName val="Relatório"/>
      <sheetName val="1T"/>
      <sheetName val="2T"/>
      <sheetName val="3T"/>
      <sheetName val="4T"/>
      <sheetName val="5T"/>
      <sheetName val="6T"/>
      <sheetName val="1P"/>
      <sheetName val="2P"/>
      <sheetName val="3P"/>
      <sheetName val="4P"/>
      <sheetName val="5P"/>
      <sheetName val="6P(CANCELADO)"/>
      <sheetName val="7P"/>
      <sheetName val="8P"/>
      <sheetName val="9P"/>
      <sheetName val="1G(BM6)"/>
      <sheetName val="2G"/>
      <sheetName val="3G"/>
      <sheetName val="4G(BM6)"/>
      <sheetName val="5G(BM6)"/>
      <sheetName val="6G(BM6)"/>
      <sheetName val="7G(BM6)"/>
      <sheetName val="8G"/>
      <sheetName val="9G"/>
      <sheetName val="10G"/>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Pint"/>
      <sheetName val="Plan11"/>
      <sheetName val="TQ-7307 BASE CONCRETO"/>
      <sheetName val="TQ-7307 FAB. MONT. DREN. SUCÇ"/>
      <sheetName val="TQ-7310A FAB. MONT PLAT. ESPM."/>
      <sheetName val="TQ-7303C FAB. TAM. TABULEIRO"/>
      <sheetName val="TQ-7307 FOR. TUBO Ø4&quot; ANEL RESF"/>
      <sheetName val="TQ-7310A FAB. MONT. LINHA ESPUM"/>
      <sheetName val="TQ-7307 FORN. CH FUNDO"/>
      <sheetName val="TQ-7307 CORTE REM. CH ANELAR"/>
      <sheetName val="TQ-7310A TUBO ACALMADOR"/>
      <sheetName val="TQ-7301B CORTE CH LENÇOL SUP."/>
      <sheetName val="TQ-7301B CORTE CH LENÇOL INFERI"/>
      <sheetName val="TQ-7304D MONT. LINHA RESFR."/>
      <sheetName val="TQ-7307 FAB PORTA LIMPEZA"/>
      <sheetName val="TQ-7307 FAB CH CAVALA"/>
      <sheetName val="TQ-7303A REM. MONT. PLAT"/>
      <sheetName val="TQ-7304D mont. anodo"/>
      <sheetName val="TQ-7304D SAPATAS E COLUNAS"/>
      <sheetName val="TQ-7301A ch teto (2)"/>
      <sheetName val="TQ-7301A_Perna"/>
      <sheetName val="TQ-7303B_sup_lin"/>
      <sheetName val="TQ-7302B bacia (2)"/>
      <sheetName val="Plan2"/>
      <sheetName val="Plan3"/>
      <sheetName val="PARADA_TQ-4305_21-04-07"/>
      <sheetName val="PARADA_TQ-4305_28-04-07"/>
      <sheetName val="PARADA_TQ-4305_05-05-07"/>
      <sheetName val="PARADA_TQ-4305_06-05-07"/>
      <sheetName val="PARADA_TQ-4305_12-05-07"/>
      <sheetName val="PARADA_TQ-4305_19-05-07"/>
      <sheetName val="PARADA_TQ-4305_20-05-07"/>
      <sheetName val="PARADA_TQ-4305_26-05-07"/>
      <sheetName val="PARADA_TQ-4305_27-05-07"/>
      <sheetName val="PARADA_TQ-4305_02-06-07"/>
      <sheetName val="PARADA_TQ-4305_03-06-07"/>
      <sheetName val="PARADA_TQ-4305_07-06-07"/>
      <sheetName val="RESUMO_GERAL"/>
      <sheetName val="EQUIP_TRANSPORTE"/>
      <sheetName val="composição de preço"/>
      <sheetName val="MOBILIZAÇÃO"/>
      <sheetName val="MOBILIZAÇÃO (2)"/>
      <sheetName val="TOTAL_EQUIP_TRANSPORTE"/>
      <sheetName val="RESUMO_GERAL_rev_01"/>
      <sheetName val="RESUMO_GERAL_PAG"/>
      <sheetName val="GERAL_RESUMO_rev_01"/>
      <sheetName val="NOTAS 2007"/>
      <sheetName val="NOTAS 2007 (2)"/>
      <sheetName val="Plan1 (2)"/>
      <sheetName val="GERAL_RESUMO"/>
      <sheetName val="Plan1 (4)"/>
      <sheetName val="ITABUNA"/>
      <sheetName val="JEQUIÉ"/>
      <sheetName val="NF-22285"/>
      <sheetName val="NF-13186"/>
      <sheetName val="NF-167.367"/>
      <sheetName val="NF-22265"/>
      <sheetName val="NF-22219"/>
      <sheetName val="NF-3264"/>
      <sheetName val="NF-745"/>
      <sheetName val="NF-22195"/>
      <sheetName val="NF-00251"/>
      <sheetName val="NF-000612"/>
      <sheetName val="NF-167.670"/>
      <sheetName val="NF-005.597"/>
      <sheetName val="NF-135.348"/>
      <sheetName val="NF-611"/>
      <sheetName val="NESTOR"/>
      <sheetName val="MARIO"/>
      <sheetName val="RAEL"/>
      <sheetName val="Gráfico1"/>
      <sheetName val="PPU2"/>
      <sheetName val="SEM1 (3)"/>
      <sheetName val="MAIO_2005"/>
      <sheetName val="TQ-7301B_oficioso"/>
      <sheetName val="TQ-7301B_oficial"/>
      <sheetName val="DETALHADO"/>
      <sheetName val="FOLHA DETALHADA"/>
      <sheetName val="SAC"/>
      <sheetName val="TELAGRAF"/>
      <sheetName val="ABB_HH"/>
      <sheetName val="ABB_Custo"/>
      <sheetName val="TERC_HH"/>
      <sheetName val="TERC_Custo"/>
      <sheetName val="ResumoOutrosCustos"/>
      <sheetName val="GraficoHH"/>
      <sheetName val="GraficoCusto"/>
      <sheetName val="GraficoQtde"/>
      <sheetName val="GraficoRecurso"/>
      <sheetName val="GraficoCustoRec"/>
      <sheetName val="Instruções"/>
      <sheetName val="Frequencia"/>
      <sheetName val="HistogramaReal"/>
      <sheetName val="HistogramaConvertido2"/>
      <sheetName val="QtdePrevistoXReal"/>
      <sheetName val="HHPrevistoXReal"/>
      <sheetName val="Grafico_HH"/>
      <sheetName val="FreqRDO"/>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vida1"/>
      <sheetName val="FIXA"/>
      <sheetName val="PROPENO"/>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BECAN"/>
      <sheetName val="BECAN (2)"/>
      <sheetName val="CANTEIRO"/>
      <sheetName val="01-Tecarmo"/>
      <sheetName val="02-Tecarmo"/>
      <sheetName val="03-Tecarmo"/>
      <sheetName val="04-Scrapper"/>
      <sheetName val="05-Scrapper"/>
      <sheetName val="06-Tecarmo"/>
      <sheetName val="07-Tecarmo"/>
      <sheetName val="08-Tecarmo"/>
      <sheetName val="09-Tecarmo"/>
      <sheetName val="Resumo da Medição"/>
      <sheetName val="Resumo da Medição (Contin.)"/>
      <sheetName val="02"/>
      <sheetName val="03"/>
      <sheetName val="4"/>
      <sheetName val="05"/>
      <sheetName val="6"/>
      <sheetName val="7"/>
      <sheetName val="DEZ. GLP"/>
      <sheetName val="DEZ. GLP (2)"/>
      <sheetName val="fev. glp"/>
      <sheetName val="GLP.MARC."/>
      <sheetName val="(Acompanhamento)"/>
      <sheetName val="(BM)"/>
      <sheetName val="(BM-EQPTO-Tecarmo)"/>
      <sheetName val="(BM-EQPTO-Temib)"/>
      <sheetName val="(BM-EQPTO-Incêndio)"/>
      <sheetName val="(BM-TANQUE 4302) "/>
      <sheetName val="(BM-GASEB)"/>
      <sheetName val="PPU"/>
      <sheetName val="018 PINT ANEL RESF  TQ-6361012 "/>
      <sheetName val="019-09 ACESSORIOS TQ-6361012"/>
      <sheetName val="020-9 PINT. EXTERNA 6361012"/>
      <sheetName val="021-09 PINT. EXTERNA 631104"/>
      <sheetName val="022-09  FORNEC. BALANCIM 012"/>
      <sheetName val="023-09  FORNEC. BALANCIM 04"/>
      <sheetName val=" MANUT. VÁL. PSV TQ-012"/>
      <sheetName val="024-09 MANUT. VÁL. TQ-631104"/>
      <sheetName val="025-09 Hh APO INSP. TQ-6361012"/>
      <sheetName val="026-09ANEL DEFL_PLUV_TQ-6361012"/>
      <sheetName val="027-09 MONTAG. VÁL. TQ-6361012 "/>
      <sheetName val="028-09BOMBEIO INTERNO 04"/>
      <sheetName val="029-09LIMPEZA INTERNA TQ 04"/>
      <sheetName val="LAVAG INT PISO-TET TQ 04 "/>
      <sheetName val="ENTANB DE PRODUT TQ 04"/>
      <sheetName val="030-09ABER BV TETO  TQ-631104"/>
      <sheetName val="031-09ABER PL TQ-6311004"/>
      <sheetName val="032-09 Hh APO INSP. TQ-6361012"/>
      <sheetName val="BM TQ-6361012"/>
      <sheetName val="Plan4"/>
      <sheetName val="Plan5"/>
      <sheetName val="BM TQ-6311004"/>
      <sheetName val="PPU Válida"/>
      <sheetName val="MC-000 TQ-41002"/>
      <sheetName val="MC-000 TQ-41002 (2)"/>
      <sheetName val="MC-000 TQ-41002 (3)"/>
      <sheetName val="MC-000 TQ-41002 (4)"/>
      <sheetName val="MC-000 TQ-41002 (5)"/>
      <sheetName val="MC-000 TQ-41002 (6)"/>
      <sheetName val="MC-000 TQ-41002 (7)"/>
      <sheetName val="MC-000 TQ-41002 (8)"/>
      <sheetName val="MC-000 TQ-41003"/>
      <sheetName val="MC-000 TQ-41003 (2)"/>
      <sheetName val="MC-000 TQ-41003 (3)"/>
      <sheetName val="MC-000 TQ-41003 (4)"/>
      <sheetName val="MC-000 TQ-41003 (5)"/>
      <sheetName val="MC-000 TQ-41003 (6)"/>
      <sheetName val="MC-000 TQ-41003 (7)"/>
      <sheetName val="MC-000 TQ-41003 (8)"/>
      <sheetName val="MC-000 TQ-41003 (9)"/>
      <sheetName val="MC-000 TQ-41007"/>
      <sheetName val="MC-000 TQ-41008"/>
      <sheetName val="MC-000 TQ-41008 (2)"/>
      <sheetName val="MC-043 TQ 41004"/>
      <sheetName val="MC-044 TQ 41004"/>
      <sheetName val="MC-045 TQ 41004"/>
      <sheetName val="MC-015 TQ 41002"/>
      <sheetName val="MC-016 TQ 41002"/>
      <sheetName val="MC-017 TQ 41002"/>
      <sheetName val="MC-018 TQ 41002"/>
      <sheetName val="MC-001 TQ 41003"/>
      <sheetName val="MC-008 TQ 41004 "/>
      <sheetName val="MC-009 TQ 41004"/>
      <sheetName val="MC-010 TQ 41004"/>
      <sheetName val="MC-001 Fab Pernas TQ-41003"/>
      <sheetName val="MC-002 Fab Pernas TQ-41003"/>
      <sheetName val="MC-004 TQ 41002"/>
      <sheetName val="MC-005 TQ 41002"/>
      <sheetName val="MC-006 TQ 41002"/>
      <sheetName val="MC-007 TQ 41002"/>
      <sheetName val="MC-008 TQ 41002"/>
      <sheetName val="MC-089 TQ 41002"/>
      <sheetName val="MC-090 TQ 41002"/>
      <sheetName val="MC-091 TQ 41002"/>
      <sheetName val="MC-092 TQ 41002"/>
      <sheetName val="MC-093 TQ 41002"/>
      <sheetName val="MC-094 TQ 41002"/>
      <sheetName val="MC-095 TQ 41002"/>
      <sheetName val="MC-096 TQ 41002"/>
      <sheetName val="MC-097 TQ 41002"/>
      <sheetName val="MC-098 TQ 41002"/>
      <sheetName val="MC-099 TQ 41002"/>
      <sheetName val="MC-100 TQ 41002"/>
      <sheetName val="MC-101 TQ 41002"/>
      <sheetName val="MC-102 TQ 41002"/>
      <sheetName val="MC-103 TQ 41002"/>
      <sheetName val="MC-104 TQ 41002"/>
      <sheetName val="MC-105 TQ 41002"/>
      <sheetName val="MC-106 TQ 41002"/>
      <sheetName val="MC-001 TQ 41007"/>
      <sheetName val="MC-052 TQ 41004"/>
      <sheetName val="MC-053 TQ 41004"/>
      <sheetName val="MC-0 95 TQ 41002"/>
      <sheetName val="MC-107 TQ 41002"/>
      <sheetName val="MC-106 TAMBORES"/>
      <sheetName val="MC-09 8 TQ 41002"/>
      <sheetName val="MC-108 TQ 41002"/>
      <sheetName val="MC-109 TQ 41002"/>
      <sheetName val="MC-0 TQ-41002"/>
      <sheetName val="MC-107 TQ-41002"/>
      <sheetName val="MC-108 TQ-41002"/>
      <sheetName val="MC-109 TQ-41002"/>
      <sheetName val="MC-110 TQ-41002"/>
      <sheetName val="MC-111 TQ-41002"/>
      <sheetName val="MC-0000 TQ-41002"/>
      <sheetName val="MC-003 TQ-41003"/>
      <sheetName val="MC-004 TQ-41003"/>
      <sheetName val="MC-005 TQ-41003"/>
      <sheetName val="MC-006 TQ-41003"/>
      <sheetName val="MC-007 TQ-41003"/>
      <sheetName val="MC-033 TQ-41003"/>
      <sheetName val="MC-034 TQ-41003"/>
      <sheetName val="MC-035 TQ-41003"/>
      <sheetName val="MC-002 TQ-41007"/>
      <sheetName val="MC-001 TQ-41008"/>
      <sheetName val="RESUMO GERAL"/>
      <sheetName val="423-11 FORN PLAN 2B"/>
      <sheetName val="424-11 VÁLVULAS LR-002"/>
      <sheetName val="425-10 CABO DE FIBRA ÓTICA"/>
      <sheetName val="426-10 MOTO-BOMBAS"/>
      <sheetName val="427-11 ELETRODUTOS"/>
      <sheetName val="428-11 LR-002"/>
      <sheetName val="429-10 ELETRODUTOS"/>
      <sheetName val="430-11 XIS CANHÕES"/>
      <sheetName val="431-11 MÓDULO"/>
      <sheetName val="432-11 NÍVEL RADAR"/>
      <sheetName val="433-11 SISTEMA DE ESPUMA"/>
      <sheetName val="434-11 MONTAGEM PAINEL "/>
      <sheetName val="435-11 BICOS SPRAY"/>
      <sheetName val="436-11 PROJETORES"/>
      <sheetName val="437-11 SOFT-STARTER"/>
      <sheetName val="311-11 SELO DO TQ-631303"/>
      <sheetName val="417-11-MURETAS"/>
      <sheetName val="366-11 DORMENTES (2)"/>
      <sheetName val="MC-112 TQ-41002"/>
      <sheetName val="MC-002 TQ-41003"/>
      <sheetName val="MC-009 TQ-41003"/>
      <sheetName val="MC-010 TQ-41003"/>
      <sheetName val="MC-121 TQ-41002"/>
      <sheetName val="MC-122 TQ-41002"/>
      <sheetName val="MC-123 TQ-41002"/>
      <sheetName val="MC-005 TQ-41008"/>
      <sheetName val="MC-006 TQ-41008"/>
      <sheetName val="MC-007 TQ 41008"/>
      <sheetName val="MC-008 TQ-41008"/>
      <sheetName val="MC-009 TQ-41008"/>
      <sheetName val="MC-022 TQ 41003"/>
      <sheetName val="BMS FAFEN"/>
      <sheetName val="P-038-2006 104-J"/>
      <sheetName val="PELIR (1)"/>
      <sheetName val="PELIR (2)"/>
      <sheetName val="FORN_MAT_NM_ARACAJU"/>
      <sheetName val="Demonstrativo Pagamento Pelir"/>
      <sheetName val="Anual"/>
      <sheetName val="Feriados"/>
      <sheetName val="REST.PAPALEGUAS"/>
      <sheetName val="REST.SINDY  3,00"/>
      <sheetName val="REST.SINDY  3,50 CAFE"/>
      <sheetName val="Sumário"/>
      <sheetName val="Apresentação"/>
      <sheetName val="Capa Mapa"/>
      <sheetName val="Mapa"/>
      <sheetName val="Capa Serviços a Executar"/>
      <sheetName val="Serviços"/>
      <sheetName val="Cálculo DMT"/>
      <sheetName val="QTransporte"/>
      <sheetName val="Capa Frentes Serviço"/>
      <sheetName val="Frentes Serviço"/>
      <sheetName val="Planta do Canteiro"/>
      <sheetName val="Equipamentos Mínimos"/>
      <sheetName val="Quantitativos Mobilização"/>
      <sheetName val="Orçamento Mobilização"/>
      <sheetName val="Capa Orçamento"/>
      <sheetName val="Orçamento SICRO"/>
      <sheetName val="Orçamento c-desc"/>
      <sheetName val="Capa Cronograma"/>
      <sheetName val="Cronograma Físico Financeiro"/>
      <sheetName val="Capa Dados de Cálculo"/>
      <sheetName val="Resumo DMTs"/>
      <sheetName val="Materiais"/>
      <sheetName val="Capa Composições"/>
      <sheetName val="Capa Composições Rest. Pista"/>
      <sheetName val="Recuperação da Pista"/>
      <sheetName val="Capa Composições Mat. Betum."/>
      <sheetName val="Custo Transporte"/>
      <sheetName val="Materiais Betuminosos"/>
      <sheetName val="Capa Composições Mobilização"/>
      <sheetName val="Composições Mobilização"/>
      <sheetName val="Capa Composições Auxiliares"/>
      <sheetName val="Auxiliares"/>
      <sheetName val="Dados de Entrada 1"/>
      <sheetName val="Dados de Entrada 2"/>
      <sheetName val="Dados de Entrada 3"/>
      <sheetName val="Dados de Entrada 4"/>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Página 14"/>
      <sheetName val="RESULFINAL"/>
      <sheetName val="Página 16"/>
      <sheetName val="DENAGREGRAUDO"/>
      <sheetName val="DENSAGRMIUDO"/>
      <sheetName val="MASESPFINPULV"/>
      <sheetName val="Traço da Mist.+Filler."/>
      <sheetName val="Traço da Mist. Bet."/>
      <sheetName val="E. Areia"/>
      <sheetName val="E. Areia (2)"/>
      <sheetName val="Pes Agr Silos Frio 3.4&quot;"/>
      <sheetName val="Pes Agr Silos Frio Areia méd"/>
      <sheetName val="Pes Agr Silos Frio 3.8&quot;+pó"/>
      <sheetName val="Até Aqui"/>
      <sheetName val="DETDENSCAP20"/>
      <sheetName val="DENSCORPROVA"/>
      <sheetName val="GRAFTEMPVISC1"/>
      <sheetName val="CALIBRAGEM"/>
      <sheetName val="CALIBRAGEM-II"/>
      <sheetName val="CALIBRAGEM1"/>
      <sheetName val="CALIBRAGEM2"/>
      <sheetName val="SILOFR4"/>
      <sheetName val="SILOFR3"/>
      <sheetName val="SILOFR2"/>
      <sheetName val="SILOFR1"/>
      <sheetName val="Dosador"/>
      <sheetName val="BALANÇA"/>
      <sheetName val="Filler"/>
      <sheetName val="Analise SF 4"/>
      <sheetName val="Analise SF 3"/>
      <sheetName val="Analise SF 2"/>
      <sheetName val="Analise SF 1"/>
      <sheetName val="Analise SF Filler"/>
      <sheetName val="Analise SQ 3"/>
      <sheetName val="Analise SQ 2"/>
      <sheetName val="Analise SQ 1"/>
      <sheetName val="DURABILIDADE"/>
      <sheetName val="INDICE FORMA"/>
      <sheetName val="ABRASÃO"/>
      <sheetName val="ADESIVIDADE"/>
      <sheetName val="REST.SINDY"/>
      <sheetName val="Cadastro"/>
      <sheetName val="POSTO DOM BOSCO"/>
      <sheetName val="REST TREVO"/>
      <sheetName val="DADOS"/>
      <sheetName val="Desemp_"/>
      <sheetName val="AVANCO"/>
      <sheetName val="Ficha"/>
      <sheetName val="RemoMecRev"/>
      <sheetName val="RemoMecCamGran"/>
      <sheetName val="RecompCamGran"/>
      <sheetName val="Imprimacao"/>
      <sheetName val="PintLig"/>
      <sheetName val="Recomp_rev"/>
      <sheetName val="Solo para Base"/>
      <sheetName val="MAAUQ"/>
      <sheetName val="RemendoProf_"/>
      <sheetName val="Roçada Manual "/>
      <sheetName val="TransBasc5m³"/>
      <sheetName val="TransLocalBasc10m³"/>
      <sheetName val="TransRem_"/>
      <sheetName val="CA20P_AQ"/>
      <sheetName val="CAP_TR"/>
      <sheetName val="CM_30_AQ"/>
      <sheetName val="CM_30_TR"/>
      <sheetName val="RL_1C_AQ"/>
      <sheetName val="RL_1C_TR"/>
      <sheetName val="CROQUI"/>
      <sheetName val="MP"/>
      <sheetName val="Dens. médias"/>
      <sheetName val="Dens. teórica"/>
      <sheetName val="Teor"/>
      <sheetName val="GRAFTEMPVISC2"/>
      <sheetName val="INSTRUCOES"/>
      <sheetName val="Relatorio"/>
      <sheetName val="VEICULOS"/>
      <sheetName val="CONFIGURAÇAO"/>
      <sheetName val="Periodos"/>
      <sheetName val="Indices"/>
      <sheetName val="Reajustamentos"/>
      <sheetName val="Pluviometria"/>
      <sheetName val="Indice Fisico"/>
      <sheetName val="Desempenho"/>
      <sheetName val="Fatura"/>
      <sheetName val="Ficha Qtde"/>
      <sheetName val="Boletim de Medição"/>
      <sheetName val="1.1"/>
      <sheetName val="1.2"/>
      <sheetName val="1.3."/>
      <sheetName val="1.4.1"/>
      <sheetName val="1.4.2"/>
      <sheetName val="1.4.3"/>
      <sheetName val="1.4.4"/>
      <sheetName val="1.4.5"/>
      <sheetName val="1.4.6"/>
      <sheetName val="1.4.7"/>
      <sheetName val="1.4.8"/>
      <sheetName val="1.4.9"/>
      <sheetName val="1.4.10"/>
      <sheetName val="1.4.11"/>
      <sheetName val="1.5.1"/>
      <sheetName val="1.5.2"/>
      <sheetName val="1.5.3"/>
      <sheetName val="1.5.4"/>
      <sheetName val="1.6"/>
      <sheetName val="1.7"/>
      <sheetName val="1.8"/>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3.1.2"/>
      <sheetName val="3.1.3"/>
      <sheetName val="3.1.4"/>
      <sheetName val="3.1.5"/>
      <sheetName val="3.1.6"/>
      <sheetName val="3.1.7"/>
      <sheetName val="3.2.1"/>
      <sheetName val="3.2.2"/>
      <sheetName val="3.2.3"/>
      <sheetName val="3.2.4"/>
      <sheetName val="3.3.1"/>
      <sheetName val="3.3.2"/>
      <sheetName val="3.3.3"/>
      <sheetName val="3.3.4"/>
      <sheetName val="3.4.1"/>
      <sheetName val="3.4.2"/>
      <sheetName val="3.4.3"/>
      <sheetName val="3.4.4"/>
      <sheetName val="3.4.5"/>
      <sheetName val="3.4.6"/>
      <sheetName val="3.4.7"/>
      <sheetName val="3.5.1"/>
      <sheetName val="3.5.2"/>
      <sheetName val="3.5.3"/>
      <sheetName val="3.6.1"/>
      <sheetName val="3.6.2"/>
      <sheetName val="3.6.3"/>
      <sheetName val="3.7.1.1"/>
      <sheetName val="3.7.1.2"/>
      <sheetName val="3.7.1.3"/>
      <sheetName val="3.7.1.4"/>
      <sheetName val="3.7.1.5"/>
      <sheetName val="3.7.1.6"/>
      <sheetName val="3.7.1.7"/>
      <sheetName val="3.8.1"/>
      <sheetName val="3.8.2"/>
      <sheetName val="3.8.3"/>
      <sheetName val="3.9.1"/>
      <sheetName val="3.9.2"/>
      <sheetName val="3.9.3"/>
      <sheetName val="3.10.1"/>
      <sheetName val="3.10.2"/>
      <sheetName val="3.10.3"/>
      <sheetName val="3.10.4"/>
      <sheetName val="3.10.5"/>
      <sheetName val="3.10.6"/>
      <sheetName val="3.11.1"/>
      <sheetName val="3.11.2"/>
      <sheetName val="3.11.3"/>
      <sheetName val="3.12.1"/>
      <sheetName val="3.12.2"/>
      <sheetName val="3.12.3"/>
      <sheetName val="3.13.1"/>
      <sheetName val="3.13.2"/>
      <sheetName val="3.13.3"/>
      <sheetName val="3.13.4"/>
      <sheetName val="3.13.5"/>
      <sheetName val="3.14.1"/>
      <sheetName val="3.14.2"/>
      <sheetName val="3.14.3"/>
      <sheetName val="3.15.1"/>
      <sheetName val="3.15.2"/>
      <sheetName val="3.15.3"/>
      <sheetName val="4.1.1"/>
      <sheetName val="4.1.2"/>
      <sheetName val="4.2.1.1"/>
      <sheetName val="4.2.1.2"/>
      <sheetName val="4.2.1.3"/>
      <sheetName val="4.2.1.4"/>
      <sheetName val="4.2.1.5"/>
      <sheetName val="4.2.1.6"/>
      <sheetName val="5.1"/>
      <sheetName val="5.2"/>
      <sheetName val="5.3"/>
      <sheetName val="5.4"/>
      <sheetName val="6.1"/>
      <sheetName val="6.2"/>
      <sheetName val="6.3"/>
      <sheetName val="6.4"/>
      <sheetName val="6.5"/>
      <sheetName val="6.6"/>
      <sheetName val="6.7"/>
      <sheetName val="7.1 detalhado"/>
      <sheetName val="8.1 Detalhado"/>
      <sheetName val="Projeto básico referencial"/>
      <sheetName val="Dimensiona equipam + pessoal"/>
      <sheetName val=" Decofin - 1367"/>
      <sheetName val="Medição Resumo"/>
      <sheetName val="Solicitação Numerario"/>
      <sheetName val="Folha Pagamento"/>
      <sheetName val="Cestas Básicas"/>
      <sheetName val="Hospedagem"/>
      <sheetName val="Combustivel II"/>
      <sheetName val="Relação de Equip. Alugados"/>
      <sheetName val="Equipamento Delta"/>
      <sheetName val="Relação de Imóveis"/>
      <sheetName val="Veiculos Alugados"/>
      <sheetName val="Estoque"/>
      <sheetName val="Resumo Carreteiro"/>
      <sheetName val="Alimentação I"/>
      <sheetName val="Alimentação I (2)"/>
      <sheetName val="RPF I"/>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Anexos PGQ"/>
      <sheetName val="BDP"/>
      <sheetName val="QIF"/>
      <sheetName val="Ficha quantitativos"/>
      <sheetName val="Resumo Financeiro"/>
      <sheetName val="Transp.Loc.Cam.Basc.5m³l "/>
      <sheetName val="Transp.Loc. Mat. Rem. "/>
      <sheetName val="Transp.Loc.Cam.Carr.4T"/>
      <sheetName val="Transp.Local de Mat.Betum."/>
      <sheetName val="Transp.Local de Agua"/>
      <sheetName val="Mat. Betuminosos"/>
      <sheetName val="dados físicos"/>
      <sheetName val="Gráfico"/>
      <sheetName val="Decofin"/>
      <sheetName val="Relção Equipamentos"/>
      <sheetName val="Produção Setembro-"/>
      <sheetName val="Relação Pessoal"/>
      <sheetName val="Progamação Trimestral"/>
      <sheetName val="Progamação de Resultado"/>
      <sheetName val="Relação Equipamento (2)"/>
      <sheetName val="EQUIPAMENTOS C.C. 862"/>
      <sheetName val="MEDIÇÃO CAMPO TSD"/>
      <sheetName val="MEDIÇÃO CAMPO IMPRIMAÇÃO"/>
      <sheetName val="MEDIÇÃO CAMPO BASE"/>
      <sheetName val="pagina 01 (9)"/>
      <sheetName val="pagina 01 (8)"/>
      <sheetName val="CAPA Ficha de Medição"/>
      <sheetName val="Ficha de medição"/>
      <sheetName val="CAPA Medição Resumo"/>
      <sheetName val="CAPA Relatório de Pluviometria"/>
      <sheetName val="CAPA Cronograma de Atividades"/>
      <sheetName val="3A. FAIXA"/>
      <sheetName val="PISTA ROLAMENTO"/>
      <sheetName val="ACOSTAMENTO"/>
      <sheetName val="CAPA RSUPERV"/>
      <sheetName val="RSUPERV"/>
      <sheetName val="CAPA Boletim"/>
      <sheetName val="Boletim Desempenho"/>
      <sheetName val="Capa Rel Fotografico"/>
      <sheetName val="pagina 01"/>
      <sheetName val="pagina 01 (2)"/>
      <sheetName val="pagina 01 (3)"/>
      <sheetName val="pagina 01 (4)"/>
      <sheetName val="pagina 01 (5)"/>
      <sheetName val="pagina 01 (6)"/>
      <sheetName val="pagina 01 (7)"/>
      <sheetName val="PRODUÇÃO"/>
      <sheetName val="VALOR PRODUÇÃO"/>
      <sheetName val="ACOMPANHAMENTO"/>
      <sheetName val="Relação Pessoal - Novembro"/>
      <sheetName val="Lançamentos"/>
      <sheetName val="Solicitação de Numerário"/>
      <sheetName val="Tipo Despesa"/>
      <sheetName val="Reg. Belém - Jun-07"/>
      <sheetName val="Reg. Belém - Jul-07"/>
      <sheetName val="Reg. Belém - Ago-2007"/>
      <sheetName val="Reg. Belém - Set-2007"/>
      <sheetName val="Reg. Belém - Mar-2008"/>
      <sheetName val="Reg. Belém - Jul-2008"/>
      <sheetName val="Ago-2008"/>
      <sheetName val="COMPOR 90 "/>
      <sheetName val="PLANILHA"/>
      <sheetName val="RESUMO  "/>
      <sheetName val="CRONOGRAMA "/>
      <sheetName val="ESCALA SALARIAL"/>
      <sheetName val="BDI 20,00%"/>
      <sheetName val="Boletim Delta"/>
      <sheetName val="Mem.Calc"/>
      <sheetName val="Mem.Calculo"/>
      <sheetName val="Locais"/>
      <sheetName val="Limpeza de Pontes"/>
      <sheetName val="Roçada Manual"/>
      <sheetName val="Descida d'água"/>
      <sheetName val="Capina"/>
      <sheetName val="F.Quant."/>
      <sheetName val="Ficha Quant."/>
      <sheetName val="Resumo Físico-Financ."/>
      <sheetName val="ACFIS"/>
      <sheetName val="Acomp. Físico"/>
      <sheetName val="Q. I. Físicos"/>
      <sheetName val="Ord.Serv(Capa)"/>
      <sheetName val="Ord Serv."/>
      <sheetName val="R.Cons.(CAPA)"/>
      <sheetName val="R. Conserv"/>
      <sheetName val="Rel.Foto"/>
      <sheetName val="foto"/>
      <sheetName val="ISSQN"/>
      <sheetName val="ISSQN 14A 181-2007"/>
      <sheetName val="Divisão ISS Por Municipios"/>
      <sheetName val="ISSQN R$  5a MEDIÇÃO"/>
      <sheetName val="Resumo do Controle"/>
      <sheetName val="Caçamba AF-005.036"/>
      <sheetName val="Prancha AF-018.001"/>
      <sheetName val="Solic. Numerario"/>
      <sheetName val="Solic. RPF"/>
      <sheetName val="DebitoxCredito"/>
      <sheetName val="Equip e Veiculos Alugados"/>
      <sheetName val="Móveis e Utensilios"/>
      <sheetName val="Imoveis Locados"/>
      <sheetName val="Medição de Carreteiro"/>
      <sheetName val="Veiculos locados"/>
      <sheetName val="Equipamentos Delta"/>
      <sheetName val="Folha de Pagamento"/>
      <sheetName val="Churras. Fortaleza nf-677"/>
      <sheetName val="P. Magnólia nf-46801"/>
      <sheetName val="P. Magnólia nf-46981"/>
      <sheetName val="P. Carajás nf 4307"/>
      <sheetName val="P. Fortaleza NF-9476"/>
      <sheetName val="FOLHA PESSOAL JULHO 2007 943 01"/>
      <sheetName val="ALIMENTAÇÃO JULHO 2007"/>
      <sheetName val="PROGRAMAÇÃO TOTAL - EXECUTAR"/>
      <sheetName val="Encontros da ponte"/>
      <sheetName val="Mem calculo desvio"/>
      <sheetName val="Mem calculo vão da ponte"/>
      <sheetName val="PlanMem Calculo BDMETALICO"/>
      <sheetName val="Mem Calculo Bueiro concreto"/>
      <sheetName val="Crongr.de Equipamentos"/>
      <sheetName val="Despesas Indiretas OK"/>
      <sheetName val="Preço insumo OK"/>
      <sheetName val="Ensaio Lab"/>
      <sheetName val="Loc. Ocorrências"/>
      <sheetName val="AC FIS"/>
      <sheetName val="ordem de serviço (2)"/>
      <sheetName val="NF "/>
      <sheetName val="MCálculo"/>
      <sheetName val="Gráfico de Ocorrências"/>
      <sheetName val="notas fiscais"/>
      <sheetName val="Boletim Desemp."/>
      <sheetName val="Quadro de IND. Físicos"/>
      <sheetName val="Ac. Físico 2"/>
      <sheetName val="Ac. Físico 1"/>
      <sheetName val="LOCAIS AAUQ 2"/>
      <sheetName val="LOCAIS AAUQ"/>
      <sheetName val="ordem de serviço"/>
      <sheetName val="mem.calc.DELTA"/>
      <sheetName val="Ficha.Quantitativos.DELTA"/>
      <sheetName val="Med.Financ.DELTA"/>
      <sheetName val="PATO"/>
      <sheetName val="Transp com"/>
      <sheetName val="Transp carro"/>
      <sheetName val="Transp esp"/>
      <sheetName val="CRONOGRAMA"/>
      <sheetName val="EQP2"/>
      <sheetName val="02.200.00"/>
      <sheetName val="02.400.00"/>
      <sheetName val="02.530.01"/>
      <sheetName val="03.329.00"/>
      <sheetName val="03.370.00"/>
      <sheetName val="03.940.00"/>
      <sheetName val="04.000.00"/>
      <sheetName val="08.100.00"/>
      <sheetName val="08.101.01"/>
      <sheetName val="08.103.00"/>
      <sheetName val="08.109.00"/>
      <sheetName val="08.300.01"/>
      <sheetName val="08.301.02"/>
      <sheetName val="08.302.01"/>
      <sheetName val="08.302.02"/>
      <sheetName val="08.402.00"/>
      <sheetName val="08.404.00"/>
      <sheetName val="08.409.01"/>
      <sheetName val="08.500.00"/>
      <sheetName val="08.510.00"/>
      <sheetName val="08.900.00"/>
      <sheetName val="08.910.00"/>
      <sheetName val="09.002.00"/>
      <sheetName val="09.002.01"/>
      <sheetName val="09.002.03"/>
      <sheetName val="E.4.12"/>
      <sheetName val="01.200.00"/>
      <sheetName val="09.517.00"/>
      <sheetName val="09.517.02"/>
      <sheetName val="09.512.13"/>
      <sheetName val="09.512.14"/>
      <sheetName val="09.517.03"/>
      <sheetName val="Simulação"/>
      <sheetName val="MATERIAL"/>
      <sheetName val="MEMORIA CALCULO D=1,5M"/>
      <sheetName val="MEMORIA CALCULO D=2,0"/>
      <sheetName val="MEMORIA CALC. RECOMP. VAO PON"/>
      <sheetName val="MEMORIA CALCULO DESVIO"/>
      <sheetName val="MEM. CALCULO - MÁQUINAS"/>
      <sheetName val="MAPA DE CUBAÇÃO - DESVIO"/>
      <sheetName val="ISSQN R$"/>
      <sheetName val="POSTO MÃE DO RIO NF 258 e 259"/>
      <sheetName val="POSTO MÃE DO RIO NF 273"/>
      <sheetName val="NOSSO  POSTO V NF 614"/>
      <sheetName val="NOSSO POSTO II NF 8068"/>
      <sheetName val="POSTO RODA VIVA NF 46152"/>
      <sheetName val="POSTO RODA VIVA NF 46153"/>
      <sheetName val="POSTO GAROUPA NF-612"/>
      <sheetName val="NOSSO POSTO MÃE DO RIO NF283 "/>
      <sheetName val="plano 03"/>
      <sheetName val="Solic DND"/>
      <sheetName val=" Folha de Pagamento CC1050"/>
      <sheetName val="Posto Santa Rita (Caxias-MA)"/>
      <sheetName val="Resumo de autonomo CC 1050"/>
      <sheetName val="OR960887"/>
      <sheetName val="CAPA_FM"/>
      <sheetName val="Controle de AlimentaçãoCC 1050"/>
      <sheetName val="Equipamento Alugado CC1050"/>
      <sheetName val="Relação de Bens CC1050"/>
      <sheetName val="Rel. equipamento Delta cc1050"/>
      <sheetName val="Veiculos alugado CC1050"/>
      <sheetName val="Rel. de Imoveis Alug. CC1050 "/>
      <sheetName val="PROGRAMAÇÃO TRIMESTRAL"/>
      <sheetName val="Acompanhamento Resultado"/>
      <sheetName val="SOLICITAÇÃO DE NUMERARIOS"/>
      <sheetName val="SOLIC. DND"/>
      <sheetName val="POSTO ALT. ALEGRE"/>
      <sheetName val="POSTO BELEM 08"/>
      <sheetName val="POSTO FRAZÃO "/>
      <sheetName val="POSTO SANTA MARTA"/>
      <sheetName val="POSTO BELEM 04 "/>
      <sheetName val="POSTO SANTA RITA"/>
      <sheetName val="POSTO RIO NOVO"/>
      <sheetName val="POSTO RIO NOVO 2"/>
      <sheetName val="CHUR. FRAZÃO (CAXIAS-MA)"/>
      <sheetName val="POUSADA E RES. O GOMES (CODO)"/>
      <sheetName val="REST. RIO NOVO (CODO)"/>
      <sheetName val="REST. RIO NOVO 2 (CODO)"/>
      <sheetName val="CHUR. PERNAMBUCO (PERITORO)"/>
      <sheetName val=" FOLHA COL. CC1051 NOVEMBRO"/>
      <sheetName val="IMOVEIS ALUGADO CC1051"/>
      <sheetName val="RELACAO EQUIP.CC-1051"/>
      <sheetName val="SALDO ESTOQUE"/>
      <sheetName val="Resumo km faixa"/>
      <sheetName val="Memo-Quant"/>
      <sheetName val="RESUMO DAS SOLUÇÕES"/>
      <sheetName val="Unifilar-Solucoes"/>
      <sheetName val="COMPARA- Orçamento"/>
      <sheetName val="Orçamento Restauração"/>
      <sheetName val="Orçamento Total"/>
      <sheetName val="Resumo do Orçamento"/>
      <sheetName val="Orçamento OAEs"/>
      <sheetName val="Orçamento Serviços Balanças"/>
      <sheetName val="A"/>
      <sheetName val="MARSHALL"/>
      <sheetName val="COMPOGRAN"/>
      <sheetName val="COMPOSIC"/>
      <sheetName val="GRANOMETRIA"/>
      <sheetName val="B-19"/>
      <sheetName val="B-12"/>
      <sheetName val="B-10"/>
      <sheetName val="PÓ"/>
      <sheetName val="AREIA"/>
      <sheetName val="Gráfico2"/>
      <sheetName val="GRAFICO"/>
      <sheetName val="COMPOS."/>
      <sheetName val="Marsh 01"/>
      <sheetName val="Marsh 02"/>
      <sheetName val="GRAF."/>
      <sheetName val="POSTO AMERICANO NF 465"/>
      <sheetName val="POSTO AMERICANO NF 485"/>
      <sheetName val="POSTO AMERICANDO"/>
      <sheetName val="Solicitação RPF"/>
      <sheetName val="Imoveis Alugados"/>
      <sheetName val="Orc"/>
      <sheetName val="Preço composto"/>
      <sheetName val="DADOS CONTRATUAL"/>
      <sheetName val="MEMORIA DE CÁLCULO"/>
      <sheetName val="QUADRO UNIFILAR"/>
      <sheetName val="Planilha adequada"/>
      <sheetName val="Planilha de quantidade"/>
      <sheetName val="REC NOVA"/>
      <sheetName val="USINAGEM CBUQ ORIGINAL"/>
      <sheetName val="CBUQ ORIGINAL"/>
      <sheetName val="USINAGEM CORRIGIDA"/>
      <sheetName val="CBUQ CORRIGIDO"/>
      <sheetName val="QUADRO DE DMT"/>
      <sheetName val="consumo de ligante"/>
      <sheetName val="COMPARATIVO SICRO"/>
      <sheetName val="FOLHA PESSOAL 101 - PI"/>
      <sheetName val="DECOFIN 101 - PI"/>
      <sheetName val="ENSAIO BASE 01"/>
      <sheetName val="ENSAIO BASE 02"/>
      <sheetName val="ENSAIO BASE 03"/>
      <sheetName val="RECICLAGEM 5S0299210"/>
      <sheetName val="USINAGEM CBUQ 1A0139052"/>
      <sheetName val="CBUQ 5S0254001"/>
      <sheetName val="LAMA 5S0251252"/>
      <sheetName val="TSD 3S0250152"/>
      <sheetName val="MFC 05- 2 S 04 910 55"/>
      <sheetName val="STC 01- 2 S 04 900 51"/>
      <sheetName val="SARJETA SZC-02"/>
      <sheetName val="Dreno prof"/>
      <sheetName val="BOCA DRENO"/>
      <sheetName val="CORPO BSTC"/>
      <sheetName val="BOCA BSTC"/>
      <sheetName val="DENTE AUX"/>
      <sheetName val="CONCRETO 10 Mpa aux"/>
      <sheetName val="CONCRETO 15 MPa aux"/>
      <sheetName val="CONCRETO 18 MPa aux"/>
      <sheetName val="CONCRETO CICL  aux"/>
      <sheetName val="argamssa 1-3"/>
      <sheetName val="argamassa 1-4"/>
      <sheetName val="tubo D=20"/>
      <sheetName val="tubo D=100"/>
      <sheetName val="RESUMO ITEM NOVO"/>
      <sheetName val="POSTO  LIDER 280"/>
      <sheetName val="SOLIC.NUMERARIO 824 OUT.05 2"/>
      <sheetName val="DECOFIN 824 OUT.05"/>
      <sheetName val="POSTO LIDER"/>
      <sheetName val="POSTO PAPAI NOEL"/>
      <sheetName val="FOLHA PESSOAL FEV 2007"/>
      <sheetName val="DESPESAS COM TRANSPORTES"/>
      <sheetName val="DND"/>
      <sheetName val="DECOFIN 1007 FEV.2007"/>
      <sheetName val="SOL 1007 FEV.07"/>
      <sheetName val="Explicativo"/>
      <sheetName val="Transp. Local Carr."/>
      <sheetName val="Transp. Com. Carr."/>
      <sheetName val="Mem_Calc_DMT_BR 020"/>
      <sheetName val="Recomp.cam.base.adiç.brita"/>
      <sheetName val="Transp. Comercial 10m3"/>
      <sheetName val="Planilha de Preços OK"/>
      <sheetName val="MATERIAS"/>
      <sheetName val="CBUQ-4cm"/>
      <sheetName val="DMT 1 USINA 1 BRITADOR"/>
      <sheetName val="DMT 2 USINAS 2 BRITADORES"/>
      <sheetName val="Custo recicladora OK"/>
      <sheetName val="SITUAÇÃO 1"/>
      <sheetName val="SITUAÇÃO 2"/>
      <sheetName val="SITUAÇÃO 3"/>
      <sheetName val="Resumo programação - EXECUTAR"/>
      <sheetName val="OCORRENCIAS"/>
      <sheetName val="LAY-OUT ACAMPAMENTO"/>
      <sheetName val="LAY OUT USINA"/>
      <sheetName val="ISSQN RECEBER"/>
      <sheetName val="#REF"/>
      <sheetName val=" Folha Pgto CC1348 Agosto 2009 "/>
      <sheetName val="Posto Alto Alegre 15 a 27jul"/>
      <sheetName val="P.Belem 19Ju a 31Jul"/>
      <sheetName val="Medicao de Carreteiro"/>
      <sheetName val="Cad.Maq.Veic."/>
      <sheetName val="Contr.COmb.2,05 07a13Junh"/>
      <sheetName val="Contr.COmb.1,98 14a17Jun"/>
      <sheetName val="Contr.COmb.1,98 17E18JUN"/>
      <sheetName val="Contr.COmb.1,95 (19JUn-22)"/>
      <sheetName val="Contr.COmb.1,95 (22 a 24jun)"/>
      <sheetName val="Plan3 (2)"/>
      <sheetName val="BR-423 PE"/>
      <sheetName val="BR-424 PE"/>
      <sheetName val="MEM BR-423-PETSE"/>
      <sheetName val="MEM BR-424"/>
      <sheetName val="UNIF.DYN-423"/>
      <sheetName val="UNIF.DYN-424"/>
      <sheetName val="C.PR"/>
      <sheetName val="ADEQ.DEL-423"/>
      <sheetName val="ADEQ.DEL-424 "/>
      <sheetName val="Dados do projeto"/>
      <sheetName val="Dados do projeto (2)"/>
      <sheetName val="MEM BR-423"/>
      <sheetName val="COMPOR"/>
      <sheetName val="RESUMO "/>
      <sheetName val="BDI DE 19,60%"/>
      <sheetName val="LinkExternoRecuperado1"/>
      <sheetName val="Contr.COmb.1,95 (25 a 30jun) "/>
      <sheetName val="Contr.COmb.1,98 17E18JUN (2)"/>
      <sheetName val="Contr.COmb.1,95 (19A30 JUN)"/>
      <sheetName val="Contr.COmb.1,95 (01 A 14Jul )"/>
      <sheetName val="Contr.COmb.1,95 (15 JUL --)"/>
      <sheetName val="Copiar"/>
      <sheetName val="Erros"/>
      <sheetName val="Obra"/>
      <sheetName val="Horas-extras"/>
      <sheetName val="Salario"/>
      <sheetName val="01_Setores"/>
      <sheetName val="03_Normal"/>
      <sheetName val="04_HE"/>
      <sheetName val="05_Compl"/>
      <sheetName val="13ªProd.Acum."/>
      <sheetName val="Prod. Supl "/>
      <sheetName val="Fatur. Terraplenagem"/>
      <sheetName val="Faturamento"/>
      <sheetName val="S. Geométrica"/>
      <sheetName val="Ser. a Executar"/>
      <sheetName val="Previsão"/>
      <sheetName val="Chegada Equip."/>
      <sheetName val="Empresa"/>
      <sheetName val="Funcionarios"/>
      <sheetName val="Complem"/>
      <sheetName val="Encargos"/>
      <sheetName val="Banco"/>
      <sheetName val="Obras"/>
      <sheetName val="CBO"/>
      <sheetName val="Gráfico Resumo"/>
      <sheetName val="Fisico"/>
      <sheetName val="Financeiro"/>
      <sheetName val="Faturamento Mensal"/>
      <sheetName val="Faturamento Acumulado"/>
      <sheetName val="Aguarde"/>
      <sheetName val="GECOFIN"/>
      <sheetName val="Solicitação Remessa "/>
      <sheetName val="FOLHA DE PAGAMENTO "/>
      <sheetName val="Alimentação 01 a 31.08.2012"/>
      <sheetName val="desp diversas alimentação"/>
      <sheetName val="CANTINA ADMINISTRAÇÃO"/>
      <sheetName val="Relação de Imoveis"/>
      <sheetName val="Despesas de Viagem"/>
      <sheetName val="Veiculos Getel"/>
      <sheetName val="Inventario Obra"/>
      <sheetName val="DIARIA EQUP - OBRA - AGO  2012"/>
      <sheetName val="DIARIA EQUP-OBRA-DIESEL-AGO 12 "/>
      <sheetName val="Resumo dos Equipamento Alugados"/>
      <sheetName val="Resumo dos Veiculos Alugados"/>
      <sheetName val="MEDIÇÃO EDUARDO 38&quot; 2"/>
      <sheetName val="MEDIÇÃO EDUARDO 58&quot;"/>
      <sheetName val="RESUMO TRANSP. BRITA"/>
      <sheetName val="MEDIÇÃO SEBASTIAO 38"/>
      <sheetName val="MEDIÇÃO SEBASTIÃO 58&quot;"/>
      <sheetName val="RESUMO TRANS. BRITA"/>
      <sheetName val="Desp. Valter Carneiro"/>
      <sheetName val="ENC. FABIO LUCIO"/>
      <sheetName val="Despesas telefone"/>
      <sheetName val="Despesas de Agua"/>
      <sheetName val="1º QUINZENA"/>
      <sheetName val="2º QUINZENA"/>
      <sheetName val="CONSUMO DE OLEO"/>
      <sheetName val="Movimento"/>
      <sheetName val="Cad.Fornecedores"/>
      <sheetName val="Relação Modalidades"/>
      <sheetName val="PlanEnvNF"/>
      <sheetName val="PlanEnvNF (2)"/>
      <sheetName val="Rest Bené GETEL"/>
      <sheetName val="Rest. Bené TERCEIRIZADOS"/>
      <sheetName val="Rest Bené INSTALLE"/>
      <sheetName val="Churrasc Eucaliptos CVAL"/>
      <sheetName val="Churrasc Eucaliptos SH MIRANDA"/>
      <sheetName val="Rest O Louro CVAL"/>
      <sheetName val="Rest O Louro - DESPESAS"/>
      <sheetName val="Rest O Cesar - DESPESAS FISCAL "/>
      <sheetName val="Planilha Veiculos"/>
      <sheetName val="Folha PG-Prévia "/>
      <sheetName val="Relação Residências"/>
      <sheetName val="Despesas Energia"/>
      <sheetName val="Despesas Agua"/>
      <sheetName val="CONTROLE COMB NF 893"/>
      <sheetName val="NU versão 2a"/>
      <sheetName val="FOLHA DE PAGAMENTO (2)"/>
      <sheetName val="POSTO REI DAS SELVAS"/>
      <sheetName val="POSTO GAROUPA"/>
      <sheetName val="NOSSO POSTO V"/>
      <sheetName val="NOSSO POSTO II"/>
      <sheetName val="RODA VIVA"/>
      <sheetName val="ORGANIZAÇÃO ULIANA LTDA"/>
      <sheetName val="Plan8"/>
      <sheetName val="Plan9"/>
      <sheetName val="Plan10"/>
      <sheetName val="Pato BR 226"/>
      <sheetName val="Pl_anual_transp_BR_226"/>
      <sheetName val="Mem_Calc_DMT_BR226"/>
      <sheetName val="MOBILIZ _ INST_CANT "/>
      <sheetName val="lay_out cant_"/>
      <sheetName val="Gráfico Ocorrências"/>
      <sheetName val="Transporte"/>
      <sheetName val="L. Usina"/>
      <sheetName val="FundoFixo"/>
      <sheetName val="POSTO CIDADE"/>
      <sheetName val="MODELO"/>
      <sheetName val="M C S FONSECA NF 687"/>
      <sheetName val="SOLICITAÇÃO DE RPF"/>
      <sheetName val="SOLICITAÇÃO DE NUMERARIO"/>
      <sheetName val="mapasituação"/>
      <sheetName val="Elementos"/>
      <sheetName val="pontospassagem"/>
      <sheetName val="Orçamento"/>
      <sheetName val="tran5m3"/>
      <sheetName val="tran10m3"/>
      <sheetName val="t.local.remendos"/>
      <sheetName val="translocal.mat.bet"/>
      <sheetName val="tran4t"/>
      <sheetName val="transp.água"/>
      <sheetName val="PREÇO.MAT.BET"/>
      <sheetName val="MAT.BETM"/>
      <sheetName val="MOBeCAN"/>
      <sheetName val="DMT"/>
      <sheetName val="cronog"/>
      <sheetName val="Cálculo das Massas"/>
      <sheetName val="ComposiçãoMBUQ"/>
      <sheetName val="DEM DE CONSUM"/>
      <sheetName val="FOLHA CONSORCIO GETEL INSTTALE"/>
      <sheetName val="FOLHA DE PAGAMENTO CONSORCIO GE"/>
      <sheetName val="PT"/>
      <sheetName val="ORÇA"/>
      <sheetName val="CFF"/>
      <sheetName val="TLB5M3"/>
      <sheetName val="TLMR"/>
      <sheetName val="TLC4T"/>
      <sheetName val="TLMBF"/>
      <sheetName val="TLÁGUA"/>
      <sheetName val="ASF"/>
      <sheetName val="CS"/>
      <sheetName val="EQP"/>
      <sheetName val="DIPRVS12"/>
      <sheetName val="Curva ABC"/>
      <sheetName val="PLANO TRAB"/>
      <sheetName val="matbet"/>
      <sheetName val="quantidades"/>
      <sheetName val=" PONTO DE PASS."/>
      <sheetName val="PT. DE PASSAGEM"/>
      <sheetName val="Demostr das Quantides"/>
      <sheetName val="Desc.Serviços"/>
      <sheetName val="MOB."/>
      <sheetName val="quadro cons. mat. bet"/>
      <sheetName val="Tr.Loc.Basc"/>
      <sheetName val="Tr.Mat.Rem."/>
      <sheetName val="Tr.L.Cam.Carr"/>
      <sheetName val="Tr.L.Mat.Bet."/>
      <sheetName val="Tr.Agua"/>
      <sheetName val="Cronog.Fis.Fin"/>
      <sheetName val="Cálculo das Massas]"/>
      <sheetName val="Medição PI+R -MAR-01"/>
      <sheetName val="Resumo do lote I"/>
      <sheetName val="Planilha de Alteração"/>
      <sheetName val="Dados da alteração"/>
      <sheetName val="Comparativo de preço"/>
      <sheetName val="Memoria de calculo quant. (2)"/>
      <sheetName val="BR-230 POMBAL-S.GONÇALO"/>
      <sheetName val="Diagrama PB - SG"/>
      <sheetName val="PLAN. PB - SG"/>
      <sheetName val="S.GONÇALO Div PB-CE"/>
      <sheetName val="Diagrama Div PB-CE"/>
      <sheetName val="PLAN. S.G - DIV PB.CE"/>
      <sheetName val="BR-405 "/>
      <sheetName val="Diagrama BR-405"/>
      <sheetName val="PLAN. BR-405"/>
      <sheetName val="BR-116"/>
      <sheetName val="Diagrama BR-116"/>
      <sheetName val="PLAN. BR-116"/>
      <sheetName val="Crono. Fin. BR116-230-405-427"/>
      <sheetName val="Planilha BR_116_PB"/>
      <sheetName val="Planilha BR_230 PB"/>
      <sheetName val="Planilha BR_405 PB"/>
      <sheetName val="Planinha BR-427 PB"/>
      <sheetName val="1º ANO_qtd_dner"/>
      <sheetName val="2º ANO_qtd_dner"/>
      <sheetName val="3º ANO_qtd_dner"/>
      <sheetName val="4º ANO_qtd_dner"/>
      <sheetName val="5º ANO_qtd_dner"/>
      <sheetName val="Conv.Resumo1"/>
      <sheetName val="Referencia"/>
      <sheetName val="AUXILIAR"/>
      <sheetName val="DRENAGEM E OAC"/>
      <sheetName val="OB. COMPLEM."/>
      <sheetName val="PROT. CORPO EST."/>
      <sheetName val="PROT. AMBIENTAL"/>
      <sheetName val="PRO EQ. - AUX"/>
      <sheetName val="PRO EQ. - TERRAPL"/>
      <sheetName val="PRO EQ. - PAVIM"/>
      <sheetName val="PLA_ORÇAM _BR-319"/>
      <sheetName val="PLA_EDITAL _BR-319"/>
      <sheetName val="Materiais-quantidade"/>
      <sheetName val="Mao de Obra"/>
      <sheetName val="BDI"/>
      <sheetName val="Calculo de eqpto."/>
      <sheetName val="RESUMO_AUT1"/>
      <sheetName val="premissas"/>
      <sheetName val="parâmetros"/>
      <sheetName val="receita"/>
      <sheetName val="capex (mensal)"/>
      <sheetName val="capex"/>
      <sheetName val="short term CF"/>
      <sheetName val="apoio - controle cx BI"/>
      <sheetName val="opex"/>
      <sheetName val="tarifas"/>
      <sheetName val="financiamento"/>
      <sheetName val="statements"/>
      <sheetName val="project&amp;equity return"/>
      <sheetName val="custo FOB"/>
      <sheetName val="comparativo FOB"/>
      <sheetName val="fretes"/>
      <sheetName val="índices operacionais"/>
      <sheetName val="Equity Return break down"/>
      <sheetName val="old-Premissas"/>
      <sheetName val="Financiamento mensal"/>
      <sheetName val="Statements mensal"/>
      <sheetName val="Participações"/>
      <sheetName val="Painel Checklist"/>
      <sheetName val="lista"/>
      <sheetName val="MANCHA 20 - CIVIL"/>
      <sheetName val="EMOP0104"/>
      <sheetName val="VOLUMES"/>
      <sheetName val="FISICO FINANCEIRO"/>
      <sheetName val="CRONOGRAMA DE Mao de Obra"/>
      <sheetName val="Cronograma Sequencia Executiva"/>
      <sheetName val="ADMINISTRAÇÃO"/>
      <sheetName val="CRONOGRAMA EQUIPAMENTO "/>
      <sheetName val="Organograma"/>
      <sheetName val="composicoes"/>
      <sheetName val="composicoes (2)"/>
      <sheetName val="CASA DE FORCA"/>
      <sheetName val="BARRAGEM CCR"/>
      <sheetName val="ENSECADEIRAS"/>
      <sheetName val="CANAL DE DESVIO"/>
      <sheetName val="TOMADA D'AGUA"/>
      <sheetName val="JANELA INTERMEDIÁRIA"/>
      <sheetName val="CERCAS E PORTÕES"/>
      <sheetName val="DESMATAMENTO"/>
      <sheetName val="TUNEL DE ACESSO"/>
      <sheetName val="TUNEL DE ADUCAO"/>
      <sheetName val="JANELA AUXILIAR"/>
      <sheetName val="CONDUTO FORÇADO"/>
      <sheetName val="CHAMINE DE EQUILIBRIO "/>
      <sheetName val="LEVANTAMENTO ESTRADAS"/>
      <sheetName val="UNIDADES"/>
      <sheetName val="quadro comparativo"/>
      <sheetName val="Macroeconômica"/>
      <sheetName val="Construção CNO "/>
      <sheetName val="Usos e Fontes (R$ MM)"/>
      <sheetName val="Capex, dívida e receita mensal"/>
      <sheetName val="Dívidas"/>
      <sheetName val="Equity"/>
      <sheetName val="Cenários"/>
      <sheetName val="Fluxo de Caixa das Atividades"/>
      <sheetName val="gráficos"/>
      <sheetName val="Inflow &amp; Outflow"/>
      <sheetName val="Parcela Variável - SPE 1"/>
      <sheetName val="Lucro Presumido X Real - SPE 1"/>
      <sheetName val="IS SPE 1"/>
      <sheetName val="BS SPE 1"/>
      <sheetName val="CF SPE 1"/>
      <sheetName val="Parcela Fixa - SPE 2"/>
      <sheetName val="Lucro Presumido X Real - SPE 2"/>
      <sheetName val="IS SPE 2"/>
      <sheetName val="BS SPE 2"/>
      <sheetName val="CF SPE 2"/>
      <sheetName val="Fluxo de CPMF SPE 2"/>
      <sheetName val="Cash_Flow"/>
      <sheetName val="IS Pro forma"/>
      <sheetName val="BS Pro forma"/>
      <sheetName val="CF Pro forma"/>
      <sheetName val="Usos e Fontes (%)"/>
      <sheetName val="Depreciação"/>
      <sheetName val="Sens"/>
      <sheetName val="DebtLT"/>
      <sheetName val="DebtST"/>
      <sheetName val="Contraprestação mensal"/>
      <sheetName val="Q2 Cust Oper"/>
      <sheetName val="Q3 Desp Oper"/>
      <sheetName val="Q4 Imob Invest"/>
      <sheetName val="Q5 Capital Social"/>
      <sheetName val="Q6 Fin CEF"/>
      <sheetName val="Q6 UBB 1"/>
      <sheetName val="Q6 UBB 2"/>
      <sheetName val="Q6 Consolidado"/>
      <sheetName val="Q7 Rec. Financeira"/>
      <sheetName val="Q8 Desp. Financeira"/>
      <sheetName val="Q9 Dem. Resultado"/>
      <sheetName val="Q10 Fluxo Caixa"/>
      <sheetName val="Q11 Bal. Patrim"/>
      <sheetName val="Q12 DOAR"/>
      <sheetName val="Q13 Depr_Amort"/>
      <sheetName val="Q4 Imob Invest (suporte)"/>
      <sheetName val="CONSOL DRE por ue"/>
      <sheetName val="CONSOL DRE GERAL"/>
      <sheetName val="consol le mensal R$"/>
      <sheetName val="Consolidado Brasil"/>
      <sheetName val="Consol Exterior R$"/>
      <sheetName val="Principal"/>
      <sheetName val="AEN - Ent - Fluxo Caixa"/>
      <sheetName val="AEN - Ent - Balanco"/>
      <sheetName val="AEN - Ent - DRE"/>
      <sheetName val="AEN - Auxiliar"/>
      <sheetName val="AEN - Ent - Premissas"/>
      <sheetName val="AEN - Ent - Outros"/>
      <sheetName val="AEN - Rel - Alavancas de Valor"/>
      <sheetName val="AEN - Rel - Desempenho EF"/>
      <sheetName val="AEN - Rel - Outros"/>
      <sheetName val="AEN - Rel - Caixa"/>
      <sheetName val="AEN - Rel - Lucro Econ"/>
      <sheetName val="AEN - Rel - Valuation"/>
      <sheetName val="AEN - BP - Cash Flow"/>
      <sheetName val="AEN - BP - DRE"/>
      <sheetName val="Ferramenta - Portugal - 060426 "/>
      <sheetName val="DIF"/>
      <sheetName val="Quadro"/>
      <sheetName val="Resumo Sc"/>
      <sheetName val="Fluxo Sc"/>
      <sheetName val="Fluxo_UFG"/>
      <sheetName val="Fluxo_Reais"/>
      <sheetName val="tabelas"/>
      <sheetName val="PlanoContas"/>
      <sheetName val="Sensibilidade"/>
      <sheetName val="Gastos Passados"/>
      <sheetName val="Giro"/>
      <sheetName val="Fiscal"/>
      <sheetName val="Societario"/>
      <sheetName val="Societario Anual"/>
      <sheetName val="Impostos (Fiscal)"/>
      <sheetName val="Impostos (CVM)"/>
      <sheetName val="Saída GPS"/>
      <sheetName val="Mód.1"/>
      <sheetName val="Unidades Pernutadas"/>
      <sheetName val="CUSTO ORÇADO"/>
      <sheetName val="CHECAGEM"/>
      <sheetName val="LANÇAMENTO GERENCIAL"/>
      <sheetName val="Checagem Rateio"/>
      <sheetName val="LT_011011"/>
      <sheetName val="LT_12131415"/>
      <sheetName val="Balancete"/>
      <sheetName val="Balancete 102008"/>
      <sheetName val="Apuração"/>
      <sheetName val="Movimentação Provisões"/>
      <sheetName val="Agio dez"/>
      <sheetName val="Agio_jan"/>
      <sheetName val="Agio_fev"/>
      <sheetName val="Agio_mar"/>
      <sheetName val="Agio_abr"/>
      <sheetName val="Contabilização"/>
      <sheetName val="PAT "/>
      <sheetName val="Receita Bruta"/>
      <sheetName val="Aviso"/>
      <sheetName val="Cont"/>
      <sheetName val="Check"/>
      <sheetName val="Apres"/>
      <sheetName val="Casos"/>
      <sheetName val="Aux"/>
      <sheetName val="Hip_C"/>
      <sheetName val="Hip_V"/>
      <sheetName val="Tempo"/>
      <sheetName val="Ops"/>
      <sheetName val="Cap Trab"/>
      <sheetName val="Fin"/>
      <sheetName val="Custo"/>
      <sheetName val="Fin opex-capex"/>
      <sheetName val="Dep"/>
      <sheetName val="DRE"/>
      <sheetName val="CF"/>
      <sheetName val="Bal"/>
      <sheetName val="U&amp;F"/>
      <sheetName val="Análise"/>
      <sheetName val="NCia - Fin"/>
      <sheetName val="Ncia - Dep"/>
      <sheetName val="NCia -DRE"/>
      <sheetName val="Ncia - CF"/>
      <sheetName val="Ncia -Bal"/>
      <sheetName val="Ncia - U&amp;F"/>
      <sheetName val="Ncia - Análise"/>
      <sheetName val="Ativo OK"/>
      <sheetName val="resultado OK"/>
      <sheetName val="mut_pl"/>
      <sheetName val="mut_pl OK"/>
      <sheetName val="doar"/>
      <sheetName val="notas_explic(2) OK"/>
      <sheetName val="soc da organiz. (Imp) OK"/>
      <sheetName val="investimentos - % parent"/>
      <sheetName val="imobilizado OK"/>
      <sheetName val="IR e CS VER FISCAL OK"/>
      <sheetName val="nota_explic_IRCS FISCAL OK"/>
      <sheetName val="nota_explic_IRCS FISCAL (2)"/>
      <sheetName val="Macro"/>
      <sheetName val="Cover"/>
      <sheetName val="Macroindicadores"/>
      <sheetName val="Valuation"/>
      <sheetName val="Empresas_Lumina"/>
      <sheetName val="Controle_Input_Lumina"/>
      <sheetName val="Empresas_Foz"/>
      <sheetName val="Controle_Input_Filhas"/>
      <sheetName val="Aux_Cons_Lumina"/>
      <sheetName val="Aux_Cons_Soma_Lumina"/>
      <sheetName val="Aux_Cons"/>
      <sheetName val="Aux_Cons_Soma"/>
      <sheetName val="PadraoLum"/>
      <sheetName val="Combinado_Lumina"/>
      <sheetName val="Eliminações_Lumina"/>
      <sheetName val="Lumina_Holding"/>
      <sheetName val="Inputs_Lumina_Holding"/>
      <sheetName val="Consolidado_Lumina"/>
      <sheetName val="Padrao"/>
      <sheetName val="Combinado"/>
      <sheetName val="Eliminações"/>
      <sheetName val="Foz_Holding"/>
      <sheetName val="Inputs_Foz_Holding"/>
      <sheetName val="Consolidado"/>
      <sheetName val="Abertura_Consolidado"/>
      <sheetName val="Macroeconomico"/>
      <sheetName val="Qualitativo"/>
      <sheetName val="DFs"/>
      <sheetName val="DFs 51%"/>
      <sheetName val="Log"/>
      <sheetName val="Engenharia"/>
      <sheetName val="Customizações"/>
      <sheetName val="Input DFs"/>
      <sheetName val="Input DFs Fiscais"/>
      <sheetName val="DFs Mensais"/>
      <sheetName val="DFs Anuais"/>
      <sheetName val="DFs Mensais - Fiscal"/>
      <sheetName val="DFs Anuais - Fiscal"/>
      <sheetName val="Macroeconomia"/>
      <sheetName val="Retorno"/>
      <sheetName val="Índices"/>
      <sheetName val="Operação"/>
      <sheetName val="Custos"/>
      <sheetName val="Investimento"/>
      <sheetName val="Impostos"/>
      <sheetName val="Capital de Giro"/>
      <sheetName val="IFRIC"/>
      <sheetName val="Amortização IFRIC"/>
      <sheetName val="Dividendos IFRIC"/>
      <sheetName val="Dividendos"/>
      <sheetName val="AuxGraficos"/>
      <sheetName val="mercado "/>
      <sheetName val="Planilha de Preços"/>
      <sheetName val="Ata"/>
      <sheetName val="Cambio"/>
      <sheetName val="BS3 R$"/>
      <sheetName val="BS3 US$"/>
      <sheetName val="CRL R$"/>
      <sheetName val="CRL US$"/>
      <sheetName val="EM R$"/>
      <sheetName val="EM US$"/>
      <sheetName val="TT R$"/>
      <sheetName val="TT US$"/>
      <sheetName val="UM R$"/>
      <sheetName val="UT R$"/>
      <sheetName val="bndes US$"/>
      <sheetName val="bndes R$"/>
      <sheetName val="Inv"/>
      <sheetName val="Sensitivity Analysis"/>
      <sheetName val="Outputs"/>
      <sheetName val="Inputs"/>
      <sheetName val="Revenues"/>
      <sheetName val="Cash Flow"/>
      <sheetName val="Turbines Cronogram"/>
      <sheetName val="Op Expenses"/>
      <sheetName val="Eco Assump"/>
      <sheetName val="Investment(EPC) - Support"/>
      <sheetName val="Investments(EPC) Consortium"/>
      <sheetName val="Custos EPC SPC"/>
      <sheetName val="Cronograma Invest"/>
      <sheetName val="Op &amp; Inv Assump"/>
      <sheetName val="Bridge Loan"/>
      <sheetName val="BNDES_TJLP_A"/>
      <sheetName val="BNDES_TJLP_B"/>
      <sheetName val="BNDES_TJLP_IND_A"/>
      <sheetName val="BNDES_TJLP_IND_B"/>
      <sheetName val="BNDES_currency basket"/>
      <sheetName val="BNDES IPCA B"/>
      <sheetName val="BNDES IPCA IND"/>
      <sheetName val="BNDES IPCA IND B"/>
      <sheetName val="BNDES IPCA"/>
      <sheetName val="BID"/>
      <sheetName val="Debenture"/>
      <sheetName val="FIN 3"/>
      <sheetName val="FIN 3 velho"/>
      <sheetName val="FIN 4"/>
      <sheetName val="FDA"/>
      <sheetName val="FDA Nao usar"/>
      <sheetName val="Addit LT Debt"/>
      <sheetName val="BS"/>
      <sheetName val="P&amp;L"/>
      <sheetName val="Tabelas Apresentação (2)"/>
      <sheetName val="NPV &amp; IRR"/>
      <sheetName val="Mask"/>
      <sheetName val="Sources &amp; Uses"/>
      <sheetName val="Manual Input"/>
      <sheetName val="Appendix"/>
      <sheetName val="O&amp;M Consórcio"/>
      <sheetName val="PIS-COFINS"/>
      <sheetName val="Fixed Assets"/>
      <sheetName val="Fixed Assets IR"/>
      <sheetName val="Sheet1"/>
      <sheetName val="Sheet2"/>
      <sheetName val="Sheet3"/>
      <sheetName val="Graphs"/>
      <sheetName val="macroeco_estimado"/>
      <sheetName val="Costos AOM"/>
      <sheetName val="CRED NAFTA CONTROLE"/>
      <sheetName val="Fx_Caixa_semestre"/>
      <sheetName val="Fx_Caixa_mês"/>
      <sheetName val="Fx_Caixa_Acum"/>
      <sheetName val="Fx_Caixa_Acum 2004x2003"/>
      <sheetName val="nvOrigens_2004"/>
      <sheetName val="nvOrigens_2003"/>
      <sheetName val="nvOrigens_2002"/>
      <sheetName val="CCL_2002"/>
      <sheetName val="CCL_2003"/>
      <sheetName val="CCL_2004"/>
      <sheetName val="CCL_2004_casas"/>
      <sheetName val="CCL_2004_pefisa"/>
      <sheetName val="Balanço reunião"/>
      <sheetName val="Balanço mês a mês 2002"/>
      <sheetName val="Balanço Consolidado 2002"/>
      <sheetName val="Balanço Consolidado"/>
      <sheetName val="Origens_2003_modelo_Top"/>
      <sheetName val="BalançoALTSA_2002"/>
      <sheetName val="LEI_2002"/>
      <sheetName val="2002MÊS"/>
      <sheetName val="2003_BASE"/>
      <sheetName val="ORÇADO 2003"/>
      <sheetName val="BalançoPEFISA_2002"/>
      <sheetName val="saldo atual jan02 ago03"/>
      <sheetName val="base_mai03"/>
      <sheetName val="base_jun03"/>
      <sheetName val="base_jul03"/>
      <sheetName val="base_ago03"/>
      <sheetName val="base_set03"/>
      <sheetName val="base_out03"/>
      <sheetName val="base_nov03"/>
      <sheetName val="base_dez03"/>
      <sheetName val="21"/>
      <sheetName val="23"/>
      <sheetName val="2003_IMPUT"/>
      <sheetName val="Origens top"/>
      <sheetName val="2004_IMPUT"/>
      <sheetName val="BalançoALTSA"/>
      <sheetName val="DADOS_ESTATÍSTICOS-2002"/>
      <sheetName val="base_jan04"/>
      <sheetName val="base_fev04"/>
      <sheetName val="BalançoPEFISA"/>
      <sheetName val="RM_Pefisa_mês"/>
      <sheetName val="CXA_Pefisa"/>
      <sheetName val="CXA_Pefisa (2004)"/>
      <sheetName val="CXA_Pedis"/>
      <sheetName val="CXA_Pedis (2004)"/>
      <sheetName val="DO_Pedis"/>
      <sheetName val="RM_Pedis"/>
      <sheetName val="PF_Pedis"/>
      <sheetName val="PL_Pedis"/>
      <sheetName val="TAES_2002 del"/>
      <sheetName val="Ivaicana"/>
      <sheetName val="DOPEN"/>
      <sheetName val="TM_DRE_BP"/>
      <sheetName val="TM_WACC"/>
      <sheetName val="WACC"/>
      <sheetName val="TM_Sheet1"/>
      <sheetName val="US inflation"/>
      <sheetName val="Global_Risk 30_11"/>
      <sheetName val="Market premium"/>
      <sheetName val="Size premium"/>
      <sheetName val="TM_Damodaran US market"/>
      <sheetName val="Damodaran US market"/>
      <sheetName val="Damodaran emerging markets"/>
      <sheetName val="Demonstrativo"/>
      <sheetName val="Cledinor SA"/>
      <sheetName val="Colonia SA"/>
      <sheetName val="Frigorifico Tacuarembó SA"/>
      <sheetName val="Inaler SA"/>
      <sheetName val="QUADRO 1"/>
      <sheetName val="QUADRO 2"/>
      <sheetName val="QUADRO 3"/>
      <sheetName val="30-09-06"/>
      <sheetName val="31-10-06"/>
      <sheetName val="Limites 31-10"/>
      <sheetName val="Limites"/>
      <sheetName val="Swap"/>
      <sheetName val="Aplicação de Recursos"/>
      <sheetName val="Comparat Bonds"/>
      <sheetName val="30-11-06"/>
      <sheetName val="Amortizações"/>
      <sheetName val="Vencimentos"/>
      <sheetName val="ABN PPE"/>
      <sheetName val="ABN CG 1"/>
      <sheetName val="ABN CG 2"/>
      <sheetName val="BBM CG"/>
      <sheetName val="BNDES Exim Bradesco"/>
      <sheetName val="BNDES Exim Safra"/>
      <sheetName val="BNDES Finem"/>
      <sheetName val="BNDES Progeren"/>
      <sheetName val="BONDS"/>
      <sheetName val="Boston BI 1"/>
      <sheetName val="Boston BI 2"/>
      <sheetName val="Boston Leasing 1"/>
      <sheetName val="Boston Leasing 2"/>
      <sheetName val="Bradesco PPE 1"/>
      <sheetName val="Bradesco PPE 2"/>
      <sheetName val="Brasil CG 3"/>
      <sheetName val="Brasil CG 4"/>
      <sheetName val="Citibank BI"/>
      <sheetName val="Codorus FE 1"/>
      <sheetName val="Codorus FE 2"/>
      <sheetName val="CSI"/>
      <sheetName val="FINEP"/>
      <sheetName val="GE Leasing 1"/>
      <sheetName val="GE Leasing 2"/>
      <sheetName val="IIG PPE 1"/>
      <sheetName val="JSafra NCE"/>
      <sheetName val="Merrill Lynch Bridge - Loan"/>
      <sheetName val="Ativo_Passivo"/>
      <sheetName val="Resultado Acumulado"/>
      <sheetName val="Ebitda"/>
      <sheetName val="Aplicações"/>
      <sheetName val="Aging list"/>
      <sheetName val="Abertura Ativo"/>
      <sheetName val="Impostos a Recuperar"/>
      <sheetName val="Investimentos e Intangível"/>
      <sheetName val="Imobilizado"/>
      <sheetName val="Abertura Passivo"/>
      <sheetName val="Impostos taxas e contribuições"/>
      <sheetName val="Depreciação e Amortização"/>
      <sheetName val="Empréstimos"/>
      <sheetName val="Empréstimos Grupo"/>
      <sheetName val="Abertura Resultado"/>
      <sheetName val="Partes Relacionadas"/>
      <sheetName val="DMPL"/>
      <sheetName val="Receita Líquida"/>
      <sheetName val="Empréstimos Consol."/>
      <sheetName val="TD Aplicação"/>
      <sheetName val="Quadro para Aplicação"/>
      <sheetName val="Instrumentos Consol."/>
      <sheetName val="Aplicações Consol."/>
      <sheetName val="Posição Liquidez"/>
      <sheetName val="Vencimento Empréstimos"/>
      <sheetName val="Variables"/>
      <sheetName val="Summary"/>
      <sheetName val="Historical"/>
      <sheetName val="IS"/>
      <sheetName val="Debt"/>
      <sheetName val="Assump"/>
      <sheetName val="Acquisitions"/>
      <sheetName val="Ratios"/>
      <sheetName val="Returns"/>
      <sheetName val="FINAL"/>
      <sheetName val="FINAL_2"/>
      <sheetName val="BACKUP"/>
      <sheetName val="OBD"/>
      <sheetName val="Cenário A"/>
      <sheetName val="Cenário B"/>
      <sheetName val="Cenário 1"/>
      <sheetName val="Cenário 2"/>
      <sheetName val="Cenário 3"/>
      <sheetName val="Cenário 1-A"/>
      <sheetName val="Cenário A-B"/>
      <sheetName val="Cenário B-3"/>
      <sheetName val="Alterações"/>
      <sheetName val="Precificacao"/>
      <sheetName val="Opções Implícitas"/>
      <sheetName val="Calculos"/>
      <sheetName val="Retornos"/>
      <sheetName val="Dívida"/>
      <sheetName val="Calculo - Estrutura"/>
      <sheetName val="Set"/>
      <sheetName val="Oasso"/>
      <sheetName val="Wd"/>
      <sheetName val="Ndcpl"/>
      <sheetName val="Oepl"/>
      <sheetName val="Rsedpl(119)"/>
      <sheetName val="Rsedpl(120)"/>
      <sheetName val="MJ47,48"/>
      <sheetName val="Gupta"/>
      <sheetName val="Ocpl-53"/>
      <sheetName val="Opd"/>
      <sheetName val="Curvature"/>
      <sheetName val="Figures in"/>
      <sheetName val="project ratio"/>
      <sheetName val="ProfRatios"/>
      <sheetName val="CoP  &amp; MoF"/>
      <sheetName val="BalanceSheet"/>
      <sheetName val="Profitability"/>
      <sheetName val="ProjCashFlow"/>
      <sheetName val="Mul-Int"/>
      <sheetName val="int-mulcal"/>
      <sheetName val="Fan-Int"/>
      <sheetName val="Completed"/>
      <sheetName val="OngoingSpas&amp;sea"/>
      <sheetName val="SpasWork"/>
      <sheetName val="Ongoing-mul"/>
      <sheetName val="SpasCost"/>
      <sheetName val="Mul-Work"/>
      <sheetName val="SpasSale"/>
      <sheetName val="MulStatSale"/>
      <sheetName val="FanCost"/>
      <sheetName val="FanSale"/>
      <sheetName val="FanSaleII"/>
      <sheetName val="FanSaleI"/>
      <sheetName val="FanWorkII"/>
      <sheetName val="FanWorkI"/>
      <sheetName val="FAN stat."/>
      <sheetName val="Fantacy PRC"/>
      <sheetName val="PMD"/>
      <sheetName val="CMD"/>
      <sheetName val="Cash Flow - OMPL"/>
      <sheetName val="OMPL"/>
      <sheetName val="Hoja1"/>
      <sheetName val="P Y G (T1-T5) "/>
      <sheetName val="Balance"/>
      <sheetName val="Libro1"/>
      <sheetName val="Hipótesis"/>
      <sheetName val="DATOS"/>
      <sheetName val="CONTROL"/>
      <sheetName val="Construcción y Financiación"/>
      <sheetName val="Deuda (T1-T5)"/>
      <sheetName val="Threshold Table"/>
      <sheetName val="BD"/>
      <sheetName val="Entrada Dados - Relatório"/>
      <sheetName val="Entrada Dados - Planilha - A"/>
      <sheetName val="Resumo da Análise - B"/>
      <sheetName val="Orçamento - D"/>
      <sheetName val="Usos-e-Fontes - E"/>
      <sheetName val="Ocupação -Salas"/>
      <sheetName val="Ocupação - Alunos"/>
      <sheetName val="Receitas"/>
      <sheetName val="Risco do Projeto "/>
      <sheetName val="Proposto 1 - D"/>
      <sheetName val="Proposto 2 - D"/>
      <sheetName val="Proposto 3 - D"/>
      <sheetName val="Existente 1 - D"/>
      <sheetName val="Existente 2 - D"/>
      <sheetName val="Existente 3 - D"/>
      <sheetName val="Existente 4 - D"/>
      <sheetName val="Existente 5 - D"/>
      <sheetName val="Existente 6 - D"/>
      <sheetName val="Existente 7 - D"/>
      <sheetName val="Existente 8 - D"/>
      <sheetName val="Fluxos 1 2 3 C H I "/>
      <sheetName val="Capital de Giro - G"/>
      <sheetName val="Folha Rosto"/>
      <sheetName val="Conclusão SIM"/>
      <sheetName val="Portfólio"/>
      <sheetName val="Reposição Dívidas - F"/>
      <sheetName val="Acompanhamento - O"/>
      <sheetName val="Conclusão NÃO"/>
      <sheetName val="Nota Técnica - 1a Parte"/>
      <sheetName val="NT Dispensa - 1a Parte"/>
      <sheetName val="Risco Projeto"/>
      <sheetName val="PARÂMETROS DE RISCO"/>
      <sheetName val="Módulo1"/>
      <sheetName val="Resumo Sermatec primeira rodada"/>
      <sheetName val="QUF"/>
      <sheetName val="Q-Usos e Fontes"/>
      <sheetName val="Memória de Calculo BNDES"/>
      <sheetName val="Resumo Sermatec reunião 26_07"/>
      <sheetName val="Desencaixe"/>
      <sheetName val="EntradaDadosResumo"/>
      <sheetName val="CAPEX AGRÍCOLA"/>
      <sheetName val="SG&amp;A &amp; CAPEX ADM"/>
      <sheetName val="CAPEX INDUSTRIAL I"/>
      <sheetName val="CAPEX INDUSTRIAL II"/>
      <sheetName val="Budget Planta 1"/>
      <sheetName val="Budget Planta 2"/>
      <sheetName val="Budget Planta 3"/>
      <sheetName val="Budget Planta 4"/>
      <sheetName val="PlantaAT_Novo Padrão"/>
      <sheetName val="PlantaMV_Novo Padrão"/>
      <sheetName val="PlantaCR_Novo Padrão"/>
      <sheetName val="PlantaAE_Novo Padrão"/>
      <sheetName val="CONSOLIDADO_Novo Padrão"/>
      <sheetName val="Output_Consolidado"/>
      <sheetName val="Output_Brenco Brasil"/>
      <sheetName val="Output_Água Emendada"/>
      <sheetName val="BNDES"/>
      <sheetName val="MODELO FCO"/>
      <sheetName val="Plantas GO"/>
      <sheetName val="Plantas GO (2)"/>
      <sheetName val="Plantas MT"/>
      <sheetName val="Plantas MT (2)"/>
      <sheetName val="Plantas MS"/>
      <sheetName val="Plantas MS (2)"/>
      <sheetName val="Distr $ FCO"/>
      <sheetName val="DISTÂNCIAS"/>
      <sheetName val="Outras Informações"/>
      <sheetName val="SOCIETÁRIO"/>
      <sheetName val="DADOS P.IMRESSAO,GRAFICO"/>
      <sheetName val="Competência"/>
      <sheetName val="Caixa"/>
      <sheetName val="Lista de Contas"/>
      <sheetName val="Lista de UAs"/>
      <sheetName val="1999-2000"/>
      <sheetName val="2001-2002"/>
      <sheetName val="2003-2004"/>
      <sheetName val="2005-2006"/>
      <sheetName val="2007-2008"/>
      <sheetName val="CP1"/>
      <sheetName val="CP2"/>
      <sheetName val="CP3"/>
      <sheetName val="CP4"/>
      <sheetName val="GERADOR"/>
      <sheetName val="TRAFOS"/>
      <sheetName val="CUBICULOS"/>
      <sheetName val="SISTEMA CONTROLE"/>
      <sheetName val="Calc_ISC"/>
      <sheetName val="Interface_ISC"/>
      <sheetName val="Risk Analysis ISC"/>
      <sheetName val="Cash Flow Input Data_ISC"/>
      <sheetName val="Cash Flow Chart_ISC"/>
      <sheetName val="Calc_SC"/>
      <sheetName val="Interface_SC"/>
      <sheetName val="Risk Analysis SC"/>
      <sheetName val="Cash Flow Input Data_SC"/>
      <sheetName val="Cash Flow Chart_SC"/>
      <sheetName val="GD"/>
      <sheetName val="Descrição e Revisões"/>
      <sheetName val="Horas ABS"/>
      <sheetName val="ROR"/>
      <sheetName val="EAS"/>
      <sheetName val="Fluxo de Caixa"/>
      <sheetName val="Curva do Fluxo de Caixa"/>
      <sheetName val="PROPOSTA"/>
      <sheetName val="Sup Mont"/>
      <sheetName val="Custo GCB"/>
      <sheetName val="SAE Spare Part"/>
      <sheetName val="SAE_Transp-Qtde"/>
      <sheetName val="GCB_Transp"/>
      <sheetName val="Sobressalentes_Transp"/>
      <sheetName val="Reajuste"/>
      <sheetName val="BT1"/>
      <sheetName val="A1"/>
      <sheetName val="C"/>
      <sheetName val="D"/>
      <sheetName val="D1"/>
      <sheetName val="D2"/>
      <sheetName val="D2.1"/>
      <sheetName val="D2.1.1"/>
      <sheetName val="D2.2"/>
      <sheetName val="D2.3"/>
      <sheetName val="D2.4"/>
      <sheetName val="D2.5"/>
      <sheetName val="E"/>
      <sheetName val="E1.1.1"/>
      <sheetName val="F"/>
      <sheetName val="F1"/>
      <sheetName val="G"/>
      <sheetName val="G1"/>
      <sheetName val="H"/>
      <sheetName val="H1"/>
      <sheetName val="H2"/>
      <sheetName val="K"/>
      <sheetName val="K1"/>
      <sheetName val="K1.1"/>
      <sheetName val="K1.2"/>
      <sheetName val="BT2"/>
      <sheetName val="AA"/>
      <sheetName val="BB"/>
      <sheetName val="BB1"/>
      <sheetName val="CC"/>
      <sheetName val="CC1"/>
      <sheetName val="CC2"/>
      <sheetName val="CC2.1"/>
      <sheetName val="DD"/>
      <sheetName val="DD1"/>
      <sheetName val="DD1.1"/>
      <sheetName val="DD1.2"/>
      <sheetName val="DD1.3"/>
      <sheetName val="DD1.4"/>
      <sheetName val="DD1.5"/>
      <sheetName val="FF"/>
      <sheetName val="FF2"/>
      <sheetName val="JJ"/>
      <sheetName val="PP"/>
      <sheetName val="RR"/>
      <sheetName val="C1 (3 de 3)"/>
      <sheetName val="CC1.1"/>
      <sheetName val="RR (2)"/>
      <sheetName val="NFs sócios"/>
      <sheetName val="NFs Alubillets"/>
      <sheetName val="Consolidação"/>
      <sheetName val="Janeiro "/>
      <sheetName val="Fevereiro"/>
      <sheetName val="Março"/>
      <sheetName val="Abril"/>
      <sheetName val="Maio"/>
      <sheetName val="Junho"/>
      <sheetName val="Julho"/>
      <sheetName val="Agosto"/>
      <sheetName val="Setembro"/>
      <sheetName val="Outubro"/>
      <sheetName val="Novembro"/>
      <sheetName val="Dezembro"/>
      <sheetName val="Sumario"/>
      <sheetName val="Detail"/>
      <sheetName val="12 months"/>
      <sheetName val="G. Ledger"/>
      <sheetName val="Adiant. fornecedor"/>
      <sheetName val="Adiant. clientes"/>
      <sheetName val="contas a receber"/>
      <sheetName val="contas a pagar"/>
      <sheetName val="Adiant. fornecedores"/>
      <sheetName val="BT1 Índice"/>
      <sheetName val="A2"/>
      <sheetName val="A100"/>
      <sheetName val="B"/>
      <sheetName val="B1"/>
      <sheetName val="C20"/>
      <sheetName val="J"/>
      <sheetName val="J1"/>
      <sheetName val="J1.4"/>
      <sheetName val="L"/>
      <sheetName val="L1"/>
      <sheetName val="L 1.1"/>
      <sheetName val="L1.2"/>
      <sheetName val="L2"/>
      <sheetName val="BT2 Índice"/>
      <sheetName val="AA1"/>
      <sheetName val="BB1.2.1"/>
      <sheetName val="FF1"/>
      <sheetName val="LL"/>
      <sheetName val="LL1 (1 de 2)"/>
      <sheetName val="LL1 (2 de 2)"/>
      <sheetName val="PP1"/>
      <sheetName val="II1"/>
      <sheetName val="C4.3"/>
      <sheetName val="Céd. 4"/>
      <sheetName val="Depreciação dedutível"/>
      <sheetName val="Controle de área"/>
      <sheetName val="A (Disponib.)"/>
      <sheetName val="B (Aplic. Finan.)"/>
      <sheetName val="C (Clientes)"/>
      <sheetName val="C1.1"/>
      <sheetName val="C1.7"/>
      <sheetName val="C100"/>
      <sheetName val="D (Créd. Diversos)"/>
      <sheetName val="E (Estoques)"/>
      <sheetName val="F (Desp. Antec.)"/>
      <sheetName val="H (RLP)"/>
      <sheetName val="J (Invest.)"/>
      <sheetName val="K (Imobiliz.)"/>
      <sheetName val="L1.3"/>
      <sheetName val="L1.3 (2)"/>
      <sheetName val="K2 (Adição)"/>
      <sheetName val="AA1.1"/>
      <sheetName val="AA100"/>
      <sheetName val="DD (Obrig. Trib.)"/>
      <sheetName val="EE (Obrig. Div.)"/>
      <sheetName val="EE1.1"/>
      <sheetName val="EE 5"/>
      <sheetName val="JJ (ELP)"/>
      <sheetName val="PP (Patrim. Líq.)"/>
      <sheetName val="Resumo_MO"/>
      <sheetName val="Resumo_GGF"/>
      <sheetName val="Resumo_Rateio_PAO"/>
      <sheetName val="Resumo_Rateio_PAAG"/>
      <sheetName val="Resumo_Rateio_SA"/>
      <sheetName val="Embalagem"/>
      <sheetName val="Líquidos"/>
      <sheetName val="Manipulação"/>
      <sheetName val="Drageamento"/>
      <sheetName val="Compressão"/>
      <sheetName val="Janeiro"/>
      <sheetName val="Instructions"/>
      <sheetName val="Sales"/>
      <sheetName val="Contracted Vol"/>
      <sheetName val="Summary Financials"/>
      <sheetName val="Debtors Analysis"/>
      <sheetName val="Working Capital"/>
      <sheetName val="C to S"/>
      <sheetName val="Cash Management"/>
      <sheetName val="EMS GM"/>
      <sheetName val="MOPS Sales &amp; Margin"/>
      <sheetName val="Price_Vol Trends"/>
      <sheetName val="Strategy_Update Sales"/>
      <sheetName val="Top 10"/>
      <sheetName val="STI Opex"/>
      <sheetName val="List of Names"/>
      <sheetName val="Início"/>
      <sheetName val="Menu"/>
      <sheetName val="JS  VF"/>
      <sheetName val="JS N"/>
      <sheetName val="JS VP"/>
      <sheetName val="JS I"/>
      <sheetName val="DB VF"/>
      <sheetName val="DB VP"/>
      <sheetName val="DB N"/>
      <sheetName val="DB I"/>
      <sheetName val="JC VF"/>
      <sheetName val="JC VP"/>
      <sheetName val="JC N"/>
      <sheetName val="JC I"/>
      <sheetName val="SÉRIE PMT"/>
      <sheetName val="SÉRIE VF"/>
      <sheetName val="SÉRIE VP"/>
      <sheetName val="SÉRIE N"/>
      <sheetName val="SÉRIE I"/>
      <sheetName val="Ser-Price"/>
      <sheetName val="Ser-Sac"/>
      <sheetName val="Não Uniforme"/>
      <sheetName val="T Desiguais"/>
      <sheetName val="Geral"/>
      <sheetName val="Continua"/>
      <sheetName val="MatFinanc"/>
      <sheetName val="Autor"/>
      <sheetName val="OutrasFunções"/>
      <sheetName val="Ideal x Contabilizado (3)"/>
      <sheetName val="2006 B (sem perd 2005) OFICIAL"/>
      <sheetName val="Ideal x Contabilizado (2)"/>
      <sheetName val="2006"/>
      <sheetName val="Controle Antecipações - CSLL"/>
      <sheetName val="Controle Antecipações - IRFF"/>
      <sheetName val="2006 (2)"/>
      <sheetName val="Ideal x Contabilizado"/>
      <sheetName val="JULY SUMMARY"/>
      <sheetName val="July"/>
      <sheetName val="AUG SUMMARY"/>
      <sheetName val="Aug"/>
      <sheetName val="SEPT SUMMARY"/>
      <sheetName val="Sept"/>
      <sheetName val="OCT SUMMARY"/>
      <sheetName val="Oct"/>
      <sheetName val="NOV SUMMARY"/>
      <sheetName val="Nov"/>
      <sheetName val="DEC SUMMARY"/>
      <sheetName val="Dec 2006"/>
      <sheetName val="DEPT LIST"/>
      <sheetName val="input"/>
      <sheetName val="Raz"/>
      <sheetName val="AP"/>
      <sheetName val="L&amp;P"/>
      <sheetName val="RESULTADO"/>
      <sheetName val="CSSL"/>
      <sheetName val="PAT"/>
      <sheetName val="Lucro Liquido"/>
      <sheetName val="Rec Liq Ativ"/>
      <sheetName val="Lucro Exploração"/>
      <sheetName val="Contas Lucro da explor."/>
      <sheetName val="Distr Isenção"/>
      <sheetName val="IRPJ"/>
      <sheetName val="IMPOSTO DIFERIDO"/>
      <sheetName val="VC TOTAL"/>
      <sheetName val="lalur"/>
      <sheetName val="INC"/>
      <sheetName val="LOper"/>
      <sheetName val="IRCSACU"/>
      <sheetName val="var cambial"/>
      <sheetName val="Moeda"/>
      <sheetName val="Matriz"/>
      <sheetName val="Combinações"/>
      <sheetName val="Indice Ativo"/>
      <sheetName val="BT 1"/>
      <sheetName val="A 1"/>
      <sheetName val="A 2"/>
      <sheetName val="A 3"/>
      <sheetName val="B1.1"/>
      <sheetName val="B1.2"/>
      <sheetName val="B1.3"/>
      <sheetName val="C-1"/>
      <sheetName val="C-1.1"/>
      <sheetName val="C-2"/>
      <sheetName val="C-3"/>
      <sheetName val="D-1"/>
      <sheetName val="E-1"/>
      <sheetName val="F-1"/>
      <sheetName val="G-1"/>
      <sheetName val="G-1.1"/>
      <sheetName val="H-1"/>
      <sheetName val="H-2"/>
      <sheetName val="H-3"/>
      <sheetName val="I"/>
      <sheetName val="I-1"/>
      <sheetName val="J-1"/>
      <sheetName val="K-1"/>
      <sheetName val="L-1"/>
      <sheetName val="M"/>
      <sheetName val="N"/>
      <sheetName val="O"/>
      <sheetName val="O-1"/>
      <sheetName val="P"/>
      <sheetName val="P-1"/>
      <sheetName val="P-2"/>
      <sheetName val="Q"/>
      <sheetName val="Q-1"/>
      <sheetName val="Q-1.1"/>
      <sheetName val="Q-1.2"/>
      <sheetName val="R"/>
      <sheetName val="S"/>
      <sheetName val="Indice Passivo"/>
      <sheetName val="BT 2"/>
      <sheetName val="AA-1"/>
      <sheetName val="AA 1.1"/>
      <sheetName val="AA-2"/>
      <sheetName val="BB-1"/>
      <sheetName val="CC-1"/>
      <sheetName val="CC-2"/>
      <sheetName val="CC-3"/>
      <sheetName val="DD-1"/>
      <sheetName val="DD-2"/>
      <sheetName val="EE"/>
      <sheetName val="GG"/>
      <sheetName val="GG-1"/>
      <sheetName val="HH"/>
      <sheetName val="HH-1"/>
      <sheetName val="HH 1.1"/>
      <sheetName val="HH-2"/>
      <sheetName val="HH 2.1"/>
      <sheetName val="HH-3"/>
      <sheetName val="II"/>
      <sheetName val="JJ-1"/>
      <sheetName val="KK"/>
      <sheetName val="KK-1"/>
      <sheetName val="LL-1"/>
      <sheetName val="LL-2"/>
      <sheetName val="MM"/>
      <sheetName val="MM-1"/>
      <sheetName val="NN"/>
      <sheetName val="NN-1"/>
      <sheetName val="OO"/>
      <sheetName val="QQ"/>
      <sheetName val="BT3"/>
      <sheetName val="AA 1"/>
      <sheetName val="A3"/>
      <sheetName val="A3.1"/>
      <sheetName val="C1 "/>
      <sheetName val="L1.1"/>
      <sheetName val="RR 1"/>
      <sheetName val="Balancete anterior"/>
      <sheetName val="Balancete preliminar"/>
      <sheetName val="DESPESAS"/>
      <sheetName val="bal base"/>
      <sheetName val="% FINANC"/>
      <sheetName val="sazo"/>
      <sheetName val="Estoques"/>
      <sheetName val="DIVIDA"/>
      <sheetName val="DIVIDA (2)"/>
      <sheetName val="DIVIDA (3)"/>
      <sheetName val="Prem"/>
      <sheetName val="EXEC"/>
      <sheetName val="MARK UP"/>
      <sheetName val="Áreas"/>
      <sheetName val="imob"/>
      <sheetName val="det.invest."/>
      <sheetName val="CONCILIACAO"/>
      <sheetName val="Anexo"/>
      <sheetName val="Programa de Trabalho"/>
      <sheetName val="VR 1"/>
      <sheetName val="VR 2"/>
      <sheetName val="VR 3"/>
      <sheetName val="VR 4"/>
      <sheetName val="VR 5"/>
      <sheetName val="VR 6"/>
      <sheetName val="VR 7"/>
      <sheetName val="VR 8"/>
      <sheetName val="VR 9"/>
      <sheetName val="VR 10"/>
      <sheetName val="VR 11"/>
      <sheetName val="VR 12"/>
      <sheetName val="VR 13"/>
      <sheetName val="VR 14"/>
      <sheetName val="VR 15"/>
      <sheetName val="VR 16"/>
      <sheetName val=""/>
      <sheetName val="Exall - BT's e Folhas Mestras 0"/>
      <sheetName val="A 2.1"/>
      <sheetName val="A 4"/>
      <sheetName val="A 4.1"/>
      <sheetName val="K 1"/>
      <sheetName val="K 1.1"/>
      <sheetName val="K 1.2"/>
      <sheetName val="K 1.3"/>
      <sheetName val="K 1.4"/>
      <sheetName val="K 1.5"/>
      <sheetName val="K 1.6"/>
      <sheetName val="K 2"/>
      <sheetName val="K 2.1"/>
      <sheetName val="EE 1"/>
      <sheetName val="EE 1.1"/>
      <sheetName val="EE 1.2"/>
      <sheetName val="EE 2"/>
      <sheetName val="EE 2.1"/>
      <sheetName val="EE 2.2"/>
      <sheetName val="II 1"/>
      <sheetName val="A0011"/>
      <sheetName val="A0012"/>
      <sheetName val="A0021"/>
      <sheetName val="A0031"/>
      <sheetName val="A0051"/>
      <sheetName val="A0071"/>
      <sheetName val="A0091"/>
      <sheetName val="A0101"/>
      <sheetName val="A0102"/>
      <sheetName val="P0022 CPMF"/>
      <sheetName val="P0041"/>
      <sheetName val="P0051"/>
      <sheetName val="P0055"/>
      <sheetName val="P0061"/>
      <sheetName val="P0062"/>
      <sheetName val="P0071"/>
      <sheetName val="P0072"/>
      <sheetName val="CII01 - CII02 Total Integral"/>
      <sheetName val="DLP01"/>
      <sheetName val="RPL01"/>
      <sheetName val="Ativo"/>
      <sheetName val="Passivo"/>
      <sheetName val="REF01"/>
      <sheetName val="LPA01"/>
      <sheetName val="DLP02"/>
      <sheetName val="1"/>
      <sheetName val="SS1 Pagamentos"/>
      <sheetName val="Relatorio Endividamento jul6"/>
      <sheetName val="MGI BR - Marges Brute Resumé"/>
      <sheetName val="Movto de Contas (2)"/>
      <sheetName val="Balanço Patrimonial Modelo"/>
      <sheetName val="RR  1_2"/>
      <sheetName val="RR 2_2"/>
      <sheetName val="RR1"/>
      <sheetName val="RR2"/>
      <sheetName val="mutuo - moru"/>
      <sheetName val="mutuo - moru (aplicação)"/>
      <sheetName val="Status"/>
      <sheetName val="Balanço_cons"/>
      <sheetName val="LP"/>
      <sheetName val="Práticas contábeis"/>
      <sheetName val="Financeiro (Gerencial)"/>
      <sheetName val="Disponível"/>
      <sheetName val="A-1"/>
      <sheetName val="Clientes"/>
      <sheetName val="Abertura 30-04"/>
      <sheetName val="Aging 30-04"/>
      <sheetName val="Receimentos pós 30-04"/>
      <sheetName val="B-2"/>
      <sheetName val="Anexo EV 30-04"/>
      <sheetName val="Acordos em andamento"/>
      <sheetName val="Duplicatas descontadas"/>
      <sheetName val="B-1"/>
      <sheetName val="Ranking de clientes"/>
      <sheetName val="B-3"/>
      <sheetName val="Posição de estoques - Abr 2010 "/>
      <sheetName val="C - 2"/>
      <sheetName val="Estoques obsoletos"/>
      <sheetName val="C - 3"/>
      <sheetName val="Impressoras em estoques"/>
      <sheetName val="Posição dos estoques - velho"/>
      <sheetName val="01-2010 - Val Estoque - velho"/>
      <sheetName val="Impres dentro do imob -  velho"/>
      <sheetName val="plan velho"/>
      <sheetName val="Resumo Andrea Relatório"/>
      <sheetName val="Teste Andréa"/>
      <sheetName val="Créditos diversos"/>
      <sheetName val="Despesas antecipadas"/>
      <sheetName val="realizável a longo prazo"/>
      <sheetName val="Mútuos"/>
      <sheetName val="Teste"/>
      <sheetName val="Investimentos"/>
      <sheetName val="N-1"/>
      <sheetName val="U-1"/>
      <sheetName val="UV-1"/>
      <sheetName val="Intangível"/>
      <sheetName val="X-1"/>
      <sheetName val="Empréstimos e financiamentos"/>
      <sheetName val="Leasing"/>
      <sheetName val="Leasing (2)"/>
      <sheetName val="Leasing a valor presente"/>
      <sheetName val="Real - 1412477"/>
      <sheetName val="Real - 1432192"/>
      <sheetName val="Bradesco - 1154156"/>
      <sheetName val="Banco do Brasil"/>
      <sheetName val="Itaú - 2912420"/>
      <sheetName val="Itaú - 29866811"/>
      <sheetName val="Itaú - 2992593"/>
      <sheetName val="Itaú - 3474093"/>
      <sheetName val="Itaú - 3498911"/>
      <sheetName val="Itaú - 3510677"/>
      <sheetName val="Itaú - 3522187"/>
      <sheetName val="Itaú - 4174458"/>
      <sheetName val="Itaú - 4012743"/>
      <sheetName val="Itaú - 4306554"/>
      <sheetName val="Itaú - 4294799"/>
      <sheetName val="Itaú - 4294849"/>
      <sheetName val="Itaú - 43560374"/>
      <sheetName val="Itaú - 44110617"/>
      <sheetName val="Itaú - 4475863-9"/>
      <sheetName val="Itaú - 45081353"/>
      <sheetName val="Abertura dos empréstimos"/>
      <sheetName val="Real 988996513"/>
      <sheetName val="Real 899926668"/>
      <sheetName val="Itaú 31705896-4"/>
      <sheetName val="Itaú 302359708"/>
      <sheetName val="Santander 330010000130069811"/>
      <sheetName val="Fornecedores"/>
      <sheetName val="Fornecedores 1"/>
      <sheetName val="fornecedores aberto"/>
      <sheetName val="Fornecedores (2)"/>
      <sheetName val="quadro mágico"/>
      <sheetName val="Extrato x razão"/>
      <sheetName val="KK (2)"/>
      <sheetName val="Anexo KK (2)"/>
      <sheetName val="Fornecedores - quebrado"/>
      <sheetName val="Fornecedores - quebrado (2)"/>
      <sheetName val="Plan7"/>
      <sheetName val="liquidados apb"/>
      <sheetName val="abertos "/>
      <sheetName val="BB-2"/>
      <sheetName val="Obrig. Trab"/>
      <sheetName val="Tributos Indiretos"/>
      <sheetName val="Tributos diretos"/>
      <sheetName val="FF-1"/>
      <sheetName val="EE-1"/>
      <sheetName val="Anexo KK"/>
      <sheetName val="Exigível a longo prazo"/>
      <sheetName val="Tributários"/>
      <sheetName val="Trabalhistas"/>
      <sheetName val="Cíveis"/>
      <sheetName val="patrimonio líquido"/>
      <sheetName val="SS-1"/>
      <sheetName val="Mutacoes"/>
      <sheetName val="Contrato Social"/>
      <sheetName val="Contas de compensação"/>
      <sheetName val="Ranking das remessas"/>
      <sheetName val="Imagemax"/>
      <sheetName val="Duplix"/>
      <sheetName val="SS 101"/>
      <sheetName val="Imagemax 2"/>
      <sheetName val="Duplix (2)"/>
      <sheetName val="Lixo"/>
      <sheetName val="Lixo 1"/>
      <sheetName val="Lixo 2"/>
      <sheetName val="Lixo3"/>
      <sheetName val="Lixo4"/>
      <sheetName val="QT-TIMI"/>
      <sheetName val="saldos razao"/>
      <sheetName val="Geral (2)"/>
      <sheetName val="A-2"/>
      <sheetName val="A-100"/>
      <sheetName val="C-100"/>
      <sheetName val="L-1.1"/>
      <sheetName val="L-2"/>
      <sheetName val="CC3"/>
      <sheetName val="CC4"/>
      <sheetName val="CC5"/>
      <sheetName val="CC60"/>
      <sheetName val="DD-1 A"/>
      <sheetName val="DD-1 B"/>
      <sheetName val="DD-1 C"/>
      <sheetName val="DD-1 D"/>
      <sheetName val="DD-1 E"/>
      <sheetName val="Memo_Parecer"/>
      <sheetName val="Ajustes Saldos"/>
      <sheetName val="COMPROT"/>
      <sheetName val="Processos"/>
      <sheetName val="Certidão"/>
      <sheetName val="Balancete 31-12-2007"/>
      <sheetName val="Selic"/>
      <sheetName val="P0022_CPMF"/>
      <sheetName val="CII01_-_CII02_Total_Integral"/>
      <sheetName val="serviços+terc"/>
      <sheetName val="Programação"/>
      <sheetName val="Programação (2)"/>
      <sheetName val="AA1.1 (1)"/>
      <sheetName val="AA1.1 (3)"/>
      <sheetName val="AA1.1 (2)"/>
      <sheetName val="AA1.1 (4)"/>
      <sheetName val="Forn. Intern 31"/>
      <sheetName val="Compte d'Exploitation"/>
      <sheetName val="Indirect"/>
      <sheetName val="TITRE"/>
      <sheetName val="SOMMAIRE"/>
      <sheetName val="1.1 Bis"/>
      <sheetName val="1.1 Bis Graph"/>
      <sheetName val="2.1_(01)"/>
      <sheetName val="2.1_(02)"/>
      <sheetName val="2.1_(03)"/>
      <sheetName val="2.2 BIS"/>
      <sheetName val="2.2 Bis Graph"/>
      <sheetName val="3.1.1"/>
      <sheetName val="3.2.1 Bis"/>
      <sheetName val="3.2.1.1"/>
      <sheetName val="3.2.2.Bis"/>
      <sheetName val="3.3"/>
      <sheetName val="3.4"/>
      <sheetName val="3.4 Bis"/>
      <sheetName val="3.5"/>
      <sheetName val="3.6"/>
      <sheetName val="3.7"/>
      <sheetName val="Annexe 1"/>
      <sheetName val="Annexe 2"/>
      <sheetName val="Outillage"/>
      <sheetName val="BASE CÁLCULO PIS "/>
      <sheetName val="CRÉDITOS PIS  "/>
      <sheetName val="BASE CÁLCULO COFINS "/>
      <sheetName val="CRÉDITOS COFINS  "/>
      <sheetName val="OUTRAS RECEITAS"/>
      <sheetName val="CAIXA DOLAR"/>
      <sheetName val="REAL"/>
      <sheetName val="UNIBANCO"/>
      <sheetName val="CONTAS A RECEBER CONTABIL"/>
      <sheetName val="DUPL. A RECEBER "/>
      <sheetName val="APLIC. UNIBANCO"/>
      <sheetName val="Diferença"/>
      <sheetName val="DUPLICATAS A RECEBER"/>
      <sheetName val="DUPLICATAS RECEBER"/>
      <sheetName val="OUTRAS C.RECEBER"/>
      <sheetName val="PDD"/>
      <sheetName val="Contabil"/>
      <sheetName val="ADTO. VIAGEM"/>
      <sheetName val="ADTO. VIAGEM - CARLOS SAMASSA"/>
      <sheetName val="ADTO. VIAGEM - MARCOS VALERIO"/>
      <sheetName val="ADTO. VIAGEM - EDUARDO FREITAS"/>
      <sheetName val="ADTO. VIAGEM - CINTIA CASELLA"/>
      <sheetName val="ADTO. VIAGEM - EMMANUEL OLIVEIR"/>
      <sheetName val="ADTO. VIAGEM - CARLOS FERREIRA"/>
      <sheetName val="ADTO. VIAGEM - FABIO ARRUDA"/>
      <sheetName val="ADTO VIAGEM CESAR GAZZOTTI"/>
      <sheetName val="ADTO VIAGEM VICTOR HUGO"/>
      <sheetName val="DANIELA LOPES LAUX"/>
      <sheetName val="EDSON PIMENTEL"/>
      <sheetName val="LEONARDO MENDES"/>
      <sheetName val="ADTO VIAGEM RAFAEL BAISEREDO"/>
      <sheetName val="ADTO VIAGEM FABIANO MAISTRELO"/>
      <sheetName val="ADTO VIAGEM FRANCISCO ALMEIDA"/>
      <sheetName val="RENATO JEROLA"/>
      <sheetName val="HELIO RODRIGUES"/>
      <sheetName val="CELSO BARBOSA DE OLIVEIRA"/>
      <sheetName val="JUCIMARA CARMONA PEREIRA"/>
      <sheetName val="HERBERT L. SILVA"/>
      <sheetName val="JULIO C. FAVERO"/>
      <sheetName val="LEANDRO PILATI"/>
      <sheetName val="RAJAT KAPOOR"/>
      <sheetName val="RODRIGO ESTACIO"/>
      <sheetName val="OUTRAS DESP.A REEMBOLSAR"/>
      <sheetName val="ADTO. SALÁRIO"/>
      <sheetName val="ADTO.  FÉRIAS"/>
      <sheetName val="ADTO. 13. SALÁRIO"/>
      <sheetName val="ADTO 13ºSALARIO"/>
      <sheetName val="EMPRESTIMO FUNCIONÁRIO"/>
      <sheetName val="ADTO IMOBILIZADO"/>
      <sheetName val="ADTO FORNECEDOR"/>
      <sheetName val="ADTO DE IMPORTAÇÃO"/>
      <sheetName val="IRRF APLIC"/>
      <sheetName val="PROV. OBSOLECENCIA"/>
      <sheetName val="DESP. ANT. ALUGUEL"/>
      <sheetName val="RATEIO DE SEGUROS "/>
      <sheetName val="IMP. CONS - 121110006"/>
      <sheetName val="GARANTIA"/>
      <sheetName val="DESPESAS JUDICIAIS"/>
      <sheetName val="IMOBILIZADO MOEDA 4"/>
      <sheetName val="FORNECEDORES INTERCOMPANY"/>
      <sheetName val="EMPRESTIMO"/>
      <sheetName val="Empréstimos - Real"/>
      <sheetName val="EMPRESTIMOS INTERCOMPANY"/>
      <sheetName val="ctas pagar fin"/>
      <sheetName val="CONTAS A PAGAR DVS"/>
      <sheetName val="PROVISOES DIVERSAS"/>
      <sheetName val="ADTO DE CLIENTES"/>
      <sheetName val="CSLL A REC"/>
      <sheetName val="ICMS"/>
      <sheetName val="PIS"/>
      <sheetName val="ICMS (2)"/>
      <sheetName val="COFINS"/>
      <sheetName val="ISS"/>
      <sheetName val="IPTU A REC"/>
      <sheetName val="IR SALARIO"/>
      <sheetName val="IRRF SVS"/>
      <sheetName val="CONTR.SINDICAL"/>
      <sheetName val="COFINS SERVICOS"/>
      <sheetName val="CSLL SERVICOS"/>
      <sheetName val="PIS SERVICOS"/>
      <sheetName val="ICMS S.ENTRADAS"/>
      <sheetName val="ICMS S.SAIDA"/>
      <sheetName val="PIS S.ENTRADAS"/>
      <sheetName val="COFINS S.ENTRADAS"/>
      <sheetName val="SALARIOS"/>
      <sheetName val="PROV FÉRIAS"/>
      <sheetName val="PROV 13 SALARIO"/>
      <sheetName val="INSS"/>
      <sheetName val="FGTS"/>
      <sheetName val="ENCARGOS FERIAS-13 SALARIO"/>
      <sheetName val="CAPITAL SOCIAL ESTRANG."/>
      <sheetName val="CAPITAL A INTEGR ESTRANG"/>
      <sheetName val="Requisitos"/>
      <sheetName val="Habilitação"/>
      <sheetName val="Posição na Estrutura"/>
      <sheetName val="Indiomas"/>
      <sheetName val="Relacionamento"/>
      <sheetName val="Julgamento"/>
      <sheetName val="Conciliação do Imposto Cons"/>
      <sheetName val="PACKAGE "/>
      <sheetName val="Conciliação do Imposto"/>
      <sheetName val="Conciliação do Imposto COIN"/>
      <sheetName val="LR COIN 2004"/>
      <sheetName val="LR COSR 2004"/>
      <sheetName val="LR TCHB 2004"/>
      <sheetName val="LR COML 2004"/>
      <sheetName val="Conciliação do Imposto COSR"/>
      <sheetName val="RESUMO COIN"/>
      <sheetName val="Receita Bruta COSR"/>
      <sheetName val="Receita Bruta COIN"/>
      <sheetName val="Composição Analítica-COSR"/>
      <sheetName val="COSR-NOV-2004"/>
      <sheetName val="CONSOLIDADO GER"/>
      <sheetName val="NEG.COEQ GER"/>
      <sheetName val="NEG.COPI GER"/>
      <sheetName val="Composição Analítica COIN"/>
      <sheetName val="APF-INDUSTRIAL_2004"/>
      <sheetName val="BAL-COIN"/>
      <sheetName val="Conciliação do Imposto Mensal"/>
      <sheetName val="DOCUMENTO FI"/>
      <sheetName val="PT-VI-3"/>
      <sheetName val="04_12_05"/>
      <sheetName val="blablp"/>
      <sheetName val="ff3"/>
      <sheetName val="ff4"/>
      <sheetName val="ff5"/>
      <sheetName val="ff6"/>
      <sheetName val="ff7"/>
      <sheetName val="ff8"/>
      <sheetName val="ff9"/>
      <sheetName val="ff9 (DIPJ)"/>
      <sheetName val="ff12"/>
      <sheetName val="ff13"/>
      <sheetName val="ff15"/>
      <sheetName val="ff16"/>
      <sheetName val="ff17"/>
      <sheetName val="ff18"/>
      <sheetName val="ff19"/>
      <sheetName val="ff20"/>
      <sheetName val="ff22"/>
      <sheetName val="ff23"/>
      <sheetName val="Ato. Salários a Empregados"/>
      <sheetName val="Ato. 13 Salario a Empregados."/>
      <sheetName val="Ato. Férias a Empregados"/>
      <sheetName val="Adto. a Fornecedor"/>
      <sheetName val="Cheques Pré"/>
      <sheetName val="Cheques Devolvidos"/>
      <sheetName val="Redecard  SETEMBRO"/>
      <sheetName val="VISANET SETEMBRO"/>
      <sheetName val="Plan 1"/>
      <sheetName val="Plan 2"/>
      <sheetName val="OK - Bradesco 475-8 "/>
      <sheetName val="Banco Real 8700173-1"/>
      <sheetName val="Bradesco 476-6"/>
      <sheetName val="Banco Banespa 13002335-6"/>
      <sheetName val="OK - Banco Banespa 13000208-9"/>
      <sheetName val="N. Caixa N. Banco 0400075-3"/>
      <sheetName val="Banco do Brasil 15000-2"/>
      <sheetName val="Banco Itaú Conta 00600-6"/>
      <sheetName val="Caixa Economica Federal 358-2"/>
      <sheetName val="Itaú 12286-0"/>
      <sheetName val="Gerencial_Ajustado"/>
      <sheetName val="Exall - BT'"/>
      <sheetName val="ff4_1"/>
      <sheetName val="ff7_1"/>
      <sheetName val="ff7_2"/>
      <sheetName val="ff9 (2)"/>
      <sheetName val="ff10"/>
      <sheetName val="ff11"/>
      <sheetName val="ff14"/>
      <sheetName val="RSA 04 07_2006"/>
      <sheetName val="RSA 04 12_2005 novo"/>
      <sheetName val="1.2 Balance sheet"/>
      <sheetName val="5.6 Income report(2005)"/>
      <sheetName val="5.6.1 Income report (2004)"/>
      <sheetName val="2.2 Cash report"/>
      <sheetName val="Cash report forecast"/>
      <sheetName val="Inputs - Básicos"/>
      <sheetName val="Mensal"/>
      <sheetName val="Premissas Macro"/>
      <sheetName val="CRDORGR"/>
      <sheetName val="EMPORGR"/>
      <sheetName val="Gastos_Org_Reg"/>
      <sheetName val="Empleo_Org_Reg"/>
      <sheetName val="Selección"/>
      <sheetName val="Inputs vista"/>
      <sheetName val="CCRR CdG"/>
      <sheetName val="Capex CdG"/>
      <sheetName val="Operativos"/>
      <sheetName val="FCF"/>
      <sheetName val="Mercado"/>
      <sheetName val="Visión Cliente"/>
      <sheetName val="Cta Márgenes"/>
      <sheetName val="Capex Capas"/>
      <sheetName val="KPIs"/>
      <sheetName val="essbase"/>
      <sheetName val="Incrementales_Agresivo"/>
      <sheetName val="Residencial"/>
      <sheetName val="Negocios"/>
      <sheetName val="Empresas"/>
      <sheetName val="Calculos modelo RED"/>
      <sheetName val="Operadores"/>
      <sheetName val="graf_comp"/>
      <sheetName val="Comparativo TEM"/>
      <sheetName val="Pres comparativo"/>
      <sheetName val="Pres_Esc_Base_segmentos"/>
      <sheetName val="MULTGLOBO"/>
      <sheetName val="ATUAL"/>
      <sheetName val="ACCOR"/>
      <sheetName val="MULTBR"/>
      <sheetName val="MULTB1"/>
      <sheetName val="multbanco"/>
      <sheetName val="4RODAS"/>
      <sheetName val="ESTADAO"/>
      <sheetName val="varig"/>
      <sheetName val="uniseg"/>
      <sheetName val="MULTGLOBO (2)"/>
      <sheetName val="b.antigaglobo"/>
      <sheetName val="todosbandeira"/>
      <sheetName val="Dados gerais"/>
      <sheetName val="Calendar"/>
      <sheetName val="Alimentação"/>
      <sheetName val="Painel de controle"/>
      <sheetName val="Dner"/>
      <sheetName val="crono"/>
      <sheetName val="equipa"/>
      <sheetName val="Insu"/>
      <sheetName val="EAP"/>
      <sheetName val="ANEXO IIA"/>
      <sheetName val="ANEXO IIB"/>
      <sheetName val="EAP (Avanço Fisico-semanal)"/>
      <sheetName val="CURVA MMR (MENSAL)"/>
      <sheetName val="CURVA FISICA (SEMANAL)"/>
      <sheetName val="ESCOPO- trunk line"/>
      <sheetName val="Modelo Curva S"/>
      <sheetName val="Analise Crit de Forn de Tubos"/>
      <sheetName val="Escopo dos Braços"/>
      <sheetName val="Ativ chuva para cronograma"/>
      <sheetName val="Planejamento"/>
      <sheetName val="PreReação"/>
      <sheetName val="PosReação"/>
      <sheetName val="Prioridade"/>
      <sheetName val="Resumo de Custos"/>
      <sheetName val="PLANILHA FONTE"/>
      <sheetName val="teat-mus"/>
      <sheetName val="arte"/>
      <sheetName val="Lanchonete"/>
      <sheetName val="Loja 1"/>
      <sheetName val="Loja 2"/>
      <sheetName val="terraço de ativ."/>
      <sheetName val="se-ilum ext"/>
      <sheetName val="PLANILHA LICITAÇÃO"/>
      <sheetName val="proposta GANHA"/>
      <sheetName val="Cronograma (2)"/>
      <sheetName val="ENVELOPES"/>
      <sheetName val="sapata isolada"/>
      <sheetName val="EMLURB 2010"/>
      <sheetName val="MEMORIA GERAL"/>
      <sheetName val="siig"/>
      <sheetName val="CARUARU"/>
      <sheetName val="siig30"/>
      <sheetName val="PRO-08"/>
      <sheetName val="Cronograma de desembolso"/>
      <sheetName val="COMP 01_Ruas até 350m"/>
      <sheetName val="COMP 02_R 350-1000m"/>
      <sheetName val="Pav e Contenção até 350m"/>
      <sheetName val="Pav e  Cont 350-700m"/>
      <sheetName val="Pav e Cont 700-1000m"/>
      <sheetName val="Pav e Cont MAIOR-1000m "/>
      <sheetName val="Escadaria 250m"/>
      <sheetName val="Esg-Abst Pequeno"/>
      <sheetName val="Esg-Abst Médio "/>
      <sheetName val="Esg-Abst Grande  "/>
      <sheetName val="Pontes e.ou Passagens 30m"/>
      <sheetName val="Desapropriação"/>
      <sheetName val="Setor maior 4.000m²"/>
      <sheetName val="Setor de 2.000 até 4.000m²"/>
      <sheetName val="Setor até 2.000m²"/>
      <sheetName val="MEM CAL INFRA E URBANIZAÇÃO"/>
      <sheetName val="PLANILHA ORÇAMENTÁRIA"/>
      <sheetName val="VALOR MO DNIT"/>
      <sheetName val="Composições DNIT"/>
      <sheetName val="Composições SINA.COT"/>
      <sheetName val="PROJETO DE RUAS (2)"/>
      <sheetName val="COMP AUX"/>
      <sheetName val="Cotação mat gráf"/>
      <sheetName val="PLANILHA UNIFICADA"/>
      <sheetName val="LICON"/>
      <sheetName val="qorcamentodnerL1"/>
      <sheetName val="qorcamentodnerL2"/>
      <sheetName val="QuQuant"/>
      <sheetName val="ALYSSON 2"/>
      <sheetName val="ALYSSON%202.xls"/>
      <sheetName val="Calc"/>
      <sheetName val="Composições"/>
      <sheetName val="QQuant-Vol1 (2)"/>
      <sheetName val="QQegesa"/>
      <sheetName val="QQuant-Vol1"/>
      <sheetName val="Licitação"/>
      <sheetName val="QQegesa-ant"/>
      <sheetName val="QQUANT"/>
      <sheetName val="QQder"/>
      <sheetName val="NumerN"/>
      <sheetName val="FR"/>
      <sheetName val="Dimens"/>
      <sheetName val="QuantPav"/>
      <sheetName val="NumerN (2)"/>
      <sheetName val="Dimens (2)"/>
      <sheetName val="QuantPav (2)"/>
      <sheetName val="Plan6"/>
      <sheetName val="Plan12"/>
      <sheetName val="Plan13"/>
      <sheetName val="Plan14"/>
      <sheetName val="Plan15"/>
      <sheetName val="Plan16"/>
      <sheetName val="TAPA BURACO-CBUQ (2)"/>
      <sheetName val="Ficha Quant. "/>
      <sheetName val="Resumo Físico-Financ. "/>
      <sheetName val="Planilha Adeq."/>
      <sheetName val="Transp. Loc. Basc. 5m³"/>
      <sheetName val="Transp. Comercial Basc. 10m³"/>
      <sheetName val="Transp. p remendo"/>
      <sheetName val="Localização ocorrências"/>
      <sheetName val="PlanilhaGeral-Modelo"/>
      <sheetName val="EDUARDO"/>
      <sheetName val="Solucoes "/>
      <sheetName val="Quant original"/>
      <sheetName val="QRDT"/>
      <sheetName val="PC-1 A 6-8 A 12"/>
      <sheetName val="PC-7 A 7a"/>
      <sheetName val="SERV ITV's"/>
      <sheetName val="SERV -PC7-7a"/>
      <sheetName val="Alteração"/>
      <sheetName val="CAPA-OK"/>
      <sheetName val="RESUMO - OK"/>
      <sheetName val="PLAN.SOLUÇÃO MODELO"/>
      <sheetName val="MEDIÇÃO"/>
      <sheetName val="CONSOLIDADA"/>
      <sheetName val="01 - MEMO"/>
      <sheetName val="02 - ficha  (2) modelo Dr marci"/>
      <sheetName val="03 -Consolidada (2)Mod Dr marci"/>
      <sheetName val="09 - CRONOG (2) Mod Dr marcio"/>
      <sheetName val="Medição Por Km de Faixa"/>
      <sheetName val="FS (6) - H (6)"/>
      <sheetName val="Calc. da área"/>
      <sheetName val="Calc. d ECT de Material"/>
      <sheetName val="COMPACTÇÃO DE ATERRO"/>
      <sheetName val="PREPARAÇÃO DA AREA"/>
      <sheetName val="MICRO"/>
      <sheetName val="MICRO-Micro Revest."/>
      <sheetName val="Acost - TSD"/>
      <sheetName val="PINTURA FAIXA (MICRO 100%)"/>
      <sheetName val="PINTURA FAIXA (MICRO 92,8%)"/>
      <sheetName val="MICRO-Aq. de RC-1C-E "/>
      <sheetName val="MICRO-Aq. de RC-1C-E  (2)"/>
      <sheetName val="TSD Acost-Aq. de RR 2C "/>
      <sheetName val="MICRO-Transp. de RC-1C-E "/>
      <sheetName val="MICRO-Transp. de RC-1C-E  (2)"/>
      <sheetName val="TSD Acost-Transp. de RR 2C"/>
      <sheetName val="INST.CANTEIRO"/>
      <sheetName val="CANT.MANUT."/>
      <sheetName val="FS6 3°-Fres. Cont "/>
      <sheetName val="FS6 3°-Pintura de Lig."/>
      <sheetName val="FS6 3°-CBUQ "/>
      <sheetName val="FS6 3°-Pintura de Faixa"/>
      <sheetName val="RB C. CIM- RECICL"/>
      <sheetName val="RB C. CIM-IMPR"/>
      <sheetName val="RB C. CIM- TSD"/>
      <sheetName val="RB C. CIM-Pintura de Lig."/>
      <sheetName val="RB C. CIM-CBUQ 5"/>
      <sheetName val="RB C. CIM-Pint. de faixa"/>
      <sheetName val="RECON. PAV- Remoç Capa 5cm"/>
      <sheetName val="RECON. PAV- Rem. BASE"/>
      <sheetName val="RECON. PAV- SOLO ESTB"/>
      <sheetName val="RECON. PAV- BGS"/>
      <sheetName val="RECON. PAV. IMPR"/>
      <sheetName val="RECON. PAV-Pint Lig"/>
      <sheetName val="RECON. PAV-CBUQ"/>
      <sheetName val="RECON. PAV-Pint. Faixa"/>
      <sheetName val="Acost.- LAMA"/>
      <sheetName val="Acost. RB C. CIM- RECICL"/>
      <sheetName val="Acost. RB C. CIM-IMPR"/>
      <sheetName val="Acost. RB C. CIM- TSD"/>
      <sheetName val="Acost. RBAM- REEST. BASE"/>
      <sheetName val="Acost. RBAM-IMPR"/>
      <sheetName val="Acost. RBAM-TSD"/>
      <sheetName val="Acost. Reperf-Pint Lig"/>
      <sheetName val="Acost. Reperf-CBUQ Massa Fi"/>
      <sheetName val="Acost. RECON. PAV-Remoç Capa 5"/>
      <sheetName val="Acost. RECON. PAV- Rem. BASE"/>
      <sheetName val="Acost. RECON. PAV- SOLO ESTB"/>
      <sheetName val="Acost. RECON. PAV- BGS"/>
      <sheetName val="Acost. RECON. PAV. IMPR "/>
      <sheetName val="7.4-RBAM.JAZ"/>
      <sheetName val="11.2-taxas"/>
      <sheetName val="11.3-sin.def"/>
      <sheetName val="12.1-stc01"/>
      <sheetName val="12.2-dar02"/>
      <sheetName val="12.3-camada_dren"/>
      <sheetName val="12.4-mfc01"/>
      <sheetName val="12.5-dps07"/>
      <sheetName val="12.6-dpr02"/>
      <sheetName val="12.7-bsd02"/>
      <sheetName val="13.1-EsCarTran_berma"/>
      <sheetName val="13.2-comp.95PN_berma"/>
      <sheetName val="14.1-barreira"/>
      <sheetName val="14.2-rest_disp_concr"/>
      <sheetName val="14.3-anc_defensa"/>
      <sheetName val="14.4-portico"/>
      <sheetName val="14.5-defensa_s"/>
      <sheetName val="16.1-manut_2ano"/>
      <sheetName val="03 - consolidada"/>
      <sheetName val="05 - DIÁRIO OBRA"/>
      <sheetName val="08 - FOTOS"/>
      <sheetName val="MANUT.1°ANO"/>
      <sheetName val="REL PLUV"/>
      <sheetName val="FICHA - ST"/>
      <sheetName val="MICROREVESTIMENTO"/>
      <sheetName val="FRESAGEM (4CM)"/>
      <sheetName val="CBUQ(4CM)"/>
      <sheetName val="PINTURA DE LIGAÇÃO"/>
      <sheetName val="RECICLAGEM DE BASE"/>
      <sheetName val="IMPRIMAÇÃO"/>
      <sheetName val="TSD"/>
      <sheetName val="CBUQ(5cm)"/>
      <sheetName val="TSD (ACOST)"/>
      <sheetName val="02 - ficha"/>
      <sheetName val="P A T O 99 B"/>
      <sheetName val="Orçamentária"/>
      <sheetName val="Inventario"/>
      <sheetName val="P.A.T.O"/>
      <sheetName val="ORÇ 1 ano"/>
      <sheetName val="ORÇ 2 anos"/>
      <sheetName val="Fisico-Finan."/>
      <sheetName val="Fisico-Finan.S-AQ"/>
      <sheetName val="Preço.Mat.Betum."/>
      <sheetName val="Jazidas"/>
      <sheetName val="DMTs"/>
      <sheetName val="Transportes"/>
      <sheetName val="Mob-Desmob."/>
      <sheetName val="Comp.TraspEquip"/>
      <sheetName val="Layout Cant."/>
      <sheetName val="Quantidades S-AQ"/>
      <sheetName val="Preço.Mat.Betum.S-AQ"/>
      <sheetName val="Cotação preços"/>
      <sheetName val="Comp. Mist Betu"/>
      <sheetName val="Comp. Conc. Ciclo"/>
      <sheetName val="Comp. Conc. de Cim"/>
      <sheetName val="Comp. Argam. Cim."/>
      <sheetName val="Dist Fortal Trecho"/>
      <sheetName val="ORÇAMENTO S-AQ"/>
      <sheetName val="Comp. Manut. Cant."/>
      <sheetName val="Comp. Alug. Lab Solos, Betume"/>
      <sheetName val="Comp. Alug. Equip. Topo"/>
      <sheetName val="Comp. Alug. de Residencias"/>
      <sheetName val="Comp. Alug. de Alojamento"/>
      <sheetName val="Comp. Alug. de Canteiro"/>
      <sheetName val="Comp. Manutenção dos Canteiros"/>
      <sheetName val="Mapa do Trecho"/>
      <sheetName val="Orc Trevo Takon"/>
      <sheetName val="AVANÇO FISICO"/>
      <sheetName val="AVANÇO FISICO 2 (2)"/>
      <sheetName val="AVANÇO FISICO 2"/>
      <sheetName val="BOLETIM"/>
      <sheetName val="CHUVAS"/>
      <sheetName val=" INDFIS"/>
      <sheetName val="RELATÓRIO DE SUPERVISÀO "/>
      <sheetName val="9ª MP_BR-459"/>
      <sheetName val="memobranco"/>
      <sheetName val="JUSTIFICATIVA"/>
      <sheetName val="8ª MP_BR-459"/>
      <sheetName val="8ª MP_BR_459"/>
      <sheetName val="LAY-OUT"/>
      <sheetName val="Pesquisa preços Inst.Canteiro"/>
      <sheetName val="Instalação Canteiro"/>
      <sheetName val="Composição transp. equipamento"/>
      <sheetName val="Mobilização-Desmobilização"/>
      <sheetName val="CP_Pontes"/>
      <sheetName val="Revestimento com Bica Corrida"/>
      <sheetName val="Cálculo da DMT rev. prim."/>
      <sheetName val="Ptrabalho"/>
      <sheetName val="Quant e custos"/>
      <sheetName val="Grafico-DMT"/>
      <sheetName val="Relação de pontes"/>
      <sheetName val="COMPOS1"/>
      <sheetName val="COMPOS2"/>
      <sheetName val="COMPOS3"/>
      <sheetName val="1- QUADRO DE QUANTIDADE (2)"/>
      <sheetName val="Transporte 5m³"/>
      <sheetName val="Transporte 4m³"/>
      <sheetName val="Transporte 4t"/>
      <sheetName val="Transporte Mat. Frio"/>
      <sheetName val="ESTUDO PREÇOS"/>
      <sheetName val="TXG"/>
      <sheetName val="FECHAMENTO"/>
      <sheetName val="INDIRETO"/>
      <sheetName val="BANCO_MO"/>
      <sheetName val="LEIS_H"/>
      <sheetName val="LEIS_M"/>
      <sheetName val="Prestadores Serviço"/>
      <sheetName val="Memo Veículos"/>
      <sheetName val="Cons.Combustivel"/>
      <sheetName val="EFETIVO OBRA 179"/>
      <sheetName val="Impressao"/>
      <sheetName val="Help"/>
      <sheetName val="Suporte"/>
      <sheetName val="Explicação1"/>
      <sheetName val="Verificador"/>
      <sheetName val="CP"/>
      <sheetName val="DP"/>
      <sheetName val="OESP"/>
      <sheetName val="CTRL"/>
      <sheetName val="DO"/>
      <sheetName val="CR"/>
      <sheetName val="ACUM"/>
      <sheetName val="FCC"/>
      <sheetName val="PEC"/>
      <sheetName val="FC"/>
      <sheetName val="PE"/>
      <sheetName val="EVA"/>
      <sheetName val="ECONO"/>
      <sheetName val="FINAN"/>
      <sheetName val="COMPARA"/>
      <sheetName val="ANALISE"/>
      <sheetName val="PM"/>
      <sheetName val="Consistência"/>
      <sheetName val="Menu_Navegação"/>
      <sheetName val="Pos_Contrato"/>
      <sheetName val="Menu_Financeiro"/>
      <sheetName val="Menu_mov_financ"/>
      <sheetName val="Mov Fin"/>
      <sheetName val="Mov_Financeiro"/>
      <sheetName val="Acom_Econômico"/>
      <sheetName val="Menu_Pessoal"/>
      <sheetName val="Pessoal Real"/>
      <sheetName val="PROVENTOS_DINAMICA"/>
      <sheetName val="PROVENTOS - FOLHA DE PAGAMENTO"/>
      <sheetName val="Desp Ger Prev"/>
      <sheetName val="Desp Ger Real"/>
      <sheetName val="Desp Ger Imp"/>
      <sheetName val="Demost_ result"/>
      <sheetName val="Med Real"/>
      <sheetName val="Menu_Medições"/>
      <sheetName val="Menu_Produção"/>
      <sheetName val="MEDIÇÃO_MENSAL"/>
      <sheetName val="RESUMO_MEDIÇÃO"/>
      <sheetName val="PRODUÇÃO_MENSAL"/>
      <sheetName val="RESUMO_PRODUÇÃO"/>
      <sheetName val="CONTROLE"/>
      <sheetName val="REL. FOTOG."/>
      <sheetName val="CARTA PROPOSTA"/>
      <sheetName val="C2 PLANILHA rocha e brita"/>
      <sheetName val="C4 Resumo do projeto"/>
      <sheetName val="C5 Comparativo layout 2 e 3"/>
      <sheetName val="C7 PLANILHA de preços unitários"/>
      <sheetName val="PLANILHA Quant e preços"/>
      <sheetName val="CRON-EQ"/>
      <sheetName val="LISTA-EQ"/>
      <sheetName val="CRON-MOD"/>
      <sheetName val="CRON-MOI"/>
      <sheetName val="FIS"/>
      <sheetName val="FIS-FIN - LANÇAR NO FIS"/>
      <sheetName val="Histograma de mão de obra"/>
      <sheetName val="PLANILHA Para EAP"/>
      <sheetName val="EAP-V&amp;M"/>
      <sheetName val="COMPOR-CBM"/>
      <sheetName val="COMPOR-CHE"/>
      <sheetName val="Valeta VPA 03"/>
      <sheetName val="Atualização da Matriz"/>
      <sheetName val="Roteiro de Preenchimento"/>
      <sheetName val="Dados Informativos"/>
      <sheetName val="Contra-capa"/>
      <sheetName val="Índice"/>
      <sheetName val="Dados Contratuais"/>
      <sheetName val="Localização"/>
      <sheetName val="Linear"/>
      <sheetName val="Seções Típicas"/>
      <sheetName val="Planilha Resumida"/>
      <sheetName val="Proj. Bás x Exec. Fat.Emp. Sald"/>
      <sheetName val="Cron. Físico Financeiro"/>
      <sheetName val="Cronograma de Eqtos Diretos"/>
      <sheetName val="Cronograma de Eqtos Indiretos"/>
      <sheetName val="Horas Trabalhadas dos Equiptos "/>
      <sheetName val="Cronograma Mão de Obra Direta"/>
      <sheetName val="Cronograma Mão de Obra Indireta"/>
      <sheetName val="Principais Materiais"/>
      <sheetName val="Resumo do Custo Direto"/>
      <sheetName val="Rateio dos Encarregados"/>
      <sheetName val="Praticabilidade 1 Turno"/>
      <sheetName val="Perdas de tempo 1 Turno"/>
      <sheetName val="Praticabilidade 2 Turnos"/>
      <sheetName val="Perdas de tempo 2 Turnos"/>
      <sheetName val="Encargo Social Ponderado 1Turno"/>
      <sheetName val="Encargo Social Ponderado 2Turn "/>
      <sheetName val="Encargos Sociais"/>
      <sheetName val="Escavação 1a Cat"/>
      <sheetName val="Escavação 2a Cat"/>
      <sheetName val="Escavação 3a Cat"/>
      <sheetName val="Escavação Solo Mole"/>
      <sheetName val="Camada Drenante"/>
      <sheetName val="Aquis.  transp  Areia  CD "/>
      <sheetName val="Compactação de Aterro"/>
      <sheetName val="Regularização"/>
      <sheetName val="Subbase de Solos"/>
      <sheetName val="Esc. Carga Transp. Jaz. Subbase"/>
      <sheetName val="Base de Solos"/>
      <sheetName val="Esc. Carga Transp. Jaz. Base"/>
      <sheetName val="BGS"/>
      <sheetName val="Aquisição e transporte de BGS"/>
      <sheetName val="Reciclagem"/>
      <sheetName val="Fresagem"/>
      <sheetName val="Pintura"/>
      <sheetName val="TSS"/>
      <sheetName val="Aquis.  transp  Brita TSS"/>
      <sheetName val="Aquis.  transp  Brita TSD"/>
      <sheetName val="Conj. Britagem"/>
      <sheetName val="Resumo do CBUQ"/>
      <sheetName val="Usinagem de CBUQ"/>
      <sheetName val="Aquis.  transp  Brita  CBUQ "/>
      <sheetName val="Aquis.  transp  Areia  CBUQ"/>
      <sheetName val="Aquis.  transp Pó pedra  CBUQ"/>
      <sheetName val="Aquis.  transp Cal CBUQ"/>
      <sheetName val="Transporte da massa para  pista"/>
      <sheetName val="Aplicação do CBUQ"/>
      <sheetName val="Serviços Diversos"/>
      <sheetName val="Outros Gastos Mão de Obra Diret"/>
      <sheetName val="Resumo das Indiretas"/>
      <sheetName val="Encargo Social Ponderado 1T Ind"/>
      <sheetName val="Gerente do Projeto"/>
      <sheetName val="Engenheiros e Encarreg Geral"/>
      <sheetName val="Depto Administrativo"/>
      <sheetName val="Depto de Manutenção"/>
      <sheetName val="Depto de QSM"/>
      <sheetName val="Depto Acampamento - Canteiro"/>
      <sheetName val="Depto Técnico e Topografia"/>
      <sheetName val="Depto de Custos"/>
      <sheetName val="Depto de Laboratório"/>
      <sheetName val="Depto de Suprimentos"/>
      <sheetName val="Outros Gastos Indiretos"/>
      <sheetName val="Despesas de Apoio às Obras"/>
      <sheetName val="Check-list"/>
      <sheetName val="Precipitações"/>
      <sheetName val="Tabela de Salários Adotada"/>
      <sheetName val="SP - Tab salários"/>
      <sheetName val="MG - Tab salários"/>
      <sheetName val="PARÁ - Tab Salários"/>
      <sheetName val="MS - Tab salários"/>
      <sheetName val="% de AD"/>
      <sheetName val="Med_10_Atual_1 (2)"/>
      <sheetName val=" Decofin - JAMARI"/>
      <sheetName val="COMBUSTIVEL I"/>
      <sheetName val="PLANILHA FINANCEIRA"/>
      <sheetName val="ESTOQUE (2)"/>
      <sheetName val="DECOFIN abril-15"/>
      <sheetName val="FOLHA ABRIL 2015 1651."/>
      <sheetName val="Solicitação Numerarios"/>
      <sheetName val="Equipamento Alugados"/>
      <sheetName val="1651 DELTA 0"/>
      <sheetName val="1651 descontar 1"/>
      <sheetName val="1651 DELTA 1"/>
      <sheetName val="1651 descontar 2"/>
      <sheetName val="01651 DELTA 2"/>
      <sheetName val="01651 descontar 3"/>
      <sheetName val="1651 descontar 4"/>
      <sheetName val="1651 delta 3"/>
      <sheetName val="1651 adm"/>
      <sheetName val="1651 campo"/>
      <sheetName val="INDICADORES"/>
      <sheetName val="Serro"/>
      <sheetName val="Borbagato"/>
      <sheetName val="MinasRio"/>
      <sheetName val="Balance Sheet&amp;Income Statement"/>
      <sheetName val="Equity "/>
      <sheetName val="IFRS Adjustments"/>
      <sheetName val="ABC US$ 50,000,000_261107"/>
      <sheetName val="Parc. CP &amp; LP ABC US$ 50M 2611"/>
      <sheetName val="ABC US$ 12M_060508"/>
      <sheetName val="ABC US$ 17,7M_090508"/>
      <sheetName val="SALDO"/>
      <sheetName val="Parc. CP &amp; LP"/>
      <sheetName val="logistica"/>
      <sheetName val="amapa"/>
      <sheetName val="metalicos"/>
      <sheetName val="bay"/>
      <sheetName val="anglo"/>
      <sheetName val="ConsFev09"/>
      <sheetName val="llx"/>
      <sheetName val="DADOS DO CONTRATO"/>
      <sheetName val="AVANÇO"/>
      <sheetName val="PLANILHA FINANCEIRA (2)"/>
      <sheetName val="PLANILHA QUANT."/>
      <sheetName val="PLAN. QNTD."/>
      <sheetName val="PLAN. CÁLCULO"/>
      <sheetName val="RESUMO FATOR"/>
      <sheetName val="P.ROLAMENTO"/>
      <sheetName val="SINALIZAÇÃO"/>
      <sheetName val="DISP.e OBRAS COMPL."/>
      <sheetName val="FAIXA DE DOMÍNIO"/>
      <sheetName val="RE(cim+brita)20 3%-PISTA-KM FAI"/>
      <sheetName val="RE(cim+brita)20 3%-PISTA-4877"/>
      <sheetName val="RE(cim+brita)20 3%-PISTA-4878"/>
      <sheetName val="RE(cim+brita)20 3%-PISTA-4879"/>
      <sheetName val="RE(cim+brita)20 3%-PISTA-4870"/>
      <sheetName val="Memória SERV. p Km de Faixa"/>
      <sheetName val="RE(cim+brita)20 3%-ACOST-KM "/>
      <sheetName val="REcim20 3%-ACOST."/>
      <sheetName val="RECcim20 IMPR-ACOST."/>
      <sheetName val="RECcim20-ACOST-AQUIS.CM"/>
      <sheetName val="RECcim20-ACOST-TRANSP.CM"/>
      <sheetName val="REcim20 TSDpol-ACOST."/>
      <sheetName val="REcim20-ACOST-AQUIS. RR2C"/>
      <sheetName val="REcim20-ACOST-TRANSP. RR2C"/>
      <sheetName val="ORC 50"/>
      <sheetName val="Conferência"/>
      <sheetName val="Indice"/>
      <sheetName val="Q08- Resumo"/>
      <sheetName val="Q09-Planilha"/>
      <sheetName val="ORC 50 (Solução)"/>
      <sheetName val="Q10-CPU"/>
      <sheetName val="Q 11- Esc.Salarial"/>
      <sheetName val="Q12-Cronog"/>
      <sheetName val="BDI 26,70"/>
      <sheetName val="BDI 15"/>
      <sheetName val="Termo"/>
      <sheetName val="Base"/>
      <sheetName val="PrecosUnitarios"/>
      <sheetName val="Composição"/>
      <sheetName val="EscalaSalarial"/>
      <sheetName val="Procuração"/>
      <sheetName val="Capa1"/>
      <sheetName val="Capa2"/>
      <sheetName val="Capa3"/>
      <sheetName val="Descrição"/>
      <sheetName val="DERPreço"/>
      <sheetName val="DNITPreço"/>
      <sheetName val="DNITMãoDeObra"/>
      <sheetName val="AUT_ORIGINAL"/>
      <sheetName val="CPU-LOTE 30"/>
      <sheetName val="CPU-Lote 30-básico"/>
      <sheetName val="Cpu"/>
      <sheetName val="CHE"/>
      <sheetName val="MObra"/>
      <sheetName val="EncSoc"/>
      <sheetName val="Cadastros"/>
      <sheetName val="QTR"/>
      <sheetName val="TABELA"/>
      <sheetName val="C378 Distribuicao de Massas Lot"/>
      <sheetName val="Cortes"/>
      <sheetName val="Aterros"/>
      <sheetName val="FRESAGEM (I)"/>
      <sheetName val="RECOMPOS. REV.CBUQ(XIV)"/>
      <sheetName val="SINAL HORIZ"/>
      <sheetName val="ESCAVAÇÃO(II)ok"/>
      <sheetName val="ESC MEC DE VALA(VI)"/>
      <sheetName val="CONCR CICL 01"/>
      <sheetName val="ARGAMASSA 02"/>
      <sheetName val="ENROC JOG 03"/>
      <sheetName val="ENROC ARRUM 04"/>
      <sheetName val="CONCR CIM (XII)"/>
      <sheetName val="FORMA (IV)"/>
      <sheetName val="LIMP PONTE"/>
      <sheetName val="LIMP DE VALA DE DRENAGEM 07"/>
      <sheetName val="LIMP DE DESCIDA D AGUA (V)"/>
      <sheetName val="GUARDA CORPO (III)"/>
      <sheetName val="RECOMP MAN ATERRO 09"/>
      <sheetName val="REMOÇÃO DE MAN DE BARREIRA 10"/>
      <sheetName val="RECOMP MEC ATERRO 11"/>
      <sheetName val="ROÇ MAN (IX)"/>
      <sheetName val="ROÇ COL (X)"/>
      <sheetName val="REGMECFAIXA(I)OK"/>
      <sheetName val="CAPINA(XI)"/>
      <sheetName val="CAIAÇÃO (VIII)"/>
      <sheetName val="LIMPPLACA(VI)"/>
      <sheetName val="RECOMPPLACA(VII)"/>
      <sheetName val="LIMP SARJ M FIO((IV)"/>
      <sheetName val="LIMP BUEIRO"/>
      <sheetName val="TAPA BURACO"/>
      <sheetName val="REMENDO PRO FRIO"/>
      <sheetName val="REMENDO PROF PIL"/>
      <sheetName val="CORR DEF MAN FRIO"/>
      <sheetName val="CORR DEF MBUQ(XIII)"/>
      <sheetName val="CHUVA"/>
      <sheetName val="Ind. Físicos"/>
      <sheetName val="Fh. Medição"/>
      <sheetName val="Reaj"/>
      <sheetName val="sub-base"/>
      <sheetName val="cm-30"/>
      <sheetName val="rr 2c"/>
      <sheetName val="escav. manual 1ª cat"/>
      <sheetName val="escav. mecânica 1ª cat"/>
      <sheetName val="DPS-02"/>
      <sheetName val="enrocamento"/>
      <sheetName val="COMP."/>
      <sheetName val="Aux."/>
      <sheetName val="Cron.Físico"/>
      <sheetName val="Transp."/>
      <sheetName val="Transp.Bet."/>
      <sheetName val="Equip."/>
      <sheetName val="M.O."/>
      <sheetName val="Mat."/>
      <sheetName val="Aluguel"/>
      <sheetName val="INVENTÁRIO"/>
      <sheetName val="Aquis. e Transp. Mat. Betum."/>
      <sheetName val="Transp.Mat.Betum"/>
      <sheetName val="comp.Eq.pes."/>
      <sheetName val="ponte madeira"/>
      <sheetName val="Mob.Desmob."/>
      <sheetName val="Quadro 03"/>
      <sheetName val="Quadro 04"/>
      <sheetName val="Quadro 05"/>
      <sheetName val="Composição de preços 08 (2)"/>
      <sheetName val="Quadro Resumo 08"/>
      <sheetName val="Planilha 09"/>
      <sheetName val="Composição de preços 10 (2)"/>
      <sheetName val="Composição de preços 10"/>
      <sheetName val="Escala salarial 11"/>
      <sheetName val="Cronograma 12"/>
      <sheetName val="Composição do BDI 13"/>
      <sheetName val="Composição do BDI 14"/>
      <sheetName val="Leis sociais 15"/>
      <sheetName val="BD - Composições unitárias"/>
      <sheetName val="BD - Materiais"/>
      <sheetName val="RASCUNHO CRONOGRAMA"/>
      <sheetName val="comp. cant."/>
      <sheetName val="BD - Índice de serviços"/>
      <sheetName val="Quad_Transp_"/>
      <sheetName val="BD - Mão de obra"/>
      <sheetName val="BD - Equipamentos"/>
      <sheetName val="FICHA RESUMO"/>
      <sheetName val="Planilha Orçamentária (2)"/>
      <sheetName val="Planilha ABC"/>
      <sheetName val="Desmatamento&lt;15cm"/>
      <sheetName val="Desmatamento 15a30cm"/>
      <sheetName val="mat 1ª c. DMT 50 a 200m"/>
      <sheetName val="mat 1ª c. DMT 200 a 400m"/>
      <sheetName val="mat 1ª c. DMT 3000 a 5000m"/>
      <sheetName val="mat 1ª c. DMT &gt; 5000m"/>
      <sheetName val="Solo mole"/>
      <sheetName val="Distribuição de massas"/>
      <sheetName val="Compac. 100%"/>
      <sheetName val="Compac. bota fora"/>
      <sheetName val="Compac. 95%"/>
      <sheetName val="Subleito"/>
      <sheetName val="Pintura de lig."/>
      <sheetName val="CBUQ &quot;C&quot;"/>
      <sheetName val="CBUQ &quot;B&quot;"/>
      <sheetName val="Remoção de revest. betuminoso"/>
      <sheetName val="Remoção de camada granular "/>
      <sheetName val="Forn RR-1C"/>
      <sheetName val="Forn CM-30"/>
      <sheetName val="Forn Cap 50-70"/>
      <sheetName val="Forn RR-2C"/>
      <sheetName val="Transp RR-1C"/>
      <sheetName val="Transp CM-30"/>
      <sheetName val="Transp Cap 50-70"/>
      <sheetName val="Transp RR-2C"/>
      <sheetName val="OAC"/>
      <sheetName val="Escav. manual"/>
      <sheetName val="Dreno profundo"/>
      <sheetName val="Colchão drenante"/>
      <sheetName val="Descida d'agua"/>
      <sheetName val="Sarjeta SCC 01"/>
      <sheetName val="Meio-fio MFC 05"/>
      <sheetName val="Meio-fio MFC 01"/>
      <sheetName val="Remoção de meio-fios"/>
      <sheetName val="Remoção de concreto"/>
      <sheetName val="Sinal. vertical"/>
      <sheetName val="Sinal. horizontal"/>
      <sheetName val="Defensa"/>
      <sheetName val="Calçada"/>
      <sheetName val="Índices de Reajustamento"/>
      <sheetName val="Acomp. Medição"/>
      <sheetName val="Planilha com Reajustamento"/>
      <sheetName val="Planilha Comparativa - Custo"/>
      <sheetName val="S Trecho KM 166 - KM 370"/>
      <sheetName val="RemendoProf_Manual"/>
      <sheetName val="TransLocalMat p Remendo"/>
      <sheetName val="TransComerc_Basc10m³"/>
      <sheetName val="AQUISIÇÃO CAP"/>
      <sheetName val="TRANSPORTE CAP"/>
      <sheetName val="CM_30_AQ REM_ PROF_ MANUAL"/>
      <sheetName val="CM_30_TR REM_ PROF_ MAN_"/>
      <sheetName val="CM_30_AQ IMPRIM_"/>
      <sheetName val="CM_30_TR IMPRIM_"/>
      <sheetName val="RR_1C_AQ_Tapa Buraco"/>
      <sheetName val="RR_1C_TR_tapa buraco"/>
      <sheetName val="RR_1C_AQ_Pintura de Ligação"/>
      <sheetName val="RR_1C_TR_Pintura de Ligação"/>
      <sheetName val="CROQUI _2_"/>
      <sheetName val="TapaBuraco"/>
      <sheetName val="Limpeza"/>
      <sheetName val="Conversão"/>
      <sheetName val="FolhasRosto"/>
      <sheetName val="QTDES"/>
      <sheetName val="TCCARR NPAV"/>
      <sheetName val="MOB02"/>
      <sheetName val="MOBILIZAÇÃO I"/>
      <sheetName val="MOBILIZAÇÃO II"/>
      <sheetName val="DIAGRAMA2"/>
      <sheetName val="GRÁF PONTE NOVO"/>
      <sheetName val="EST"/>
      <sheetName val="TRANSV"/>
      <sheetName val="BALAN"/>
      <sheetName val="LONG"/>
      <sheetName val="ALA"/>
      <sheetName val="GRODA"/>
      <sheetName val="LDÁGUA"/>
      <sheetName val="MFRANC"/>
      <sheetName val="CONTRAV"/>
      <sheetName val="PRANC"/>
      <sheetName val="DESL"/>
      <sheetName val="GCORPO"/>
      <sheetName val="FERRAG_"/>
      <sheetName val="GRÁFICO _2_"/>
      <sheetName val="CAVMEC"/>
      <sheetName val="TB"/>
      <sheetName val="TB _BG_"/>
      <sheetName val="RemProf"/>
      <sheetName val="abc"/>
      <sheetName val="plan.preçounit."/>
      <sheetName val="qd transp"/>
      <sheetName val="mist.bet.usin.frio"/>
      <sheetName val="Aqui. bet. mist. a frio"/>
      <sheetName val="Transp. mat. bet. usinado a f"/>
      <sheetName val="Rec. do rev. com MBUF"/>
      <sheetName val="Transporte RR-1C"/>
      <sheetName val="rem.prof.dem.manual"/>
      <sheetName val="Rec. man aterro"/>
      <sheetName val="Remoc.CG"/>
      <sheetName val="Limp. vala"/>
      <sheetName val="Limp. bueiro"/>
      <sheetName val="Desob.bueiro"/>
      <sheetName val="caiação"/>
      <sheetName val="Rem. Barreira"/>
      <sheetName val="Roç. colonião"/>
      <sheetName val="veículo até 100hp"/>
      <sheetName val="Trans_Carr_Pav (cercas)"/>
      <sheetName val="SBRP"/>
      <sheetName val="LAYOUT_CANTEIRO"/>
      <sheetName val="Prancha"/>
      <sheetName val="sinapi"/>
      <sheetName val="custo_trans_betum"/>
      <sheetName val="QTT  BETUM"/>
      <sheetName val="OFICIO"/>
      <sheetName val="RELATORIO 1"/>
      <sheetName val="RELATORIO 2"/>
      <sheetName val="PLUVIOMETRIA 2ª"/>
      <sheetName val="F_MEDIÇÃO(pato)5ªMP"/>
      <sheetName val="TAPA BUR MBUF MAN 5ª MP "/>
      <sheetName val="TAPA BUR MBUF REC 5ª MP"/>
      <sheetName val="REMENDO PROF MAN 3ª MP"/>
      <sheetName val="REM. PROF REC MBUF 5ª MP"/>
      <sheetName val="REMENDO PROF.MBUQ 5ª MP"/>
      <sheetName val="REC.com MBUF MAN 3ª"/>
      <sheetName val="REC.com MBUF REC 3ª "/>
      <sheetName val="FRESA MAN"/>
      <sheetName val="CORREÇÃO "/>
      <sheetName val=" CONCRETO CIM 5ªMP "/>
      <sheetName val=" FORMA5ª "/>
      <sheetName val=" GUARDA CORPO"/>
      <sheetName val="ESCAVAÇÃO"/>
      <sheetName val="ESCAV MECAN"/>
      <sheetName val="RECOMPOSIÇÃO MEC. ATERRO 5ª MP"/>
      <sheetName val="ENROCAMENTO 5ª"/>
      <sheetName val="LIMP SARJ M FIO (5ª)"/>
      <sheetName val="LIMP DESC. ÁGUA 5ª "/>
      <sheetName val="LIMP DE PONTE "/>
      <sheetName val=" LIMP DE VALA DE DREN."/>
      <sheetName val="DESOBSTRUÇÃO DE BUEIRO "/>
      <sheetName val="LIMP PLACA"/>
      <sheetName val=" RECOMP PLACA"/>
      <sheetName val=" REMOÇÃO DE MAN. DE BARREIRA "/>
      <sheetName val=" REM DE MAN. DE mat bet"/>
      <sheetName val=" REM DE MEC. DE mat bet "/>
      <sheetName val=" ROÇ MAN (5ª)"/>
      <sheetName val=" ROÇ COL (5ª)"/>
      <sheetName val=" ROÇ MEC(4ª)"/>
      <sheetName val="CAPINA (estourou)"/>
      <sheetName val=" CAIAÇÃO"/>
      <sheetName val="QUANT SERV MAN (4ª)"/>
      <sheetName val="QUANT SERV REC I(5ª)"/>
      <sheetName val="mom. total "/>
      <sheetName val=" TRANSPORTE MAN 5ª"/>
      <sheetName val="CORREÇÃO DA TERCEIRA MEDIÇÃO"/>
      <sheetName val=" TRANSPORTE REC(5ª)"/>
      <sheetName val="FRESAGEM (REL)58"/>
      <sheetName val="CORR.DEF.MBUF MAN(REL)"/>
      <sheetName val="RECOMPOS. REV.CBUF(rel) MAN"/>
      <sheetName val="RECOMPOS. REV.CBUF(rel)REC 3ª"/>
      <sheetName val="TAPA BUR MBUF(rel) 5ªman"/>
      <sheetName val="TAPA BUR MBUF(rel) 3ªrec"/>
      <sheetName val="REM.PROF Q REC(rel) OK"/>
      <sheetName val="REM.PROF FRIO REC(rel)"/>
      <sheetName val="CORR DEF MBUQ(rel)"/>
      <sheetName val="CAIAÇÃO (rel)"/>
      <sheetName val="ESCAVAÇÃO(II)"/>
      <sheetName val="GUARDA CORPO (rel)n"/>
      <sheetName val="RECOMPOS. REV.CBUQ(relat)"/>
      <sheetName val="CONCR CIM (rel) 5ª"/>
      <sheetName val="FORMA (rel) 5ª"/>
      <sheetName val="RECOMPOSIÇÃO DE ATERRO"/>
      <sheetName val="LIMP DE VALA DE DREN. (rel)N"/>
      <sheetName val="LIMP DE DESCIDA REL  "/>
      <sheetName val="DESOBSTRUÇÃO DE BUEIRO (REL)"/>
      <sheetName val="LIMP DE PONTE"/>
      <sheetName val="ROÇ MAN (rel)5ª"/>
      <sheetName val="ROÇ COL (rel)4ª"/>
      <sheetName val="REGMECFAIXA(rel)4ª"/>
      <sheetName val="CAPINA(rel)N"/>
      <sheetName val="LIMPPLACA(rel)ok"/>
      <sheetName val="RECOMPPLACA(rel)ok"/>
      <sheetName val="LIMP SARJ M FIO(rel)"/>
      <sheetName val="REM. PROF.MBUF MAN(rel)"/>
      <sheetName val="REM. PROF.MBUF REC(rel) "/>
      <sheetName val="REC FAIXA DOM(4ª)"/>
      <sheetName val="F_MEDIÇÃO(pato)"/>
      <sheetName val="F_MEDIÇÃO(apres. ary) "/>
      <sheetName val="Resumo apresent 57 patoary"/>
      <sheetName val="TAPA BUR MBUQ MAN"/>
      <sheetName val="TAPA BUR MBUF MAN"/>
      <sheetName val="TAPA BUR MBUF REC "/>
      <sheetName val="TAPA BUR MBUQ REC"/>
      <sheetName val="RECOMP. MAN MBUQ"/>
      <sheetName val="RECOMP. REC MBUQ OK"/>
      <sheetName val="FRESAGEM MAN"/>
      <sheetName val="FRESAGEM REC"/>
      <sheetName val="REMENDO MBUQ MAN"/>
      <sheetName val="REMENDO MBUQ REC"/>
      <sheetName val="REMENDO MBUF MAN "/>
      <sheetName val="REMENDO MBUF REC"/>
      <sheetName val="CORR MBUQ MAN"/>
      <sheetName val="CORR MBUF MAN"/>
      <sheetName val="CORR MBUQ REC"/>
      <sheetName val="CORR MBUF REC"/>
      <sheetName val="REC FAIXA DOM"/>
      <sheetName val=" CONCRETO CIM"/>
      <sheetName val=" FORMA"/>
      <sheetName val="LIMP SARJ M FIO"/>
      <sheetName val="LIMP DESC DAGUA"/>
      <sheetName val="LIMP DE VALA DE DREN."/>
      <sheetName val="RECOMP PLACA"/>
      <sheetName val="(ok) ROÇ MAN"/>
      <sheetName val="ROÇ COL"/>
      <sheetName val="QUANT SERV MAN i"/>
      <sheetName val="QUANT SERV REC I"/>
      <sheetName val=" TRANSPORTE MAN"/>
      <sheetName val="TRANSPORTE REC"/>
      <sheetName val="(ok)TRANSPORTE PIL"/>
      <sheetName val="FRESAGEM MAN rel"/>
      <sheetName val="FRESAGEM REC rel"/>
      <sheetName val="FRESAGEM rel (JOÃO)"/>
      <sheetName val="RECOMPOS. REV.CBUQ(rel)"/>
      <sheetName val="TAPA BUR MBUQ MAN(rel)"/>
      <sheetName val="TAPA BUR MBUF MAN(rel)"/>
      <sheetName val="TAPA BUR MBUQ REC(rel)"/>
      <sheetName val="TAPA BUR MBUF REC(rel)"/>
      <sheetName val="REM.PROF Q MAN(rel) OK"/>
      <sheetName val="REMENDO PROF F MAN (rel)"/>
      <sheetName val="REMENDO PROF F REC (rel) "/>
      <sheetName val="CORR  MBUQ MAN(rel)"/>
      <sheetName val="CORR  MBUF MAN(rel)"/>
      <sheetName val="CORR  MBUQ REC(rel)"/>
      <sheetName val="CORR  MBUF REC(rel)"/>
      <sheetName val="CAIAÇÃO (rel)ok"/>
      <sheetName val="GUARDA CORPO (rel)"/>
      <sheetName val="CONCR CIM (rel)ok"/>
      <sheetName val="ESCAVAÇÃO(rel)ok"/>
      <sheetName val="ESC MEC DE VALA(rel)"/>
      <sheetName val="FORMA (rel)"/>
      <sheetName val="LIMP DE VALA DE DREN. (rel)"/>
      <sheetName val="LIMP DE DESCIDA D AGUA (rel)ok"/>
      <sheetName val="ROÇ MAN (rel)ok"/>
      <sheetName val="ROÇ COL (rel)ok"/>
      <sheetName val="REGMECFAIXA(rel)ok"/>
      <sheetName val="CAPINA(rel)ok"/>
      <sheetName val="LIMP SARJ M FIO(rel)ok"/>
      <sheetName val="F_MEDIÇÃO_pato_"/>
      <sheetName val="RECOMP_ MAN MBUQ"/>
      <sheetName val="RECOMP_ REC MBUQ OK"/>
      <sheetName val="Ofício"/>
      <sheetName val="RESUMO-SINFRA"/>
      <sheetName val="cronfisico"/>
      <sheetName val="Crono Físico-Financeiro "/>
      <sheetName val="Folha 1"/>
      <sheetName val="Folha 2-1"/>
      <sheetName val="Folha 2-2"/>
      <sheetName val="Folha 2-3"/>
      <sheetName val="CronFIFI"/>
      <sheetName val="Desem."/>
      <sheetName val="Resumo 1"/>
      <sheetName val="C. Físico-Finan"/>
      <sheetName val="Fisico Sangue 2"/>
      <sheetName val="Trans Med."/>
      <sheetName val="Folha 4.1"/>
      <sheetName val="Tubul.  2"/>
      <sheetName val="Tub. 3 "/>
      <sheetName val="Tub. 4"/>
      <sheetName val="Folha 6"/>
      <sheetName val="Folha 7"/>
      <sheetName val="Físico Sangue 1"/>
      <sheetName val="TAPA BUR MBUQ MAN 1ª MP"/>
      <sheetName val="TAPA BUR MBUF MAN 1ªMP"/>
      <sheetName val="TAPA BUR MBUF REC ok "/>
      <sheetName val="TAPA BUR MBUQ REC 1ª MP"/>
      <sheetName val="RECOMP. MAN 1ª MP"/>
      <sheetName val="RECOMP. REC MBUQ 1ªMP"/>
      <sheetName val="RECOMP. REC MBUF 1ª MP"/>
      <sheetName val="Micro Revest MAN"/>
      <sheetName val="Micro Revest REC 1ªMP"/>
      <sheetName val="FRESAGEM REC 1ªMP"/>
      <sheetName val="FRESAGEM MAN 1ªMP"/>
      <sheetName val="REM.MEC MAT.BET.MAN"/>
      <sheetName val="REMENDO MBUQ MAN 1ªmp"/>
      <sheetName val="CORR MBUQ MAN 1ª MP"/>
      <sheetName val="CORR MBUF MAN 1ª MP"/>
      <sheetName val="CORR MBUQ REC 1ª MP"/>
      <sheetName val="CORR MBUF REC 1ª MP"/>
      <sheetName val="REC FAIXA DOM 1ª MP "/>
      <sheetName val="ROÇ MAN"/>
      <sheetName val="MICRO MAN rel "/>
      <sheetName val="MICRO total simulação"/>
      <sheetName val="MICRO REC rel "/>
      <sheetName val="REM. MEC. DE REV.BET.REC"/>
      <sheetName val="Plan17"/>
      <sheetName val="Plan18"/>
      <sheetName val="Plan19"/>
      <sheetName val="Plan20"/>
      <sheetName val="Plan21"/>
      <sheetName val="Plan22"/>
      <sheetName val="Plan23"/>
      <sheetName val="Plan24"/>
      <sheetName val="Plan25"/>
      <sheetName val="Plan26"/>
      <sheetName val="Plan27"/>
      <sheetName val="Plan28"/>
      <sheetName val="REMENDO PRO"/>
      <sheetName val="Transp. med."/>
      <sheetName val="Trans Licit."/>
      <sheetName val="SOLO P BASE REM PROF_"/>
      <sheetName val="M_A_A_U_Q_ _  02_521_00"/>
      <sheetName val="M_B_U_Q_ _ 02_540_00"/>
      <sheetName val="Castanho - Igapó Açu"/>
      <sheetName val="QUANTIDADES (02 ANOS)"/>
      <sheetName val="Cronograma (02 ANOS)"/>
      <sheetName val="Caminhão 5m3"/>
      <sheetName val="Local para Remendos"/>
      <sheetName val="Transp. Carroceria 4t"/>
      <sheetName val="Quantit. de Mat. Betum."/>
      <sheetName val="Transporte de Mat. Betum."/>
      <sheetName val="M.A.A.U.Q. -  02.521.00"/>
      <sheetName val="M.B.U.Q. - 02.540.00"/>
      <sheetName val="Camada Granular - 02.200.01"/>
      <sheetName val="Solo Ministurado 02.241.00"/>
      <sheetName val="Formas de Madeira - 03.370.00"/>
      <sheetName val="Concreto Cimento - 13.329.01"/>
      <sheetName val="QTDE"/>
      <sheetName val="CRON FÍSICO"/>
      <sheetName val="TCC RÑP"/>
      <sheetName val="TCC RP"/>
      <sheetName val="TCB RÑP"/>
      <sheetName val="TLB RÑP"/>
      <sheetName val="MEDESM"/>
      <sheetName val="CAV MEC"/>
      <sheetName val="INST CANT"/>
      <sheetName val="Layout Canteiro"/>
      <sheetName val="G REV PRIM"/>
      <sheetName val="G MADEIRA"/>
      <sheetName val="G CHAPA"/>
      <sheetName val="_Estaca"/>
      <sheetName val="_Transversina"/>
      <sheetName val="_Balancin"/>
      <sheetName val="_Longarina"/>
      <sheetName val="_Ala"/>
      <sheetName val="_Guarda Rodas"/>
      <sheetName val="_Linha d'água"/>
      <sheetName val="_Mão Francesa"/>
      <sheetName val="_Contraventamento"/>
      <sheetName val="_Prancheta"/>
      <sheetName val="_Deslizante"/>
      <sheetName val="_Guarda Corpo"/>
      <sheetName val="_Ferragem"/>
      <sheetName val="_Pintura"/>
      <sheetName val="Mat Bet"/>
      <sheetName val="Consumo Pintura"/>
      <sheetName val="Cons Ferragem"/>
      <sheetName val="DEMOLIÇÃO DE PONTE"/>
      <sheetName val="NOVO PARAÍSO - CARACARAÍ"/>
      <sheetName val="Cronograma Físico"/>
      <sheetName val="TRANSP. COMERC. 5M3"/>
      <sheetName val="TRANSP. LOCAL REMENDOS"/>
      <sheetName val="TRANSP. LOCAL 4T"/>
      <sheetName val="QUANT. MAT. BETUME"/>
      <sheetName val="GRÁFICO (2)"/>
      <sheetName val="CPS-1  "/>
      <sheetName val="Ind. Fis."/>
      <sheetName val="Desemp."/>
      <sheetName val="M.P."/>
      <sheetName val="RECOMP. DO REVEST. PRIMÁRIO."/>
      <sheetName val="RECONFORMAÇÃO DA PLATAFORMA"/>
      <sheetName val="RECOMP. MEC. ATERRO"/>
      <sheetName val="Saldo Antes Aditivo"/>
      <sheetName val="Saldo Após Aditivo"/>
      <sheetName val="QUANTITATIVOS"/>
      <sheetName val="T_ LOCAL 10m3"/>
      <sheetName val="TRANSP. LOCAL EM BASCULANTE"/>
      <sheetName val="DESMAT. DESTOCAM. E LIMP."/>
      <sheetName val="EXECUÇÃO DE PONTE"/>
      <sheetName val="ESC. MECÂNICA 1ª CAT."/>
      <sheetName val="CORPO DE BSTC D=1,20 m"/>
      <sheetName val="BOCA DE BSTC D=1,20 m"/>
      <sheetName val="CORPO DE BDTC D=1,20 m"/>
      <sheetName val="BOCA DE BDTC D=1,20 m"/>
      <sheetName val="REATERRO E COMP. P BUEIRO"/>
      <sheetName val="T_ COMERC_ CARR_"/>
      <sheetName val="TRANSP. COMERCIAL CARROCERIA"/>
      <sheetName val="TRANSP. COMERCIAL EM BASCULANTE"/>
      <sheetName val="VEÍCULO LEVE"/>
      <sheetName val="T_ COMERCIAL 10m3"/>
      <sheetName val="Capa (2)"/>
      <sheetName val="CUSTO BALSA"/>
      <sheetName val="QTD BALSA"/>
      <sheetName val="TL REM"/>
      <sheetName val="TCB RP"/>
      <sheetName val="TLB RP"/>
      <sheetName val="TLC RP"/>
      <sheetName val="AQ MATBET"/>
      <sheetName val="TMAT BET"/>
      <sheetName val="MOBIL E DESMOBIL EQUIP"/>
      <sheetName val="RASCUNHO_Ñ Imprimir"/>
      <sheetName val="GRAF MATERIAL DE PV"/>
      <sheetName val="GRAF JAZ"/>
      <sheetName val="GRAF EROSÕES"/>
      <sheetName val="VOLUMES 01"/>
      <sheetName val="VOLUMES 02"/>
      <sheetName val="VOLUMES 03"/>
      <sheetName val="VOLUMES 04"/>
      <sheetName val="VOLUMES 05"/>
      <sheetName val="VOLUMES 06"/>
      <sheetName val="VOLUMES 07"/>
      <sheetName val="DIV GRAF OCORR_2"/>
      <sheetName val="Quantidades-serviços"/>
      <sheetName val="Quantidades_mat.bet"/>
      <sheetName val="Quant-serviços_manutenção"/>
      <sheetName val="Quant-serviços_conservaçào"/>
      <sheetName val="quant por solução"/>
      <sheetName val="cronograma fisico por ativ"/>
      <sheetName val=" DMT"/>
      <sheetName val="VCP"/>
      <sheetName val="PRE"/>
      <sheetName val="JOÃO ANDRÉ"/>
      <sheetName val="ACESSO 01"/>
      <sheetName val="CONTORNO"/>
      <sheetName val="ACESSO 02"/>
      <sheetName val="SINALIZAÇÃO VERTICAL"/>
      <sheetName val="sinalização horizontal"/>
      <sheetName val="TACHAS"/>
      <sheetName val="concreto cimento ok (2)"/>
      <sheetName val="Calculo"/>
      <sheetName val="PlanContrato"/>
      <sheetName val="Especif"/>
      <sheetName val="Calculo (2)"/>
      <sheetName val="CBUQ -  Polímero"/>
      <sheetName val="Cbuq"/>
      <sheetName val="Coleta"/>
      <sheetName val="CROQUIS"/>
      <sheetName val="MATBET CUSTO"/>
      <sheetName val="MATBET PREÇO UNIT"/>
      <sheetName val="MOBIL-CANT"/>
      <sheetName val="TLCB5"/>
      <sheetName val="TCC4"/>
      <sheetName val="TLMB"/>
      <sheetName val="TCCB10"/>
      <sheetName val="CRONOGAMA 1º"/>
      <sheetName val="CRONOGAMA 2º"/>
      <sheetName val="COMPOSIÇÕES2"/>
      <sheetName val="Pluviometria "/>
      <sheetName val="BOLETIM "/>
      <sheetName val="Resumo fianceiro"/>
      <sheetName val="Resumo por medicao"/>
      <sheetName val="Folha de Medição"/>
      <sheetName val="CRON BR 364"/>
      <sheetName val="CRON BR 364 _2_"/>
      <sheetName val="Boletim de Desempenho Parcial"/>
      <sheetName val="Andamento Físico"/>
      <sheetName val="3ª FAIXA"/>
      <sheetName val="PISTA"/>
      <sheetName val="Memória ABRIL"/>
      <sheetName val="Memória"/>
      <sheetName val="Medição R$"/>
      <sheetName val="Pintura Ligação (m2)"/>
      <sheetName val="Fresagem (m³)"/>
      <sheetName val="CBUQ (ton)"/>
      <sheetName val="Q.Dem+MFio"/>
      <sheetName val="Q.Dem"/>
      <sheetName val="Andam.Físico"/>
      <sheetName val="Boletim Des"/>
      <sheetName val="Pluviom"/>
      <sheetName val="Avanço Linear"/>
      <sheetName val="Bueiro Contrato"/>
      <sheetName val="BueiroContrato-CustosMaterial"/>
      <sheetName val="lançamento TB"/>
      <sheetName val="Lançamento R P"/>
      <sheetName val="Lancamento CD"/>
      <sheetName val="Lancamento CBUQ"/>
      <sheetName val="Ficha. "/>
      <sheetName val="Tapa-buraco"/>
      <sheetName val="Rem. Profundo"/>
      <sheetName val="Cor.Defeitos"/>
      <sheetName val="Rel mensal acomp"/>
      <sheetName val="Recomp. manual de aterro"/>
      <sheetName val="Meio-Fio (2)"/>
      <sheetName val="Sarjeta (2)"/>
      <sheetName val="Descida d'água (2)"/>
      <sheetName val="Capina (2)"/>
      <sheetName val="Roçada manual (2)"/>
      <sheetName val="Decofin 711-Setembro-07"/>
      <sheetName val="Recebimentos"/>
      <sheetName val="Folha"/>
      <sheetName val="Equipamentos e Mobiliário"/>
      <sheetName val="R. MACHADO 16-07 A 15-08-09"/>
      <sheetName val="R. SHOPP MANIA 16-10 A 15-11-09"/>
      <sheetName val="Folha de Medicao"/>
      <sheetName val="CAPA_MP"/>
      <sheetName val="Medicao Provisoria"/>
      <sheetName val="CAPA_MC"/>
      <sheetName val="100000"/>
      <sheetName val="110009"/>
      <sheetName val="110012"/>
      <sheetName val="110014"/>
      <sheetName val="110016"/>
      <sheetName val="110018"/>
      <sheetName val="151000"/>
      <sheetName val="151100"/>
      <sheetName val="334014"/>
      <sheetName val="110267"/>
      <sheetName val="300002"/>
      <sheetName val="394012"/>
      <sheetName val="410003"/>
      <sheetName val="410103"/>
      <sheetName val="411001"/>
      <sheetName val="411101"/>
      <sheetName val="440101"/>
      <sheetName val="491003"/>
      <sheetName val="491005"/>
      <sheetName val="494101"/>
      <sheetName val="494201"/>
      <sheetName val="494202"/>
      <sheetName val="3a Medicao Parcial - Jul08 - ME"/>
      <sheetName val="Medição_1_IMPR"/>
      <sheetName val="Ficha_1_IMPR"/>
      <sheetName val="Mem_ Cálculo_1_IMPR"/>
      <sheetName val="Estaq_1_IMPR"/>
      <sheetName val="Plano Estaq_ IMPR"/>
      <sheetName val="Plano Estaq_ Projeto NÃO"/>
      <sheetName val="Avanço Fisico-1a.Med Proje_NÃO"/>
      <sheetName val="Avanço Físico_Acum_NÃO"/>
      <sheetName val="Índice de efetividade_NÃO"/>
      <sheetName val="Av_Fis_Pluv_"/>
      <sheetName val="BOLETIM_IMPRI"/>
      <sheetName val="Memória_Cálculo"/>
      <sheetName val="TCB10M3"/>
      <sheetName val="TLB5M3ÑP"/>
      <sheetName val="TCC"/>
      <sheetName val="TLACTÑP"/>
      <sheetName val="IPCS"/>
      <sheetName val="MEDIÇÃO CONSOLIDADA"/>
      <sheetName val="2"/>
      <sheetName val="3"/>
      <sheetName val="5"/>
      <sheetName val="CRONOGRAMA FÍSICO-FINANCEIRO"/>
      <sheetName val="PREÇOS POR SOLUÇÃO-Kmf"/>
      <sheetName val="RESULTADO MANUTENÇÃO"/>
      <sheetName val="Cron. de Ativ. Lama Asfáltica"/>
      <sheetName val="Cron. de Ativ. Micro Revest."/>
      <sheetName val="Lama Asf. Grossa"/>
      <sheetName val="Micro Revestimento"/>
      <sheetName val="Serv. Manut. e Cons. 1º ano"/>
      <sheetName val="Aquis. RL-1C lama"/>
      <sheetName val="Aquis. RC-1C-E micro"/>
      <sheetName val="Transp. RL-1C"/>
      <sheetName val="Transp. RC-1C-E micro"/>
      <sheetName val="Inst. do Canteiro de Obras"/>
      <sheetName val="Manutenção de Canteiro"/>
      <sheetName val="Sinalização Provisória"/>
      <sheetName val="Mobilização de Equipamentos"/>
      <sheetName val="Relat. fotográfico"/>
      <sheetName val="RELATÓRIO PLUVIOMÉTRICO"/>
      <sheetName val="Roçada mecanizada"/>
      <sheetName val="Capina manual"/>
      <sheetName val="Encarregado de turma"/>
      <sheetName val="Servente"/>
      <sheetName val="Limpeza Sarj e MF"/>
      <sheetName val="10"/>
      <sheetName val="11"/>
      <sheetName val="12"/>
      <sheetName val="13"/>
      <sheetName val="14"/>
      <sheetName val="17"/>
      <sheetName val="18"/>
      <sheetName val="22"/>
      <sheetName val="24"/>
      <sheetName val="25"/>
      <sheetName val="FREQ. DE VERIF. MICRO"/>
      <sheetName val="PGQ"/>
      <sheetName val="QUADRO ISSQN- SEM EST."/>
      <sheetName val="EST. PARAMBÚ"/>
      <sheetName val="EST. TAUÁ"/>
      <sheetName val="QUADRO ISSQN- COM EST."/>
      <sheetName val="PLAN"/>
      <sheetName val="PLANILHA-SOLUÇÃO"/>
      <sheetName val="CRON-TIROL."/>
      <sheetName val="Módulo2"/>
      <sheetName val="Aquis. RL-1C"/>
      <sheetName val="Tabela Medição"/>
      <sheetName val="Medições"/>
      <sheetName val="Critérios de filtro"/>
      <sheetName val="Filtro Anterior"/>
      <sheetName val="Densidades"/>
      <sheetName val="Avanço Físico - Itumbiara"/>
      <sheetName val="Previsão Medição"/>
      <sheetName val="1000000 - RESUMO DESMATAMENTO"/>
      <sheetName val="DMT (ARG)-A"/>
      <sheetName val="DMT (CCB)-B"/>
      <sheetName val="DMT (ARG)-C"/>
      <sheetName val="DMT (CCB)-D"/>
      <sheetName val="DMT (ARG)-E"/>
      <sheetName val="DMT (ARG)-F"/>
      <sheetName val="DMT (ARG)-G"/>
      <sheetName val="DMT (ARG)-H"/>
      <sheetName val="DMT (ARG)-I"/>
      <sheetName val="DMT (ARG)-J"/>
      <sheetName val="DMT (ARG)-K"/>
      <sheetName val="DMT (ARG)-L"/>
      <sheetName val="1000000 - RESUMO TRANSPORTE"/>
      <sheetName val="1000000 - SOLO MOLE"/>
      <sheetName val="1000000 - ATERRO 95%"/>
      <sheetName val="1000000 - ATERRO 100%"/>
      <sheetName val="1000000 - EXPURGO DESM."/>
      <sheetName val="2000000 - PAVIMENTAÇÃO"/>
      <sheetName val="3000000 - DRENAGEM"/>
      <sheetName val="4000000 - OBRAS ARTE CORRENTES"/>
      <sheetName val="5000000 - OBRAS COMPLEM."/>
      <sheetName val="7000000 - O. DE ARTE ESPECIAIS"/>
      <sheetName val="9000000 - POLÍCIA R. FEDERAL"/>
      <sheetName val="CAPA ANEXOS"/>
      <sheetName val="CAPA PRINCIPAL"/>
      <sheetName val="QUANTIT. 1ª"/>
      <sheetName val="GERAL 2ª"/>
      <sheetName val="REAJUST"/>
      <sheetName val="PLANILHA ATUALIZADA"/>
      <sheetName val="Módulo3"/>
      <sheetName val="Res. Irisville"/>
      <sheetName val="Pacheco I e II "/>
      <sheetName val="Shangri-lá"/>
      <sheetName val="Antônio Barbosa"/>
      <sheetName val="Carlos Pires"/>
      <sheetName val="Orlando Morais"/>
      <sheetName val="Elza Fronze"/>
      <sheetName val="Pindorama"/>
      <sheetName val="Recreio Mansões"/>
      <sheetName val="pavgap"/>
      <sheetName val="relação"/>
      <sheetName val="Res. Irisville (1)"/>
      <sheetName val="Res. Irisville (2)"/>
      <sheetName val="Pacheco I e II (1)"/>
      <sheetName val="Pacheco I e II (2)"/>
      <sheetName val="Shangri-lá (1)"/>
      <sheetName val="Shangri-lá (2)"/>
      <sheetName val="Antônio Barbosa (1)"/>
      <sheetName val="Antônio Barbosa (2)"/>
      <sheetName val="Carlos Pires (1)"/>
      <sheetName val="Carlos Pires (2)"/>
      <sheetName val="Orlando Morais (1)"/>
      <sheetName val="Orlando Morais (2)"/>
      <sheetName val="Elza Fronze (1)"/>
      <sheetName val="Elza Fronze (2)"/>
      <sheetName val="Pindorama (1)"/>
      <sheetName val="Pindorama (2)"/>
      <sheetName val="Recreio Mansões (1)"/>
      <sheetName val="Recreio Mansões (2)"/>
      <sheetName val="CONTRATO"/>
      <sheetName val="Fi. Quantitativo"/>
      <sheetName val="RESUMO_MEDICAO"/>
      <sheetName val="CRONOG-1oAno"/>
      <sheetName val="CRONOG-2oAno"/>
      <sheetName val="MOBILIZACAO EQUIPAMENTOS"/>
      <sheetName val="TRANSP LOCAL CAMIN CARROCERIA"/>
      <sheetName val="ASSENTAM TUBO 1M"/>
      <sheetName val="CONCRETO Cimento"/>
      <sheetName val="CONCRETO Ciclop"/>
      <sheetName val="FORMA"/>
      <sheetName val="TRANSP LOCAL BASC 5 M3"/>
      <sheetName val="TRANSP LOCAL BASC 10 M3"/>
      <sheetName val="CORRECAO DEF"/>
      <sheetName val="MISTURA BETUMINOSA"/>
      <sheetName val="REC. CAMAD. GRANULAR PAV."/>
      <sheetName val="RECMP. REV. COM MISTURA BET. "/>
      <sheetName val="Recomposição Manual de Aterro"/>
      <sheetName val="ENROCAMENTO PEDRA ARRUMADA"/>
      <sheetName val="TRANSP LOCAL DÁGUA"/>
      <sheetName val="Reaterro Apiloado"/>
      <sheetName val="Remoção Manual Barreira Solo"/>
      <sheetName val="TRANSPORT. COMERC. CARROCERIA"/>
      <sheetName val="REM PROF"/>
      <sheetName val="SOLO BASE REM PROF"/>
      <sheetName val="LIM MEIO FIO"/>
      <sheetName val="LIM DESC DAGUA"/>
      <sheetName val="DESOBSTRUCAO BUEIRO"/>
      <sheetName val="CAIACAO"/>
      <sheetName val="PINTURA DE LIGACAO"/>
      <sheetName val="ESCAV. MANUAL DE VAL"/>
      <sheetName val="AQUISICAO CAP"/>
      <sheetName val="AQUISICAO CM-30"/>
      <sheetName val="AQUISICAO CM-30 REM PROF"/>
      <sheetName val="AQUISICAO RR-1C"/>
      <sheetName val="AQUISICAO RR-1C CORR"/>
      <sheetName val="TRANSP CM-30 REM PROF"/>
      <sheetName val="TRANSP RR-1C CORR"/>
      <sheetName val="TRANSPORTE LOCAL REMENDOS"/>
      <sheetName val="ROÇADA CAPIM"/>
      <sheetName val="ISSQN DNIT"/>
      <sheetName val="Estorno carolina"/>
      <sheetName val="Estorno estreito"/>
      <sheetName val="valores"/>
      <sheetName val="producao rocada"/>
      <sheetName val="producao_TB"/>
      <sheetName val="producao_RP"/>
      <sheetName val="Justif. Quant."/>
      <sheetName val="Demons. Quant."/>
      <sheetName val="novo preço Aqui e TransMB"/>
      <sheetName val="Transp. local basc. 5 m³"/>
      <sheetName val="Transp. local p rem."/>
      <sheetName val="Quadro Resumo Dist"/>
      <sheetName val="Transp.Comer. Basc 10m³ Rod Pav"/>
      <sheetName val="Transp.Comer.Carroc15T Rod. Pav"/>
      <sheetName val="Transp. carroc."/>
      <sheetName val="Transp. local de água"/>
      <sheetName val="CRONOGRAMA 2 ano"/>
      <sheetName val="Gráfico DMTs"/>
      <sheetName val="Canteiro de Obras"/>
      <sheetName val="Mob e Desmob"/>
      <sheetName val="Custo Trans Pesado"/>
      <sheetName val=" ORÇAMENTO 1ANO"/>
      <sheetName val="ORÇAMENTO 2 ANO"/>
      <sheetName val="LS"/>
    </sheetNames>
    <sheetDataSet>
      <sheetData sheetId="0">
        <row r="11">
          <cell r="A11">
            <v>1</v>
          </cell>
        </row>
      </sheetData>
      <sheetData sheetId="1"/>
      <sheetData sheetId="2">
        <row r="7">
          <cell r="B7" t="str">
            <v>Eao</v>
          </cell>
        </row>
      </sheetData>
      <sheetData sheetId="3"/>
      <sheetData sheetId="4"/>
      <sheetData sheetId="5">
        <row r="1">
          <cell r="P1">
            <v>38735</v>
          </cell>
        </row>
      </sheetData>
      <sheetData sheetId="6"/>
      <sheetData sheetId="7">
        <row r="11">
          <cell r="A11">
            <v>1</v>
          </cell>
        </row>
      </sheetData>
      <sheetData sheetId="8"/>
      <sheetData sheetId="9">
        <row r="7">
          <cell r="B7" t="str">
            <v>Eao</v>
          </cell>
        </row>
      </sheetData>
      <sheetData sheetId="10"/>
      <sheetData sheetId="11"/>
      <sheetData sheetId="12">
        <row r="1">
          <cell r="P1">
            <v>38735</v>
          </cell>
        </row>
      </sheetData>
      <sheetData sheetId="13"/>
      <sheetData sheetId="14" refreshError="1"/>
      <sheetData sheetId="15"/>
      <sheetData sheetId="16"/>
      <sheetData sheetId="17"/>
      <sheetData sheetId="18"/>
      <sheetData sheetId="19">
        <row r="1">
          <cell r="P1">
            <v>38735</v>
          </cell>
        </row>
      </sheetData>
      <sheetData sheetId="20"/>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ow r="11">
          <cell r="A11">
            <v>1</v>
          </cell>
        </row>
      </sheetData>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row r="4">
          <cell r="A4" t="str">
            <v>EDITAL: 102/2011</v>
          </cell>
        </row>
      </sheetData>
      <sheetData sheetId="1414"/>
      <sheetData sheetId="1415"/>
      <sheetData sheetId="1416"/>
      <sheetData sheetId="1417"/>
      <sheetData sheetId="1418"/>
      <sheetData sheetId="1419">
        <row r="4">
          <cell r="A4" t="str">
            <v>EDITAL: 102/2011</v>
          </cell>
        </row>
      </sheetData>
      <sheetData sheetId="1420"/>
      <sheetData sheetId="1421"/>
      <sheetData sheetId="1422"/>
      <sheetData sheetId="1423"/>
      <sheetData sheetId="1424"/>
      <sheetData sheetId="1425"/>
      <sheetData sheetId="1426" refreshError="1"/>
      <sheetData sheetId="1427"/>
      <sheetData sheetId="1428"/>
      <sheetData sheetId="1429"/>
      <sheetData sheetId="1430"/>
      <sheetData sheetId="1431"/>
      <sheetData sheetId="1432"/>
      <sheetData sheetId="1433">
        <row r="26">
          <cell r="A26" t="str">
            <v>CBUQ</v>
          </cell>
        </row>
      </sheetData>
      <sheetData sheetId="1434" refreshError="1"/>
      <sheetData sheetId="1435"/>
      <sheetData sheetId="1436"/>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row r="3">
          <cell r="A3">
            <v>1</v>
          </cell>
        </row>
      </sheetData>
      <sheetData sheetId="1451"/>
      <sheetData sheetId="1452" refreshError="1"/>
      <sheetData sheetId="1453"/>
      <sheetData sheetId="1454" refreshError="1"/>
      <sheetData sheetId="1455"/>
      <sheetData sheetId="1456"/>
      <sheetData sheetId="1457">
        <row r="1">
          <cell r="B1">
            <v>0</v>
          </cell>
        </row>
      </sheetData>
      <sheetData sheetId="1458">
        <row r="3">
          <cell r="A3" t="str">
            <v>TEMPLATE CAPEX OK</v>
          </cell>
        </row>
      </sheetData>
      <sheetData sheetId="1459">
        <row r="3">
          <cell r="A3">
            <v>4</v>
          </cell>
        </row>
      </sheetData>
      <sheetData sheetId="1460">
        <row r="3">
          <cell r="A3">
            <v>4</v>
          </cell>
        </row>
      </sheetData>
      <sheetData sheetId="1461"/>
      <sheetData sheetId="1462"/>
      <sheetData sheetId="1463"/>
      <sheetData sheetId="1464"/>
      <sheetData sheetId="1465"/>
      <sheetData sheetId="1466"/>
      <sheetData sheetId="1467"/>
      <sheetData sheetId="1468"/>
      <sheetData sheetId="1469"/>
      <sheetData sheetId="1470"/>
      <sheetData sheetId="147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ow r="14">
          <cell r="I14">
            <v>0</v>
          </cell>
        </row>
      </sheetData>
      <sheetData sheetId="1491">
        <row r="1">
          <cell r="B1">
            <v>0</v>
          </cell>
        </row>
      </sheetData>
      <sheetData sheetId="1492" refreshError="1"/>
      <sheetData sheetId="1493" refreshError="1"/>
      <sheetData sheetId="1494">
        <row r="2">
          <cell r="B2" t="str">
            <v>8 - ORÇAMENTO</v>
          </cell>
        </row>
      </sheetData>
      <sheetData sheetId="1495">
        <row r="2">
          <cell r="B2" t="str">
            <v>8 - ORÇAMENTO</v>
          </cell>
        </row>
      </sheetData>
      <sheetData sheetId="1496">
        <row r="82">
          <cell r="I82">
            <v>0</v>
          </cell>
        </row>
      </sheetData>
      <sheetData sheetId="1497">
        <row r="1">
          <cell r="B1">
            <v>0</v>
          </cell>
        </row>
      </sheetData>
      <sheetData sheetId="1498">
        <row r="17">
          <cell r="D17" t="str">
            <v>Consolidado_Lumina</v>
          </cell>
        </row>
      </sheetData>
      <sheetData sheetId="1499">
        <row r="10">
          <cell r="E10">
            <v>2011</v>
          </cell>
        </row>
      </sheetData>
      <sheetData sheetId="1500">
        <row r="2">
          <cell r="B2" t="str">
            <v>8 - ORÇAMENTO</v>
          </cell>
        </row>
      </sheetData>
      <sheetData sheetId="1501">
        <row r="2">
          <cell r="B2" t="str">
            <v>8 - ORÇAMENTO</v>
          </cell>
        </row>
      </sheetData>
      <sheetData sheetId="1502">
        <row r="14">
          <cell r="I14">
            <v>0</v>
          </cell>
        </row>
      </sheetData>
      <sheetData sheetId="1503">
        <row r="1">
          <cell r="B1">
            <v>0</v>
          </cell>
        </row>
      </sheetData>
      <sheetData sheetId="1504">
        <row r="2">
          <cell r="B2" t="str">
            <v>8 - ORÇAMENTO</v>
          </cell>
        </row>
      </sheetData>
      <sheetData sheetId="1505">
        <row r="1">
          <cell r="C1" t="str">
            <v>Juros Compostos – Séries Uniformes</v>
          </cell>
        </row>
      </sheetData>
      <sheetData sheetId="1506">
        <row r="1">
          <cell r="B1">
            <v>0</v>
          </cell>
        </row>
      </sheetData>
      <sheetData sheetId="1507">
        <row r="1">
          <cell r="C1" t="str">
            <v>Juros Compostos – Séries Uniformes</v>
          </cell>
        </row>
      </sheetData>
      <sheetData sheetId="1508">
        <row r="1">
          <cell r="C1" t="str">
            <v>Juros Compostos – Séries Uniformes</v>
          </cell>
        </row>
      </sheetData>
      <sheetData sheetId="1509">
        <row r="1">
          <cell r="B1">
            <v>0</v>
          </cell>
        </row>
      </sheetData>
      <sheetData sheetId="1510">
        <row r="1">
          <cell r="B1">
            <v>0</v>
          </cell>
        </row>
      </sheetData>
      <sheetData sheetId="1511">
        <row r="2">
          <cell r="B2" t="str">
            <v>8 - ORÇAMENTO</v>
          </cell>
        </row>
      </sheetData>
      <sheetData sheetId="1512">
        <row r="2">
          <cell r="B2" t="str">
            <v>8 - ORÇAMENTO</v>
          </cell>
        </row>
      </sheetData>
      <sheetData sheetId="1513">
        <row r="1">
          <cell r="B1">
            <v>0</v>
          </cell>
        </row>
      </sheetData>
      <sheetData sheetId="1514">
        <row r="2">
          <cell r="B2" t="str">
            <v>8 - ORÇAMENTO</v>
          </cell>
        </row>
      </sheetData>
      <sheetData sheetId="1515">
        <row r="1">
          <cell r="B1">
            <v>0</v>
          </cell>
        </row>
      </sheetData>
      <sheetData sheetId="1516">
        <row r="2">
          <cell r="B2" t="str">
            <v>8 - ORÇAMENTO</v>
          </cell>
        </row>
      </sheetData>
      <sheetData sheetId="1517">
        <row r="2">
          <cell r="B2" t="str">
            <v>8 - ORÇAMENTO</v>
          </cell>
        </row>
      </sheetData>
      <sheetData sheetId="1518">
        <row r="2">
          <cell r="B2" t="str">
            <v>8 - ORÇAMENTO</v>
          </cell>
        </row>
      </sheetData>
      <sheetData sheetId="1519">
        <row r="1">
          <cell r="B1">
            <v>0</v>
          </cell>
        </row>
      </sheetData>
      <sheetData sheetId="1520">
        <row r="14">
          <cell r="I14">
            <v>0</v>
          </cell>
        </row>
      </sheetData>
      <sheetData sheetId="1521">
        <row r="1">
          <cell r="B1">
            <v>0</v>
          </cell>
        </row>
      </sheetData>
      <sheetData sheetId="1522">
        <row r="1">
          <cell r="C1" t="str">
            <v>Juros Compostos – Séries Uniformes</v>
          </cell>
        </row>
      </sheetData>
      <sheetData sheetId="1523">
        <row r="1">
          <cell r="B1">
            <v>0</v>
          </cell>
        </row>
      </sheetData>
      <sheetData sheetId="1524">
        <row r="1">
          <cell r="B1">
            <v>0</v>
          </cell>
        </row>
      </sheetData>
      <sheetData sheetId="1525">
        <row r="1">
          <cell r="B1">
            <v>0</v>
          </cell>
        </row>
      </sheetData>
      <sheetData sheetId="1526">
        <row r="1">
          <cell r="C1" t="str">
            <v>Juros Compostos – Séries Uniformes</v>
          </cell>
        </row>
      </sheetData>
      <sheetData sheetId="1527">
        <row r="1">
          <cell r="B1">
            <v>0</v>
          </cell>
        </row>
      </sheetData>
      <sheetData sheetId="1528">
        <row r="1">
          <cell r="B1">
            <v>0</v>
          </cell>
        </row>
      </sheetData>
      <sheetData sheetId="1529">
        <row r="2">
          <cell r="B2" t="str">
            <v>8 - ORÇAMENTO</v>
          </cell>
        </row>
      </sheetData>
      <sheetData sheetId="1530">
        <row r="1">
          <cell r="B1" t="str">
            <v>Modelo Geral de Matemática Financeira</v>
          </cell>
        </row>
      </sheetData>
      <sheetData sheetId="1531">
        <row r="1">
          <cell r="B1">
            <v>0</v>
          </cell>
        </row>
      </sheetData>
      <sheetData sheetId="1532">
        <row r="2">
          <cell r="B2" t="str">
            <v>Resumo de algumas fórmulas de matemática financeira</v>
          </cell>
        </row>
      </sheetData>
      <sheetData sheetId="1533">
        <row r="1">
          <cell r="C1" t="str">
            <v>Juros Compostos – Séries Uniformes</v>
          </cell>
        </row>
      </sheetData>
      <sheetData sheetId="1534">
        <row r="1">
          <cell r="B1">
            <v>0</v>
          </cell>
        </row>
      </sheetData>
      <sheetData sheetId="1535">
        <row r="3">
          <cell r="A3">
            <v>1</v>
          </cell>
        </row>
      </sheetData>
      <sheetData sheetId="1536">
        <row r="6">
          <cell r="C6">
            <v>35461</v>
          </cell>
        </row>
      </sheetData>
      <sheetData sheetId="1537">
        <row r="1">
          <cell r="B1">
            <v>0</v>
          </cell>
        </row>
      </sheetData>
      <sheetData sheetId="1538">
        <row r="2">
          <cell r="B2" t="str">
            <v>8 - ORÇAMENTO</v>
          </cell>
        </row>
      </sheetData>
      <sheetData sheetId="1539"/>
      <sheetData sheetId="1540"/>
      <sheetData sheetId="1541"/>
      <sheetData sheetId="1542"/>
      <sheetData sheetId="1543"/>
      <sheetData sheetId="1544">
        <row r="3">
          <cell r="A3">
            <v>4</v>
          </cell>
        </row>
      </sheetData>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refreshError="1"/>
      <sheetData sheetId="1565" refreshError="1"/>
      <sheetData sheetId="1566" refreshError="1"/>
      <sheetData sheetId="1567" refreshError="1"/>
      <sheetData sheetId="1568" refreshError="1"/>
      <sheetData sheetId="1569" refreshError="1"/>
      <sheetData sheetId="1570" refreshError="1"/>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sheetData sheetId="1584" refreshError="1"/>
      <sheetData sheetId="1585"/>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row r="274">
          <cell r="C274" t="str">
            <v>Maria Betânia F. Figueiró</v>
          </cell>
        </row>
      </sheetData>
      <sheetData sheetId="1751"/>
      <sheetData sheetId="1752">
        <row r="4">
          <cell r="A4" t="str">
            <v>Company</v>
          </cell>
        </row>
      </sheetData>
      <sheetData sheetId="1753">
        <row r="16">
          <cell r="T16" t="str">
            <v>On</v>
          </cell>
        </row>
      </sheetData>
      <sheetData sheetId="1754"/>
      <sheetData sheetId="1755">
        <row r="4">
          <cell r="A4" t="str">
            <v>Company</v>
          </cell>
        </row>
      </sheetData>
      <sheetData sheetId="1756">
        <row r="4">
          <cell r="A4" t="str">
            <v>Company</v>
          </cell>
        </row>
      </sheetData>
      <sheetData sheetId="1757">
        <row r="16">
          <cell r="T16" t="str">
            <v>On</v>
          </cell>
        </row>
      </sheetData>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refreshError="1"/>
      <sheetData sheetId="1784"/>
      <sheetData sheetId="1785"/>
      <sheetData sheetId="1786" refreshError="1"/>
      <sheetData sheetId="1787"/>
      <sheetData sheetId="1788" refreshError="1"/>
      <sheetData sheetId="1789">
        <row r="25">
          <cell r="D25">
            <v>1</v>
          </cell>
        </row>
      </sheetData>
      <sheetData sheetId="1790">
        <row r="27">
          <cell r="B27">
            <v>101</v>
          </cell>
        </row>
      </sheetData>
      <sheetData sheetId="1791">
        <row r="1">
          <cell r="B1" t="str">
            <v>035/2004-08</v>
          </cell>
        </row>
      </sheetData>
      <sheetData sheetId="1792" refreshError="1"/>
      <sheetData sheetId="1793" refreshError="1"/>
      <sheetData sheetId="1794" refreshError="1"/>
      <sheetData sheetId="1795"/>
      <sheetData sheetId="1796">
        <row r="8">
          <cell r="F8">
            <v>1</v>
          </cell>
        </row>
      </sheetData>
      <sheetData sheetId="1797">
        <row r="33">
          <cell r="A33" t="str">
            <v>Sim</v>
          </cell>
        </row>
      </sheetData>
      <sheetData sheetId="1798"/>
      <sheetData sheetId="1799"/>
      <sheetData sheetId="1800"/>
      <sheetData sheetId="1801"/>
      <sheetData sheetId="1802"/>
      <sheetData sheetId="1803"/>
      <sheetData sheetId="1804"/>
      <sheetData sheetId="1805">
        <row r="16">
          <cell r="T16" t="str">
            <v>On</v>
          </cell>
        </row>
      </sheetData>
      <sheetData sheetId="1806"/>
      <sheetData sheetId="1807"/>
      <sheetData sheetId="1808">
        <row r="26">
          <cell r="E26">
            <v>0.34</v>
          </cell>
        </row>
      </sheetData>
      <sheetData sheetId="1809"/>
      <sheetData sheetId="1810"/>
      <sheetData sheetId="1811"/>
      <sheetData sheetId="1812"/>
      <sheetData sheetId="1813"/>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sheetData sheetId="1832"/>
      <sheetData sheetId="1833"/>
      <sheetData sheetId="1834">
        <row r="4">
          <cell r="A4" t="str">
            <v>Company</v>
          </cell>
        </row>
      </sheetData>
      <sheetData sheetId="1835">
        <row r="16">
          <cell r="T16" t="str">
            <v>On</v>
          </cell>
        </row>
      </sheetData>
      <sheetData sheetId="1836">
        <row r="16">
          <cell r="T16" t="str">
            <v>On</v>
          </cell>
        </row>
      </sheetData>
      <sheetData sheetId="1837"/>
      <sheetData sheetId="1838">
        <row r="4">
          <cell r="A4" t="str">
            <v>Company</v>
          </cell>
        </row>
      </sheetData>
      <sheetData sheetId="1839">
        <row r="4">
          <cell r="A4" t="str">
            <v>Company</v>
          </cell>
        </row>
      </sheetData>
      <sheetData sheetId="1840">
        <row r="33">
          <cell r="D33">
            <v>0</v>
          </cell>
        </row>
      </sheetData>
      <sheetData sheetId="1841">
        <row r="7">
          <cell r="Q7" t="str">
            <v>Cenário A</v>
          </cell>
        </row>
      </sheetData>
      <sheetData sheetId="1842"/>
      <sheetData sheetId="1843"/>
      <sheetData sheetId="1844">
        <row r="4">
          <cell r="A4" t="str">
            <v>Company</v>
          </cell>
        </row>
      </sheetData>
      <sheetData sheetId="1845">
        <row r="16">
          <cell r="T16" t="str">
            <v>On</v>
          </cell>
        </row>
      </sheetData>
      <sheetData sheetId="1846">
        <row r="7">
          <cell r="Q7" t="str">
            <v>Cenário A</v>
          </cell>
        </row>
      </sheetData>
      <sheetData sheetId="1847">
        <row r="6">
          <cell r="D6" t="str">
            <v>CAMG</v>
          </cell>
        </row>
      </sheetData>
      <sheetData sheetId="1848">
        <row r="4">
          <cell r="A4" t="str">
            <v>Company</v>
          </cell>
        </row>
      </sheetData>
      <sheetData sheetId="1849"/>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row r="25">
          <cell r="D25">
            <v>1</v>
          </cell>
        </row>
      </sheetData>
      <sheetData sheetId="1937">
        <row r="27">
          <cell r="B27">
            <v>101</v>
          </cell>
        </row>
      </sheetData>
      <sheetData sheetId="1938">
        <row r="1">
          <cell r="B1" t="str">
            <v>035/2004-08</v>
          </cell>
        </row>
      </sheetData>
      <sheetData sheetId="1939"/>
      <sheetData sheetId="1940"/>
      <sheetData sheetId="1941"/>
      <sheetData sheetId="1942">
        <row r="25">
          <cell r="D25">
            <v>1</v>
          </cell>
        </row>
      </sheetData>
      <sheetData sheetId="1943">
        <row r="8">
          <cell r="F8">
            <v>1</v>
          </cell>
        </row>
      </sheetData>
      <sheetData sheetId="1944">
        <row r="1">
          <cell r="B1" t="str">
            <v>035/2004-08</v>
          </cell>
        </row>
      </sheetData>
      <sheetData sheetId="1945"/>
      <sheetData sheetId="1946"/>
      <sheetData sheetId="1947"/>
      <sheetData sheetId="1948"/>
      <sheetData sheetId="1949">
        <row r="8">
          <cell r="F8">
            <v>1</v>
          </cell>
        </row>
      </sheetData>
      <sheetData sheetId="1950"/>
      <sheetData sheetId="195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sheetData sheetId="2008"/>
      <sheetData sheetId="2009"/>
      <sheetData sheetId="2010"/>
      <sheetData sheetId="2011"/>
      <sheetData sheetId="2012"/>
      <sheetData sheetId="2013"/>
      <sheetData sheetId="2014"/>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sheetData sheetId="2057" refreshError="1"/>
      <sheetData sheetId="2058" refreshError="1"/>
      <sheetData sheetId="2059" refreshError="1"/>
      <sheetData sheetId="2060">
        <row r="37">
          <cell r="L37">
            <v>0</v>
          </cell>
        </row>
      </sheetData>
      <sheetData sheetId="2061"/>
      <sheetData sheetId="2062"/>
      <sheetData sheetId="2063"/>
      <sheetData sheetId="2064"/>
      <sheetData sheetId="2065"/>
      <sheetData sheetId="2066"/>
      <sheetData sheetId="2067"/>
      <sheetData sheetId="2068" refreshError="1"/>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ow r="1">
          <cell r="C1" t="str">
            <v>Juros Compostos – Séries Uniformes</v>
          </cell>
        </row>
      </sheetData>
      <sheetData sheetId="216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sheetData sheetId="2180" refreshError="1"/>
      <sheetData sheetId="2181" refreshError="1"/>
      <sheetData sheetId="2182" refreshError="1"/>
      <sheetData sheetId="2183"/>
      <sheetData sheetId="2184"/>
      <sheetData sheetId="2185" refreshError="1"/>
      <sheetData sheetId="2186" refreshError="1"/>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row r="1">
          <cell r="C1" t="str">
            <v>Desconto Bancário</v>
          </cell>
        </row>
      </sheetData>
      <sheetData sheetId="2241">
        <row r="1">
          <cell r="C1" t="str">
            <v>Juros Compostos</v>
          </cell>
        </row>
      </sheetData>
      <sheetData sheetId="2242">
        <row r="1">
          <cell r="C1" t="str">
            <v>Juros Compostos</v>
          </cell>
        </row>
      </sheetData>
      <sheetData sheetId="2243">
        <row r="1">
          <cell r="C1" t="str">
            <v>Juros Compostos</v>
          </cell>
        </row>
      </sheetData>
      <sheetData sheetId="2244">
        <row r="1">
          <cell r="B1">
            <v>0</v>
          </cell>
        </row>
      </sheetData>
      <sheetData sheetId="2245">
        <row r="1">
          <cell r="C1" t="str">
            <v>Juros Compostos – Séries Uniformes</v>
          </cell>
        </row>
      </sheetData>
      <sheetData sheetId="2246">
        <row r="1">
          <cell r="C1" t="str">
            <v>Juros Compostos – Séries Uniformes</v>
          </cell>
        </row>
      </sheetData>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row r="66">
          <cell r="C66">
            <v>1</v>
          </cell>
        </row>
      </sheetData>
      <sheetData sheetId="2283">
        <row r="2">
          <cell r="B2" t="str">
            <v>Outras funções financeiras disponíveis no Excel:</v>
          </cell>
        </row>
      </sheetData>
      <sheetData sheetId="2284">
        <row r="1">
          <cell r="F1" t="str">
            <v>ACCT</v>
          </cell>
        </row>
      </sheetData>
      <sheetData sheetId="2285">
        <row r="1">
          <cell r="F1" t="str">
            <v>ACCT</v>
          </cell>
        </row>
      </sheetData>
      <sheetData sheetId="2286">
        <row r="1">
          <cell r="F1" t="str">
            <v>ACCT</v>
          </cell>
        </row>
      </sheetData>
      <sheetData sheetId="2287">
        <row r="1">
          <cell r="F1" t="str">
            <v>ACCT</v>
          </cell>
        </row>
      </sheetData>
      <sheetData sheetId="2288">
        <row r="1">
          <cell r="F1" t="str">
            <v>ACCT</v>
          </cell>
        </row>
      </sheetData>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sheetData sheetId="2373">
        <row r="6">
          <cell r="C6">
            <v>35461</v>
          </cell>
        </row>
      </sheetData>
      <sheetData sheetId="2374">
        <row r="5">
          <cell r="C5" t="str">
            <v>Data Imp.</v>
          </cell>
        </row>
      </sheetData>
      <sheetData sheetId="2375">
        <row r="6">
          <cell r="D6" t="str">
            <v>DR REDDY´S FARMACEUTICA</v>
          </cell>
        </row>
      </sheetData>
      <sheetData sheetId="2376"/>
      <sheetData sheetId="2377">
        <row r="1">
          <cell r="B1">
            <v>0</v>
          </cell>
        </row>
      </sheetData>
      <sheetData sheetId="2378">
        <row r="1">
          <cell r="B1">
            <v>0</v>
          </cell>
        </row>
      </sheetData>
      <sheetData sheetId="2379">
        <row r="1">
          <cell r="B1">
            <v>0</v>
          </cell>
        </row>
      </sheetData>
      <sheetData sheetId="2380">
        <row r="87">
          <cell r="E87" t="str">
            <v>constante</v>
          </cell>
        </row>
      </sheetData>
      <sheetData sheetId="2381">
        <row r="87">
          <cell r="E87" t="str">
            <v>constante</v>
          </cell>
        </row>
      </sheetData>
      <sheetData sheetId="2382"/>
      <sheetData sheetId="2383">
        <row r="1">
          <cell r="C1" t="str">
            <v>Juros Compostos – Séries Uniformes</v>
          </cell>
        </row>
      </sheetData>
      <sheetData sheetId="2384">
        <row r="1">
          <cell r="C1" t="str">
            <v>Juros Compostos – Séries Uniformes</v>
          </cell>
        </row>
      </sheetData>
      <sheetData sheetId="2385">
        <row r="1">
          <cell r="C1" t="str">
            <v>Juros Compostos – Séries Uniformes</v>
          </cell>
        </row>
      </sheetData>
      <sheetData sheetId="2386">
        <row r="97">
          <cell r="E97">
            <v>8.2000000000000007E-3</v>
          </cell>
        </row>
      </sheetData>
      <sheetData sheetId="2387"/>
      <sheetData sheetId="2388">
        <row r="6">
          <cell r="C6">
            <v>35461</v>
          </cell>
        </row>
      </sheetData>
      <sheetData sheetId="2389">
        <row r="5">
          <cell r="C5" t="str">
            <v>Data Imp.</v>
          </cell>
        </row>
      </sheetData>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sheetData sheetId="2696">
        <row r="3">
          <cell r="E3">
            <v>1</v>
          </cell>
        </row>
      </sheetData>
      <sheetData sheetId="2697">
        <row r="5">
          <cell r="A5" t="str">
            <v>A</v>
          </cell>
        </row>
      </sheetData>
      <sheetData sheetId="2698">
        <row r="5">
          <cell r="A5" t="str">
            <v>A</v>
          </cell>
        </row>
      </sheetData>
      <sheetData sheetId="2699">
        <row r="3">
          <cell r="A3" t="str">
            <v>A</v>
          </cell>
        </row>
      </sheetData>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sheetData sheetId="2745"/>
      <sheetData sheetId="2746"/>
      <sheetData sheetId="2747"/>
      <sheetData sheetId="2748"/>
      <sheetData sheetId="2749"/>
      <sheetData sheetId="2750"/>
      <sheetData sheetId="2751"/>
      <sheetData sheetId="2752"/>
      <sheetData sheetId="2753"/>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ow r="1">
          <cell r="A1" t="str">
            <v>FLOWSERVE DO BRASIL LTDA.</v>
          </cell>
        </row>
      </sheetData>
      <sheetData sheetId="2765" refreshError="1"/>
      <sheetData sheetId="2766"/>
      <sheetData sheetId="2767" refreshError="1"/>
      <sheetData sheetId="2768"/>
      <sheetData sheetId="2769"/>
      <sheetData sheetId="2770"/>
      <sheetData sheetId="277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sheetData sheetId="2807"/>
      <sheetData sheetId="2808"/>
      <sheetData sheetId="2809"/>
      <sheetData sheetId="2810"/>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refreshError="1"/>
      <sheetData sheetId="2854" refreshError="1"/>
      <sheetData sheetId="2855" refreshError="1"/>
      <sheetData sheetId="2856" refreshError="1"/>
      <sheetData sheetId="2857" refreshError="1"/>
      <sheetData sheetId="2858" refreshError="1"/>
      <sheetData sheetId="2859" refreshError="1"/>
      <sheetData sheetId="2860">
        <row r="7">
          <cell r="B7" t="str">
            <v>Eao</v>
          </cell>
        </row>
      </sheetData>
      <sheetData sheetId="2861" refreshError="1"/>
      <sheetData sheetId="2862" refreshError="1"/>
      <sheetData sheetId="2863" refreshError="1"/>
      <sheetData sheetId="2864" refreshError="1"/>
      <sheetData sheetId="2865" refreshError="1"/>
      <sheetData sheetId="2866" refreshError="1"/>
      <sheetData sheetId="2867" refreshError="1"/>
      <sheetData sheetId="2868"/>
      <sheetData sheetId="2869" refreshError="1"/>
      <sheetData sheetId="2870" refreshError="1"/>
      <sheetData sheetId="2871" refreshError="1"/>
      <sheetData sheetId="2872"/>
      <sheetData sheetId="2873"/>
      <sheetData sheetId="2874"/>
      <sheetData sheetId="2875"/>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Plan1"/>
      <sheetName val="Plan4"/>
      <sheetName val="Fluxo Total"/>
      <sheetName val="Plan2"/>
      <sheetName val="Plan3"/>
      <sheetName val="EAP-SIT_080604"/>
      <sheetName val="S.Mateus"/>
      <sheetName val="SERVIÇOS "/>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RESUMO EMPRESA"/>
      <sheetName val="CUSTO EMPRESA"/>
      <sheetName val="RESUMO"/>
      <sheetName val="KANAFLEX"/>
      <sheetName val="NOVOTUB"/>
      <sheetName val="MEDIDAS"/>
      <sheetName val="CUSTO ZONA SUL"/>
      <sheetName val="FLUXO - EXECUÇÃO PRÓPRIA"/>
      <sheetName val="MENU"/>
      <sheetName val="CÁLCULO"/>
      <sheetName val="DADOS"/>
      <sheetName val="BDI"/>
      <sheetName val="BM"/>
      <sheetName val="QCI"/>
      <sheetName val="ORÇAMENTO"/>
      <sheetName val="CRONOPLE"/>
      <sheetName val="EVENTOS"/>
      <sheetName val="PLE"/>
      <sheetName val="RRE"/>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LOTE 5"/>
      <sheetName val="LOTE 6"/>
      <sheetName val="COMP NDESONERADAS"/>
      <sheetName val="COMPESA NDESONERADO"/>
      <sheetName val="pro-08"/>
    </sheetNames>
    <sheetDataSet>
      <sheetData sheetId="0"/>
      <sheetData sheetId="1" refreshError="1">
        <row r="10">
          <cell r="AE10">
            <v>1.3</v>
          </cell>
        </row>
        <row r="11">
          <cell r="AE11">
            <v>0.83682008368200833</v>
          </cell>
        </row>
      </sheetData>
      <sheetData sheetId="2" refreshError="1"/>
      <sheetData sheetId="3" refreshError="1"/>
      <sheetData sheetId="4" refreshError="1"/>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BANCO_CPU"/>
      <sheetName val="CPU"/>
      <sheetName val="CPU_AUX"/>
      <sheetName val=" COMP SINAPI JAN23"/>
      <sheetName val=" INSUMOS SINAPI JAN23"/>
      <sheetName val="SICRO-COMPESA"/>
      <sheetName val="MAPA"/>
    </sheetNames>
    <sheetDataSet>
      <sheetData sheetId="0"/>
      <sheetData sheetId="1"/>
      <sheetData sheetId="2"/>
      <sheetData sheetId="3"/>
      <sheetData sheetId="4"/>
      <sheetData sheetId="5"/>
      <sheetData sheetId="6">
        <row r="1">
          <cell r="A1">
            <v>0</v>
          </cell>
          <cell r="B1">
            <v>0</v>
          </cell>
          <cell r="C1">
            <v>0</v>
          </cell>
          <cell r="D1">
            <v>0</v>
          </cell>
          <cell r="E1">
            <v>0</v>
          </cell>
        </row>
        <row r="2">
          <cell r="A2">
            <v>0</v>
          </cell>
          <cell r="B2">
            <v>0</v>
          </cell>
          <cell r="C2">
            <v>0</v>
          </cell>
          <cell r="D2">
            <v>0</v>
          </cell>
          <cell r="E2">
            <v>0</v>
          </cell>
        </row>
        <row r="3">
          <cell r="A3">
            <v>0</v>
          </cell>
          <cell r="B3">
            <v>0</v>
          </cell>
          <cell r="C3">
            <v>0</v>
          </cell>
          <cell r="D3">
            <v>0</v>
          </cell>
          <cell r="E3">
            <v>0</v>
          </cell>
        </row>
        <row r="4">
          <cell r="A4">
            <v>0</v>
          </cell>
          <cell r="B4">
            <v>0</v>
          </cell>
          <cell r="C4">
            <v>0</v>
          </cell>
          <cell r="D4">
            <v>0</v>
          </cell>
          <cell r="E4">
            <v>0</v>
          </cell>
        </row>
        <row r="5">
          <cell r="A5">
            <v>0</v>
          </cell>
          <cell r="B5">
            <v>0</v>
          </cell>
          <cell r="C5">
            <v>0</v>
          </cell>
          <cell r="D5">
            <v>0</v>
          </cell>
          <cell r="E5">
            <v>0</v>
          </cell>
        </row>
        <row r="6">
          <cell r="A6" t="str">
            <v>OBRA: PAVIMENTAÇÃO E DRENAGEM EM DIVERSAS RUAS DE OLINDA- PE</v>
          </cell>
          <cell r="B6">
            <v>0</v>
          </cell>
          <cell r="C6">
            <v>0</v>
          </cell>
          <cell r="D6">
            <v>0</v>
          </cell>
          <cell r="E6">
            <v>0</v>
          </cell>
        </row>
        <row r="7">
          <cell r="A7" t="str">
            <v>LOCAL: OLINDA- PE</v>
          </cell>
          <cell r="B7">
            <v>0</v>
          </cell>
          <cell r="C7">
            <v>0</v>
          </cell>
          <cell r="D7">
            <v>0</v>
          </cell>
          <cell r="E7">
            <v>0</v>
          </cell>
        </row>
        <row r="8">
          <cell r="A8">
            <v>0</v>
          </cell>
          <cell r="B8">
            <v>0</v>
          </cell>
          <cell r="C8">
            <v>0</v>
          </cell>
          <cell r="D8">
            <v>0</v>
          </cell>
          <cell r="E8">
            <v>0</v>
          </cell>
        </row>
        <row r="9">
          <cell r="A9" t="str">
            <v>MAPA DE COTAÇÕES</v>
          </cell>
          <cell r="B9">
            <v>0</v>
          </cell>
          <cell r="C9">
            <v>0</v>
          </cell>
          <cell r="D9">
            <v>0</v>
          </cell>
          <cell r="E9">
            <v>0</v>
          </cell>
        </row>
        <row r="10">
          <cell r="A10">
            <v>0</v>
          </cell>
          <cell r="B10">
            <v>0</v>
          </cell>
          <cell r="C10">
            <v>0</v>
          </cell>
          <cell r="D10">
            <v>0</v>
          </cell>
          <cell r="E10">
            <v>0</v>
          </cell>
        </row>
        <row r="11">
          <cell r="A11" t="str">
            <v>COT.001</v>
          </cell>
          <cell r="B11">
            <v>0</v>
          </cell>
          <cell r="C11">
            <v>0</v>
          </cell>
          <cell r="D11" t="str">
            <v>CONTATO</v>
          </cell>
          <cell r="E11" t="e">
            <v>#DIV/0!</v>
          </cell>
        </row>
        <row r="12">
          <cell r="A12" t="str">
            <v>EMPRESA 1</v>
          </cell>
          <cell r="B12">
            <v>0</v>
          </cell>
          <cell r="C12">
            <v>0</v>
          </cell>
          <cell r="D12">
            <v>0</v>
          </cell>
          <cell r="E12">
            <v>0</v>
          </cell>
        </row>
        <row r="13">
          <cell r="A13" t="str">
            <v>EMPRESA 2</v>
          </cell>
          <cell r="B13">
            <v>0</v>
          </cell>
          <cell r="C13">
            <v>0</v>
          </cell>
          <cell r="D13">
            <v>0</v>
          </cell>
          <cell r="E13">
            <v>0</v>
          </cell>
        </row>
        <row r="14">
          <cell r="A14">
            <v>0</v>
          </cell>
          <cell r="B14">
            <v>0</v>
          </cell>
          <cell r="C14">
            <v>0</v>
          </cell>
          <cell r="D14">
            <v>0</v>
          </cell>
          <cell r="E14">
            <v>0</v>
          </cell>
        </row>
        <row r="15">
          <cell r="A15">
            <v>0</v>
          </cell>
          <cell r="B15">
            <v>0</v>
          </cell>
          <cell r="C15">
            <v>0</v>
          </cell>
          <cell r="D15">
            <v>0</v>
          </cell>
          <cell r="E15">
            <v>0</v>
          </cell>
        </row>
        <row r="16">
          <cell r="A16" t="str">
            <v>COT.002</v>
          </cell>
          <cell r="B16">
            <v>0</v>
          </cell>
          <cell r="C16">
            <v>0</v>
          </cell>
          <cell r="D16" t="str">
            <v>CONTATO</v>
          </cell>
          <cell r="E16" t="e">
            <v>#DIV/0!</v>
          </cell>
        </row>
        <row r="17">
          <cell r="A17" t="str">
            <v>EMPRESA 1</v>
          </cell>
          <cell r="B17">
            <v>0</v>
          </cell>
          <cell r="C17">
            <v>0</v>
          </cell>
          <cell r="D17">
            <v>0</v>
          </cell>
          <cell r="E17">
            <v>0</v>
          </cell>
        </row>
        <row r="18">
          <cell r="A18" t="str">
            <v>EMPRESA 2</v>
          </cell>
          <cell r="B18">
            <v>0</v>
          </cell>
          <cell r="C18">
            <v>0</v>
          </cell>
          <cell r="D18">
            <v>0</v>
          </cell>
          <cell r="E18">
            <v>0</v>
          </cell>
        </row>
        <row r="19">
          <cell r="A19">
            <v>0</v>
          </cell>
          <cell r="B19">
            <v>0</v>
          </cell>
          <cell r="C19">
            <v>0</v>
          </cell>
          <cell r="D19">
            <v>0</v>
          </cell>
          <cell r="E19">
            <v>0</v>
          </cell>
        </row>
        <row r="20">
          <cell r="A20">
            <v>0</v>
          </cell>
          <cell r="B20">
            <v>0</v>
          </cell>
          <cell r="C20">
            <v>0</v>
          </cell>
          <cell r="D20">
            <v>0</v>
          </cell>
          <cell r="E20">
            <v>0</v>
          </cell>
        </row>
        <row r="21">
          <cell r="A21" t="str">
            <v>COT.003</v>
          </cell>
          <cell r="B21">
            <v>0</v>
          </cell>
          <cell r="C21">
            <v>0</v>
          </cell>
          <cell r="D21" t="str">
            <v>CONTATO</v>
          </cell>
          <cell r="E21" t="e">
            <v>#DIV/0!</v>
          </cell>
        </row>
        <row r="22">
          <cell r="A22" t="str">
            <v>EMPRESA 1</v>
          </cell>
          <cell r="B22">
            <v>0</v>
          </cell>
          <cell r="C22">
            <v>0</v>
          </cell>
          <cell r="D22">
            <v>0</v>
          </cell>
          <cell r="E22">
            <v>0</v>
          </cell>
        </row>
        <row r="23">
          <cell r="A23" t="str">
            <v>EMPRESA 2</v>
          </cell>
          <cell r="B23">
            <v>0</v>
          </cell>
          <cell r="C23">
            <v>0</v>
          </cell>
          <cell r="D23">
            <v>0</v>
          </cell>
          <cell r="E23">
            <v>0</v>
          </cell>
        </row>
        <row r="24">
          <cell r="A24">
            <v>0</v>
          </cell>
          <cell r="B24">
            <v>0</v>
          </cell>
          <cell r="C24">
            <v>0</v>
          </cell>
          <cell r="D24">
            <v>0</v>
          </cell>
          <cell r="E24">
            <v>0</v>
          </cell>
        </row>
        <row r="25">
          <cell r="A25">
            <v>0</v>
          </cell>
          <cell r="B25">
            <v>0</v>
          </cell>
          <cell r="C25">
            <v>0</v>
          </cell>
          <cell r="D25">
            <v>0</v>
          </cell>
          <cell r="E25">
            <v>0</v>
          </cell>
        </row>
        <row r="26">
          <cell r="A26" t="str">
            <v>COT.004</v>
          </cell>
          <cell r="B26">
            <v>0</v>
          </cell>
          <cell r="C26">
            <v>0</v>
          </cell>
          <cell r="D26" t="str">
            <v>CONTATO</v>
          </cell>
          <cell r="E26" t="e">
            <v>#DIV/0!</v>
          </cell>
        </row>
        <row r="27">
          <cell r="A27" t="str">
            <v>EMPRESA 1</v>
          </cell>
          <cell r="B27">
            <v>0</v>
          </cell>
          <cell r="C27">
            <v>0</v>
          </cell>
          <cell r="D27">
            <v>0</v>
          </cell>
          <cell r="E27">
            <v>0</v>
          </cell>
        </row>
        <row r="28">
          <cell r="A28" t="str">
            <v>EMPRESA 2</v>
          </cell>
          <cell r="B28">
            <v>0</v>
          </cell>
          <cell r="C28">
            <v>0</v>
          </cell>
          <cell r="D28">
            <v>0</v>
          </cell>
          <cell r="E28">
            <v>0</v>
          </cell>
        </row>
        <row r="29">
          <cell r="A29">
            <v>0</v>
          </cell>
          <cell r="B29">
            <v>0</v>
          </cell>
          <cell r="C29">
            <v>0</v>
          </cell>
          <cell r="D29">
            <v>0</v>
          </cell>
          <cell r="E29">
            <v>0</v>
          </cell>
        </row>
        <row r="30">
          <cell r="A30">
            <v>0</v>
          </cell>
          <cell r="B30">
            <v>0</v>
          </cell>
          <cell r="C30">
            <v>0</v>
          </cell>
          <cell r="D30">
            <v>0</v>
          </cell>
          <cell r="E30">
            <v>0</v>
          </cell>
        </row>
        <row r="31">
          <cell r="A31">
            <v>0</v>
          </cell>
          <cell r="B31">
            <v>0</v>
          </cell>
          <cell r="C31">
            <v>0</v>
          </cell>
          <cell r="D31">
            <v>0</v>
          </cell>
          <cell r="E31">
            <v>0</v>
          </cell>
        </row>
        <row r="32">
          <cell r="A32">
            <v>0</v>
          </cell>
          <cell r="B32">
            <v>0</v>
          </cell>
          <cell r="C32">
            <v>0</v>
          </cell>
          <cell r="D32">
            <v>0</v>
          </cell>
          <cell r="E32">
            <v>0</v>
          </cell>
        </row>
        <row r="33">
          <cell r="A33">
            <v>0</v>
          </cell>
          <cell r="B33">
            <v>0</v>
          </cell>
          <cell r="C33">
            <v>0</v>
          </cell>
          <cell r="D33">
            <v>0</v>
          </cell>
          <cell r="E33">
            <v>0</v>
          </cell>
        </row>
        <row r="34">
          <cell r="A34">
            <v>0</v>
          </cell>
          <cell r="B34">
            <v>0</v>
          </cell>
          <cell r="C34">
            <v>0</v>
          </cell>
          <cell r="D34">
            <v>0</v>
          </cell>
          <cell r="E34">
            <v>0</v>
          </cell>
        </row>
        <row r="35">
          <cell r="A35">
            <v>0</v>
          </cell>
          <cell r="B35">
            <v>0</v>
          </cell>
          <cell r="C35">
            <v>0</v>
          </cell>
          <cell r="D35">
            <v>0</v>
          </cell>
          <cell r="E35">
            <v>0</v>
          </cell>
        </row>
        <row r="36">
          <cell r="A36">
            <v>0</v>
          </cell>
          <cell r="B36">
            <v>0</v>
          </cell>
          <cell r="C36">
            <v>0</v>
          </cell>
          <cell r="D36">
            <v>0</v>
          </cell>
          <cell r="E36">
            <v>0</v>
          </cell>
        </row>
        <row r="37">
          <cell r="A37">
            <v>0</v>
          </cell>
          <cell r="B37">
            <v>0</v>
          </cell>
          <cell r="C37">
            <v>0</v>
          </cell>
          <cell r="D37">
            <v>0</v>
          </cell>
          <cell r="E37">
            <v>0</v>
          </cell>
        </row>
        <row r="38">
          <cell r="A38">
            <v>0</v>
          </cell>
          <cell r="B38">
            <v>0</v>
          </cell>
          <cell r="C38">
            <v>0</v>
          </cell>
          <cell r="D38">
            <v>0</v>
          </cell>
          <cell r="E38">
            <v>0</v>
          </cell>
        </row>
        <row r="39">
          <cell r="A39">
            <v>0</v>
          </cell>
          <cell r="B39">
            <v>0</v>
          </cell>
          <cell r="C39">
            <v>0</v>
          </cell>
          <cell r="D39">
            <v>0</v>
          </cell>
          <cell r="E39">
            <v>0</v>
          </cell>
        </row>
        <row r="40">
          <cell r="A40">
            <v>0</v>
          </cell>
          <cell r="B40">
            <v>0</v>
          </cell>
          <cell r="C40">
            <v>0</v>
          </cell>
          <cell r="D40">
            <v>0</v>
          </cell>
          <cell r="E40">
            <v>0</v>
          </cell>
        </row>
        <row r="41">
          <cell r="A41">
            <v>0</v>
          </cell>
          <cell r="B41">
            <v>0</v>
          </cell>
          <cell r="C41">
            <v>0</v>
          </cell>
          <cell r="D41">
            <v>0</v>
          </cell>
          <cell r="E41">
            <v>0</v>
          </cell>
        </row>
        <row r="42">
          <cell r="A42">
            <v>0</v>
          </cell>
          <cell r="B42">
            <v>0</v>
          </cell>
          <cell r="C42">
            <v>0</v>
          </cell>
          <cell r="D42">
            <v>0</v>
          </cell>
          <cell r="E42">
            <v>0</v>
          </cell>
        </row>
        <row r="43">
          <cell r="A43">
            <v>0</v>
          </cell>
          <cell r="B43">
            <v>0</v>
          </cell>
          <cell r="C43">
            <v>0</v>
          </cell>
          <cell r="D43">
            <v>0</v>
          </cell>
          <cell r="E43">
            <v>0</v>
          </cell>
        </row>
        <row r="44">
          <cell r="A44">
            <v>0</v>
          </cell>
          <cell r="B44">
            <v>0</v>
          </cell>
          <cell r="C44">
            <v>0</v>
          </cell>
          <cell r="D44">
            <v>0</v>
          </cell>
          <cell r="E44">
            <v>0</v>
          </cell>
        </row>
        <row r="45">
          <cell r="A45">
            <v>0</v>
          </cell>
          <cell r="B45">
            <v>0</v>
          </cell>
          <cell r="C45">
            <v>0</v>
          </cell>
          <cell r="D45">
            <v>0</v>
          </cell>
          <cell r="E45">
            <v>0</v>
          </cell>
        </row>
        <row r="46">
          <cell r="A46">
            <v>0</v>
          </cell>
          <cell r="B46">
            <v>0</v>
          </cell>
          <cell r="C46">
            <v>0</v>
          </cell>
          <cell r="D46">
            <v>0</v>
          </cell>
          <cell r="E46">
            <v>0</v>
          </cell>
        </row>
        <row r="47">
          <cell r="A47">
            <v>0</v>
          </cell>
          <cell r="B47">
            <v>0</v>
          </cell>
          <cell r="C47">
            <v>0</v>
          </cell>
          <cell r="D47">
            <v>0</v>
          </cell>
          <cell r="E47">
            <v>0</v>
          </cell>
        </row>
        <row r="48">
          <cell r="A48">
            <v>0</v>
          </cell>
          <cell r="B48">
            <v>0</v>
          </cell>
          <cell r="C48">
            <v>0</v>
          </cell>
          <cell r="D48">
            <v>0</v>
          </cell>
          <cell r="E48">
            <v>0</v>
          </cell>
        </row>
        <row r="49">
          <cell r="A49">
            <v>0</v>
          </cell>
          <cell r="B49">
            <v>0</v>
          </cell>
          <cell r="C49">
            <v>0</v>
          </cell>
          <cell r="D49">
            <v>0</v>
          </cell>
          <cell r="E49">
            <v>0</v>
          </cell>
        </row>
        <row r="50">
          <cell r="A50">
            <v>0</v>
          </cell>
          <cell r="B50">
            <v>0</v>
          </cell>
          <cell r="C50">
            <v>0</v>
          </cell>
          <cell r="D50">
            <v>0</v>
          </cell>
          <cell r="E50">
            <v>0</v>
          </cell>
        </row>
        <row r="51">
          <cell r="A51">
            <v>0</v>
          </cell>
          <cell r="B51">
            <v>0</v>
          </cell>
          <cell r="C51">
            <v>0</v>
          </cell>
          <cell r="D51">
            <v>0</v>
          </cell>
          <cell r="E51">
            <v>0</v>
          </cell>
        </row>
        <row r="52">
          <cell r="A52">
            <v>0</v>
          </cell>
          <cell r="B52">
            <v>0</v>
          </cell>
          <cell r="C52">
            <v>0</v>
          </cell>
          <cell r="D52">
            <v>0</v>
          </cell>
          <cell r="E52">
            <v>0</v>
          </cell>
        </row>
        <row r="53">
          <cell r="A53">
            <v>0</v>
          </cell>
          <cell r="B53">
            <v>0</v>
          </cell>
          <cell r="C53">
            <v>0</v>
          </cell>
          <cell r="D53">
            <v>0</v>
          </cell>
          <cell r="E53">
            <v>0</v>
          </cell>
        </row>
        <row r="54">
          <cell r="A54">
            <v>0</v>
          </cell>
          <cell r="B54">
            <v>0</v>
          </cell>
          <cell r="C54">
            <v>0</v>
          </cell>
          <cell r="D54">
            <v>0</v>
          </cell>
          <cell r="E54">
            <v>0</v>
          </cell>
        </row>
        <row r="55">
          <cell r="A55">
            <v>0</v>
          </cell>
          <cell r="B55">
            <v>0</v>
          </cell>
          <cell r="C55">
            <v>0</v>
          </cell>
          <cell r="D55">
            <v>0</v>
          </cell>
          <cell r="E55">
            <v>0</v>
          </cell>
        </row>
        <row r="56">
          <cell r="A56">
            <v>0</v>
          </cell>
          <cell r="B56">
            <v>0</v>
          </cell>
          <cell r="C56">
            <v>0</v>
          </cell>
          <cell r="D56">
            <v>0</v>
          </cell>
          <cell r="E56">
            <v>0</v>
          </cell>
        </row>
        <row r="57">
          <cell r="A57">
            <v>0</v>
          </cell>
          <cell r="B57">
            <v>0</v>
          </cell>
          <cell r="C57">
            <v>0</v>
          </cell>
          <cell r="D57">
            <v>0</v>
          </cell>
          <cell r="E57">
            <v>0</v>
          </cell>
        </row>
        <row r="58">
          <cell r="A58">
            <v>0</v>
          </cell>
          <cell r="B58">
            <v>0</v>
          </cell>
          <cell r="C58">
            <v>0</v>
          </cell>
          <cell r="D58">
            <v>0</v>
          </cell>
          <cell r="E58">
            <v>0</v>
          </cell>
        </row>
        <row r="59">
          <cell r="A59">
            <v>0</v>
          </cell>
          <cell r="B59">
            <v>0</v>
          </cell>
          <cell r="C59">
            <v>0</v>
          </cell>
          <cell r="D59">
            <v>0</v>
          </cell>
          <cell r="E59">
            <v>0</v>
          </cell>
        </row>
        <row r="60">
          <cell r="A60">
            <v>0</v>
          </cell>
          <cell r="B60">
            <v>0</v>
          </cell>
          <cell r="C60">
            <v>0</v>
          </cell>
          <cell r="D60">
            <v>0</v>
          </cell>
          <cell r="E60">
            <v>0</v>
          </cell>
        </row>
        <row r="61">
          <cell r="A61">
            <v>0</v>
          </cell>
          <cell r="B61">
            <v>0</v>
          </cell>
          <cell r="C61">
            <v>0</v>
          </cell>
          <cell r="D61">
            <v>0</v>
          </cell>
          <cell r="E61">
            <v>0</v>
          </cell>
        </row>
        <row r="62">
          <cell r="A62">
            <v>0</v>
          </cell>
          <cell r="B62">
            <v>0</v>
          </cell>
          <cell r="C62">
            <v>0</v>
          </cell>
          <cell r="D62">
            <v>0</v>
          </cell>
          <cell r="E62">
            <v>0</v>
          </cell>
        </row>
        <row r="63">
          <cell r="A63">
            <v>0</v>
          </cell>
          <cell r="B63">
            <v>0</v>
          </cell>
          <cell r="C63">
            <v>0</v>
          </cell>
          <cell r="D63">
            <v>0</v>
          </cell>
          <cell r="E63">
            <v>0</v>
          </cell>
        </row>
        <row r="64">
          <cell r="A64">
            <v>0</v>
          </cell>
          <cell r="B64">
            <v>0</v>
          </cell>
          <cell r="C64">
            <v>0</v>
          </cell>
          <cell r="D64">
            <v>0</v>
          </cell>
          <cell r="E64">
            <v>0</v>
          </cell>
        </row>
        <row r="65">
          <cell r="A65">
            <v>0</v>
          </cell>
          <cell r="B65">
            <v>0</v>
          </cell>
          <cell r="C65">
            <v>0</v>
          </cell>
          <cell r="D65">
            <v>0</v>
          </cell>
          <cell r="E65">
            <v>0</v>
          </cell>
        </row>
        <row r="66">
          <cell r="A66">
            <v>0</v>
          </cell>
          <cell r="B66">
            <v>0</v>
          </cell>
          <cell r="C66">
            <v>0</v>
          </cell>
          <cell r="D66">
            <v>0</v>
          </cell>
          <cell r="E66">
            <v>0</v>
          </cell>
        </row>
        <row r="67">
          <cell r="A67">
            <v>0</v>
          </cell>
          <cell r="B67">
            <v>0</v>
          </cell>
          <cell r="C67">
            <v>0</v>
          </cell>
          <cell r="D67">
            <v>0</v>
          </cell>
          <cell r="E67">
            <v>0</v>
          </cell>
        </row>
        <row r="68">
          <cell r="A68">
            <v>0</v>
          </cell>
          <cell r="B68">
            <v>0</v>
          </cell>
          <cell r="C68">
            <v>0</v>
          </cell>
          <cell r="D68">
            <v>0</v>
          </cell>
          <cell r="E68">
            <v>0</v>
          </cell>
        </row>
        <row r="69">
          <cell r="A69">
            <v>0</v>
          </cell>
          <cell r="B69">
            <v>0</v>
          </cell>
          <cell r="C69">
            <v>0</v>
          </cell>
          <cell r="D69">
            <v>0</v>
          </cell>
          <cell r="E69">
            <v>0</v>
          </cell>
        </row>
        <row r="70">
          <cell r="A70">
            <v>0</v>
          </cell>
          <cell r="B70">
            <v>0</v>
          </cell>
          <cell r="C70">
            <v>0</v>
          </cell>
          <cell r="D70">
            <v>0</v>
          </cell>
          <cell r="E70">
            <v>0</v>
          </cell>
        </row>
        <row r="71">
          <cell r="A71">
            <v>0</v>
          </cell>
          <cell r="B71">
            <v>0</v>
          </cell>
          <cell r="C71">
            <v>0</v>
          </cell>
          <cell r="D71">
            <v>0</v>
          </cell>
          <cell r="E71">
            <v>0</v>
          </cell>
        </row>
        <row r="72">
          <cell r="A72">
            <v>0</v>
          </cell>
          <cell r="B72">
            <v>0</v>
          </cell>
          <cell r="C72">
            <v>0</v>
          </cell>
          <cell r="D72">
            <v>0</v>
          </cell>
          <cell r="E72">
            <v>0</v>
          </cell>
        </row>
        <row r="73">
          <cell r="A73">
            <v>0</v>
          </cell>
          <cell r="B73">
            <v>0</v>
          </cell>
          <cell r="C73">
            <v>0</v>
          </cell>
          <cell r="D73">
            <v>0</v>
          </cell>
          <cell r="E73">
            <v>0</v>
          </cell>
        </row>
        <row r="74">
          <cell r="A74">
            <v>0</v>
          </cell>
          <cell r="B74">
            <v>0</v>
          </cell>
          <cell r="C74">
            <v>0</v>
          </cell>
          <cell r="D74">
            <v>0</v>
          </cell>
          <cell r="E74">
            <v>0</v>
          </cell>
        </row>
        <row r="75">
          <cell r="A75">
            <v>0</v>
          </cell>
          <cell r="B75">
            <v>0</v>
          </cell>
          <cell r="C75">
            <v>0</v>
          </cell>
          <cell r="D75">
            <v>0</v>
          </cell>
          <cell r="E75">
            <v>0</v>
          </cell>
        </row>
        <row r="76">
          <cell r="A76">
            <v>0</v>
          </cell>
          <cell r="B76">
            <v>0</v>
          </cell>
          <cell r="C76">
            <v>0</v>
          </cell>
          <cell r="D76">
            <v>0</v>
          </cell>
          <cell r="E76">
            <v>0</v>
          </cell>
        </row>
        <row r="77">
          <cell r="A77">
            <v>0</v>
          </cell>
          <cell r="B77">
            <v>0</v>
          </cell>
          <cell r="C77">
            <v>0</v>
          </cell>
          <cell r="D77">
            <v>0</v>
          </cell>
          <cell r="E77">
            <v>0</v>
          </cell>
        </row>
        <row r="78">
          <cell r="A78">
            <v>0</v>
          </cell>
          <cell r="B78">
            <v>0</v>
          </cell>
          <cell r="C78">
            <v>0</v>
          </cell>
          <cell r="D78">
            <v>0</v>
          </cell>
          <cell r="E78">
            <v>0</v>
          </cell>
        </row>
        <row r="79">
          <cell r="A79">
            <v>0</v>
          </cell>
          <cell r="B79">
            <v>0</v>
          </cell>
          <cell r="C79">
            <v>0</v>
          </cell>
          <cell r="D79">
            <v>0</v>
          </cell>
          <cell r="E79">
            <v>0</v>
          </cell>
        </row>
        <row r="80">
          <cell r="A80">
            <v>0</v>
          </cell>
          <cell r="B80">
            <v>0</v>
          </cell>
          <cell r="C80">
            <v>0</v>
          </cell>
          <cell r="D80">
            <v>0</v>
          </cell>
          <cell r="E80">
            <v>0</v>
          </cell>
        </row>
        <row r="81">
          <cell r="A81">
            <v>0</v>
          </cell>
          <cell r="B81">
            <v>0</v>
          </cell>
          <cell r="C81">
            <v>0</v>
          </cell>
          <cell r="D81">
            <v>0</v>
          </cell>
          <cell r="E81">
            <v>0</v>
          </cell>
        </row>
        <row r="82">
          <cell r="A82">
            <v>0</v>
          </cell>
          <cell r="B82">
            <v>0</v>
          </cell>
          <cell r="C82">
            <v>0</v>
          </cell>
          <cell r="D82">
            <v>0</v>
          </cell>
          <cell r="E82">
            <v>0</v>
          </cell>
        </row>
        <row r="83">
          <cell r="A83">
            <v>0</v>
          </cell>
          <cell r="B83">
            <v>0</v>
          </cell>
          <cell r="C83">
            <v>0</v>
          </cell>
          <cell r="D83">
            <v>0</v>
          </cell>
          <cell r="E83">
            <v>0</v>
          </cell>
        </row>
        <row r="84">
          <cell r="A84">
            <v>0</v>
          </cell>
          <cell r="B84">
            <v>0</v>
          </cell>
          <cell r="C84">
            <v>0</v>
          </cell>
          <cell r="D84">
            <v>0</v>
          </cell>
          <cell r="E84">
            <v>0</v>
          </cell>
        </row>
        <row r="85">
          <cell r="A85">
            <v>0</v>
          </cell>
          <cell r="B85">
            <v>0</v>
          </cell>
          <cell r="C85">
            <v>0</v>
          </cell>
          <cell r="D85">
            <v>0</v>
          </cell>
          <cell r="E85">
            <v>0</v>
          </cell>
        </row>
        <row r="86">
          <cell r="A86">
            <v>0</v>
          </cell>
          <cell r="B86">
            <v>0</v>
          </cell>
          <cell r="C86">
            <v>0</v>
          </cell>
          <cell r="D86">
            <v>0</v>
          </cell>
          <cell r="E86">
            <v>0</v>
          </cell>
        </row>
        <row r="87">
          <cell r="A87">
            <v>0</v>
          </cell>
          <cell r="B87">
            <v>0</v>
          </cell>
          <cell r="C87">
            <v>0</v>
          </cell>
          <cell r="D87">
            <v>0</v>
          </cell>
          <cell r="E87">
            <v>0</v>
          </cell>
        </row>
        <row r="88">
          <cell r="A88">
            <v>0</v>
          </cell>
          <cell r="B88">
            <v>0</v>
          </cell>
          <cell r="C88">
            <v>0</v>
          </cell>
          <cell r="D88">
            <v>0</v>
          </cell>
          <cell r="E88">
            <v>0</v>
          </cell>
        </row>
        <row r="89">
          <cell r="A89">
            <v>0</v>
          </cell>
          <cell r="B89">
            <v>0</v>
          </cell>
          <cell r="C89">
            <v>0</v>
          </cell>
          <cell r="D89">
            <v>0</v>
          </cell>
          <cell r="E89">
            <v>0</v>
          </cell>
        </row>
        <row r="90">
          <cell r="A90">
            <v>0</v>
          </cell>
          <cell r="B90">
            <v>0</v>
          </cell>
          <cell r="C90">
            <v>0</v>
          </cell>
          <cell r="D90">
            <v>0</v>
          </cell>
          <cell r="E90">
            <v>0</v>
          </cell>
        </row>
        <row r="91">
          <cell r="A91">
            <v>0</v>
          </cell>
          <cell r="B91">
            <v>0</v>
          </cell>
          <cell r="C91">
            <v>0</v>
          </cell>
          <cell r="D91">
            <v>0</v>
          </cell>
          <cell r="E91">
            <v>0</v>
          </cell>
        </row>
        <row r="92">
          <cell r="A92">
            <v>0</v>
          </cell>
          <cell r="B92">
            <v>0</v>
          </cell>
          <cell r="C92">
            <v>0</v>
          </cell>
          <cell r="D92">
            <v>0</v>
          </cell>
          <cell r="E92">
            <v>0</v>
          </cell>
        </row>
        <row r="93">
          <cell r="A93">
            <v>0</v>
          </cell>
          <cell r="B93">
            <v>0</v>
          </cell>
          <cell r="C93">
            <v>0</v>
          </cell>
          <cell r="D93">
            <v>0</v>
          </cell>
          <cell r="E93">
            <v>0</v>
          </cell>
        </row>
        <row r="94">
          <cell r="A94">
            <v>0</v>
          </cell>
          <cell r="B94">
            <v>0</v>
          </cell>
          <cell r="C94">
            <v>0</v>
          </cell>
          <cell r="D94">
            <v>0</v>
          </cell>
          <cell r="E94">
            <v>0</v>
          </cell>
        </row>
        <row r="95">
          <cell r="A95">
            <v>0</v>
          </cell>
          <cell r="B95">
            <v>0</v>
          </cell>
          <cell r="C95">
            <v>0</v>
          </cell>
          <cell r="D95">
            <v>0</v>
          </cell>
          <cell r="E95">
            <v>0</v>
          </cell>
        </row>
        <row r="96">
          <cell r="A96">
            <v>0</v>
          </cell>
          <cell r="B96">
            <v>0</v>
          </cell>
          <cell r="C96">
            <v>0</v>
          </cell>
          <cell r="D96">
            <v>0</v>
          </cell>
          <cell r="E96">
            <v>0</v>
          </cell>
        </row>
        <row r="97">
          <cell r="A97">
            <v>0</v>
          </cell>
          <cell r="B97">
            <v>0</v>
          </cell>
          <cell r="C97">
            <v>0</v>
          </cell>
          <cell r="D97">
            <v>0</v>
          </cell>
          <cell r="E97">
            <v>0</v>
          </cell>
        </row>
        <row r="98">
          <cell r="A98">
            <v>0</v>
          </cell>
          <cell r="B98">
            <v>0</v>
          </cell>
          <cell r="C98">
            <v>0</v>
          </cell>
          <cell r="D98">
            <v>0</v>
          </cell>
          <cell r="E98">
            <v>0</v>
          </cell>
        </row>
        <row r="99">
          <cell r="A99">
            <v>0</v>
          </cell>
          <cell r="B99">
            <v>0</v>
          </cell>
          <cell r="C99">
            <v>0</v>
          </cell>
          <cell r="D99">
            <v>0</v>
          </cell>
          <cell r="E99">
            <v>0</v>
          </cell>
        </row>
        <row r="100">
          <cell r="A100">
            <v>0</v>
          </cell>
          <cell r="B100">
            <v>0</v>
          </cell>
          <cell r="C100">
            <v>0</v>
          </cell>
          <cell r="D100">
            <v>0</v>
          </cell>
          <cell r="E100">
            <v>0</v>
          </cell>
        </row>
        <row r="101">
          <cell r="A101">
            <v>0</v>
          </cell>
          <cell r="B101">
            <v>0</v>
          </cell>
          <cell r="C101">
            <v>0</v>
          </cell>
          <cell r="D101">
            <v>0</v>
          </cell>
          <cell r="E101">
            <v>0</v>
          </cell>
        </row>
        <row r="102">
          <cell r="A102">
            <v>0</v>
          </cell>
          <cell r="B102">
            <v>0</v>
          </cell>
          <cell r="C102">
            <v>0</v>
          </cell>
          <cell r="D102">
            <v>0</v>
          </cell>
          <cell r="E102">
            <v>0</v>
          </cell>
        </row>
        <row r="103">
          <cell r="A103">
            <v>0</v>
          </cell>
          <cell r="B103">
            <v>0</v>
          </cell>
          <cell r="C103">
            <v>0</v>
          </cell>
          <cell r="D103">
            <v>0</v>
          </cell>
          <cell r="E103">
            <v>0</v>
          </cell>
        </row>
        <row r="104">
          <cell r="A104">
            <v>0</v>
          </cell>
          <cell r="B104">
            <v>0</v>
          </cell>
          <cell r="C104">
            <v>0</v>
          </cell>
          <cell r="D104">
            <v>0</v>
          </cell>
          <cell r="E104">
            <v>0</v>
          </cell>
        </row>
        <row r="105">
          <cell r="A105">
            <v>0</v>
          </cell>
          <cell r="B105">
            <v>0</v>
          </cell>
          <cell r="C105">
            <v>0</v>
          </cell>
          <cell r="D105">
            <v>0</v>
          </cell>
          <cell r="E105">
            <v>0</v>
          </cell>
        </row>
        <row r="106">
          <cell r="A106">
            <v>0</v>
          </cell>
          <cell r="B106">
            <v>0</v>
          </cell>
          <cell r="C106">
            <v>0</v>
          </cell>
          <cell r="D106">
            <v>0</v>
          </cell>
          <cell r="E106">
            <v>0</v>
          </cell>
        </row>
        <row r="107">
          <cell r="A107">
            <v>0</v>
          </cell>
          <cell r="B107">
            <v>0</v>
          </cell>
          <cell r="C107">
            <v>0</v>
          </cell>
          <cell r="D107">
            <v>0</v>
          </cell>
          <cell r="E107">
            <v>0</v>
          </cell>
        </row>
        <row r="108">
          <cell r="A108">
            <v>0</v>
          </cell>
          <cell r="B108">
            <v>0</v>
          </cell>
          <cell r="C108">
            <v>0</v>
          </cell>
          <cell r="D108">
            <v>0</v>
          </cell>
          <cell r="E108">
            <v>0</v>
          </cell>
        </row>
        <row r="109">
          <cell r="A109">
            <v>0</v>
          </cell>
          <cell r="B109">
            <v>0</v>
          </cell>
          <cell r="C109">
            <v>0</v>
          </cell>
          <cell r="D109">
            <v>0</v>
          </cell>
          <cell r="E109">
            <v>0</v>
          </cell>
        </row>
        <row r="110">
          <cell r="A110">
            <v>0</v>
          </cell>
          <cell r="B110">
            <v>0</v>
          </cell>
          <cell r="C110">
            <v>0</v>
          </cell>
          <cell r="D110">
            <v>0</v>
          </cell>
          <cell r="E110">
            <v>0</v>
          </cell>
        </row>
        <row r="111">
          <cell r="A111">
            <v>0</v>
          </cell>
          <cell r="B111">
            <v>0</v>
          </cell>
          <cell r="C111">
            <v>0</v>
          </cell>
          <cell r="D111">
            <v>0</v>
          </cell>
          <cell r="E111">
            <v>0</v>
          </cell>
        </row>
        <row r="112">
          <cell r="A112">
            <v>0</v>
          </cell>
          <cell r="B112">
            <v>0</v>
          </cell>
          <cell r="C112">
            <v>0</v>
          </cell>
          <cell r="D112">
            <v>0</v>
          </cell>
          <cell r="E112">
            <v>0</v>
          </cell>
        </row>
        <row r="113">
          <cell r="A113">
            <v>0</v>
          </cell>
          <cell r="B113">
            <v>0</v>
          </cell>
          <cell r="C113">
            <v>0</v>
          </cell>
          <cell r="D113">
            <v>0</v>
          </cell>
          <cell r="E113">
            <v>0</v>
          </cell>
        </row>
        <row r="114">
          <cell r="A114">
            <v>0</v>
          </cell>
          <cell r="B114">
            <v>0</v>
          </cell>
          <cell r="C114">
            <v>0</v>
          </cell>
          <cell r="D114">
            <v>0</v>
          </cell>
          <cell r="E114">
            <v>0</v>
          </cell>
        </row>
        <row r="115">
          <cell r="A115">
            <v>0</v>
          </cell>
          <cell r="B115">
            <v>0</v>
          </cell>
          <cell r="C115">
            <v>0</v>
          </cell>
          <cell r="D115">
            <v>0</v>
          </cell>
          <cell r="E115">
            <v>0</v>
          </cell>
        </row>
        <row r="116">
          <cell r="A116">
            <v>0</v>
          </cell>
          <cell r="B116">
            <v>0</v>
          </cell>
          <cell r="C116">
            <v>0</v>
          </cell>
          <cell r="D116">
            <v>0</v>
          </cell>
          <cell r="E116">
            <v>0</v>
          </cell>
        </row>
        <row r="117">
          <cell r="A117">
            <v>0</v>
          </cell>
          <cell r="B117">
            <v>0</v>
          </cell>
          <cell r="C117">
            <v>0</v>
          </cell>
          <cell r="D117">
            <v>0</v>
          </cell>
          <cell r="E117">
            <v>0</v>
          </cell>
        </row>
        <row r="118">
          <cell r="A118">
            <v>0</v>
          </cell>
          <cell r="B118">
            <v>0</v>
          </cell>
          <cell r="C118">
            <v>0</v>
          </cell>
          <cell r="D118">
            <v>0</v>
          </cell>
          <cell r="E118">
            <v>0</v>
          </cell>
        </row>
        <row r="119">
          <cell r="A119">
            <v>0</v>
          </cell>
          <cell r="B119">
            <v>0</v>
          </cell>
          <cell r="C119">
            <v>0</v>
          </cell>
          <cell r="D119">
            <v>0</v>
          </cell>
          <cell r="E119">
            <v>0</v>
          </cell>
        </row>
        <row r="120">
          <cell r="A120">
            <v>0</v>
          </cell>
          <cell r="B120">
            <v>0</v>
          </cell>
          <cell r="C120">
            <v>0</v>
          </cell>
          <cell r="D120">
            <v>0</v>
          </cell>
          <cell r="E120">
            <v>0</v>
          </cell>
        </row>
        <row r="121">
          <cell r="A121">
            <v>0</v>
          </cell>
          <cell r="B121">
            <v>0</v>
          </cell>
          <cell r="C121">
            <v>0</v>
          </cell>
          <cell r="D121">
            <v>0</v>
          </cell>
          <cell r="E121">
            <v>0</v>
          </cell>
        </row>
        <row r="122">
          <cell r="A122">
            <v>0</v>
          </cell>
          <cell r="B122">
            <v>0</v>
          </cell>
          <cell r="C122">
            <v>0</v>
          </cell>
          <cell r="D122">
            <v>0</v>
          </cell>
          <cell r="E122">
            <v>0</v>
          </cell>
        </row>
        <row r="123">
          <cell r="A123">
            <v>0</v>
          </cell>
          <cell r="B123">
            <v>0</v>
          </cell>
          <cell r="C123">
            <v>0</v>
          </cell>
          <cell r="D123">
            <v>0</v>
          </cell>
          <cell r="E123">
            <v>0</v>
          </cell>
        </row>
        <row r="124">
          <cell r="A124">
            <v>0</v>
          </cell>
          <cell r="B124">
            <v>0</v>
          </cell>
          <cell r="C124">
            <v>0</v>
          </cell>
          <cell r="D124">
            <v>0</v>
          </cell>
          <cell r="E124">
            <v>0</v>
          </cell>
        </row>
        <row r="125">
          <cell r="A125">
            <v>0</v>
          </cell>
          <cell r="B125">
            <v>0</v>
          </cell>
          <cell r="C125">
            <v>0</v>
          </cell>
          <cell r="D125">
            <v>0</v>
          </cell>
          <cell r="E125">
            <v>0</v>
          </cell>
        </row>
        <row r="126">
          <cell r="A126">
            <v>0</v>
          </cell>
          <cell r="B126">
            <v>0</v>
          </cell>
          <cell r="C126">
            <v>0</v>
          </cell>
          <cell r="D126">
            <v>0</v>
          </cell>
          <cell r="E126">
            <v>0</v>
          </cell>
        </row>
        <row r="127">
          <cell r="A127">
            <v>0</v>
          </cell>
          <cell r="B127">
            <v>0</v>
          </cell>
          <cell r="C127">
            <v>0</v>
          </cell>
          <cell r="D127">
            <v>0</v>
          </cell>
          <cell r="E127">
            <v>0</v>
          </cell>
        </row>
        <row r="128">
          <cell r="A128">
            <v>0</v>
          </cell>
          <cell r="B128">
            <v>0</v>
          </cell>
          <cell r="C128">
            <v>0</v>
          </cell>
          <cell r="D128">
            <v>0</v>
          </cell>
          <cell r="E128">
            <v>0</v>
          </cell>
        </row>
        <row r="129">
          <cell r="A129">
            <v>0</v>
          </cell>
          <cell r="B129">
            <v>0</v>
          </cell>
          <cell r="C129">
            <v>0</v>
          </cell>
          <cell r="D129">
            <v>0</v>
          </cell>
          <cell r="E129">
            <v>0</v>
          </cell>
        </row>
        <row r="130">
          <cell r="A130">
            <v>0</v>
          </cell>
          <cell r="B130">
            <v>0</v>
          </cell>
          <cell r="C130">
            <v>0</v>
          </cell>
          <cell r="D130">
            <v>0</v>
          </cell>
          <cell r="E130">
            <v>0</v>
          </cell>
        </row>
        <row r="131">
          <cell r="A131">
            <v>0</v>
          </cell>
          <cell r="B131">
            <v>0</v>
          </cell>
          <cell r="C131">
            <v>0</v>
          </cell>
          <cell r="D131">
            <v>0</v>
          </cell>
          <cell r="E131">
            <v>0</v>
          </cell>
        </row>
        <row r="132">
          <cell r="A132">
            <v>0</v>
          </cell>
          <cell r="B132">
            <v>0</v>
          </cell>
          <cell r="C132">
            <v>0</v>
          </cell>
          <cell r="D132">
            <v>0</v>
          </cell>
          <cell r="E132">
            <v>0</v>
          </cell>
        </row>
        <row r="133">
          <cell r="A133">
            <v>0</v>
          </cell>
          <cell r="B133">
            <v>0</v>
          </cell>
          <cell r="C133">
            <v>0</v>
          </cell>
          <cell r="D133">
            <v>0</v>
          </cell>
          <cell r="E133">
            <v>0</v>
          </cell>
        </row>
        <row r="134">
          <cell r="A134">
            <v>0</v>
          </cell>
          <cell r="B134">
            <v>0</v>
          </cell>
          <cell r="C134">
            <v>0</v>
          </cell>
          <cell r="D134">
            <v>0</v>
          </cell>
          <cell r="E134">
            <v>0</v>
          </cell>
        </row>
        <row r="135">
          <cell r="A135">
            <v>0</v>
          </cell>
          <cell r="B135">
            <v>0</v>
          </cell>
          <cell r="C135">
            <v>0</v>
          </cell>
          <cell r="D135">
            <v>0</v>
          </cell>
          <cell r="E135">
            <v>0</v>
          </cell>
        </row>
        <row r="136">
          <cell r="A136">
            <v>0</v>
          </cell>
          <cell r="B136">
            <v>0</v>
          </cell>
          <cell r="C136">
            <v>0</v>
          </cell>
          <cell r="D136">
            <v>0</v>
          </cell>
          <cell r="E136">
            <v>0</v>
          </cell>
        </row>
        <row r="137">
          <cell r="A137">
            <v>0</v>
          </cell>
          <cell r="B137">
            <v>0</v>
          </cell>
          <cell r="C137">
            <v>0</v>
          </cell>
          <cell r="D137">
            <v>0</v>
          </cell>
          <cell r="E137">
            <v>0</v>
          </cell>
        </row>
        <row r="138">
          <cell r="A138">
            <v>0</v>
          </cell>
          <cell r="B138">
            <v>0</v>
          </cell>
          <cell r="C138">
            <v>0</v>
          </cell>
          <cell r="D138">
            <v>0</v>
          </cell>
          <cell r="E138">
            <v>0</v>
          </cell>
        </row>
        <row r="139">
          <cell r="A139">
            <v>0</v>
          </cell>
          <cell r="B139">
            <v>0</v>
          </cell>
          <cell r="C139">
            <v>0</v>
          </cell>
          <cell r="D139">
            <v>0</v>
          </cell>
          <cell r="E139">
            <v>0</v>
          </cell>
        </row>
        <row r="140">
          <cell r="A140">
            <v>0</v>
          </cell>
          <cell r="B140">
            <v>0</v>
          </cell>
          <cell r="C140">
            <v>0</v>
          </cell>
          <cell r="D140">
            <v>0</v>
          </cell>
          <cell r="E140">
            <v>0</v>
          </cell>
        </row>
        <row r="141">
          <cell r="A141">
            <v>0</v>
          </cell>
          <cell r="B141">
            <v>0</v>
          </cell>
          <cell r="C141">
            <v>0</v>
          </cell>
          <cell r="D141">
            <v>0</v>
          </cell>
          <cell r="E141">
            <v>0</v>
          </cell>
        </row>
        <row r="142">
          <cell r="A142">
            <v>0</v>
          </cell>
          <cell r="B142">
            <v>0</v>
          </cell>
          <cell r="C142">
            <v>0</v>
          </cell>
          <cell r="D142">
            <v>0</v>
          </cell>
          <cell r="E142">
            <v>0</v>
          </cell>
        </row>
        <row r="143">
          <cell r="A143">
            <v>0</v>
          </cell>
          <cell r="B143">
            <v>0</v>
          </cell>
          <cell r="C143">
            <v>0</v>
          </cell>
          <cell r="D143">
            <v>0</v>
          </cell>
          <cell r="E143">
            <v>0</v>
          </cell>
        </row>
        <row r="144">
          <cell r="A144">
            <v>0</v>
          </cell>
          <cell r="B144">
            <v>0</v>
          </cell>
          <cell r="C144">
            <v>0</v>
          </cell>
          <cell r="D144">
            <v>0</v>
          </cell>
          <cell r="E144">
            <v>0</v>
          </cell>
        </row>
        <row r="145">
          <cell r="A145">
            <v>0</v>
          </cell>
          <cell r="B145">
            <v>0</v>
          </cell>
          <cell r="C145">
            <v>0</v>
          </cell>
          <cell r="D145">
            <v>0</v>
          </cell>
          <cell r="E145">
            <v>0</v>
          </cell>
        </row>
        <row r="146">
          <cell r="A146">
            <v>0</v>
          </cell>
          <cell r="B146">
            <v>0</v>
          </cell>
          <cell r="C146">
            <v>0</v>
          </cell>
          <cell r="D146">
            <v>0</v>
          </cell>
          <cell r="E146">
            <v>0</v>
          </cell>
        </row>
        <row r="147">
          <cell r="A147">
            <v>0</v>
          </cell>
          <cell r="B147">
            <v>0</v>
          </cell>
          <cell r="C147">
            <v>0</v>
          </cell>
          <cell r="D147">
            <v>0</v>
          </cell>
          <cell r="E147">
            <v>0</v>
          </cell>
        </row>
        <row r="148">
          <cell r="A148">
            <v>0</v>
          </cell>
          <cell r="B148">
            <v>0</v>
          </cell>
          <cell r="C148">
            <v>0</v>
          </cell>
          <cell r="D148">
            <v>0</v>
          </cell>
          <cell r="E148">
            <v>0</v>
          </cell>
        </row>
        <row r="149">
          <cell r="A149">
            <v>0</v>
          </cell>
          <cell r="B149">
            <v>0</v>
          </cell>
          <cell r="C149">
            <v>0</v>
          </cell>
          <cell r="D149">
            <v>0</v>
          </cell>
          <cell r="E149">
            <v>0</v>
          </cell>
        </row>
        <row r="150">
          <cell r="A150">
            <v>0</v>
          </cell>
          <cell r="B150">
            <v>0</v>
          </cell>
          <cell r="C150">
            <v>0</v>
          </cell>
          <cell r="D150">
            <v>0</v>
          </cell>
          <cell r="E150">
            <v>0</v>
          </cell>
        </row>
        <row r="151">
          <cell r="A151">
            <v>0</v>
          </cell>
          <cell r="B151">
            <v>0</v>
          </cell>
          <cell r="C151">
            <v>0</v>
          </cell>
          <cell r="D151">
            <v>0</v>
          </cell>
          <cell r="E151">
            <v>0</v>
          </cell>
        </row>
        <row r="152">
          <cell r="A152">
            <v>0</v>
          </cell>
          <cell r="B152">
            <v>0</v>
          </cell>
          <cell r="C152">
            <v>0</v>
          </cell>
          <cell r="D152">
            <v>0</v>
          </cell>
          <cell r="E152">
            <v>0</v>
          </cell>
        </row>
        <row r="153">
          <cell r="A153">
            <v>0</v>
          </cell>
          <cell r="B153">
            <v>0</v>
          </cell>
          <cell r="C153">
            <v>0</v>
          </cell>
          <cell r="D153">
            <v>0</v>
          </cell>
          <cell r="E153">
            <v>0</v>
          </cell>
        </row>
        <row r="154">
          <cell r="A154">
            <v>0</v>
          </cell>
          <cell r="B154">
            <v>0</v>
          </cell>
          <cell r="C154">
            <v>0</v>
          </cell>
          <cell r="D154">
            <v>0</v>
          </cell>
          <cell r="E154">
            <v>0</v>
          </cell>
        </row>
        <row r="155">
          <cell r="A155">
            <v>0</v>
          </cell>
          <cell r="B155">
            <v>0</v>
          </cell>
          <cell r="C155">
            <v>0</v>
          </cell>
          <cell r="D155">
            <v>0</v>
          </cell>
          <cell r="E155">
            <v>0</v>
          </cell>
        </row>
        <row r="156">
          <cell r="A156">
            <v>0</v>
          </cell>
          <cell r="B156">
            <v>0</v>
          </cell>
          <cell r="C156">
            <v>0</v>
          </cell>
          <cell r="D156">
            <v>0</v>
          </cell>
          <cell r="E156">
            <v>0</v>
          </cell>
        </row>
        <row r="157">
          <cell r="A157">
            <v>0</v>
          </cell>
          <cell r="B157">
            <v>0</v>
          </cell>
          <cell r="C157">
            <v>0</v>
          </cell>
          <cell r="D157">
            <v>0</v>
          </cell>
          <cell r="E157">
            <v>0</v>
          </cell>
        </row>
        <row r="158">
          <cell r="A158">
            <v>0</v>
          </cell>
          <cell r="B158">
            <v>0</v>
          </cell>
          <cell r="C158">
            <v>0</v>
          </cell>
          <cell r="D158">
            <v>0</v>
          </cell>
          <cell r="E158">
            <v>0</v>
          </cell>
        </row>
        <row r="159">
          <cell r="A159">
            <v>0</v>
          </cell>
          <cell r="B159">
            <v>0</v>
          </cell>
          <cell r="C159">
            <v>0</v>
          </cell>
          <cell r="D159">
            <v>0</v>
          </cell>
          <cell r="E159">
            <v>0</v>
          </cell>
        </row>
        <row r="160">
          <cell r="A160">
            <v>0</v>
          </cell>
          <cell r="B160">
            <v>0</v>
          </cell>
          <cell r="C160">
            <v>0</v>
          </cell>
          <cell r="D160">
            <v>0</v>
          </cell>
          <cell r="E160">
            <v>0</v>
          </cell>
        </row>
        <row r="161">
          <cell r="A161">
            <v>0</v>
          </cell>
          <cell r="B161">
            <v>0</v>
          </cell>
          <cell r="C161">
            <v>0</v>
          </cell>
          <cell r="D161">
            <v>0</v>
          </cell>
          <cell r="E161">
            <v>0</v>
          </cell>
        </row>
        <row r="162">
          <cell r="A162">
            <v>0</v>
          </cell>
          <cell r="B162">
            <v>0</v>
          </cell>
          <cell r="C162">
            <v>0</v>
          </cell>
          <cell r="D162">
            <v>0</v>
          </cell>
          <cell r="E162">
            <v>0</v>
          </cell>
        </row>
        <row r="163">
          <cell r="A163">
            <v>0</v>
          </cell>
          <cell r="B163">
            <v>0</v>
          </cell>
          <cell r="C163">
            <v>0</v>
          </cell>
          <cell r="D163">
            <v>0</v>
          </cell>
          <cell r="E163">
            <v>0</v>
          </cell>
        </row>
        <row r="164">
          <cell r="A164">
            <v>0</v>
          </cell>
          <cell r="B164">
            <v>0</v>
          </cell>
          <cell r="C164">
            <v>0</v>
          </cell>
          <cell r="D164">
            <v>0</v>
          </cell>
          <cell r="E164">
            <v>0</v>
          </cell>
        </row>
        <row r="165">
          <cell r="A165">
            <v>0</v>
          </cell>
          <cell r="B165">
            <v>0</v>
          </cell>
          <cell r="C165">
            <v>0</v>
          </cell>
          <cell r="D165">
            <v>0</v>
          </cell>
          <cell r="E165">
            <v>0</v>
          </cell>
        </row>
        <row r="166">
          <cell r="A166">
            <v>0</v>
          </cell>
          <cell r="B166">
            <v>0</v>
          </cell>
          <cell r="C166">
            <v>0</v>
          </cell>
          <cell r="D166">
            <v>0</v>
          </cell>
          <cell r="E166">
            <v>0</v>
          </cell>
        </row>
        <row r="167">
          <cell r="A167">
            <v>0</v>
          </cell>
          <cell r="B167">
            <v>0</v>
          </cell>
          <cell r="C167">
            <v>0</v>
          </cell>
          <cell r="D167">
            <v>0</v>
          </cell>
          <cell r="E167">
            <v>0</v>
          </cell>
        </row>
        <row r="168">
          <cell r="A168">
            <v>0</v>
          </cell>
          <cell r="B168">
            <v>0</v>
          </cell>
          <cell r="C168">
            <v>0</v>
          </cell>
          <cell r="D168">
            <v>0</v>
          </cell>
          <cell r="E168">
            <v>0</v>
          </cell>
        </row>
        <row r="169">
          <cell r="A169">
            <v>0</v>
          </cell>
          <cell r="B169">
            <v>0</v>
          </cell>
          <cell r="C169">
            <v>0</v>
          </cell>
          <cell r="D169">
            <v>0</v>
          </cell>
          <cell r="E169">
            <v>0</v>
          </cell>
        </row>
        <row r="170">
          <cell r="A170">
            <v>0</v>
          </cell>
          <cell r="B170">
            <v>0</v>
          </cell>
          <cell r="C170">
            <v>0</v>
          </cell>
          <cell r="D170">
            <v>0</v>
          </cell>
          <cell r="E170">
            <v>0</v>
          </cell>
        </row>
        <row r="171">
          <cell r="A171">
            <v>0</v>
          </cell>
          <cell r="B171">
            <v>0</v>
          </cell>
          <cell r="C171">
            <v>0</v>
          </cell>
          <cell r="D171">
            <v>0</v>
          </cell>
          <cell r="E171">
            <v>0</v>
          </cell>
        </row>
        <row r="172">
          <cell r="A172">
            <v>0</v>
          </cell>
          <cell r="B172">
            <v>0</v>
          </cell>
          <cell r="C172">
            <v>0</v>
          </cell>
          <cell r="D172">
            <v>0</v>
          </cell>
          <cell r="E172">
            <v>0</v>
          </cell>
        </row>
        <row r="173">
          <cell r="A173">
            <v>0</v>
          </cell>
          <cell r="B173">
            <v>0</v>
          </cell>
          <cell r="C173">
            <v>0</v>
          </cell>
          <cell r="D173">
            <v>0</v>
          </cell>
          <cell r="E173">
            <v>0</v>
          </cell>
        </row>
        <row r="174">
          <cell r="A174">
            <v>0</v>
          </cell>
          <cell r="B174">
            <v>0</v>
          </cell>
          <cell r="C174">
            <v>0</v>
          </cell>
          <cell r="D174">
            <v>0</v>
          </cell>
          <cell r="E174">
            <v>0</v>
          </cell>
        </row>
        <row r="175">
          <cell r="A175">
            <v>0</v>
          </cell>
          <cell r="B175">
            <v>0</v>
          </cell>
          <cell r="C175">
            <v>0</v>
          </cell>
          <cell r="D175">
            <v>0</v>
          </cell>
          <cell r="E175">
            <v>0</v>
          </cell>
        </row>
        <row r="176">
          <cell r="A176">
            <v>0</v>
          </cell>
          <cell r="B176">
            <v>0</v>
          </cell>
          <cell r="C176">
            <v>0</v>
          </cell>
          <cell r="D176">
            <v>0</v>
          </cell>
          <cell r="E176">
            <v>0</v>
          </cell>
        </row>
        <row r="177">
          <cell r="A177">
            <v>0</v>
          </cell>
          <cell r="B177">
            <v>0</v>
          </cell>
          <cell r="C177">
            <v>0</v>
          </cell>
          <cell r="D177">
            <v>0</v>
          </cell>
          <cell r="E177">
            <v>0</v>
          </cell>
        </row>
        <row r="178">
          <cell r="A178">
            <v>0</v>
          </cell>
          <cell r="B178">
            <v>0</v>
          </cell>
          <cell r="C178">
            <v>0</v>
          </cell>
          <cell r="D178">
            <v>0</v>
          </cell>
          <cell r="E178">
            <v>0</v>
          </cell>
        </row>
        <row r="179">
          <cell r="A179">
            <v>0</v>
          </cell>
          <cell r="B179">
            <v>0</v>
          </cell>
          <cell r="C179">
            <v>0</v>
          </cell>
          <cell r="D179">
            <v>0</v>
          </cell>
          <cell r="E179">
            <v>0</v>
          </cell>
        </row>
        <row r="180">
          <cell r="A180">
            <v>0</v>
          </cell>
          <cell r="B180">
            <v>0</v>
          </cell>
          <cell r="C180">
            <v>0</v>
          </cell>
          <cell r="D180">
            <v>0</v>
          </cell>
          <cell r="E180">
            <v>0</v>
          </cell>
        </row>
        <row r="181">
          <cell r="A181">
            <v>0</v>
          </cell>
          <cell r="B181">
            <v>0</v>
          </cell>
          <cell r="C181">
            <v>0</v>
          </cell>
          <cell r="D181">
            <v>0</v>
          </cell>
          <cell r="E181">
            <v>0</v>
          </cell>
        </row>
        <row r="182">
          <cell r="A182">
            <v>0</v>
          </cell>
          <cell r="B182">
            <v>0</v>
          </cell>
          <cell r="C182">
            <v>0</v>
          </cell>
          <cell r="D182">
            <v>0</v>
          </cell>
          <cell r="E182">
            <v>0</v>
          </cell>
        </row>
        <row r="183">
          <cell r="A183">
            <v>0</v>
          </cell>
          <cell r="B183">
            <v>0</v>
          </cell>
          <cell r="C183">
            <v>0</v>
          </cell>
          <cell r="D183">
            <v>0</v>
          </cell>
          <cell r="E183">
            <v>0</v>
          </cell>
        </row>
        <row r="184">
          <cell r="A184">
            <v>0</v>
          </cell>
          <cell r="B184">
            <v>0</v>
          </cell>
          <cell r="C184">
            <v>0</v>
          </cell>
          <cell r="D184">
            <v>0</v>
          </cell>
          <cell r="E184">
            <v>0</v>
          </cell>
        </row>
        <row r="185">
          <cell r="A185">
            <v>0</v>
          </cell>
          <cell r="B185">
            <v>0</v>
          </cell>
          <cell r="C185">
            <v>0</v>
          </cell>
          <cell r="D185">
            <v>0</v>
          </cell>
          <cell r="E185">
            <v>0</v>
          </cell>
        </row>
        <row r="186">
          <cell r="A186">
            <v>0</v>
          </cell>
          <cell r="B186">
            <v>0</v>
          </cell>
          <cell r="C186">
            <v>0</v>
          </cell>
          <cell r="D186">
            <v>0</v>
          </cell>
          <cell r="E186">
            <v>0</v>
          </cell>
        </row>
        <row r="187">
          <cell r="A187">
            <v>0</v>
          </cell>
          <cell r="B187">
            <v>0</v>
          </cell>
          <cell r="C187">
            <v>0</v>
          </cell>
          <cell r="D187">
            <v>0</v>
          </cell>
          <cell r="E187">
            <v>0</v>
          </cell>
        </row>
        <row r="188">
          <cell r="A188">
            <v>0</v>
          </cell>
          <cell r="B188">
            <v>0</v>
          </cell>
          <cell r="C188">
            <v>0</v>
          </cell>
          <cell r="D188">
            <v>0</v>
          </cell>
          <cell r="E188">
            <v>0</v>
          </cell>
        </row>
        <row r="189">
          <cell r="A189">
            <v>0</v>
          </cell>
          <cell r="B189">
            <v>0</v>
          </cell>
          <cell r="C189">
            <v>0</v>
          </cell>
          <cell r="D189">
            <v>0</v>
          </cell>
          <cell r="E189">
            <v>0</v>
          </cell>
        </row>
        <row r="190">
          <cell r="A190">
            <v>0</v>
          </cell>
          <cell r="B190">
            <v>0</v>
          </cell>
          <cell r="C190">
            <v>0</v>
          </cell>
          <cell r="D190">
            <v>0</v>
          </cell>
          <cell r="E190">
            <v>0</v>
          </cell>
        </row>
        <row r="191">
          <cell r="A191">
            <v>0</v>
          </cell>
          <cell r="B191">
            <v>0</v>
          </cell>
          <cell r="C191">
            <v>0</v>
          </cell>
          <cell r="D191">
            <v>0</v>
          </cell>
          <cell r="E191">
            <v>0</v>
          </cell>
        </row>
        <row r="192">
          <cell r="A192">
            <v>0</v>
          </cell>
          <cell r="B192">
            <v>0</v>
          </cell>
          <cell r="C192">
            <v>0</v>
          </cell>
          <cell r="D192">
            <v>0</v>
          </cell>
          <cell r="E192">
            <v>0</v>
          </cell>
        </row>
        <row r="193">
          <cell r="A193">
            <v>0</v>
          </cell>
          <cell r="B193">
            <v>0</v>
          </cell>
          <cell r="C193">
            <v>0</v>
          </cell>
          <cell r="D193">
            <v>0</v>
          </cell>
          <cell r="E193">
            <v>0</v>
          </cell>
        </row>
        <row r="194">
          <cell r="A194">
            <v>0</v>
          </cell>
          <cell r="B194">
            <v>0</v>
          </cell>
          <cell r="C194">
            <v>0</v>
          </cell>
          <cell r="D194">
            <v>0</v>
          </cell>
          <cell r="E194">
            <v>0</v>
          </cell>
        </row>
        <row r="195">
          <cell r="A195">
            <v>0</v>
          </cell>
          <cell r="B195">
            <v>0</v>
          </cell>
          <cell r="C195">
            <v>0</v>
          </cell>
          <cell r="D195">
            <v>0</v>
          </cell>
          <cell r="E195">
            <v>0</v>
          </cell>
        </row>
        <row r="196">
          <cell r="A196">
            <v>0</v>
          </cell>
          <cell r="B196">
            <v>0</v>
          </cell>
          <cell r="C196">
            <v>0</v>
          </cell>
          <cell r="D196">
            <v>0</v>
          </cell>
          <cell r="E196">
            <v>0</v>
          </cell>
        </row>
        <row r="197">
          <cell r="A197">
            <v>0</v>
          </cell>
          <cell r="B197">
            <v>0</v>
          </cell>
          <cell r="C197">
            <v>0</v>
          </cell>
          <cell r="D197">
            <v>0</v>
          </cell>
          <cell r="E197">
            <v>0</v>
          </cell>
        </row>
        <row r="198">
          <cell r="A198">
            <v>0</v>
          </cell>
          <cell r="B198">
            <v>0</v>
          </cell>
          <cell r="C198">
            <v>0</v>
          </cell>
          <cell r="D198">
            <v>0</v>
          </cell>
          <cell r="E198">
            <v>0</v>
          </cell>
        </row>
        <row r="199">
          <cell r="A199">
            <v>0</v>
          </cell>
          <cell r="B199">
            <v>0</v>
          </cell>
          <cell r="C199">
            <v>0</v>
          </cell>
          <cell r="D199">
            <v>0</v>
          </cell>
          <cell r="E199">
            <v>0</v>
          </cell>
        </row>
        <row r="200">
          <cell r="A200">
            <v>0</v>
          </cell>
          <cell r="B200">
            <v>0</v>
          </cell>
          <cell r="C200">
            <v>0</v>
          </cell>
          <cell r="D200">
            <v>0</v>
          </cell>
          <cell r="E200">
            <v>0</v>
          </cell>
        </row>
        <row r="201">
          <cell r="A201">
            <v>0</v>
          </cell>
          <cell r="B201">
            <v>0</v>
          </cell>
          <cell r="C201">
            <v>0</v>
          </cell>
          <cell r="D201">
            <v>0</v>
          </cell>
          <cell r="E201">
            <v>0</v>
          </cell>
        </row>
        <row r="202">
          <cell r="A202">
            <v>0</v>
          </cell>
          <cell r="B202">
            <v>0</v>
          </cell>
          <cell r="C202">
            <v>0</v>
          </cell>
          <cell r="D202">
            <v>0</v>
          </cell>
          <cell r="E202">
            <v>0</v>
          </cell>
        </row>
        <row r="203">
          <cell r="A203">
            <v>0</v>
          </cell>
          <cell r="B203">
            <v>0</v>
          </cell>
          <cell r="C203">
            <v>0</v>
          </cell>
          <cell r="D203">
            <v>0</v>
          </cell>
          <cell r="E203">
            <v>0</v>
          </cell>
        </row>
        <row r="204">
          <cell r="A204">
            <v>0</v>
          </cell>
          <cell r="B204">
            <v>0</v>
          </cell>
          <cell r="C204">
            <v>0</v>
          </cell>
          <cell r="D204">
            <v>0</v>
          </cell>
          <cell r="E204">
            <v>0</v>
          </cell>
        </row>
        <row r="205">
          <cell r="A205">
            <v>0</v>
          </cell>
          <cell r="B205">
            <v>0</v>
          </cell>
          <cell r="C205">
            <v>0</v>
          </cell>
          <cell r="D205">
            <v>0</v>
          </cell>
          <cell r="E205">
            <v>0</v>
          </cell>
        </row>
        <row r="206">
          <cell r="A206">
            <v>0</v>
          </cell>
          <cell r="B206">
            <v>0</v>
          </cell>
          <cell r="C206">
            <v>0</v>
          </cell>
          <cell r="D206">
            <v>0</v>
          </cell>
          <cell r="E206">
            <v>0</v>
          </cell>
        </row>
        <row r="207">
          <cell r="A207">
            <v>0</v>
          </cell>
          <cell r="B207">
            <v>0</v>
          </cell>
          <cell r="C207">
            <v>0</v>
          </cell>
          <cell r="D207">
            <v>0</v>
          </cell>
          <cell r="E207">
            <v>0</v>
          </cell>
        </row>
        <row r="208">
          <cell r="A208">
            <v>0</v>
          </cell>
          <cell r="B208">
            <v>0</v>
          </cell>
          <cell r="C208">
            <v>0</v>
          </cell>
          <cell r="D208">
            <v>0</v>
          </cell>
          <cell r="E208">
            <v>0</v>
          </cell>
        </row>
        <row r="209">
          <cell r="A209">
            <v>0</v>
          </cell>
          <cell r="B209">
            <v>0</v>
          </cell>
          <cell r="C209">
            <v>0</v>
          </cell>
          <cell r="D209">
            <v>0</v>
          </cell>
          <cell r="E209">
            <v>0</v>
          </cell>
        </row>
        <row r="210">
          <cell r="A210">
            <v>0</v>
          </cell>
          <cell r="B210">
            <v>0</v>
          </cell>
          <cell r="C210">
            <v>0</v>
          </cell>
          <cell r="D210">
            <v>0</v>
          </cell>
          <cell r="E210">
            <v>0</v>
          </cell>
        </row>
        <row r="211">
          <cell r="A211">
            <v>0</v>
          </cell>
          <cell r="B211">
            <v>0</v>
          </cell>
          <cell r="C211">
            <v>0</v>
          </cell>
          <cell r="D211">
            <v>0</v>
          </cell>
          <cell r="E211">
            <v>0</v>
          </cell>
        </row>
        <row r="212">
          <cell r="A212">
            <v>0</v>
          </cell>
          <cell r="B212">
            <v>0</v>
          </cell>
          <cell r="C212">
            <v>0</v>
          </cell>
          <cell r="D212">
            <v>0</v>
          </cell>
          <cell r="E212">
            <v>0</v>
          </cell>
        </row>
        <row r="213">
          <cell r="A213">
            <v>0</v>
          </cell>
          <cell r="B213">
            <v>0</v>
          </cell>
          <cell r="C213">
            <v>0</v>
          </cell>
          <cell r="D213">
            <v>0</v>
          </cell>
          <cell r="E213">
            <v>0</v>
          </cell>
        </row>
        <row r="214">
          <cell r="A214">
            <v>0</v>
          </cell>
          <cell r="B214">
            <v>0</v>
          </cell>
          <cell r="C214">
            <v>0</v>
          </cell>
          <cell r="D214">
            <v>0</v>
          </cell>
          <cell r="E214">
            <v>0</v>
          </cell>
        </row>
        <row r="215">
          <cell r="A215">
            <v>0</v>
          </cell>
          <cell r="B215">
            <v>0</v>
          </cell>
          <cell r="C215">
            <v>0</v>
          </cell>
          <cell r="D215">
            <v>0</v>
          </cell>
          <cell r="E215">
            <v>0</v>
          </cell>
        </row>
        <row r="216">
          <cell r="A216">
            <v>0</v>
          </cell>
          <cell r="B216">
            <v>0</v>
          </cell>
          <cell r="C216">
            <v>0</v>
          </cell>
          <cell r="D216">
            <v>0</v>
          </cell>
          <cell r="E216">
            <v>0</v>
          </cell>
        </row>
        <row r="217">
          <cell r="A217">
            <v>0</v>
          </cell>
          <cell r="B217">
            <v>0</v>
          </cell>
          <cell r="C217">
            <v>0</v>
          </cell>
          <cell r="D217">
            <v>0</v>
          </cell>
          <cell r="E217">
            <v>0</v>
          </cell>
        </row>
        <row r="218">
          <cell r="A218">
            <v>0</v>
          </cell>
          <cell r="B218">
            <v>0</v>
          </cell>
          <cell r="C218">
            <v>0</v>
          </cell>
          <cell r="D218">
            <v>0</v>
          </cell>
          <cell r="E218">
            <v>0</v>
          </cell>
        </row>
        <row r="219">
          <cell r="A219">
            <v>0</v>
          </cell>
          <cell r="B219">
            <v>0</v>
          </cell>
          <cell r="C219">
            <v>0</v>
          </cell>
          <cell r="D219">
            <v>0</v>
          </cell>
          <cell r="E219">
            <v>0</v>
          </cell>
        </row>
        <row r="220">
          <cell r="A220">
            <v>0</v>
          </cell>
          <cell r="B220">
            <v>0</v>
          </cell>
          <cell r="C220">
            <v>0</v>
          </cell>
          <cell r="D220">
            <v>0</v>
          </cell>
          <cell r="E220">
            <v>0</v>
          </cell>
        </row>
        <row r="221">
          <cell r="A221">
            <v>0</v>
          </cell>
          <cell r="B221">
            <v>0</v>
          </cell>
          <cell r="C221">
            <v>0</v>
          </cell>
          <cell r="D221">
            <v>0</v>
          </cell>
          <cell r="E221">
            <v>0</v>
          </cell>
        </row>
        <row r="222">
          <cell r="A222">
            <v>0</v>
          </cell>
          <cell r="B222">
            <v>0</v>
          </cell>
          <cell r="C222">
            <v>0</v>
          </cell>
          <cell r="D222">
            <v>0</v>
          </cell>
          <cell r="E222">
            <v>0</v>
          </cell>
        </row>
        <row r="223">
          <cell r="A223">
            <v>0</v>
          </cell>
          <cell r="B223">
            <v>0</v>
          </cell>
          <cell r="C223">
            <v>0</v>
          </cell>
          <cell r="D223">
            <v>0</v>
          </cell>
          <cell r="E223">
            <v>0</v>
          </cell>
        </row>
        <row r="224">
          <cell r="A224">
            <v>0</v>
          </cell>
          <cell r="B224">
            <v>0</v>
          </cell>
          <cell r="C224">
            <v>0</v>
          </cell>
          <cell r="D224">
            <v>0</v>
          </cell>
          <cell r="E224">
            <v>0</v>
          </cell>
        </row>
        <row r="225">
          <cell r="A225">
            <v>0</v>
          </cell>
          <cell r="B225">
            <v>0</v>
          </cell>
          <cell r="C225">
            <v>0</v>
          </cell>
          <cell r="D225">
            <v>0</v>
          </cell>
          <cell r="E225">
            <v>0</v>
          </cell>
        </row>
        <row r="226">
          <cell r="A226">
            <v>0</v>
          </cell>
          <cell r="B226">
            <v>0</v>
          </cell>
          <cell r="C226">
            <v>0</v>
          </cell>
          <cell r="D226">
            <v>0</v>
          </cell>
          <cell r="E226">
            <v>0</v>
          </cell>
        </row>
        <row r="227">
          <cell r="A227">
            <v>0</v>
          </cell>
          <cell r="B227">
            <v>0</v>
          </cell>
          <cell r="C227">
            <v>0</v>
          </cell>
          <cell r="D227">
            <v>0</v>
          </cell>
          <cell r="E227">
            <v>0</v>
          </cell>
        </row>
        <row r="228">
          <cell r="A228">
            <v>0</v>
          </cell>
          <cell r="B228">
            <v>0</v>
          </cell>
          <cell r="C228">
            <v>0</v>
          </cell>
          <cell r="D228">
            <v>0</v>
          </cell>
          <cell r="E228">
            <v>0</v>
          </cell>
        </row>
        <row r="229">
          <cell r="A229">
            <v>0</v>
          </cell>
          <cell r="B229">
            <v>0</v>
          </cell>
          <cell r="C229">
            <v>0</v>
          </cell>
          <cell r="D229">
            <v>0</v>
          </cell>
          <cell r="E229">
            <v>0</v>
          </cell>
        </row>
        <row r="230">
          <cell r="A230">
            <v>0</v>
          </cell>
          <cell r="B230">
            <v>0</v>
          </cell>
          <cell r="C230">
            <v>0</v>
          </cell>
          <cell r="D230">
            <v>0</v>
          </cell>
          <cell r="E230">
            <v>0</v>
          </cell>
        </row>
        <row r="231">
          <cell r="A231">
            <v>0</v>
          </cell>
          <cell r="B231">
            <v>0</v>
          </cell>
          <cell r="C231">
            <v>0</v>
          </cell>
          <cell r="D231">
            <v>0</v>
          </cell>
          <cell r="E231">
            <v>0</v>
          </cell>
        </row>
        <row r="232">
          <cell r="A232">
            <v>0</v>
          </cell>
          <cell r="B232">
            <v>0</v>
          </cell>
          <cell r="C232">
            <v>0</v>
          </cell>
          <cell r="D232">
            <v>0</v>
          </cell>
          <cell r="E232">
            <v>0</v>
          </cell>
        </row>
        <row r="233">
          <cell r="A233">
            <v>0</v>
          </cell>
          <cell r="B233">
            <v>0</v>
          </cell>
          <cell r="C233">
            <v>0</v>
          </cell>
          <cell r="D233">
            <v>0</v>
          </cell>
          <cell r="E233">
            <v>0</v>
          </cell>
        </row>
        <row r="234">
          <cell r="A234">
            <v>0</v>
          </cell>
          <cell r="B234">
            <v>0</v>
          </cell>
          <cell r="C234">
            <v>0</v>
          </cell>
          <cell r="D234">
            <v>0</v>
          </cell>
          <cell r="E234">
            <v>0</v>
          </cell>
        </row>
        <row r="235">
          <cell r="A235">
            <v>0</v>
          </cell>
          <cell r="B235">
            <v>0</v>
          </cell>
          <cell r="C235">
            <v>0</v>
          </cell>
          <cell r="D235">
            <v>0</v>
          </cell>
          <cell r="E235">
            <v>0</v>
          </cell>
        </row>
        <row r="236">
          <cell r="A236">
            <v>0</v>
          </cell>
          <cell r="B236">
            <v>0</v>
          </cell>
          <cell r="C236">
            <v>0</v>
          </cell>
          <cell r="D236">
            <v>0</v>
          </cell>
          <cell r="E236">
            <v>0</v>
          </cell>
        </row>
        <row r="237">
          <cell r="A237">
            <v>0</v>
          </cell>
          <cell r="B237">
            <v>0</v>
          </cell>
          <cell r="C237">
            <v>0</v>
          </cell>
          <cell r="D237">
            <v>0</v>
          </cell>
          <cell r="E237">
            <v>0</v>
          </cell>
        </row>
        <row r="238">
          <cell r="A238">
            <v>0</v>
          </cell>
          <cell r="B238">
            <v>0</v>
          </cell>
          <cell r="C238">
            <v>0</v>
          </cell>
          <cell r="D238">
            <v>0</v>
          </cell>
          <cell r="E238">
            <v>0</v>
          </cell>
        </row>
        <row r="239">
          <cell r="A239">
            <v>0</v>
          </cell>
          <cell r="B239">
            <v>0</v>
          </cell>
          <cell r="C239">
            <v>0</v>
          </cell>
          <cell r="D239">
            <v>0</v>
          </cell>
          <cell r="E239">
            <v>0</v>
          </cell>
        </row>
        <row r="240">
          <cell r="A240">
            <v>0</v>
          </cell>
          <cell r="B240">
            <v>0</v>
          </cell>
          <cell r="C240">
            <v>0</v>
          </cell>
          <cell r="D240">
            <v>0</v>
          </cell>
          <cell r="E240">
            <v>0</v>
          </cell>
        </row>
        <row r="241">
          <cell r="A241">
            <v>0</v>
          </cell>
          <cell r="B241">
            <v>0</v>
          </cell>
          <cell r="C241">
            <v>0</v>
          </cell>
          <cell r="D241">
            <v>0</v>
          </cell>
          <cell r="E241">
            <v>0</v>
          </cell>
        </row>
        <row r="242">
          <cell r="A242">
            <v>0</v>
          </cell>
          <cell r="B242">
            <v>0</v>
          </cell>
          <cell r="C242">
            <v>0</v>
          </cell>
          <cell r="D242">
            <v>0</v>
          </cell>
          <cell r="E242">
            <v>0</v>
          </cell>
        </row>
        <row r="243">
          <cell r="A243">
            <v>0</v>
          </cell>
          <cell r="B243">
            <v>0</v>
          </cell>
          <cell r="C243">
            <v>0</v>
          </cell>
          <cell r="D243">
            <v>0</v>
          </cell>
          <cell r="E243">
            <v>0</v>
          </cell>
        </row>
        <row r="244">
          <cell r="A244">
            <v>0</v>
          </cell>
          <cell r="B244">
            <v>0</v>
          </cell>
          <cell r="C244">
            <v>0</v>
          </cell>
          <cell r="D244">
            <v>0</v>
          </cell>
          <cell r="E244">
            <v>0</v>
          </cell>
        </row>
        <row r="245">
          <cell r="A245">
            <v>0</v>
          </cell>
          <cell r="B245">
            <v>0</v>
          </cell>
          <cell r="C245">
            <v>0</v>
          </cell>
          <cell r="D245">
            <v>0</v>
          </cell>
          <cell r="E245">
            <v>0</v>
          </cell>
        </row>
        <row r="246">
          <cell r="A246">
            <v>0</v>
          </cell>
          <cell r="B246">
            <v>0</v>
          </cell>
          <cell r="C246">
            <v>0</v>
          </cell>
          <cell r="D246">
            <v>0</v>
          </cell>
          <cell r="E246">
            <v>0</v>
          </cell>
        </row>
        <row r="247">
          <cell r="A247">
            <v>0</v>
          </cell>
          <cell r="B247">
            <v>0</v>
          </cell>
          <cell r="C247">
            <v>0</v>
          </cell>
          <cell r="D247">
            <v>0</v>
          </cell>
          <cell r="E247">
            <v>0</v>
          </cell>
        </row>
        <row r="248">
          <cell r="A248">
            <v>0</v>
          </cell>
          <cell r="B248">
            <v>0</v>
          </cell>
          <cell r="C248">
            <v>0</v>
          </cell>
          <cell r="D248">
            <v>0</v>
          </cell>
          <cell r="E248">
            <v>0</v>
          </cell>
        </row>
        <row r="249">
          <cell r="A249">
            <v>0</v>
          </cell>
          <cell r="B249">
            <v>0</v>
          </cell>
          <cell r="C249">
            <v>0</v>
          </cell>
          <cell r="D249">
            <v>0</v>
          </cell>
          <cell r="E249">
            <v>0</v>
          </cell>
        </row>
        <row r="250">
          <cell r="A250">
            <v>0</v>
          </cell>
          <cell r="B250">
            <v>0</v>
          </cell>
          <cell r="C250">
            <v>0</v>
          </cell>
          <cell r="D250">
            <v>0</v>
          </cell>
          <cell r="E250">
            <v>0</v>
          </cell>
        </row>
        <row r="251">
          <cell r="A251">
            <v>0</v>
          </cell>
          <cell r="B251">
            <v>0</v>
          </cell>
          <cell r="C251">
            <v>0</v>
          </cell>
          <cell r="D251">
            <v>0</v>
          </cell>
          <cell r="E251">
            <v>0</v>
          </cell>
        </row>
        <row r="252">
          <cell r="A252">
            <v>0</v>
          </cell>
          <cell r="B252">
            <v>0</v>
          </cell>
          <cell r="C252">
            <v>0</v>
          </cell>
          <cell r="D252">
            <v>0</v>
          </cell>
          <cell r="E252">
            <v>0</v>
          </cell>
        </row>
        <row r="253">
          <cell r="A253">
            <v>0</v>
          </cell>
          <cell r="B253">
            <v>0</v>
          </cell>
          <cell r="C253">
            <v>0</v>
          </cell>
          <cell r="D253">
            <v>0</v>
          </cell>
          <cell r="E253">
            <v>0</v>
          </cell>
        </row>
        <row r="254">
          <cell r="A254">
            <v>0</v>
          </cell>
          <cell r="B254">
            <v>0</v>
          </cell>
          <cell r="C254">
            <v>0</v>
          </cell>
          <cell r="D254">
            <v>0</v>
          </cell>
          <cell r="E254">
            <v>0</v>
          </cell>
        </row>
        <row r="255">
          <cell r="A255">
            <v>0</v>
          </cell>
          <cell r="B255">
            <v>0</v>
          </cell>
          <cell r="C255">
            <v>0</v>
          </cell>
          <cell r="D255">
            <v>0</v>
          </cell>
          <cell r="E255">
            <v>0</v>
          </cell>
        </row>
        <row r="256">
          <cell r="A256">
            <v>0</v>
          </cell>
          <cell r="B256">
            <v>0</v>
          </cell>
          <cell r="C256">
            <v>0</v>
          </cell>
          <cell r="D256">
            <v>0</v>
          </cell>
          <cell r="E256">
            <v>0</v>
          </cell>
        </row>
        <row r="257">
          <cell r="A257">
            <v>0</v>
          </cell>
          <cell r="B257">
            <v>0</v>
          </cell>
          <cell r="C257">
            <v>0</v>
          </cell>
          <cell r="D257">
            <v>0</v>
          </cell>
          <cell r="E257">
            <v>0</v>
          </cell>
        </row>
        <row r="258">
          <cell r="A258">
            <v>0</v>
          </cell>
          <cell r="B258">
            <v>0</v>
          </cell>
          <cell r="C258">
            <v>0</v>
          </cell>
          <cell r="D258">
            <v>0</v>
          </cell>
          <cell r="E258">
            <v>0</v>
          </cell>
        </row>
        <row r="259">
          <cell r="A259">
            <v>0</v>
          </cell>
          <cell r="B259">
            <v>0</v>
          </cell>
          <cell r="C259">
            <v>0</v>
          </cell>
          <cell r="D259">
            <v>0</v>
          </cell>
          <cell r="E259">
            <v>0</v>
          </cell>
        </row>
        <row r="260">
          <cell r="A260">
            <v>0</v>
          </cell>
          <cell r="B260">
            <v>0</v>
          </cell>
          <cell r="C260">
            <v>0</v>
          </cell>
          <cell r="D260">
            <v>0</v>
          </cell>
          <cell r="E260">
            <v>0</v>
          </cell>
        </row>
        <row r="261">
          <cell r="A261">
            <v>0</v>
          </cell>
          <cell r="B261">
            <v>0</v>
          </cell>
          <cell r="C261">
            <v>0</v>
          </cell>
          <cell r="D261">
            <v>0</v>
          </cell>
          <cell r="E261">
            <v>0</v>
          </cell>
        </row>
        <row r="262">
          <cell r="A262">
            <v>0</v>
          </cell>
          <cell r="B262">
            <v>0</v>
          </cell>
          <cell r="C262">
            <v>0</v>
          </cell>
          <cell r="D262">
            <v>0</v>
          </cell>
          <cell r="E262">
            <v>0</v>
          </cell>
        </row>
        <row r="263">
          <cell r="A263">
            <v>0</v>
          </cell>
          <cell r="B263">
            <v>0</v>
          </cell>
          <cell r="C263">
            <v>0</v>
          </cell>
          <cell r="D263">
            <v>0</v>
          </cell>
          <cell r="E263">
            <v>0</v>
          </cell>
        </row>
        <row r="264">
          <cell r="A264">
            <v>0</v>
          </cell>
          <cell r="B264">
            <v>0</v>
          </cell>
          <cell r="C264">
            <v>0</v>
          </cell>
          <cell r="D264">
            <v>0</v>
          </cell>
          <cell r="E264">
            <v>0</v>
          </cell>
        </row>
        <row r="265">
          <cell r="A265">
            <v>0</v>
          </cell>
          <cell r="B265">
            <v>0</v>
          </cell>
          <cell r="C265">
            <v>0</v>
          </cell>
          <cell r="D265">
            <v>0</v>
          </cell>
          <cell r="E265">
            <v>0</v>
          </cell>
        </row>
        <row r="266">
          <cell r="A266">
            <v>0</v>
          </cell>
          <cell r="B266">
            <v>0</v>
          </cell>
          <cell r="C266">
            <v>0</v>
          </cell>
          <cell r="D266">
            <v>0</v>
          </cell>
          <cell r="E266">
            <v>0</v>
          </cell>
        </row>
        <row r="267">
          <cell r="A267">
            <v>0</v>
          </cell>
          <cell r="B267">
            <v>0</v>
          </cell>
          <cell r="C267">
            <v>0</v>
          </cell>
          <cell r="D267">
            <v>0</v>
          </cell>
          <cell r="E267">
            <v>0</v>
          </cell>
        </row>
        <row r="268">
          <cell r="A268">
            <v>0</v>
          </cell>
          <cell r="B268">
            <v>0</v>
          </cell>
          <cell r="C268">
            <v>0</v>
          </cell>
          <cell r="D268">
            <v>0</v>
          </cell>
          <cell r="E268">
            <v>0</v>
          </cell>
        </row>
        <row r="269">
          <cell r="A269">
            <v>0</v>
          </cell>
          <cell r="B269">
            <v>0</v>
          </cell>
          <cell r="C269">
            <v>0</v>
          </cell>
          <cell r="D269">
            <v>0</v>
          </cell>
          <cell r="E269">
            <v>0</v>
          </cell>
        </row>
        <row r="270">
          <cell r="A270">
            <v>0</v>
          </cell>
          <cell r="B270">
            <v>0</v>
          </cell>
          <cell r="C270">
            <v>0</v>
          </cell>
          <cell r="D270">
            <v>0</v>
          </cell>
          <cell r="E270">
            <v>0</v>
          </cell>
        </row>
        <row r="271">
          <cell r="A271">
            <v>0</v>
          </cell>
          <cell r="B271">
            <v>0</v>
          </cell>
          <cell r="C271">
            <v>0</v>
          </cell>
          <cell r="D271">
            <v>0</v>
          </cell>
          <cell r="E271">
            <v>0</v>
          </cell>
        </row>
        <row r="272">
          <cell r="A272">
            <v>0</v>
          </cell>
          <cell r="B272">
            <v>0</v>
          </cell>
          <cell r="C272">
            <v>0</v>
          </cell>
          <cell r="D272">
            <v>0</v>
          </cell>
          <cell r="E272">
            <v>0</v>
          </cell>
        </row>
        <row r="273">
          <cell r="A273">
            <v>0</v>
          </cell>
          <cell r="B273">
            <v>0</v>
          </cell>
          <cell r="C273">
            <v>0</v>
          </cell>
          <cell r="D273">
            <v>0</v>
          </cell>
          <cell r="E273">
            <v>0</v>
          </cell>
        </row>
        <row r="274">
          <cell r="A274">
            <v>0</v>
          </cell>
          <cell r="B274">
            <v>0</v>
          </cell>
          <cell r="C274">
            <v>0</v>
          </cell>
          <cell r="D274">
            <v>0</v>
          </cell>
          <cell r="E274">
            <v>0</v>
          </cell>
        </row>
        <row r="275">
          <cell r="A275">
            <v>0</v>
          </cell>
          <cell r="B275">
            <v>0</v>
          </cell>
          <cell r="C275">
            <v>0</v>
          </cell>
          <cell r="D275">
            <v>0</v>
          </cell>
          <cell r="E275">
            <v>0</v>
          </cell>
        </row>
        <row r="276">
          <cell r="A276">
            <v>0</v>
          </cell>
          <cell r="B276">
            <v>0</v>
          </cell>
          <cell r="C276">
            <v>0</v>
          </cell>
          <cell r="D276">
            <v>0</v>
          </cell>
          <cell r="E276">
            <v>0</v>
          </cell>
        </row>
        <row r="277">
          <cell r="A277">
            <v>0</v>
          </cell>
          <cell r="B277">
            <v>0</v>
          </cell>
          <cell r="C277">
            <v>0</v>
          </cell>
          <cell r="D277">
            <v>0</v>
          </cell>
          <cell r="E277">
            <v>0</v>
          </cell>
        </row>
        <row r="278">
          <cell r="A278">
            <v>0</v>
          </cell>
          <cell r="B278">
            <v>0</v>
          </cell>
          <cell r="C278">
            <v>0</v>
          </cell>
          <cell r="D278">
            <v>0</v>
          </cell>
          <cell r="E278">
            <v>0</v>
          </cell>
        </row>
        <row r="279">
          <cell r="A279">
            <v>0</v>
          </cell>
          <cell r="B279">
            <v>0</v>
          </cell>
          <cell r="C279">
            <v>0</v>
          </cell>
          <cell r="D279">
            <v>0</v>
          </cell>
          <cell r="E279">
            <v>0</v>
          </cell>
        </row>
        <row r="280">
          <cell r="A280">
            <v>0</v>
          </cell>
          <cell r="B280">
            <v>0</v>
          </cell>
          <cell r="C280">
            <v>0</v>
          </cell>
          <cell r="D280">
            <v>0</v>
          </cell>
          <cell r="E280">
            <v>0</v>
          </cell>
        </row>
        <row r="281">
          <cell r="A281">
            <v>0</v>
          </cell>
          <cell r="B281">
            <v>0</v>
          </cell>
          <cell r="C281">
            <v>0</v>
          </cell>
          <cell r="D281">
            <v>0</v>
          </cell>
          <cell r="E281">
            <v>0</v>
          </cell>
        </row>
        <row r="282">
          <cell r="A282">
            <v>0</v>
          </cell>
          <cell r="B282">
            <v>0</v>
          </cell>
          <cell r="C282">
            <v>0</v>
          </cell>
          <cell r="D282">
            <v>0</v>
          </cell>
          <cell r="E282">
            <v>0</v>
          </cell>
        </row>
        <row r="283">
          <cell r="A283">
            <v>0</v>
          </cell>
          <cell r="B283">
            <v>0</v>
          </cell>
          <cell r="C283">
            <v>0</v>
          </cell>
          <cell r="D283">
            <v>0</v>
          </cell>
          <cell r="E283">
            <v>0</v>
          </cell>
        </row>
        <row r="284">
          <cell r="A284">
            <v>0</v>
          </cell>
          <cell r="B284">
            <v>0</v>
          </cell>
          <cell r="C284">
            <v>0</v>
          </cell>
          <cell r="D284">
            <v>0</v>
          </cell>
          <cell r="E284">
            <v>0</v>
          </cell>
        </row>
        <row r="285">
          <cell r="A285">
            <v>0</v>
          </cell>
          <cell r="B285">
            <v>0</v>
          </cell>
          <cell r="C285">
            <v>0</v>
          </cell>
          <cell r="D285">
            <v>0</v>
          </cell>
          <cell r="E285">
            <v>0</v>
          </cell>
        </row>
        <row r="286">
          <cell r="A286">
            <v>0</v>
          </cell>
          <cell r="B286">
            <v>0</v>
          </cell>
          <cell r="C286">
            <v>0</v>
          </cell>
          <cell r="D286">
            <v>0</v>
          </cell>
          <cell r="E286">
            <v>0</v>
          </cell>
        </row>
        <row r="287">
          <cell r="A287">
            <v>0</v>
          </cell>
          <cell r="B287">
            <v>0</v>
          </cell>
          <cell r="C287">
            <v>0</v>
          </cell>
          <cell r="D287">
            <v>0</v>
          </cell>
          <cell r="E287">
            <v>0</v>
          </cell>
        </row>
        <row r="288">
          <cell r="A288">
            <v>0</v>
          </cell>
          <cell r="B288">
            <v>0</v>
          </cell>
          <cell r="C288">
            <v>0</v>
          </cell>
          <cell r="D288">
            <v>0</v>
          </cell>
          <cell r="E288">
            <v>0</v>
          </cell>
        </row>
        <row r="289">
          <cell r="A289">
            <v>0</v>
          </cell>
          <cell r="B289">
            <v>0</v>
          </cell>
          <cell r="C289">
            <v>0</v>
          </cell>
          <cell r="D289">
            <v>0</v>
          </cell>
          <cell r="E289">
            <v>0</v>
          </cell>
        </row>
        <row r="290">
          <cell r="A290">
            <v>0</v>
          </cell>
          <cell r="B290">
            <v>0</v>
          </cell>
          <cell r="C290">
            <v>0</v>
          </cell>
          <cell r="D290">
            <v>0</v>
          </cell>
          <cell r="E290">
            <v>0</v>
          </cell>
        </row>
        <row r="291">
          <cell r="A291">
            <v>0</v>
          </cell>
          <cell r="B291">
            <v>0</v>
          </cell>
          <cell r="C291">
            <v>0</v>
          </cell>
          <cell r="D291">
            <v>0</v>
          </cell>
          <cell r="E291">
            <v>0</v>
          </cell>
        </row>
        <row r="292">
          <cell r="A292">
            <v>0</v>
          </cell>
          <cell r="B292">
            <v>0</v>
          </cell>
          <cell r="C292">
            <v>0</v>
          </cell>
          <cell r="D292">
            <v>0</v>
          </cell>
          <cell r="E292">
            <v>0</v>
          </cell>
        </row>
        <row r="293">
          <cell r="A293">
            <v>0</v>
          </cell>
          <cell r="B293">
            <v>0</v>
          </cell>
          <cell r="C293">
            <v>0</v>
          </cell>
          <cell r="D293">
            <v>0</v>
          </cell>
          <cell r="E293">
            <v>0</v>
          </cell>
        </row>
        <row r="294">
          <cell r="A294">
            <v>0</v>
          </cell>
          <cell r="B294">
            <v>0</v>
          </cell>
          <cell r="C294">
            <v>0</v>
          </cell>
          <cell r="D294">
            <v>0</v>
          </cell>
          <cell r="E294">
            <v>0</v>
          </cell>
        </row>
        <row r="295">
          <cell r="A295">
            <v>0</v>
          </cell>
          <cell r="B295">
            <v>0</v>
          </cell>
          <cell r="C295">
            <v>0</v>
          </cell>
          <cell r="D295">
            <v>0</v>
          </cell>
          <cell r="E295">
            <v>0</v>
          </cell>
        </row>
        <row r="296">
          <cell r="A296">
            <v>0</v>
          </cell>
          <cell r="B296">
            <v>0</v>
          </cell>
          <cell r="C296">
            <v>0</v>
          </cell>
          <cell r="D296">
            <v>0</v>
          </cell>
          <cell r="E296">
            <v>0</v>
          </cell>
        </row>
        <row r="297">
          <cell r="A297">
            <v>0</v>
          </cell>
          <cell r="B297">
            <v>0</v>
          </cell>
          <cell r="C297">
            <v>0</v>
          </cell>
          <cell r="D297">
            <v>0</v>
          </cell>
          <cell r="E297">
            <v>0</v>
          </cell>
        </row>
        <row r="298">
          <cell r="A298">
            <v>0</v>
          </cell>
          <cell r="B298">
            <v>0</v>
          </cell>
          <cell r="C298">
            <v>0</v>
          </cell>
          <cell r="D298">
            <v>0</v>
          </cell>
          <cell r="E298">
            <v>0</v>
          </cell>
        </row>
        <row r="299">
          <cell r="A299">
            <v>0</v>
          </cell>
          <cell r="B299">
            <v>0</v>
          </cell>
          <cell r="C299">
            <v>0</v>
          </cell>
          <cell r="D299">
            <v>0</v>
          </cell>
          <cell r="E299">
            <v>0</v>
          </cell>
        </row>
        <row r="300">
          <cell r="A300">
            <v>0</v>
          </cell>
          <cell r="B300">
            <v>0</v>
          </cell>
          <cell r="C300">
            <v>0</v>
          </cell>
          <cell r="D300">
            <v>0</v>
          </cell>
          <cell r="E300">
            <v>0</v>
          </cell>
        </row>
        <row r="301">
          <cell r="A301">
            <v>0</v>
          </cell>
          <cell r="B301">
            <v>0</v>
          </cell>
          <cell r="C301">
            <v>0</v>
          </cell>
          <cell r="D301">
            <v>0</v>
          </cell>
          <cell r="E301">
            <v>0</v>
          </cell>
        </row>
        <row r="302">
          <cell r="A302">
            <v>0</v>
          </cell>
          <cell r="B302">
            <v>0</v>
          </cell>
          <cell r="C302">
            <v>0</v>
          </cell>
          <cell r="D302">
            <v>0</v>
          </cell>
          <cell r="E302">
            <v>0</v>
          </cell>
        </row>
        <row r="303">
          <cell r="A303">
            <v>0</v>
          </cell>
          <cell r="B303">
            <v>0</v>
          </cell>
          <cell r="C303">
            <v>0</v>
          </cell>
          <cell r="D303">
            <v>0</v>
          </cell>
          <cell r="E303">
            <v>0</v>
          </cell>
        </row>
        <row r="304">
          <cell r="A304">
            <v>0</v>
          </cell>
          <cell r="B304">
            <v>0</v>
          </cell>
          <cell r="C304">
            <v>0</v>
          </cell>
          <cell r="D304">
            <v>0</v>
          </cell>
          <cell r="E304">
            <v>0</v>
          </cell>
        </row>
        <row r="305">
          <cell r="A305">
            <v>0</v>
          </cell>
          <cell r="B305">
            <v>0</v>
          </cell>
          <cell r="C305">
            <v>0</v>
          </cell>
          <cell r="D305">
            <v>0</v>
          </cell>
          <cell r="E305">
            <v>0</v>
          </cell>
        </row>
        <row r="306">
          <cell r="A306">
            <v>0</v>
          </cell>
          <cell r="B306">
            <v>0</v>
          </cell>
          <cell r="C306">
            <v>0</v>
          </cell>
          <cell r="D306">
            <v>0</v>
          </cell>
          <cell r="E306">
            <v>0</v>
          </cell>
        </row>
        <row r="307">
          <cell r="A307">
            <v>0</v>
          </cell>
          <cell r="B307">
            <v>0</v>
          </cell>
          <cell r="C307">
            <v>0</v>
          </cell>
          <cell r="D307">
            <v>0</v>
          </cell>
          <cell r="E307">
            <v>0</v>
          </cell>
        </row>
        <row r="308">
          <cell r="A308">
            <v>0</v>
          </cell>
          <cell r="B308">
            <v>0</v>
          </cell>
          <cell r="C308">
            <v>0</v>
          </cell>
          <cell r="D308">
            <v>0</v>
          </cell>
          <cell r="E308">
            <v>0</v>
          </cell>
        </row>
        <row r="309">
          <cell r="A309">
            <v>0</v>
          </cell>
          <cell r="B309">
            <v>0</v>
          </cell>
          <cell r="C309">
            <v>0</v>
          </cell>
          <cell r="D309">
            <v>0</v>
          </cell>
          <cell r="E309">
            <v>0</v>
          </cell>
        </row>
        <row r="310">
          <cell r="A310">
            <v>0</v>
          </cell>
          <cell r="B310">
            <v>0</v>
          </cell>
          <cell r="C310">
            <v>0</v>
          </cell>
          <cell r="D310">
            <v>0</v>
          </cell>
          <cell r="E310">
            <v>0</v>
          </cell>
        </row>
        <row r="311">
          <cell r="A311">
            <v>0</v>
          </cell>
          <cell r="B311">
            <v>0</v>
          </cell>
          <cell r="C311">
            <v>0</v>
          </cell>
          <cell r="D311">
            <v>0</v>
          </cell>
          <cell r="E311">
            <v>0</v>
          </cell>
        </row>
        <row r="312">
          <cell r="A312">
            <v>0</v>
          </cell>
          <cell r="B312">
            <v>0</v>
          </cell>
          <cell r="C312">
            <v>0</v>
          </cell>
          <cell r="D312">
            <v>0</v>
          </cell>
          <cell r="E312">
            <v>0</v>
          </cell>
        </row>
        <row r="313">
          <cell r="A313">
            <v>0</v>
          </cell>
          <cell r="B313">
            <v>0</v>
          </cell>
          <cell r="C313">
            <v>0</v>
          </cell>
          <cell r="D313">
            <v>0</v>
          </cell>
          <cell r="E313">
            <v>0</v>
          </cell>
        </row>
        <row r="314">
          <cell r="A314">
            <v>0</v>
          </cell>
          <cell r="B314">
            <v>0</v>
          </cell>
          <cell r="C314">
            <v>0</v>
          </cell>
          <cell r="D314">
            <v>0</v>
          </cell>
          <cell r="E314">
            <v>0</v>
          </cell>
        </row>
        <row r="315">
          <cell r="A315">
            <v>0</v>
          </cell>
          <cell r="B315">
            <v>0</v>
          </cell>
          <cell r="C315">
            <v>0</v>
          </cell>
          <cell r="D315">
            <v>0</v>
          </cell>
          <cell r="E315">
            <v>0</v>
          </cell>
        </row>
        <row r="316">
          <cell r="A316">
            <v>0</v>
          </cell>
          <cell r="B316">
            <v>0</v>
          </cell>
          <cell r="C316">
            <v>0</v>
          </cell>
          <cell r="D316">
            <v>0</v>
          </cell>
          <cell r="E316">
            <v>0</v>
          </cell>
        </row>
        <row r="317">
          <cell r="A317">
            <v>0</v>
          </cell>
          <cell r="B317">
            <v>0</v>
          </cell>
          <cell r="C317">
            <v>0</v>
          </cell>
          <cell r="D317">
            <v>0</v>
          </cell>
          <cell r="E317">
            <v>0</v>
          </cell>
        </row>
        <row r="318">
          <cell r="A318">
            <v>0</v>
          </cell>
          <cell r="B318">
            <v>0</v>
          </cell>
          <cell r="C318">
            <v>0</v>
          </cell>
          <cell r="D318">
            <v>0</v>
          </cell>
          <cell r="E318">
            <v>0</v>
          </cell>
        </row>
        <row r="319">
          <cell r="A319">
            <v>0</v>
          </cell>
          <cell r="B319">
            <v>0</v>
          </cell>
          <cell r="C319">
            <v>0</v>
          </cell>
          <cell r="D319">
            <v>0</v>
          </cell>
          <cell r="E319">
            <v>0</v>
          </cell>
        </row>
        <row r="320">
          <cell r="A320">
            <v>0</v>
          </cell>
          <cell r="B320">
            <v>0</v>
          </cell>
          <cell r="C320">
            <v>0</v>
          </cell>
          <cell r="D320">
            <v>0</v>
          </cell>
          <cell r="E320">
            <v>0</v>
          </cell>
        </row>
        <row r="321">
          <cell r="A321">
            <v>0</v>
          </cell>
          <cell r="B321">
            <v>0</v>
          </cell>
          <cell r="C321">
            <v>0</v>
          </cell>
          <cell r="D321">
            <v>0</v>
          </cell>
          <cell r="E321">
            <v>0</v>
          </cell>
        </row>
        <row r="322">
          <cell r="A322">
            <v>0</v>
          </cell>
          <cell r="B322">
            <v>0</v>
          </cell>
          <cell r="C322">
            <v>0</v>
          </cell>
          <cell r="D322">
            <v>0</v>
          </cell>
          <cell r="E322">
            <v>0</v>
          </cell>
        </row>
        <row r="323">
          <cell r="A323">
            <v>0</v>
          </cell>
          <cell r="B323">
            <v>0</v>
          </cell>
          <cell r="C323">
            <v>0</v>
          </cell>
          <cell r="D323">
            <v>0</v>
          </cell>
          <cell r="E323">
            <v>0</v>
          </cell>
        </row>
        <row r="324">
          <cell r="A324">
            <v>0</v>
          </cell>
          <cell r="B324">
            <v>0</v>
          </cell>
          <cell r="C324">
            <v>0</v>
          </cell>
          <cell r="D324">
            <v>0</v>
          </cell>
          <cell r="E324">
            <v>0</v>
          </cell>
        </row>
        <row r="325">
          <cell r="A325">
            <v>0</v>
          </cell>
          <cell r="B325">
            <v>0</v>
          </cell>
          <cell r="C325">
            <v>0</v>
          </cell>
          <cell r="D325">
            <v>0</v>
          </cell>
          <cell r="E325">
            <v>0</v>
          </cell>
        </row>
        <row r="326">
          <cell r="A326">
            <v>0</v>
          </cell>
          <cell r="B326">
            <v>0</v>
          </cell>
          <cell r="C326">
            <v>0</v>
          </cell>
          <cell r="D326">
            <v>0</v>
          </cell>
          <cell r="E326">
            <v>0</v>
          </cell>
        </row>
        <row r="327">
          <cell r="A327">
            <v>0</v>
          </cell>
          <cell r="B327">
            <v>0</v>
          </cell>
          <cell r="C327">
            <v>0</v>
          </cell>
          <cell r="D327">
            <v>0</v>
          </cell>
          <cell r="E327">
            <v>0</v>
          </cell>
        </row>
        <row r="328">
          <cell r="A328">
            <v>0</v>
          </cell>
          <cell r="B328">
            <v>0</v>
          </cell>
          <cell r="C328">
            <v>0</v>
          </cell>
          <cell r="D328">
            <v>0</v>
          </cell>
          <cell r="E328">
            <v>0</v>
          </cell>
        </row>
        <row r="329">
          <cell r="A329">
            <v>0</v>
          </cell>
          <cell r="B329">
            <v>0</v>
          </cell>
          <cell r="C329">
            <v>0</v>
          </cell>
          <cell r="D329">
            <v>0</v>
          </cell>
          <cell r="E329">
            <v>0</v>
          </cell>
        </row>
        <row r="330">
          <cell r="A330">
            <v>0</v>
          </cell>
          <cell r="B330">
            <v>0</v>
          </cell>
          <cell r="C330">
            <v>0</v>
          </cell>
          <cell r="D330">
            <v>0</v>
          </cell>
          <cell r="E330">
            <v>0</v>
          </cell>
        </row>
        <row r="331">
          <cell r="A331">
            <v>0</v>
          </cell>
          <cell r="B331">
            <v>0</v>
          </cell>
          <cell r="C331">
            <v>0</v>
          </cell>
          <cell r="D331">
            <v>0</v>
          </cell>
          <cell r="E331">
            <v>0</v>
          </cell>
        </row>
        <row r="332">
          <cell r="A332">
            <v>0</v>
          </cell>
          <cell r="B332">
            <v>0</v>
          </cell>
          <cell r="C332">
            <v>0</v>
          </cell>
          <cell r="D332">
            <v>0</v>
          </cell>
          <cell r="E332">
            <v>0</v>
          </cell>
        </row>
        <row r="333">
          <cell r="A333">
            <v>0</v>
          </cell>
          <cell r="B333">
            <v>0</v>
          </cell>
          <cell r="C333">
            <v>0</v>
          </cell>
          <cell r="D333">
            <v>0</v>
          </cell>
          <cell r="E333">
            <v>0</v>
          </cell>
        </row>
        <row r="334">
          <cell r="A334">
            <v>0</v>
          </cell>
          <cell r="B334">
            <v>0</v>
          </cell>
          <cell r="C334">
            <v>0</v>
          </cell>
          <cell r="D334">
            <v>0</v>
          </cell>
          <cell r="E334">
            <v>0</v>
          </cell>
        </row>
        <row r="335">
          <cell r="A335">
            <v>0</v>
          </cell>
          <cell r="B335">
            <v>0</v>
          </cell>
          <cell r="C335">
            <v>0</v>
          </cell>
          <cell r="D335">
            <v>0</v>
          </cell>
          <cell r="E335">
            <v>0</v>
          </cell>
        </row>
        <row r="336">
          <cell r="A336">
            <v>0</v>
          </cell>
          <cell r="B336">
            <v>0</v>
          </cell>
          <cell r="C336">
            <v>0</v>
          </cell>
          <cell r="D336">
            <v>0</v>
          </cell>
          <cell r="E336">
            <v>0</v>
          </cell>
        </row>
        <row r="337">
          <cell r="A337">
            <v>0</v>
          </cell>
          <cell r="B337">
            <v>0</v>
          </cell>
          <cell r="C337">
            <v>0</v>
          </cell>
          <cell r="D337">
            <v>0</v>
          </cell>
          <cell r="E337">
            <v>0</v>
          </cell>
        </row>
        <row r="338">
          <cell r="A338">
            <v>0</v>
          </cell>
          <cell r="B338">
            <v>0</v>
          </cell>
          <cell r="C338">
            <v>0</v>
          </cell>
          <cell r="D338">
            <v>0</v>
          </cell>
          <cell r="E338">
            <v>0</v>
          </cell>
        </row>
        <row r="339">
          <cell r="A339">
            <v>0</v>
          </cell>
          <cell r="B339">
            <v>0</v>
          </cell>
          <cell r="C339">
            <v>0</v>
          </cell>
          <cell r="D339">
            <v>0</v>
          </cell>
          <cell r="E339">
            <v>0</v>
          </cell>
        </row>
        <row r="340">
          <cell r="A340">
            <v>0</v>
          </cell>
          <cell r="B340">
            <v>0</v>
          </cell>
          <cell r="C340">
            <v>0</v>
          </cell>
          <cell r="D340">
            <v>0</v>
          </cell>
          <cell r="E340">
            <v>0</v>
          </cell>
        </row>
        <row r="341">
          <cell r="A341">
            <v>0</v>
          </cell>
          <cell r="B341">
            <v>0</v>
          </cell>
          <cell r="C341">
            <v>0</v>
          </cell>
          <cell r="D341">
            <v>0</v>
          </cell>
          <cell r="E341">
            <v>0</v>
          </cell>
        </row>
        <row r="342">
          <cell r="A342">
            <v>0</v>
          </cell>
          <cell r="B342">
            <v>0</v>
          </cell>
          <cell r="C342">
            <v>0</v>
          </cell>
          <cell r="D342">
            <v>0</v>
          </cell>
          <cell r="E342">
            <v>0</v>
          </cell>
        </row>
        <row r="343">
          <cell r="A343">
            <v>0</v>
          </cell>
          <cell r="B343">
            <v>0</v>
          </cell>
          <cell r="C343">
            <v>0</v>
          </cell>
          <cell r="D343">
            <v>0</v>
          </cell>
          <cell r="E343">
            <v>0</v>
          </cell>
        </row>
        <row r="344">
          <cell r="A344">
            <v>0</v>
          </cell>
          <cell r="B344">
            <v>0</v>
          </cell>
          <cell r="C344">
            <v>0</v>
          </cell>
          <cell r="D344">
            <v>0</v>
          </cell>
          <cell r="E344">
            <v>0</v>
          </cell>
        </row>
        <row r="345">
          <cell r="A345">
            <v>0</v>
          </cell>
          <cell r="B345">
            <v>0</v>
          </cell>
          <cell r="C345">
            <v>0</v>
          </cell>
          <cell r="D345">
            <v>0</v>
          </cell>
          <cell r="E345">
            <v>0</v>
          </cell>
        </row>
        <row r="346">
          <cell r="A346">
            <v>0</v>
          </cell>
          <cell r="B346">
            <v>0</v>
          </cell>
          <cell r="C346">
            <v>0</v>
          </cell>
          <cell r="D346">
            <v>0</v>
          </cell>
          <cell r="E346">
            <v>0</v>
          </cell>
        </row>
        <row r="347">
          <cell r="A347">
            <v>0</v>
          </cell>
          <cell r="B347">
            <v>0</v>
          </cell>
          <cell r="C347">
            <v>0</v>
          </cell>
          <cell r="D347">
            <v>0</v>
          </cell>
          <cell r="E347">
            <v>0</v>
          </cell>
        </row>
        <row r="348">
          <cell r="A348">
            <v>0</v>
          </cell>
          <cell r="B348">
            <v>0</v>
          </cell>
          <cell r="C348">
            <v>0</v>
          </cell>
          <cell r="D348">
            <v>0</v>
          </cell>
          <cell r="E348">
            <v>0</v>
          </cell>
        </row>
        <row r="349">
          <cell r="A349">
            <v>0</v>
          </cell>
          <cell r="B349">
            <v>0</v>
          </cell>
          <cell r="C349">
            <v>0</v>
          </cell>
          <cell r="D349">
            <v>0</v>
          </cell>
          <cell r="E349">
            <v>0</v>
          </cell>
        </row>
        <row r="350">
          <cell r="A350">
            <v>0</v>
          </cell>
          <cell r="B350">
            <v>0</v>
          </cell>
          <cell r="C350">
            <v>0</v>
          </cell>
          <cell r="D350">
            <v>0</v>
          </cell>
          <cell r="E350">
            <v>0</v>
          </cell>
        </row>
        <row r="351">
          <cell r="A351">
            <v>0</v>
          </cell>
          <cell r="B351">
            <v>0</v>
          </cell>
          <cell r="C351">
            <v>0</v>
          </cell>
          <cell r="D351">
            <v>0</v>
          </cell>
          <cell r="E351">
            <v>0</v>
          </cell>
        </row>
        <row r="352">
          <cell r="A352">
            <v>0</v>
          </cell>
          <cell r="B352">
            <v>0</v>
          </cell>
          <cell r="C352">
            <v>0</v>
          </cell>
          <cell r="D352">
            <v>0</v>
          </cell>
          <cell r="E352">
            <v>0</v>
          </cell>
        </row>
        <row r="353">
          <cell r="A353">
            <v>0</v>
          </cell>
          <cell r="B353">
            <v>0</v>
          </cell>
          <cell r="C353">
            <v>0</v>
          </cell>
          <cell r="D353">
            <v>0</v>
          </cell>
          <cell r="E353">
            <v>0</v>
          </cell>
        </row>
        <row r="354">
          <cell r="A354">
            <v>0</v>
          </cell>
          <cell r="B354">
            <v>0</v>
          </cell>
          <cell r="C354">
            <v>0</v>
          </cell>
          <cell r="D354">
            <v>0</v>
          </cell>
          <cell r="E354">
            <v>0</v>
          </cell>
        </row>
        <row r="355">
          <cell r="A355">
            <v>0</v>
          </cell>
          <cell r="B355">
            <v>0</v>
          </cell>
          <cell r="C355">
            <v>0</v>
          </cell>
          <cell r="D355">
            <v>0</v>
          </cell>
          <cell r="E355">
            <v>0</v>
          </cell>
        </row>
        <row r="356">
          <cell r="A356">
            <v>0</v>
          </cell>
          <cell r="B356">
            <v>0</v>
          </cell>
          <cell r="C356">
            <v>0</v>
          </cell>
          <cell r="D356">
            <v>0</v>
          </cell>
          <cell r="E356">
            <v>0</v>
          </cell>
        </row>
        <row r="357">
          <cell r="A357">
            <v>0</v>
          </cell>
          <cell r="B357">
            <v>0</v>
          </cell>
          <cell r="C357">
            <v>0</v>
          </cell>
          <cell r="D357">
            <v>0</v>
          </cell>
          <cell r="E357">
            <v>0</v>
          </cell>
        </row>
        <row r="358">
          <cell r="A358">
            <v>0</v>
          </cell>
          <cell r="B358">
            <v>0</v>
          </cell>
          <cell r="C358">
            <v>0</v>
          </cell>
          <cell r="D358">
            <v>0</v>
          </cell>
          <cell r="E358">
            <v>0</v>
          </cell>
        </row>
        <row r="359">
          <cell r="A359">
            <v>0</v>
          </cell>
          <cell r="B359">
            <v>0</v>
          </cell>
          <cell r="C359">
            <v>0</v>
          </cell>
          <cell r="D359">
            <v>0</v>
          </cell>
          <cell r="E359">
            <v>0</v>
          </cell>
        </row>
        <row r="360">
          <cell r="A360">
            <v>0</v>
          </cell>
          <cell r="B360">
            <v>0</v>
          </cell>
          <cell r="C360">
            <v>0</v>
          </cell>
          <cell r="D360">
            <v>0</v>
          </cell>
          <cell r="E360">
            <v>0</v>
          </cell>
        </row>
        <row r="361">
          <cell r="A361">
            <v>0</v>
          </cell>
          <cell r="B361">
            <v>0</v>
          </cell>
          <cell r="C361">
            <v>0</v>
          </cell>
          <cell r="D361">
            <v>0</v>
          </cell>
          <cell r="E361">
            <v>0</v>
          </cell>
        </row>
        <row r="362">
          <cell r="A362">
            <v>0</v>
          </cell>
          <cell r="B362">
            <v>0</v>
          </cell>
          <cell r="C362">
            <v>0</v>
          </cell>
          <cell r="D362">
            <v>0</v>
          </cell>
          <cell r="E362">
            <v>0</v>
          </cell>
        </row>
        <row r="363">
          <cell r="A363">
            <v>0</v>
          </cell>
          <cell r="B363">
            <v>0</v>
          </cell>
          <cell r="C363">
            <v>0</v>
          </cell>
          <cell r="D363">
            <v>0</v>
          </cell>
          <cell r="E363">
            <v>0</v>
          </cell>
        </row>
        <row r="364">
          <cell r="A364">
            <v>0</v>
          </cell>
          <cell r="B364">
            <v>0</v>
          </cell>
          <cell r="C364">
            <v>0</v>
          </cell>
          <cell r="D364">
            <v>0</v>
          </cell>
          <cell r="E364">
            <v>0</v>
          </cell>
        </row>
        <row r="365">
          <cell r="A365">
            <v>0</v>
          </cell>
          <cell r="B365">
            <v>0</v>
          </cell>
          <cell r="C365">
            <v>0</v>
          </cell>
          <cell r="D365">
            <v>0</v>
          </cell>
          <cell r="E365">
            <v>0</v>
          </cell>
        </row>
        <row r="366">
          <cell r="A366">
            <v>0</v>
          </cell>
          <cell r="B366">
            <v>0</v>
          </cell>
          <cell r="C366">
            <v>0</v>
          </cell>
          <cell r="D366">
            <v>0</v>
          </cell>
          <cell r="E366">
            <v>0</v>
          </cell>
        </row>
        <row r="367">
          <cell r="A367">
            <v>0</v>
          </cell>
          <cell r="B367">
            <v>0</v>
          </cell>
          <cell r="C367">
            <v>0</v>
          </cell>
          <cell r="D367">
            <v>0</v>
          </cell>
          <cell r="E367">
            <v>0</v>
          </cell>
        </row>
        <row r="368">
          <cell r="A368">
            <v>0</v>
          </cell>
          <cell r="B368">
            <v>0</v>
          </cell>
          <cell r="C368">
            <v>0</v>
          </cell>
          <cell r="D368">
            <v>0</v>
          </cell>
          <cell r="E368">
            <v>0</v>
          </cell>
        </row>
        <row r="369">
          <cell r="A369">
            <v>0</v>
          </cell>
          <cell r="B369">
            <v>0</v>
          </cell>
          <cell r="C369">
            <v>0</v>
          </cell>
          <cell r="D369">
            <v>0</v>
          </cell>
          <cell r="E369">
            <v>0</v>
          </cell>
        </row>
        <row r="370">
          <cell r="A370">
            <v>0</v>
          </cell>
          <cell r="B370">
            <v>0</v>
          </cell>
          <cell r="C370">
            <v>0</v>
          </cell>
          <cell r="D370">
            <v>0</v>
          </cell>
          <cell r="E370">
            <v>0</v>
          </cell>
        </row>
        <row r="371">
          <cell r="A371">
            <v>0</v>
          </cell>
          <cell r="B371">
            <v>0</v>
          </cell>
          <cell r="C371">
            <v>0</v>
          </cell>
          <cell r="D371">
            <v>0</v>
          </cell>
          <cell r="E371">
            <v>0</v>
          </cell>
        </row>
        <row r="372">
          <cell r="A372">
            <v>0</v>
          </cell>
          <cell r="B372">
            <v>0</v>
          </cell>
          <cell r="C372">
            <v>0</v>
          </cell>
          <cell r="D372">
            <v>0</v>
          </cell>
          <cell r="E372">
            <v>0</v>
          </cell>
        </row>
        <row r="373">
          <cell r="A373">
            <v>0</v>
          </cell>
          <cell r="B373">
            <v>0</v>
          </cell>
          <cell r="C373">
            <v>0</v>
          </cell>
          <cell r="D373">
            <v>0</v>
          </cell>
          <cell r="E373">
            <v>0</v>
          </cell>
        </row>
        <row r="374">
          <cell r="A374">
            <v>0</v>
          </cell>
          <cell r="B374">
            <v>0</v>
          </cell>
          <cell r="C374">
            <v>0</v>
          </cell>
          <cell r="D374">
            <v>0</v>
          </cell>
          <cell r="E374">
            <v>0</v>
          </cell>
        </row>
        <row r="375">
          <cell r="A375">
            <v>0</v>
          </cell>
          <cell r="B375">
            <v>0</v>
          </cell>
          <cell r="C375">
            <v>0</v>
          </cell>
          <cell r="D375">
            <v>0</v>
          </cell>
          <cell r="E375">
            <v>0</v>
          </cell>
        </row>
        <row r="376">
          <cell r="A376">
            <v>0</v>
          </cell>
          <cell r="B376">
            <v>0</v>
          </cell>
          <cell r="C376">
            <v>0</v>
          </cell>
          <cell r="D376">
            <v>0</v>
          </cell>
          <cell r="E376">
            <v>0</v>
          </cell>
        </row>
        <row r="377">
          <cell r="A377">
            <v>0</v>
          </cell>
          <cell r="B377">
            <v>0</v>
          </cell>
          <cell r="C377">
            <v>0</v>
          </cell>
          <cell r="D377">
            <v>0</v>
          </cell>
          <cell r="E377">
            <v>0</v>
          </cell>
        </row>
        <row r="378">
          <cell r="A378">
            <v>0</v>
          </cell>
          <cell r="B378">
            <v>0</v>
          </cell>
          <cell r="C378">
            <v>0</v>
          </cell>
          <cell r="D378">
            <v>0</v>
          </cell>
          <cell r="E378">
            <v>0</v>
          </cell>
        </row>
        <row r="379">
          <cell r="A379">
            <v>0</v>
          </cell>
          <cell r="B379">
            <v>0</v>
          </cell>
          <cell r="C379">
            <v>0</v>
          </cell>
          <cell r="D379">
            <v>0</v>
          </cell>
          <cell r="E379">
            <v>0</v>
          </cell>
        </row>
        <row r="380">
          <cell r="A380">
            <v>0</v>
          </cell>
          <cell r="B380">
            <v>0</v>
          </cell>
          <cell r="C380">
            <v>0</v>
          </cell>
          <cell r="D380">
            <v>0</v>
          </cell>
          <cell r="E380">
            <v>0</v>
          </cell>
        </row>
        <row r="381">
          <cell r="A381">
            <v>0</v>
          </cell>
          <cell r="B381">
            <v>0</v>
          </cell>
          <cell r="C381">
            <v>0</v>
          </cell>
          <cell r="D381">
            <v>0</v>
          </cell>
          <cell r="E381">
            <v>0</v>
          </cell>
        </row>
        <row r="382">
          <cell r="A382">
            <v>0</v>
          </cell>
          <cell r="B382">
            <v>0</v>
          </cell>
          <cell r="C382">
            <v>0</v>
          </cell>
          <cell r="D382">
            <v>0</v>
          </cell>
          <cell r="E382">
            <v>0</v>
          </cell>
        </row>
        <row r="383">
          <cell r="A383">
            <v>0</v>
          </cell>
          <cell r="B383">
            <v>0</v>
          </cell>
          <cell r="C383">
            <v>0</v>
          </cell>
          <cell r="D383">
            <v>0</v>
          </cell>
          <cell r="E383">
            <v>0</v>
          </cell>
        </row>
        <row r="384">
          <cell r="A384">
            <v>0</v>
          </cell>
          <cell r="B384">
            <v>0</v>
          </cell>
          <cell r="C384">
            <v>0</v>
          </cell>
          <cell r="D384">
            <v>0</v>
          </cell>
          <cell r="E384">
            <v>0</v>
          </cell>
        </row>
        <row r="385">
          <cell r="A385">
            <v>0</v>
          </cell>
          <cell r="B385">
            <v>0</v>
          </cell>
          <cell r="C385">
            <v>0</v>
          </cell>
          <cell r="D385">
            <v>0</v>
          </cell>
          <cell r="E385">
            <v>0</v>
          </cell>
        </row>
        <row r="386">
          <cell r="A386">
            <v>0</v>
          </cell>
          <cell r="B386">
            <v>0</v>
          </cell>
          <cell r="C386">
            <v>0</v>
          </cell>
          <cell r="D386">
            <v>0</v>
          </cell>
          <cell r="E386">
            <v>0</v>
          </cell>
        </row>
        <row r="387">
          <cell r="A387">
            <v>0</v>
          </cell>
          <cell r="B387">
            <v>0</v>
          </cell>
          <cell r="C387">
            <v>0</v>
          </cell>
          <cell r="D387">
            <v>0</v>
          </cell>
          <cell r="E387">
            <v>0</v>
          </cell>
        </row>
        <row r="388">
          <cell r="A388">
            <v>0</v>
          </cell>
          <cell r="B388">
            <v>0</v>
          </cell>
          <cell r="C388">
            <v>0</v>
          </cell>
          <cell r="D388">
            <v>0</v>
          </cell>
          <cell r="E388">
            <v>0</v>
          </cell>
        </row>
        <row r="389">
          <cell r="A389">
            <v>0</v>
          </cell>
          <cell r="B389">
            <v>0</v>
          </cell>
          <cell r="C389">
            <v>0</v>
          </cell>
          <cell r="D389">
            <v>0</v>
          </cell>
          <cell r="E389">
            <v>0</v>
          </cell>
        </row>
        <row r="390">
          <cell r="A390">
            <v>0</v>
          </cell>
          <cell r="B390">
            <v>0</v>
          </cell>
          <cell r="C390">
            <v>0</v>
          </cell>
          <cell r="D390">
            <v>0</v>
          </cell>
          <cell r="E390">
            <v>0</v>
          </cell>
        </row>
        <row r="391">
          <cell r="A391">
            <v>0</v>
          </cell>
          <cell r="B391">
            <v>0</v>
          </cell>
          <cell r="C391">
            <v>0</v>
          </cell>
          <cell r="D391">
            <v>0</v>
          </cell>
          <cell r="E391">
            <v>0</v>
          </cell>
        </row>
        <row r="392">
          <cell r="A392">
            <v>0</v>
          </cell>
          <cell r="B392">
            <v>0</v>
          </cell>
          <cell r="C392">
            <v>0</v>
          </cell>
          <cell r="D392">
            <v>0</v>
          </cell>
          <cell r="E392">
            <v>0</v>
          </cell>
        </row>
        <row r="393">
          <cell r="A393">
            <v>0</v>
          </cell>
          <cell r="B393">
            <v>0</v>
          </cell>
          <cell r="C393">
            <v>0</v>
          </cell>
          <cell r="D393">
            <v>0</v>
          </cell>
          <cell r="E393">
            <v>0</v>
          </cell>
        </row>
        <row r="394">
          <cell r="A394">
            <v>0</v>
          </cell>
          <cell r="B394">
            <v>0</v>
          </cell>
          <cell r="C394">
            <v>0</v>
          </cell>
          <cell r="D394">
            <v>0</v>
          </cell>
          <cell r="E394">
            <v>0</v>
          </cell>
        </row>
        <row r="395">
          <cell r="A395">
            <v>0</v>
          </cell>
          <cell r="B395">
            <v>0</v>
          </cell>
          <cell r="C395">
            <v>0</v>
          </cell>
          <cell r="D395">
            <v>0</v>
          </cell>
          <cell r="E395">
            <v>0</v>
          </cell>
        </row>
        <row r="396">
          <cell r="A396">
            <v>0</v>
          </cell>
          <cell r="B396">
            <v>0</v>
          </cell>
          <cell r="C396">
            <v>0</v>
          </cell>
          <cell r="D396">
            <v>0</v>
          </cell>
          <cell r="E396">
            <v>0</v>
          </cell>
        </row>
        <row r="397">
          <cell r="A397">
            <v>0</v>
          </cell>
          <cell r="B397">
            <v>0</v>
          </cell>
          <cell r="C397">
            <v>0</v>
          </cell>
          <cell r="D397">
            <v>0</v>
          </cell>
          <cell r="E397">
            <v>0</v>
          </cell>
        </row>
        <row r="398">
          <cell r="A398">
            <v>0</v>
          </cell>
          <cell r="B398">
            <v>0</v>
          </cell>
          <cell r="C398">
            <v>0</v>
          </cell>
          <cell r="D398">
            <v>0</v>
          </cell>
          <cell r="E398">
            <v>0</v>
          </cell>
        </row>
        <row r="399">
          <cell r="A399">
            <v>0</v>
          </cell>
          <cell r="B399">
            <v>0</v>
          </cell>
          <cell r="C399">
            <v>0</v>
          </cell>
          <cell r="D399">
            <v>0</v>
          </cell>
          <cell r="E399">
            <v>0</v>
          </cell>
        </row>
        <row r="400">
          <cell r="A400">
            <v>0</v>
          </cell>
          <cell r="B400">
            <v>0</v>
          </cell>
          <cell r="C400">
            <v>0</v>
          </cell>
          <cell r="D400">
            <v>0</v>
          </cell>
          <cell r="E400">
            <v>0</v>
          </cell>
        </row>
        <row r="401">
          <cell r="A401">
            <v>0</v>
          </cell>
          <cell r="B401">
            <v>0</v>
          </cell>
          <cell r="C401">
            <v>0</v>
          </cell>
          <cell r="D401">
            <v>0</v>
          </cell>
          <cell r="E401">
            <v>0</v>
          </cell>
        </row>
        <row r="402">
          <cell r="A402">
            <v>0</v>
          </cell>
          <cell r="B402">
            <v>0</v>
          </cell>
          <cell r="C402">
            <v>0</v>
          </cell>
          <cell r="D402">
            <v>0</v>
          </cell>
          <cell r="E402">
            <v>0</v>
          </cell>
        </row>
        <row r="403">
          <cell r="A403">
            <v>0</v>
          </cell>
          <cell r="B403">
            <v>0</v>
          </cell>
          <cell r="C403">
            <v>0</v>
          </cell>
          <cell r="D403">
            <v>0</v>
          </cell>
          <cell r="E403">
            <v>0</v>
          </cell>
        </row>
        <row r="404">
          <cell r="A404">
            <v>0</v>
          </cell>
          <cell r="B404">
            <v>0</v>
          </cell>
          <cell r="C404">
            <v>0</v>
          </cell>
          <cell r="D404">
            <v>0</v>
          </cell>
          <cell r="E404">
            <v>0</v>
          </cell>
        </row>
        <row r="405">
          <cell r="A405">
            <v>0</v>
          </cell>
          <cell r="B405">
            <v>0</v>
          </cell>
          <cell r="C405">
            <v>0</v>
          </cell>
          <cell r="D405">
            <v>0</v>
          </cell>
          <cell r="E405">
            <v>0</v>
          </cell>
        </row>
        <row r="406">
          <cell r="A406">
            <v>0</v>
          </cell>
          <cell r="B406">
            <v>0</v>
          </cell>
          <cell r="C406">
            <v>0</v>
          </cell>
          <cell r="D406">
            <v>0</v>
          </cell>
          <cell r="E406">
            <v>0</v>
          </cell>
        </row>
        <row r="407">
          <cell r="A407">
            <v>0</v>
          </cell>
          <cell r="B407">
            <v>0</v>
          </cell>
          <cell r="C407">
            <v>0</v>
          </cell>
          <cell r="D407">
            <v>0</v>
          </cell>
          <cell r="E407">
            <v>0</v>
          </cell>
        </row>
        <row r="408">
          <cell r="A408">
            <v>0</v>
          </cell>
          <cell r="B408">
            <v>0</v>
          </cell>
          <cell r="C408">
            <v>0</v>
          </cell>
          <cell r="D408">
            <v>0</v>
          </cell>
          <cell r="E408">
            <v>0</v>
          </cell>
        </row>
        <row r="409">
          <cell r="A409">
            <v>0</v>
          </cell>
          <cell r="B409">
            <v>0</v>
          </cell>
          <cell r="C409">
            <v>0</v>
          </cell>
          <cell r="D409">
            <v>0</v>
          </cell>
          <cell r="E409">
            <v>0</v>
          </cell>
        </row>
        <row r="410">
          <cell r="A410">
            <v>0</v>
          </cell>
          <cell r="B410">
            <v>0</v>
          </cell>
          <cell r="C410">
            <v>0</v>
          </cell>
          <cell r="D410">
            <v>0</v>
          </cell>
          <cell r="E410">
            <v>0</v>
          </cell>
        </row>
        <row r="411">
          <cell r="A411">
            <v>0</v>
          </cell>
          <cell r="B411">
            <v>0</v>
          </cell>
          <cell r="C411">
            <v>0</v>
          </cell>
          <cell r="D411">
            <v>0</v>
          </cell>
          <cell r="E411">
            <v>0</v>
          </cell>
        </row>
        <row r="412">
          <cell r="A412">
            <v>0</v>
          </cell>
          <cell r="B412">
            <v>0</v>
          </cell>
          <cell r="C412">
            <v>0</v>
          </cell>
          <cell r="D412">
            <v>0</v>
          </cell>
          <cell r="E412">
            <v>0</v>
          </cell>
        </row>
        <row r="413">
          <cell r="A413">
            <v>0</v>
          </cell>
          <cell r="B413">
            <v>0</v>
          </cell>
          <cell r="C413">
            <v>0</v>
          </cell>
          <cell r="D413">
            <v>0</v>
          </cell>
          <cell r="E413">
            <v>0</v>
          </cell>
        </row>
        <row r="414">
          <cell r="A414">
            <v>0</v>
          </cell>
          <cell r="B414">
            <v>0</v>
          </cell>
          <cell r="C414">
            <v>0</v>
          </cell>
          <cell r="D414">
            <v>0</v>
          </cell>
          <cell r="E414">
            <v>0</v>
          </cell>
        </row>
        <row r="415">
          <cell r="A415">
            <v>0</v>
          </cell>
          <cell r="B415">
            <v>0</v>
          </cell>
          <cell r="C415">
            <v>0</v>
          </cell>
          <cell r="D415">
            <v>0</v>
          </cell>
          <cell r="E415">
            <v>0</v>
          </cell>
        </row>
        <row r="416">
          <cell r="A416">
            <v>0</v>
          </cell>
          <cell r="B416">
            <v>0</v>
          </cell>
          <cell r="C416">
            <v>0</v>
          </cell>
          <cell r="D416">
            <v>0</v>
          </cell>
          <cell r="E416">
            <v>0</v>
          </cell>
        </row>
        <row r="417">
          <cell r="A417">
            <v>0</v>
          </cell>
          <cell r="B417">
            <v>0</v>
          </cell>
          <cell r="C417">
            <v>0</v>
          </cell>
          <cell r="D417">
            <v>0</v>
          </cell>
          <cell r="E417">
            <v>0</v>
          </cell>
        </row>
        <row r="418">
          <cell r="A418">
            <v>0</v>
          </cell>
          <cell r="B418">
            <v>0</v>
          </cell>
          <cell r="C418">
            <v>0</v>
          </cell>
          <cell r="D418">
            <v>0</v>
          </cell>
          <cell r="E418">
            <v>0</v>
          </cell>
        </row>
        <row r="419">
          <cell r="A419">
            <v>0</v>
          </cell>
          <cell r="B419">
            <v>0</v>
          </cell>
          <cell r="C419">
            <v>0</v>
          </cell>
          <cell r="D419">
            <v>0</v>
          </cell>
          <cell r="E419">
            <v>0</v>
          </cell>
        </row>
        <row r="420">
          <cell r="A420">
            <v>0</v>
          </cell>
          <cell r="B420">
            <v>0</v>
          </cell>
          <cell r="C420">
            <v>0</v>
          </cell>
          <cell r="D420">
            <v>0</v>
          </cell>
          <cell r="E420">
            <v>0</v>
          </cell>
        </row>
        <row r="421">
          <cell r="A421">
            <v>0</v>
          </cell>
          <cell r="B421">
            <v>0</v>
          </cell>
          <cell r="C421">
            <v>0</v>
          </cell>
          <cell r="D421">
            <v>0</v>
          </cell>
          <cell r="E421">
            <v>0</v>
          </cell>
        </row>
        <row r="422">
          <cell r="A422">
            <v>0</v>
          </cell>
          <cell r="B422">
            <v>0</v>
          </cell>
          <cell r="C422">
            <v>0</v>
          </cell>
          <cell r="D422">
            <v>0</v>
          </cell>
          <cell r="E422">
            <v>0</v>
          </cell>
        </row>
        <row r="423">
          <cell r="A423">
            <v>0</v>
          </cell>
          <cell r="B423">
            <v>0</v>
          </cell>
          <cell r="C423">
            <v>0</v>
          </cell>
          <cell r="D423">
            <v>0</v>
          </cell>
          <cell r="E423">
            <v>0</v>
          </cell>
        </row>
        <row r="424">
          <cell r="A424">
            <v>0</v>
          </cell>
          <cell r="B424">
            <v>0</v>
          </cell>
          <cell r="C424">
            <v>0</v>
          </cell>
          <cell r="D424">
            <v>0</v>
          </cell>
          <cell r="E424">
            <v>0</v>
          </cell>
        </row>
        <row r="425">
          <cell r="A425">
            <v>0</v>
          </cell>
          <cell r="B425">
            <v>0</v>
          </cell>
          <cell r="C425">
            <v>0</v>
          </cell>
          <cell r="D425">
            <v>0</v>
          </cell>
          <cell r="E425">
            <v>0</v>
          </cell>
        </row>
        <row r="426">
          <cell r="A426">
            <v>0</v>
          </cell>
          <cell r="B426">
            <v>0</v>
          </cell>
          <cell r="C426">
            <v>0</v>
          </cell>
          <cell r="D426">
            <v>0</v>
          </cell>
          <cell r="E426">
            <v>0</v>
          </cell>
        </row>
        <row r="427">
          <cell r="A427">
            <v>0</v>
          </cell>
          <cell r="B427">
            <v>0</v>
          </cell>
          <cell r="C427">
            <v>0</v>
          </cell>
          <cell r="D427">
            <v>0</v>
          </cell>
          <cell r="E427">
            <v>0</v>
          </cell>
        </row>
        <row r="428">
          <cell r="A428">
            <v>0</v>
          </cell>
          <cell r="B428">
            <v>0</v>
          </cell>
          <cell r="C428">
            <v>0</v>
          </cell>
          <cell r="D428">
            <v>0</v>
          </cell>
          <cell r="E428">
            <v>0</v>
          </cell>
        </row>
        <row r="429">
          <cell r="A429">
            <v>0</v>
          </cell>
          <cell r="B429">
            <v>0</v>
          </cell>
          <cell r="C429">
            <v>0</v>
          </cell>
          <cell r="D429">
            <v>0</v>
          </cell>
          <cell r="E429">
            <v>0</v>
          </cell>
        </row>
        <row r="430">
          <cell r="A430">
            <v>0</v>
          </cell>
          <cell r="B430">
            <v>0</v>
          </cell>
          <cell r="C430">
            <v>0</v>
          </cell>
          <cell r="D430">
            <v>0</v>
          </cell>
          <cell r="E430">
            <v>0</v>
          </cell>
        </row>
        <row r="431">
          <cell r="A431">
            <v>0</v>
          </cell>
          <cell r="B431">
            <v>0</v>
          </cell>
          <cell r="C431">
            <v>0</v>
          </cell>
          <cell r="D431">
            <v>0</v>
          </cell>
          <cell r="E431">
            <v>0</v>
          </cell>
        </row>
        <row r="432">
          <cell r="A432">
            <v>0</v>
          </cell>
          <cell r="B432">
            <v>0</v>
          </cell>
          <cell r="C432">
            <v>0</v>
          </cell>
          <cell r="D432">
            <v>0</v>
          </cell>
          <cell r="E432">
            <v>0</v>
          </cell>
        </row>
        <row r="433">
          <cell r="A433">
            <v>0</v>
          </cell>
          <cell r="B433">
            <v>0</v>
          </cell>
          <cell r="C433">
            <v>0</v>
          </cell>
          <cell r="D433">
            <v>0</v>
          </cell>
          <cell r="E433">
            <v>0</v>
          </cell>
        </row>
        <row r="434">
          <cell r="A434">
            <v>0</v>
          </cell>
          <cell r="B434">
            <v>0</v>
          </cell>
          <cell r="C434">
            <v>0</v>
          </cell>
          <cell r="D434">
            <v>0</v>
          </cell>
          <cell r="E434">
            <v>0</v>
          </cell>
        </row>
        <row r="435">
          <cell r="A435">
            <v>0</v>
          </cell>
          <cell r="B435">
            <v>0</v>
          </cell>
          <cell r="C435">
            <v>0</v>
          </cell>
          <cell r="D435">
            <v>0</v>
          </cell>
          <cell r="E435">
            <v>0</v>
          </cell>
        </row>
        <row r="436">
          <cell r="A436">
            <v>0</v>
          </cell>
          <cell r="B436">
            <v>0</v>
          </cell>
          <cell r="C436">
            <v>0</v>
          </cell>
          <cell r="D436">
            <v>0</v>
          </cell>
          <cell r="E436">
            <v>0</v>
          </cell>
        </row>
        <row r="437">
          <cell r="A437">
            <v>0</v>
          </cell>
          <cell r="B437">
            <v>0</v>
          </cell>
          <cell r="C437">
            <v>0</v>
          </cell>
          <cell r="D437">
            <v>0</v>
          </cell>
          <cell r="E437">
            <v>0</v>
          </cell>
        </row>
        <row r="438">
          <cell r="A438">
            <v>0</v>
          </cell>
          <cell r="B438">
            <v>0</v>
          </cell>
          <cell r="C438">
            <v>0</v>
          </cell>
          <cell r="D438">
            <v>0</v>
          </cell>
          <cell r="E438">
            <v>0</v>
          </cell>
        </row>
        <row r="439">
          <cell r="A439">
            <v>0</v>
          </cell>
          <cell r="B439">
            <v>0</v>
          </cell>
          <cell r="C439">
            <v>0</v>
          </cell>
          <cell r="D439">
            <v>0</v>
          </cell>
          <cell r="E439">
            <v>0</v>
          </cell>
        </row>
        <row r="440">
          <cell r="A440">
            <v>0</v>
          </cell>
          <cell r="B440">
            <v>0</v>
          </cell>
          <cell r="C440">
            <v>0</v>
          </cell>
          <cell r="D440">
            <v>0</v>
          </cell>
          <cell r="E440">
            <v>0</v>
          </cell>
        </row>
        <row r="441">
          <cell r="A441">
            <v>0</v>
          </cell>
          <cell r="B441">
            <v>0</v>
          </cell>
          <cell r="C441">
            <v>0</v>
          </cell>
          <cell r="D441">
            <v>0</v>
          </cell>
          <cell r="E441">
            <v>0</v>
          </cell>
        </row>
        <row r="442">
          <cell r="A442">
            <v>0</v>
          </cell>
          <cell r="B442">
            <v>0</v>
          </cell>
          <cell r="C442">
            <v>0</v>
          </cell>
          <cell r="D442">
            <v>0</v>
          </cell>
          <cell r="E442">
            <v>0</v>
          </cell>
        </row>
        <row r="443">
          <cell r="A443">
            <v>0</v>
          </cell>
          <cell r="B443">
            <v>0</v>
          </cell>
          <cell r="C443">
            <v>0</v>
          </cell>
          <cell r="D443">
            <v>0</v>
          </cell>
          <cell r="E443">
            <v>0</v>
          </cell>
        </row>
        <row r="444">
          <cell r="A444">
            <v>0</v>
          </cell>
          <cell r="B444">
            <v>0</v>
          </cell>
          <cell r="C444">
            <v>0</v>
          </cell>
          <cell r="D444">
            <v>0</v>
          </cell>
          <cell r="E444">
            <v>0</v>
          </cell>
        </row>
        <row r="445">
          <cell r="A445">
            <v>0</v>
          </cell>
          <cell r="B445">
            <v>0</v>
          </cell>
          <cell r="C445">
            <v>0</v>
          </cell>
          <cell r="D445">
            <v>0</v>
          </cell>
          <cell r="E445">
            <v>0</v>
          </cell>
        </row>
        <row r="446">
          <cell r="A446">
            <v>0</v>
          </cell>
          <cell r="B446">
            <v>0</v>
          </cell>
          <cell r="C446">
            <v>0</v>
          </cell>
          <cell r="D446">
            <v>0</v>
          </cell>
          <cell r="E446">
            <v>0</v>
          </cell>
        </row>
        <row r="447">
          <cell r="A447">
            <v>0</v>
          </cell>
          <cell r="B447">
            <v>0</v>
          </cell>
          <cell r="C447">
            <v>0</v>
          </cell>
          <cell r="D447">
            <v>0</v>
          </cell>
          <cell r="E447">
            <v>0</v>
          </cell>
        </row>
        <row r="448">
          <cell r="A448">
            <v>0</v>
          </cell>
          <cell r="B448">
            <v>0</v>
          </cell>
          <cell r="C448">
            <v>0</v>
          </cell>
          <cell r="D448">
            <v>0</v>
          </cell>
          <cell r="E448">
            <v>0</v>
          </cell>
        </row>
        <row r="449">
          <cell r="A449">
            <v>0</v>
          </cell>
          <cell r="B449">
            <v>0</v>
          </cell>
          <cell r="C449">
            <v>0</v>
          </cell>
          <cell r="D449">
            <v>0</v>
          </cell>
          <cell r="E449">
            <v>0</v>
          </cell>
        </row>
        <row r="450">
          <cell r="A450">
            <v>0</v>
          </cell>
          <cell r="B450">
            <v>0</v>
          </cell>
          <cell r="C450">
            <v>0</v>
          </cell>
          <cell r="D450">
            <v>0</v>
          </cell>
          <cell r="E450">
            <v>0</v>
          </cell>
        </row>
        <row r="451">
          <cell r="A451">
            <v>0</v>
          </cell>
          <cell r="B451">
            <v>0</v>
          </cell>
          <cell r="C451">
            <v>0</v>
          </cell>
          <cell r="D451">
            <v>0</v>
          </cell>
          <cell r="E451">
            <v>0</v>
          </cell>
        </row>
        <row r="452">
          <cell r="A452">
            <v>0</v>
          </cell>
          <cell r="B452">
            <v>0</v>
          </cell>
          <cell r="C452">
            <v>0</v>
          </cell>
          <cell r="D452">
            <v>0</v>
          </cell>
          <cell r="E452">
            <v>0</v>
          </cell>
        </row>
        <row r="453">
          <cell r="A453">
            <v>0</v>
          </cell>
          <cell r="B453">
            <v>0</v>
          </cell>
          <cell r="C453">
            <v>0</v>
          </cell>
          <cell r="D453">
            <v>0</v>
          </cell>
          <cell r="E453">
            <v>0</v>
          </cell>
        </row>
        <row r="454">
          <cell r="A454">
            <v>0</v>
          </cell>
          <cell r="B454">
            <v>0</v>
          </cell>
          <cell r="C454">
            <v>0</v>
          </cell>
          <cell r="D454">
            <v>0</v>
          </cell>
          <cell r="E454">
            <v>0</v>
          </cell>
        </row>
        <row r="455">
          <cell r="A455">
            <v>0</v>
          </cell>
          <cell r="B455">
            <v>0</v>
          </cell>
          <cell r="C455">
            <v>0</v>
          </cell>
          <cell r="D455">
            <v>0</v>
          </cell>
          <cell r="E455">
            <v>0</v>
          </cell>
        </row>
        <row r="456">
          <cell r="A456">
            <v>0</v>
          </cell>
          <cell r="B456">
            <v>0</v>
          </cell>
          <cell r="C456">
            <v>0</v>
          </cell>
          <cell r="D456">
            <v>0</v>
          </cell>
          <cell r="E456">
            <v>0</v>
          </cell>
        </row>
        <row r="457">
          <cell r="A457">
            <v>0</v>
          </cell>
          <cell r="B457">
            <v>0</v>
          </cell>
          <cell r="C457">
            <v>0</v>
          </cell>
          <cell r="D457">
            <v>0</v>
          </cell>
          <cell r="E457">
            <v>0</v>
          </cell>
        </row>
        <row r="458">
          <cell r="A458">
            <v>0</v>
          </cell>
          <cell r="B458">
            <v>0</v>
          </cell>
          <cell r="C458">
            <v>0</v>
          </cell>
          <cell r="D458">
            <v>0</v>
          </cell>
          <cell r="E458">
            <v>0</v>
          </cell>
        </row>
        <row r="459">
          <cell r="A459">
            <v>0</v>
          </cell>
          <cell r="B459">
            <v>0</v>
          </cell>
          <cell r="C459">
            <v>0</v>
          </cell>
          <cell r="D459">
            <v>0</v>
          </cell>
          <cell r="E459">
            <v>0</v>
          </cell>
        </row>
        <row r="460">
          <cell r="A460">
            <v>0</v>
          </cell>
          <cell r="B460">
            <v>0</v>
          </cell>
          <cell r="C460">
            <v>0</v>
          </cell>
          <cell r="D460">
            <v>0</v>
          </cell>
          <cell r="E460">
            <v>0</v>
          </cell>
        </row>
        <row r="461">
          <cell r="A461">
            <v>0</v>
          </cell>
          <cell r="B461">
            <v>0</v>
          </cell>
          <cell r="C461">
            <v>0</v>
          </cell>
          <cell r="D461">
            <v>0</v>
          </cell>
          <cell r="E461">
            <v>0</v>
          </cell>
        </row>
        <row r="462">
          <cell r="A462">
            <v>0</v>
          </cell>
          <cell r="B462">
            <v>0</v>
          </cell>
          <cell r="C462">
            <v>0</v>
          </cell>
          <cell r="D462">
            <v>0</v>
          </cell>
          <cell r="E462">
            <v>0</v>
          </cell>
        </row>
        <row r="463">
          <cell r="A463">
            <v>0</v>
          </cell>
          <cell r="B463">
            <v>0</v>
          </cell>
          <cell r="C463">
            <v>0</v>
          </cell>
          <cell r="D463">
            <v>0</v>
          </cell>
          <cell r="E463">
            <v>0</v>
          </cell>
        </row>
        <row r="464">
          <cell r="A464">
            <v>0</v>
          </cell>
          <cell r="B464">
            <v>0</v>
          </cell>
          <cell r="C464">
            <v>0</v>
          </cell>
          <cell r="D464">
            <v>0</v>
          </cell>
          <cell r="E464">
            <v>0</v>
          </cell>
        </row>
        <row r="465">
          <cell r="A465">
            <v>0</v>
          </cell>
          <cell r="B465">
            <v>0</v>
          </cell>
          <cell r="C465">
            <v>0</v>
          </cell>
          <cell r="D465">
            <v>0</v>
          </cell>
          <cell r="E465">
            <v>0</v>
          </cell>
        </row>
      </sheetData>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Serviços"/>
      <sheetName val="Observações"/>
      <sheetName val="PROGRAMAÇÃO"/>
      <sheetName val="DIARIO OBRA "/>
      <sheetName val="Equip ind."/>
      <sheetName val="Equip. civil"/>
      <sheetName val="Equip. elet. mec."/>
      <sheetName val="Efetivo ind."/>
      <sheetName val="Efetivo civil"/>
      <sheetName val="Efetivo elet. mec."/>
      <sheetName val="Cauculo hh"/>
      <sheetName val="Chuva"/>
      <sheetName val="SIIG_2011"/>
      <sheetName val="PLANILHA FONTE"/>
      <sheetName val="Toposolo+Schahin"/>
      <sheetName val="Toposolo"/>
      <sheetName val="Toposolo-Resumo"/>
    </sheetNames>
    <sheetDataSet>
      <sheetData sheetId="0" refreshError="1"/>
      <sheetData sheetId="1" refreshError="1">
        <row r="7">
          <cell r="B7" t="str">
            <v>Mês referencia</v>
          </cell>
          <cell r="R7" t="str">
            <v>MANHÃ</v>
          </cell>
          <cell r="V7" t="str">
            <v>TARDE</v>
          </cell>
          <cell r="Z7" t="str">
            <v>NOITE</v>
          </cell>
        </row>
        <row r="8">
          <cell r="A8">
            <v>1</v>
          </cell>
          <cell r="B8">
            <v>37824</v>
          </cell>
          <cell r="R8" t="str">
            <v>x</v>
          </cell>
          <cell r="V8" t="str">
            <v>x</v>
          </cell>
          <cell r="Z8" t="str">
            <v>x</v>
          </cell>
        </row>
        <row r="9">
          <cell r="A9">
            <v>2</v>
          </cell>
          <cell r="B9">
            <v>37825</v>
          </cell>
          <cell r="R9" t="str">
            <v>x</v>
          </cell>
          <cell r="V9" t="str">
            <v>x</v>
          </cell>
          <cell r="Z9" t="str">
            <v>x</v>
          </cell>
        </row>
        <row r="10">
          <cell r="A10">
            <v>3</v>
          </cell>
          <cell r="B10">
            <v>37826</v>
          </cell>
          <cell r="R10" t="str">
            <v>x</v>
          </cell>
          <cell r="V10" t="str">
            <v>x</v>
          </cell>
          <cell r="Z10" t="str">
            <v>x</v>
          </cell>
        </row>
        <row r="11">
          <cell r="A11">
            <v>4</v>
          </cell>
          <cell r="B11">
            <v>37827</v>
          </cell>
          <cell r="R11" t="str">
            <v>x</v>
          </cell>
          <cell r="V11" t="str">
            <v>x</v>
          </cell>
          <cell r="Z11" t="str">
            <v>x</v>
          </cell>
        </row>
        <row r="12">
          <cell r="A12">
            <v>5</v>
          </cell>
          <cell r="B12">
            <v>37828</v>
          </cell>
          <cell r="R12" t="str">
            <v>x</v>
          </cell>
          <cell r="V12" t="str">
            <v>x</v>
          </cell>
          <cell r="Z12" t="str">
            <v>x</v>
          </cell>
        </row>
        <row r="13">
          <cell r="A13">
            <v>6</v>
          </cell>
          <cell r="B13">
            <v>37829</v>
          </cell>
          <cell r="R13" t="str">
            <v>x</v>
          </cell>
          <cell r="V13" t="str">
            <v>x</v>
          </cell>
          <cell r="Z13" t="str">
            <v>x</v>
          </cell>
        </row>
        <row r="14">
          <cell r="A14">
            <v>7</v>
          </cell>
          <cell r="B14">
            <v>37830</v>
          </cell>
          <cell r="R14" t="str">
            <v>x</v>
          </cell>
          <cell r="V14" t="str">
            <v>x</v>
          </cell>
          <cell r="Z14" t="str">
            <v>x</v>
          </cell>
        </row>
        <row r="15">
          <cell r="A15">
            <v>8</v>
          </cell>
          <cell r="B15">
            <v>37831</v>
          </cell>
          <cell r="R15" t="str">
            <v>x</v>
          </cell>
          <cell r="V15" t="str">
            <v>x</v>
          </cell>
          <cell r="Z15" t="str">
            <v>x</v>
          </cell>
        </row>
        <row r="16">
          <cell r="A16">
            <v>9</v>
          </cell>
          <cell r="B16">
            <v>37832</v>
          </cell>
          <cell r="R16" t="str">
            <v>x</v>
          </cell>
          <cell r="V16" t="str">
            <v>x</v>
          </cell>
          <cell r="Z16" t="str">
            <v>x</v>
          </cell>
        </row>
        <row r="17">
          <cell r="A17">
            <v>10</v>
          </cell>
          <cell r="B17">
            <v>37833</v>
          </cell>
          <cell r="R17" t="str">
            <v>x</v>
          </cell>
          <cell r="V17" t="str">
            <v>x</v>
          </cell>
          <cell r="Z17" t="str">
            <v>x</v>
          </cell>
        </row>
        <row r="18">
          <cell r="A18">
            <v>11</v>
          </cell>
          <cell r="B18">
            <v>37834</v>
          </cell>
          <cell r="R18" t="str">
            <v>x</v>
          </cell>
          <cell r="V18" t="str">
            <v>x</v>
          </cell>
          <cell r="Z18" t="str">
            <v>x</v>
          </cell>
        </row>
        <row r="19">
          <cell r="A19">
            <v>12</v>
          </cell>
          <cell r="B19">
            <v>37835</v>
          </cell>
          <cell r="R19" t="str">
            <v>x</v>
          </cell>
          <cell r="V19" t="str">
            <v>x</v>
          </cell>
          <cell r="Z19" t="str">
            <v>x</v>
          </cell>
        </row>
        <row r="20">
          <cell r="A20">
            <v>13</v>
          </cell>
          <cell r="B20">
            <v>37836</v>
          </cell>
          <cell r="R20" t="str">
            <v>x</v>
          </cell>
          <cell r="V20" t="str">
            <v>x</v>
          </cell>
          <cell r="Z20" t="str">
            <v>x</v>
          </cell>
        </row>
        <row r="21">
          <cell r="A21">
            <v>14</v>
          </cell>
          <cell r="B21">
            <v>37837</v>
          </cell>
          <cell r="R21" t="str">
            <v>x</v>
          </cell>
          <cell r="V21" t="str">
            <v>x</v>
          </cell>
          <cell r="Z21" t="str">
            <v>x</v>
          </cell>
        </row>
        <row r="22">
          <cell r="A22">
            <v>15</v>
          </cell>
          <cell r="B22">
            <v>37838</v>
          </cell>
          <cell r="R22" t="str">
            <v>x</v>
          </cell>
          <cell r="V22" t="str">
            <v>x</v>
          </cell>
          <cell r="Z22" t="str">
            <v>x</v>
          </cell>
        </row>
        <row r="23">
          <cell r="A23">
            <v>16</v>
          </cell>
          <cell r="B23">
            <v>37839</v>
          </cell>
          <cell r="R23" t="str">
            <v>x</v>
          </cell>
          <cell r="V23" t="str">
            <v>x</v>
          </cell>
          <cell r="Z23" t="str">
            <v>x</v>
          </cell>
        </row>
        <row r="24">
          <cell r="A24">
            <v>17</v>
          </cell>
          <cell r="B24">
            <v>37840</v>
          </cell>
          <cell r="R24" t="str">
            <v>x</v>
          </cell>
          <cell r="V24" t="str">
            <v>x</v>
          </cell>
          <cell r="Z24" t="str">
            <v>x</v>
          </cell>
        </row>
        <row r="25">
          <cell r="A25">
            <v>18</v>
          </cell>
          <cell r="B25">
            <v>37841</v>
          </cell>
          <cell r="R25" t="str">
            <v>x</v>
          </cell>
          <cell r="V25" t="str">
            <v>x</v>
          </cell>
          <cell r="Z25" t="str">
            <v>x</v>
          </cell>
        </row>
        <row r="26">
          <cell r="A26">
            <v>19</v>
          </cell>
          <cell r="B26">
            <v>37842</v>
          </cell>
          <cell r="R26" t="str">
            <v>x</v>
          </cell>
          <cell r="V26" t="str">
            <v>x</v>
          </cell>
          <cell r="Z26" t="str">
            <v>x</v>
          </cell>
        </row>
        <row r="27">
          <cell r="A27">
            <v>20</v>
          </cell>
          <cell r="B27">
            <v>37843</v>
          </cell>
          <cell r="R27" t="str">
            <v>x</v>
          </cell>
          <cell r="V27" t="str">
            <v>x</v>
          </cell>
          <cell r="Z27" t="str">
            <v>x</v>
          </cell>
        </row>
        <row r="28">
          <cell r="A28">
            <v>21</v>
          </cell>
          <cell r="B28">
            <v>37844</v>
          </cell>
          <cell r="R28" t="str">
            <v>x</v>
          </cell>
          <cell r="V28" t="str">
            <v>x</v>
          </cell>
          <cell r="Z28" t="str">
            <v>x</v>
          </cell>
        </row>
        <row r="29">
          <cell r="A29">
            <v>22</v>
          </cell>
          <cell r="B29">
            <v>37845</v>
          </cell>
          <cell r="R29" t="str">
            <v>x</v>
          </cell>
          <cell r="V29" t="str">
            <v>x</v>
          </cell>
          <cell r="Z29" t="str">
            <v>x</v>
          </cell>
        </row>
        <row r="30">
          <cell r="A30">
            <v>23</v>
          </cell>
          <cell r="B30">
            <v>37846</v>
          </cell>
          <cell r="R30" t="str">
            <v>x</v>
          </cell>
          <cell r="V30" t="str">
            <v>x</v>
          </cell>
          <cell r="Z30" t="str">
            <v>x</v>
          </cell>
        </row>
        <row r="31">
          <cell r="A31">
            <v>24</v>
          </cell>
          <cell r="B31">
            <v>37847</v>
          </cell>
          <cell r="R31" t="str">
            <v>x</v>
          </cell>
          <cell r="V31" t="str">
            <v>x</v>
          </cell>
          <cell r="Z31" t="str">
            <v>x</v>
          </cell>
        </row>
        <row r="32">
          <cell r="A32">
            <v>25</v>
          </cell>
          <cell r="B32">
            <v>37848</v>
          </cell>
          <cell r="R32" t="str">
            <v>x</v>
          </cell>
          <cell r="V32" t="str">
            <v>x</v>
          </cell>
          <cell r="Z32" t="str">
            <v>x</v>
          </cell>
        </row>
        <row r="33">
          <cell r="A33">
            <v>26</v>
          </cell>
          <cell r="B33">
            <v>37849</v>
          </cell>
          <cell r="R33" t="str">
            <v>x</v>
          </cell>
          <cell r="V33" t="str">
            <v>x</v>
          </cell>
          <cell r="Z33" t="str">
            <v>x</v>
          </cell>
        </row>
        <row r="34">
          <cell r="A34">
            <v>27</v>
          </cell>
          <cell r="B34">
            <v>37850</v>
          </cell>
          <cell r="R34" t="str">
            <v>x</v>
          </cell>
          <cell r="V34" t="str">
            <v>x</v>
          </cell>
          <cell r="Z34" t="str">
            <v>x</v>
          </cell>
        </row>
        <row r="35">
          <cell r="A35">
            <v>28</v>
          </cell>
          <cell r="B35">
            <v>37851</v>
          </cell>
          <cell r="R35" t="str">
            <v>x</v>
          </cell>
          <cell r="V35" t="str">
            <v>x</v>
          </cell>
          <cell r="Z35" t="str">
            <v>x</v>
          </cell>
        </row>
        <row r="36">
          <cell r="A36">
            <v>29</v>
          </cell>
          <cell r="B36">
            <v>37852</v>
          </cell>
          <cell r="C36" t="str">
            <v>Sondagem a percussão não executada no V28, por</v>
          </cell>
          <cell r="D36" t="str">
            <v>Não ter sido localizado em campo.</v>
          </cell>
          <cell r="E36" t="str">
            <v>Executado V28 em andamento o V9, no trecho da Alusa.</v>
          </cell>
          <cell r="R36" t="str">
            <v>x</v>
          </cell>
          <cell r="V36" t="str">
            <v>x</v>
          </cell>
          <cell r="Z36" t="str">
            <v>x</v>
          </cell>
        </row>
        <row r="37">
          <cell r="A37">
            <v>30</v>
          </cell>
          <cell r="B37">
            <v>37853</v>
          </cell>
          <cell r="R37" t="str">
            <v>x</v>
          </cell>
          <cell r="V37" t="str">
            <v>x</v>
          </cell>
          <cell r="Z37" t="str">
            <v>x</v>
          </cell>
        </row>
        <row r="38">
          <cell r="A38">
            <v>31</v>
          </cell>
          <cell r="B38">
            <v>37854</v>
          </cell>
          <cell r="R38" t="str">
            <v>x</v>
          </cell>
          <cell r="V38" t="str">
            <v>x</v>
          </cell>
          <cell r="Z38" t="str">
            <v>x</v>
          </cell>
        </row>
        <row r="39">
          <cell r="A39">
            <v>32</v>
          </cell>
          <cell r="B39">
            <v>37855</v>
          </cell>
          <cell r="C39" t="str">
            <v xml:space="preserve">Equipe de locação de marco fazendo levantamento de variante sob </v>
          </cell>
          <cell r="D39" t="str">
            <v>a LT Tucurui - Vila do Conde, conforme informação do Eng. Da ENTE.</v>
          </cell>
          <cell r="R39" t="str">
            <v>x</v>
          </cell>
          <cell r="V39" t="str">
            <v>x</v>
          </cell>
          <cell r="Z39" t="str">
            <v>x</v>
          </cell>
        </row>
        <row r="40">
          <cell r="A40">
            <v>33</v>
          </cell>
          <cell r="B40">
            <v>37856</v>
          </cell>
          <cell r="C40" t="str">
            <v xml:space="preserve">Equipe de locação de marco fazendo levantamento de variante </v>
          </cell>
          <cell r="D40" t="str">
            <v>sob a LT Tucurui - Vila do Conde, conforme informação do Eng. Da ENTE.</v>
          </cell>
          <cell r="R40" t="str">
            <v>x</v>
          </cell>
          <cell r="V40" t="str">
            <v>x</v>
          </cell>
          <cell r="Z40" t="str">
            <v>x</v>
          </cell>
        </row>
        <row r="41">
          <cell r="A41">
            <v>34</v>
          </cell>
          <cell r="B41">
            <v>37857</v>
          </cell>
          <cell r="R41" t="str">
            <v>x</v>
          </cell>
          <cell r="V41" t="str">
            <v>x</v>
          </cell>
          <cell r="Z41" t="str">
            <v>x</v>
          </cell>
        </row>
        <row r="42">
          <cell r="A42">
            <v>35</v>
          </cell>
          <cell r="B42">
            <v>37858</v>
          </cell>
          <cell r="C42" t="str">
            <v>Equipe de locação de marco executando levantamento topografico da</v>
          </cell>
          <cell r="D42" t="str">
            <v>LT 500kv sob a travessia da LT Tucurui - Vila do Conde conforme croqui de sugestão da Marte Eng.</v>
          </cell>
          <cell r="R42" t="str">
            <v>x</v>
          </cell>
          <cell r="V42" t="str">
            <v>x</v>
          </cell>
          <cell r="Z42" t="str">
            <v>x</v>
          </cell>
        </row>
        <row r="43">
          <cell r="A43">
            <v>36</v>
          </cell>
          <cell r="B43">
            <v>37859</v>
          </cell>
          <cell r="R43" t="str">
            <v>x</v>
          </cell>
          <cell r="V43" t="str">
            <v>x</v>
          </cell>
          <cell r="Z43" t="str">
            <v>x</v>
          </cell>
        </row>
        <row r="44">
          <cell r="A44">
            <v>37</v>
          </cell>
          <cell r="B44">
            <v>37860</v>
          </cell>
          <cell r="R44" t="str">
            <v>x</v>
          </cell>
          <cell r="V44" t="str">
            <v>x</v>
          </cell>
          <cell r="Z44" t="str">
            <v>x</v>
          </cell>
        </row>
        <row r="45">
          <cell r="A45">
            <v>38</v>
          </cell>
          <cell r="B45">
            <v>37861</v>
          </cell>
          <cell r="R45" t="str">
            <v>x</v>
          </cell>
          <cell r="V45" t="str">
            <v>x</v>
          </cell>
          <cell r="Z45" t="str">
            <v>x</v>
          </cell>
        </row>
        <row r="46">
          <cell r="A46">
            <v>39</v>
          </cell>
          <cell r="B46">
            <v>37862</v>
          </cell>
          <cell r="R46" t="str">
            <v>x</v>
          </cell>
          <cell r="V46" t="str">
            <v>x</v>
          </cell>
          <cell r="Z46" t="str">
            <v>x</v>
          </cell>
        </row>
        <row r="47">
          <cell r="A47">
            <v>40</v>
          </cell>
          <cell r="B47">
            <v>37863</v>
          </cell>
          <cell r="C47" t="str">
            <v xml:space="preserve">Foi autorizado pelo gerente da fazenda a sondagem SPT </v>
          </cell>
          <cell r="D47" t="str">
            <v xml:space="preserve">no vertice V15. A execução dos serviços esta programada para </v>
          </cell>
          <cell r="E47" t="str">
            <v>o dia 01/9/2003.</v>
          </cell>
          <cell r="R47" t="str">
            <v>x</v>
          </cell>
          <cell r="V47" t="str">
            <v>x</v>
          </cell>
          <cell r="Z47" t="str">
            <v>x</v>
          </cell>
        </row>
        <row r="48">
          <cell r="A48">
            <v>41</v>
          </cell>
          <cell r="B48">
            <v>37864</v>
          </cell>
          <cell r="R48" t="str">
            <v>x</v>
          </cell>
          <cell r="V48" t="str">
            <v>x</v>
          </cell>
          <cell r="Z48" t="str">
            <v>x</v>
          </cell>
        </row>
        <row r="49">
          <cell r="A49">
            <v>42</v>
          </cell>
          <cell r="B49">
            <v>37865</v>
          </cell>
          <cell r="R49" t="str">
            <v>x</v>
          </cell>
          <cell r="V49" t="str">
            <v>x</v>
          </cell>
          <cell r="Z49" t="str">
            <v>x</v>
          </cell>
        </row>
        <row r="50">
          <cell r="A50">
            <v>43</v>
          </cell>
          <cell r="B50">
            <v>37866</v>
          </cell>
          <cell r="R50" t="str">
            <v>x</v>
          </cell>
          <cell r="V50" t="str">
            <v>x</v>
          </cell>
          <cell r="Z50" t="str">
            <v>x</v>
          </cell>
        </row>
        <row r="51">
          <cell r="A51">
            <v>44</v>
          </cell>
          <cell r="B51">
            <v>37867</v>
          </cell>
          <cell r="R51" t="str">
            <v>x</v>
          </cell>
          <cell r="V51" t="str">
            <v>x</v>
          </cell>
          <cell r="Z51" t="str">
            <v>x</v>
          </cell>
        </row>
        <row r="52">
          <cell r="A52">
            <v>45</v>
          </cell>
          <cell r="B52">
            <v>37868</v>
          </cell>
          <cell r="R52" t="str">
            <v>x</v>
          </cell>
          <cell r="V52" t="str">
            <v>x</v>
          </cell>
          <cell r="Z52" t="str">
            <v>x</v>
          </cell>
        </row>
        <row r="53">
          <cell r="A53">
            <v>46</v>
          </cell>
          <cell r="B53">
            <v>37869</v>
          </cell>
          <cell r="R53" t="str">
            <v>x</v>
          </cell>
          <cell r="V53" t="str">
            <v>x</v>
          </cell>
          <cell r="Z53" t="str">
            <v>x</v>
          </cell>
        </row>
        <row r="54">
          <cell r="A54">
            <v>47</v>
          </cell>
          <cell r="B54">
            <v>37870</v>
          </cell>
          <cell r="R54" t="str">
            <v>x</v>
          </cell>
          <cell r="V54" t="str">
            <v>x</v>
          </cell>
          <cell r="Z54" t="str">
            <v>x</v>
          </cell>
        </row>
        <row r="55">
          <cell r="A55">
            <v>48</v>
          </cell>
          <cell r="B55">
            <v>37871</v>
          </cell>
          <cell r="R55" t="str">
            <v>x</v>
          </cell>
          <cell r="V55" t="str">
            <v>x</v>
          </cell>
          <cell r="Z55" t="str">
            <v>x</v>
          </cell>
        </row>
        <row r="56">
          <cell r="A56">
            <v>49</v>
          </cell>
          <cell r="B56">
            <v>37872</v>
          </cell>
          <cell r="R56" t="str">
            <v>x</v>
          </cell>
          <cell r="V56" t="str">
            <v>x</v>
          </cell>
          <cell r="Z56" t="str">
            <v>x</v>
          </cell>
        </row>
        <row r="57">
          <cell r="A57">
            <v>50</v>
          </cell>
          <cell r="B57">
            <v>37873</v>
          </cell>
          <cell r="R57" t="str">
            <v>x</v>
          </cell>
          <cell r="V57" t="str">
            <v>x</v>
          </cell>
          <cell r="Z57" t="str">
            <v>x</v>
          </cell>
        </row>
        <row r="58">
          <cell r="A58">
            <v>51</v>
          </cell>
          <cell r="B58">
            <v>37874</v>
          </cell>
          <cell r="R58" t="str">
            <v>x</v>
          </cell>
          <cell r="V58" t="str">
            <v>x</v>
          </cell>
          <cell r="Z58" t="str">
            <v>x</v>
          </cell>
        </row>
        <row r="59">
          <cell r="A59">
            <v>52</v>
          </cell>
          <cell r="B59">
            <v>37875</v>
          </cell>
          <cell r="R59" t="str">
            <v>x</v>
          </cell>
          <cell r="V59" t="str">
            <v>x</v>
          </cell>
          <cell r="Z59" t="str">
            <v>x</v>
          </cell>
        </row>
        <row r="60">
          <cell r="A60">
            <v>53</v>
          </cell>
          <cell r="B60">
            <v>37876</v>
          </cell>
          <cell r="R60" t="str">
            <v>x</v>
          </cell>
          <cell r="V60" t="str">
            <v>x</v>
          </cell>
          <cell r="Z60" t="str">
            <v>x</v>
          </cell>
        </row>
        <row r="61">
          <cell r="A61">
            <v>54</v>
          </cell>
          <cell r="B61">
            <v>37877</v>
          </cell>
          <cell r="R61" t="str">
            <v>x</v>
          </cell>
          <cell r="V61" t="str">
            <v>x</v>
          </cell>
          <cell r="Z61" t="str">
            <v>x</v>
          </cell>
        </row>
        <row r="62">
          <cell r="A62">
            <v>55</v>
          </cell>
          <cell r="B62">
            <v>37878</v>
          </cell>
          <cell r="R62" t="str">
            <v>x</v>
          </cell>
          <cell r="V62" t="str">
            <v>x</v>
          </cell>
          <cell r="Z62" t="str">
            <v>x</v>
          </cell>
        </row>
        <row r="63">
          <cell r="A63">
            <v>56</v>
          </cell>
          <cell r="B63">
            <v>37879</v>
          </cell>
          <cell r="R63" t="str">
            <v>x</v>
          </cell>
          <cell r="V63" t="str">
            <v>x</v>
          </cell>
          <cell r="Z63" t="str">
            <v>x</v>
          </cell>
        </row>
        <row r="64">
          <cell r="A64">
            <v>57</v>
          </cell>
          <cell r="B64">
            <v>37880</v>
          </cell>
          <cell r="R64" t="str">
            <v>x</v>
          </cell>
          <cell r="V64" t="str">
            <v>x</v>
          </cell>
          <cell r="Z64" t="str">
            <v>x</v>
          </cell>
        </row>
        <row r="65">
          <cell r="A65">
            <v>58</v>
          </cell>
          <cell r="B65">
            <v>37881</v>
          </cell>
          <cell r="R65" t="str">
            <v>x</v>
          </cell>
          <cell r="V65" t="str">
            <v>x</v>
          </cell>
          <cell r="Z65" t="str">
            <v>x</v>
          </cell>
        </row>
        <row r="66">
          <cell r="A66">
            <v>59</v>
          </cell>
          <cell r="B66">
            <v>37882</v>
          </cell>
          <cell r="R66" t="str">
            <v>x</v>
          </cell>
          <cell r="V66" t="str">
            <v>x</v>
          </cell>
          <cell r="Z66" t="str">
            <v>x</v>
          </cell>
        </row>
        <row r="67">
          <cell r="A67">
            <v>60</v>
          </cell>
          <cell r="B67">
            <v>37883</v>
          </cell>
          <cell r="R67" t="str">
            <v>x</v>
          </cell>
          <cell r="V67" t="str">
            <v>x</v>
          </cell>
          <cell r="Z67" t="str">
            <v>x</v>
          </cell>
        </row>
        <row r="68">
          <cell r="A68">
            <v>61</v>
          </cell>
          <cell r="B68">
            <v>37884</v>
          </cell>
          <cell r="R68" t="str">
            <v>x</v>
          </cell>
          <cell r="V68" t="str">
            <v>x</v>
          </cell>
          <cell r="Z68" t="str">
            <v>x</v>
          </cell>
        </row>
        <row r="69">
          <cell r="A69">
            <v>62</v>
          </cell>
          <cell r="B69">
            <v>37885</v>
          </cell>
          <cell r="R69" t="str">
            <v>x</v>
          </cell>
          <cell r="V69" t="str">
            <v>x</v>
          </cell>
          <cell r="Z69" t="str">
            <v>x</v>
          </cell>
        </row>
        <row r="70">
          <cell r="A70">
            <v>63</v>
          </cell>
          <cell r="B70">
            <v>37886</v>
          </cell>
          <cell r="R70" t="str">
            <v>x</v>
          </cell>
          <cell r="V70" t="str">
            <v>x</v>
          </cell>
          <cell r="Z70" t="str">
            <v>x</v>
          </cell>
        </row>
        <row r="71">
          <cell r="A71">
            <v>64</v>
          </cell>
          <cell r="B71">
            <v>37887</v>
          </cell>
          <cell r="R71" t="str">
            <v>x</v>
          </cell>
          <cell r="V71" t="str">
            <v>x</v>
          </cell>
          <cell r="Z71" t="str">
            <v>x</v>
          </cell>
        </row>
        <row r="72">
          <cell r="A72">
            <v>65</v>
          </cell>
          <cell r="B72">
            <v>37888</v>
          </cell>
          <cell r="R72" t="str">
            <v>x</v>
          </cell>
          <cell r="V72" t="str">
            <v>x</v>
          </cell>
          <cell r="Z72" t="str">
            <v>x</v>
          </cell>
        </row>
        <row r="73">
          <cell r="A73">
            <v>66</v>
          </cell>
          <cell r="B73">
            <v>37889</v>
          </cell>
          <cell r="R73" t="str">
            <v>x</v>
          </cell>
          <cell r="V73" t="str">
            <v>x</v>
          </cell>
          <cell r="Z73" t="str">
            <v>x</v>
          </cell>
        </row>
        <row r="74">
          <cell r="A74">
            <v>67</v>
          </cell>
          <cell r="B74">
            <v>37890</v>
          </cell>
          <cell r="R74" t="str">
            <v>x</v>
          </cell>
          <cell r="V74" t="str">
            <v>x</v>
          </cell>
          <cell r="Z74" t="str">
            <v>x</v>
          </cell>
        </row>
        <row r="75">
          <cell r="A75">
            <v>68</v>
          </cell>
          <cell r="B75">
            <v>37891</v>
          </cell>
          <cell r="R75" t="str">
            <v>x</v>
          </cell>
          <cell r="V75" t="str">
            <v>x</v>
          </cell>
          <cell r="Z75" t="str">
            <v>x</v>
          </cell>
        </row>
        <row r="76">
          <cell r="A76">
            <v>69</v>
          </cell>
          <cell r="B76">
            <v>37892</v>
          </cell>
          <cell r="R76" t="str">
            <v>x</v>
          </cell>
          <cell r="V76" t="str">
            <v>x</v>
          </cell>
          <cell r="Z76" t="str">
            <v>x</v>
          </cell>
        </row>
        <row r="77">
          <cell r="A77">
            <v>70</v>
          </cell>
          <cell r="B77">
            <v>37893</v>
          </cell>
          <cell r="R77" t="str">
            <v>x</v>
          </cell>
          <cell r="V77" t="str">
            <v>x</v>
          </cell>
          <cell r="Z77" t="str">
            <v>x</v>
          </cell>
        </row>
        <row r="78">
          <cell r="A78">
            <v>71</v>
          </cell>
          <cell r="B78">
            <v>37894</v>
          </cell>
          <cell r="R78" t="str">
            <v>x</v>
          </cell>
          <cell r="V78" t="str">
            <v>x</v>
          </cell>
          <cell r="Z78" t="str">
            <v>x</v>
          </cell>
        </row>
        <row r="79">
          <cell r="A79">
            <v>72</v>
          </cell>
          <cell r="B79">
            <v>37895</v>
          </cell>
          <cell r="R79" t="str">
            <v>x</v>
          </cell>
          <cell r="V79" t="str">
            <v>x</v>
          </cell>
          <cell r="Z79" t="str">
            <v>x</v>
          </cell>
        </row>
        <row r="80">
          <cell r="A80">
            <v>73</v>
          </cell>
          <cell r="B80">
            <v>37896</v>
          </cell>
          <cell r="R80" t="str">
            <v>x</v>
          </cell>
          <cell r="V80" t="str">
            <v>x</v>
          </cell>
          <cell r="Z80" t="str">
            <v>x</v>
          </cell>
        </row>
        <row r="81">
          <cell r="A81">
            <v>74</v>
          </cell>
          <cell r="B81">
            <v>37897</v>
          </cell>
          <cell r="R81" t="str">
            <v>x</v>
          </cell>
          <cell r="V81" t="str">
            <v>x</v>
          </cell>
          <cell r="Z81" t="str">
            <v>x</v>
          </cell>
        </row>
        <row r="82">
          <cell r="A82">
            <v>75</v>
          </cell>
          <cell r="B82">
            <v>37898</v>
          </cell>
          <cell r="R82" t="str">
            <v>x</v>
          </cell>
          <cell r="V82" t="str">
            <v>x</v>
          </cell>
          <cell r="Z82" t="str">
            <v>x</v>
          </cell>
        </row>
        <row r="83">
          <cell r="A83">
            <v>76</v>
          </cell>
          <cell r="B83">
            <v>37899</v>
          </cell>
          <cell r="R83" t="str">
            <v>x</v>
          </cell>
          <cell r="V83" t="str">
            <v>x</v>
          </cell>
          <cell r="Z83" t="str">
            <v>x</v>
          </cell>
        </row>
        <row r="84">
          <cell r="A84">
            <v>77</v>
          </cell>
          <cell r="B84">
            <v>37900</v>
          </cell>
          <cell r="R84" t="str">
            <v>x</v>
          </cell>
          <cell r="V84" t="str">
            <v>x</v>
          </cell>
          <cell r="AA84" t="str">
            <v>x</v>
          </cell>
        </row>
        <row r="85">
          <cell r="A85">
            <v>78</v>
          </cell>
          <cell r="B85">
            <v>37901</v>
          </cell>
          <cell r="R85" t="str">
            <v>x</v>
          </cell>
          <cell r="X85" t="str">
            <v>x</v>
          </cell>
          <cell r="Z85" t="str">
            <v>x</v>
          </cell>
        </row>
        <row r="86">
          <cell r="A86">
            <v>79</v>
          </cell>
          <cell r="B86">
            <v>37902</v>
          </cell>
          <cell r="R86" t="str">
            <v>x</v>
          </cell>
          <cell r="V86" t="str">
            <v>x</v>
          </cell>
          <cell r="AA86" t="str">
            <v>x</v>
          </cell>
        </row>
        <row r="87">
          <cell r="A87">
            <v>80</v>
          </cell>
          <cell r="B87">
            <v>37903</v>
          </cell>
          <cell r="R87" t="str">
            <v>x</v>
          </cell>
          <cell r="V87" t="str">
            <v>x</v>
          </cell>
          <cell r="Z87" t="str">
            <v>x</v>
          </cell>
        </row>
        <row r="88">
          <cell r="A88">
            <v>81</v>
          </cell>
          <cell r="B88">
            <v>37904</v>
          </cell>
          <cell r="R88" t="str">
            <v>x</v>
          </cell>
          <cell r="V88" t="str">
            <v>x</v>
          </cell>
          <cell r="Z88" t="str">
            <v>x</v>
          </cell>
        </row>
        <row r="89">
          <cell r="A89">
            <v>82</v>
          </cell>
          <cell r="B89">
            <v>37905</v>
          </cell>
          <cell r="R89" t="str">
            <v>x</v>
          </cell>
          <cell r="V89" t="str">
            <v>x</v>
          </cell>
          <cell r="Z89" t="str">
            <v>x</v>
          </cell>
        </row>
        <row r="90">
          <cell r="A90">
            <v>83</v>
          </cell>
          <cell r="B90">
            <v>37906</v>
          </cell>
          <cell r="R90" t="str">
            <v>x</v>
          </cell>
          <cell r="V90" t="str">
            <v>x</v>
          </cell>
          <cell r="Z90" t="str">
            <v>x</v>
          </cell>
        </row>
        <row r="91">
          <cell r="A91">
            <v>84</v>
          </cell>
          <cell r="B91">
            <v>37907</v>
          </cell>
          <cell r="R91" t="str">
            <v>x</v>
          </cell>
          <cell r="V91" t="str">
            <v>x</v>
          </cell>
          <cell r="Z91" t="str">
            <v>x</v>
          </cell>
        </row>
        <row r="92">
          <cell r="A92">
            <v>85</v>
          </cell>
          <cell r="B92">
            <v>37908</v>
          </cell>
          <cell r="R92" t="str">
            <v>x</v>
          </cell>
          <cell r="V92" t="str">
            <v>x</v>
          </cell>
          <cell r="Z92" t="str">
            <v>x</v>
          </cell>
        </row>
        <row r="93">
          <cell r="A93">
            <v>86</v>
          </cell>
          <cell r="B93">
            <v>37909</v>
          </cell>
          <cell r="R93" t="str">
            <v>x</v>
          </cell>
          <cell r="V93" t="str">
            <v>x</v>
          </cell>
          <cell r="Z93" t="str">
            <v>x</v>
          </cell>
        </row>
        <row r="94">
          <cell r="A94">
            <v>87</v>
          </cell>
          <cell r="B94">
            <v>37910</v>
          </cell>
          <cell r="R94" t="str">
            <v>x</v>
          </cell>
          <cell r="V94" t="str">
            <v>x</v>
          </cell>
          <cell r="Z94" t="str">
            <v>x</v>
          </cell>
        </row>
        <row r="95">
          <cell r="A95">
            <v>88</v>
          </cell>
          <cell r="B95">
            <v>37911</v>
          </cell>
          <cell r="R95" t="str">
            <v>x</v>
          </cell>
          <cell r="V95" t="str">
            <v>x</v>
          </cell>
          <cell r="Z95" t="str">
            <v>x</v>
          </cell>
        </row>
        <row r="96">
          <cell r="A96">
            <v>89</v>
          </cell>
          <cell r="B96">
            <v>37912</v>
          </cell>
          <cell r="R96" t="str">
            <v>x</v>
          </cell>
          <cell r="V96" t="str">
            <v>x</v>
          </cell>
          <cell r="Z96" t="str">
            <v>x</v>
          </cell>
        </row>
        <row r="97">
          <cell r="A97">
            <v>90</v>
          </cell>
          <cell r="B97">
            <v>37913</v>
          </cell>
          <cell r="R97" t="str">
            <v>x</v>
          </cell>
          <cell r="V97" t="str">
            <v>x</v>
          </cell>
          <cell r="Z97" t="str">
            <v>x</v>
          </cell>
        </row>
        <row r="98">
          <cell r="A98">
            <v>91</v>
          </cell>
          <cell r="B98">
            <v>37914</v>
          </cell>
          <cell r="R98" t="str">
            <v>x</v>
          </cell>
          <cell r="V98" t="str">
            <v>x</v>
          </cell>
          <cell r="Z98" t="str">
            <v>x</v>
          </cell>
        </row>
        <row r="99">
          <cell r="A99">
            <v>92</v>
          </cell>
          <cell r="B99">
            <v>37915</v>
          </cell>
          <cell r="R99" t="str">
            <v>x</v>
          </cell>
          <cell r="V99" t="str">
            <v>x</v>
          </cell>
          <cell r="Z99" t="str">
            <v>x</v>
          </cell>
        </row>
        <row r="100">
          <cell r="A100">
            <v>93</v>
          </cell>
          <cell r="B100">
            <v>37916</v>
          </cell>
          <cell r="R100" t="str">
            <v>x</v>
          </cell>
          <cell r="V100" t="str">
            <v>x</v>
          </cell>
          <cell r="Z100" t="str">
            <v>x</v>
          </cell>
        </row>
        <row r="101">
          <cell r="A101">
            <v>94</v>
          </cell>
          <cell r="B101">
            <v>37917</v>
          </cell>
          <cell r="R101" t="str">
            <v>x</v>
          </cell>
          <cell r="X101" t="str">
            <v>x</v>
          </cell>
          <cell r="Z101" t="str">
            <v>x</v>
          </cell>
        </row>
        <row r="102">
          <cell r="A102">
            <v>95</v>
          </cell>
          <cell r="B102">
            <v>37918</v>
          </cell>
          <cell r="R102" t="str">
            <v>x</v>
          </cell>
          <cell r="V102" t="str">
            <v>x</v>
          </cell>
          <cell r="Z102" t="str">
            <v>x</v>
          </cell>
        </row>
        <row r="103">
          <cell r="A103">
            <v>96</v>
          </cell>
          <cell r="B103">
            <v>37919</v>
          </cell>
          <cell r="R103" t="str">
            <v>x</v>
          </cell>
          <cell r="V103" t="str">
            <v>x</v>
          </cell>
          <cell r="Z103" t="str">
            <v>x</v>
          </cell>
        </row>
        <row r="104">
          <cell r="A104">
            <v>97</v>
          </cell>
          <cell r="B104">
            <v>37920</v>
          </cell>
          <cell r="R104" t="str">
            <v>x</v>
          </cell>
          <cell r="V104" t="str">
            <v>x</v>
          </cell>
          <cell r="Z104" t="str">
            <v>x</v>
          </cell>
        </row>
        <row r="105">
          <cell r="A105">
            <v>98</v>
          </cell>
          <cell r="B105">
            <v>37921</v>
          </cell>
          <cell r="R105" t="str">
            <v>x</v>
          </cell>
          <cell r="V105" t="str">
            <v>x</v>
          </cell>
          <cell r="AA105" t="str">
            <v>x</v>
          </cell>
        </row>
        <row r="106">
          <cell r="A106">
            <v>99</v>
          </cell>
          <cell r="B106">
            <v>37922</v>
          </cell>
          <cell r="R106" t="str">
            <v>x</v>
          </cell>
          <cell r="V106" t="str">
            <v>x</v>
          </cell>
          <cell r="AA106" t="str">
            <v>x</v>
          </cell>
        </row>
        <row r="107">
          <cell r="A107">
            <v>100</v>
          </cell>
          <cell r="B107">
            <v>37923</v>
          </cell>
          <cell r="R107" t="str">
            <v>x</v>
          </cell>
          <cell r="V107" t="str">
            <v>x</v>
          </cell>
          <cell r="Z107" t="str">
            <v>x</v>
          </cell>
        </row>
        <row r="108">
          <cell r="A108">
            <v>101</v>
          </cell>
          <cell r="B108">
            <v>37924</v>
          </cell>
          <cell r="R108" t="str">
            <v>x</v>
          </cell>
          <cell r="V108" t="str">
            <v>x</v>
          </cell>
          <cell r="AA108" t="str">
            <v>x</v>
          </cell>
        </row>
        <row r="109">
          <cell r="A109">
            <v>102</v>
          </cell>
          <cell r="B109">
            <v>37925</v>
          </cell>
          <cell r="R109" t="str">
            <v>x</v>
          </cell>
          <cell r="V109" t="str">
            <v>x</v>
          </cell>
          <cell r="Z109" t="str">
            <v>x</v>
          </cell>
        </row>
        <row r="110">
          <cell r="A110">
            <v>103</v>
          </cell>
          <cell r="B110">
            <v>37926</v>
          </cell>
          <cell r="R110" t="str">
            <v>x</v>
          </cell>
          <cell r="V110" t="str">
            <v>x</v>
          </cell>
          <cell r="Z110" t="str">
            <v>x</v>
          </cell>
        </row>
        <row r="111">
          <cell r="A111">
            <v>104</v>
          </cell>
          <cell r="B111">
            <v>37927</v>
          </cell>
          <cell r="R111" t="str">
            <v>x</v>
          </cell>
          <cell r="V111" t="str">
            <v>x</v>
          </cell>
          <cell r="AA111" t="str">
            <v>x</v>
          </cell>
        </row>
        <row r="112">
          <cell r="A112">
            <v>105</v>
          </cell>
          <cell r="B112">
            <v>37928</v>
          </cell>
          <cell r="R112" t="str">
            <v>x</v>
          </cell>
          <cell r="V112" t="str">
            <v>x</v>
          </cell>
          <cell r="AA112" t="str">
            <v>x</v>
          </cell>
        </row>
        <row r="113">
          <cell r="A113">
            <v>106</v>
          </cell>
          <cell r="B113">
            <v>37929</v>
          </cell>
          <cell r="S113" t="str">
            <v>x</v>
          </cell>
          <cell r="V113" t="str">
            <v>x</v>
          </cell>
          <cell r="Z113" t="str">
            <v>x</v>
          </cell>
        </row>
        <row r="114">
          <cell r="A114">
            <v>107</v>
          </cell>
          <cell r="B114">
            <v>37930</v>
          </cell>
          <cell r="S114" t="str">
            <v>x</v>
          </cell>
          <cell r="V114" t="str">
            <v>x</v>
          </cell>
          <cell r="AA114" t="str">
            <v>x</v>
          </cell>
        </row>
        <row r="115">
          <cell r="A115">
            <v>108</v>
          </cell>
          <cell r="B115">
            <v>37931</v>
          </cell>
          <cell r="R115" t="str">
            <v>x</v>
          </cell>
          <cell r="V115" t="str">
            <v>x</v>
          </cell>
          <cell r="Z115" t="str">
            <v>x</v>
          </cell>
        </row>
        <row r="116">
          <cell r="A116">
            <v>109</v>
          </cell>
          <cell r="B116">
            <v>37932</v>
          </cell>
          <cell r="R116" t="str">
            <v>x</v>
          </cell>
          <cell r="V116" t="str">
            <v>x</v>
          </cell>
          <cell r="Z116" t="str">
            <v>x</v>
          </cell>
        </row>
        <row r="117">
          <cell r="A117">
            <v>110</v>
          </cell>
          <cell r="B117">
            <v>37933</v>
          </cell>
          <cell r="R117" t="str">
            <v>x</v>
          </cell>
          <cell r="V117" t="str">
            <v>x</v>
          </cell>
          <cell r="Z117" t="str">
            <v>x</v>
          </cell>
        </row>
        <row r="118">
          <cell r="A118">
            <v>111</v>
          </cell>
          <cell r="B118">
            <v>37934</v>
          </cell>
          <cell r="R118" t="str">
            <v>x</v>
          </cell>
          <cell r="V118" t="str">
            <v>x</v>
          </cell>
          <cell r="Z118" t="str">
            <v>x</v>
          </cell>
        </row>
        <row r="119">
          <cell r="A119">
            <v>112</v>
          </cell>
          <cell r="B119">
            <v>37935</v>
          </cell>
          <cell r="R119" t="str">
            <v>x</v>
          </cell>
          <cell r="V119" t="str">
            <v>x</v>
          </cell>
          <cell r="Z119" t="str">
            <v>x</v>
          </cell>
        </row>
        <row r="120">
          <cell r="A120">
            <v>113</v>
          </cell>
          <cell r="B120">
            <v>37936</v>
          </cell>
          <cell r="R120" t="str">
            <v>x</v>
          </cell>
          <cell r="V120" t="str">
            <v>x</v>
          </cell>
          <cell r="Z120" t="str">
            <v>x</v>
          </cell>
        </row>
        <row r="121">
          <cell r="A121">
            <v>114</v>
          </cell>
          <cell r="B121">
            <v>37937</v>
          </cell>
          <cell r="R121" t="str">
            <v>x</v>
          </cell>
          <cell r="V121" t="str">
            <v>x</v>
          </cell>
          <cell r="Z121" t="str">
            <v>x</v>
          </cell>
        </row>
        <row r="122">
          <cell r="A122">
            <v>115</v>
          </cell>
          <cell r="B122">
            <v>37938</v>
          </cell>
          <cell r="R122" t="str">
            <v>x</v>
          </cell>
          <cell r="V122" t="str">
            <v>x</v>
          </cell>
          <cell r="Z122" t="str">
            <v>x</v>
          </cell>
        </row>
        <row r="123">
          <cell r="A123">
            <v>116</v>
          </cell>
          <cell r="B123">
            <v>37939</v>
          </cell>
          <cell r="R123" t="str">
            <v>x</v>
          </cell>
          <cell r="V123" t="str">
            <v>x</v>
          </cell>
          <cell r="Z123" t="str">
            <v>x</v>
          </cell>
        </row>
        <row r="124">
          <cell r="A124">
            <v>117</v>
          </cell>
          <cell r="B124">
            <v>37940</v>
          </cell>
          <cell r="R124" t="str">
            <v>x</v>
          </cell>
          <cell r="V124" t="str">
            <v>x</v>
          </cell>
          <cell r="Z124" t="str">
            <v>x</v>
          </cell>
        </row>
        <row r="125">
          <cell r="A125">
            <v>118</v>
          </cell>
          <cell r="B125">
            <v>37941</v>
          </cell>
          <cell r="R125" t="str">
            <v>x</v>
          </cell>
          <cell r="V125" t="str">
            <v>x</v>
          </cell>
          <cell r="Z125" t="str">
            <v>x</v>
          </cell>
        </row>
        <row r="126">
          <cell r="A126">
            <v>119</v>
          </cell>
          <cell r="B126">
            <v>37942</v>
          </cell>
          <cell r="T126" t="str">
            <v>x</v>
          </cell>
          <cell r="X126" t="str">
            <v>x</v>
          </cell>
          <cell r="Z126" t="str">
            <v>x</v>
          </cell>
        </row>
        <row r="127">
          <cell r="A127">
            <v>120</v>
          </cell>
          <cell r="B127">
            <v>37943</v>
          </cell>
          <cell r="R127" t="str">
            <v>x</v>
          </cell>
          <cell r="V127" t="str">
            <v>x</v>
          </cell>
          <cell r="Z127" t="str">
            <v>x</v>
          </cell>
        </row>
        <row r="128">
          <cell r="A128">
            <v>121</v>
          </cell>
          <cell r="B128">
            <v>37944</v>
          </cell>
          <cell r="R128" t="str">
            <v>x</v>
          </cell>
          <cell r="V128" t="str">
            <v>x</v>
          </cell>
          <cell r="Z128" t="str">
            <v>x</v>
          </cell>
        </row>
        <row r="129">
          <cell r="A129">
            <v>122</v>
          </cell>
          <cell r="B129">
            <v>37945</v>
          </cell>
          <cell r="R129" t="str">
            <v>x</v>
          </cell>
          <cell r="V129" t="str">
            <v>x</v>
          </cell>
          <cell r="Z129" t="str">
            <v>x</v>
          </cell>
        </row>
        <row r="130">
          <cell r="A130">
            <v>123</v>
          </cell>
          <cell r="B130">
            <v>37946</v>
          </cell>
          <cell r="R130" t="str">
            <v>x</v>
          </cell>
          <cell r="V130" t="str">
            <v>x</v>
          </cell>
          <cell r="Z130" t="str">
            <v>x</v>
          </cell>
        </row>
        <row r="131">
          <cell r="A131">
            <v>124</v>
          </cell>
          <cell r="B131">
            <v>37947</v>
          </cell>
          <cell r="R131" t="str">
            <v>x</v>
          </cell>
          <cell r="V131" t="str">
            <v>x</v>
          </cell>
          <cell r="Z131" t="str">
            <v>x</v>
          </cell>
        </row>
        <row r="132">
          <cell r="A132">
            <v>125</v>
          </cell>
          <cell r="B132">
            <v>37948</v>
          </cell>
          <cell r="R132" t="str">
            <v>x</v>
          </cell>
          <cell r="V132" t="str">
            <v>x</v>
          </cell>
          <cell r="Z132" t="str">
            <v>x</v>
          </cell>
        </row>
        <row r="133">
          <cell r="A133">
            <v>126</v>
          </cell>
          <cell r="B133">
            <v>37949</v>
          </cell>
          <cell r="R133" t="str">
            <v>x</v>
          </cell>
          <cell r="V133" t="str">
            <v>x</v>
          </cell>
          <cell r="Z133" t="str">
            <v>x</v>
          </cell>
        </row>
        <row r="134">
          <cell r="A134">
            <v>127</v>
          </cell>
          <cell r="B134">
            <v>37950</v>
          </cell>
          <cell r="R134" t="str">
            <v>x</v>
          </cell>
          <cell r="V134" t="str">
            <v>x</v>
          </cell>
          <cell r="Z134" t="str">
            <v>x</v>
          </cell>
        </row>
        <row r="135">
          <cell r="A135">
            <v>128</v>
          </cell>
          <cell r="B135">
            <v>37951</v>
          </cell>
          <cell r="R135" t="str">
            <v>x</v>
          </cell>
          <cell r="V135" t="str">
            <v>x</v>
          </cell>
          <cell r="Z135" t="str">
            <v>x</v>
          </cell>
        </row>
        <row r="136">
          <cell r="A136">
            <v>129</v>
          </cell>
          <cell r="B136">
            <v>37952</v>
          </cell>
          <cell r="R136" t="str">
            <v>x</v>
          </cell>
          <cell r="V136" t="str">
            <v>x</v>
          </cell>
          <cell r="Z136" t="str">
            <v>x</v>
          </cell>
        </row>
        <row r="137">
          <cell r="A137">
            <v>130</v>
          </cell>
          <cell r="B137">
            <v>37953</v>
          </cell>
          <cell r="R137" t="str">
            <v>x</v>
          </cell>
          <cell r="V137" t="str">
            <v>x</v>
          </cell>
          <cell r="Z137" t="str">
            <v>x</v>
          </cell>
        </row>
        <row r="138">
          <cell r="A138">
            <v>131</v>
          </cell>
          <cell r="B138">
            <v>37954</v>
          </cell>
          <cell r="R138" t="str">
            <v>x</v>
          </cell>
          <cell r="V138" t="str">
            <v>x</v>
          </cell>
          <cell r="Z138" t="str">
            <v>x</v>
          </cell>
        </row>
        <row r="139">
          <cell r="A139">
            <v>132</v>
          </cell>
          <cell r="B139">
            <v>37955</v>
          </cell>
          <cell r="R139" t="str">
            <v>x</v>
          </cell>
          <cell r="V139" t="str">
            <v>x</v>
          </cell>
          <cell r="Z139" t="str">
            <v>x</v>
          </cell>
        </row>
        <row r="140">
          <cell r="A140">
            <v>133</v>
          </cell>
          <cell r="B140">
            <v>37956</v>
          </cell>
          <cell r="R140" t="str">
            <v>x</v>
          </cell>
          <cell r="V140" t="str">
            <v>x</v>
          </cell>
          <cell r="Z140" t="str">
            <v>x</v>
          </cell>
        </row>
        <row r="141">
          <cell r="A141">
            <v>134</v>
          </cell>
          <cell r="B141">
            <v>37957</v>
          </cell>
          <cell r="R141" t="str">
            <v>x</v>
          </cell>
          <cell r="V141" t="str">
            <v>x</v>
          </cell>
          <cell r="Z141" t="str">
            <v>x</v>
          </cell>
        </row>
        <row r="142">
          <cell r="A142">
            <v>135</v>
          </cell>
          <cell r="B142">
            <v>37958</v>
          </cell>
          <cell r="R142" t="str">
            <v>x</v>
          </cell>
          <cell r="V142" t="str">
            <v>x</v>
          </cell>
          <cell r="Z142" t="str">
            <v>x</v>
          </cell>
        </row>
        <row r="143">
          <cell r="A143">
            <v>136</v>
          </cell>
          <cell r="B143">
            <v>37959</v>
          </cell>
          <cell r="R143" t="str">
            <v>x</v>
          </cell>
          <cell r="V143" t="str">
            <v>x</v>
          </cell>
          <cell r="Z143" t="str">
            <v>x</v>
          </cell>
        </row>
        <row r="144">
          <cell r="A144">
            <v>137</v>
          </cell>
          <cell r="B144">
            <v>37960</v>
          </cell>
          <cell r="R144" t="str">
            <v>x</v>
          </cell>
          <cell r="V144" t="str">
            <v>x</v>
          </cell>
          <cell r="Z144" t="str">
            <v>x</v>
          </cell>
        </row>
        <row r="145">
          <cell r="A145">
            <v>138</v>
          </cell>
          <cell r="B145">
            <v>37961</v>
          </cell>
          <cell r="R145" t="str">
            <v>x</v>
          </cell>
          <cell r="V145" t="str">
            <v>x</v>
          </cell>
          <cell r="Z145" t="str">
            <v>x</v>
          </cell>
        </row>
        <row r="146">
          <cell r="A146">
            <v>139</v>
          </cell>
          <cell r="B146">
            <v>37962</v>
          </cell>
          <cell r="R146" t="str">
            <v>x</v>
          </cell>
          <cell r="V146" t="str">
            <v>x</v>
          </cell>
          <cell r="Z146" t="str">
            <v>x</v>
          </cell>
        </row>
        <row r="147">
          <cell r="A147">
            <v>140</v>
          </cell>
          <cell r="B147">
            <v>37963</v>
          </cell>
          <cell r="R147" t="str">
            <v>x</v>
          </cell>
          <cell r="V147" t="str">
            <v>x</v>
          </cell>
          <cell r="Z147" t="str">
            <v>x</v>
          </cell>
        </row>
        <row r="148">
          <cell r="A148">
            <v>141</v>
          </cell>
          <cell r="B148">
            <v>37964</v>
          </cell>
          <cell r="C148" t="str">
            <v>Equipe de topografia relocando torres e refazendo seções</v>
          </cell>
          <cell r="D148" t="str">
            <v>nas torres relocadas, devido aos deslocamentos das mesmas.</v>
          </cell>
          <cell r="R148" t="str">
            <v>x</v>
          </cell>
          <cell r="V148" t="str">
            <v>x</v>
          </cell>
          <cell r="Z148" t="str">
            <v>x</v>
          </cell>
        </row>
        <row r="149">
          <cell r="A149">
            <v>142</v>
          </cell>
          <cell r="B149">
            <v>37965</v>
          </cell>
          <cell r="C149" t="str">
            <v>Equipe de topografia relocando torres e refazendo seções</v>
          </cell>
          <cell r="D149" t="str">
            <v>nas torres relocadas, devido aos deslocamentos das mesmas.</v>
          </cell>
          <cell r="R149" t="str">
            <v>x</v>
          </cell>
          <cell r="V149" t="str">
            <v>x</v>
          </cell>
          <cell r="Z149" t="str">
            <v>x</v>
          </cell>
        </row>
        <row r="150">
          <cell r="A150">
            <v>143</v>
          </cell>
          <cell r="B150">
            <v>37966</v>
          </cell>
          <cell r="C150" t="str">
            <v>Equipe de topografia relocando torres e refazendo seções</v>
          </cell>
          <cell r="D150" t="str">
            <v>nas torres relocadas, devido aos deslocamentos das mesmas.</v>
          </cell>
          <cell r="R150" t="str">
            <v>x</v>
          </cell>
          <cell r="X150" t="str">
            <v>x</v>
          </cell>
          <cell r="AB150" t="str">
            <v>x</v>
          </cell>
        </row>
        <row r="151">
          <cell r="A151">
            <v>144</v>
          </cell>
          <cell r="B151">
            <v>37967</v>
          </cell>
          <cell r="C151" t="str">
            <v>Equipe de topografia relocando torres e refazendo seções</v>
          </cell>
          <cell r="D151" t="str">
            <v>nas torres relocadas, devido aos deslocamentos das mesmas.</v>
          </cell>
          <cell r="R151" t="str">
            <v>x</v>
          </cell>
          <cell r="X151" t="str">
            <v>x</v>
          </cell>
          <cell r="AB151" t="str">
            <v>x</v>
          </cell>
        </row>
        <row r="152">
          <cell r="A152">
            <v>145</v>
          </cell>
          <cell r="B152">
            <v>37968</v>
          </cell>
          <cell r="C152" t="str">
            <v>Equipe de topografia relocando torres e refazendo seções</v>
          </cell>
          <cell r="D152" t="str">
            <v>nas torres relocadas, devido aos deslocamentos das mesmas.</v>
          </cell>
          <cell r="R152" t="str">
            <v>x</v>
          </cell>
          <cell r="X152" t="str">
            <v>x</v>
          </cell>
          <cell r="AB152" t="str">
            <v>x</v>
          </cell>
        </row>
        <row r="153">
          <cell r="A153">
            <v>146</v>
          </cell>
          <cell r="B153">
            <v>37969</v>
          </cell>
          <cell r="R153" t="str">
            <v>x</v>
          </cell>
          <cell r="X153" t="str">
            <v>x</v>
          </cell>
          <cell r="AB153" t="str">
            <v>x</v>
          </cell>
        </row>
        <row r="154">
          <cell r="A154">
            <v>147</v>
          </cell>
          <cell r="B154">
            <v>37970</v>
          </cell>
          <cell r="R154" t="str">
            <v>x</v>
          </cell>
          <cell r="X154" t="str">
            <v>x</v>
          </cell>
          <cell r="AB154" t="str">
            <v>x</v>
          </cell>
        </row>
        <row r="155">
          <cell r="A155">
            <v>148</v>
          </cell>
          <cell r="B155">
            <v>37971</v>
          </cell>
          <cell r="C155" t="str">
            <v>Chegada na obra equipe para fazer sondagem rotativa nas</v>
          </cell>
          <cell r="D155" t="str">
            <v>torres da travessia. Mobilização de equipamento</v>
          </cell>
          <cell r="R155" t="str">
            <v>x</v>
          </cell>
          <cell r="X155" t="str">
            <v>x</v>
          </cell>
          <cell r="AB155" t="str">
            <v>x</v>
          </cell>
        </row>
        <row r="156">
          <cell r="A156">
            <v>149</v>
          </cell>
          <cell r="B156">
            <v>37972</v>
          </cell>
          <cell r="R156" t="str">
            <v>x</v>
          </cell>
          <cell r="V156" t="str">
            <v>x</v>
          </cell>
          <cell r="Z156" t="str">
            <v>x</v>
          </cell>
        </row>
        <row r="157">
          <cell r="A157">
            <v>150</v>
          </cell>
          <cell r="B157">
            <v>37973</v>
          </cell>
          <cell r="R157" t="str">
            <v>x</v>
          </cell>
          <cell r="V157" t="str">
            <v>x</v>
          </cell>
          <cell r="AA157" t="str">
            <v>x</v>
          </cell>
        </row>
        <row r="158">
          <cell r="A158">
            <v>151</v>
          </cell>
          <cell r="B158">
            <v>37974</v>
          </cell>
          <cell r="R158" t="str">
            <v>x</v>
          </cell>
          <cell r="V158" t="str">
            <v>x</v>
          </cell>
          <cell r="Z158" t="str">
            <v>x</v>
          </cell>
        </row>
        <row r="159">
          <cell r="A159">
            <v>152</v>
          </cell>
          <cell r="B159">
            <v>37975</v>
          </cell>
          <cell r="R159" t="str">
            <v>x</v>
          </cell>
          <cell r="X159" t="str">
            <v>x</v>
          </cell>
          <cell r="Z159" t="str">
            <v>x</v>
          </cell>
        </row>
        <row r="160">
          <cell r="A160">
            <v>153</v>
          </cell>
          <cell r="B160">
            <v>37976</v>
          </cell>
          <cell r="R160" t="str">
            <v>x</v>
          </cell>
          <cell r="V160" t="str">
            <v>x</v>
          </cell>
          <cell r="Z160" t="str">
            <v>x</v>
          </cell>
        </row>
        <row r="161">
          <cell r="A161">
            <v>154</v>
          </cell>
          <cell r="B161">
            <v>37977</v>
          </cell>
          <cell r="T161" t="str">
            <v>x</v>
          </cell>
          <cell r="V161" t="str">
            <v>x</v>
          </cell>
          <cell r="Z161" t="str">
            <v>x</v>
          </cell>
        </row>
        <row r="162">
          <cell r="A162">
            <v>155</v>
          </cell>
          <cell r="B162">
            <v>37978</v>
          </cell>
          <cell r="R162" t="str">
            <v>x</v>
          </cell>
          <cell r="V162" t="str">
            <v>x</v>
          </cell>
          <cell r="Z162" t="str">
            <v>x</v>
          </cell>
        </row>
        <row r="163">
          <cell r="A163">
            <v>156</v>
          </cell>
          <cell r="B163">
            <v>37979</v>
          </cell>
          <cell r="R163" t="str">
            <v>x</v>
          </cell>
          <cell r="V163" t="str">
            <v>x</v>
          </cell>
          <cell r="AB163" t="str">
            <v>x</v>
          </cell>
        </row>
        <row r="164">
          <cell r="A164">
            <v>157</v>
          </cell>
          <cell r="B164">
            <v>37980</v>
          </cell>
          <cell r="R164" t="str">
            <v>x</v>
          </cell>
          <cell r="V164" t="str">
            <v>x</v>
          </cell>
          <cell r="Z164" t="str">
            <v>x</v>
          </cell>
        </row>
        <row r="165">
          <cell r="A165">
            <v>158</v>
          </cell>
          <cell r="B165">
            <v>37981</v>
          </cell>
          <cell r="R165" t="str">
            <v>x</v>
          </cell>
          <cell r="X165" t="str">
            <v>x</v>
          </cell>
          <cell r="Z165" t="str">
            <v>x</v>
          </cell>
        </row>
        <row r="166">
          <cell r="A166">
            <v>159</v>
          </cell>
          <cell r="B166">
            <v>37982</v>
          </cell>
          <cell r="R166" t="str">
            <v>x</v>
          </cell>
          <cell r="V166" t="str">
            <v>x</v>
          </cell>
          <cell r="Z166" t="str">
            <v>x</v>
          </cell>
        </row>
        <row r="167">
          <cell r="A167">
            <v>160</v>
          </cell>
          <cell r="B167">
            <v>37983</v>
          </cell>
          <cell r="R167" t="str">
            <v>x</v>
          </cell>
          <cell r="V167" t="str">
            <v>x</v>
          </cell>
          <cell r="Z167" t="str">
            <v>x</v>
          </cell>
        </row>
        <row r="168">
          <cell r="A168">
            <v>161</v>
          </cell>
          <cell r="B168">
            <v>37984</v>
          </cell>
          <cell r="R168" t="str">
            <v>x</v>
          </cell>
          <cell r="V168" t="str">
            <v>x</v>
          </cell>
          <cell r="Z168" t="str">
            <v>x</v>
          </cell>
        </row>
        <row r="169">
          <cell r="A169">
            <v>162</v>
          </cell>
          <cell r="B169">
            <v>37985</v>
          </cell>
          <cell r="T169" t="str">
            <v>x</v>
          </cell>
          <cell r="V169" t="str">
            <v>x</v>
          </cell>
          <cell r="Z169" t="str">
            <v>x</v>
          </cell>
        </row>
        <row r="170">
          <cell r="A170">
            <v>163</v>
          </cell>
          <cell r="B170">
            <v>37986</v>
          </cell>
          <cell r="R170" t="str">
            <v>x</v>
          </cell>
          <cell r="X170" t="str">
            <v>x</v>
          </cell>
          <cell r="AB170" t="str">
            <v>x</v>
          </cell>
        </row>
        <row r="171">
          <cell r="A171">
            <v>164</v>
          </cell>
          <cell r="B171">
            <v>37987</v>
          </cell>
          <cell r="T171" t="str">
            <v>x</v>
          </cell>
          <cell r="V171" t="str">
            <v>x</v>
          </cell>
          <cell r="Z171" t="str">
            <v>x</v>
          </cell>
        </row>
        <row r="172">
          <cell r="A172">
            <v>165</v>
          </cell>
          <cell r="B172">
            <v>37988</v>
          </cell>
          <cell r="T172" t="str">
            <v>x</v>
          </cell>
          <cell r="X172" t="str">
            <v>x</v>
          </cell>
          <cell r="Z172" t="str">
            <v>x</v>
          </cell>
        </row>
        <row r="173">
          <cell r="A173">
            <v>166</v>
          </cell>
          <cell r="B173">
            <v>37989</v>
          </cell>
          <cell r="T173" t="str">
            <v>x</v>
          </cell>
          <cell r="V173" t="str">
            <v>x</v>
          </cell>
          <cell r="AB173" t="str">
            <v>x</v>
          </cell>
        </row>
        <row r="174">
          <cell r="A174">
            <v>167</v>
          </cell>
          <cell r="B174">
            <v>37990</v>
          </cell>
          <cell r="R174" t="str">
            <v>x</v>
          </cell>
          <cell r="X174" t="str">
            <v>x</v>
          </cell>
          <cell r="Z174" t="str">
            <v>x</v>
          </cell>
        </row>
        <row r="175">
          <cell r="A175">
            <v>168</v>
          </cell>
          <cell r="B175">
            <v>37991</v>
          </cell>
          <cell r="R175" t="str">
            <v>x</v>
          </cell>
          <cell r="V175" t="str">
            <v>x</v>
          </cell>
          <cell r="AB175" t="str">
            <v>x</v>
          </cell>
        </row>
        <row r="176">
          <cell r="A176">
            <v>169</v>
          </cell>
          <cell r="B176">
            <v>37992</v>
          </cell>
          <cell r="T176" t="str">
            <v>x</v>
          </cell>
          <cell r="X176" t="str">
            <v>x</v>
          </cell>
          <cell r="Z176" t="str">
            <v>x</v>
          </cell>
        </row>
        <row r="177">
          <cell r="A177">
            <v>170</v>
          </cell>
          <cell r="B177">
            <v>37993</v>
          </cell>
          <cell r="R177" t="str">
            <v>x</v>
          </cell>
          <cell r="X177" t="str">
            <v>x</v>
          </cell>
          <cell r="Z177" t="str">
            <v>x</v>
          </cell>
        </row>
        <row r="178">
          <cell r="A178">
            <v>171</v>
          </cell>
          <cell r="B178">
            <v>37994</v>
          </cell>
          <cell r="R178" t="str">
            <v>x</v>
          </cell>
          <cell r="W178" t="str">
            <v>x</v>
          </cell>
          <cell r="AA178" t="str">
            <v>x</v>
          </cell>
        </row>
        <row r="179">
          <cell r="A179">
            <v>172</v>
          </cell>
          <cell r="B179">
            <v>37995</v>
          </cell>
          <cell r="S179" t="str">
            <v>x</v>
          </cell>
          <cell r="Y179" t="str">
            <v>x</v>
          </cell>
          <cell r="Z179" t="str">
            <v>x</v>
          </cell>
        </row>
        <row r="180">
          <cell r="A180">
            <v>173</v>
          </cell>
          <cell r="B180">
            <v>37996</v>
          </cell>
          <cell r="T180" t="str">
            <v>x</v>
          </cell>
          <cell r="V180" t="str">
            <v>x</v>
          </cell>
          <cell r="Z180" t="str">
            <v>x</v>
          </cell>
        </row>
        <row r="181">
          <cell r="A181">
            <v>174</v>
          </cell>
          <cell r="B181">
            <v>37997</v>
          </cell>
          <cell r="T181" t="str">
            <v>x</v>
          </cell>
          <cell r="X181" t="str">
            <v>x</v>
          </cell>
          <cell r="Z181" t="str">
            <v>x</v>
          </cell>
        </row>
        <row r="182">
          <cell r="A182">
            <v>175</v>
          </cell>
          <cell r="B182">
            <v>37998</v>
          </cell>
          <cell r="T182" t="str">
            <v>x</v>
          </cell>
          <cell r="X182" t="str">
            <v>x</v>
          </cell>
          <cell r="Z182" t="str">
            <v>x</v>
          </cell>
        </row>
        <row r="183">
          <cell r="A183">
            <v>176</v>
          </cell>
          <cell r="B183">
            <v>37999</v>
          </cell>
          <cell r="R183" t="str">
            <v>x</v>
          </cell>
          <cell r="V183" t="str">
            <v>x</v>
          </cell>
          <cell r="AB183" t="str">
            <v>x</v>
          </cell>
        </row>
        <row r="184">
          <cell r="A184">
            <v>177</v>
          </cell>
          <cell r="B184">
            <v>38000</v>
          </cell>
          <cell r="R184" t="str">
            <v>x</v>
          </cell>
          <cell r="V184" t="str">
            <v>x</v>
          </cell>
          <cell r="AB184" t="str">
            <v>x</v>
          </cell>
        </row>
        <row r="185">
          <cell r="A185">
            <v>178</v>
          </cell>
          <cell r="B185">
            <v>38001</v>
          </cell>
          <cell r="R185" t="str">
            <v>x</v>
          </cell>
          <cell r="V185" t="str">
            <v>x</v>
          </cell>
          <cell r="AB185" t="str">
            <v>x</v>
          </cell>
        </row>
        <row r="186">
          <cell r="A186">
            <v>179</v>
          </cell>
          <cell r="B186">
            <v>38002</v>
          </cell>
          <cell r="R186" t="str">
            <v>x</v>
          </cell>
          <cell r="V186" t="str">
            <v>x</v>
          </cell>
          <cell r="AB186" t="str">
            <v>x</v>
          </cell>
        </row>
        <row r="187">
          <cell r="A187">
            <v>180</v>
          </cell>
          <cell r="B187">
            <v>38003</v>
          </cell>
          <cell r="S187" t="str">
            <v>x</v>
          </cell>
          <cell r="W187" t="str">
            <v>x</v>
          </cell>
          <cell r="AA187" t="str">
            <v>x</v>
          </cell>
        </row>
        <row r="188">
          <cell r="A188">
            <v>181</v>
          </cell>
          <cell r="B188">
            <v>38004</v>
          </cell>
          <cell r="U188" t="str">
            <v>x</v>
          </cell>
          <cell r="V188" t="str">
            <v>x</v>
          </cell>
          <cell r="Z188" t="str">
            <v>x</v>
          </cell>
        </row>
        <row r="189">
          <cell r="A189">
            <v>182</v>
          </cell>
          <cell r="B189">
            <v>38005</v>
          </cell>
          <cell r="R189" t="str">
            <v>x</v>
          </cell>
          <cell r="X189" t="str">
            <v>x</v>
          </cell>
          <cell r="Z189" t="str">
            <v>x</v>
          </cell>
        </row>
        <row r="190">
          <cell r="A190">
            <v>183</v>
          </cell>
          <cell r="B190">
            <v>38006</v>
          </cell>
          <cell r="R190" t="str">
            <v>x</v>
          </cell>
          <cell r="X190" t="str">
            <v>x</v>
          </cell>
          <cell r="AB190" t="str">
            <v>x</v>
          </cell>
        </row>
        <row r="191">
          <cell r="A191">
            <v>184</v>
          </cell>
          <cell r="B191">
            <v>38007</v>
          </cell>
          <cell r="R191" t="str">
            <v>x</v>
          </cell>
          <cell r="V191" t="str">
            <v>x</v>
          </cell>
          <cell r="AB191" t="str">
            <v>x</v>
          </cell>
        </row>
        <row r="192">
          <cell r="A192">
            <v>185</v>
          </cell>
          <cell r="B192">
            <v>38008</v>
          </cell>
          <cell r="T192" t="str">
            <v>x</v>
          </cell>
          <cell r="W192" t="str">
            <v>x</v>
          </cell>
          <cell r="Z192" t="str">
            <v>x</v>
          </cell>
        </row>
        <row r="193">
          <cell r="A193">
            <v>186</v>
          </cell>
          <cell r="B193">
            <v>38009</v>
          </cell>
          <cell r="T193" t="str">
            <v>x</v>
          </cell>
          <cell r="W193" t="str">
            <v>x</v>
          </cell>
          <cell r="AB193" t="str">
            <v>x</v>
          </cell>
        </row>
        <row r="194">
          <cell r="A194">
            <v>187</v>
          </cell>
          <cell r="B194">
            <v>38010</v>
          </cell>
          <cell r="T194" t="str">
            <v>x</v>
          </cell>
          <cell r="V194" t="str">
            <v>x</v>
          </cell>
          <cell r="AA194" t="str">
            <v>x</v>
          </cell>
        </row>
        <row r="195">
          <cell r="A195">
            <v>188</v>
          </cell>
          <cell r="B195">
            <v>38011</v>
          </cell>
          <cell r="T195" t="str">
            <v>x</v>
          </cell>
          <cell r="V195" t="str">
            <v>x</v>
          </cell>
          <cell r="AB195" t="str">
            <v>x</v>
          </cell>
        </row>
        <row r="196">
          <cell r="A196">
            <v>189</v>
          </cell>
          <cell r="B196">
            <v>38012</v>
          </cell>
          <cell r="C196" t="str">
            <v>Estudo para implantação do traçado da variante entre as torres 100/1 a 105/1</v>
          </cell>
          <cell r="D196" t="str">
            <v>referentes a castanheira na torre 103/1</v>
          </cell>
          <cell r="R196" t="str">
            <v>x</v>
          </cell>
          <cell r="X196" t="str">
            <v>x</v>
          </cell>
          <cell r="AB196" t="str">
            <v>x</v>
          </cell>
        </row>
        <row r="197">
          <cell r="A197">
            <v>190</v>
          </cell>
          <cell r="B197">
            <v>38013</v>
          </cell>
          <cell r="C197" t="str">
            <v>Estudo para implantação do traçado da variante entre as torres 100/1 a 105/1</v>
          </cell>
          <cell r="D197" t="str">
            <v>referentes a castanheira na torre 103/1</v>
          </cell>
          <cell r="E197" t="str">
            <v>Reabertura de picada da torre 42/3 a 41/1</v>
          </cell>
          <cell r="T197" t="str">
            <v>x</v>
          </cell>
          <cell r="X197" t="str">
            <v>x</v>
          </cell>
          <cell r="Z197" t="str">
            <v>x</v>
          </cell>
        </row>
        <row r="198">
          <cell r="A198">
            <v>191</v>
          </cell>
          <cell r="B198">
            <v>38014</v>
          </cell>
          <cell r="C198" t="str">
            <v>Estudo para implantação do traçado da variante entre as torres 100/1 a 105/1</v>
          </cell>
          <cell r="D198" t="str">
            <v>referentes a castanheira na torre 103/1</v>
          </cell>
          <cell r="E198" t="str">
            <v>Reabertura de picada da torre 41/1 a 40/1</v>
          </cell>
          <cell r="T198" t="str">
            <v>x</v>
          </cell>
          <cell r="X198" t="str">
            <v>x</v>
          </cell>
          <cell r="AC198" t="str">
            <v>x</v>
          </cell>
        </row>
        <row r="199">
          <cell r="A199">
            <v>192</v>
          </cell>
          <cell r="B199">
            <v>38015</v>
          </cell>
          <cell r="C199" t="str">
            <v>Estudo para implantação do traçado da variante entre as torres 100/1 a 105/1</v>
          </cell>
          <cell r="D199" t="str">
            <v>referentes a castanheira na torre 103/1</v>
          </cell>
          <cell r="E199" t="str">
            <v>Reabertura de picada da torre 40/1 a 39/1</v>
          </cell>
          <cell r="T199" t="str">
            <v>x</v>
          </cell>
          <cell r="X199" t="str">
            <v>x</v>
          </cell>
          <cell r="AA199" t="str">
            <v>x</v>
          </cell>
        </row>
        <row r="200">
          <cell r="A200">
            <v>193</v>
          </cell>
          <cell r="B200">
            <v>38016</v>
          </cell>
          <cell r="C200" t="str">
            <v>Estudo para implantação do traçado da variante entre as torres 100/1 a 105/1</v>
          </cell>
          <cell r="D200" t="str">
            <v>referentes a castanheira na torre 103/1</v>
          </cell>
          <cell r="E200" t="str">
            <v>Reabertura de picada da torre 39/1 a 37/2</v>
          </cell>
          <cell r="S200" t="str">
            <v>x</v>
          </cell>
          <cell r="Y200" t="str">
            <v>x</v>
          </cell>
          <cell r="Z200" t="str">
            <v>x</v>
          </cell>
        </row>
        <row r="201">
          <cell r="A201">
            <v>194</v>
          </cell>
          <cell r="B201">
            <v>38017</v>
          </cell>
          <cell r="C201" t="str">
            <v>Estudo para implantação do traçado da variante entre as torres 100/1 a 105/1</v>
          </cell>
          <cell r="D201" t="str">
            <v>referentes a castanheira na torre 103/1</v>
          </cell>
          <cell r="U201" t="str">
            <v>x</v>
          </cell>
          <cell r="V201" t="str">
            <v>x</v>
          </cell>
          <cell r="Z201" t="str">
            <v>x</v>
          </cell>
        </row>
        <row r="202">
          <cell r="A202">
            <v>195</v>
          </cell>
          <cell r="B202">
            <v>38018</v>
          </cell>
          <cell r="R202" t="str">
            <v>x</v>
          </cell>
          <cell r="V202" t="str">
            <v>x</v>
          </cell>
          <cell r="Z202" t="str">
            <v>x</v>
          </cell>
        </row>
        <row r="203">
          <cell r="A203">
            <v>196</v>
          </cell>
          <cell r="B203">
            <v>38019</v>
          </cell>
          <cell r="C203" t="str">
            <v>Estudo para implantação do traçado da variante entre as torres 100/1 a 105/1</v>
          </cell>
          <cell r="D203" t="str">
            <v>referentes a castanheira na torre 103/1, lvantado até esta data 3000m.</v>
          </cell>
          <cell r="E203" t="str">
            <v>Reabertura de picada da torre 37/2 a 36/1</v>
          </cell>
          <cell r="R203" t="str">
            <v>x</v>
          </cell>
          <cell r="V203" t="str">
            <v>x</v>
          </cell>
          <cell r="Z203" t="str">
            <v>x</v>
          </cell>
        </row>
        <row r="204">
          <cell r="A204">
            <v>197</v>
          </cell>
          <cell r="B204">
            <v>38020</v>
          </cell>
          <cell r="C204" t="str">
            <v>Estudo para implantação do traçado da variante entre as torres 100/1 a 105/1</v>
          </cell>
          <cell r="D204" t="str">
            <v>referentes a castanheira na torre 103/1, lvantado até esta data 4000m.</v>
          </cell>
          <cell r="R204" t="str">
            <v>x</v>
          </cell>
          <cell r="V204" t="str">
            <v>x</v>
          </cell>
          <cell r="AA204" t="str">
            <v>x</v>
          </cell>
        </row>
        <row r="205">
          <cell r="A205">
            <v>198</v>
          </cell>
          <cell r="B205">
            <v>38021</v>
          </cell>
          <cell r="C205" t="str">
            <v>Estudo para implantação do traçado da variante entre as torres 100/1 a 105/1</v>
          </cell>
          <cell r="D205" t="str">
            <v>referentes a castanheira na torre 103/1, concluido.</v>
          </cell>
          <cell r="E205" t="str">
            <v>Reabertura de picada da torre 22/3 a 26/1</v>
          </cell>
          <cell r="R205" t="str">
            <v>x</v>
          </cell>
          <cell r="V205" t="str">
            <v>x</v>
          </cell>
          <cell r="AA205" t="str">
            <v>x</v>
          </cell>
        </row>
        <row r="206">
          <cell r="A206">
            <v>199</v>
          </cell>
          <cell r="B206">
            <v>38022</v>
          </cell>
          <cell r="R206" t="str">
            <v>x</v>
          </cell>
          <cell r="X206" t="str">
            <v>x</v>
          </cell>
          <cell r="AA206" t="str">
            <v>x</v>
          </cell>
        </row>
        <row r="207">
          <cell r="A207">
            <v>200</v>
          </cell>
          <cell r="B207">
            <v>38023</v>
          </cell>
          <cell r="R207" t="str">
            <v>x</v>
          </cell>
          <cell r="X207" t="str">
            <v>x</v>
          </cell>
          <cell r="Z207" t="str">
            <v>x</v>
          </cell>
        </row>
        <row r="208">
          <cell r="A208">
            <v>201</v>
          </cell>
          <cell r="B208">
            <v>38024</v>
          </cell>
          <cell r="T208" t="str">
            <v>x</v>
          </cell>
          <cell r="X208" t="str">
            <v>x</v>
          </cell>
          <cell r="AB208" t="str">
            <v>x</v>
          </cell>
        </row>
        <row r="209">
          <cell r="A209">
            <v>202</v>
          </cell>
          <cell r="B209">
            <v>38025</v>
          </cell>
          <cell r="T209" t="str">
            <v>x</v>
          </cell>
          <cell r="X209" t="str">
            <v>x</v>
          </cell>
          <cell r="AB209" t="str">
            <v>x</v>
          </cell>
        </row>
        <row r="210">
          <cell r="A210">
            <v>203</v>
          </cell>
          <cell r="B210">
            <v>38026</v>
          </cell>
          <cell r="R210" t="str">
            <v>x</v>
          </cell>
          <cell r="X210" t="str">
            <v>x</v>
          </cell>
          <cell r="AB210" t="str">
            <v>x</v>
          </cell>
        </row>
        <row r="211">
          <cell r="A211">
            <v>204</v>
          </cell>
          <cell r="B211">
            <v>38027</v>
          </cell>
          <cell r="C211" t="str">
            <v>Estudo para implantação do traçado entre a torre 62/2 ao V13</v>
          </cell>
          <cell r="R211" t="str">
            <v>x</v>
          </cell>
          <cell r="V211" t="str">
            <v>x</v>
          </cell>
          <cell r="Z211" t="str">
            <v>x</v>
          </cell>
        </row>
        <row r="212">
          <cell r="A212">
            <v>205</v>
          </cell>
          <cell r="B212">
            <v>38028</v>
          </cell>
          <cell r="C212" t="str">
            <v>Estudo para implantação do traçado entre a torre 62/2 ao V13</v>
          </cell>
          <cell r="R212" t="str">
            <v>x</v>
          </cell>
          <cell r="V212" t="str">
            <v>x</v>
          </cell>
          <cell r="Z212" t="str">
            <v>x</v>
          </cell>
        </row>
        <row r="213">
          <cell r="A213">
            <v>206</v>
          </cell>
          <cell r="B213">
            <v>38029</v>
          </cell>
          <cell r="R213" t="str">
            <v>x</v>
          </cell>
          <cell r="X213" t="str">
            <v>x</v>
          </cell>
          <cell r="Z213" t="str">
            <v>x</v>
          </cell>
        </row>
        <row r="214">
          <cell r="A214">
            <v>207</v>
          </cell>
          <cell r="B214">
            <v>38030</v>
          </cell>
          <cell r="C214" t="str">
            <v>Reabertura de picada 26/2 vante</v>
          </cell>
          <cell r="R214" t="str">
            <v>x</v>
          </cell>
          <cell r="X214" t="str">
            <v>x</v>
          </cell>
          <cell r="Z214" t="str">
            <v>x</v>
          </cell>
        </row>
        <row r="215">
          <cell r="A215">
            <v>208</v>
          </cell>
          <cell r="B215">
            <v>38031</v>
          </cell>
          <cell r="R215" t="str">
            <v>x</v>
          </cell>
          <cell r="V215" t="str">
            <v>x</v>
          </cell>
          <cell r="Z215" t="str">
            <v>x</v>
          </cell>
        </row>
        <row r="216">
          <cell r="A216">
            <v>209</v>
          </cell>
          <cell r="B216">
            <v>38032</v>
          </cell>
          <cell r="R216" t="str">
            <v>x</v>
          </cell>
          <cell r="W216" t="str">
            <v>x</v>
          </cell>
          <cell r="AA216" t="str">
            <v>x</v>
          </cell>
        </row>
        <row r="217">
          <cell r="A217">
            <v>210</v>
          </cell>
          <cell r="B217">
            <v>38033</v>
          </cell>
          <cell r="R217" t="str">
            <v>x</v>
          </cell>
          <cell r="W217" t="str">
            <v>x</v>
          </cell>
          <cell r="AB217" t="str">
            <v>x</v>
          </cell>
        </row>
        <row r="218">
          <cell r="A218">
            <v>211</v>
          </cell>
          <cell r="B218">
            <v>38034</v>
          </cell>
          <cell r="C218" t="str">
            <v>Verificação de interferencia com estaios nas torres 120/2, 120/1, 118/2, 107/2, 65/1</v>
          </cell>
          <cell r="R218" t="str">
            <v>x</v>
          </cell>
          <cell r="X218" t="str">
            <v>x</v>
          </cell>
          <cell r="AA218" t="str">
            <v>x</v>
          </cell>
        </row>
        <row r="219">
          <cell r="A219">
            <v>212</v>
          </cell>
          <cell r="B219">
            <v>38035</v>
          </cell>
          <cell r="C219" t="str">
            <v>Colocação de placas de sinalização de acessos</v>
          </cell>
          <cell r="R219" t="str">
            <v>x</v>
          </cell>
          <cell r="W219" t="str">
            <v>x</v>
          </cell>
          <cell r="AB219" t="str">
            <v>x</v>
          </cell>
        </row>
        <row r="220">
          <cell r="A220">
            <v>213</v>
          </cell>
          <cell r="B220">
            <v>38036</v>
          </cell>
          <cell r="C220" t="str">
            <v>Colocação de placas de sinalização de acessos</v>
          </cell>
          <cell r="R220" t="str">
            <v>x</v>
          </cell>
          <cell r="X220" t="str">
            <v>x</v>
          </cell>
          <cell r="AB220" t="str">
            <v>x</v>
          </cell>
        </row>
        <row r="221">
          <cell r="A221">
            <v>214</v>
          </cell>
          <cell r="B221">
            <v>38037</v>
          </cell>
        </row>
        <row r="222">
          <cell r="A222">
            <v>215</v>
          </cell>
          <cell r="B222">
            <v>38038</v>
          </cell>
        </row>
        <row r="223">
          <cell r="A223">
            <v>216</v>
          </cell>
          <cell r="B223">
            <v>38039</v>
          </cell>
        </row>
        <row r="224">
          <cell r="A224">
            <v>217</v>
          </cell>
          <cell r="B224">
            <v>38040</v>
          </cell>
        </row>
        <row r="225">
          <cell r="A225">
            <v>218</v>
          </cell>
          <cell r="B225">
            <v>38041</v>
          </cell>
        </row>
        <row r="226">
          <cell r="A226">
            <v>219</v>
          </cell>
          <cell r="B226">
            <v>38042</v>
          </cell>
        </row>
        <row r="227">
          <cell r="A227">
            <v>220</v>
          </cell>
          <cell r="B227">
            <v>38043</v>
          </cell>
        </row>
        <row r="228">
          <cell r="A228">
            <v>221</v>
          </cell>
          <cell r="B228">
            <v>38044</v>
          </cell>
        </row>
        <row r="229">
          <cell r="A229">
            <v>222</v>
          </cell>
          <cell r="B229">
            <v>38045</v>
          </cell>
        </row>
        <row r="230">
          <cell r="A230">
            <v>223</v>
          </cell>
          <cell r="B230">
            <v>38046</v>
          </cell>
        </row>
        <row r="231">
          <cell r="A231">
            <v>224</v>
          </cell>
          <cell r="B231">
            <v>38047</v>
          </cell>
        </row>
        <row r="232">
          <cell r="A232">
            <v>225</v>
          </cell>
          <cell r="B232">
            <v>38048</v>
          </cell>
        </row>
        <row r="233">
          <cell r="A233">
            <v>226</v>
          </cell>
          <cell r="B233">
            <v>38049</v>
          </cell>
        </row>
        <row r="234">
          <cell r="A234">
            <v>227</v>
          </cell>
          <cell r="B234">
            <v>38050</v>
          </cell>
        </row>
        <row r="235">
          <cell r="A235">
            <v>228</v>
          </cell>
          <cell r="B235">
            <v>38051</v>
          </cell>
        </row>
        <row r="236">
          <cell r="A236">
            <v>229</v>
          </cell>
          <cell r="B236">
            <v>38052</v>
          </cell>
        </row>
        <row r="237">
          <cell r="A237">
            <v>230</v>
          </cell>
          <cell r="B237">
            <v>38053</v>
          </cell>
        </row>
        <row r="238">
          <cell r="A238">
            <v>231</v>
          </cell>
          <cell r="B238">
            <v>38054</v>
          </cell>
        </row>
        <row r="239">
          <cell r="A239">
            <v>232</v>
          </cell>
          <cell r="B239">
            <v>38055</v>
          </cell>
        </row>
        <row r="240">
          <cell r="A240">
            <v>233</v>
          </cell>
          <cell r="B240">
            <v>38056</v>
          </cell>
        </row>
        <row r="241">
          <cell r="A241">
            <v>234</v>
          </cell>
          <cell r="B241">
            <v>38057</v>
          </cell>
        </row>
        <row r="242">
          <cell r="A242">
            <v>235</v>
          </cell>
          <cell r="B242">
            <v>38058</v>
          </cell>
        </row>
        <row r="243">
          <cell r="A243">
            <v>236</v>
          </cell>
          <cell r="B243">
            <v>38059</v>
          </cell>
        </row>
        <row r="244">
          <cell r="A244">
            <v>237</v>
          </cell>
          <cell r="B244">
            <v>38060</v>
          </cell>
        </row>
        <row r="245">
          <cell r="A245">
            <v>238</v>
          </cell>
          <cell r="B245">
            <v>38061</v>
          </cell>
        </row>
        <row r="246">
          <cell r="A246">
            <v>239</v>
          </cell>
          <cell r="B246">
            <v>38062</v>
          </cell>
        </row>
        <row r="247">
          <cell r="A247">
            <v>240</v>
          </cell>
          <cell r="B247">
            <v>38063</v>
          </cell>
        </row>
        <row r="248">
          <cell r="A248">
            <v>241</v>
          </cell>
          <cell r="B248">
            <v>38064</v>
          </cell>
        </row>
        <row r="249">
          <cell r="A249">
            <v>242</v>
          </cell>
          <cell r="B249">
            <v>38065</v>
          </cell>
        </row>
        <row r="250">
          <cell r="A250">
            <v>243</v>
          </cell>
          <cell r="B250">
            <v>38066</v>
          </cell>
        </row>
        <row r="251">
          <cell r="A251">
            <v>244</v>
          </cell>
          <cell r="B251">
            <v>38067</v>
          </cell>
        </row>
        <row r="252">
          <cell r="A252">
            <v>245</v>
          </cell>
          <cell r="B252">
            <v>38068</v>
          </cell>
        </row>
        <row r="253">
          <cell r="A253">
            <v>246</v>
          </cell>
          <cell r="B253">
            <v>38069</v>
          </cell>
        </row>
        <row r="254">
          <cell r="A254">
            <v>247</v>
          </cell>
          <cell r="B254">
            <v>38070</v>
          </cell>
        </row>
        <row r="255">
          <cell r="A255">
            <v>248</v>
          </cell>
          <cell r="B255">
            <v>38071</v>
          </cell>
        </row>
        <row r="256">
          <cell r="A256">
            <v>249</v>
          </cell>
          <cell r="B256">
            <v>38072</v>
          </cell>
        </row>
        <row r="257">
          <cell r="A257">
            <v>250</v>
          </cell>
          <cell r="B257">
            <v>38073</v>
          </cell>
        </row>
        <row r="258">
          <cell r="A258">
            <v>251</v>
          </cell>
          <cell r="B258">
            <v>38074</v>
          </cell>
        </row>
        <row r="259">
          <cell r="A259">
            <v>252</v>
          </cell>
          <cell r="B259">
            <v>38075</v>
          </cell>
        </row>
        <row r="260">
          <cell r="A260">
            <v>253</v>
          </cell>
          <cell r="B260">
            <v>38076</v>
          </cell>
        </row>
        <row r="261">
          <cell r="A261">
            <v>254</v>
          </cell>
          <cell r="B261">
            <v>38077</v>
          </cell>
        </row>
        <row r="262">
          <cell r="A262">
            <v>255</v>
          </cell>
          <cell r="B262">
            <v>38078</v>
          </cell>
        </row>
        <row r="263">
          <cell r="A263">
            <v>256</v>
          </cell>
          <cell r="B263">
            <v>38079</v>
          </cell>
        </row>
        <row r="264">
          <cell r="A264">
            <v>257</v>
          </cell>
          <cell r="B264">
            <v>38080</v>
          </cell>
        </row>
        <row r="265">
          <cell r="A265">
            <v>258</v>
          </cell>
          <cell r="B265">
            <v>38081</v>
          </cell>
        </row>
        <row r="266">
          <cell r="A266">
            <v>259</v>
          </cell>
          <cell r="B266">
            <v>38082</v>
          </cell>
        </row>
        <row r="267">
          <cell r="A267">
            <v>260</v>
          </cell>
          <cell r="B267">
            <v>38083</v>
          </cell>
        </row>
        <row r="268">
          <cell r="A268">
            <v>261</v>
          </cell>
          <cell r="B268">
            <v>38084</v>
          </cell>
        </row>
        <row r="269">
          <cell r="A269">
            <v>262</v>
          </cell>
          <cell r="B269">
            <v>38085</v>
          </cell>
        </row>
        <row r="270">
          <cell r="A270">
            <v>263</v>
          </cell>
          <cell r="B270">
            <v>38086</v>
          </cell>
        </row>
        <row r="271">
          <cell r="A271">
            <v>264</v>
          </cell>
          <cell r="B271">
            <v>38087</v>
          </cell>
        </row>
        <row r="272">
          <cell r="A272">
            <v>265</v>
          </cell>
          <cell r="B272">
            <v>38088</v>
          </cell>
        </row>
        <row r="273">
          <cell r="A273">
            <v>266</v>
          </cell>
          <cell r="B273">
            <v>38089</v>
          </cell>
        </row>
        <row r="274">
          <cell r="A274">
            <v>267</v>
          </cell>
          <cell r="B274">
            <v>38090</v>
          </cell>
        </row>
        <row r="275">
          <cell r="A275">
            <v>268</v>
          </cell>
          <cell r="B275">
            <v>38091</v>
          </cell>
        </row>
        <row r="276">
          <cell r="A276">
            <v>269</v>
          </cell>
          <cell r="B276">
            <v>38092</v>
          </cell>
        </row>
        <row r="277">
          <cell r="A277">
            <v>270</v>
          </cell>
          <cell r="B277">
            <v>38093</v>
          </cell>
        </row>
        <row r="278">
          <cell r="A278">
            <v>271</v>
          </cell>
          <cell r="B278">
            <v>38094</v>
          </cell>
        </row>
        <row r="279">
          <cell r="A279">
            <v>272</v>
          </cell>
          <cell r="B279">
            <v>38095</v>
          </cell>
        </row>
        <row r="280">
          <cell r="A280">
            <v>273</v>
          </cell>
          <cell r="B280">
            <v>38096</v>
          </cell>
        </row>
        <row r="281">
          <cell r="A281">
            <v>274</v>
          </cell>
          <cell r="B281">
            <v>38097</v>
          </cell>
        </row>
        <row r="282">
          <cell r="A282">
            <v>275</v>
          </cell>
          <cell r="B282">
            <v>38098</v>
          </cell>
        </row>
        <row r="283">
          <cell r="A283">
            <v>276</v>
          </cell>
          <cell r="B283">
            <v>38099</v>
          </cell>
        </row>
        <row r="284">
          <cell r="A284">
            <v>277</v>
          </cell>
          <cell r="B284">
            <v>38100</v>
          </cell>
        </row>
        <row r="285">
          <cell r="A285">
            <v>278</v>
          </cell>
          <cell r="B285">
            <v>38101</v>
          </cell>
        </row>
        <row r="286">
          <cell r="A286">
            <v>279</v>
          </cell>
          <cell r="B286">
            <v>38102</v>
          </cell>
        </row>
        <row r="287">
          <cell r="A287">
            <v>280</v>
          </cell>
          <cell r="B287">
            <v>38103</v>
          </cell>
        </row>
        <row r="288">
          <cell r="A288">
            <v>281</v>
          </cell>
          <cell r="B288">
            <v>38104</v>
          </cell>
        </row>
        <row r="289">
          <cell r="A289">
            <v>282</v>
          </cell>
          <cell r="B289">
            <v>38105</v>
          </cell>
        </row>
        <row r="290">
          <cell r="A290">
            <v>283</v>
          </cell>
          <cell r="B290">
            <v>38106</v>
          </cell>
        </row>
        <row r="291">
          <cell r="A291">
            <v>284</v>
          </cell>
          <cell r="B291">
            <v>38107</v>
          </cell>
        </row>
        <row r="292">
          <cell r="A292">
            <v>285</v>
          </cell>
          <cell r="B292">
            <v>38108</v>
          </cell>
        </row>
        <row r="293">
          <cell r="A293">
            <v>286</v>
          </cell>
          <cell r="B293">
            <v>38109</v>
          </cell>
        </row>
        <row r="294">
          <cell r="A294">
            <v>287</v>
          </cell>
          <cell r="B294">
            <v>38110</v>
          </cell>
        </row>
        <row r="295">
          <cell r="A295">
            <v>288</v>
          </cell>
          <cell r="B295">
            <v>38111</v>
          </cell>
        </row>
        <row r="296">
          <cell r="A296">
            <v>289</v>
          </cell>
          <cell r="B296">
            <v>38112</v>
          </cell>
        </row>
        <row r="297">
          <cell r="A297">
            <v>290</v>
          </cell>
          <cell r="B297">
            <v>38113</v>
          </cell>
        </row>
        <row r="298">
          <cell r="A298">
            <v>291</v>
          </cell>
          <cell r="B298">
            <v>38114</v>
          </cell>
        </row>
        <row r="299">
          <cell r="A299">
            <v>292</v>
          </cell>
          <cell r="B299">
            <v>38115</v>
          </cell>
        </row>
        <row r="300">
          <cell r="A300">
            <v>293</v>
          </cell>
          <cell r="B300">
            <v>38116</v>
          </cell>
        </row>
        <row r="301">
          <cell r="A301">
            <v>294</v>
          </cell>
          <cell r="B301">
            <v>38117</v>
          </cell>
        </row>
        <row r="302">
          <cell r="A302">
            <v>295</v>
          </cell>
          <cell r="B302">
            <v>38118</v>
          </cell>
        </row>
        <row r="303">
          <cell r="A303">
            <v>296</v>
          </cell>
          <cell r="B303">
            <v>38119</v>
          </cell>
        </row>
        <row r="304">
          <cell r="A304">
            <v>297</v>
          </cell>
          <cell r="B304">
            <v>38120</v>
          </cell>
        </row>
        <row r="305">
          <cell r="A305">
            <v>298</v>
          </cell>
          <cell r="B305">
            <v>38121</v>
          </cell>
        </row>
        <row r="306">
          <cell r="A306">
            <v>299</v>
          </cell>
          <cell r="B306">
            <v>38122</v>
          </cell>
        </row>
        <row r="307">
          <cell r="A307">
            <v>300</v>
          </cell>
          <cell r="B307">
            <v>38123</v>
          </cell>
        </row>
        <row r="308">
          <cell r="A308">
            <v>301</v>
          </cell>
          <cell r="B308">
            <v>38124</v>
          </cell>
        </row>
        <row r="309">
          <cell r="A309">
            <v>302</v>
          </cell>
          <cell r="B309">
            <v>38125</v>
          </cell>
        </row>
        <row r="310">
          <cell r="A310">
            <v>303</v>
          </cell>
          <cell r="B310">
            <v>38126</v>
          </cell>
        </row>
        <row r="311">
          <cell r="A311">
            <v>304</v>
          </cell>
          <cell r="B311">
            <v>38127</v>
          </cell>
        </row>
        <row r="312">
          <cell r="A312">
            <v>305</v>
          </cell>
          <cell r="B312">
            <v>38128</v>
          </cell>
        </row>
        <row r="313">
          <cell r="A313">
            <v>306</v>
          </cell>
          <cell r="B313">
            <v>38129</v>
          </cell>
        </row>
        <row r="314">
          <cell r="A314">
            <v>307</v>
          </cell>
          <cell r="B314">
            <v>38130</v>
          </cell>
        </row>
        <row r="315">
          <cell r="A315">
            <v>308</v>
          </cell>
          <cell r="B315">
            <v>38131</v>
          </cell>
        </row>
        <row r="316">
          <cell r="A316">
            <v>309</v>
          </cell>
          <cell r="B316">
            <v>38132</v>
          </cell>
        </row>
        <row r="317">
          <cell r="A317">
            <v>310</v>
          </cell>
          <cell r="B317">
            <v>38133</v>
          </cell>
        </row>
        <row r="318">
          <cell r="A318">
            <v>311</v>
          </cell>
          <cell r="B318">
            <v>38134</v>
          </cell>
        </row>
        <row r="319">
          <cell r="A319">
            <v>312</v>
          </cell>
          <cell r="B319">
            <v>38135</v>
          </cell>
        </row>
        <row r="320">
          <cell r="A320">
            <v>313</v>
          </cell>
          <cell r="B320">
            <v>38136</v>
          </cell>
        </row>
        <row r="321">
          <cell r="A321">
            <v>314</v>
          </cell>
          <cell r="B321">
            <v>38137</v>
          </cell>
        </row>
        <row r="322">
          <cell r="A322">
            <v>315</v>
          </cell>
          <cell r="B322">
            <v>38138</v>
          </cell>
        </row>
        <row r="323">
          <cell r="A323">
            <v>316</v>
          </cell>
          <cell r="B323">
            <v>38139</v>
          </cell>
        </row>
        <row r="324">
          <cell r="A324">
            <v>317</v>
          </cell>
          <cell r="B324">
            <v>38140</v>
          </cell>
        </row>
        <row r="325">
          <cell r="A325">
            <v>318</v>
          </cell>
          <cell r="B325">
            <v>38141</v>
          </cell>
        </row>
        <row r="326">
          <cell r="A326">
            <v>319</v>
          </cell>
          <cell r="B326">
            <v>38142</v>
          </cell>
        </row>
        <row r="327">
          <cell r="A327">
            <v>320</v>
          </cell>
          <cell r="B327">
            <v>38143</v>
          </cell>
        </row>
        <row r="328">
          <cell r="A328">
            <v>321</v>
          </cell>
          <cell r="B328">
            <v>38144</v>
          </cell>
        </row>
        <row r="329">
          <cell r="A329">
            <v>322</v>
          </cell>
          <cell r="B329">
            <v>38145</v>
          </cell>
        </row>
        <row r="330">
          <cell r="A330">
            <v>323</v>
          </cell>
          <cell r="B330">
            <v>38146</v>
          </cell>
        </row>
        <row r="331">
          <cell r="A331">
            <v>324</v>
          </cell>
          <cell r="B331">
            <v>38147</v>
          </cell>
        </row>
        <row r="332">
          <cell r="A332">
            <v>325</v>
          </cell>
          <cell r="B332">
            <v>38148</v>
          </cell>
        </row>
        <row r="333">
          <cell r="A333">
            <v>326</v>
          </cell>
          <cell r="B333">
            <v>38149</v>
          </cell>
        </row>
        <row r="334">
          <cell r="A334">
            <v>327</v>
          </cell>
          <cell r="B334">
            <v>38150</v>
          </cell>
        </row>
        <row r="335">
          <cell r="A335">
            <v>328</v>
          </cell>
          <cell r="B335">
            <v>38151</v>
          </cell>
        </row>
        <row r="336">
          <cell r="A336">
            <v>329</v>
          </cell>
          <cell r="B336">
            <v>38152</v>
          </cell>
        </row>
        <row r="337">
          <cell r="A337">
            <v>330</v>
          </cell>
          <cell r="B337">
            <v>38153</v>
          </cell>
        </row>
        <row r="338">
          <cell r="A338">
            <v>331</v>
          </cell>
          <cell r="B338">
            <v>38154</v>
          </cell>
        </row>
        <row r="339">
          <cell r="A339">
            <v>332</v>
          </cell>
          <cell r="B339">
            <v>38155</v>
          </cell>
        </row>
        <row r="340">
          <cell r="A340">
            <v>333</v>
          </cell>
          <cell r="B340">
            <v>38156</v>
          </cell>
        </row>
        <row r="341">
          <cell r="A341">
            <v>334</v>
          </cell>
          <cell r="B341">
            <v>38157</v>
          </cell>
        </row>
        <row r="342">
          <cell r="A342">
            <v>335</v>
          </cell>
          <cell r="B342">
            <v>38158</v>
          </cell>
        </row>
        <row r="343">
          <cell r="A343">
            <v>336</v>
          </cell>
          <cell r="B343">
            <v>38159</v>
          </cell>
        </row>
        <row r="344">
          <cell r="A344">
            <v>337</v>
          </cell>
          <cell r="B344">
            <v>38160</v>
          </cell>
        </row>
        <row r="345">
          <cell r="A345">
            <v>338</v>
          </cell>
          <cell r="B345">
            <v>38161</v>
          </cell>
        </row>
        <row r="346">
          <cell r="A346">
            <v>339</v>
          </cell>
          <cell r="B346">
            <v>38162</v>
          </cell>
        </row>
        <row r="347">
          <cell r="A347">
            <v>340</v>
          </cell>
          <cell r="B347">
            <v>38163</v>
          </cell>
        </row>
        <row r="348">
          <cell r="A348">
            <v>341</v>
          </cell>
          <cell r="B348">
            <v>38164</v>
          </cell>
        </row>
        <row r="349">
          <cell r="A349">
            <v>342</v>
          </cell>
          <cell r="B349">
            <v>38165</v>
          </cell>
        </row>
        <row r="350">
          <cell r="A350">
            <v>343</v>
          </cell>
          <cell r="B350">
            <v>38166</v>
          </cell>
        </row>
        <row r="351">
          <cell r="A351">
            <v>344</v>
          </cell>
          <cell r="B351">
            <v>38167</v>
          </cell>
        </row>
        <row r="352">
          <cell r="A352">
            <v>345</v>
          </cell>
          <cell r="B352">
            <v>38168</v>
          </cell>
        </row>
        <row r="353">
          <cell r="A353">
            <v>346</v>
          </cell>
          <cell r="B353">
            <v>38169</v>
          </cell>
        </row>
        <row r="354">
          <cell r="A354">
            <v>347</v>
          </cell>
          <cell r="B354">
            <v>38170</v>
          </cell>
        </row>
        <row r="355">
          <cell r="A355">
            <v>348</v>
          </cell>
          <cell r="B355">
            <v>38171</v>
          </cell>
        </row>
        <row r="356">
          <cell r="A356">
            <v>349</v>
          </cell>
          <cell r="B356">
            <v>38172</v>
          </cell>
        </row>
        <row r="357">
          <cell r="A357">
            <v>350</v>
          </cell>
          <cell r="B357">
            <v>38173</v>
          </cell>
        </row>
        <row r="358">
          <cell r="A358">
            <v>351</v>
          </cell>
          <cell r="B358">
            <v>38174</v>
          </cell>
        </row>
        <row r="359">
          <cell r="A359">
            <v>352</v>
          </cell>
          <cell r="B359">
            <v>38175</v>
          </cell>
        </row>
        <row r="360">
          <cell r="A360">
            <v>353</v>
          </cell>
          <cell r="B360">
            <v>38176</v>
          </cell>
        </row>
        <row r="361">
          <cell r="A361">
            <v>354</v>
          </cell>
          <cell r="B361">
            <v>38177</v>
          </cell>
        </row>
        <row r="362">
          <cell r="A362">
            <v>355</v>
          </cell>
          <cell r="B362">
            <v>38178</v>
          </cell>
        </row>
        <row r="363">
          <cell r="A363">
            <v>356</v>
          </cell>
          <cell r="B363">
            <v>38179</v>
          </cell>
        </row>
        <row r="364">
          <cell r="A364">
            <v>357</v>
          </cell>
          <cell r="B364">
            <v>38180</v>
          </cell>
        </row>
        <row r="365">
          <cell r="A365">
            <v>358</v>
          </cell>
          <cell r="B365">
            <v>38181</v>
          </cell>
        </row>
        <row r="366">
          <cell r="A366">
            <v>359</v>
          </cell>
          <cell r="B366">
            <v>38182</v>
          </cell>
        </row>
        <row r="367">
          <cell r="A367">
            <v>360</v>
          </cell>
          <cell r="B367">
            <v>38183</v>
          </cell>
        </row>
        <row r="368">
          <cell r="A368">
            <v>361</v>
          </cell>
          <cell r="B368">
            <v>38184</v>
          </cell>
        </row>
        <row r="369">
          <cell r="A369">
            <v>362</v>
          </cell>
          <cell r="B369">
            <v>38185</v>
          </cell>
        </row>
        <row r="370">
          <cell r="A370">
            <v>363</v>
          </cell>
          <cell r="B370">
            <v>38186</v>
          </cell>
        </row>
        <row r="371">
          <cell r="A371">
            <v>364</v>
          </cell>
          <cell r="B371">
            <v>38187</v>
          </cell>
        </row>
        <row r="372">
          <cell r="A372">
            <v>365</v>
          </cell>
          <cell r="B372">
            <v>38188</v>
          </cell>
        </row>
        <row r="373">
          <cell r="A373">
            <v>366</v>
          </cell>
          <cell r="B373">
            <v>38189</v>
          </cell>
        </row>
        <row r="374">
          <cell r="A374">
            <v>367</v>
          </cell>
          <cell r="B374">
            <v>38190</v>
          </cell>
        </row>
        <row r="375">
          <cell r="A375">
            <v>368</v>
          </cell>
          <cell r="B375">
            <v>38191</v>
          </cell>
        </row>
        <row r="376">
          <cell r="A376">
            <v>369</v>
          </cell>
          <cell r="B376">
            <v>38192</v>
          </cell>
        </row>
        <row r="377">
          <cell r="A377">
            <v>370</v>
          </cell>
          <cell r="B377">
            <v>38193</v>
          </cell>
        </row>
        <row r="378">
          <cell r="A378">
            <v>371</v>
          </cell>
          <cell r="B378">
            <v>38194</v>
          </cell>
        </row>
        <row r="379">
          <cell r="A379">
            <v>372</v>
          </cell>
          <cell r="B379">
            <v>38195</v>
          </cell>
        </row>
        <row r="380">
          <cell r="A380">
            <v>373</v>
          </cell>
          <cell r="B380">
            <v>38196</v>
          </cell>
        </row>
        <row r="381">
          <cell r="A381">
            <v>374</v>
          </cell>
          <cell r="B381">
            <v>38197</v>
          </cell>
        </row>
        <row r="382">
          <cell r="A382">
            <v>375</v>
          </cell>
          <cell r="B382">
            <v>38198</v>
          </cell>
        </row>
        <row r="383">
          <cell r="A383">
            <v>376</v>
          </cell>
          <cell r="B383">
            <v>38199</v>
          </cell>
        </row>
        <row r="384">
          <cell r="A384">
            <v>377</v>
          </cell>
          <cell r="B384">
            <v>38200</v>
          </cell>
        </row>
        <row r="385">
          <cell r="A385">
            <v>378</v>
          </cell>
          <cell r="B385">
            <v>38201</v>
          </cell>
        </row>
        <row r="386">
          <cell r="A386">
            <v>379</v>
          </cell>
          <cell r="B386">
            <v>38202</v>
          </cell>
        </row>
        <row r="387">
          <cell r="A387">
            <v>380</v>
          </cell>
          <cell r="B387">
            <v>38203</v>
          </cell>
        </row>
        <row r="388">
          <cell r="A388">
            <v>381</v>
          </cell>
          <cell r="B388">
            <v>38204</v>
          </cell>
        </row>
        <row r="389">
          <cell r="A389">
            <v>382</v>
          </cell>
          <cell r="B389">
            <v>38205</v>
          </cell>
        </row>
        <row r="390">
          <cell r="A390">
            <v>383</v>
          </cell>
          <cell r="B390">
            <v>38206</v>
          </cell>
        </row>
        <row r="391">
          <cell r="A391">
            <v>384</v>
          </cell>
          <cell r="B391">
            <v>38207</v>
          </cell>
        </row>
        <row r="392">
          <cell r="A392">
            <v>385</v>
          </cell>
          <cell r="B392">
            <v>38208</v>
          </cell>
        </row>
        <row r="393">
          <cell r="A393">
            <v>386</v>
          </cell>
          <cell r="B393">
            <v>38209</v>
          </cell>
        </row>
        <row r="394">
          <cell r="A394">
            <v>387</v>
          </cell>
          <cell r="B394">
            <v>38210</v>
          </cell>
        </row>
        <row r="395">
          <cell r="A395">
            <v>388</v>
          </cell>
          <cell r="B395">
            <v>38211</v>
          </cell>
        </row>
        <row r="396">
          <cell r="A396">
            <v>389</v>
          </cell>
          <cell r="B396">
            <v>38212</v>
          </cell>
        </row>
        <row r="397">
          <cell r="A397">
            <v>390</v>
          </cell>
          <cell r="B397">
            <v>38213</v>
          </cell>
        </row>
        <row r="398">
          <cell r="A398">
            <v>391</v>
          </cell>
          <cell r="B398">
            <v>38214</v>
          </cell>
        </row>
        <row r="399">
          <cell r="A399">
            <v>392</v>
          </cell>
          <cell r="B399">
            <v>38215</v>
          </cell>
        </row>
        <row r="400">
          <cell r="A400">
            <v>393</v>
          </cell>
          <cell r="B400">
            <v>38216</v>
          </cell>
        </row>
        <row r="401">
          <cell r="A401">
            <v>394</v>
          </cell>
          <cell r="B401">
            <v>38217</v>
          </cell>
        </row>
        <row r="402">
          <cell r="A402">
            <v>395</v>
          </cell>
          <cell r="B402">
            <v>38218</v>
          </cell>
        </row>
        <row r="403">
          <cell r="A403">
            <v>396</v>
          </cell>
          <cell r="B403">
            <v>38219</v>
          </cell>
        </row>
        <row r="404">
          <cell r="A404">
            <v>397</v>
          </cell>
          <cell r="B404">
            <v>38220</v>
          </cell>
        </row>
        <row r="405">
          <cell r="A405">
            <v>398</v>
          </cell>
          <cell r="B405">
            <v>38221</v>
          </cell>
        </row>
        <row r="406">
          <cell r="A406">
            <v>399</v>
          </cell>
          <cell r="B406">
            <v>38222</v>
          </cell>
        </row>
        <row r="407">
          <cell r="A407">
            <v>400</v>
          </cell>
          <cell r="B407">
            <v>38223</v>
          </cell>
        </row>
        <row r="408">
          <cell r="A408">
            <v>401</v>
          </cell>
          <cell r="B408">
            <v>38224</v>
          </cell>
        </row>
        <row r="409">
          <cell r="A409">
            <v>402</v>
          </cell>
          <cell r="B409">
            <v>38225</v>
          </cell>
        </row>
        <row r="410">
          <cell r="A410">
            <v>403</v>
          </cell>
          <cell r="B410">
            <v>38226</v>
          </cell>
        </row>
        <row r="411">
          <cell r="A411">
            <v>404</v>
          </cell>
          <cell r="B411">
            <v>38227</v>
          </cell>
        </row>
        <row r="412">
          <cell r="A412">
            <v>405</v>
          </cell>
          <cell r="B412">
            <v>38228</v>
          </cell>
        </row>
        <row r="413">
          <cell r="A413">
            <v>406</v>
          </cell>
          <cell r="B413">
            <v>38229</v>
          </cell>
        </row>
        <row r="414">
          <cell r="A414">
            <v>407</v>
          </cell>
          <cell r="B414">
            <v>38230</v>
          </cell>
        </row>
        <row r="415">
          <cell r="A415">
            <v>408</v>
          </cell>
          <cell r="B415">
            <v>38231</v>
          </cell>
        </row>
        <row r="416">
          <cell r="A416">
            <v>409</v>
          </cell>
          <cell r="B416">
            <v>38232</v>
          </cell>
        </row>
        <row r="417">
          <cell r="A417">
            <v>410</v>
          </cell>
          <cell r="B417">
            <v>38233</v>
          </cell>
        </row>
        <row r="418">
          <cell r="A418">
            <v>411</v>
          </cell>
          <cell r="B418">
            <v>38234</v>
          </cell>
        </row>
        <row r="419">
          <cell r="A419">
            <v>412</v>
          </cell>
          <cell r="B419">
            <v>38235</v>
          </cell>
        </row>
        <row r="420">
          <cell r="A420">
            <v>413</v>
          </cell>
          <cell r="B420">
            <v>38236</v>
          </cell>
        </row>
        <row r="421">
          <cell r="A421">
            <v>414</v>
          </cell>
          <cell r="B421">
            <v>38237</v>
          </cell>
        </row>
        <row r="422">
          <cell r="A422">
            <v>415</v>
          </cell>
          <cell r="B422">
            <v>38238</v>
          </cell>
        </row>
        <row r="423">
          <cell r="A423">
            <v>416</v>
          </cell>
          <cell r="B423">
            <v>38239</v>
          </cell>
        </row>
        <row r="424">
          <cell r="A424">
            <v>417</v>
          </cell>
          <cell r="B424">
            <v>38240</v>
          </cell>
        </row>
        <row r="425">
          <cell r="A425">
            <v>418</v>
          </cell>
          <cell r="B425">
            <v>38241</v>
          </cell>
        </row>
        <row r="426">
          <cell r="A426">
            <v>419</v>
          </cell>
          <cell r="B426">
            <v>38242</v>
          </cell>
        </row>
        <row r="427">
          <cell r="A427">
            <v>420</v>
          </cell>
          <cell r="B427">
            <v>38243</v>
          </cell>
        </row>
        <row r="428">
          <cell r="A428">
            <v>421</v>
          </cell>
          <cell r="B428">
            <v>38244</v>
          </cell>
        </row>
        <row r="429">
          <cell r="A429">
            <v>422</v>
          </cell>
          <cell r="B429">
            <v>38245</v>
          </cell>
        </row>
        <row r="430">
          <cell r="A430">
            <v>423</v>
          </cell>
          <cell r="B430">
            <v>38246</v>
          </cell>
        </row>
        <row r="431">
          <cell r="A431">
            <v>424</v>
          </cell>
          <cell r="B431">
            <v>38247</v>
          </cell>
        </row>
        <row r="432">
          <cell r="A432">
            <v>425</v>
          </cell>
          <cell r="B432">
            <v>38248</v>
          </cell>
        </row>
        <row r="433">
          <cell r="A433">
            <v>426</v>
          </cell>
          <cell r="B433">
            <v>38249</v>
          </cell>
        </row>
        <row r="434">
          <cell r="A434">
            <v>427</v>
          </cell>
          <cell r="B434">
            <v>38250</v>
          </cell>
        </row>
        <row r="435">
          <cell r="A435">
            <v>428</v>
          </cell>
          <cell r="B435">
            <v>38251</v>
          </cell>
        </row>
        <row r="436">
          <cell r="A436">
            <v>429</v>
          </cell>
          <cell r="B436">
            <v>38252</v>
          </cell>
        </row>
        <row r="437">
          <cell r="A437">
            <v>430</v>
          </cell>
          <cell r="B437">
            <v>38253</v>
          </cell>
        </row>
        <row r="438">
          <cell r="A438">
            <v>431</v>
          </cell>
          <cell r="B438">
            <v>38254</v>
          </cell>
        </row>
        <row r="439">
          <cell r="A439">
            <v>432</v>
          </cell>
          <cell r="B439">
            <v>38255</v>
          </cell>
        </row>
        <row r="440">
          <cell r="A440">
            <v>433</v>
          </cell>
          <cell r="B440">
            <v>38256</v>
          </cell>
        </row>
        <row r="441">
          <cell r="A441">
            <v>434</v>
          </cell>
          <cell r="B441">
            <v>38257</v>
          </cell>
        </row>
        <row r="442">
          <cell r="A442">
            <v>435</v>
          </cell>
          <cell r="B442">
            <v>38258</v>
          </cell>
        </row>
        <row r="443">
          <cell r="A443">
            <v>436</v>
          </cell>
          <cell r="B443">
            <v>38259</v>
          </cell>
        </row>
        <row r="444">
          <cell r="A444">
            <v>437</v>
          </cell>
          <cell r="B444">
            <v>38260</v>
          </cell>
        </row>
        <row r="445">
          <cell r="A445">
            <v>438</v>
          </cell>
          <cell r="B445">
            <v>38261</v>
          </cell>
        </row>
        <row r="446">
          <cell r="A446">
            <v>439</v>
          </cell>
          <cell r="B446">
            <v>38262</v>
          </cell>
        </row>
        <row r="447">
          <cell r="A447">
            <v>440</v>
          </cell>
          <cell r="B447">
            <v>38263</v>
          </cell>
        </row>
        <row r="448">
          <cell r="A448">
            <v>441</v>
          </cell>
          <cell r="B448">
            <v>38264</v>
          </cell>
        </row>
        <row r="449">
          <cell r="A449">
            <v>442</v>
          </cell>
          <cell r="B449">
            <v>38265</v>
          </cell>
        </row>
        <row r="450">
          <cell r="A450">
            <v>443</v>
          </cell>
          <cell r="B450">
            <v>38266</v>
          </cell>
        </row>
        <row r="451">
          <cell r="A451">
            <v>444</v>
          </cell>
          <cell r="B451">
            <v>38267</v>
          </cell>
        </row>
        <row r="452">
          <cell r="A452">
            <v>445</v>
          </cell>
          <cell r="B452">
            <v>38268</v>
          </cell>
        </row>
        <row r="453">
          <cell r="A453">
            <v>446</v>
          </cell>
          <cell r="B453">
            <v>38269</v>
          </cell>
        </row>
        <row r="454">
          <cell r="A454">
            <v>447</v>
          </cell>
          <cell r="B454">
            <v>38270</v>
          </cell>
        </row>
        <row r="455">
          <cell r="A455">
            <v>448</v>
          </cell>
          <cell r="B455">
            <v>38271</v>
          </cell>
        </row>
        <row r="456">
          <cell r="A456">
            <v>449</v>
          </cell>
          <cell r="B456">
            <v>38272</v>
          </cell>
        </row>
        <row r="457">
          <cell r="A457">
            <v>450</v>
          </cell>
          <cell r="B457">
            <v>38273</v>
          </cell>
        </row>
        <row r="458">
          <cell r="A458">
            <v>451</v>
          </cell>
          <cell r="B458">
            <v>38274</v>
          </cell>
        </row>
        <row r="459">
          <cell r="A459">
            <v>452</v>
          </cell>
          <cell r="B459">
            <v>38275</v>
          </cell>
        </row>
        <row r="460">
          <cell r="A460">
            <v>453</v>
          </cell>
          <cell r="B460">
            <v>38276</v>
          </cell>
        </row>
        <row r="461">
          <cell r="A461">
            <v>454</v>
          </cell>
          <cell r="B461">
            <v>38277</v>
          </cell>
        </row>
        <row r="462">
          <cell r="A462">
            <v>455</v>
          </cell>
          <cell r="B462">
            <v>38278</v>
          </cell>
        </row>
        <row r="463">
          <cell r="A463">
            <v>456</v>
          </cell>
          <cell r="B463">
            <v>38279</v>
          </cell>
        </row>
        <row r="464">
          <cell r="A464">
            <v>457</v>
          </cell>
          <cell r="B464">
            <v>38280</v>
          </cell>
        </row>
        <row r="465">
          <cell r="A465">
            <v>458</v>
          </cell>
          <cell r="B465">
            <v>38281</v>
          </cell>
        </row>
        <row r="466">
          <cell r="A466">
            <v>459</v>
          </cell>
          <cell r="B466">
            <v>38282</v>
          </cell>
        </row>
        <row r="467">
          <cell r="A467">
            <v>460</v>
          </cell>
          <cell r="B467">
            <v>38283</v>
          </cell>
        </row>
        <row r="468">
          <cell r="A468">
            <v>461</v>
          </cell>
          <cell r="B468">
            <v>38284</v>
          </cell>
        </row>
        <row r="469">
          <cell r="A469">
            <v>462</v>
          </cell>
          <cell r="B469">
            <v>38285</v>
          </cell>
        </row>
        <row r="470">
          <cell r="A470">
            <v>463</v>
          </cell>
          <cell r="B470">
            <v>38286</v>
          </cell>
        </row>
        <row r="471">
          <cell r="A471">
            <v>464</v>
          </cell>
          <cell r="B471">
            <v>38287</v>
          </cell>
        </row>
        <row r="472">
          <cell r="A472">
            <v>465</v>
          </cell>
          <cell r="B472">
            <v>38288</v>
          </cell>
        </row>
        <row r="473">
          <cell r="A473">
            <v>466</v>
          </cell>
          <cell r="B473">
            <v>38289</v>
          </cell>
        </row>
        <row r="474">
          <cell r="A474">
            <v>467</v>
          </cell>
          <cell r="B474">
            <v>38290</v>
          </cell>
        </row>
        <row r="475">
          <cell r="A475">
            <v>468</v>
          </cell>
          <cell r="B475">
            <v>38291</v>
          </cell>
        </row>
        <row r="476">
          <cell r="A476">
            <v>469</v>
          </cell>
          <cell r="B476">
            <v>38292</v>
          </cell>
        </row>
        <row r="477">
          <cell r="A477">
            <v>470</v>
          </cell>
          <cell r="B477">
            <v>38293</v>
          </cell>
        </row>
        <row r="478">
          <cell r="A478">
            <v>471</v>
          </cell>
          <cell r="B478">
            <v>38294</v>
          </cell>
        </row>
        <row r="479">
          <cell r="A479">
            <v>472</v>
          </cell>
          <cell r="B479">
            <v>38295</v>
          </cell>
        </row>
        <row r="480">
          <cell r="A480">
            <v>473</v>
          </cell>
          <cell r="B480">
            <v>38296</v>
          </cell>
        </row>
        <row r="481">
          <cell r="A481">
            <v>474</v>
          </cell>
          <cell r="B481">
            <v>38297</v>
          </cell>
        </row>
        <row r="482">
          <cell r="A482">
            <v>475</v>
          </cell>
          <cell r="B482">
            <v>38298</v>
          </cell>
        </row>
        <row r="483">
          <cell r="A483">
            <v>476</v>
          </cell>
          <cell r="B483">
            <v>38299</v>
          </cell>
        </row>
        <row r="484">
          <cell r="A484">
            <v>477</v>
          </cell>
          <cell r="B484">
            <v>38300</v>
          </cell>
        </row>
        <row r="485">
          <cell r="A485">
            <v>478</v>
          </cell>
          <cell r="B485">
            <v>38301</v>
          </cell>
        </row>
        <row r="486">
          <cell r="A486">
            <v>479</v>
          </cell>
          <cell r="B486">
            <v>38302</v>
          </cell>
        </row>
        <row r="487">
          <cell r="A487">
            <v>480</v>
          </cell>
          <cell r="B487">
            <v>38303</v>
          </cell>
        </row>
        <row r="488">
          <cell r="A488">
            <v>481</v>
          </cell>
          <cell r="B488">
            <v>38304</v>
          </cell>
        </row>
        <row r="489">
          <cell r="A489">
            <v>482</v>
          </cell>
          <cell r="B489">
            <v>38305</v>
          </cell>
        </row>
        <row r="490">
          <cell r="A490">
            <v>483</v>
          </cell>
          <cell r="B490">
            <v>38306</v>
          </cell>
        </row>
        <row r="491">
          <cell r="A491">
            <v>484</v>
          </cell>
          <cell r="B491">
            <v>38307</v>
          </cell>
        </row>
        <row r="492">
          <cell r="A492">
            <v>485</v>
          </cell>
          <cell r="B492">
            <v>38308</v>
          </cell>
        </row>
        <row r="493">
          <cell r="A493">
            <v>486</v>
          </cell>
          <cell r="B493">
            <v>38309</v>
          </cell>
        </row>
        <row r="494">
          <cell r="A494">
            <v>487</v>
          </cell>
          <cell r="B494">
            <v>38310</v>
          </cell>
        </row>
        <row r="495">
          <cell r="A495">
            <v>488</v>
          </cell>
          <cell r="B495">
            <v>38311</v>
          </cell>
        </row>
        <row r="496">
          <cell r="A496">
            <v>489</v>
          </cell>
          <cell r="B496">
            <v>38312</v>
          </cell>
        </row>
        <row r="497">
          <cell r="A497">
            <v>490</v>
          </cell>
          <cell r="B497">
            <v>38313</v>
          </cell>
        </row>
        <row r="498">
          <cell r="A498">
            <v>491</v>
          </cell>
          <cell r="B498">
            <v>38314</v>
          </cell>
        </row>
        <row r="499">
          <cell r="A499">
            <v>492</v>
          </cell>
          <cell r="B499">
            <v>38315</v>
          </cell>
        </row>
        <row r="500">
          <cell r="A500">
            <v>493</v>
          </cell>
          <cell r="B500">
            <v>38316</v>
          </cell>
        </row>
        <row r="501">
          <cell r="A501">
            <v>494</v>
          </cell>
          <cell r="B501">
            <v>38317</v>
          </cell>
        </row>
        <row r="502">
          <cell r="A502">
            <v>495</v>
          </cell>
          <cell r="B502">
            <v>38318</v>
          </cell>
        </row>
        <row r="503">
          <cell r="A503">
            <v>496</v>
          </cell>
          <cell r="B503">
            <v>38319</v>
          </cell>
        </row>
        <row r="504">
          <cell r="A504">
            <v>497</v>
          </cell>
          <cell r="B504">
            <v>38320</v>
          </cell>
        </row>
        <row r="505">
          <cell r="A505">
            <v>498</v>
          </cell>
          <cell r="B505">
            <v>38321</v>
          </cell>
        </row>
        <row r="506">
          <cell r="A506">
            <v>499</v>
          </cell>
          <cell r="B506">
            <v>38322</v>
          </cell>
        </row>
        <row r="507">
          <cell r="A507">
            <v>500</v>
          </cell>
          <cell r="B507">
            <v>38323</v>
          </cell>
        </row>
        <row r="508">
          <cell r="A508">
            <v>501</v>
          </cell>
          <cell r="B508">
            <v>38324</v>
          </cell>
        </row>
        <row r="509">
          <cell r="A509">
            <v>502</v>
          </cell>
          <cell r="B509">
            <v>38325</v>
          </cell>
        </row>
        <row r="510">
          <cell r="A510">
            <v>503</v>
          </cell>
          <cell r="B510">
            <v>38326</v>
          </cell>
        </row>
        <row r="511">
          <cell r="A511">
            <v>504</v>
          </cell>
          <cell r="B511">
            <v>38327</v>
          </cell>
        </row>
        <row r="512">
          <cell r="A512">
            <v>505</v>
          </cell>
          <cell r="B512">
            <v>38328</v>
          </cell>
        </row>
        <row r="513">
          <cell r="A513">
            <v>506</v>
          </cell>
          <cell r="B513">
            <v>38329</v>
          </cell>
        </row>
        <row r="514">
          <cell r="A514">
            <v>507</v>
          </cell>
          <cell r="B514">
            <v>38330</v>
          </cell>
        </row>
        <row r="515">
          <cell r="A515">
            <v>508</v>
          </cell>
          <cell r="B515">
            <v>38331</v>
          </cell>
        </row>
        <row r="516">
          <cell r="A516">
            <v>509</v>
          </cell>
          <cell r="B516">
            <v>38332</v>
          </cell>
        </row>
        <row r="517">
          <cell r="A517">
            <v>510</v>
          </cell>
          <cell r="B517">
            <v>38333</v>
          </cell>
        </row>
        <row r="518">
          <cell r="A518">
            <v>511</v>
          </cell>
          <cell r="B518">
            <v>38334</v>
          </cell>
        </row>
        <row r="519">
          <cell r="A519">
            <v>512</v>
          </cell>
          <cell r="B519">
            <v>38335</v>
          </cell>
        </row>
        <row r="520">
          <cell r="A520">
            <v>513</v>
          </cell>
          <cell r="B520">
            <v>38336</v>
          </cell>
        </row>
        <row r="521">
          <cell r="A521">
            <v>514</v>
          </cell>
          <cell r="B521">
            <v>38337</v>
          </cell>
        </row>
        <row r="522">
          <cell r="A522">
            <v>515</v>
          </cell>
          <cell r="B522">
            <v>38338</v>
          </cell>
        </row>
        <row r="523">
          <cell r="A523">
            <v>516</v>
          </cell>
          <cell r="B523">
            <v>38339</v>
          </cell>
        </row>
        <row r="524">
          <cell r="A524">
            <v>517</v>
          </cell>
          <cell r="B524">
            <v>38340</v>
          </cell>
        </row>
        <row r="525">
          <cell r="A525">
            <v>518</v>
          </cell>
          <cell r="B525">
            <v>38341</v>
          </cell>
        </row>
        <row r="526">
          <cell r="A526">
            <v>519</v>
          </cell>
          <cell r="B526">
            <v>38342</v>
          </cell>
        </row>
        <row r="527">
          <cell r="A527">
            <v>520</v>
          </cell>
          <cell r="B527">
            <v>38343</v>
          </cell>
        </row>
        <row r="528">
          <cell r="A528">
            <v>521</v>
          </cell>
          <cell r="B528">
            <v>38344</v>
          </cell>
        </row>
        <row r="529">
          <cell r="A529">
            <v>522</v>
          </cell>
          <cell r="B529">
            <v>38345</v>
          </cell>
        </row>
        <row r="530">
          <cell r="A530">
            <v>523</v>
          </cell>
          <cell r="B530">
            <v>38346</v>
          </cell>
        </row>
        <row r="531">
          <cell r="A531">
            <v>524</v>
          </cell>
          <cell r="B531">
            <v>38347</v>
          </cell>
        </row>
        <row r="532">
          <cell r="A532">
            <v>525</v>
          </cell>
          <cell r="B532">
            <v>38348</v>
          </cell>
        </row>
        <row r="533">
          <cell r="A533">
            <v>526</v>
          </cell>
          <cell r="B533">
            <v>38349</v>
          </cell>
        </row>
        <row r="534">
          <cell r="A534">
            <v>527</v>
          </cell>
          <cell r="B534">
            <v>38350</v>
          </cell>
        </row>
        <row r="535">
          <cell r="A535">
            <v>528</v>
          </cell>
          <cell r="B535">
            <v>38351</v>
          </cell>
        </row>
        <row r="536">
          <cell r="A536">
            <v>529</v>
          </cell>
          <cell r="B536">
            <v>38352</v>
          </cell>
        </row>
        <row r="537">
          <cell r="A537">
            <v>530</v>
          </cell>
          <cell r="B537">
            <v>38353</v>
          </cell>
        </row>
        <row r="538">
          <cell r="A538">
            <v>531</v>
          </cell>
          <cell r="B538">
            <v>38354</v>
          </cell>
        </row>
        <row r="539">
          <cell r="A539">
            <v>532</v>
          </cell>
          <cell r="B539">
            <v>38355</v>
          </cell>
        </row>
        <row r="540">
          <cell r="A540">
            <v>533</v>
          </cell>
          <cell r="B540">
            <v>38356</v>
          </cell>
        </row>
        <row r="541">
          <cell r="A541">
            <v>534</v>
          </cell>
          <cell r="B541">
            <v>38357</v>
          </cell>
        </row>
        <row r="542">
          <cell r="A542">
            <v>535</v>
          </cell>
          <cell r="B542">
            <v>38358</v>
          </cell>
        </row>
        <row r="543">
          <cell r="A543">
            <v>536</v>
          </cell>
          <cell r="B543">
            <v>38359</v>
          </cell>
        </row>
        <row r="544">
          <cell r="A544">
            <v>537</v>
          </cell>
          <cell r="B544">
            <v>38360</v>
          </cell>
        </row>
        <row r="545">
          <cell r="A545">
            <v>538</v>
          </cell>
          <cell r="B545">
            <v>38361</v>
          </cell>
        </row>
        <row r="546">
          <cell r="A546">
            <v>539</v>
          </cell>
          <cell r="B546">
            <v>38362</v>
          </cell>
        </row>
        <row r="547">
          <cell r="A547">
            <v>540</v>
          </cell>
          <cell r="B547">
            <v>38363</v>
          </cell>
        </row>
        <row r="548">
          <cell r="A548">
            <v>541</v>
          </cell>
          <cell r="B548">
            <v>38364</v>
          </cell>
        </row>
        <row r="549">
          <cell r="A549">
            <v>542</v>
          </cell>
          <cell r="B549">
            <v>38365</v>
          </cell>
        </row>
        <row r="550">
          <cell r="A550">
            <v>543</v>
          </cell>
          <cell r="B550">
            <v>38366</v>
          </cell>
        </row>
        <row r="551">
          <cell r="A551">
            <v>544</v>
          </cell>
          <cell r="B551">
            <v>38367</v>
          </cell>
        </row>
        <row r="552">
          <cell r="A552">
            <v>545</v>
          </cell>
          <cell r="B552">
            <v>38368</v>
          </cell>
        </row>
        <row r="553">
          <cell r="A553">
            <v>546</v>
          </cell>
          <cell r="B553">
            <v>38369</v>
          </cell>
        </row>
        <row r="554">
          <cell r="A554">
            <v>547</v>
          </cell>
          <cell r="B554">
            <v>38370</v>
          </cell>
        </row>
        <row r="555">
          <cell r="A555">
            <v>548</v>
          </cell>
          <cell r="B555">
            <v>38371</v>
          </cell>
        </row>
        <row r="556">
          <cell r="A556">
            <v>549</v>
          </cell>
          <cell r="B556">
            <v>38372</v>
          </cell>
        </row>
        <row r="557">
          <cell r="A557">
            <v>550</v>
          </cell>
          <cell r="B557">
            <v>38373</v>
          </cell>
        </row>
        <row r="558">
          <cell r="A558">
            <v>551</v>
          </cell>
          <cell r="B558">
            <v>38374</v>
          </cell>
        </row>
        <row r="559">
          <cell r="A559">
            <v>552</v>
          </cell>
          <cell r="B559">
            <v>38375</v>
          </cell>
        </row>
        <row r="560">
          <cell r="A560">
            <v>553</v>
          </cell>
          <cell r="B560">
            <v>38376</v>
          </cell>
        </row>
        <row r="561">
          <cell r="A561">
            <v>554</v>
          </cell>
          <cell r="B561">
            <v>38377</v>
          </cell>
        </row>
        <row r="562">
          <cell r="A562">
            <v>555</v>
          </cell>
          <cell r="B562">
            <v>38378</v>
          </cell>
        </row>
        <row r="563">
          <cell r="A563">
            <v>556</v>
          </cell>
          <cell r="B563">
            <v>38379</v>
          </cell>
        </row>
        <row r="564">
          <cell r="A564">
            <v>557</v>
          </cell>
          <cell r="B564">
            <v>38380</v>
          </cell>
        </row>
        <row r="565">
          <cell r="A565">
            <v>558</v>
          </cell>
          <cell r="B565">
            <v>38381</v>
          </cell>
        </row>
        <row r="566">
          <cell r="A566">
            <v>559</v>
          </cell>
          <cell r="B566">
            <v>38382</v>
          </cell>
        </row>
        <row r="567">
          <cell r="A567">
            <v>560</v>
          </cell>
          <cell r="B567">
            <v>38383</v>
          </cell>
        </row>
        <row r="568">
          <cell r="A568">
            <v>561</v>
          </cell>
          <cell r="B568">
            <v>38384</v>
          </cell>
        </row>
        <row r="569">
          <cell r="A569">
            <v>562</v>
          </cell>
          <cell r="B569">
            <v>38385</v>
          </cell>
        </row>
        <row r="570">
          <cell r="A570">
            <v>563</v>
          </cell>
          <cell r="B570">
            <v>38386</v>
          </cell>
        </row>
        <row r="571">
          <cell r="A571">
            <v>564</v>
          </cell>
          <cell r="B571">
            <v>38387</v>
          </cell>
        </row>
        <row r="572">
          <cell r="A572">
            <v>565</v>
          </cell>
          <cell r="B572">
            <v>38388</v>
          </cell>
        </row>
        <row r="573">
          <cell r="A573">
            <v>566</v>
          </cell>
          <cell r="B573">
            <v>38389</v>
          </cell>
        </row>
        <row r="574">
          <cell r="A574">
            <v>567</v>
          </cell>
          <cell r="B574">
            <v>38390</v>
          </cell>
        </row>
        <row r="575">
          <cell r="A575">
            <v>568</v>
          </cell>
          <cell r="B575">
            <v>38391</v>
          </cell>
        </row>
        <row r="576">
          <cell r="A576">
            <v>569</v>
          </cell>
          <cell r="B576">
            <v>38392</v>
          </cell>
        </row>
        <row r="577">
          <cell r="A577">
            <v>570</v>
          </cell>
          <cell r="B577">
            <v>38393</v>
          </cell>
        </row>
        <row r="578">
          <cell r="A578">
            <v>571</v>
          </cell>
          <cell r="B578">
            <v>38394</v>
          </cell>
        </row>
        <row r="579">
          <cell r="A579">
            <v>572</v>
          </cell>
          <cell r="B579">
            <v>38395</v>
          </cell>
        </row>
        <row r="580">
          <cell r="A580">
            <v>573</v>
          </cell>
          <cell r="B580">
            <v>38396</v>
          </cell>
        </row>
        <row r="581">
          <cell r="A581">
            <v>574</v>
          </cell>
          <cell r="B581">
            <v>38397</v>
          </cell>
        </row>
        <row r="582">
          <cell r="A582">
            <v>575</v>
          </cell>
          <cell r="B582">
            <v>38398</v>
          </cell>
        </row>
        <row r="583">
          <cell r="A583">
            <v>576</v>
          </cell>
          <cell r="B583">
            <v>38399</v>
          </cell>
        </row>
        <row r="584">
          <cell r="A584">
            <v>577</v>
          </cell>
          <cell r="B584">
            <v>38400</v>
          </cell>
        </row>
        <row r="585">
          <cell r="A585">
            <v>578</v>
          </cell>
          <cell r="B585">
            <v>38401</v>
          </cell>
        </row>
        <row r="586">
          <cell r="A586">
            <v>579</v>
          </cell>
          <cell r="B586">
            <v>38402</v>
          </cell>
        </row>
        <row r="587">
          <cell r="A587">
            <v>580</v>
          </cell>
          <cell r="B587">
            <v>38403</v>
          </cell>
        </row>
        <row r="588">
          <cell r="A588">
            <v>581</v>
          </cell>
          <cell r="B588">
            <v>38404</v>
          </cell>
        </row>
        <row r="589">
          <cell r="A589">
            <v>582</v>
          </cell>
          <cell r="B589">
            <v>38405</v>
          </cell>
        </row>
        <row r="590">
          <cell r="A590">
            <v>583</v>
          </cell>
          <cell r="B590">
            <v>38406</v>
          </cell>
        </row>
        <row r="591">
          <cell r="A591">
            <v>584</v>
          </cell>
          <cell r="B591">
            <v>38407</v>
          </cell>
        </row>
        <row r="592">
          <cell r="A592">
            <v>585</v>
          </cell>
          <cell r="B592">
            <v>38408</v>
          </cell>
        </row>
        <row r="593">
          <cell r="A593">
            <v>586</v>
          </cell>
          <cell r="B593">
            <v>38409</v>
          </cell>
        </row>
        <row r="594">
          <cell r="A594">
            <v>587</v>
          </cell>
          <cell r="B594">
            <v>38410</v>
          </cell>
        </row>
        <row r="595">
          <cell r="A595">
            <v>588</v>
          </cell>
          <cell r="B595">
            <v>38411</v>
          </cell>
        </row>
        <row r="596">
          <cell r="A596">
            <v>589</v>
          </cell>
          <cell r="B596">
            <v>38412</v>
          </cell>
        </row>
        <row r="597">
          <cell r="A597">
            <v>590</v>
          </cell>
          <cell r="B597">
            <v>38413</v>
          </cell>
        </row>
        <row r="598">
          <cell r="A598">
            <v>591</v>
          </cell>
          <cell r="B598">
            <v>38414</v>
          </cell>
        </row>
        <row r="599">
          <cell r="A599">
            <v>592</v>
          </cell>
          <cell r="B599">
            <v>38415</v>
          </cell>
        </row>
        <row r="600">
          <cell r="A600">
            <v>593</v>
          </cell>
          <cell r="B600">
            <v>38416</v>
          </cell>
        </row>
        <row r="601">
          <cell r="A601">
            <v>594</v>
          </cell>
          <cell r="B601">
            <v>38417</v>
          </cell>
        </row>
        <row r="602">
          <cell r="A602">
            <v>595</v>
          </cell>
          <cell r="B602">
            <v>38418</v>
          </cell>
        </row>
        <row r="603">
          <cell r="A603">
            <v>596</v>
          </cell>
          <cell r="B603">
            <v>38419</v>
          </cell>
        </row>
        <row r="604">
          <cell r="A604">
            <v>597</v>
          </cell>
          <cell r="B604">
            <v>38420</v>
          </cell>
        </row>
        <row r="605">
          <cell r="A605">
            <v>598</v>
          </cell>
          <cell r="B605">
            <v>38421</v>
          </cell>
        </row>
        <row r="606">
          <cell r="A606">
            <v>599</v>
          </cell>
          <cell r="B606">
            <v>38422</v>
          </cell>
        </row>
        <row r="607">
          <cell r="A607">
            <v>600</v>
          </cell>
          <cell r="B607">
            <v>38423</v>
          </cell>
        </row>
        <row r="608">
          <cell r="A608">
            <v>601</v>
          </cell>
          <cell r="B608">
            <v>38424</v>
          </cell>
        </row>
        <row r="609">
          <cell r="A609">
            <v>602</v>
          </cell>
          <cell r="B609">
            <v>38425</v>
          </cell>
        </row>
        <row r="610">
          <cell r="A610">
            <v>603</v>
          </cell>
          <cell r="B610">
            <v>38426</v>
          </cell>
        </row>
        <row r="611">
          <cell r="A611">
            <v>604</v>
          </cell>
          <cell r="B611">
            <v>38427</v>
          </cell>
        </row>
        <row r="612">
          <cell r="A612">
            <v>605</v>
          </cell>
          <cell r="B612">
            <v>38428</v>
          </cell>
        </row>
        <row r="613">
          <cell r="A613">
            <v>606</v>
          </cell>
          <cell r="B613">
            <v>38429</v>
          </cell>
        </row>
        <row r="614">
          <cell r="A614">
            <v>607</v>
          </cell>
          <cell r="B614">
            <v>38430</v>
          </cell>
        </row>
        <row r="615">
          <cell r="A615">
            <v>608</v>
          </cell>
          <cell r="B615">
            <v>38431</v>
          </cell>
        </row>
        <row r="616">
          <cell r="A616">
            <v>609</v>
          </cell>
          <cell r="B616">
            <v>38432</v>
          </cell>
        </row>
        <row r="617">
          <cell r="A617">
            <v>610</v>
          </cell>
          <cell r="B617">
            <v>38433</v>
          </cell>
        </row>
        <row r="618">
          <cell r="A618">
            <v>611</v>
          </cell>
          <cell r="B618">
            <v>38434</v>
          </cell>
        </row>
        <row r="619">
          <cell r="A619">
            <v>612</v>
          </cell>
          <cell r="B619">
            <v>38435</v>
          </cell>
        </row>
        <row r="620">
          <cell r="A620">
            <v>613</v>
          </cell>
          <cell r="B620">
            <v>38436</v>
          </cell>
        </row>
        <row r="621">
          <cell r="A621">
            <v>614</v>
          </cell>
          <cell r="B621">
            <v>38437</v>
          </cell>
        </row>
        <row r="622">
          <cell r="A622">
            <v>615</v>
          </cell>
          <cell r="B622">
            <v>38438</v>
          </cell>
        </row>
        <row r="623">
          <cell r="A623">
            <v>616</v>
          </cell>
          <cell r="B623">
            <v>38439</v>
          </cell>
        </row>
        <row r="624">
          <cell r="A624">
            <v>617</v>
          </cell>
          <cell r="B624">
            <v>38440</v>
          </cell>
        </row>
        <row r="625">
          <cell r="A625">
            <v>618</v>
          </cell>
          <cell r="B625">
            <v>38441</v>
          </cell>
        </row>
        <row r="626">
          <cell r="A626">
            <v>619</v>
          </cell>
          <cell r="B626">
            <v>38442</v>
          </cell>
        </row>
        <row r="627">
          <cell r="A627">
            <v>620</v>
          </cell>
          <cell r="B627">
            <v>38443</v>
          </cell>
        </row>
        <row r="628">
          <cell r="A628">
            <v>621</v>
          </cell>
          <cell r="B628">
            <v>38444</v>
          </cell>
        </row>
        <row r="629">
          <cell r="A629">
            <v>622</v>
          </cell>
          <cell r="B629">
            <v>38445</v>
          </cell>
        </row>
        <row r="630">
          <cell r="A630">
            <v>623</v>
          </cell>
          <cell r="B630">
            <v>38446</v>
          </cell>
        </row>
        <row r="631">
          <cell r="A631">
            <v>624</v>
          </cell>
          <cell r="B631">
            <v>38447</v>
          </cell>
        </row>
        <row r="632">
          <cell r="A632">
            <v>625</v>
          </cell>
          <cell r="B632">
            <v>38448</v>
          </cell>
        </row>
        <row r="633">
          <cell r="A633">
            <v>626</v>
          </cell>
          <cell r="B633">
            <v>38449</v>
          </cell>
        </row>
        <row r="634">
          <cell r="A634">
            <v>627</v>
          </cell>
          <cell r="B634">
            <v>38450</v>
          </cell>
        </row>
        <row r="635">
          <cell r="A635">
            <v>628</v>
          </cell>
          <cell r="B635">
            <v>38451</v>
          </cell>
        </row>
        <row r="636">
          <cell r="A636">
            <v>629</v>
          </cell>
          <cell r="B636">
            <v>38452</v>
          </cell>
        </row>
        <row r="637">
          <cell r="A637">
            <v>630</v>
          </cell>
          <cell r="B637">
            <v>38453</v>
          </cell>
        </row>
        <row r="638">
          <cell r="A638">
            <v>631</v>
          </cell>
          <cell r="B638">
            <v>38454</v>
          </cell>
        </row>
        <row r="639">
          <cell r="A639">
            <v>632</v>
          </cell>
          <cell r="B639">
            <v>38455</v>
          </cell>
        </row>
        <row r="640">
          <cell r="A640">
            <v>633</v>
          </cell>
          <cell r="B640">
            <v>38456</v>
          </cell>
        </row>
        <row r="641">
          <cell r="A641">
            <v>634</v>
          </cell>
          <cell r="B641">
            <v>38457</v>
          </cell>
        </row>
        <row r="642">
          <cell r="A642">
            <v>635</v>
          </cell>
          <cell r="B642">
            <v>38458</v>
          </cell>
        </row>
        <row r="643">
          <cell r="A643">
            <v>636</v>
          </cell>
          <cell r="B643">
            <v>38459</v>
          </cell>
        </row>
        <row r="644">
          <cell r="A644">
            <v>637</v>
          </cell>
          <cell r="B644">
            <v>38460</v>
          </cell>
        </row>
        <row r="645">
          <cell r="A645">
            <v>638</v>
          </cell>
          <cell r="B645">
            <v>38461</v>
          </cell>
        </row>
        <row r="646">
          <cell r="A646">
            <v>639</v>
          </cell>
          <cell r="B646">
            <v>38462</v>
          </cell>
        </row>
        <row r="647">
          <cell r="A647">
            <v>640</v>
          </cell>
          <cell r="B647">
            <v>38463</v>
          </cell>
        </row>
        <row r="648">
          <cell r="A648">
            <v>641</v>
          </cell>
          <cell r="B648">
            <v>38464</v>
          </cell>
        </row>
        <row r="649">
          <cell r="A649">
            <v>642</v>
          </cell>
          <cell r="B649">
            <v>38465</v>
          </cell>
        </row>
        <row r="650">
          <cell r="A650">
            <v>643</v>
          </cell>
          <cell r="B650">
            <v>38466</v>
          </cell>
        </row>
        <row r="651">
          <cell r="A651">
            <v>644</v>
          </cell>
          <cell r="B651">
            <v>38467</v>
          </cell>
        </row>
        <row r="652">
          <cell r="A652">
            <v>645</v>
          </cell>
          <cell r="B652">
            <v>38468</v>
          </cell>
        </row>
        <row r="653">
          <cell r="A653">
            <v>646</v>
          </cell>
          <cell r="B653">
            <v>38469</v>
          </cell>
        </row>
        <row r="654">
          <cell r="A654">
            <v>647</v>
          </cell>
          <cell r="B654">
            <v>38470</v>
          </cell>
        </row>
        <row r="655">
          <cell r="A655">
            <v>648</v>
          </cell>
          <cell r="B655">
            <v>38471</v>
          </cell>
        </row>
        <row r="656">
          <cell r="A656">
            <v>649</v>
          </cell>
          <cell r="B656">
            <v>38472</v>
          </cell>
        </row>
        <row r="657">
          <cell r="A657">
            <v>650</v>
          </cell>
          <cell r="B657">
            <v>38473</v>
          </cell>
        </row>
        <row r="658">
          <cell r="A658">
            <v>651</v>
          </cell>
          <cell r="B658">
            <v>38474</v>
          </cell>
        </row>
        <row r="659">
          <cell r="A659">
            <v>652</v>
          </cell>
          <cell r="B659">
            <v>38475</v>
          </cell>
        </row>
        <row r="660">
          <cell r="A660">
            <v>653</v>
          </cell>
          <cell r="B660">
            <v>38476</v>
          </cell>
        </row>
        <row r="661">
          <cell r="A661">
            <v>654</v>
          </cell>
          <cell r="B661">
            <v>38477</v>
          </cell>
        </row>
        <row r="662">
          <cell r="A662">
            <v>655</v>
          </cell>
          <cell r="B662">
            <v>38478</v>
          </cell>
        </row>
        <row r="663">
          <cell r="A663">
            <v>656</v>
          </cell>
          <cell r="B663">
            <v>38479</v>
          </cell>
        </row>
        <row r="664">
          <cell r="A664">
            <v>657</v>
          </cell>
          <cell r="B664">
            <v>38480</v>
          </cell>
        </row>
        <row r="665">
          <cell r="A665">
            <v>658</v>
          </cell>
          <cell r="B665">
            <v>38481</v>
          </cell>
        </row>
        <row r="666">
          <cell r="A666">
            <v>659</v>
          </cell>
          <cell r="B666">
            <v>38482</v>
          </cell>
        </row>
        <row r="667">
          <cell r="A667">
            <v>660</v>
          </cell>
          <cell r="B667">
            <v>38483</v>
          </cell>
        </row>
        <row r="668">
          <cell r="A668">
            <v>661</v>
          </cell>
          <cell r="B668">
            <v>38484</v>
          </cell>
        </row>
        <row r="669">
          <cell r="A669">
            <v>662</v>
          </cell>
          <cell r="B669">
            <v>38485</v>
          </cell>
        </row>
        <row r="670">
          <cell r="A670">
            <v>663</v>
          </cell>
          <cell r="B670">
            <v>38486</v>
          </cell>
        </row>
        <row r="671">
          <cell r="A671">
            <v>664</v>
          </cell>
          <cell r="B671">
            <v>38487</v>
          </cell>
        </row>
        <row r="672">
          <cell r="A672">
            <v>665</v>
          </cell>
          <cell r="B672">
            <v>38488</v>
          </cell>
        </row>
        <row r="673">
          <cell r="A673">
            <v>666</v>
          </cell>
          <cell r="B673">
            <v>38489</v>
          </cell>
        </row>
        <row r="674">
          <cell r="A674">
            <v>667</v>
          </cell>
          <cell r="B674">
            <v>38490</v>
          </cell>
        </row>
        <row r="675">
          <cell r="A675">
            <v>668</v>
          </cell>
          <cell r="B675">
            <v>38491</v>
          </cell>
        </row>
        <row r="676">
          <cell r="A676">
            <v>669</v>
          </cell>
          <cell r="B676">
            <v>38492</v>
          </cell>
        </row>
        <row r="677">
          <cell r="A677">
            <v>670</v>
          </cell>
          <cell r="B677">
            <v>38493</v>
          </cell>
        </row>
        <row r="678">
          <cell r="A678">
            <v>671</v>
          </cell>
          <cell r="B678">
            <v>38494</v>
          </cell>
        </row>
        <row r="679">
          <cell r="A679">
            <v>672</v>
          </cell>
          <cell r="B679">
            <v>38495</v>
          </cell>
        </row>
        <row r="680">
          <cell r="A680">
            <v>673</v>
          </cell>
          <cell r="B680">
            <v>38496</v>
          </cell>
        </row>
        <row r="681">
          <cell r="A681">
            <v>674</v>
          </cell>
          <cell r="B681">
            <v>38497</v>
          </cell>
        </row>
        <row r="682">
          <cell r="A682">
            <v>675</v>
          </cell>
          <cell r="B682">
            <v>38498</v>
          </cell>
        </row>
        <row r="683">
          <cell r="A683">
            <v>676</v>
          </cell>
          <cell r="B683">
            <v>38499</v>
          </cell>
        </row>
        <row r="684">
          <cell r="A684">
            <v>677</v>
          </cell>
          <cell r="B684">
            <v>38500</v>
          </cell>
        </row>
        <row r="685">
          <cell r="A685">
            <v>678</v>
          </cell>
          <cell r="B685">
            <v>38501</v>
          </cell>
        </row>
        <row r="686">
          <cell r="A686">
            <v>679</v>
          </cell>
          <cell r="B686">
            <v>38502</v>
          </cell>
        </row>
        <row r="687">
          <cell r="A687">
            <v>680</v>
          </cell>
          <cell r="B687">
            <v>38503</v>
          </cell>
        </row>
        <row r="688">
          <cell r="A688">
            <v>681</v>
          </cell>
          <cell r="B688">
            <v>38504</v>
          </cell>
        </row>
        <row r="689">
          <cell r="A689">
            <v>682</v>
          </cell>
          <cell r="B689">
            <v>38505</v>
          </cell>
        </row>
        <row r="690">
          <cell r="A690">
            <v>683</v>
          </cell>
          <cell r="B690">
            <v>38506</v>
          </cell>
        </row>
        <row r="691">
          <cell r="A691">
            <v>684</v>
          </cell>
          <cell r="B691">
            <v>38507</v>
          </cell>
        </row>
        <row r="692">
          <cell r="A692">
            <v>685</v>
          </cell>
          <cell r="B692">
            <v>38508</v>
          </cell>
        </row>
        <row r="693">
          <cell r="A693">
            <v>686</v>
          </cell>
          <cell r="B693">
            <v>38509</v>
          </cell>
        </row>
        <row r="694">
          <cell r="A694">
            <v>687</v>
          </cell>
          <cell r="B694">
            <v>38510</v>
          </cell>
        </row>
        <row r="695">
          <cell r="A695">
            <v>688</v>
          </cell>
          <cell r="B695">
            <v>38511</v>
          </cell>
        </row>
        <row r="696">
          <cell r="A696">
            <v>689</v>
          </cell>
          <cell r="B696">
            <v>38512</v>
          </cell>
        </row>
        <row r="697">
          <cell r="A697">
            <v>690</v>
          </cell>
          <cell r="B697">
            <v>38513</v>
          </cell>
        </row>
        <row r="698">
          <cell r="A698">
            <v>691</v>
          </cell>
          <cell r="B698">
            <v>38514</v>
          </cell>
        </row>
        <row r="699">
          <cell r="A699">
            <v>692</v>
          </cell>
          <cell r="B699">
            <v>38515</v>
          </cell>
        </row>
        <row r="700">
          <cell r="A700">
            <v>693</v>
          </cell>
          <cell r="B700">
            <v>38516</v>
          </cell>
        </row>
        <row r="701">
          <cell r="A701">
            <v>694</v>
          </cell>
          <cell r="B701">
            <v>38517</v>
          </cell>
        </row>
        <row r="702">
          <cell r="A702">
            <v>695</v>
          </cell>
          <cell r="B702">
            <v>38518</v>
          </cell>
        </row>
        <row r="703">
          <cell r="A703">
            <v>696</v>
          </cell>
          <cell r="B703">
            <v>38519</v>
          </cell>
        </row>
        <row r="704">
          <cell r="A704">
            <v>697</v>
          </cell>
          <cell r="B704">
            <v>38520</v>
          </cell>
        </row>
        <row r="705">
          <cell r="A705">
            <v>698</v>
          </cell>
          <cell r="B705">
            <v>38521</v>
          </cell>
        </row>
        <row r="706">
          <cell r="A706">
            <v>699</v>
          </cell>
          <cell r="B706">
            <v>38522</v>
          </cell>
        </row>
        <row r="707">
          <cell r="A707">
            <v>700</v>
          </cell>
          <cell r="B707">
            <v>38523</v>
          </cell>
        </row>
        <row r="708">
          <cell r="A708">
            <v>701</v>
          </cell>
          <cell r="B708">
            <v>38524</v>
          </cell>
        </row>
        <row r="709">
          <cell r="A709">
            <v>702</v>
          </cell>
          <cell r="B709">
            <v>38525</v>
          </cell>
        </row>
        <row r="710">
          <cell r="A710">
            <v>703</v>
          </cell>
          <cell r="B710">
            <v>38526</v>
          </cell>
        </row>
        <row r="711">
          <cell r="A711">
            <v>704</v>
          </cell>
          <cell r="B711">
            <v>38527</v>
          </cell>
        </row>
        <row r="712">
          <cell r="A712">
            <v>705</v>
          </cell>
          <cell r="B712">
            <v>38528</v>
          </cell>
        </row>
        <row r="713">
          <cell r="A713">
            <v>706</v>
          </cell>
          <cell r="B713">
            <v>38529</v>
          </cell>
        </row>
        <row r="714">
          <cell r="A714">
            <v>707</v>
          </cell>
          <cell r="B714">
            <v>38530</v>
          </cell>
        </row>
        <row r="715">
          <cell r="A715">
            <v>708</v>
          </cell>
          <cell r="B715">
            <v>38531</v>
          </cell>
        </row>
        <row r="716">
          <cell r="A716">
            <v>709</v>
          </cell>
          <cell r="B716">
            <v>38532</v>
          </cell>
        </row>
        <row r="717">
          <cell r="A717">
            <v>710</v>
          </cell>
          <cell r="B717">
            <v>38533</v>
          </cell>
        </row>
        <row r="718">
          <cell r="A718">
            <v>711</v>
          </cell>
          <cell r="B718">
            <v>38534</v>
          </cell>
        </row>
        <row r="719">
          <cell r="A719">
            <v>712</v>
          </cell>
          <cell r="B719">
            <v>38535</v>
          </cell>
        </row>
        <row r="720">
          <cell r="A720">
            <v>713</v>
          </cell>
          <cell r="B720">
            <v>38536</v>
          </cell>
        </row>
        <row r="721">
          <cell r="A721">
            <v>714</v>
          </cell>
          <cell r="B721">
            <v>38537</v>
          </cell>
        </row>
        <row r="722">
          <cell r="A722">
            <v>715</v>
          </cell>
          <cell r="B722">
            <v>38538</v>
          </cell>
        </row>
        <row r="723">
          <cell r="A723">
            <v>716</v>
          </cell>
          <cell r="B723">
            <v>38539</v>
          </cell>
        </row>
        <row r="724">
          <cell r="A724">
            <v>717</v>
          </cell>
          <cell r="B724">
            <v>38540</v>
          </cell>
        </row>
        <row r="725">
          <cell r="A725">
            <v>718</v>
          </cell>
          <cell r="B725">
            <v>38541</v>
          </cell>
        </row>
        <row r="726">
          <cell r="A726">
            <v>719</v>
          </cell>
          <cell r="B726">
            <v>38542</v>
          </cell>
        </row>
        <row r="727">
          <cell r="A727">
            <v>720</v>
          </cell>
          <cell r="B727">
            <v>38543</v>
          </cell>
        </row>
      </sheetData>
      <sheetData sheetId="2">
        <row r="7">
          <cell r="B7">
            <v>37863</v>
          </cell>
        </row>
      </sheetData>
      <sheetData sheetId="3">
        <row r="7">
          <cell r="B7" t="str">
            <v>Mês referencia</v>
          </cell>
        </row>
      </sheetData>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OR021296"/>
      <sheetName val="RESUMO VAZÕES"/>
      <sheetName val="EVOL.POP.SUB-BACIA"/>
      <sheetName val="4.0-EVOL.POP.SETOR_CENTRO"/>
      <sheetName val="6.0-EVOL.POP.SETOR_C.NOVA"/>
      <sheetName val="5.0-EVOL.POP.SETOR_A.CORUJA"/>
      <sheetName val="3.0-EVOL.POP.SETOR_DELM_COHAB"/>
      <sheetName val="2.0-EVOL.POP.BAIRROS"/>
      <sheetName val="1.0-MEM.CÁLC."/>
      <sheetName val="EVOL.POP.80-07"/>
      <sheetName val="EVOL.POP.Tx.Geo."/>
      <sheetName val="EVOL.POP.80-00"/>
      <sheetName val="EVOL.CONT.TOTAL"/>
      <sheetName val="ÁREA ZONA HOM."/>
      <sheetName val="EVOL.POP.ZCUeZEU"/>
      <sheetName val="OR021296.XLS"/>
      <sheetName val="PREÇOS DELTA"/>
      <sheetName val="Reurbanização"/>
      <sheetName val="Composição Auxiliar"/>
      <sheetName val=""/>
    </sheetNames>
    <definedNames>
      <definedName name="PassaExtenso"/>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OR960887"/>
      <sheetName val="PROJETO"/>
      <sheetName val="Capa"/>
      <sheetName val="Sumário"/>
      <sheetName val="Capa Apres"/>
      <sheetName val="Apres"/>
      <sheetName val="Capa Mapa"/>
      <sheetName val="Mapa"/>
      <sheetName val="Capa Premissas"/>
      <sheetName val="Premissas"/>
      <sheetName val="Capa Caract. Seg."/>
      <sheetName val="Áreas gramadas"/>
      <sheetName val="OAE"/>
      <sheetName val="Drenagem"/>
      <sheetName val="Capa Memória de Calc"/>
      <sheetName val="Características"/>
      <sheetName val="Percentual"/>
      <sheetName val="M2"/>
      <sheetName val="Quantitativos"/>
      <sheetName val="CMB"/>
      <sheetName val="ESP"/>
      <sheetName val="Fresagem"/>
      <sheetName val="Capa Resumo"/>
      <sheetName val="Unifilar"/>
      <sheetName val="Orçamento Total"/>
      <sheetName val="Crono. Financ. (kmf) (2)"/>
      <sheetName val="Orçamento por Kmf"/>
      <sheetName val="Orçamento por solução"/>
      <sheetName val="Orçamento Kmf"/>
      <sheetName val="Orçam. Resumo"/>
      <sheetName val="Crono. Financ."/>
      <sheetName val="Canteiro"/>
      <sheetName val="Capa Documentação"/>
      <sheetName val="Capa Anexo I"/>
      <sheetName val="LVC"/>
      <sheetName val="Capa Anexo II"/>
      <sheetName val="Capa Anexo III"/>
      <sheetName val="Capa Anexo IV"/>
      <sheetName val="AVS"/>
      <sheetName val="Ctr."/>
      <sheetName val="SIIG 2010-Jun"/>
      <sheetName val=""/>
      <sheetName val="BR-267_TR01"/>
      <sheetName val="BR-267_TR02"/>
      <sheetName val="BR-267_TR03"/>
      <sheetName val="BR-376"/>
      <sheetName val="BR-463"/>
      <sheetName val="BR-487"/>
      <sheetName val="OR960887.XLS"/>
      <sheetName val="Dados"/>
      <sheetName val="Materiais Betuminosos"/>
      <sheetName val="DG"/>
      <sheetName val="Qd05 Preço"/>
      <sheetName val="Qd06"/>
      <sheetName val="LOTE 6"/>
      <sheetName val="Acumulado"/>
      <sheetName val="Orçamento"/>
      <sheetName val="QuQuant"/>
      <sheetName val="Orçamentária"/>
      <sheetName val="TLMB"/>
      <sheetName val="SERVIÇOS"/>
      <sheetName val="[OR960887.XLS][OR960887.XLS][OR"/>
      <sheetName val="Plan1"/>
      <sheetName val="Plan2"/>
      <sheetName val="Plan3"/>
      <sheetName val="//localhost/@/DFBSA00535/dyna01"/>
      <sheetName val="Mat"/>
      <sheetName val="PGR"/>
      <sheetName val="comp1"/>
      <sheetName val="Estimativa"/>
      <sheetName val="Final"/>
      <sheetName val="Inicio"/>
      <sheetName val="Organiza"/>
      <sheetName val="page 1"/>
      <sheetName val="page 2"/>
      <sheetName val="page 3"/>
      <sheetName val="page 4"/>
      <sheetName val="page 5"/>
      <sheetName val="page 6"/>
      <sheetName val="page 7"/>
      <sheetName val="page 8"/>
      <sheetName val="SERVIÇOS CUSTO SICRO"/>
      <sheetName val="Equipamentos"/>
      <sheetName val="Materiais"/>
      <sheetName val="Mão de Obra"/>
      <sheetName val="Mapa Localização"/>
      <sheetName val="PATO"/>
      <sheetName val="Valeta"/>
      <sheetName val="Descida"/>
      <sheetName val="Meio-Fio"/>
      <sheetName val="Sarjeta"/>
      <sheetName val="Bueiro"/>
      <sheetName val="Plan.Preç.Unit."/>
      <sheetName val="QUANT E CUSTOS"/>
      <sheetName val="Transportes"/>
      <sheetName val="Referência"/>
      <sheetName val="Cronograma"/>
      <sheetName val="Grafico Dist. Transp"/>
      <sheetName val="Mobilização e Desmob"/>
      <sheetName val="Resumo Inventario"/>
      <sheetName val="Defensa Recompor"/>
      <sheetName val="Pintura Faixa"/>
      <sheetName val="Pintura Setas"/>
      <sheetName val="Tacha"/>
      <sheetName val="Sinalização"/>
      <sheetName val="Lay out canteiro"/>
      <sheetName val="Custo Canteiro"/>
      <sheetName val="Transp com c carroc rodov pav"/>
      <sheetName val="Aquis. CAP-50-70 MBUQ"/>
      <sheetName val="Transp. CAP-50-70 MBUQ"/>
      <sheetName val="Aquis. RR-1C Remendo"/>
      <sheetName val="Transp. RR-1C Remendo"/>
      <sheetName val="Aquis. RR-1C Tapa Buraco"/>
      <sheetName val="Trans. RR-1C Tapa Buraco"/>
      <sheetName val="Aquis. RR-1C Correção"/>
      <sheetName val="Trans. RR-1C Correção"/>
      <sheetName val="E011"/>
      <sheetName val="E016"/>
      <sheetName val="E400"/>
      <sheetName val="E408"/>
      <sheetName val="C"/>
      <sheetName val="CONS_CORR"/>
      <sheetName val="Mobra"/>
      <sheetName val="Micro Revest MAN"/>
      <sheetName val="Micro Revest REC 1ªMP"/>
      <sheetName val="REM.MEC MAT.BET.MAN"/>
      <sheetName val="TRANSPORTE REC"/>
      <sheetName val="alteração"/>
      <sheetName val="__localhost_@_DFBSA00535_dyna01"/>
      <sheetName val="[OR960887.XLS]//localhost/@/DFB"/>
      <sheetName val="Teor"/>
      <sheetName val="[OR960887.XLS][OR960887.XLS]//l"/>
      <sheetName val="CUSTO LARANJEIRAS"/>
      <sheetName val="#REF"/>
      <sheetName val="Carimbo de Nota"/>
      <sheetName val="FLUXO - EXECUÇÃO PRÓPRIA"/>
      <sheetName val="8ª MP_BR_459"/>
      <sheetName val="DSS_04"/>
      <sheetName val="PintLigacao"/>
      <sheetName val="PMQ"/>
      <sheetName val="STC_01"/>
      <sheetName val="P A T O"/>
      <sheetName val="RESUMO_AUT1"/>
      <sheetName val="8ª MP_BR-459"/>
      <sheetName val="PLANILHA"/>
      <sheetName val="SICRO"/>
      <sheetName val="PREÇOS PRODUTORES"/>
      <sheetName val="CÁLCULO DA VARIAÇÃO DE PREÇOS"/>
      <sheetName val="REEQUILIBRIO_BETUMINOSO 2021"/>
      <sheetName val="RELATÓRIO DE CUSTOS PROJETADOS"/>
      <sheetName val="RELATÓRIO GERENCIAL"/>
      <sheetName val="RESUMO"/>
      <sheetName val="RESUMO UNITÁRIO"/>
      <sheetName val="DASHBAORD"/>
      <sheetName val="BASE DE DADOS"/>
      <sheetName val="PARÂMETROS"/>
      <sheetName val="HORAS EXTRAS"/>
      <sheetName val="RECURSOS"/>
      <sheetName val="EXECUÇÃO"/>
      <sheetName val="ANA.FAT"/>
      <sheetName val="Planilha Orçametária"/>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018"/>
      <sheetName val="1019"/>
      <sheetName val="1020"/>
      <sheetName val="2001"/>
      <sheetName val="2002"/>
      <sheetName val="2003"/>
      <sheetName val="2004"/>
      <sheetName val="2005"/>
      <sheetName val="2006"/>
      <sheetName val="2007"/>
      <sheetName val="2008"/>
      <sheetName val="2009"/>
      <sheetName val="2010"/>
      <sheetName val="2011"/>
      <sheetName val="2012"/>
      <sheetName val="2013"/>
      <sheetName val="2014"/>
      <sheetName val="2015"/>
      <sheetName val="2016"/>
      <sheetName val="2017"/>
      <sheetName val="2018"/>
      <sheetName val="2019"/>
      <sheetName val="2020"/>
      <sheetName val="2021"/>
      <sheetName val="2022"/>
      <sheetName val="2023"/>
      <sheetName val="2024"/>
      <sheetName val="2025"/>
      <sheetName val="2026"/>
      <sheetName val="2027"/>
      <sheetName val="2028"/>
      <sheetName val="2029"/>
      <sheetName val="2030"/>
      <sheetName val="2031"/>
      <sheetName val="2032"/>
      <sheetName val="2033"/>
      <sheetName val="2034"/>
      <sheetName val="2035"/>
      <sheetName val="2036"/>
      <sheetName val="FAT.CUSTO"/>
      <sheetName val="2037"/>
      <sheetName val="2038"/>
      <sheetName val="2039"/>
      <sheetName val="2040"/>
      <sheetName val="2041"/>
      <sheetName val="2042"/>
      <sheetName val="2043"/>
      <sheetName val="2044"/>
      <sheetName val="2045"/>
      <sheetName val="2046"/>
      <sheetName val="2047"/>
      <sheetName val="2048"/>
      <sheetName val="2049"/>
      <sheetName val="2050"/>
      <sheetName val="2051"/>
      <sheetName val="2052"/>
      <sheetName val="2053"/>
      <sheetName val="2054"/>
      <sheetName val="2055"/>
      <sheetName val="2056"/>
      <sheetName val="2057"/>
      <sheetName val="2058"/>
      <sheetName val="2059"/>
      <sheetName val="2060"/>
      <sheetName val="2061"/>
      <sheetName val="2062"/>
      <sheetName val="2063"/>
      <sheetName val="2064"/>
      <sheetName val="2065"/>
      <sheetName val="2066"/>
      <sheetName val="2067"/>
      <sheetName val="2068"/>
      <sheetName val="2069"/>
      <sheetName val="2070"/>
      <sheetName val="2071"/>
      <sheetName val="2072"/>
      <sheetName val="2073"/>
      <sheetName val="2074"/>
      <sheetName val="2075"/>
      <sheetName val="2076"/>
      <sheetName val="2077"/>
      <sheetName val="2078"/>
      <sheetName val="2079"/>
      <sheetName val="2080"/>
      <sheetName val="CURVA ABC"/>
      <sheetName val="ANA.REC 1"/>
      <sheetName val="ANA.REC 2"/>
      <sheetName val="ANA.CUSTO"/>
      <sheetName val="PLAN.ECO.FIN"/>
      <sheetName val="PQ"/>
      <sheetName val="Cad.Fornecedores"/>
      <sheetName val="Resumo Financeiro"/>
      <sheetName val="Índices de Reajustamento"/>
      <sheetName val="TB"/>
      <sheetName val="TB _BG_"/>
      <sheetName val="RemProf"/>
      <sheetName val="P A T O 98 D"/>
      <sheetName val="RELATA VÉIO"/>
      <sheetName val="01-02-03-Julho"/>
      <sheetName val="\\DFBSA00535\dyna01\ClaudioFerr"/>
      <sheetName val="\Users\claudiopvf\Documents\BR-"/>
      <sheetName val="TABELA DE COMPOSIÇÕES - SINAPI "/>
      <sheetName val="PlanQuant"/>
      <sheetName val="LUCRO SOBRE VENDA"/>
      <sheetName val="PlanSicroII cBDI"/>
      <sheetName val="CronFin"/>
      <sheetName val="PlanSicroII"/>
      <sheetName val="pcpu"/>
      <sheetName val="mãodeobra"/>
      <sheetName val="cheq"/>
      <sheetName val="preqmec"/>
      <sheetName val="Dados Iniciais"/>
      <sheetName val="Dados Informativos"/>
      <sheetName val="Tabela de Salários Adotada"/>
      <sheetName val="Lançamentos"/>
      <sheetName val="Tipo Despesa"/>
      <sheetName val="Quadro_Solução"/>
      <sheetName val="Quadro_Solução Readequação"/>
      <sheetName val="Quadro_Solução (2)"/>
      <sheetName val="Qdro. executado"/>
      <sheetName val="Quadro_de solução (2)"/>
      <sheetName val="Qdro. Comparativo"/>
      <sheetName val="08-IND. FÍSICOS"/>
      <sheetName val="Memória_Cálculo"/>
      <sheetName val="BR-230 POMBAL-S.GONÇALO"/>
      <sheetName val="PLANILHA ATUALIZADA"/>
      <sheetName val="Especif"/>
      <sheetName val="P1Q2"/>
      <sheetName val="RECOMPOSIÇÃO MAN"/>
      <sheetName val="CUSTO ZONA SUL"/>
      <sheetName val="[OR960887.XLS][OR960887.XLS]\\D"/>
      <sheetName val="[OR960887.XLS]\\DFBSA00535\dyna"/>
      <sheetName val="MEM CAL RET ASFALTO"/>
      <sheetName val="MEM CAL TOPOGRAFIA"/>
      <sheetName val="MEM CALC REC CALÇAMENTO"/>
      <sheetName val="MEM CAL TRECHO ETAIV ILHA GRAND"/>
      <sheetName val="MEM CAL TRECHO ETAIV ILHA G ESC"/>
      <sheetName val="C.LIST ANEXO"/>
      <sheetName val="FATURA ANEXO 1"/>
      <sheetName val="MEDIÇÃO ANEXO 2A"/>
      <sheetName val="MEM. CALC. QUANTITATIVOS CAIXA"/>
      <sheetName val="LICITAÇÃO"/>
      <sheetName val="MEDIÇÃO ANEXO 2A (caixa)"/>
      <sheetName val="1ª MEDIÇÃO"/>
      <sheetName val="1ª MEDIÇÃO PONTE"/>
      <sheetName val="RELAÇÃO DE BUEIROS"/>
      <sheetName val="Vol Terraple consolidado"/>
      <sheetName val="Vol Terraple"/>
      <sheetName val="RELATÓRIO FOTOGRÁFICO NEXO 5"/>
      <sheetName val="CRON. FÍS. REAL. ANEXO 6 (2)"/>
      <sheetName val="CRON. FÍS. REAL. ANEXO 6"/>
      <sheetName val="NOVO QUADRO RESUMO FINANCEIRO"/>
      <sheetName val="LAUDO TÉCNICO ANEXO 8"/>
      <sheetName val="DIÁRIO  DE OBRA ANEXO 9"/>
      <sheetName val="Cron.Iluminada"/>
      <sheetName val="ISSQN"/>
      <sheetName val="FATURA ANEXO 1 Reajuste"/>
      <sheetName val="REAJUSTE"/>
      <sheetName val="coluna 35 -incc"/>
      <sheetName val="DADOS ."/>
      <sheetName val="FOTOS"/>
      <sheetName val="ESTACAS"/>
      <sheetName val="Insumos"/>
      <sheetName val="Página 16"/>
      <sheetName val="DBS"/>
    </sheetNames>
    <definedNames>
      <definedName name="PassaExtenso"/>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sheetData sheetId="43"/>
      <sheetData sheetId="44"/>
      <sheetData sheetId="45"/>
      <sheetData sheetId="46"/>
      <sheetData sheetId="47"/>
      <sheetData sheetId="48"/>
      <sheetData sheetId="49"/>
      <sheetData sheetId="50" refreshError="1"/>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35">
          <cell r="A35" t="str">
            <v>ASTU</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refreshError="1"/>
      <sheetData sheetId="297"/>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DIÁRIO"/>
      <sheetName val="TRANSP."/>
      <sheetName val="TIPO MAT."/>
      <sheetName val="CAPACIDADES"/>
      <sheetName val="PREÇOS"/>
      <sheetName val="DENSID."/>
      <sheetName val="alteração"/>
      <sheetName val="Composições"/>
      <sheetName val="Insumos"/>
      <sheetName val="Serviços"/>
    </sheetNames>
    <sheetDataSet>
      <sheetData sheetId="0"/>
      <sheetData sheetId="1"/>
      <sheetData sheetId="2"/>
      <sheetData sheetId="3" refreshError="1">
        <row r="8">
          <cell r="A8" t="str">
            <v>HUC-0652</v>
          </cell>
          <cell r="B8">
            <v>14.2</v>
          </cell>
          <cell r="C8">
            <v>14.2</v>
          </cell>
          <cell r="D8">
            <v>14.2</v>
          </cell>
          <cell r="E8">
            <v>14.2</v>
          </cell>
          <cell r="F8">
            <v>14.2</v>
          </cell>
          <cell r="G8">
            <v>14.2</v>
          </cell>
          <cell r="H8">
            <v>14.2</v>
          </cell>
          <cell r="I8">
            <v>14.2</v>
          </cell>
          <cell r="J8">
            <v>14.2</v>
          </cell>
          <cell r="K8">
            <v>14.2</v>
          </cell>
          <cell r="L8">
            <v>14.2</v>
          </cell>
          <cell r="M8">
            <v>14.2</v>
          </cell>
          <cell r="N8">
            <v>14.2</v>
          </cell>
          <cell r="O8">
            <v>14.2</v>
          </cell>
          <cell r="P8">
            <v>14.2</v>
          </cell>
          <cell r="Q8">
            <v>14.2</v>
          </cell>
          <cell r="R8">
            <v>14.2</v>
          </cell>
          <cell r="S8">
            <v>14.2</v>
          </cell>
          <cell r="T8">
            <v>14.2</v>
          </cell>
          <cell r="AK8">
            <v>2</v>
          </cell>
          <cell r="AL8" t="str">
            <v>INERI LUIZ PESENTE</v>
          </cell>
        </row>
        <row r="9">
          <cell r="A9" t="str">
            <v>HVI-5928</v>
          </cell>
          <cell r="B9">
            <v>12</v>
          </cell>
          <cell r="C9">
            <v>12</v>
          </cell>
          <cell r="D9">
            <v>12</v>
          </cell>
          <cell r="E9">
            <v>12</v>
          </cell>
          <cell r="F9">
            <v>12</v>
          </cell>
          <cell r="G9">
            <v>12</v>
          </cell>
          <cell r="H9">
            <v>12</v>
          </cell>
          <cell r="I9">
            <v>12</v>
          </cell>
          <cell r="J9">
            <v>12</v>
          </cell>
          <cell r="K9">
            <v>12</v>
          </cell>
          <cell r="L9">
            <v>12</v>
          </cell>
          <cell r="M9">
            <v>12</v>
          </cell>
          <cell r="N9">
            <v>12</v>
          </cell>
          <cell r="O9">
            <v>12</v>
          </cell>
          <cell r="P9">
            <v>12</v>
          </cell>
          <cell r="Q9">
            <v>12</v>
          </cell>
          <cell r="R9">
            <v>12</v>
          </cell>
          <cell r="S9">
            <v>12</v>
          </cell>
          <cell r="T9">
            <v>12</v>
          </cell>
          <cell r="AK9">
            <v>55</v>
          </cell>
          <cell r="AL9" t="str">
            <v>MERIANE MOREIRA PESENTE</v>
          </cell>
        </row>
        <row r="10">
          <cell r="A10" t="str">
            <v>KUI-2993</v>
          </cell>
          <cell r="B10">
            <v>12</v>
          </cell>
          <cell r="C10">
            <v>12</v>
          </cell>
          <cell r="D10">
            <v>12</v>
          </cell>
          <cell r="E10">
            <v>12</v>
          </cell>
          <cell r="F10">
            <v>12</v>
          </cell>
          <cell r="G10">
            <v>12</v>
          </cell>
          <cell r="H10">
            <v>12</v>
          </cell>
          <cell r="I10">
            <v>12</v>
          </cell>
          <cell r="J10">
            <v>12</v>
          </cell>
          <cell r="K10">
            <v>12</v>
          </cell>
          <cell r="L10">
            <v>12</v>
          </cell>
          <cell r="M10">
            <v>12</v>
          </cell>
          <cell r="N10">
            <v>12</v>
          </cell>
          <cell r="O10">
            <v>12</v>
          </cell>
          <cell r="P10">
            <v>12</v>
          </cell>
          <cell r="Q10">
            <v>12</v>
          </cell>
          <cell r="R10">
            <v>12</v>
          </cell>
          <cell r="S10">
            <v>12</v>
          </cell>
          <cell r="T10">
            <v>12</v>
          </cell>
          <cell r="AK10">
            <v>3</v>
          </cell>
          <cell r="AL10" t="str">
            <v>LOURIVAL ALVES DA CRUZ</v>
          </cell>
        </row>
        <row r="11">
          <cell r="A11" t="str">
            <v>HOO-2726</v>
          </cell>
          <cell r="B11">
            <v>12</v>
          </cell>
          <cell r="C11">
            <v>12</v>
          </cell>
          <cell r="D11">
            <v>12</v>
          </cell>
          <cell r="E11">
            <v>12</v>
          </cell>
          <cell r="F11">
            <v>12</v>
          </cell>
          <cell r="G11">
            <v>12</v>
          </cell>
          <cell r="H11">
            <v>12</v>
          </cell>
          <cell r="I11">
            <v>12</v>
          </cell>
          <cell r="J11">
            <v>12</v>
          </cell>
          <cell r="K11">
            <v>12</v>
          </cell>
          <cell r="L11">
            <v>12</v>
          </cell>
          <cell r="M11">
            <v>12</v>
          </cell>
          <cell r="N11">
            <v>12</v>
          </cell>
          <cell r="O11">
            <v>12</v>
          </cell>
          <cell r="P11">
            <v>12</v>
          </cell>
          <cell r="Q11">
            <v>12</v>
          </cell>
          <cell r="R11">
            <v>12</v>
          </cell>
          <cell r="S11">
            <v>12</v>
          </cell>
          <cell r="T11">
            <v>12</v>
          </cell>
          <cell r="AK11">
            <v>4</v>
          </cell>
          <cell r="AL11" t="str">
            <v>MANOEL DAMIÃO PINHEIRO VIEIRA</v>
          </cell>
        </row>
        <row r="12">
          <cell r="A12" t="str">
            <v>JCC-8708</v>
          </cell>
          <cell r="B12">
            <v>12</v>
          </cell>
          <cell r="C12">
            <v>12</v>
          </cell>
          <cell r="D12">
            <v>12</v>
          </cell>
          <cell r="E12">
            <v>12</v>
          </cell>
          <cell r="F12">
            <v>12</v>
          </cell>
          <cell r="G12">
            <v>12</v>
          </cell>
          <cell r="H12">
            <v>12</v>
          </cell>
          <cell r="I12">
            <v>12</v>
          </cell>
          <cell r="J12">
            <v>12</v>
          </cell>
          <cell r="K12">
            <v>12</v>
          </cell>
          <cell r="L12">
            <v>12</v>
          </cell>
          <cell r="M12">
            <v>12</v>
          </cell>
          <cell r="N12">
            <v>12</v>
          </cell>
          <cell r="O12">
            <v>12</v>
          </cell>
          <cell r="P12">
            <v>12</v>
          </cell>
          <cell r="Q12">
            <v>12</v>
          </cell>
          <cell r="R12">
            <v>12</v>
          </cell>
          <cell r="S12">
            <v>12</v>
          </cell>
          <cell r="T12">
            <v>12</v>
          </cell>
          <cell r="AK12">
            <v>5</v>
          </cell>
          <cell r="AL12" t="str">
            <v>MARIANO PEREIRA DOS SANTOS</v>
          </cell>
        </row>
        <row r="13">
          <cell r="A13" t="str">
            <v>HVJ-2936</v>
          </cell>
          <cell r="B13">
            <v>16.5</v>
          </cell>
          <cell r="C13">
            <v>16.5</v>
          </cell>
          <cell r="D13">
            <v>16.5</v>
          </cell>
          <cell r="E13">
            <v>16.5</v>
          </cell>
          <cell r="F13">
            <v>16.5</v>
          </cell>
          <cell r="G13">
            <v>16.5</v>
          </cell>
          <cell r="H13">
            <v>16.5</v>
          </cell>
          <cell r="I13">
            <v>16.5</v>
          </cell>
          <cell r="J13">
            <v>16.5</v>
          </cell>
          <cell r="K13">
            <v>16.5</v>
          </cell>
          <cell r="L13">
            <v>16.5</v>
          </cell>
          <cell r="M13">
            <v>16.5</v>
          </cell>
          <cell r="N13">
            <v>16.5</v>
          </cell>
          <cell r="O13">
            <v>16.5</v>
          </cell>
          <cell r="P13">
            <v>16.5</v>
          </cell>
          <cell r="Q13">
            <v>16.5</v>
          </cell>
          <cell r="R13">
            <v>16.5</v>
          </cell>
          <cell r="S13">
            <v>16.5</v>
          </cell>
          <cell r="T13">
            <v>16.5</v>
          </cell>
          <cell r="AK13">
            <v>6</v>
          </cell>
          <cell r="AL13" t="str">
            <v>FRANCISCO SÉRGIO ARAÚJO</v>
          </cell>
        </row>
        <row r="14">
          <cell r="A14" t="str">
            <v>HVK-2390</v>
          </cell>
          <cell r="B14">
            <v>16.5</v>
          </cell>
          <cell r="C14">
            <v>16.5</v>
          </cell>
          <cell r="D14">
            <v>16.5</v>
          </cell>
          <cell r="E14">
            <v>16.5</v>
          </cell>
          <cell r="F14">
            <v>16.5</v>
          </cell>
          <cell r="G14">
            <v>16.5</v>
          </cell>
          <cell r="H14">
            <v>16.5</v>
          </cell>
          <cell r="I14">
            <v>16.5</v>
          </cell>
          <cell r="J14">
            <v>16.5</v>
          </cell>
          <cell r="K14">
            <v>16.5</v>
          </cell>
          <cell r="L14">
            <v>16.5</v>
          </cell>
          <cell r="M14">
            <v>16.5</v>
          </cell>
          <cell r="N14">
            <v>16.5</v>
          </cell>
          <cell r="O14">
            <v>16.5</v>
          </cell>
          <cell r="P14">
            <v>16.5</v>
          </cell>
          <cell r="Q14">
            <v>16.5</v>
          </cell>
          <cell r="R14">
            <v>16.5</v>
          </cell>
          <cell r="S14">
            <v>16.5</v>
          </cell>
          <cell r="T14">
            <v>16.5</v>
          </cell>
          <cell r="AK14">
            <v>6</v>
          </cell>
          <cell r="AL14" t="str">
            <v>FRANCISCO SÉRGIO ARAÚJO</v>
          </cell>
        </row>
        <row r="15">
          <cell r="A15" t="str">
            <v>MMP-6198</v>
          </cell>
          <cell r="B15">
            <v>12</v>
          </cell>
          <cell r="C15">
            <v>12</v>
          </cell>
          <cell r="D15">
            <v>12</v>
          </cell>
          <cell r="E15">
            <v>12</v>
          </cell>
          <cell r="F15">
            <v>12</v>
          </cell>
          <cell r="G15">
            <v>12</v>
          </cell>
          <cell r="H15">
            <v>12</v>
          </cell>
          <cell r="I15">
            <v>12</v>
          </cell>
          <cell r="J15">
            <v>12</v>
          </cell>
          <cell r="K15">
            <v>12</v>
          </cell>
          <cell r="L15">
            <v>12</v>
          </cell>
          <cell r="M15">
            <v>12</v>
          </cell>
          <cell r="N15">
            <v>12</v>
          </cell>
          <cell r="O15">
            <v>12</v>
          </cell>
          <cell r="P15">
            <v>12</v>
          </cell>
          <cell r="Q15">
            <v>12</v>
          </cell>
          <cell r="R15">
            <v>12</v>
          </cell>
          <cell r="S15">
            <v>12</v>
          </cell>
          <cell r="T15">
            <v>12</v>
          </cell>
          <cell r="AK15">
            <v>7</v>
          </cell>
          <cell r="AL15" t="str">
            <v xml:space="preserve">VALDERI DE MELO SILVA </v>
          </cell>
        </row>
        <row r="16">
          <cell r="A16" t="str">
            <v>HVK-2590</v>
          </cell>
          <cell r="B16">
            <v>12</v>
          </cell>
          <cell r="C16">
            <v>12</v>
          </cell>
          <cell r="D16">
            <v>12</v>
          </cell>
          <cell r="E16">
            <v>12</v>
          </cell>
          <cell r="F16">
            <v>12</v>
          </cell>
          <cell r="G16">
            <v>12</v>
          </cell>
          <cell r="H16">
            <v>12</v>
          </cell>
          <cell r="I16">
            <v>12</v>
          </cell>
          <cell r="J16">
            <v>12</v>
          </cell>
          <cell r="K16">
            <v>12</v>
          </cell>
          <cell r="L16">
            <v>12</v>
          </cell>
          <cell r="M16">
            <v>12</v>
          </cell>
          <cell r="N16">
            <v>12</v>
          </cell>
          <cell r="O16">
            <v>12</v>
          </cell>
          <cell r="P16">
            <v>12</v>
          </cell>
          <cell r="Q16">
            <v>12</v>
          </cell>
          <cell r="R16">
            <v>12</v>
          </cell>
          <cell r="S16">
            <v>12</v>
          </cell>
          <cell r="T16">
            <v>12</v>
          </cell>
          <cell r="AK16">
            <v>8</v>
          </cell>
          <cell r="AL16" t="str">
            <v>LUIZ EVANDRO SOARES BEZERRA</v>
          </cell>
        </row>
        <row r="17">
          <cell r="A17" t="str">
            <v>JTY-6618</v>
          </cell>
          <cell r="B17">
            <v>12.5</v>
          </cell>
          <cell r="C17">
            <v>12.5</v>
          </cell>
          <cell r="D17">
            <v>12.5</v>
          </cell>
          <cell r="E17">
            <v>12.5</v>
          </cell>
          <cell r="F17">
            <v>12.5</v>
          </cell>
          <cell r="G17">
            <v>12.5</v>
          </cell>
          <cell r="H17">
            <v>12.5</v>
          </cell>
          <cell r="I17">
            <v>12.5</v>
          </cell>
          <cell r="J17">
            <v>12.5</v>
          </cell>
          <cell r="K17">
            <v>12.5</v>
          </cell>
          <cell r="L17">
            <v>12.5</v>
          </cell>
          <cell r="M17">
            <v>12.5</v>
          </cell>
          <cell r="N17">
            <v>12.5</v>
          </cell>
          <cell r="O17">
            <v>12.5</v>
          </cell>
          <cell r="P17">
            <v>12.5</v>
          </cell>
          <cell r="Q17">
            <v>12.5</v>
          </cell>
          <cell r="R17">
            <v>12.5</v>
          </cell>
          <cell r="S17">
            <v>12.5</v>
          </cell>
          <cell r="T17">
            <v>12.5</v>
          </cell>
          <cell r="AK17">
            <v>9</v>
          </cell>
          <cell r="AL17" t="str">
            <v>JOSÉ MANOEL DAS CHAGAS</v>
          </cell>
        </row>
        <row r="18">
          <cell r="A18" t="str">
            <v>HUI-1335</v>
          </cell>
          <cell r="B18">
            <v>12</v>
          </cell>
          <cell r="C18">
            <v>12</v>
          </cell>
          <cell r="D18">
            <v>12</v>
          </cell>
          <cell r="E18">
            <v>12</v>
          </cell>
          <cell r="F18">
            <v>12</v>
          </cell>
          <cell r="G18">
            <v>12</v>
          </cell>
          <cell r="H18">
            <v>12</v>
          </cell>
          <cell r="I18">
            <v>12</v>
          </cell>
          <cell r="J18">
            <v>12</v>
          </cell>
          <cell r="K18">
            <v>12</v>
          </cell>
          <cell r="L18">
            <v>12</v>
          </cell>
          <cell r="M18">
            <v>12</v>
          </cell>
          <cell r="N18">
            <v>12</v>
          </cell>
          <cell r="O18">
            <v>12</v>
          </cell>
          <cell r="P18">
            <v>12</v>
          </cell>
          <cell r="Q18">
            <v>12</v>
          </cell>
          <cell r="R18">
            <v>12</v>
          </cell>
          <cell r="S18">
            <v>12</v>
          </cell>
          <cell r="T18">
            <v>12</v>
          </cell>
          <cell r="AK18">
            <v>10</v>
          </cell>
          <cell r="AL18" t="str">
            <v>ANTONIA FERREIRA LIMA</v>
          </cell>
        </row>
        <row r="19">
          <cell r="A19" t="str">
            <v>HVI-5668</v>
          </cell>
          <cell r="B19">
            <v>12</v>
          </cell>
          <cell r="C19">
            <v>12</v>
          </cell>
          <cell r="D19">
            <v>12</v>
          </cell>
          <cell r="E19">
            <v>12</v>
          </cell>
          <cell r="F19">
            <v>12</v>
          </cell>
          <cell r="G19">
            <v>12</v>
          </cell>
          <cell r="H19">
            <v>12</v>
          </cell>
          <cell r="I19">
            <v>12</v>
          </cell>
          <cell r="J19">
            <v>12</v>
          </cell>
          <cell r="K19">
            <v>12</v>
          </cell>
          <cell r="L19">
            <v>12</v>
          </cell>
          <cell r="M19">
            <v>12</v>
          </cell>
          <cell r="N19">
            <v>12</v>
          </cell>
          <cell r="O19">
            <v>12</v>
          </cell>
          <cell r="P19">
            <v>12</v>
          </cell>
          <cell r="Q19">
            <v>12</v>
          </cell>
          <cell r="R19">
            <v>12</v>
          </cell>
          <cell r="S19">
            <v>12</v>
          </cell>
          <cell r="T19">
            <v>12</v>
          </cell>
          <cell r="AK19">
            <v>11</v>
          </cell>
          <cell r="AL19" t="str">
            <v>JOSÉ STENIO M. BANDEIRA</v>
          </cell>
        </row>
        <row r="20">
          <cell r="A20" t="str">
            <v>HUD-4712</v>
          </cell>
          <cell r="B20">
            <v>12</v>
          </cell>
          <cell r="C20">
            <v>12</v>
          </cell>
          <cell r="D20">
            <v>12</v>
          </cell>
          <cell r="E20">
            <v>12</v>
          </cell>
          <cell r="F20">
            <v>12</v>
          </cell>
          <cell r="G20">
            <v>12</v>
          </cell>
          <cell r="H20">
            <v>12</v>
          </cell>
          <cell r="I20">
            <v>12</v>
          </cell>
          <cell r="J20">
            <v>12</v>
          </cell>
          <cell r="K20">
            <v>12</v>
          </cell>
          <cell r="L20">
            <v>12</v>
          </cell>
          <cell r="M20">
            <v>12</v>
          </cell>
          <cell r="N20">
            <v>12</v>
          </cell>
          <cell r="O20">
            <v>12</v>
          </cell>
          <cell r="P20">
            <v>12</v>
          </cell>
          <cell r="Q20">
            <v>12</v>
          </cell>
          <cell r="R20">
            <v>12</v>
          </cell>
          <cell r="S20">
            <v>12</v>
          </cell>
          <cell r="T20">
            <v>12</v>
          </cell>
          <cell r="AK20">
            <v>12</v>
          </cell>
          <cell r="AL20" t="str">
            <v>MESSIAS SANTIAGO DA SILVA</v>
          </cell>
        </row>
        <row r="21">
          <cell r="A21" t="str">
            <v>HVL-4173</v>
          </cell>
          <cell r="B21">
            <v>12.5</v>
          </cell>
          <cell r="C21">
            <v>12.5</v>
          </cell>
          <cell r="D21">
            <v>12.5</v>
          </cell>
          <cell r="E21">
            <v>12.5</v>
          </cell>
          <cell r="F21">
            <v>12.5</v>
          </cell>
          <cell r="G21">
            <v>12.5</v>
          </cell>
          <cell r="H21">
            <v>12.5</v>
          </cell>
          <cell r="I21">
            <v>12.5</v>
          </cell>
          <cell r="J21">
            <v>12.5</v>
          </cell>
          <cell r="K21">
            <v>12.5</v>
          </cell>
          <cell r="L21">
            <v>12.5</v>
          </cell>
          <cell r="M21">
            <v>12.5</v>
          </cell>
          <cell r="N21">
            <v>12.5</v>
          </cell>
          <cell r="O21">
            <v>12.5</v>
          </cell>
          <cell r="P21">
            <v>12.5</v>
          </cell>
          <cell r="Q21">
            <v>12.5</v>
          </cell>
          <cell r="R21">
            <v>12.5</v>
          </cell>
          <cell r="S21">
            <v>12.5</v>
          </cell>
          <cell r="T21">
            <v>12.5</v>
          </cell>
          <cell r="AK21">
            <v>13</v>
          </cell>
          <cell r="AL21" t="str">
            <v>ANTÔNIO MOREIRA DE SOUSA LIMA NETO</v>
          </cell>
        </row>
        <row r="22">
          <cell r="A22" t="str">
            <v>HVB-5525</v>
          </cell>
          <cell r="B22">
            <v>12.5</v>
          </cell>
          <cell r="C22">
            <v>12.5</v>
          </cell>
          <cell r="D22">
            <v>12.5</v>
          </cell>
          <cell r="E22">
            <v>12.5</v>
          </cell>
          <cell r="F22">
            <v>12.5</v>
          </cell>
          <cell r="G22">
            <v>12.5</v>
          </cell>
          <cell r="H22">
            <v>12.5</v>
          </cell>
          <cell r="I22">
            <v>12.5</v>
          </cell>
          <cell r="J22">
            <v>12.5</v>
          </cell>
          <cell r="K22">
            <v>12.5</v>
          </cell>
          <cell r="L22">
            <v>12.5</v>
          </cell>
          <cell r="M22">
            <v>12.5</v>
          </cell>
          <cell r="N22">
            <v>12.5</v>
          </cell>
          <cell r="O22">
            <v>12.5</v>
          </cell>
          <cell r="P22">
            <v>12.5</v>
          </cell>
          <cell r="Q22">
            <v>12.5</v>
          </cell>
          <cell r="R22">
            <v>12.5</v>
          </cell>
          <cell r="S22">
            <v>12.5</v>
          </cell>
          <cell r="T22">
            <v>12.5</v>
          </cell>
          <cell r="AK22">
            <v>14</v>
          </cell>
          <cell r="AL22" t="str">
            <v>FRANCISCO LUZIEUDO DE ALEMEIDA</v>
          </cell>
        </row>
        <row r="23">
          <cell r="A23" t="str">
            <v>MUJ-8275</v>
          </cell>
          <cell r="B23">
            <v>12.5</v>
          </cell>
          <cell r="C23">
            <v>12.5</v>
          </cell>
          <cell r="D23">
            <v>12.5</v>
          </cell>
          <cell r="E23">
            <v>12.5</v>
          </cell>
          <cell r="F23">
            <v>12.5</v>
          </cell>
          <cell r="G23">
            <v>12.5</v>
          </cell>
          <cell r="H23">
            <v>12.5</v>
          </cell>
          <cell r="I23">
            <v>12.5</v>
          </cell>
          <cell r="J23">
            <v>12.5</v>
          </cell>
          <cell r="K23">
            <v>12.5</v>
          </cell>
          <cell r="L23">
            <v>12.5</v>
          </cell>
          <cell r="M23">
            <v>12.5</v>
          </cell>
          <cell r="N23">
            <v>12.5</v>
          </cell>
          <cell r="O23">
            <v>12.5</v>
          </cell>
          <cell r="P23">
            <v>12.5</v>
          </cell>
          <cell r="Q23">
            <v>12.5</v>
          </cell>
          <cell r="R23">
            <v>12.5</v>
          </cell>
          <cell r="S23">
            <v>12.5</v>
          </cell>
          <cell r="T23">
            <v>12.5</v>
          </cell>
          <cell r="AK23">
            <v>15</v>
          </cell>
          <cell r="AL23" t="str">
            <v>EZEQUIEL BRITO DE OLIVEIRA</v>
          </cell>
        </row>
        <row r="24">
          <cell r="A24" t="str">
            <v>AB-8267</v>
          </cell>
          <cell r="B24">
            <v>13</v>
          </cell>
          <cell r="C24">
            <v>13</v>
          </cell>
          <cell r="D24">
            <v>13</v>
          </cell>
          <cell r="E24">
            <v>13</v>
          </cell>
          <cell r="F24">
            <v>13</v>
          </cell>
          <cell r="G24">
            <v>13</v>
          </cell>
          <cell r="H24">
            <v>13</v>
          </cell>
          <cell r="I24">
            <v>13</v>
          </cell>
          <cell r="J24">
            <v>13</v>
          </cell>
          <cell r="K24">
            <v>13</v>
          </cell>
          <cell r="L24">
            <v>13</v>
          </cell>
          <cell r="M24">
            <v>13</v>
          </cell>
          <cell r="N24">
            <v>13</v>
          </cell>
          <cell r="O24">
            <v>13</v>
          </cell>
          <cell r="P24">
            <v>13</v>
          </cell>
          <cell r="Q24">
            <v>13</v>
          </cell>
          <cell r="R24">
            <v>13</v>
          </cell>
          <cell r="S24">
            <v>13</v>
          </cell>
          <cell r="T24">
            <v>13</v>
          </cell>
          <cell r="AK24">
            <v>16</v>
          </cell>
          <cell r="AL24" t="str">
            <v>FRANCISCO LIELDO COSTA</v>
          </cell>
        </row>
        <row r="25">
          <cell r="A25" t="str">
            <v>RI-9894</v>
          </cell>
          <cell r="B25">
            <v>14.5</v>
          </cell>
          <cell r="C25">
            <v>14.5</v>
          </cell>
          <cell r="D25">
            <v>14.5</v>
          </cell>
          <cell r="E25">
            <v>14.5</v>
          </cell>
          <cell r="F25">
            <v>14.5</v>
          </cell>
          <cell r="G25">
            <v>14.5</v>
          </cell>
          <cell r="H25">
            <v>14.5</v>
          </cell>
          <cell r="I25">
            <v>14.5</v>
          </cell>
          <cell r="J25">
            <v>14.5</v>
          </cell>
          <cell r="K25">
            <v>14.5</v>
          </cell>
          <cell r="L25">
            <v>14.5</v>
          </cell>
          <cell r="M25">
            <v>14.5</v>
          </cell>
          <cell r="N25">
            <v>14.5</v>
          </cell>
          <cell r="O25">
            <v>14.5</v>
          </cell>
          <cell r="P25">
            <v>14.5</v>
          </cell>
          <cell r="Q25">
            <v>14.5</v>
          </cell>
          <cell r="R25">
            <v>14.5</v>
          </cell>
          <cell r="S25">
            <v>14.5</v>
          </cell>
          <cell r="T25">
            <v>14.5</v>
          </cell>
          <cell r="AK25">
            <v>17</v>
          </cell>
          <cell r="AL25" t="str">
            <v>FRANCISCO DE ASSIS FERNANDES</v>
          </cell>
        </row>
        <row r="26">
          <cell r="A26" t="str">
            <v>JYA-5101</v>
          </cell>
          <cell r="B26">
            <v>13</v>
          </cell>
          <cell r="C26">
            <v>13</v>
          </cell>
          <cell r="D26">
            <v>13</v>
          </cell>
          <cell r="E26">
            <v>13</v>
          </cell>
          <cell r="F26">
            <v>13</v>
          </cell>
          <cell r="G26">
            <v>13</v>
          </cell>
          <cell r="H26">
            <v>13</v>
          </cell>
          <cell r="I26">
            <v>13</v>
          </cell>
          <cell r="J26">
            <v>13</v>
          </cell>
          <cell r="K26">
            <v>13</v>
          </cell>
          <cell r="L26">
            <v>13</v>
          </cell>
          <cell r="M26">
            <v>13</v>
          </cell>
          <cell r="N26">
            <v>13</v>
          </cell>
          <cell r="O26">
            <v>13</v>
          </cell>
          <cell r="P26">
            <v>13</v>
          </cell>
          <cell r="Q26">
            <v>13</v>
          </cell>
          <cell r="R26">
            <v>13</v>
          </cell>
          <cell r="S26">
            <v>13</v>
          </cell>
          <cell r="T26">
            <v>13</v>
          </cell>
          <cell r="AK26">
            <v>17</v>
          </cell>
          <cell r="AL26" t="str">
            <v>FRANCISCO DE ASSIS FERNANDES</v>
          </cell>
        </row>
        <row r="27">
          <cell r="A27" t="str">
            <v>JNW-8949</v>
          </cell>
          <cell r="B27">
            <v>12.5</v>
          </cell>
          <cell r="C27">
            <v>12.5</v>
          </cell>
          <cell r="D27">
            <v>12.5</v>
          </cell>
          <cell r="E27">
            <v>12.5</v>
          </cell>
          <cell r="F27">
            <v>12.5</v>
          </cell>
          <cell r="G27">
            <v>12.5</v>
          </cell>
          <cell r="H27">
            <v>12.5</v>
          </cell>
          <cell r="I27">
            <v>12.5</v>
          </cell>
          <cell r="J27">
            <v>12.5</v>
          </cell>
          <cell r="K27">
            <v>12.5</v>
          </cell>
          <cell r="L27">
            <v>12.5</v>
          </cell>
          <cell r="M27">
            <v>12.5</v>
          </cell>
          <cell r="N27">
            <v>12.5</v>
          </cell>
          <cell r="O27">
            <v>12.5</v>
          </cell>
          <cell r="P27">
            <v>12.5</v>
          </cell>
          <cell r="Q27">
            <v>12.5</v>
          </cell>
          <cell r="R27">
            <v>12.5</v>
          </cell>
          <cell r="S27">
            <v>12.5</v>
          </cell>
          <cell r="T27">
            <v>12.5</v>
          </cell>
          <cell r="AK27">
            <v>16</v>
          </cell>
          <cell r="AL27" t="str">
            <v>FRANCISCO LIELDO COSTA</v>
          </cell>
        </row>
        <row r="28">
          <cell r="A28" t="str">
            <v>HOX-4048</v>
          </cell>
          <cell r="B28">
            <v>12.5</v>
          </cell>
          <cell r="C28">
            <v>12.5</v>
          </cell>
          <cell r="D28">
            <v>12.5</v>
          </cell>
          <cell r="E28">
            <v>12.5</v>
          </cell>
          <cell r="F28">
            <v>12.5</v>
          </cell>
          <cell r="G28">
            <v>12.5</v>
          </cell>
          <cell r="H28">
            <v>12.5</v>
          </cell>
          <cell r="I28">
            <v>12.5</v>
          </cell>
          <cell r="J28">
            <v>12.5</v>
          </cell>
          <cell r="K28">
            <v>12.5</v>
          </cell>
          <cell r="L28">
            <v>12.5</v>
          </cell>
          <cell r="M28">
            <v>12.5</v>
          </cell>
          <cell r="N28">
            <v>12.5</v>
          </cell>
          <cell r="O28">
            <v>12.5</v>
          </cell>
          <cell r="P28">
            <v>12.5</v>
          </cell>
          <cell r="Q28">
            <v>12.5</v>
          </cell>
          <cell r="R28">
            <v>12.5</v>
          </cell>
          <cell r="S28">
            <v>12.5</v>
          </cell>
          <cell r="T28">
            <v>12.5</v>
          </cell>
          <cell r="AK28">
            <v>18</v>
          </cell>
          <cell r="AL28" t="str">
            <v>RICARDO SILVA SOUZA</v>
          </cell>
        </row>
        <row r="29">
          <cell r="A29" t="str">
            <v>HVI-3418</v>
          </cell>
          <cell r="B29">
            <v>12.15</v>
          </cell>
          <cell r="C29">
            <v>12.15</v>
          </cell>
          <cell r="D29">
            <v>12.15</v>
          </cell>
          <cell r="E29">
            <v>12.15</v>
          </cell>
          <cell r="F29">
            <v>12.15</v>
          </cell>
          <cell r="G29">
            <v>12.15</v>
          </cell>
          <cell r="H29">
            <v>12.15</v>
          </cell>
          <cell r="I29">
            <v>12.15</v>
          </cell>
          <cell r="J29">
            <v>12.15</v>
          </cell>
          <cell r="K29">
            <v>12.15</v>
          </cell>
          <cell r="L29">
            <v>12.15</v>
          </cell>
          <cell r="M29">
            <v>12.15</v>
          </cell>
          <cell r="N29">
            <v>12.15</v>
          </cell>
          <cell r="O29">
            <v>12.15</v>
          </cell>
          <cell r="P29">
            <v>12.15</v>
          </cell>
          <cell r="Q29">
            <v>12.15</v>
          </cell>
          <cell r="R29">
            <v>12.15</v>
          </cell>
          <cell r="S29">
            <v>12.15</v>
          </cell>
          <cell r="T29">
            <v>12.15</v>
          </cell>
          <cell r="AK29">
            <v>19</v>
          </cell>
          <cell r="AL29" t="str">
            <v>JOSÉ EDILSON AGRELA BARROSO</v>
          </cell>
        </row>
        <row r="30">
          <cell r="A30" t="str">
            <v>BWC-7096</v>
          </cell>
          <cell r="B30">
            <v>14</v>
          </cell>
          <cell r="C30">
            <v>14</v>
          </cell>
          <cell r="D30">
            <v>14</v>
          </cell>
          <cell r="E30">
            <v>14</v>
          </cell>
          <cell r="F30">
            <v>14</v>
          </cell>
          <cell r="G30">
            <v>14</v>
          </cell>
          <cell r="H30">
            <v>14</v>
          </cell>
          <cell r="I30">
            <v>14</v>
          </cell>
          <cell r="J30">
            <v>14</v>
          </cell>
          <cell r="K30">
            <v>14</v>
          </cell>
          <cell r="L30">
            <v>14</v>
          </cell>
          <cell r="M30">
            <v>14</v>
          </cell>
          <cell r="N30">
            <v>14</v>
          </cell>
          <cell r="O30">
            <v>14</v>
          </cell>
          <cell r="P30">
            <v>14</v>
          </cell>
          <cell r="Q30">
            <v>14</v>
          </cell>
          <cell r="R30">
            <v>14</v>
          </cell>
          <cell r="S30">
            <v>14</v>
          </cell>
          <cell r="T30">
            <v>14</v>
          </cell>
          <cell r="AK30">
            <v>20</v>
          </cell>
          <cell r="AL30" t="str">
            <v>JOSÉ FERREIRA MAIA</v>
          </cell>
        </row>
        <row r="31">
          <cell r="A31" t="str">
            <v>JTI-4264</v>
          </cell>
          <cell r="B31">
            <v>12.5</v>
          </cell>
          <cell r="C31">
            <v>12.5</v>
          </cell>
          <cell r="D31">
            <v>12.5</v>
          </cell>
          <cell r="E31">
            <v>12.5</v>
          </cell>
          <cell r="F31">
            <v>12.5</v>
          </cell>
          <cell r="G31">
            <v>12.5</v>
          </cell>
          <cell r="H31">
            <v>12.5</v>
          </cell>
          <cell r="I31">
            <v>12.5</v>
          </cell>
          <cell r="J31">
            <v>12.5</v>
          </cell>
          <cell r="K31">
            <v>12.5</v>
          </cell>
          <cell r="L31">
            <v>12.5</v>
          </cell>
          <cell r="M31">
            <v>12.5</v>
          </cell>
          <cell r="N31">
            <v>12.5</v>
          </cell>
          <cell r="O31">
            <v>12.5</v>
          </cell>
          <cell r="P31">
            <v>12.5</v>
          </cell>
          <cell r="Q31">
            <v>12.5</v>
          </cell>
          <cell r="R31">
            <v>12.5</v>
          </cell>
          <cell r="S31">
            <v>12.5</v>
          </cell>
          <cell r="T31">
            <v>12.5</v>
          </cell>
          <cell r="AK31">
            <v>21</v>
          </cell>
          <cell r="AL31" t="str">
            <v>MANUEL ALDACI ALVES MARTINS</v>
          </cell>
        </row>
        <row r="32">
          <cell r="A32" t="str">
            <v>MMV-5387</v>
          </cell>
          <cell r="B32">
            <v>13</v>
          </cell>
          <cell r="C32">
            <v>13</v>
          </cell>
          <cell r="D32">
            <v>13</v>
          </cell>
          <cell r="E32">
            <v>13</v>
          </cell>
          <cell r="F32">
            <v>13</v>
          </cell>
          <cell r="G32">
            <v>13</v>
          </cell>
          <cell r="H32">
            <v>13</v>
          </cell>
          <cell r="I32">
            <v>13</v>
          </cell>
          <cell r="J32">
            <v>13</v>
          </cell>
          <cell r="K32">
            <v>13</v>
          </cell>
          <cell r="L32">
            <v>13</v>
          </cell>
          <cell r="M32">
            <v>13</v>
          </cell>
          <cell r="N32">
            <v>13</v>
          </cell>
          <cell r="O32">
            <v>13</v>
          </cell>
          <cell r="P32">
            <v>13</v>
          </cell>
          <cell r="Q32">
            <v>13</v>
          </cell>
          <cell r="R32">
            <v>13</v>
          </cell>
          <cell r="S32">
            <v>13</v>
          </cell>
          <cell r="T32">
            <v>13</v>
          </cell>
          <cell r="AK32">
            <v>49</v>
          </cell>
          <cell r="AL32" t="str">
            <v>PAULINA ALVES DA SILVA FREIRE</v>
          </cell>
        </row>
        <row r="33">
          <cell r="A33" t="str">
            <v>HTY-2671</v>
          </cell>
          <cell r="B33">
            <v>12.2</v>
          </cell>
          <cell r="C33">
            <v>12.2</v>
          </cell>
          <cell r="D33">
            <v>12.2</v>
          </cell>
          <cell r="E33">
            <v>12.2</v>
          </cell>
          <cell r="F33">
            <v>12.2</v>
          </cell>
          <cell r="G33">
            <v>12.2</v>
          </cell>
          <cell r="H33">
            <v>12.2</v>
          </cell>
          <cell r="I33">
            <v>12.2</v>
          </cell>
          <cell r="J33">
            <v>12.2</v>
          </cell>
          <cell r="K33">
            <v>12.2</v>
          </cell>
          <cell r="L33">
            <v>12.2</v>
          </cell>
          <cell r="M33">
            <v>12.2</v>
          </cell>
          <cell r="N33">
            <v>12.2</v>
          </cell>
          <cell r="O33">
            <v>12.2</v>
          </cell>
          <cell r="P33">
            <v>12.2</v>
          </cell>
          <cell r="Q33">
            <v>12.2</v>
          </cell>
          <cell r="R33">
            <v>12.2</v>
          </cell>
          <cell r="S33">
            <v>12.2</v>
          </cell>
          <cell r="T33">
            <v>12.2</v>
          </cell>
          <cell r="AK33">
            <v>22</v>
          </cell>
          <cell r="AL33" t="str">
            <v>MANOEL ADALTO DA SILVA</v>
          </cell>
        </row>
        <row r="34">
          <cell r="A34" t="str">
            <v>HVR-2600</v>
          </cell>
          <cell r="B34">
            <v>12.1</v>
          </cell>
          <cell r="C34">
            <v>12.1</v>
          </cell>
          <cell r="D34">
            <v>12.1</v>
          </cell>
          <cell r="E34">
            <v>12.1</v>
          </cell>
          <cell r="F34">
            <v>12.1</v>
          </cell>
          <cell r="G34">
            <v>12.1</v>
          </cell>
          <cell r="H34">
            <v>12.1</v>
          </cell>
          <cell r="I34">
            <v>12.1</v>
          </cell>
          <cell r="J34">
            <v>12.1</v>
          </cell>
          <cell r="K34">
            <v>12.1</v>
          </cell>
          <cell r="L34">
            <v>12.1</v>
          </cell>
          <cell r="M34">
            <v>12.1</v>
          </cell>
          <cell r="N34">
            <v>12.1</v>
          </cell>
          <cell r="O34">
            <v>12.1</v>
          </cell>
          <cell r="P34">
            <v>12.1</v>
          </cell>
          <cell r="Q34">
            <v>12.1</v>
          </cell>
          <cell r="R34">
            <v>12.1</v>
          </cell>
          <cell r="S34">
            <v>12.1</v>
          </cell>
          <cell r="T34">
            <v>12.1</v>
          </cell>
          <cell r="AK34">
            <v>22</v>
          </cell>
          <cell r="AL34" t="str">
            <v>MANOEL ADALTO DA SILVA</v>
          </cell>
        </row>
        <row r="35">
          <cell r="A35" t="str">
            <v>LXL-5493</v>
          </cell>
          <cell r="B35">
            <v>13.2</v>
          </cell>
          <cell r="C35">
            <v>13.2</v>
          </cell>
          <cell r="D35">
            <v>13.2</v>
          </cell>
          <cell r="E35">
            <v>13.2</v>
          </cell>
          <cell r="F35">
            <v>13.2</v>
          </cell>
          <cell r="G35">
            <v>13.2</v>
          </cell>
          <cell r="H35">
            <v>13.2</v>
          </cell>
          <cell r="I35">
            <v>13.2</v>
          </cell>
          <cell r="J35">
            <v>13.2</v>
          </cell>
          <cell r="K35">
            <v>13.2</v>
          </cell>
          <cell r="L35">
            <v>13.2</v>
          </cell>
          <cell r="M35">
            <v>13.2</v>
          </cell>
          <cell r="N35">
            <v>13.2</v>
          </cell>
          <cell r="O35">
            <v>13.2</v>
          </cell>
          <cell r="P35">
            <v>13.2</v>
          </cell>
          <cell r="Q35">
            <v>13.2</v>
          </cell>
          <cell r="R35">
            <v>13.2</v>
          </cell>
          <cell r="S35">
            <v>13.2</v>
          </cell>
          <cell r="T35">
            <v>13.2</v>
          </cell>
          <cell r="AK35">
            <v>23</v>
          </cell>
          <cell r="AL35" t="str">
            <v>OSVALDO CAVALCANTE DE LIMA</v>
          </cell>
        </row>
        <row r="36">
          <cell r="A36" t="str">
            <v>AB-1277</v>
          </cell>
          <cell r="B36">
            <v>13.2</v>
          </cell>
          <cell r="C36">
            <v>13.2</v>
          </cell>
          <cell r="D36">
            <v>13.2</v>
          </cell>
          <cell r="E36">
            <v>13.2</v>
          </cell>
          <cell r="F36">
            <v>13.2</v>
          </cell>
          <cell r="G36">
            <v>13.2</v>
          </cell>
          <cell r="H36">
            <v>13.2</v>
          </cell>
          <cell r="I36">
            <v>13.2</v>
          </cell>
          <cell r="J36">
            <v>13.2</v>
          </cell>
          <cell r="K36">
            <v>13.2</v>
          </cell>
          <cell r="L36">
            <v>13.2</v>
          </cell>
          <cell r="M36">
            <v>13.2</v>
          </cell>
          <cell r="N36">
            <v>13.2</v>
          </cell>
          <cell r="O36">
            <v>13.2</v>
          </cell>
          <cell r="P36">
            <v>13.2</v>
          </cell>
          <cell r="Q36">
            <v>13.2</v>
          </cell>
          <cell r="R36">
            <v>13.2</v>
          </cell>
          <cell r="S36">
            <v>13.2</v>
          </cell>
          <cell r="T36">
            <v>13.2</v>
          </cell>
          <cell r="AK36">
            <v>30</v>
          </cell>
          <cell r="AL36" t="str">
            <v>CARLOS AUGUSTO DE SOUZA</v>
          </cell>
        </row>
        <row r="37">
          <cell r="A37" t="str">
            <v>HUK-3698</v>
          </cell>
          <cell r="B37">
            <v>12</v>
          </cell>
          <cell r="C37">
            <v>12</v>
          </cell>
          <cell r="D37">
            <v>12</v>
          </cell>
          <cell r="E37">
            <v>12</v>
          </cell>
          <cell r="F37">
            <v>12</v>
          </cell>
          <cell r="G37">
            <v>12</v>
          </cell>
          <cell r="H37">
            <v>12</v>
          </cell>
          <cell r="I37">
            <v>12</v>
          </cell>
          <cell r="J37">
            <v>12</v>
          </cell>
          <cell r="K37">
            <v>12</v>
          </cell>
          <cell r="L37">
            <v>12</v>
          </cell>
          <cell r="M37">
            <v>12</v>
          </cell>
          <cell r="N37">
            <v>12</v>
          </cell>
          <cell r="O37">
            <v>12</v>
          </cell>
          <cell r="P37">
            <v>12</v>
          </cell>
          <cell r="Q37">
            <v>12</v>
          </cell>
          <cell r="R37">
            <v>12</v>
          </cell>
          <cell r="S37">
            <v>12</v>
          </cell>
          <cell r="T37">
            <v>12</v>
          </cell>
          <cell r="AK37">
            <v>25</v>
          </cell>
          <cell r="AL37" t="str">
            <v>JOSÉ ARAÚJO RIBEIRO</v>
          </cell>
        </row>
        <row r="38">
          <cell r="A38" t="str">
            <v>HVK-5580</v>
          </cell>
          <cell r="B38">
            <v>12</v>
          </cell>
          <cell r="C38">
            <v>12</v>
          </cell>
          <cell r="D38">
            <v>12</v>
          </cell>
          <cell r="E38">
            <v>12</v>
          </cell>
          <cell r="F38">
            <v>12</v>
          </cell>
          <cell r="G38">
            <v>12</v>
          </cell>
          <cell r="H38">
            <v>12</v>
          </cell>
          <cell r="I38">
            <v>12</v>
          </cell>
          <cell r="J38">
            <v>12</v>
          </cell>
          <cell r="K38">
            <v>12</v>
          </cell>
          <cell r="L38">
            <v>12</v>
          </cell>
          <cell r="M38">
            <v>12</v>
          </cell>
          <cell r="N38">
            <v>12</v>
          </cell>
          <cell r="O38">
            <v>12</v>
          </cell>
          <cell r="P38">
            <v>12</v>
          </cell>
          <cell r="Q38">
            <v>12</v>
          </cell>
          <cell r="R38">
            <v>12</v>
          </cell>
          <cell r="S38">
            <v>12</v>
          </cell>
          <cell r="T38">
            <v>12</v>
          </cell>
          <cell r="AK38">
            <v>25</v>
          </cell>
          <cell r="AL38" t="str">
            <v>JOSÉ ARAÚJO RIBEIRO</v>
          </cell>
        </row>
        <row r="39">
          <cell r="A39" t="str">
            <v>JLC-4698</v>
          </cell>
          <cell r="B39">
            <v>15</v>
          </cell>
          <cell r="C39">
            <v>15</v>
          </cell>
          <cell r="D39">
            <v>15</v>
          </cell>
          <cell r="E39">
            <v>15</v>
          </cell>
          <cell r="F39">
            <v>15</v>
          </cell>
          <cell r="G39">
            <v>15</v>
          </cell>
          <cell r="H39">
            <v>15</v>
          </cell>
          <cell r="I39">
            <v>15</v>
          </cell>
          <cell r="J39">
            <v>15</v>
          </cell>
          <cell r="K39">
            <v>15</v>
          </cell>
          <cell r="L39">
            <v>15</v>
          </cell>
          <cell r="M39">
            <v>15</v>
          </cell>
          <cell r="N39">
            <v>15</v>
          </cell>
          <cell r="O39">
            <v>15</v>
          </cell>
          <cell r="P39">
            <v>15</v>
          </cell>
          <cell r="Q39">
            <v>15</v>
          </cell>
          <cell r="R39">
            <v>15</v>
          </cell>
          <cell r="S39">
            <v>15</v>
          </cell>
          <cell r="T39">
            <v>15</v>
          </cell>
          <cell r="AK39">
            <v>6</v>
          </cell>
          <cell r="AL39" t="str">
            <v>FRANCISCO SÉRGIO ARAÚJO</v>
          </cell>
        </row>
        <row r="40">
          <cell r="A40" t="str">
            <v>HVN-9718</v>
          </cell>
          <cell r="B40">
            <v>14</v>
          </cell>
          <cell r="C40">
            <v>14</v>
          </cell>
          <cell r="D40">
            <v>14</v>
          </cell>
          <cell r="E40">
            <v>14</v>
          </cell>
          <cell r="F40">
            <v>14</v>
          </cell>
          <cell r="G40">
            <v>14</v>
          </cell>
          <cell r="H40">
            <v>14</v>
          </cell>
          <cell r="I40">
            <v>14</v>
          </cell>
          <cell r="J40">
            <v>14</v>
          </cell>
          <cell r="K40">
            <v>14</v>
          </cell>
          <cell r="L40">
            <v>14</v>
          </cell>
          <cell r="M40">
            <v>14</v>
          </cell>
          <cell r="N40">
            <v>14</v>
          </cell>
          <cell r="O40">
            <v>14</v>
          </cell>
          <cell r="P40">
            <v>14</v>
          </cell>
          <cell r="Q40">
            <v>14</v>
          </cell>
          <cell r="R40">
            <v>14</v>
          </cell>
          <cell r="S40">
            <v>14</v>
          </cell>
          <cell r="T40">
            <v>14</v>
          </cell>
          <cell r="AK40">
            <v>26</v>
          </cell>
          <cell r="AL40" t="str">
            <v>PAULO DINIZ F. DO NASCIMENTO</v>
          </cell>
        </row>
        <row r="41">
          <cell r="A41" t="str">
            <v>KHR-0205</v>
          </cell>
          <cell r="B41">
            <v>12</v>
          </cell>
          <cell r="C41">
            <v>12</v>
          </cell>
          <cell r="D41">
            <v>12</v>
          </cell>
          <cell r="E41">
            <v>12</v>
          </cell>
          <cell r="F41">
            <v>12</v>
          </cell>
          <cell r="G41">
            <v>12</v>
          </cell>
          <cell r="H41">
            <v>12</v>
          </cell>
          <cell r="I41">
            <v>12</v>
          </cell>
          <cell r="J41">
            <v>12</v>
          </cell>
          <cell r="K41">
            <v>12</v>
          </cell>
          <cell r="L41">
            <v>12</v>
          </cell>
          <cell r="M41">
            <v>12</v>
          </cell>
          <cell r="N41">
            <v>12</v>
          </cell>
          <cell r="O41">
            <v>12</v>
          </cell>
          <cell r="P41">
            <v>12</v>
          </cell>
          <cell r="Q41">
            <v>12</v>
          </cell>
          <cell r="R41">
            <v>12</v>
          </cell>
          <cell r="S41">
            <v>12</v>
          </cell>
          <cell r="T41">
            <v>12</v>
          </cell>
          <cell r="AK41">
            <v>27</v>
          </cell>
          <cell r="AL41" t="str">
            <v>JOSÉ MAURICIO FERREIRA DOS SANTOS</v>
          </cell>
        </row>
        <row r="42">
          <cell r="A42" t="str">
            <v>XI-7909</v>
          </cell>
          <cell r="B42">
            <v>12</v>
          </cell>
          <cell r="C42">
            <v>12</v>
          </cell>
          <cell r="D42">
            <v>12</v>
          </cell>
          <cell r="E42">
            <v>12</v>
          </cell>
          <cell r="F42">
            <v>12</v>
          </cell>
          <cell r="G42">
            <v>12</v>
          </cell>
          <cell r="H42">
            <v>12</v>
          </cell>
          <cell r="I42">
            <v>12</v>
          </cell>
          <cell r="J42">
            <v>12</v>
          </cell>
          <cell r="K42">
            <v>12</v>
          </cell>
          <cell r="L42">
            <v>12</v>
          </cell>
          <cell r="M42">
            <v>12</v>
          </cell>
          <cell r="N42">
            <v>12</v>
          </cell>
          <cell r="O42">
            <v>12</v>
          </cell>
          <cell r="P42">
            <v>12</v>
          </cell>
          <cell r="Q42">
            <v>12</v>
          </cell>
          <cell r="R42">
            <v>12</v>
          </cell>
          <cell r="S42">
            <v>12</v>
          </cell>
          <cell r="T42">
            <v>12</v>
          </cell>
          <cell r="AK42">
            <v>29</v>
          </cell>
          <cell r="AL42" t="str">
            <v>FRANCISCO BEZERRA MAIA</v>
          </cell>
        </row>
        <row r="43">
          <cell r="A43" t="str">
            <v>BYE-0625</v>
          </cell>
          <cell r="B43">
            <v>12</v>
          </cell>
          <cell r="C43">
            <v>12</v>
          </cell>
          <cell r="D43">
            <v>12</v>
          </cell>
          <cell r="E43">
            <v>12</v>
          </cell>
          <cell r="F43">
            <v>12</v>
          </cell>
          <cell r="G43">
            <v>12</v>
          </cell>
          <cell r="H43">
            <v>12</v>
          </cell>
          <cell r="I43">
            <v>12</v>
          </cell>
          <cell r="J43">
            <v>12</v>
          </cell>
          <cell r="K43">
            <v>12</v>
          </cell>
          <cell r="L43">
            <v>12</v>
          </cell>
          <cell r="M43">
            <v>12</v>
          </cell>
          <cell r="N43">
            <v>12</v>
          </cell>
          <cell r="O43">
            <v>12</v>
          </cell>
          <cell r="P43">
            <v>12</v>
          </cell>
          <cell r="Q43">
            <v>12</v>
          </cell>
          <cell r="R43">
            <v>12</v>
          </cell>
          <cell r="S43">
            <v>12</v>
          </cell>
          <cell r="T43">
            <v>12</v>
          </cell>
          <cell r="AK43">
            <v>31</v>
          </cell>
          <cell r="AL43" t="str">
            <v>FRANCISCO GOMES DA SILVA</v>
          </cell>
        </row>
        <row r="44">
          <cell r="A44" t="str">
            <v>EO-5723</v>
          </cell>
          <cell r="B44">
            <v>13.2</v>
          </cell>
          <cell r="C44">
            <v>13.2</v>
          </cell>
          <cell r="D44">
            <v>13.2</v>
          </cell>
          <cell r="E44">
            <v>13.2</v>
          </cell>
          <cell r="F44">
            <v>13.2</v>
          </cell>
          <cell r="G44">
            <v>13.2</v>
          </cell>
          <cell r="H44">
            <v>13.2</v>
          </cell>
          <cell r="I44">
            <v>13.2</v>
          </cell>
          <cell r="J44">
            <v>13.2</v>
          </cell>
          <cell r="K44">
            <v>13.2</v>
          </cell>
          <cell r="L44">
            <v>13.2</v>
          </cell>
          <cell r="M44">
            <v>13.2</v>
          </cell>
          <cell r="N44">
            <v>13.2</v>
          </cell>
          <cell r="O44">
            <v>13.2</v>
          </cell>
          <cell r="P44">
            <v>13.2</v>
          </cell>
          <cell r="Q44">
            <v>13.2</v>
          </cell>
          <cell r="R44">
            <v>13.2</v>
          </cell>
          <cell r="S44">
            <v>13.2</v>
          </cell>
          <cell r="T44">
            <v>13.2</v>
          </cell>
          <cell r="AK44">
            <v>29</v>
          </cell>
          <cell r="AL44" t="str">
            <v>FRANCISCO BEZERRA MAIA</v>
          </cell>
        </row>
        <row r="45">
          <cell r="A45" t="str">
            <v>HVS-3252</v>
          </cell>
          <cell r="B45">
            <v>12.5</v>
          </cell>
          <cell r="C45">
            <v>12.5</v>
          </cell>
          <cell r="D45">
            <v>12.5</v>
          </cell>
          <cell r="E45">
            <v>12.5</v>
          </cell>
          <cell r="F45">
            <v>12.5</v>
          </cell>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AK45">
            <v>32</v>
          </cell>
          <cell r="AL45" t="str">
            <v>FRANCISCO O DO NASCIMENTO BARROSO</v>
          </cell>
        </row>
        <row r="46">
          <cell r="A46" t="str">
            <v>HWL-1560</v>
          </cell>
          <cell r="B46">
            <v>14.5</v>
          </cell>
          <cell r="C46">
            <v>14.5</v>
          </cell>
          <cell r="D46">
            <v>14.5</v>
          </cell>
          <cell r="E46">
            <v>14.5</v>
          </cell>
          <cell r="F46">
            <v>14.5</v>
          </cell>
          <cell r="G46">
            <v>14.5</v>
          </cell>
          <cell r="H46">
            <v>14.5</v>
          </cell>
          <cell r="I46">
            <v>14.5</v>
          </cell>
          <cell r="J46">
            <v>14.5</v>
          </cell>
          <cell r="K46">
            <v>14.5</v>
          </cell>
          <cell r="L46">
            <v>14.5</v>
          </cell>
          <cell r="M46">
            <v>14.5</v>
          </cell>
          <cell r="N46">
            <v>14.5</v>
          </cell>
          <cell r="O46">
            <v>14.5</v>
          </cell>
          <cell r="P46">
            <v>14.5</v>
          </cell>
          <cell r="Q46">
            <v>14.5</v>
          </cell>
          <cell r="R46">
            <v>14.5</v>
          </cell>
          <cell r="S46">
            <v>14.5</v>
          </cell>
          <cell r="T46">
            <v>14.5</v>
          </cell>
          <cell r="AK46">
            <v>33</v>
          </cell>
          <cell r="AL46" t="str">
            <v>JOSÉ LUCIVANIO DA COSTA</v>
          </cell>
        </row>
        <row r="47">
          <cell r="A47" t="str">
            <v>HUS-0117</v>
          </cell>
          <cell r="B47">
            <v>12</v>
          </cell>
          <cell r="C47">
            <v>12</v>
          </cell>
          <cell r="D47">
            <v>12</v>
          </cell>
          <cell r="E47">
            <v>12</v>
          </cell>
          <cell r="F47">
            <v>12</v>
          </cell>
          <cell r="G47">
            <v>12</v>
          </cell>
          <cell r="H47">
            <v>12</v>
          </cell>
          <cell r="I47">
            <v>12</v>
          </cell>
          <cell r="J47">
            <v>12</v>
          </cell>
          <cell r="K47">
            <v>12</v>
          </cell>
          <cell r="L47">
            <v>12</v>
          </cell>
          <cell r="M47">
            <v>12</v>
          </cell>
          <cell r="N47">
            <v>12</v>
          </cell>
          <cell r="O47">
            <v>12</v>
          </cell>
          <cell r="P47">
            <v>12</v>
          </cell>
          <cell r="Q47">
            <v>12</v>
          </cell>
          <cell r="R47">
            <v>12</v>
          </cell>
          <cell r="S47">
            <v>12</v>
          </cell>
          <cell r="T47">
            <v>12</v>
          </cell>
          <cell r="AK47">
            <v>35</v>
          </cell>
          <cell r="AL47" t="str">
            <v>PEDRO VIEIRA DA SILVA</v>
          </cell>
        </row>
        <row r="48">
          <cell r="A48" t="str">
            <v>CEP-9713</v>
          </cell>
          <cell r="B48">
            <v>12</v>
          </cell>
          <cell r="C48">
            <v>12</v>
          </cell>
          <cell r="D48">
            <v>12</v>
          </cell>
          <cell r="E48">
            <v>12</v>
          </cell>
          <cell r="F48">
            <v>12</v>
          </cell>
          <cell r="G48">
            <v>12</v>
          </cell>
          <cell r="H48">
            <v>12</v>
          </cell>
          <cell r="I48">
            <v>12</v>
          </cell>
          <cell r="J48">
            <v>12</v>
          </cell>
          <cell r="K48">
            <v>12</v>
          </cell>
          <cell r="L48">
            <v>12</v>
          </cell>
          <cell r="M48">
            <v>12</v>
          </cell>
          <cell r="N48">
            <v>12</v>
          </cell>
          <cell r="O48">
            <v>12</v>
          </cell>
          <cell r="P48">
            <v>12</v>
          </cell>
          <cell r="Q48">
            <v>12</v>
          </cell>
          <cell r="R48">
            <v>12</v>
          </cell>
          <cell r="S48">
            <v>12</v>
          </cell>
          <cell r="T48">
            <v>12</v>
          </cell>
          <cell r="AK48">
            <v>36</v>
          </cell>
          <cell r="AL48" t="str">
            <v>FRANCISCO IVANILCE DE SOUZA LIMA</v>
          </cell>
        </row>
        <row r="49">
          <cell r="A49" t="str">
            <v>HVN-1458</v>
          </cell>
          <cell r="B49">
            <v>13</v>
          </cell>
          <cell r="C49">
            <v>13</v>
          </cell>
          <cell r="D49">
            <v>13</v>
          </cell>
          <cell r="E49">
            <v>13</v>
          </cell>
          <cell r="F49">
            <v>13</v>
          </cell>
          <cell r="G49">
            <v>13</v>
          </cell>
          <cell r="H49">
            <v>13</v>
          </cell>
          <cell r="I49">
            <v>13</v>
          </cell>
          <cell r="J49">
            <v>13</v>
          </cell>
          <cell r="K49">
            <v>13</v>
          </cell>
          <cell r="L49">
            <v>13</v>
          </cell>
          <cell r="M49">
            <v>13</v>
          </cell>
          <cell r="N49">
            <v>13</v>
          </cell>
          <cell r="O49">
            <v>13</v>
          </cell>
          <cell r="P49">
            <v>13</v>
          </cell>
          <cell r="Q49">
            <v>13</v>
          </cell>
          <cell r="R49">
            <v>13</v>
          </cell>
          <cell r="S49">
            <v>13</v>
          </cell>
          <cell r="T49">
            <v>13</v>
          </cell>
          <cell r="AK49">
            <v>84</v>
          </cell>
          <cell r="AL49" t="str">
            <v>MARIA LILIANE LIMA DIOGENES</v>
          </cell>
        </row>
        <row r="50">
          <cell r="A50" t="str">
            <v>MMV-5979</v>
          </cell>
          <cell r="B50">
            <v>12</v>
          </cell>
          <cell r="C50">
            <v>12</v>
          </cell>
          <cell r="D50">
            <v>12</v>
          </cell>
          <cell r="E50">
            <v>12</v>
          </cell>
          <cell r="F50">
            <v>12</v>
          </cell>
          <cell r="G50">
            <v>12</v>
          </cell>
          <cell r="H50">
            <v>12</v>
          </cell>
          <cell r="I50">
            <v>12</v>
          </cell>
          <cell r="J50">
            <v>12</v>
          </cell>
          <cell r="K50">
            <v>12</v>
          </cell>
          <cell r="L50">
            <v>12</v>
          </cell>
          <cell r="M50">
            <v>12</v>
          </cell>
          <cell r="N50">
            <v>12</v>
          </cell>
          <cell r="O50">
            <v>12</v>
          </cell>
          <cell r="P50">
            <v>12</v>
          </cell>
          <cell r="Q50">
            <v>12</v>
          </cell>
          <cell r="R50">
            <v>12</v>
          </cell>
          <cell r="S50">
            <v>12</v>
          </cell>
          <cell r="T50">
            <v>12</v>
          </cell>
          <cell r="AK50">
            <v>37</v>
          </cell>
          <cell r="AL50" t="str">
            <v>ADELMO MESSIAS MELO BARRO</v>
          </cell>
        </row>
        <row r="51">
          <cell r="A51" t="str">
            <v>LT-1700</v>
          </cell>
          <cell r="B51">
            <v>11</v>
          </cell>
          <cell r="C51">
            <v>11</v>
          </cell>
          <cell r="D51">
            <v>11</v>
          </cell>
          <cell r="E51">
            <v>11</v>
          </cell>
          <cell r="F51">
            <v>11</v>
          </cell>
          <cell r="G51">
            <v>11</v>
          </cell>
          <cell r="H51">
            <v>11</v>
          </cell>
          <cell r="I51">
            <v>11</v>
          </cell>
          <cell r="J51">
            <v>11</v>
          </cell>
          <cell r="K51">
            <v>11</v>
          </cell>
          <cell r="L51">
            <v>11</v>
          </cell>
          <cell r="M51">
            <v>11</v>
          </cell>
          <cell r="N51">
            <v>11</v>
          </cell>
          <cell r="O51">
            <v>11</v>
          </cell>
          <cell r="P51">
            <v>11</v>
          </cell>
          <cell r="Q51">
            <v>11</v>
          </cell>
          <cell r="R51">
            <v>11</v>
          </cell>
          <cell r="S51">
            <v>11</v>
          </cell>
          <cell r="T51">
            <v>11</v>
          </cell>
          <cell r="AK51">
            <v>37</v>
          </cell>
          <cell r="AL51" t="str">
            <v>ADELMO MESSIAS MELO BARRO</v>
          </cell>
        </row>
        <row r="52">
          <cell r="A52" t="str">
            <v>MNB-0746</v>
          </cell>
          <cell r="B52">
            <v>12</v>
          </cell>
          <cell r="C52">
            <v>12</v>
          </cell>
          <cell r="D52">
            <v>12</v>
          </cell>
          <cell r="E52">
            <v>12</v>
          </cell>
          <cell r="F52">
            <v>12</v>
          </cell>
          <cell r="G52">
            <v>12</v>
          </cell>
          <cell r="H52">
            <v>12</v>
          </cell>
          <cell r="I52">
            <v>12</v>
          </cell>
          <cell r="J52">
            <v>12</v>
          </cell>
          <cell r="K52">
            <v>12</v>
          </cell>
          <cell r="L52">
            <v>12</v>
          </cell>
          <cell r="M52">
            <v>12</v>
          </cell>
          <cell r="N52">
            <v>12</v>
          </cell>
          <cell r="O52">
            <v>12</v>
          </cell>
          <cell r="P52">
            <v>12</v>
          </cell>
          <cell r="Q52">
            <v>12</v>
          </cell>
          <cell r="R52">
            <v>12</v>
          </cell>
          <cell r="S52">
            <v>12</v>
          </cell>
          <cell r="T52">
            <v>12</v>
          </cell>
          <cell r="AK52">
            <v>38</v>
          </cell>
          <cell r="AL52" t="str">
            <v>LUCIANA MARIA DA SILVA</v>
          </cell>
        </row>
        <row r="53">
          <cell r="A53" t="str">
            <v>HUC-7862</v>
          </cell>
          <cell r="B53">
            <v>12</v>
          </cell>
          <cell r="C53">
            <v>12</v>
          </cell>
          <cell r="D53">
            <v>12</v>
          </cell>
          <cell r="E53">
            <v>12</v>
          </cell>
          <cell r="F53">
            <v>12</v>
          </cell>
          <cell r="G53">
            <v>12</v>
          </cell>
          <cell r="H53">
            <v>12</v>
          </cell>
          <cell r="I53">
            <v>12</v>
          </cell>
          <cell r="J53">
            <v>12</v>
          </cell>
          <cell r="K53">
            <v>12</v>
          </cell>
          <cell r="L53">
            <v>12</v>
          </cell>
          <cell r="M53">
            <v>12</v>
          </cell>
          <cell r="N53">
            <v>12</v>
          </cell>
          <cell r="O53">
            <v>12</v>
          </cell>
          <cell r="P53">
            <v>12</v>
          </cell>
          <cell r="Q53">
            <v>12</v>
          </cell>
          <cell r="R53">
            <v>12</v>
          </cell>
          <cell r="S53">
            <v>12</v>
          </cell>
          <cell r="T53">
            <v>12</v>
          </cell>
          <cell r="AK53">
            <v>39</v>
          </cell>
          <cell r="AL53" t="str">
            <v>JOSÉ ALVES JUNIOR</v>
          </cell>
        </row>
        <row r="54">
          <cell r="A54" t="str">
            <v>HVF-8339</v>
          </cell>
          <cell r="B54">
            <v>12</v>
          </cell>
          <cell r="C54">
            <v>12</v>
          </cell>
          <cell r="D54">
            <v>12</v>
          </cell>
          <cell r="E54">
            <v>12</v>
          </cell>
          <cell r="F54">
            <v>12</v>
          </cell>
          <cell r="G54">
            <v>12</v>
          </cell>
          <cell r="H54">
            <v>12</v>
          </cell>
          <cell r="I54">
            <v>12</v>
          </cell>
          <cell r="J54">
            <v>12</v>
          </cell>
          <cell r="K54">
            <v>12</v>
          </cell>
          <cell r="L54">
            <v>12</v>
          </cell>
          <cell r="M54">
            <v>12</v>
          </cell>
          <cell r="N54">
            <v>12</v>
          </cell>
          <cell r="O54">
            <v>12</v>
          </cell>
          <cell r="P54">
            <v>12</v>
          </cell>
          <cell r="Q54">
            <v>12</v>
          </cell>
          <cell r="R54">
            <v>12</v>
          </cell>
          <cell r="S54">
            <v>12</v>
          </cell>
          <cell r="T54">
            <v>12</v>
          </cell>
          <cell r="AK54">
            <v>40</v>
          </cell>
          <cell r="AL54" t="str">
            <v>JOSÉ IVAN DE OLIVEIRA ALVES</v>
          </cell>
        </row>
        <row r="55">
          <cell r="A55" t="str">
            <v>HUK-4839</v>
          </cell>
          <cell r="B55">
            <v>12.5</v>
          </cell>
          <cell r="C55">
            <v>12.5</v>
          </cell>
          <cell r="D55">
            <v>12.5</v>
          </cell>
          <cell r="E55">
            <v>12.5</v>
          </cell>
          <cell r="F55">
            <v>12.5</v>
          </cell>
          <cell r="G55">
            <v>12.5</v>
          </cell>
          <cell r="H55">
            <v>12.5</v>
          </cell>
          <cell r="I55">
            <v>12.5</v>
          </cell>
          <cell r="J55">
            <v>12.5</v>
          </cell>
          <cell r="K55">
            <v>12.5</v>
          </cell>
          <cell r="L55">
            <v>12.5</v>
          </cell>
          <cell r="M55">
            <v>12.5</v>
          </cell>
          <cell r="N55">
            <v>12.5</v>
          </cell>
          <cell r="O55">
            <v>12.5</v>
          </cell>
          <cell r="P55">
            <v>12.5</v>
          </cell>
          <cell r="Q55">
            <v>12.5</v>
          </cell>
          <cell r="R55">
            <v>12.5</v>
          </cell>
          <cell r="S55">
            <v>12.5</v>
          </cell>
          <cell r="T55">
            <v>12.5</v>
          </cell>
          <cell r="AK55">
            <v>41</v>
          </cell>
          <cell r="AL55" t="str">
            <v>MARIA LUCIA OLIVEIRA ALMEIDA LIMA</v>
          </cell>
        </row>
        <row r="56">
          <cell r="A56" t="str">
            <v>HUJ-6146</v>
          </cell>
          <cell r="B56">
            <v>13.5</v>
          </cell>
          <cell r="C56">
            <v>13.5</v>
          </cell>
          <cell r="D56">
            <v>13.5</v>
          </cell>
          <cell r="E56">
            <v>13.5</v>
          </cell>
          <cell r="F56">
            <v>13.5</v>
          </cell>
          <cell r="G56">
            <v>13.5</v>
          </cell>
          <cell r="H56">
            <v>13.5</v>
          </cell>
          <cell r="I56">
            <v>13.5</v>
          </cell>
          <cell r="J56">
            <v>13.5</v>
          </cell>
          <cell r="K56">
            <v>13.5</v>
          </cell>
          <cell r="L56">
            <v>13.5</v>
          </cell>
          <cell r="M56">
            <v>13.5</v>
          </cell>
          <cell r="N56">
            <v>13.5</v>
          </cell>
          <cell r="O56">
            <v>13.5</v>
          </cell>
          <cell r="P56">
            <v>13.5</v>
          </cell>
          <cell r="Q56">
            <v>13.5</v>
          </cell>
          <cell r="R56">
            <v>13.5</v>
          </cell>
          <cell r="S56">
            <v>13.5</v>
          </cell>
          <cell r="T56">
            <v>13.5</v>
          </cell>
          <cell r="AK56">
            <v>54</v>
          </cell>
          <cell r="AL56" t="str">
            <v>IVAN CARLOS PESENTE</v>
          </cell>
        </row>
        <row r="57">
          <cell r="A57" t="str">
            <v>JTC-6477</v>
          </cell>
          <cell r="B57">
            <v>11</v>
          </cell>
          <cell r="C57">
            <v>11</v>
          </cell>
          <cell r="D57">
            <v>11</v>
          </cell>
          <cell r="E57">
            <v>11</v>
          </cell>
          <cell r="F57">
            <v>11</v>
          </cell>
          <cell r="G57">
            <v>11</v>
          </cell>
          <cell r="H57">
            <v>11</v>
          </cell>
          <cell r="I57">
            <v>11</v>
          </cell>
          <cell r="J57">
            <v>11</v>
          </cell>
          <cell r="K57">
            <v>11</v>
          </cell>
          <cell r="L57">
            <v>11</v>
          </cell>
          <cell r="M57">
            <v>11</v>
          </cell>
          <cell r="N57">
            <v>11</v>
          </cell>
          <cell r="O57">
            <v>11</v>
          </cell>
          <cell r="P57">
            <v>11</v>
          </cell>
          <cell r="Q57">
            <v>11</v>
          </cell>
          <cell r="R57">
            <v>11</v>
          </cell>
          <cell r="S57">
            <v>11</v>
          </cell>
          <cell r="T57">
            <v>11</v>
          </cell>
          <cell r="AK57">
            <v>42</v>
          </cell>
          <cell r="AL57" t="str">
            <v>JOSÉ FERNANDO DOS SANTOS</v>
          </cell>
        </row>
        <row r="58">
          <cell r="A58" t="str">
            <v>HVB-8355</v>
          </cell>
          <cell r="B58">
            <v>12</v>
          </cell>
          <cell r="C58">
            <v>12</v>
          </cell>
          <cell r="D58">
            <v>12</v>
          </cell>
          <cell r="E58">
            <v>12</v>
          </cell>
          <cell r="F58">
            <v>12</v>
          </cell>
          <cell r="G58">
            <v>12</v>
          </cell>
          <cell r="H58">
            <v>12</v>
          </cell>
          <cell r="I58">
            <v>12</v>
          </cell>
          <cell r="J58">
            <v>12</v>
          </cell>
          <cell r="K58">
            <v>12</v>
          </cell>
          <cell r="L58">
            <v>12</v>
          </cell>
          <cell r="M58">
            <v>12</v>
          </cell>
          <cell r="N58">
            <v>12</v>
          </cell>
          <cell r="O58">
            <v>12</v>
          </cell>
          <cell r="P58">
            <v>12</v>
          </cell>
          <cell r="Q58">
            <v>12</v>
          </cell>
          <cell r="R58">
            <v>12</v>
          </cell>
          <cell r="S58">
            <v>12</v>
          </cell>
          <cell r="T58">
            <v>12</v>
          </cell>
          <cell r="AK58">
            <v>43</v>
          </cell>
          <cell r="AL58" t="str">
            <v>NINGUEM</v>
          </cell>
        </row>
        <row r="59">
          <cell r="A59" t="str">
            <v>HUC-5491</v>
          </cell>
          <cell r="B59">
            <v>12</v>
          </cell>
          <cell r="C59">
            <v>12</v>
          </cell>
          <cell r="D59">
            <v>12</v>
          </cell>
          <cell r="E59">
            <v>12</v>
          </cell>
          <cell r="F59">
            <v>12</v>
          </cell>
          <cell r="G59">
            <v>12</v>
          </cell>
          <cell r="H59">
            <v>12</v>
          </cell>
          <cell r="I59">
            <v>12</v>
          </cell>
          <cell r="J59">
            <v>12</v>
          </cell>
          <cell r="K59">
            <v>12</v>
          </cell>
          <cell r="L59">
            <v>12</v>
          </cell>
          <cell r="M59">
            <v>12</v>
          </cell>
          <cell r="N59">
            <v>12</v>
          </cell>
          <cell r="O59">
            <v>12</v>
          </cell>
          <cell r="P59">
            <v>12</v>
          </cell>
          <cell r="Q59">
            <v>12</v>
          </cell>
          <cell r="R59">
            <v>12</v>
          </cell>
          <cell r="S59">
            <v>12</v>
          </cell>
          <cell r="T59">
            <v>12</v>
          </cell>
          <cell r="AK59">
            <v>44</v>
          </cell>
          <cell r="AL59" t="str">
            <v>QUEM</v>
          </cell>
        </row>
        <row r="60">
          <cell r="A60" t="str">
            <v>HUQ-2455</v>
          </cell>
          <cell r="B60">
            <v>12</v>
          </cell>
          <cell r="C60">
            <v>12</v>
          </cell>
          <cell r="D60">
            <v>12</v>
          </cell>
          <cell r="E60">
            <v>12</v>
          </cell>
          <cell r="F60">
            <v>12</v>
          </cell>
          <cell r="G60">
            <v>12</v>
          </cell>
          <cell r="H60">
            <v>12</v>
          </cell>
          <cell r="I60">
            <v>12</v>
          </cell>
          <cell r="J60">
            <v>12</v>
          </cell>
          <cell r="K60">
            <v>12</v>
          </cell>
          <cell r="L60">
            <v>12</v>
          </cell>
          <cell r="M60">
            <v>12</v>
          </cell>
          <cell r="N60">
            <v>12</v>
          </cell>
          <cell r="O60">
            <v>12</v>
          </cell>
          <cell r="P60">
            <v>12</v>
          </cell>
          <cell r="Q60">
            <v>12</v>
          </cell>
          <cell r="R60">
            <v>12</v>
          </cell>
          <cell r="S60">
            <v>12</v>
          </cell>
          <cell r="T60">
            <v>12</v>
          </cell>
          <cell r="AK60">
            <v>45</v>
          </cell>
          <cell r="AL60" t="str">
            <v>FRANCISCO EPIFÁNIO FREIRE</v>
          </cell>
        </row>
        <row r="61">
          <cell r="A61" t="str">
            <v>KFD-0398</v>
          </cell>
          <cell r="B61">
            <v>12</v>
          </cell>
          <cell r="C61">
            <v>12</v>
          </cell>
          <cell r="D61">
            <v>12</v>
          </cell>
          <cell r="E61">
            <v>12</v>
          </cell>
          <cell r="F61">
            <v>12</v>
          </cell>
          <cell r="G61">
            <v>12</v>
          </cell>
          <cell r="H61">
            <v>12</v>
          </cell>
          <cell r="I61">
            <v>12</v>
          </cell>
          <cell r="J61">
            <v>12</v>
          </cell>
          <cell r="K61">
            <v>12</v>
          </cell>
          <cell r="L61">
            <v>12</v>
          </cell>
          <cell r="M61">
            <v>12</v>
          </cell>
          <cell r="N61">
            <v>12</v>
          </cell>
          <cell r="O61">
            <v>12</v>
          </cell>
          <cell r="P61">
            <v>12</v>
          </cell>
          <cell r="Q61">
            <v>12</v>
          </cell>
          <cell r="R61">
            <v>12</v>
          </cell>
          <cell r="S61">
            <v>12</v>
          </cell>
          <cell r="T61">
            <v>12</v>
          </cell>
          <cell r="AK61">
            <v>46</v>
          </cell>
          <cell r="AL61" t="str">
            <v>PAULO SERGIO DOS SANTOS</v>
          </cell>
        </row>
        <row r="62">
          <cell r="A62" t="str">
            <v>HVI-5408</v>
          </cell>
          <cell r="B62">
            <v>12</v>
          </cell>
          <cell r="C62">
            <v>12</v>
          </cell>
          <cell r="D62">
            <v>12</v>
          </cell>
          <cell r="E62">
            <v>12</v>
          </cell>
          <cell r="F62">
            <v>12</v>
          </cell>
          <cell r="G62">
            <v>12</v>
          </cell>
          <cell r="H62">
            <v>12</v>
          </cell>
          <cell r="I62">
            <v>12</v>
          </cell>
          <cell r="J62">
            <v>12</v>
          </cell>
          <cell r="K62">
            <v>12</v>
          </cell>
          <cell r="L62">
            <v>12</v>
          </cell>
          <cell r="M62">
            <v>12</v>
          </cell>
          <cell r="N62">
            <v>12</v>
          </cell>
          <cell r="O62">
            <v>12</v>
          </cell>
          <cell r="P62">
            <v>12</v>
          </cell>
          <cell r="Q62">
            <v>12</v>
          </cell>
          <cell r="R62">
            <v>12</v>
          </cell>
          <cell r="S62">
            <v>12</v>
          </cell>
          <cell r="T62">
            <v>12</v>
          </cell>
          <cell r="AK62">
            <v>47</v>
          </cell>
          <cell r="AL62" t="str">
            <v>ANTONIO CARLOS DO NASCIMENTO</v>
          </cell>
        </row>
        <row r="63">
          <cell r="A63" t="str">
            <v>HVJ-2856</v>
          </cell>
          <cell r="B63">
            <v>12.5</v>
          </cell>
          <cell r="C63">
            <v>12.5</v>
          </cell>
          <cell r="D63">
            <v>12.5</v>
          </cell>
          <cell r="E63">
            <v>12.5</v>
          </cell>
          <cell r="F63">
            <v>12.5</v>
          </cell>
          <cell r="G63">
            <v>12.5</v>
          </cell>
          <cell r="H63">
            <v>12.5</v>
          </cell>
          <cell r="I63">
            <v>12.5</v>
          </cell>
          <cell r="J63">
            <v>12.5</v>
          </cell>
          <cell r="K63">
            <v>12.5</v>
          </cell>
          <cell r="L63">
            <v>12.5</v>
          </cell>
          <cell r="M63">
            <v>12.5</v>
          </cell>
          <cell r="N63">
            <v>12.5</v>
          </cell>
          <cell r="O63">
            <v>12.5</v>
          </cell>
          <cell r="P63">
            <v>12.5</v>
          </cell>
          <cell r="Q63">
            <v>12.5</v>
          </cell>
          <cell r="R63">
            <v>12.5</v>
          </cell>
          <cell r="S63">
            <v>12.5</v>
          </cell>
          <cell r="T63">
            <v>12.5</v>
          </cell>
          <cell r="AK63">
            <v>48</v>
          </cell>
          <cell r="AL63" t="str">
            <v>ANTONIO MAURICIO SILVA</v>
          </cell>
        </row>
        <row r="64">
          <cell r="A64" t="str">
            <v>HVI-5738</v>
          </cell>
          <cell r="B64">
            <v>12.5</v>
          </cell>
          <cell r="C64">
            <v>12.5</v>
          </cell>
          <cell r="D64">
            <v>12.5</v>
          </cell>
          <cell r="E64">
            <v>12.5</v>
          </cell>
          <cell r="F64">
            <v>12.5</v>
          </cell>
          <cell r="G64">
            <v>12.5</v>
          </cell>
          <cell r="H64">
            <v>12.5</v>
          </cell>
          <cell r="I64">
            <v>12.5</v>
          </cell>
          <cell r="J64">
            <v>12.5</v>
          </cell>
          <cell r="K64">
            <v>12.5</v>
          </cell>
          <cell r="L64">
            <v>12.5</v>
          </cell>
          <cell r="M64">
            <v>12.5</v>
          </cell>
          <cell r="N64">
            <v>12.5</v>
          </cell>
          <cell r="O64">
            <v>12.5</v>
          </cell>
          <cell r="P64">
            <v>12.5</v>
          </cell>
          <cell r="Q64">
            <v>12.5</v>
          </cell>
          <cell r="R64">
            <v>12.5</v>
          </cell>
          <cell r="S64">
            <v>12.5</v>
          </cell>
          <cell r="T64">
            <v>12.5</v>
          </cell>
          <cell r="AK64">
            <v>50</v>
          </cell>
          <cell r="AL64" t="str">
            <v>FRANCISCO IVANILDO DE SOUZA LIMA</v>
          </cell>
        </row>
        <row r="65">
          <cell r="A65" t="str">
            <v>KFR-7694</v>
          </cell>
          <cell r="B65">
            <v>12</v>
          </cell>
          <cell r="C65">
            <v>12</v>
          </cell>
          <cell r="D65">
            <v>12</v>
          </cell>
          <cell r="E65">
            <v>12</v>
          </cell>
          <cell r="F65">
            <v>12</v>
          </cell>
          <cell r="G65">
            <v>12</v>
          </cell>
          <cell r="H65">
            <v>12</v>
          </cell>
          <cell r="I65">
            <v>12</v>
          </cell>
          <cell r="J65">
            <v>12</v>
          </cell>
          <cell r="K65">
            <v>12</v>
          </cell>
          <cell r="L65">
            <v>12</v>
          </cell>
          <cell r="M65">
            <v>12</v>
          </cell>
          <cell r="N65">
            <v>12</v>
          </cell>
          <cell r="O65">
            <v>12</v>
          </cell>
          <cell r="P65">
            <v>12</v>
          </cell>
          <cell r="Q65">
            <v>12</v>
          </cell>
          <cell r="R65">
            <v>12</v>
          </cell>
          <cell r="S65">
            <v>12</v>
          </cell>
          <cell r="T65">
            <v>12</v>
          </cell>
          <cell r="AK65">
            <v>27</v>
          </cell>
          <cell r="AL65" t="str">
            <v>JOSÉ MAURICIO FERREIRA DOS SANTOS</v>
          </cell>
        </row>
        <row r="66">
          <cell r="A66" t="str">
            <v>HVD-8940</v>
          </cell>
          <cell r="B66">
            <v>12</v>
          </cell>
          <cell r="C66">
            <v>12</v>
          </cell>
          <cell r="D66">
            <v>12</v>
          </cell>
          <cell r="E66">
            <v>12</v>
          </cell>
          <cell r="F66">
            <v>12</v>
          </cell>
          <cell r="G66">
            <v>12</v>
          </cell>
          <cell r="H66">
            <v>12</v>
          </cell>
          <cell r="I66">
            <v>12</v>
          </cell>
          <cell r="J66">
            <v>12</v>
          </cell>
          <cell r="K66">
            <v>12</v>
          </cell>
          <cell r="L66">
            <v>12</v>
          </cell>
          <cell r="M66">
            <v>12</v>
          </cell>
          <cell r="N66">
            <v>12</v>
          </cell>
          <cell r="O66">
            <v>12</v>
          </cell>
          <cell r="P66">
            <v>12</v>
          </cell>
          <cell r="Q66">
            <v>12</v>
          </cell>
          <cell r="R66">
            <v>12</v>
          </cell>
          <cell r="S66">
            <v>12</v>
          </cell>
          <cell r="T66">
            <v>12</v>
          </cell>
          <cell r="AK66">
            <v>51</v>
          </cell>
          <cell r="AL66" t="str">
            <v>JOSÉ JOSIVAL BARROS CAVALCANTE</v>
          </cell>
        </row>
        <row r="67">
          <cell r="A67" t="str">
            <v>HVI-3158</v>
          </cell>
          <cell r="B67">
            <v>12</v>
          </cell>
          <cell r="C67">
            <v>12</v>
          </cell>
          <cell r="D67">
            <v>12</v>
          </cell>
          <cell r="E67">
            <v>12</v>
          </cell>
          <cell r="F67">
            <v>12</v>
          </cell>
          <cell r="G67">
            <v>12</v>
          </cell>
          <cell r="H67">
            <v>12</v>
          </cell>
          <cell r="I67">
            <v>12</v>
          </cell>
          <cell r="J67">
            <v>12</v>
          </cell>
          <cell r="K67">
            <v>12</v>
          </cell>
          <cell r="L67">
            <v>12</v>
          </cell>
          <cell r="M67">
            <v>12</v>
          </cell>
          <cell r="N67">
            <v>12</v>
          </cell>
          <cell r="O67">
            <v>12</v>
          </cell>
          <cell r="P67">
            <v>12</v>
          </cell>
          <cell r="Q67">
            <v>12</v>
          </cell>
          <cell r="R67">
            <v>12</v>
          </cell>
          <cell r="S67">
            <v>12</v>
          </cell>
          <cell r="T67">
            <v>12</v>
          </cell>
          <cell r="AK67">
            <v>52</v>
          </cell>
          <cell r="AL67" t="str">
            <v>AUGUSTO CESAR CHAVES LEITÃO</v>
          </cell>
        </row>
        <row r="68">
          <cell r="A68" t="str">
            <v>HUG-7951</v>
          </cell>
          <cell r="B68">
            <v>13</v>
          </cell>
          <cell r="C68">
            <v>13</v>
          </cell>
          <cell r="D68">
            <v>13</v>
          </cell>
          <cell r="E68">
            <v>13</v>
          </cell>
          <cell r="F68">
            <v>13</v>
          </cell>
          <cell r="G68">
            <v>13</v>
          </cell>
          <cell r="H68">
            <v>13</v>
          </cell>
          <cell r="I68">
            <v>13</v>
          </cell>
          <cell r="J68">
            <v>13</v>
          </cell>
          <cell r="K68">
            <v>13</v>
          </cell>
          <cell r="L68">
            <v>13</v>
          </cell>
          <cell r="M68">
            <v>13</v>
          </cell>
          <cell r="N68">
            <v>13</v>
          </cell>
          <cell r="O68">
            <v>13</v>
          </cell>
          <cell r="P68">
            <v>13</v>
          </cell>
          <cell r="Q68">
            <v>13</v>
          </cell>
          <cell r="R68">
            <v>13</v>
          </cell>
          <cell r="S68">
            <v>13</v>
          </cell>
          <cell r="T68">
            <v>13</v>
          </cell>
          <cell r="AK68">
            <v>53</v>
          </cell>
          <cell r="AL68" t="str">
            <v>CONSTRUTORA IBIAPABA LTDA</v>
          </cell>
        </row>
        <row r="69">
          <cell r="A69" t="str">
            <v>HUO-8763</v>
          </cell>
          <cell r="B69">
            <v>12</v>
          </cell>
          <cell r="C69">
            <v>12</v>
          </cell>
          <cell r="D69">
            <v>12</v>
          </cell>
          <cell r="E69">
            <v>12</v>
          </cell>
          <cell r="F69">
            <v>12</v>
          </cell>
          <cell r="G69">
            <v>12</v>
          </cell>
          <cell r="H69">
            <v>12</v>
          </cell>
          <cell r="I69">
            <v>12</v>
          </cell>
          <cell r="J69">
            <v>12</v>
          </cell>
          <cell r="K69">
            <v>12</v>
          </cell>
          <cell r="L69">
            <v>12</v>
          </cell>
          <cell r="M69">
            <v>12</v>
          </cell>
          <cell r="N69">
            <v>12</v>
          </cell>
          <cell r="O69">
            <v>12</v>
          </cell>
          <cell r="P69">
            <v>12</v>
          </cell>
          <cell r="Q69">
            <v>12</v>
          </cell>
          <cell r="R69">
            <v>12</v>
          </cell>
          <cell r="S69">
            <v>12</v>
          </cell>
          <cell r="T69">
            <v>12</v>
          </cell>
          <cell r="AK69">
            <v>56</v>
          </cell>
          <cell r="AL69" t="str">
            <v>JOSÉ CLAUDENIR RICARDO DE QUEIROZ</v>
          </cell>
        </row>
        <row r="70">
          <cell r="A70" t="str">
            <v>AB-8798</v>
          </cell>
          <cell r="B70">
            <v>12</v>
          </cell>
          <cell r="C70">
            <v>12</v>
          </cell>
          <cell r="D70">
            <v>12</v>
          </cell>
          <cell r="E70">
            <v>12</v>
          </cell>
          <cell r="F70">
            <v>12</v>
          </cell>
          <cell r="G70">
            <v>12</v>
          </cell>
          <cell r="H70">
            <v>12</v>
          </cell>
          <cell r="I70">
            <v>12</v>
          </cell>
          <cell r="J70">
            <v>12</v>
          </cell>
          <cell r="K70">
            <v>12</v>
          </cell>
          <cell r="L70">
            <v>12</v>
          </cell>
          <cell r="M70">
            <v>12</v>
          </cell>
          <cell r="N70">
            <v>12</v>
          </cell>
          <cell r="O70">
            <v>12</v>
          </cell>
          <cell r="P70">
            <v>12</v>
          </cell>
          <cell r="Q70">
            <v>12</v>
          </cell>
          <cell r="R70">
            <v>12</v>
          </cell>
          <cell r="S70">
            <v>12</v>
          </cell>
          <cell r="T70">
            <v>12</v>
          </cell>
          <cell r="AK70">
            <v>57</v>
          </cell>
          <cell r="AL70" t="str">
            <v>JOILSON CARLOS ALVES BEZERRA</v>
          </cell>
        </row>
        <row r="71">
          <cell r="A71" t="str">
            <v>HUJ-7253</v>
          </cell>
          <cell r="B71">
            <v>12.5</v>
          </cell>
          <cell r="C71">
            <v>12.5</v>
          </cell>
          <cell r="D71">
            <v>12.5</v>
          </cell>
          <cell r="E71">
            <v>12.5</v>
          </cell>
          <cell r="F71">
            <v>12.5</v>
          </cell>
          <cell r="G71">
            <v>12.5</v>
          </cell>
          <cell r="H71">
            <v>12.5</v>
          </cell>
          <cell r="I71">
            <v>12.5</v>
          </cell>
          <cell r="J71">
            <v>12.5</v>
          </cell>
          <cell r="K71">
            <v>12.5</v>
          </cell>
          <cell r="L71">
            <v>12.5</v>
          </cell>
          <cell r="M71">
            <v>12.5</v>
          </cell>
          <cell r="N71">
            <v>12.5</v>
          </cell>
          <cell r="O71">
            <v>12.5</v>
          </cell>
          <cell r="P71">
            <v>12.5</v>
          </cell>
          <cell r="Q71">
            <v>12.5</v>
          </cell>
          <cell r="R71">
            <v>12.5</v>
          </cell>
          <cell r="S71">
            <v>12.5</v>
          </cell>
          <cell r="T71">
            <v>12.5</v>
          </cell>
          <cell r="AK71">
            <v>58</v>
          </cell>
          <cell r="AL71" t="str">
            <v>FRANCISCO CARMENIO BATISTA</v>
          </cell>
        </row>
        <row r="72">
          <cell r="A72" t="str">
            <v>HUS-1159</v>
          </cell>
          <cell r="B72">
            <v>12</v>
          </cell>
          <cell r="C72">
            <v>12</v>
          </cell>
          <cell r="D72">
            <v>12</v>
          </cell>
          <cell r="E72">
            <v>12</v>
          </cell>
          <cell r="F72">
            <v>12</v>
          </cell>
          <cell r="G72">
            <v>12</v>
          </cell>
          <cell r="H72">
            <v>12</v>
          </cell>
          <cell r="I72">
            <v>12</v>
          </cell>
          <cell r="J72">
            <v>12</v>
          </cell>
          <cell r="K72">
            <v>12</v>
          </cell>
          <cell r="L72">
            <v>12</v>
          </cell>
          <cell r="M72">
            <v>12</v>
          </cell>
          <cell r="N72">
            <v>12</v>
          </cell>
          <cell r="O72">
            <v>12</v>
          </cell>
          <cell r="P72">
            <v>12</v>
          </cell>
          <cell r="Q72">
            <v>12</v>
          </cell>
          <cell r="R72">
            <v>12</v>
          </cell>
          <cell r="S72">
            <v>12</v>
          </cell>
          <cell r="T72">
            <v>12</v>
          </cell>
          <cell r="AK72">
            <v>59</v>
          </cell>
          <cell r="AL72" t="str">
            <v>JOSÉ VIEIRA</v>
          </cell>
        </row>
        <row r="73">
          <cell r="A73" t="str">
            <v>HUV-8530</v>
          </cell>
          <cell r="B73">
            <v>11.5</v>
          </cell>
          <cell r="C73">
            <v>11.5</v>
          </cell>
          <cell r="D73">
            <v>11.5</v>
          </cell>
          <cell r="E73">
            <v>11.5</v>
          </cell>
          <cell r="F73">
            <v>11.5</v>
          </cell>
          <cell r="G73">
            <v>11.5</v>
          </cell>
          <cell r="H73">
            <v>11.5</v>
          </cell>
          <cell r="I73">
            <v>11.5</v>
          </cell>
          <cell r="J73">
            <v>11.5</v>
          </cell>
          <cell r="K73">
            <v>11.5</v>
          </cell>
          <cell r="L73">
            <v>11.5</v>
          </cell>
          <cell r="M73">
            <v>11.5</v>
          </cell>
          <cell r="N73">
            <v>11.5</v>
          </cell>
          <cell r="O73">
            <v>11.5</v>
          </cell>
          <cell r="P73">
            <v>11.5</v>
          </cell>
          <cell r="Q73">
            <v>11.5</v>
          </cell>
          <cell r="R73">
            <v>11.5</v>
          </cell>
          <cell r="S73">
            <v>11.5</v>
          </cell>
          <cell r="T73">
            <v>11.5</v>
          </cell>
          <cell r="AK73">
            <v>60</v>
          </cell>
          <cell r="AL73" t="str">
            <v>JAIRO WILSON COSTA</v>
          </cell>
        </row>
        <row r="74">
          <cell r="A74" t="str">
            <v>CBM-0597</v>
          </cell>
          <cell r="B74">
            <v>12</v>
          </cell>
          <cell r="C74">
            <v>12</v>
          </cell>
          <cell r="D74">
            <v>12</v>
          </cell>
          <cell r="E74">
            <v>12</v>
          </cell>
          <cell r="F74">
            <v>12</v>
          </cell>
          <cell r="G74">
            <v>12</v>
          </cell>
          <cell r="H74">
            <v>12</v>
          </cell>
          <cell r="I74">
            <v>12</v>
          </cell>
          <cell r="J74">
            <v>12</v>
          </cell>
          <cell r="K74">
            <v>12</v>
          </cell>
          <cell r="L74">
            <v>12</v>
          </cell>
          <cell r="M74">
            <v>12</v>
          </cell>
          <cell r="N74">
            <v>12</v>
          </cell>
          <cell r="O74">
            <v>12</v>
          </cell>
          <cell r="P74">
            <v>12</v>
          </cell>
          <cell r="Q74">
            <v>12</v>
          </cell>
          <cell r="R74">
            <v>12</v>
          </cell>
          <cell r="S74">
            <v>12</v>
          </cell>
          <cell r="T74">
            <v>12</v>
          </cell>
          <cell r="AK74">
            <v>61</v>
          </cell>
          <cell r="AL74" t="str">
            <v>ERMEL MONARI COSTA</v>
          </cell>
        </row>
        <row r="75">
          <cell r="A75" t="str">
            <v>HUF-5622</v>
          </cell>
          <cell r="B75">
            <v>12</v>
          </cell>
          <cell r="C75">
            <v>12</v>
          </cell>
          <cell r="D75">
            <v>12</v>
          </cell>
          <cell r="E75">
            <v>12</v>
          </cell>
          <cell r="F75">
            <v>12</v>
          </cell>
          <cell r="G75">
            <v>12</v>
          </cell>
          <cell r="H75">
            <v>12</v>
          </cell>
          <cell r="I75">
            <v>12</v>
          </cell>
          <cell r="J75">
            <v>12</v>
          </cell>
          <cell r="K75">
            <v>12</v>
          </cell>
          <cell r="L75">
            <v>12</v>
          </cell>
          <cell r="M75">
            <v>12</v>
          </cell>
          <cell r="N75">
            <v>12</v>
          </cell>
          <cell r="O75">
            <v>12</v>
          </cell>
          <cell r="P75">
            <v>12</v>
          </cell>
          <cell r="Q75">
            <v>12</v>
          </cell>
          <cell r="R75">
            <v>12</v>
          </cell>
          <cell r="S75">
            <v>12</v>
          </cell>
          <cell r="T75">
            <v>12</v>
          </cell>
          <cell r="AK75">
            <v>58</v>
          </cell>
          <cell r="AL75" t="str">
            <v>FRANCISCO CARMENIO BATISTA</v>
          </cell>
        </row>
        <row r="76">
          <cell r="A76" t="str">
            <v>HWL-0250</v>
          </cell>
          <cell r="B76">
            <v>12.3</v>
          </cell>
          <cell r="C76">
            <v>12.3</v>
          </cell>
          <cell r="D76">
            <v>12.3</v>
          </cell>
          <cell r="E76">
            <v>12.3</v>
          </cell>
          <cell r="F76">
            <v>12.3</v>
          </cell>
          <cell r="G76">
            <v>12.3</v>
          </cell>
          <cell r="H76">
            <v>12.3</v>
          </cell>
          <cell r="I76">
            <v>12.3</v>
          </cell>
          <cell r="J76">
            <v>12.3</v>
          </cell>
          <cell r="K76">
            <v>12.3</v>
          </cell>
          <cell r="L76">
            <v>12.3</v>
          </cell>
          <cell r="M76">
            <v>12.3</v>
          </cell>
          <cell r="N76">
            <v>12.3</v>
          </cell>
          <cell r="O76">
            <v>12.3</v>
          </cell>
          <cell r="P76">
            <v>12.3</v>
          </cell>
          <cell r="Q76">
            <v>12.3</v>
          </cell>
          <cell r="R76">
            <v>12.3</v>
          </cell>
          <cell r="S76">
            <v>12.3</v>
          </cell>
          <cell r="T76">
            <v>12.3</v>
          </cell>
          <cell r="AK76">
            <v>62</v>
          </cell>
          <cell r="AL76" t="str">
            <v>ZILTON PACHECO</v>
          </cell>
        </row>
        <row r="77">
          <cell r="A77" t="str">
            <v>HVB-0095</v>
          </cell>
          <cell r="B77">
            <v>12.5</v>
          </cell>
          <cell r="C77">
            <v>12.5</v>
          </cell>
          <cell r="D77">
            <v>12.5</v>
          </cell>
          <cell r="E77">
            <v>12.5</v>
          </cell>
          <cell r="F77">
            <v>12.5</v>
          </cell>
          <cell r="G77">
            <v>12.5</v>
          </cell>
          <cell r="H77">
            <v>12.5</v>
          </cell>
          <cell r="I77">
            <v>12.5</v>
          </cell>
          <cell r="J77">
            <v>12.5</v>
          </cell>
          <cell r="K77">
            <v>12.5</v>
          </cell>
          <cell r="L77">
            <v>12.5</v>
          </cell>
          <cell r="M77">
            <v>12.5</v>
          </cell>
          <cell r="N77">
            <v>12.5</v>
          </cell>
          <cell r="O77">
            <v>12.5</v>
          </cell>
          <cell r="P77">
            <v>12.5</v>
          </cell>
          <cell r="Q77">
            <v>12.5</v>
          </cell>
          <cell r="R77">
            <v>12.5</v>
          </cell>
          <cell r="S77">
            <v>12.5</v>
          </cell>
          <cell r="T77">
            <v>12.5</v>
          </cell>
          <cell r="AK77">
            <v>62</v>
          </cell>
          <cell r="AL77" t="str">
            <v>ZILTON PACHECO</v>
          </cell>
        </row>
        <row r="78">
          <cell r="A78" t="str">
            <v>JTE-2846</v>
          </cell>
          <cell r="B78">
            <v>12.5</v>
          </cell>
          <cell r="C78">
            <v>12.5</v>
          </cell>
          <cell r="D78">
            <v>12.5</v>
          </cell>
          <cell r="E78">
            <v>12.5</v>
          </cell>
          <cell r="F78">
            <v>12.5</v>
          </cell>
          <cell r="G78">
            <v>12.5</v>
          </cell>
          <cell r="H78">
            <v>12.5</v>
          </cell>
          <cell r="I78">
            <v>12.5</v>
          </cell>
          <cell r="J78">
            <v>12.5</v>
          </cell>
          <cell r="K78">
            <v>12.5</v>
          </cell>
          <cell r="L78">
            <v>12.5</v>
          </cell>
          <cell r="M78">
            <v>12.5</v>
          </cell>
          <cell r="N78">
            <v>12.5</v>
          </cell>
          <cell r="O78">
            <v>12.5</v>
          </cell>
          <cell r="P78">
            <v>12.5</v>
          </cell>
          <cell r="Q78">
            <v>12.5</v>
          </cell>
          <cell r="R78">
            <v>12.5</v>
          </cell>
          <cell r="S78">
            <v>12.5</v>
          </cell>
          <cell r="T78">
            <v>12.5</v>
          </cell>
          <cell r="AK78">
            <v>62</v>
          </cell>
          <cell r="AL78" t="str">
            <v>ZILTON PACHECO</v>
          </cell>
        </row>
        <row r="79">
          <cell r="A79" t="str">
            <v>HVN-1591</v>
          </cell>
          <cell r="B79">
            <v>13</v>
          </cell>
          <cell r="C79">
            <v>13</v>
          </cell>
          <cell r="D79">
            <v>13</v>
          </cell>
          <cell r="E79">
            <v>13</v>
          </cell>
          <cell r="F79">
            <v>13</v>
          </cell>
          <cell r="G79">
            <v>13</v>
          </cell>
          <cell r="H79">
            <v>13</v>
          </cell>
          <cell r="I79">
            <v>13</v>
          </cell>
          <cell r="J79">
            <v>13</v>
          </cell>
          <cell r="K79">
            <v>13</v>
          </cell>
          <cell r="L79">
            <v>13</v>
          </cell>
          <cell r="M79">
            <v>13</v>
          </cell>
          <cell r="N79">
            <v>13</v>
          </cell>
          <cell r="O79">
            <v>13</v>
          </cell>
          <cell r="P79">
            <v>13</v>
          </cell>
          <cell r="Q79">
            <v>13</v>
          </cell>
          <cell r="R79">
            <v>13</v>
          </cell>
          <cell r="S79">
            <v>13</v>
          </cell>
          <cell r="T79">
            <v>13</v>
          </cell>
          <cell r="AK79">
            <v>63</v>
          </cell>
          <cell r="AL79" t="str">
            <v>JOSÉ IVANILDO MIRANDA MATOS</v>
          </cell>
        </row>
        <row r="80">
          <cell r="A80" t="str">
            <v>HVB-7065</v>
          </cell>
          <cell r="B80">
            <v>12.5</v>
          </cell>
          <cell r="C80">
            <v>12.5</v>
          </cell>
          <cell r="D80">
            <v>12.5</v>
          </cell>
          <cell r="E80">
            <v>12.5</v>
          </cell>
          <cell r="F80">
            <v>12.5</v>
          </cell>
          <cell r="G80">
            <v>12.5</v>
          </cell>
          <cell r="H80">
            <v>12.5</v>
          </cell>
          <cell r="I80">
            <v>12.5</v>
          </cell>
          <cell r="J80">
            <v>12.5</v>
          </cell>
          <cell r="K80">
            <v>12.5</v>
          </cell>
          <cell r="L80">
            <v>12.5</v>
          </cell>
          <cell r="M80">
            <v>12.5</v>
          </cell>
          <cell r="N80">
            <v>12.5</v>
          </cell>
          <cell r="O80">
            <v>12.5</v>
          </cell>
          <cell r="P80">
            <v>12.5</v>
          </cell>
          <cell r="Q80">
            <v>12.5</v>
          </cell>
          <cell r="R80">
            <v>12.5</v>
          </cell>
          <cell r="S80">
            <v>12.5</v>
          </cell>
          <cell r="T80">
            <v>12.5</v>
          </cell>
          <cell r="AK80">
            <v>64</v>
          </cell>
          <cell r="AL80" t="str">
            <v>ROBERTO BARBOSA MOREIRA</v>
          </cell>
        </row>
        <row r="81">
          <cell r="A81" t="str">
            <v>HUH-2447</v>
          </cell>
          <cell r="B81">
            <v>12.3</v>
          </cell>
          <cell r="C81">
            <v>12.3</v>
          </cell>
          <cell r="D81">
            <v>12.3</v>
          </cell>
          <cell r="E81">
            <v>12.3</v>
          </cell>
          <cell r="F81">
            <v>12.3</v>
          </cell>
          <cell r="G81">
            <v>12.3</v>
          </cell>
          <cell r="H81">
            <v>12.3</v>
          </cell>
          <cell r="I81">
            <v>12.3</v>
          </cell>
          <cell r="J81">
            <v>12.3</v>
          </cell>
          <cell r="K81">
            <v>12.3</v>
          </cell>
          <cell r="L81">
            <v>12.3</v>
          </cell>
          <cell r="M81">
            <v>12.3</v>
          </cell>
          <cell r="N81">
            <v>12.3</v>
          </cell>
          <cell r="O81">
            <v>12.3</v>
          </cell>
          <cell r="P81">
            <v>12.3</v>
          </cell>
          <cell r="Q81">
            <v>12.3</v>
          </cell>
          <cell r="R81">
            <v>12.3</v>
          </cell>
          <cell r="S81">
            <v>12.3</v>
          </cell>
          <cell r="T81">
            <v>12.3</v>
          </cell>
          <cell r="AK81">
            <v>65</v>
          </cell>
          <cell r="AL81" t="str">
            <v>JOCIMAR SOUSA LIMA</v>
          </cell>
        </row>
        <row r="82">
          <cell r="A82" t="str">
            <v>HUL-7108</v>
          </cell>
          <cell r="B82">
            <v>12</v>
          </cell>
          <cell r="C82">
            <v>12</v>
          </cell>
          <cell r="D82">
            <v>12</v>
          </cell>
          <cell r="E82">
            <v>12</v>
          </cell>
          <cell r="F82">
            <v>12</v>
          </cell>
          <cell r="G82">
            <v>12</v>
          </cell>
          <cell r="H82">
            <v>12</v>
          </cell>
          <cell r="I82">
            <v>12</v>
          </cell>
          <cell r="J82">
            <v>12</v>
          </cell>
          <cell r="K82">
            <v>12</v>
          </cell>
          <cell r="L82">
            <v>12</v>
          </cell>
          <cell r="M82">
            <v>12</v>
          </cell>
          <cell r="N82">
            <v>12</v>
          </cell>
          <cell r="O82">
            <v>12</v>
          </cell>
          <cell r="P82">
            <v>12</v>
          </cell>
          <cell r="Q82">
            <v>12</v>
          </cell>
          <cell r="R82">
            <v>12</v>
          </cell>
          <cell r="S82">
            <v>12</v>
          </cell>
          <cell r="T82">
            <v>12</v>
          </cell>
          <cell r="AK82">
            <v>66</v>
          </cell>
          <cell r="AL82" t="str">
            <v xml:space="preserve">JOSÉ ITAMAR DAMASCENO BRAGA </v>
          </cell>
        </row>
        <row r="83">
          <cell r="A83" t="str">
            <v>MYT-0168</v>
          </cell>
          <cell r="B83">
            <v>13</v>
          </cell>
          <cell r="C83">
            <v>13</v>
          </cell>
          <cell r="D83">
            <v>13</v>
          </cell>
          <cell r="E83">
            <v>13</v>
          </cell>
          <cell r="F83">
            <v>13</v>
          </cell>
          <cell r="G83">
            <v>13</v>
          </cell>
          <cell r="H83">
            <v>13</v>
          </cell>
          <cell r="I83">
            <v>13</v>
          </cell>
          <cell r="J83">
            <v>13</v>
          </cell>
          <cell r="K83">
            <v>13</v>
          </cell>
          <cell r="L83">
            <v>13</v>
          </cell>
          <cell r="M83">
            <v>13</v>
          </cell>
          <cell r="N83">
            <v>13</v>
          </cell>
          <cell r="O83">
            <v>13</v>
          </cell>
          <cell r="P83">
            <v>13</v>
          </cell>
          <cell r="Q83">
            <v>13</v>
          </cell>
          <cell r="R83">
            <v>13</v>
          </cell>
          <cell r="S83">
            <v>13</v>
          </cell>
          <cell r="T83">
            <v>13</v>
          </cell>
          <cell r="AK83">
            <v>67</v>
          </cell>
          <cell r="AL83" t="str">
            <v>EINSTEIN MENDONÇA DE OLIVEIRA</v>
          </cell>
        </row>
        <row r="84">
          <cell r="A84" t="str">
            <v>JTU-1830</v>
          </cell>
          <cell r="B84">
            <v>13</v>
          </cell>
          <cell r="C84">
            <v>13</v>
          </cell>
          <cell r="D84">
            <v>13</v>
          </cell>
          <cell r="E84">
            <v>13</v>
          </cell>
          <cell r="F84">
            <v>13</v>
          </cell>
          <cell r="G84">
            <v>13</v>
          </cell>
          <cell r="H84">
            <v>13</v>
          </cell>
          <cell r="I84">
            <v>13</v>
          </cell>
          <cell r="J84">
            <v>13</v>
          </cell>
          <cell r="K84">
            <v>13</v>
          </cell>
          <cell r="L84">
            <v>13</v>
          </cell>
          <cell r="M84">
            <v>13</v>
          </cell>
          <cell r="N84">
            <v>13</v>
          </cell>
          <cell r="O84">
            <v>13</v>
          </cell>
          <cell r="P84">
            <v>13</v>
          </cell>
          <cell r="Q84">
            <v>13</v>
          </cell>
          <cell r="R84">
            <v>13</v>
          </cell>
          <cell r="S84">
            <v>13</v>
          </cell>
          <cell r="T84">
            <v>13</v>
          </cell>
          <cell r="AK84">
            <v>68</v>
          </cell>
          <cell r="AL84" t="str">
            <v>EDUARDO MARTINS DE SOUSA</v>
          </cell>
        </row>
        <row r="85">
          <cell r="A85" t="str">
            <v>HVI-3768</v>
          </cell>
          <cell r="B85">
            <v>12</v>
          </cell>
          <cell r="C85">
            <v>12</v>
          </cell>
          <cell r="D85">
            <v>12</v>
          </cell>
          <cell r="E85">
            <v>12</v>
          </cell>
          <cell r="F85">
            <v>12</v>
          </cell>
          <cell r="G85">
            <v>12</v>
          </cell>
          <cell r="H85">
            <v>12</v>
          </cell>
          <cell r="I85">
            <v>12</v>
          </cell>
          <cell r="J85">
            <v>12</v>
          </cell>
          <cell r="K85">
            <v>12</v>
          </cell>
          <cell r="L85">
            <v>12</v>
          </cell>
          <cell r="M85">
            <v>12</v>
          </cell>
          <cell r="N85">
            <v>12</v>
          </cell>
          <cell r="O85">
            <v>12</v>
          </cell>
          <cell r="P85">
            <v>12</v>
          </cell>
          <cell r="Q85">
            <v>12</v>
          </cell>
          <cell r="R85">
            <v>12</v>
          </cell>
          <cell r="S85">
            <v>12</v>
          </cell>
          <cell r="T85">
            <v>12</v>
          </cell>
          <cell r="AK85">
            <v>69</v>
          </cell>
          <cell r="AL85" t="str">
            <v>ANTONIO NILTON DE SOUZA CAVALCANTE</v>
          </cell>
        </row>
        <row r="86">
          <cell r="A86" t="str">
            <v>HVP-8337</v>
          </cell>
          <cell r="B86">
            <v>12</v>
          </cell>
          <cell r="C86">
            <v>12</v>
          </cell>
          <cell r="D86">
            <v>12</v>
          </cell>
          <cell r="E86">
            <v>12</v>
          </cell>
          <cell r="F86">
            <v>12</v>
          </cell>
          <cell r="G86">
            <v>12</v>
          </cell>
          <cell r="H86">
            <v>12</v>
          </cell>
          <cell r="I86">
            <v>12</v>
          </cell>
          <cell r="J86">
            <v>12</v>
          </cell>
          <cell r="K86">
            <v>12</v>
          </cell>
          <cell r="L86">
            <v>12</v>
          </cell>
          <cell r="M86">
            <v>12</v>
          </cell>
          <cell r="N86">
            <v>12</v>
          </cell>
          <cell r="O86">
            <v>12</v>
          </cell>
          <cell r="P86">
            <v>12</v>
          </cell>
          <cell r="Q86">
            <v>12</v>
          </cell>
          <cell r="R86">
            <v>12</v>
          </cell>
          <cell r="S86">
            <v>12</v>
          </cell>
          <cell r="T86">
            <v>12</v>
          </cell>
          <cell r="AK86">
            <v>70</v>
          </cell>
          <cell r="AL86" t="str">
            <v>JOSÉ NILSON FONTENELE ARAÚJO</v>
          </cell>
        </row>
        <row r="87">
          <cell r="A87" t="str">
            <v>HVI-9938</v>
          </cell>
          <cell r="B87">
            <v>11</v>
          </cell>
          <cell r="C87">
            <v>11</v>
          </cell>
          <cell r="D87">
            <v>11</v>
          </cell>
          <cell r="E87">
            <v>11</v>
          </cell>
          <cell r="F87">
            <v>11</v>
          </cell>
          <cell r="G87">
            <v>11</v>
          </cell>
          <cell r="H87">
            <v>11</v>
          </cell>
          <cell r="I87">
            <v>11</v>
          </cell>
          <cell r="J87">
            <v>11</v>
          </cell>
          <cell r="K87">
            <v>11</v>
          </cell>
          <cell r="L87">
            <v>11</v>
          </cell>
          <cell r="M87">
            <v>11</v>
          </cell>
          <cell r="N87">
            <v>11</v>
          </cell>
          <cell r="O87">
            <v>11</v>
          </cell>
          <cell r="P87">
            <v>11</v>
          </cell>
          <cell r="Q87">
            <v>11</v>
          </cell>
          <cell r="R87">
            <v>11</v>
          </cell>
          <cell r="S87">
            <v>11</v>
          </cell>
          <cell r="T87">
            <v>11</v>
          </cell>
          <cell r="AK87">
            <v>71</v>
          </cell>
          <cell r="AL87" t="str">
            <v>VALDEMIR JOSÉ DOS SANTOS</v>
          </cell>
        </row>
        <row r="88">
          <cell r="A88" t="str">
            <v>ADL-1779</v>
          </cell>
          <cell r="B88">
            <v>12</v>
          </cell>
          <cell r="C88">
            <v>12</v>
          </cell>
          <cell r="D88">
            <v>12</v>
          </cell>
          <cell r="E88">
            <v>12</v>
          </cell>
          <cell r="F88">
            <v>12</v>
          </cell>
          <cell r="G88">
            <v>12</v>
          </cell>
          <cell r="H88">
            <v>12</v>
          </cell>
          <cell r="I88">
            <v>12</v>
          </cell>
          <cell r="J88">
            <v>12</v>
          </cell>
          <cell r="K88">
            <v>12</v>
          </cell>
          <cell r="L88">
            <v>12</v>
          </cell>
          <cell r="M88">
            <v>12</v>
          </cell>
          <cell r="N88">
            <v>12</v>
          </cell>
          <cell r="O88">
            <v>12</v>
          </cell>
          <cell r="P88">
            <v>12</v>
          </cell>
          <cell r="Q88">
            <v>12</v>
          </cell>
          <cell r="R88">
            <v>12</v>
          </cell>
          <cell r="S88">
            <v>12</v>
          </cell>
          <cell r="T88">
            <v>12</v>
          </cell>
          <cell r="AK88">
            <v>72</v>
          </cell>
          <cell r="AL88" t="str">
            <v>JOSÉ MOREIRA NETO</v>
          </cell>
        </row>
        <row r="89">
          <cell r="A89" t="str">
            <v>HUX-1819</v>
          </cell>
          <cell r="B89">
            <v>12</v>
          </cell>
          <cell r="C89">
            <v>12</v>
          </cell>
          <cell r="D89">
            <v>12</v>
          </cell>
          <cell r="E89">
            <v>12</v>
          </cell>
          <cell r="F89">
            <v>12</v>
          </cell>
          <cell r="G89">
            <v>12</v>
          </cell>
          <cell r="H89">
            <v>12</v>
          </cell>
          <cell r="I89">
            <v>12</v>
          </cell>
          <cell r="J89">
            <v>12</v>
          </cell>
          <cell r="K89">
            <v>12</v>
          </cell>
          <cell r="L89">
            <v>12</v>
          </cell>
          <cell r="M89">
            <v>12</v>
          </cell>
          <cell r="N89">
            <v>12</v>
          </cell>
          <cell r="O89">
            <v>12</v>
          </cell>
          <cell r="P89">
            <v>12</v>
          </cell>
          <cell r="Q89">
            <v>12</v>
          </cell>
          <cell r="R89">
            <v>12</v>
          </cell>
          <cell r="S89">
            <v>12</v>
          </cell>
          <cell r="T89">
            <v>12</v>
          </cell>
          <cell r="AK89">
            <v>83</v>
          </cell>
          <cell r="AL89" t="str">
            <v>EUGENIA MARIA DA SILVA</v>
          </cell>
        </row>
        <row r="90">
          <cell r="A90" t="str">
            <v>HVB-5881</v>
          </cell>
          <cell r="AK90">
            <v>74</v>
          </cell>
          <cell r="AL90" t="str">
            <v>MEIRELES TRANSPORTES</v>
          </cell>
        </row>
        <row r="91">
          <cell r="A91" t="str">
            <v>HVR-5540</v>
          </cell>
          <cell r="AK91">
            <v>74</v>
          </cell>
          <cell r="AL91" t="str">
            <v>MEIRELES TRANSPORTES</v>
          </cell>
        </row>
        <row r="92">
          <cell r="A92" t="str">
            <v>LIL-2816</v>
          </cell>
          <cell r="B92">
            <v>12</v>
          </cell>
          <cell r="C92">
            <v>12</v>
          </cell>
          <cell r="D92">
            <v>12</v>
          </cell>
          <cell r="E92">
            <v>12</v>
          </cell>
          <cell r="F92">
            <v>12</v>
          </cell>
          <cell r="G92">
            <v>12</v>
          </cell>
          <cell r="H92">
            <v>12</v>
          </cell>
          <cell r="I92">
            <v>12</v>
          </cell>
          <cell r="J92">
            <v>12</v>
          </cell>
          <cell r="K92">
            <v>12</v>
          </cell>
          <cell r="L92">
            <v>12</v>
          </cell>
          <cell r="M92">
            <v>12</v>
          </cell>
          <cell r="N92">
            <v>12</v>
          </cell>
          <cell r="O92">
            <v>12</v>
          </cell>
          <cell r="P92">
            <v>12</v>
          </cell>
          <cell r="Q92">
            <v>12</v>
          </cell>
          <cell r="R92">
            <v>12</v>
          </cell>
          <cell r="S92">
            <v>12</v>
          </cell>
          <cell r="T92">
            <v>12</v>
          </cell>
          <cell r="AK92">
            <v>75</v>
          </cell>
          <cell r="AL92" t="str">
            <v>RONALDO FIGUEREDO LIMA</v>
          </cell>
        </row>
        <row r="93">
          <cell r="A93" t="str">
            <v>LHT-3151</v>
          </cell>
          <cell r="B93">
            <v>12</v>
          </cell>
          <cell r="C93">
            <v>12</v>
          </cell>
          <cell r="D93">
            <v>12</v>
          </cell>
          <cell r="E93">
            <v>12</v>
          </cell>
          <cell r="F93">
            <v>12</v>
          </cell>
          <cell r="G93">
            <v>12</v>
          </cell>
          <cell r="H93">
            <v>12</v>
          </cell>
          <cell r="I93">
            <v>12</v>
          </cell>
          <cell r="J93">
            <v>12</v>
          </cell>
          <cell r="K93">
            <v>12</v>
          </cell>
          <cell r="L93">
            <v>12</v>
          </cell>
          <cell r="M93">
            <v>12</v>
          </cell>
          <cell r="N93">
            <v>12</v>
          </cell>
          <cell r="O93">
            <v>12</v>
          </cell>
          <cell r="P93">
            <v>12</v>
          </cell>
          <cell r="Q93">
            <v>12</v>
          </cell>
          <cell r="R93">
            <v>12</v>
          </cell>
          <cell r="S93">
            <v>12</v>
          </cell>
          <cell r="T93">
            <v>12</v>
          </cell>
          <cell r="AK93">
            <v>76</v>
          </cell>
          <cell r="AL93" t="str">
            <v>FRANCISCO BATISTA DA SILVA</v>
          </cell>
        </row>
        <row r="94">
          <cell r="A94" t="str">
            <v>ABE-0860</v>
          </cell>
          <cell r="B94">
            <v>13</v>
          </cell>
          <cell r="C94">
            <v>13</v>
          </cell>
          <cell r="D94">
            <v>13</v>
          </cell>
          <cell r="E94">
            <v>13</v>
          </cell>
          <cell r="F94">
            <v>13</v>
          </cell>
          <cell r="G94">
            <v>13</v>
          </cell>
          <cell r="H94">
            <v>13</v>
          </cell>
          <cell r="I94">
            <v>13</v>
          </cell>
          <cell r="J94">
            <v>13</v>
          </cell>
          <cell r="K94">
            <v>13</v>
          </cell>
          <cell r="L94">
            <v>13</v>
          </cell>
          <cell r="M94">
            <v>13</v>
          </cell>
          <cell r="N94">
            <v>13</v>
          </cell>
          <cell r="O94">
            <v>13</v>
          </cell>
          <cell r="P94">
            <v>13</v>
          </cell>
          <cell r="Q94">
            <v>13</v>
          </cell>
          <cell r="R94">
            <v>13</v>
          </cell>
          <cell r="S94">
            <v>13</v>
          </cell>
          <cell r="T94">
            <v>13</v>
          </cell>
          <cell r="AK94">
            <v>77</v>
          </cell>
          <cell r="AL94" t="str">
            <v>SÉRGIO DA SILVA</v>
          </cell>
        </row>
        <row r="95">
          <cell r="A95" t="str">
            <v>BWQ-3354</v>
          </cell>
          <cell r="B95">
            <v>12</v>
          </cell>
          <cell r="C95">
            <v>12</v>
          </cell>
          <cell r="D95">
            <v>12</v>
          </cell>
          <cell r="E95">
            <v>12</v>
          </cell>
          <cell r="F95">
            <v>12</v>
          </cell>
          <cell r="G95">
            <v>12</v>
          </cell>
          <cell r="H95">
            <v>12</v>
          </cell>
          <cell r="I95">
            <v>12</v>
          </cell>
          <cell r="J95">
            <v>12</v>
          </cell>
          <cell r="K95">
            <v>12</v>
          </cell>
          <cell r="L95">
            <v>12</v>
          </cell>
          <cell r="M95">
            <v>12</v>
          </cell>
          <cell r="N95">
            <v>12</v>
          </cell>
          <cell r="O95">
            <v>12</v>
          </cell>
          <cell r="P95">
            <v>12</v>
          </cell>
          <cell r="Q95">
            <v>12</v>
          </cell>
          <cell r="R95">
            <v>12</v>
          </cell>
          <cell r="S95">
            <v>12</v>
          </cell>
          <cell r="T95">
            <v>12</v>
          </cell>
          <cell r="AK95">
            <v>77</v>
          </cell>
          <cell r="AL95" t="str">
            <v>SÉRGIO DA SILVA</v>
          </cell>
        </row>
        <row r="96">
          <cell r="A96" t="str">
            <v>HVR-1022</v>
          </cell>
          <cell r="B96">
            <v>13.5</v>
          </cell>
          <cell r="C96">
            <v>13.5</v>
          </cell>
          <cell r="D96">
            <v>13.5</v>
          </cell>
          <cell r="E96">
            <v>13.5</v>
          </cell>
          <cell r="F96">
            <v>13.5</v>
          </cell>
          <cell r="G96">
            <v>13.5</v>
          </cell>
          <cell r="H96">
            <v>13.5</v>
          </cell>
          <cell r="I96">
            <v>13.5</v>
          </cell>
          <cell r="J96">
            <v>13.5</v>
          </cell>
          <cell r="K96">
            <v>13.5</v>
          </cell>
          <cell r="L96">
            <v>13.5</v>
          </cell>
          <cell r="M96">
            <v>13.5</v>
          </cell>
          <cell r="N96">
            <v>13.5</v>
          </cell>
          <cell r="O96">
            <v>13.5</v>
          </cell>
          <cell r="P96">
            <v>13.5</v>
          </cell>
          <cell r="Q96">
            <v>13.5</v>
          </cell>
          <cell r="R96">
            <v>13.5</v>
          </cell>
          <cell r="S96">
            <v>13.5</v>
          </cell>
          <cell r="T96">
            <v>13.5</v>
          </cell>
          <cell r="AK96">
            <v>78</v>
          </cell>
          <cell r="AL96" t="str">
            <v>JOAQUIM LOPES DE MENEZES</v>
          </cell>
        </row>
        <row r="97">
          <cell r="A97" t="str">
            <v>HUS-0409</v>
          </cell>
          <cell r="AK97">
            <v>74</v>
          </cell>
          <cell r="AL97" t="str">
            <v>MEIRELES TRANSPORTES</v>
          </cell>
        </row>
        <row r="98">
          <cell r="A98" t="str">
            <v>HWA-2399</v>
          </cell>
          <cell r="B98">
            <v>12</v>
          </cell>
          <cell r="C98">
            <v>12</v>
          </cell>
          <cell r="D98">
            <v>12</v>
          </cell>
          <cell r="E98">
            <v>12</v>
          </cell>
          <cell r="F98">
            <v>12</v>
          </cell>
          <cell r="G98">
            <v>12</v>
          </cell>
          <cell r="H98">
            <v>12</v>
          </cell>
          <cell r="I98">
            <v>12</v>
          </cell>
          <cell r="J98">
            <v>12</v>
          </cell>
          <cell r="K98">
            <v>12</v>
          </cell>
          <cell r="L98">
            <v>12</v>
          </cell>
          <cell r="M98">
            <v>12</v>
          </cell>
          <cell r="N98">
            <v>12</v>
          </cell>
          <cell r="O98">
            <v>12</v>
          </cell>
          <cell r="P98">
            <v>12</v>
          </cell>
          <cell r="Q98">
            <v>12</v>
          </cell>
          <cell r="R98">
            <v>12</v>
          </cell>
          <cell r="S98">
            <v>12</v>
          </cell>
          <cell r="T98">
            <v>12</v>
          </cell>
          <cell r="AK98">
            <v>78</v>
          </cell>
          <cell r="AL98" t="str">
            <v>JOAQUIM LOPES DE MENEZES</v>
          </cell>
        </row>
        <row r="99">
          <cell r="A99" t="str">
            <v>IAV-4533</v>
          </cell>
          <cell r="B99">
            <v>13</v>
          </cell>
          <cell r="C99">
            <v>13</v>
          </cell>
          <cell r="D99">
            <v>13</v>
          </cell>
          <cell r="E99">
            <v>13</v>
          </cell>
          <cell r="F99">
            <v>13</v>
          </cell>
          <cell r="G99">
            <v>13</v>
          </cell>
          <cell r="H99">
            <v>13</v>
          </cell>
          <cell r="I99">
            <v>13</v>
          </cell>
          <cell r="J99">
            <v>13</v>
          </cell>
          <cell r="K99">
            <v>13</v>
          </cell>
          <cell r="L99">
            <v>13</v>
          </cell>
          <cell r="M99">
            <v>13</v>
          </cell>
          <cell r="N99">
            <v>13</v>
          </cell>
          <cell r="O99">
            <v>13</v>
          </cell>
          <cell r="P99">
            <v>13</v>
          </cell>
          <cell r="Q99">
            <v>13</v>
          </cell>
          <cell r="R99">
            <v>13</v>
          </cell>
          <cell r="S99">
            <v>13</v>
          </cell>
          <cell r="T99">
            <v>13</v>
          </cell>
          <cell r="AK99">
            <v>79</v>
          </cell>
          <cell r="AL99" t="str">
            <v>LUIZ CARLOS DE QUEIROZ LIMA</v>
          </cell>
        </row>
        <row r="100">
          <cell r="A100" t="str">
            <v>HOO-3826</v>
          </cell>
          <cell r="B100">
            <v>13.5</v>
          </cell>
          <cell r="C100">
            <v>13.5</v>
          </cell>
          <cell r="D100">
            <v>13.5</v>
          </cell>
          <cell r="E100">
            <v>13.5</v>
          </cell>
          <cell r="F100">
            <v>13.5</v>
          </cell>
          <cell r="G100">
            <v>13.5</v>
          </cell>
          <cell r="H100">
            <v>13.5</v>
          </cell>
          <cell r="I100">
            <v>13.5</v>
          </cell>
          <cell r="J100">
            <v>13.5</v>
          </cell>
          <cell r="K100">
            <v>13.5</v>
          </cell>
          <cell r="L100">
            <v>13.5</v>
          </cell>
          <cell r="M100">
            <v>13.5</v>
          </cell>
          <cell r="N100">
            <v>13.5</v>
          </cell>
          <cell r="O100">
            <v>13.5</v>
          </cell>
          <cell r="P100">
            <v>13.5</v>
          </cell>
          <cell r="Q100">
            <v>13.5</v>
          </cell>
          <cell r="R100">
            <v>13.5</v>
          </cell>
          <cell r="S100">
            <v>13.5</v>
          </cell>
          <cell r="T100">
            <v>13.5</v>
          </cell>
          <cell r="AK100">
            <v>80</v>
          </cell>
          <cell r="AL100" t="str">
            <v>EDIVAL PEREIRA LIMA</v>
          </cell>
        </row>
        <row r="101">
          <cell r="A101" t="str">
            <v>HWC-9018</v>
          </cell>
          <cell r="B101">
            <v>12.5</v>
          </cell>
          <cell r="C101">
            <v>12.5</v>
          </cell>
          <cell r="D101">
            <v>12.5</v>
          </cell>
          <cell r="E101">
            <v>12.5</v>
          </cell>
          <cell r="F101">
            <v>12.5</v>
          </cell>
          <cell r="G101">
            <v>12.5</v>
          </cell>
          <cell r="H101">
            <v>12.5</v>
          </cell>
          <cell r="I101">
            <v>12.5</v>
          </cell>
          <cell r="J101">
            <v>12.5</v>
          </cell>
          <cell r="K101">
            <v>12.5</v>
          </cell>
          <cell r="L101">
            <v>12.5</v>
          </cell>
          <cell r="M101">
            <v>12.5</v>
          </cell>
          <cell r="N101">
            <v>12.5</v>
          </cell>
          <cell r="O101">
            <v>12.5</v>
          </cell>
          <cell r="P101">
            <v>12.5</v>
          </cell>
          <cell r="Q101">
            <v>12.5</v>
          </cell>
          <cell r="R101">
            <v>12.5</v>
          </cell>
          <cell r="S101">
            <v>12.5</v>
          </cell>
          <cell r="T101">
            <v>12.5</v>
          </cell>
          <cell r="AK101">
            <v>81</v>
          </cell>
          <cell r="AL101" t="str">
            <v>FRANCISCO ALVES LUCAS FILHO</v>
          </cell>
        </row>
        <row r="102">
          <cell r="A102" t="str">
            <v>HUJ-1018</v>
          </cell>
          <cell r="B102">
            <v>12</v>
          </cell>
          <cell r="C102">
            <v>12</v>
          </cell>
          <cell r="D102">
            <v>12</v>
          </cell>
          <cell r="E102">
            <v>12</v>
          </cell>
          <cell r="F102">
            <v>12</v>
          </cell>
          <cell r="G102">
            <v>12</v>
          </cell>
          <cell r="H102">
            <v>12</v>
          </cell>
          <cell r="I102">
            <v>12</v>
          </cell>
          <cell r="J102">
            <v>12</v>
          </cell>
          <cell r="K102">
            <v>12</v>
          </cell>
          <cell r="L102">
            <v>12</v>
          </cell>
          <cell r="M102">
            <v>12</v>
          </cell>
          <cell r="N102">
            <v>12</v>
          </cell>
          <cell r="O102">
            <v>12</v>
          </cell>
          <cell r="P102">
            <v>12</v>
          </cell>
          <cell r="Q102">
            <v>12</v>
          </cell>
          <cell r="R102">
            <v>12</v>
          </cell>
          <cell r="S102">
            <v>12</v>
          </cell>
          <cell r="T102">
            <v>12</v>
          </cell>
          <cell r="AK102">
            <v>73</v>
          </cell>
          <cell r="AL102" t="str">
            <v>TARCISIO  FERREIRA PIMENTEL FILHO</v>
          </cell>
        </row>
        <row r="103">
          <cell r="A103" t="str">
            <v>JTG-5832</v>
          </cell>
          <cell r="B103">
            <v>13</v>
          </cell>
          <cell r="C103">
            <v>13</v>
          </cell>
          <cell r="D103">
            <v>13</v>
          </cell>
          <cell r="E103">
            <v>13</v>
          </cell>
          <cell r="F103">
            <v>13</v>
          </cell>
          <cell r="G103">
            <v>13</v>
          </cell>
          <cell r="H103">
            <v>13</v>
          </cell>
          <cell r="I103">
            <v>13</v>
          </cell>
          <cell r="J103">
            <v>13</v>
          </cell>
          <cell r="K103">
            <v>13</v>
          </cell>
          <cell r="L103">
            <v>13</v>
          </cell>
          <cell r="M103">
            <v>13</v>
          </cell>
          <cell r="N103">
            <v>13</v>
          </cell>
          <cell r="O103">
            <v>13</v>
          </cell>
          <cell r="P103">
            <v>13</v>
          </cell>
          <cell r="Q103">
            <v>13</v>
          </cell>
          <cell r="R103">
            <v>13</v>
          </cell>
          <cell r="S103">
            <v>13</v>
          </cell>
          <cell r="T103">
            <v>13</v>
          </cell>
          <cell r="AK103">
            <v>82</v>
          </cell>
          <cell r="AL103" t="str">
            <v>RICARDO SILVA SOUZA</v>
          </cell>
        </row>
        <row r="104">
          <cell r="A104" t="str">
            <v>ATS-0071</v>
          </cell>
          <cell r="B104">
            <v>14.6</v>
          </cell>
          <cell r="C104">
            <v>14.6</v>
          </cell>
          <cell r="D104">
            <v>14.6</v>
          </cell>
          <cell r="E104">
            <v>14.6</v>
          </cell>
          <cell r="F104">
            <v>14.6</v>
          </cell>
          <cell r="G104">
            <v>14.6</v>
          </cell>
          <cell r="H104">
            <v>14.6</v>
          </cell>
          <cell r="I104">
            <v>14.6</v>
          </cell>
          <cell r="J104">
            <v>14.6</v>
          </cell>
          <cell r="K104">
            <v>14.6</v>
          </cell>
          <cell r="L104">
            <v>14.6</v>
          </cell>
          <cell r="M104">
            <v>14.6</v>
          </cell>
          <cell r="N104">
            <v>14.6</v>
          </cell>
          <cell r="O104">
            <v>14.6</v>
          </cell>
          <cell r="P104">
            <v>14.6</v>
          </cell>
          <cell r="Q104">
            <v>14.6</v>
          </cell>
          <cell r="R104">
            <v>14.6</v>
          </cell>
          <cell r="S104">
            <v>14.6</v>
          </cell>
          <cell r="T104">
            <v>14.6</v>
          </cell>
          <cell r="AK104">
            <v>77</v>
          </cell>
          <cell r="AL104" t="str">
            <v>SÉRGIO DA SILVA</v>
          </cell>
        </row>
        <row r="105">
          <cell r="A105" t="str">
            <v>LYH-8295</v>
          </cell>
          <cell r="B105">
            <v>16</v>
          </cell>
          <cell r="C105">
            <v>16</v>
          </cell>
          <cell r="D105">
            <v>16</v>
          </cell>
          <cell r="E105">
            <v>16</v>
          </cell>
          <cell r="F105">
            <v>16</v>
          </cell>
          <cell r="G105">
            <v>16</v>
          </cell>
          <cell r="H105">
            <v>16</v>
          </cell>
          <cell r="I105">
            <v>16</v>
          </cell>
          <cell r="J105">
            <v>16</v>
          </cell>
          <cell r="K105">
            <v>16</v>
          </cell>
          <cell r="L105">
            <v>16</v>
          </cell>
          <cell r="M105">
            <v>16</v>
          </cell>
          <cell r="N105">
            <v>16</v>
          </cell>
          <cell r="O105">
            <v>16</v>
          </cell>
          <cell r="P105">
            <v>16</v>
          </cell>
          <cell r="Q105">
            <v>16</v>
          </cell>
          <cell r="R105">
            <v>16</v>
          </cell>
          <cell r="S105">
            <v>16</v>
          </cell>
          <cell r="T105">
            <v>16</v>
          </cell>
          <cell r="AK105">
            <v>85</v>
          </cell>
          <cell r="AL105" t="str">
            <v>VIVALDO MEDEIROS</v>
          </cell>
        </row>
        <row r="106">
          <cell r="A106" t="str">
            <v>ACX-5170</v>
          </cell>
          <cell r="B106">
            <v>15.5</v>
          </cell>
          <cell r="C106">
            <v>15.5</v>
          </cell>
          <cell r="D106">
            <v>15.5</v>
          </cell>
          <cell r="E106">
            <v>15.5</v>
          </cell>
          <cell r="F106">
            <v>15.5</v>
          </cell>
          <cell r="G106">
            <v>15.5</v>
          </cell>
          <cell r="H106">
            <v>15.5</v>
          </cell>
          <cell r="I106">
            <v>15.5</v>
          </cell>
          <cell r="J106">
            <v>15.5</v>
          </cell>
          <cell r="K106">
            <v>15.5</v>
          </cell>
          <cell r="L106">
            <v>15.5</v>
          </cell>
          <cell r="M106">
            <v>15.5</v>
          </cell>
          <cell r="N106">
            <v>15.5</v>
          </cell>
          <cell r="O106">
            <v>15.5</v>
          </cell>
          <cell r="P106">
            <v>15.5</v>
          </cell>
          <cell r="Q106">
            <v>15.5</v>
          </cell>
          <cell r="R106">
            <v>15.5</v>
          </cell>
          <cell r="S106">
            <v>15.5</v>
          </cell>
          <cell r="T106">
            <v>15.5</v>
          </cell>
          <cell r="AK106">
            <v>86</v>
          </cell>
          <cell r="AL106" t="str">
            <v>ENOCK ISMAEL DE SOUSA FILHO</v>
          </cell>
        </row>
        <row r="107">
          <cell r="A107" t="str">
            <v>BWB-0283</v>
          </cell>
          <cell r="B107">
            <v>12</v>
          </cell>
          <cell r="C107">
            <v>12</v>
          </cell>
          <cell r="D107">
            <v>12</v>
          </cell>
          <cell r="E107">
            <v>12</v>
          </cell>
          <cell r="F107">
            <v>12</v>
          </cell>
          <cell r="G107">
            <v>12</v>
          </cell>
          <cell r="H107">
            <v>12</v>
          </cell>
          <cell r="I107">
            <v>12</v>
          </cell>
          <cell r="J107">
            <v>12</v>
          </cell>
          <cell r="K107">
            <v>12</v>
          </cell>
          <cell r="L107">
            <v>12</v>
          </cell>
          <cell r="M107">
            <v>12</v>
          </cell>
          <cell r="N107">
            <v>12</v>
          </cell>
          <cell r="O107">
            <v>12</v>
          </cell>
          <cell r="P107">
            <v>12</v>
          </cell>
          <cell r="Q107">
            <v>12</v>
          </cell>
          <cell r="R107">
            <v>12</v>
          </cell>
          <cell r="S107">
            <v>12</v>
          </cell>
          <cell r="T107">
            <v>12</v>
          </cell>
          <cell r="AK107">
            <v>78</v>
          </cell>
          <cell r="AL107" t="str">
            <v>JOAQUIM LOPES DE MENEZES</v>
          </cell>
        </row>
        <row r="108">
          <cell r="A108" t="str">
            <v>BXF-3218</v>
          </cell>
          <cell r="B108">
            <v>13</v>
          </cell>
          <cell r="C108">
            <v>13</v>
          </cell>
          <cell r="D108">
            <v>13</v>
          </cell>
          <cell r="E108">
            <v>13</v>
          </cell>
          <cell r="F108">
            <v>13</v>
          </cell>
          <cell r="G108">
            <v>13</v>
          </cell>
          <cell r="H108">
            <v>13</v>
          </cell>
          <cell r="I108">
            <v>13</v>
          </cell>
          <cell r="J108">
            <v>13</v>
          </cell>
          <cell r="K108">
            <v>13</v>
          </cell>
          <cell r="L108">
            <v>13</v>
          </cell>
          <cell r="M108">
            <v>13</v>
          </cell>
          <cell r="N108">
            <v>13</v>
          </cell>
          <cell r="O108">
            <v>13</v>
          </cell>
          <cell r="P108">
            <v>13</v>
          </cell>
          <cell r="Q108">
            <v>13</v>
          </cell>
          <cell r="R108">
            <v>13</v>
          </cell>
          <cell r="S108">
            <v>13</v>
          </cell>
          <cell r="T108">
            <v>13</v>
          </cell>
          <cell r="AK108">
            <v>87</v>
          </cell>
          <cell r="AL108" t="str">
            <v>FRANCISCO HOLANDA DE ARAÚJO</v>
          </cell>
        </row>
        <row r="109">
          <cell r="A109" t="str">
            <v>HVB-5285</v>
          </cell>
          <cell r="B109">
            <v>12</v>
          </cell>
          <cell r="C109">
            <v>12</v>
          </cell>
          <cell r="D109">
            <v>12</v>
          </cell>
          <cell r="E109">
            <v>12</v>
          </cell>
          <cell r="F109">
            <v>12</v>
          </cell>
          <cell r="G109">
            <v>12</v>
          </cell>
          <cell r="H109">
            <v>12</v>
          </cell>
          <cell r="I109">
            <v>12</v>
          </cell>
          <cell r="J109">
            <v>12</v>
          </cell>
          <cell r="K109">
            <v>12</v>
          </cell>
          <cell r="L109">
            <v>12</v>
          </cell>
          <cell r="M109">
            <v>12</v>
          </cell>
          <cell r="N109">
            <v>12</v>
          </cell>
          <cell r="O109">
            <v>12</v>
          </cell>
          <cell r="P109">
            <v>12</v>
          </cell>
          <cell r="Q109">
            <v>12</v>
          </cell>
          <cell r="R109">
            <v>12</v>
          </cell>
          <cell r="S109">
            <v>12</v>
          </cell>
          <cell r="T109">
            <v>12</v>
          </cell>
          <cell r="AK109">
            <v>88</v>
          </cell>
          <cell r="AL109" t="str">
            <v>AMADEU GLADSTONE CATUNDA</v>
          </cell>
        </row>
        <row r="110">
          <cell r="A110" t="str">
            <v>HVJ-0126</v>
          </cell>
          <cell r="B110">
            <v>12.5</v>
          </cell>
          <cell r="C110">
            <v>12.5</v>
          </cell>
          <cell r="D110">
            <v>12.5</v>
          </cell>
          <cell r="E110">
            <v>12.5</v>
          </cell>
          <cell r="F110">
            <v>12.5</v>
          </cell>
          <cell r="G110">
            <v>12.5</v>
          </cell>
          <cell r="H110">
            <v>12.5</v>
          </cell>
          <cell r="I110">
            <v>12.5</v>
          </cell>
          <cell r="J110">
            <v>12.5</v>
          </cell>
          <cell r="K110">
            <v>12.5</v>
          </cell>
          <cell r="L110">
            <v>12.5</v>
          </cell>
          <cell r="M110">
            <v>12.5</v>
          </cell>
          <cell r="N110">
            <v>12.5</v>
          </cell>
          <cell r="O110">
            <v>12.5</v>
          </cell>
          <cell r="P110">
            <v>12.5</v>
          </cell>
          <cell r="Q110">
            <v>12.5</v>
          </cell>
          <cell r="R110">
            <v>12.5</v>
          </cell>
          <cell r="S110">
            <v>12.5</v>
          </cell>
          <cell r="T110">
            <v>12.5</v>
          </cell>
          <cell r="AK110">
            <v>89</v>
          </cell>
          <cell r="AL110" t="str">
            <v>LUCIANA LAVOR GAMA</v>
          </cell>
        </row>
        <row r="111">
          <cell r="A111" t="str">
            <v>MXJ-9307</v>
          </cell>
          <cell r="B111">
            <v>11.5</v>
          </cell>
          <cell r="C111">
            <v>11.5</v>
          </cell>
          <cell r="D111">
            <v>11.5</v>
          </cell>
          <cell r="E111">
            <v>11.5</v>
          </cell>
          <cell r="F111">
            <v>11.5</v>
          </cell>
          <cell r="G111">
            <v>11.5</v>
          </cell>
          <cell r="H111">
            <v>11.5</v>
          </cell>
          <cell r="I111">
            <v>11.5</v>
          </cell>
          <cell r="J111">
            <v>11.5</v>
          </cell>
          <cell r="K111">
            <v>11.5</v>
          </cell>
          <cell r="L111">
            <v>11.5</v>
          </cell>
          <cell r="M111">
            <v>11.5</v>
          </cell>
          <cell r="N111">
            <v>11.5</v>
          </cell>
          <cell r="O111">
            <v>11.5</v>
          </cell>
          <cell r="P111">
            <v>11.5</v>
          </cell>
          <cell r="Q111">
            <v>11.5</v>
          </cell>
          <cell r="R111">
            <v>11.5</v>
          </cell>
          <cell r="S111">
            <v>11.5</v>
          </cell>
          <cell r="T111">
            <v>11.5</v>
          </cell>
          <cell r="AK111">
            <v>90</v>
          </cell>
          <cell r="AL111" t="str">
            <v>JOSÉ MILTON TELES ALMEIDA</v>
          </cell>
        </row>
        <row r="112">
          <cell r="A112" t="str">
            <v>JMM-3329</v>
          </cell>
          <cell r="B112">
            <v>12</v>
          </cell>
          <cell r="C112">
            <v>12</v>
          </cell>
          <cell r="D112">
            <v>12</v>
          </cell>
          <cell r="E112">
            <v>12</v>
          </cell>
          <cell r="F112">
            <v>12</v>
          </cell>
          <cell r="G112">
            <v>12</v>
          </cell>
          <cell r="H112">
            <v>12</v>
          </cell>
          <cell r="I112">
            <v>12</v>
          </cell>
          <cell r="J112">
            <v>12</v>
          </cell>
          <cell r="K112">
            <v>12</v>
          </cell>
          <cell r="L112">
            <v>12</v>
          </cell>
          <cell r="M112">
            <v>12</v>
          </cell>
          <cell r="N112">
            <v>12</v>
          </cell>
          <cell r="O112">
            <v>12</v>
          </cell>
          <cell r="P112">
            <v>12</v>
          </cell>
          <cell r="Q112">
            <v>12</v>
          </cell>
          <cell r="R112">
            <v>12</v>
          </cell>
          <cell r="S112">
            <v>12</v>
          </cell>
          <cell r="T112">
            <v>12</v>
          </cell>
          <cell r="AK112" t="str">
            <v>106</v>
          </cell>
          <cell r="AL112" t="str">
            <v>RICARDO VALERIANO SERTÃO DA SILVA</v>
          </cell>
        </row>
        <row r="113">
          <cell r="A113" t="str">
            <v>KBH-6601</v>
          </cell>
          <cell r="B113">
            <v>15</v>
          </cell>
          <cell r="C113">
            <v>15</v>
          </cell>
          <cell r="D113">
            <v>15</v>
          </cell>
          <cell r="E113">
            <v>15</v>
          </cell>
          <cell r="F113">
            <v>15</v>
          </cell>
          <cell r="G113">
            <v>15</v>
          </cell>
          <cell r="H113">
            <v>15</v>
          </cell>
          <cell r="I113">
            <v>15</v>
          </cell>
          <cell r="J113">
            <v>15</v>
          </cell>
          <cell r="K113">
            <v>15</v>
          </cell>
          <cell r="L113">
            <v>15</v>
          </cell>
          <cell r="M113">
            <v>15</v>
          </cell>
          <cell r="N113">
            <v>15</v>
          </cell>
          <cell r="O113">
            <v>15</v>
          </cell>
          <cell r="P113">
            <v>15</v>
          </cell>
          <cell r="Q113">
            <v>15</v>
          </cell>
          <cell r="R113">
            <v>15</v>
          </cell>
          <cell r="S113">
            <v>15</v>
          </cell>
          <cell r="T113">
            <v>15</v>
          </cell>
          <cell r="AK113" t="str">
            <v>92</v>
          </cell>
          <cell r="AL113" t="str">
            <v>ELIO PIRES REGO</v>
          </cell>
        </row>
        <row r="114">
          <cell r="A114" t="str">
            <v>LXY-3210</v>
          </cell>
          <cell r="B114">
            <v>12.3</v>
          </cell>
          <cell r="C114">
            <v>12.3</v>
          </cell>
          <cell r="D114">
            <v>12.3</v>
          </cell>
          <cell r="E114">
            <v>12.3</v>
          </cell>
          <cell r="F114">
            <v>12.3</v>
          </cell>
          <cell r="G114">
            <v>12.3</v>
          </cell>
          <cell r="H114">
            <v>12.3</v>
          </cell>
          <cell r="I114">
            <v>12.3</v>
          </cell>
          <cell r="J114">
            <v>12.3</v>
          </cell>
          <cell r="K114">
            <v>12.3</v>
          </cell>
          <cell r="L114">
            <v>12.3</v>
          </cell>
          <cell r="M114">
            <v>12.3</v>
          </cell>
          <cell r="N114">
            <v>12.3</v>
          </cell>
          <cell r="O114">
            <v>12.3</v>
          </cell>
          <cell r="P114">
            <v>12.3</v>
          </cell>
          <cell r="Q114">
            <v>12.3</v>
          </cell>
          <cell r="R114">
            <v>12.3</v>
          </cell>
          <cell r="S114">
            <v>12.3</v>
          </cell>
          <cell r="T114">
            <v>12.3</v>
          </cell>
          <cell r="AK114">
            <v>13</v>
          </cell>
          <cell r="AL114" t="str">
            <v>JOÃO SOARES MACHADO</v>
          </cell>
        </row>
        <row r="115">
          <cell r="A115" t="str">
            <v>AAU-3946</v>
          </cell>
          <cell r="B115">
            <v>14.5</v>
          </cell>
          <cell r="C115">
            <v>14.5</v>
          </cell>
          <cell r="D115">
            <v>14.5</v>
          </cell>
          <cell r="E115">
            <v>14.5</v>
          </cell>
          <cell r="F115">
            <v>14.5</v>
          </cell>
          <cell r="G115">
            <v>14.5</v>
          </cell>
          <cell r="H115">
            <v>14.5</v>
          </cell>
          <cell r="I115">
            <v>14.5</v>
          </cell>
          <cell r="J115">
            <v>14.5</v>
          </cell>
          <cell r="K115">
            <v>14.5</v>
          </cell>
          <cell r="L115">
            <v>14.5</v>
          </cell>
          <cell r="M115">
            <v>14.5</v>
          </cell>
          <cell r="N115">
            <v>14.5</v>
          </cell>
          <cell r="O115">
            <v>14.5</v>
          </cell>
          <cell r="P115">
            <v>14.5</v>
          </cell>
          <cell r="Q115">
            <v>14.5</v>
          </cell>
          <cell r="R115">
            <v>14.5</v>
          </cell>
          <cell r="S115">
            <v>14.5</v>
          </cell>
          <cell r="T115">
            <v>14.5</v>
          </cell>
          <cell r="AK115" t="str">
            <v>94</v>
          </cell>
          <cell r="AL115" t="str">
            <v>RAIMUNDO MARTINS DE SOUZA</v>
          </cell>
        </row>
        <row r="116">
          <cell r="A116" t="str">
            <v>JLD-9831</v>
          </cell>
          <cell r="B116">
            <v>17</v>
          </cell>
          <cell r="C116">
            <v>17</v>
          </cell>
          <cell r="D116">
            <v>17</v>
          </cell>
          <cell r="E116">
            <v>17</v>
          </cell>
          <cell r="F116">
            <v>17</v>
          </cell>
          <cell r="G116">
            <v>17</v>
          </cell>
          <cell r="H116">
            <v>17</v>
          </cell>
          <cell r="I116">
            <v>17</v>
          </cell>
          <cell r="J116">
            <v>17</v>
          </cell>
          <cell r="K116">
            <v>17</v>
          </cell>
          <cell r="L116">
            <v>17</v>
          </cell>
          <cell r="M116">
            <v>17</v>
          </cell>
          <cell r="N116">
            <v>17</v>
          </cell>
          <cell r="O116">
            <v>17</v>
          </cell>
          <cell r="P116">
            <v>17</v>
          </cell>
          <cell r="Q116">
            <v>17</v>
          </cell>
          <cell r="R116">
            <v>17</v>
          </cell>
          <cell r="S116">
            <v>17</v>
          </cell>
          <cell r="T116">
            <v>17</v>
          </cell>
          <cell r="AK116">
            <v>91</v>
          </cell>
          <cell r="AL116" t="str">
            <v>CARLOS ANTONIO RODRIGUES DA SILVA</v>
          </cell>
        </row>
        <row r="117">
          <cell r="A117" t="str">
            <v>GL-8224</v>
          </cell>
          <cell r="B117">
            <v>13</v>
          </cell>
          <cell r="C117">
            <v>13</v>
          </cell>
          <cell r="D117">
            <v>13</v>
          </cell>
          <cell r="E117">
            <v>13</v>
          </cell>
          <cell r="F117">
            <v>13</v>
          </cell>
          <cell r="G117">
            <v>13</v>
          </cell>
          <cell r="H117">
            <v>13</v>
          </cell>
          <cell r="I117">
            <v>13</v>
          </cell>
          <cell r="J117">
            <v>13</v>
          </cell>
          <cell r="K117">
            <v>13</v>
          </cell>
          <cell r="L117">
            <v>13</v>
          </cell>
          <cell r="M117">
            <v>13</v>
          </cell>
          <cell r="N117">
            <v>13</v>
          </cell>
          <cell r="O117">
            <v>13</v>
          </cell>
          <cell r="P117">
            <v>13</v>
          </cell>
          <cell r="Q117">
            <v>13</v>
          </cell>
          <cell r="R117">
            <v>13</v>
          </cell>
          <cell r="S117">
            <v>13</v>
          </cell>
          <cell r="T117">
            <v>13</v>
          </cell>
          <cell r="AK117" t="str">
            <v>107</v>
          </cell>
          <cell r="AL117" t="str">
            <v>VITOR PINHEIRO DOS SANTOS</v>
          </cell>
        </row>
        <row r="118">
          <cell r="A118" t="str">
            <v>HVN-0311</v>
          </cell>
          <cell r="B118">
            <v>12</v>
          </cell>
          <cell r="C118">
            <v>12</v>
          </cell>
          <cell r="D118">
            <v>12</v>
          </cell>
          <cell r="E118">
            <v>12</v>
          </cell>
          <cell r="F118">
            <v>12</v>
          </cell>
          <cell r="G118">
            <v>12</v>
          </cell>
          <cell r="H118">
            <v>12</v>
          </cell>
          <cell r="I118">
            <v>12</v>
          </cell>
          <cell r="J118">
            <v>12</v>
          </cell>
          <cell r="K118">
            <v>12</v>
          </cell>
          <cell r="L118">
            <v>12</v>
          </cell>
          <cell r="M118">
            <v>12</v>
          </cell>
          <cell r="N118">
            <v>12</v>
          </cell>
          <cell r="O118">
            <v>12</v>
          </cell>
          <cell r="P118">
            <v>12</v>
          </cell>
          <cell r="Q118">
            <v>12</v>
          </cell>
          <cell r="R118">
            <v>12</v>
          </cell>
          <cell r="S118">
            <v>12</v>
          </cell>
          <cell r="T118">
            <v>12</v>
          </cell>
          <cell r="AK118" t="str">
            <v>96</v>
          </cell>
          <cell r="AL118" t="str">
            <v>FRANCISCO CLAÚDIO NOGUEIRA MOURÃO</v>
          </cell>
        </row>
        <row r="119">
          <cell r="A119" t="str">
            <v>HVB-9938</v>
          </cell>
          <cell r="B119">
            <v>12</v>
          </cell>
          <cell r="C119">
            <v>12</v>
          </cell>
          <cell r="D119">
            <v>12</v>
          </cell>
          <cell r="E119">
            <v>12</v>
          </cell>
          <cell r="F119">
            <v>12</v>
          </cell>
          <cell r="G119">
            <v>12</v>
          </cell>
          <cell r="H119">
            <v>12</v>
          </cell>
          <cell r="I119">
            <v>12</v>
          </cell>
          <cell r="J119">
            <v>12</v>
          </cell>
          <cell r="K119">
            <v>12</v>
          </cell>
          <cell r="L119">
            <v>12</v>
          </cell>
          <cell r="M119">
            <v>12</v>
          </cell>
          <cell r="N119">
            <v>12</v>
          </cell>
          <cell r="O119">
            <v>12</v>
          </cell>
          <cell r="P119">
            <v>12</v>
          </cell>
          <cell r="Q119">
            <v>12</v>
          </cell>
          <cell r="R119">
            <v>12</v>
          </cell>
          <cell r="S119">
            <v>12</v>
          </cell>
          <cell r="T119">
            <v>12</v>
          </cell>
          <cell r="AK119" t="str">
            <v>96</v>
          </cell>
          <cell r="AL119" t="str">
            <v>FRANCISCO CLAÚDIO NOGUEIRA MOURÃO</v>
          </cell>
        </row>
        <row r="120">
          <cell r="A120" t="str">
            <v>HVJ-0766</v>
          </cell>
          <cell r="B120">
            <v>12</v>
          </cell>
          <cell r="C120">
            <v>12</v>
          </cell>
          <cell r="D120">
            <v>12</v>
          </cell>
          <cell r="E120">
            <v>12</v>
          </cell>
          <cell r="F120">
            <v>12</v>
          </cell>
          <cell r="G120">
            <v>12</v>
          </cell>
          <cell r="H120">
            <v>12</v>
          </cell>
          <cell r="I120">
            <v>12</v>
          </cell>
          <cell r="J120">
            <v>12</v>
          </cell>
          <cell r="K120">
            <v>12</v>
          </cell>
          <cell r="L120">
            <v>12</v>
          </cell>
          <cell r="M120">
            <v>12</v>
          </cell>
          <cell r="N120">
            <v>12</v>
          </cell>
          <cell r="O120">
            <v>12</v>
          </cell>
          <cell r="P120">
            <v>12</v>
          </cell>
          <cell r="Q120">
            <v>12</v>
          </cell>
          <cell r="R120">
            <v>12</v>
          </cell>
          <cell r="S120">
            <v>12</v>
          </cell>
          <cell r="T120">
            <v>12</v>
          </cell>
          <cell r="AK120" t="str">
            <v>97</v>
          </cell>
          <cell r="AL120" t="str">
            <v>JOÃO BATISTA GAMA</v>
          </cell>
        </row>
        <row r="121">
          <cell r="A121" t="str">
            <v>HVB-5689</v>
          </cell>
          <cell r="B121">
            <v>11</v>
          </cell>
          <cell r="C121">
            <v>11</v>
          </cell>
          <cell r="D121">
            <v>11</v>
          </cell>
          <cell r="E121">
            <v>11</v>
          </cell>
          <cell r="F121">
            <v>11</v>
          </cell>
          <cell r="G121">
            <v>11</v>
          </cell>
          <cell r="H121">
            <v>11</v>
          </cell>
          <cell r="I121">
            <v>11</v>
          </cell>
          <cell r="J121">
            <v>11</v>
          </cell>
          <cell r="K121">
            <v>11</v>
          </cell>
          <cell r="L121">
            <v>11</v>
          </cell>
          <cell r="M121">
            <v>11</v>
          </cell>
          <cell r="N121">
            <v>11</v>
          </cell>
          <cell r="O121">
            <v>11</v>
          </cell>
          <cell r="P121">
            <v>11</v>
          </cell>
          <cell r="Q121">
            <v>11</v>
          </cell>
          <cell r="R121">
            <v>11</v>
          </cell>
          <cell r="S121">
            <v>11</v>
          </cell>
          <cell r="T121">
            <v>11</v>
          </cell>
          <cell r="AK121" t="str">
            <v>90</v>
          </cell>
          <cell r="AL121" t="str">
            <v>JOSÉ MILTON TELES ALMEIDA</v>
          </cell>
        </row>
        <row r="122">
          <cell r="A122" t="str">
            <v>HTY-2198</v>
          </cell>
          <cell r="B122">
            <v>11</v>
          </cell>
          <cell r="C122">
            <v>11</v>
          </cell>
          <cell r="D122">
            <v>11</v>
          </cell>
          <cell r="E122">
            <v>11</v>
          </cell>
          <cell r="F122">
            <v>11</v>
          </cell>
          <cell r="G122">
            <v>11</v>
          </cell>
          <cell r="H122">
            <v>11</v>
          </cell>
          <cell r="I122">
            <v>11</v>
          </cell>
          <cell r="J122">
            <v>11</v>
          </cell>
          <cell r="K122">
            <v>11</v>
          </cell>
          <cell r="L122">
            <v>11</v>
          </cell>
          <cell r="M122">
            <v>11</v>
          </cell>
          <cell r="N122">
            <v>11</v>
          </cell>
          <cell r="O122">
            <v>11</v>
          </cell>
          <cell r="P122">
            <v>11</v>
          </cell>
          <cell r="Q122">
            <v>11</v>
          </cell>
          <cell r="R122">
            <v>11</v>
          </cell>
          <cell r="S122">
            <v>11</v>
          </cell>
          <cell r="T122">
            <v>11</v>
          </cell>
          <cell r="AK122">
            <v>98</v>
          </cell>
          <cell r="AL122" t="str">
            <v>LUIZ CARLOS CARMO LOPES</v>
          </cell>
        </row>
        <row r="123">
          <cell r="A123" t="str">
            <v>XI-3800</v>
          </cell>
          <cell r="B123">
            <v>12</v>
          </cell>
          <cell r="C123">
            <v>12</v>
          </cell>
          <cell r="D123">
            <v>12</v>
          </cell>
          <cell r="E123">
            <v>12</v>
          </cell>
          <cell r="F123">
            <v>12</v>
          </cell>
          <cell r="G123">
            <v>12</v>
          </cell>
          <cell r="H123">
            <v>12</v>
          </cell>
          <cell r="I123">
            <v>12</v>
          </cell>
          <cell r="J123">
            <v>12</v>
          </cell>
          <cell r="K123">
            <v>12</v>
          </cell>
          <cell r="L123">
            <v>12</v>
          </cell>
          <cell r="M123">
            <v>12</v>
          </cell>
          <cell r="N123">
            <v>12</v>
          </cell>
          <cell r="O123">
            <v>12</v>
          </cell>
          <cell r="P123">
            <v>12</v>
          </cell>
          <cell r="Q123">
            <v>12</v>
          </cell>
          <cell r="R123">
            <v>12</v>
          </cell>
          <cell r="S123">
            <v>12</v>
          </cell>
          <cell r="T123">
            <v>12</v>
          </cell>
          <cell r="AK123">
            <v>67</v>
          </cell>
          <cell r="AL123" t="str">
            <v>EINSTEIN MENDONÇA DE OLIVEIRA</v>
          </cell>
        </row>
        <row r="124">
          <cell r="A124" t="str">
            <v>HVN-0641</v>
          </cell>
          <cell r="B124">
            <v>12</v>
          </cell>
          <cell r="C124">
            <v>12</v>
          </cell>
          <cell r="D124">
            <v>12</v>
          </cell>
          <cell r="E124">
            <v>12</v>
          </cell>
          <cell r="F124">
            <v>12</v>
          </cell>
          <cell r="G124">
            <v>12</v>
          </cell>
          <cell r="H124">
            <v>12</v>
          </cell>
          <cell r="I124">
            <v>12</v>
          </cell>
          <cell r="J124">
            <v>12</v>
          </cell>
          <cell r="K124">
            <v>12</v>
          </cell>
          <cell r="L124">
            <v>12</v>
          </cell>
          <cell r="M124">
            <v>12</v>
          </cell>
          <cell r="N124">
            <v>12</v>
          </cell>
          <cell r="O124">
            <v>12</v>
          </cell>
          <cell r="P124">
            <v>12</v>
          </cell>
          <cell r="Q124">
            <v>12</v>
          </cell>
          <cell r="R124">
            <v>12</v>
          </cell>
          <cell r="S124">
            <v>12</v>
          </cell>
          <cell r="T124">
            <v>12</v>
          </cell>
          <cell r="AK124">
            <v>99</v>
          </cell>
          <cell r="AL124" t="str">
            <v>LUIZ CARLOS VIEIRA MARIANO</v>
          </cell>
        </row>
        <row r="125">
          <cell r="A125" t="str">
            <v>HUA-1990</v>
          </cell>
          <cell r="B125">
            <v>12.5</v>
          </cell>
          <cell r="C125">
            <v>12.5</v>
          </cell>
          <cell r="D125">
            <v>12.5</v>
          </cell>
          <cell r="E125">
            <v>12.5</v>
          </cell>
          <cell r="F125">
            <v>12.5</v>
          </cell>
          <cell r="G125">
            <v>12.5</v>
          </cell>
          <cell r="H125">
            <v>12.5</v>
          </cell>
          <cell r="I125">
            <v>12.5</v>
          </cell>
          <cell r="J125">
            <v>12.5</v>
          </cell>
          <cell r="K125">
            <v>12.5</v>
          </cell>
          <cell r="L125">
            <v>12.5</v>
          </cell>
          <cell r="M125">
            <v>12.5</v>
          </cell>
          <cell r="N125">
            <v>12.5</v>
          </cell>
          <cell r="O125">
            <v>12.5</v>
          </cell>
          <cell r="P125">
            <v>12.5</v>
          </cell>
          <cell r="Q125">
            <v>12.5</v>
          </cell>
          <cell r="R125">
            <v>12.5</v>
          </cell>
          <cell r="S125">
            <v>12.5</v>
          </cell>
          <cell r="T125">
            <v>12.5</v>
          </cell>
          <cell r="AK125">
            <v>63</v>
          </cell>
          <cell r="AL125" t="str">
            <v>JOSÉ IVANILDO MIRANDA MATOS</v>
          </cell>
        </row>
        <row r="126">
          <cell r="A126" t="str">
            <v>HVJ-0746</v>
          </cell>
          <cell r="B126">
            <v>12.5</v>
          </cell>
          <cell r="C126">
            <v>12.5</v>
          </cell>
          <cell r="D126">
            <v>12.5</v>
          </cell>
          <cell r="E126">
            <v>12.5</v>
          </cell>
          <cell r="F126">
            <v>12.5</v>
          </cell>
          <cell r="G126">
            <v>12.5</v>
          </cell>
          <cell r="H126">
            <v>12.5</v>
          </cell>
          <cell r="I126">
            <v>12.5</v>
          </cell>
          <cell r="J126">
            <v>12.5</v>
          </cell>
          <cell r="K126">
            <v>12.5</v>
          </cell>
          <cell r="L126">
            <v>12.5</v>
          </cell>
          <cell r="M126">
            <v>12.5</v>
          </cell>
          <cell r="N126">
            <v>12.5</v>
          </cell>
          <cell r="O126">
            <v>12.5</v>
          </cell>
          <cell r="P126">
            <v>12.5</v>
          </cell>
          <cell r="Q126">
            <v>12.5</v>
          </cell>
          <cell r="R126">
            <v>12.5</v>
          </cell>
          <cell r="S126">
            <v>12.5</v>
          </cell>
          <cell r="T126">
            <v>12.5</v>
          </cell>
          <cell r="AK126">
            <v>100</v>
          </cell>
          <cell r="AL126" t="str">
            <v>LUCIMAR LAVOR GAMA</v>
          </cell>
        </row>
        <row r="127">
          <cell r="A127" t="str">
            <v>JMD-9212</v>
          </cell>
          <cell r="B127">
            <v>17</v>
          </cell>
          <cell r="C127">
            <v>17</v>
          </cell>
          <cell r="D127">
            <v>17</v>
          </cell>
          <cell r="E127">
            <v>17</v>
          </cell>
          <cell r="F127">
            <v>17</v>
          </cell>
          <cell r="G127">
            <v>17</v>
          </cell>
          <cell r="H127">
            <v>17</v>
          </cell>
          <cell r="I127">
            <v>17</v>
          </cell>
          <cell r="J127">
            <v>17</v>
          </cell>
          <cell r="K127">
            <v>17</v>
          </cell>
          <cell r="L127">
            <v>17</v>
          </cell>
          <cell r="M127">
            <v>17</v>
          </cell>
          <cell r="N127">
            <v>17</v>
          </cell>
          <cell r="O127">
            <v>17</v>
          </cell>
          <cell r="P127">
            <v>17</v>
          </cell>
          <cell r="Q127">
            <v>17</v>
          </cell>
          <cell r="R127">
            <v>17</v>
          </cell>
          <cell r="S127">
            <v>17</v>
          </cell>
          <cell r="T127">
            <v>17</v>
          </cell>
          <cell r="AK127" t="str">
            <v>105</v>
          </cell>
          <cell r="AL127" t="str">
            <v>VALDIR RODRIGUES FILHO</v>
          </cell>
        </row>
        <row r="128">
          <cell r="A128" t="str">
            <v>JLP-7168</v>
          </cell>
          <cell r="B128">
            <v>13</v>
          </cell>
          <cell r="C128">
            <v>13</v>
          </cell>
          <cell r="D128">
            <v>13</v>
          </cell>
          <cell r="E128">
            <v>13</v>
          </cell>
          <cell r="F128">
            <v>13</v>
          </cell>
          <cell r="G128">
            <v>13</v>
          </cell>
          <cell r="H128">
            <v>13</v>
          </cell>
          <cell r="I128">
            <v>13</v>
          </cell>
          <cell r="J128">
            <v>13</v>
          </cell>
          <cell r="K128">
            <v>13</v>
          </cell>
          <cell r="L128">
            <v>13</v>
          </cell>
          <cell r="M128">
            <v>13</v>
          </cell>
          <cell r="N128">
            <v>13</v>
          </cell>
          <cell r="O128">
            <v>13</v>
          </cell>
          <cell r="P128">
            <v>13</v>
          </cell>
          <cell r="Q128">
            <v>13</v>
          </cell>
          <cell r="R128">
            <v>13</v>
          </cell>
          <cell r="S128">
            <v>13</v>
          </cell>
          <cell r="T128">
            <v>13</v>
          </cell>
          <cell r="AK128">
            <v>101</v>
          </cell>
          <cell r="AL128" t="str">
            <v>JOSE CARLOS ALVES FERNANDES</v>
          </cell>
        </row>
        <row r="129">
          <cell r="A129" t="str">
            <v>CLK-1061</v>
          </cell>
          <cell r="B129">
            <v>12</v>
          </cell>
          <cell r="C129">
            <v>12</v>
          </cell>
          <cell r="D129">
            <v>12</v>
          </cell>
          <cell r="E129">
            <v>12</v>
          </cell>
          <cell r="F129">
            <v>12</v>
          </cell>
          <cell r="G129">
            <v>12</v>
          </cell>
          <cell r="H129">
            <v>12</v>
          </cell>
          <cell r="I129">
            <v>12</v>
          </cell>
          <cell r="J129">
            <v>12</v>
          </cell>
          <cell r="K129">
            <v>12</v>
          </cell>
          <cell r="L129">
            <v>12</v>
          </cell>
          <cell r="M129">
            <v>12</v>
          </cell>
          <cell r="N129">
            <v>12</v>
          </cell>
          <cell r="O129">
            <v>12</v>
          </cell>
          <cell r="P129">
            <v>12</v>
          </cell>
          <cell r="Q129">
            <v>12</v>
          </cell>
          <cell r="R129">
            <v>12</v>
          </cell>
          <cell r="S129">
            <v>12</v>
          </cell>
          <cell r="T129">
            <v>12</v>
          </cell>
          <cell r="AK129">
            <v>101</v>
          </cell>
          <cell r="AL129" t="str">
            <v>JOSE CARLOS ALVES FERNANDES</v>
          </cell>
        </row>
        <row r="130">
          <cell r="A130" t="str">
            <v>JOD-0256</v>
          </cell>
          <cell r="B130">
            <v>12.5</v>
          </cell>
          <cell r="C130">
            <v>12.5</v>
          </cell>
          <cell r="D130">
            <v>12.5</v>
          </cell>
          <cell r="E130">
            <v>12.5</v>
          </cell>
          <cell r="F130">
            <v>12.5</v>
          </cell>
          <cell r="G130">
            <v>12.5</v>
          </cell>
          <cell r="H130">
            <v>12.5</v>
          </cell>
          <cell r="I130">
            <v>12.5</v>
          </cell>
          <cell r="J130">
            <v>12.5</v>
          </cell>
          <cell r="K130">
            <v>12.5</v>
          </cell>
          <cell r="L130">
            <v>12.5</v>
          </cell>
          <cell r="M130">
            <v>12.5</v>
          </cell>
          <cell r="N130">
            <v>12.5</v>
          </cell>
          <cell r="O130">
            <v>12.5</v>
          </cell>
          <cell r="P130">
            <v>12.5</v>
          </cell>
          <cell r="Q130">
            <v>12.5</v>
          </cell>
          <cell r="R130">
            <v>12.5</v>
          </cell>
          <cell r="S130">
            <v>12.5</v>
          </cell>
          <cell r="T130">
            <v>12.5</v>
          </cell>
          <cell r="AK130">
            <v>103</v>
          </cell>
          <cell r="AL130" t="str">
            <v>VIVALDO MEDEIROS</v>
          </cell>
        </row>
        <row r="131">
          <cell r="A131" t="str">
            <v>TA-5352</v>
          </cell>
          <cell r="B131">
            <v>16.5</v>
          </cell>
          <cell r="C131">
            <v>16.5</v>
          </cell>
          <cell r="D131">
            <v>16.5</v>
          </cell>
          <cell r="E131">
            <v>16.5</v>
          </cell>
          <cell r="F131">
            <v>16.5</v>
          </cell>
          <cell r="G131">
            <v>16.5</v>
          </cell>
          <cell r="H131">
            <v>16.5</v>
          </cell>
          <cell r="I131">
            <v>16.5</v>
          </cell>
          <cell r="J131">
            <v>16.5</v>
          </cell>
          <cell r="K131">
            <v>16.5</v>
          </cell>
          <cell r="L131">
            <v>16.5</v>
          </cell>
          <cell r="M131">
            <v>16.5</v>
          </cell>
          <cell r="N131">
            <v>16.5</v>
          </cell>
          <cell r="O131">
            <v>16.5</v>
          </cell>
          <cell r="P131">
            <v>16.5</v>
          </cell>
          <cell r="Q131">
            <v>16.5</v>
          </cell>
          <cell r="R131">
            <v>16.5</v>
          </cell>
          <cell r="S131">
            <v>16.5</v>
          </cell>
          <cell r="T131">
            <v>16.5</v>
          </cell>
          <cell r="AK131" t="str">
            <v>104</v>
          </cell>
          <cell r="AL131" t="str">
            <v>SANTINO ALVES MARTINS</v>
          </cell>
        </row>
        <row r="132">
          <cell r="A132" t="str">
            <v>HUH-4532</v>
          </cell>
          <cell r="B132">
            <v>13</v>
          </cell>
          <cell r="C132">
            <v>13</v>
          </cell>
          <cell r="D132">
            <v>13</v>
          </cell>
          <cell r="E132">
            <v>13</v>
          </cell>
          <cell r="F132">
            <v>13</v>
          </cell>
          <cell r="G132">
            <v>13</v>
          </cell>
          <cell r="H132">
            <v>13</v>
          </cell>
          <cell r="I132">
            <v>13</v>
          </cell>
          <cell r="J132">
            <v>13</v>
          </cell>
          <cell r="K132">
            <v>13</v>
          </cell>
          <cell r="L132">
            <v>13</v>
          </cell>
          <cell r="M132">
            <v>13</v>
          </cell>
          <cell r="N132">
            <v>13</v>
          </cell>
          <cell r="O132">
            <v>13</v>
          </cell>
          <cell r="P132">
            <v>13</v>
          </cell>
          <cell r="Q132">
            <v>13</v>
          </cell>
          <cell r="R132">
            <v>13</v>
          </cell>
          <cell r="S132">
            <v>13</v>
          </cell>
          <cell r="T132">
            <v>13</v>
          </cell>
          <cell r="AK132">
            <v>78</v>
          </cell>
          <cell r="AL132" t="str">
            <v>JOAQUIM LOPES DE MENEZES</v>
          </cell>
        </row>
      </sheetData>
      <sheetData sheetId="4"/>
      <sheetData sheetId="5"/>
      <sheetData sheetId="6" refreshError="1"/>
      <sheetData sheetId="7" refreshError="1"/>
      <sheetData sheetId="8" refreshError="1"/>
      <sheetData sheetId="9" refreshError="1"/>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PATO"/>
      <sheetName val="Medição"/>
      <sheetName val="Medição Completa"/>
      <sheetName val="QQuant-Vol1_(2)"/>
      <sheetName val="RECOMPOSIÇÃO MAN"/>
      <sheetName val="BD Equip."/>
      <sheetName val="CANAA.XLS"/>
      <sheetName val="\G\Users\eduardoiunes\Documents"/>
      <sheetName val="RESUMO_AUT1"/>
      <sheetName val="8ª MP_BR_459"/>
      <sheetName val="CAPACIDADES"/>
      <sheetName val="MATRIZ"/>
      <sheetName val="8ª MP_BR-459"/>
      <sheetName val="[CANAA.XLS][CANAA.XLS][CANAA.XL"/>
      <sheetName val="[CANAA.XLS]\G\Users\eduardoiune"/>
      <sheetName val="[CANAA.XLS][CANAA.XLS]\G\Users\"/>
      <sheetName val="MB"/>
      <sheetName val="QUADRO COMPARATIVO"/>
      <sheetName val="P AUX 01-FERRAGENS"/>
      <sheetName val="P AUX 02-PINTURA"/>
      <sheetName val="CORDEF-163"/>
      <sheetName val="CADASTRO"/>
      <sheetName val="[CANAA.XLS]_G_Users_eduardoiu_2"/>
      <sheetName val="[CANAA.XLS][CANAA.XLS]_CANAA_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Anexos PGQ"/>
      <sheetName val="Equipamentos"/>
      <sheetName val="Teor"/>
      <sheetName val="270garanhuns"/>
      <sheetName val="Plan"/>
      <sheetName val="compos1"/>
      <sheetName val="projeto"/>
      <sheetName val="MAPA"/>
      <sheetName val="45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REMANESCENTE"/>
      <sheetName val="MC REMANESCENTE"/>
      <sheetName val="Cronograma "/>
      <sheetName val="MC BM01"/>
      <sheetName val="BM01"/>
      <sheetName val="BM02"/>
      <sheetName val="MC BM02"/>
      <sheetName val="BM03 "/>
      <sheetName val="MC BM03"/>
      <sheetName val="BM04"/>
      <sheetName val="MC BM04"/>
      <sheetName val="BM05"/>
      <sheetName val="MC BM05"/>
      <sheetName val="BM06 ANÁLISE"/>
      <sheetName val="MC BM06 ANÁLISE"/>
      <sheetName val="BM06 ANÁLISE (2)"/>
      <sheetName val="MC BM06 ANÁLISE (2)"/>
      <sheetName val="ADITIVO - FONTE 01 (2)"/>
      <sheetName val="MC BM07"/>
      <sheetName val="BM07 "/>
      <sheetName val="ADITIVO - FONTE 01"/>
      <sheetName val="MC ADITIVO"/>
      <sheetName val="BM ADITIVO"/>
      <sheetName val="Planilha6"/>
      <sheetName val="Planilha6 (2)"/>
      <sheetName val="MC BM ADITIVO"/>
      <sheetName val="Planilha2"/>
    </sheetNames>
    <sheetDataSet>
      <sheetData sheetId="0">
        <row r="1">
          <cell r="A1" t="str">
            <v>PREFEITURA MUNICIPAL DE OLINDA</v>
          </cell>
          <cell r="B1">
            <v>0</v>
          </cell>
          <cell r="C1">
            <v>0</v>
          </cell>
          <cell r="D1">
            <v>0</v>
          </cell>
          <cell r="E1">
            <v>0</v>
          </cell>
          <cell r="F1">
            <v>0</v>
          </cell>
          <cell r="G1">
            <v>0</v>
          </cell>
        </row>
        <row r="2">
          <cell r="A2" t="str">
            <v>SECRETARIA DE INFRAESTRUTURA - SEINFRA</v>
          </cell>
          <cell r="B2">
            <v>0</v>
          </cell>
          <cell r="C2">
            <v>0</v>
          </cell>
          <cell r="D2">
            <v>0</v>
          </cell>
          <cell r="E2">
            <v>0</v>
          </cell>
          <cell r="F2">
            <v>0</v>
          </cell>
          <cell r="G2">
            <v>0</v>
          </cell>
        </row>
        <row r="3">
          <cell r="A3" t="str">
            <v>SECRETARIA EXECUTIVA DE URBANIZAÇÃO INTEGRADA - SEUI</v>
          </cell>
          <cell r="B3">
            <v>0</v>
          </cell>
          <cell r="C3">
            <v>0</v>
          </cell>
          <cell r="D3">
            <v>0</v>
          </cell>
          <cell r="E3">
            <v>0</v>
          </cell>
          <cell r="F3">
            <v>0</v>
          </cell>
          <cell r="G3">
            <v>0</v>
          </cell>
        </row>
        <row r="4">
          <cell r="A4" t="str">
            <v>PLANILHA ORÇAMENTÁRIA DE REMANESCENTE DE OBRA</v>
          </cell>
          <cell r="B4">
            <v>0</v>
          </cell>
          <cell r="C4">
            <v>0</v>
          </cell>
          <cell r="D4">
            <v>0</v>
          </cell>
          <cell r="E4">
            <v>0</v>
          </cell>
          <cell r="F4">
            <v>0</v>
          </cell>
          <cell r="G4">
            <v>0</v>
          </cell>
        </row>
        <row r="5">
          <cell r="A5" t="str">
            <v xml:space="preserve">OBJETO: CONTRATAÇÃO DE EMPRESA PARA EXECUÇÃO DAS OBRAS DE PAVIMENTAÇÃO ASFÁLTICA EM CONCRETO BETUMINOSO USINADO A QUENTE (CBUQ) E DRENAGEM, NA AVENIDA PEDRO ÁLVARES CABRAL, NO BAIRRO DE JARDIM ATLÂNTICO, NO MUNICÍPIO DE OLINDA - PE. </v>
          </cell>
          <cell r="B5">
            <v>0</v>
          </cell>
          <cell r="C5">
            <v>0</v>
          </cell>
          <cell r="D5">
            <v>0</v>
          </cell>
          <cell r="E5">
            <v>0</v>
          </cell>
          <cell r="F5">
            <v>0</v>
          </cell>
          <cell r="G5">
            <v>0</v>
          </cell>
        </row>
        <row r="6">
          <cell r="A6" t="str">
            <v>PROCESSO JANEIRO/ 2020</v>
          </cell>
          <cell r="B6">
            <v>0</v>
          </cell>
          <cell r="C6">
            <v>0</v>
          </cell>
          <cell r="D6">
            <v>0</v>
          </cell>
          <cell r="E6">
            <v>0</v>
          </cell>
          <cell r="F6">
            <v>0</v>
          </cell>
          <cell r="G6">
            <v>0</v>
          </cell>
        </row>
        <row r="7">
          <cell r="A7" t="str">
            <v>Item</v>
          </cell>
          <cell r="B7" t="str">
            <v>Código</v>
          </cell>
          <cell r="C7" t="str">
            <v>Descrição</v>
          </cell>
          <cell r="D7" t="str">
            <v>CONTRATO</v>
          </cell>
          <cell r="E7">
            <v>0</v>
          </cell>
          <cell r="F7">
            <v>0</v>
          </cell>
          <cell r="G7">
            <v>0</v>
          </cell>
        </row>
        <row r="8">
          <cell r="A8">
            <v>0</v>
          </cell>
          <cell r="B8">
            <v>0</v>
          </cell>
          <cell r="C8">
            <v>0</v>
          </cell>
          <cell r="D8" t="str">
            <v>Und</v>
          </cell>
          <cell r="E8" t="str">
            <v>Qtdes</v>
          </cell>
          <cell r="F8" t="str">
            <v>Preço Unit. (R$)</v>
          </cell>
          <cell r="G8" t="str">
            <v>PreçoTotal (R$)</v>
          </cell>
        </row>
        <row r="9">
          <cell r="A9" t="str">
            <v>1.0</v>
          </cell>
          <cell r="B9">
            <v>0</v>
          </cell>
          <cell r="C9" t="str">
            <v xml:space="preserve">ADMINISTRAÇÃO DA OBRA                                                                                                                                                                                                                                                            </v>
          </cell>
          <cell r="D9">
            <v>0</v>
          </cell>
          <cell r="E9">
            <v>0</v>
          </cell>
          <cell r="F9">
            <v>0</v>
          </cell>
          <cell r="G9">
            <v>0</v>
          </cell>
        </row>
        <row r="10">
          <cell r="A10" t="str">
            <v>1.1</v>
          </cell>
          <cell r="B10" t="str">
            <v>90777 SINAPI/ REFE</v>
          </cell>
          <cell r="C10" t="str">
            <v>ENGENHEIRO CIVIL DE OBRA JUNIOR COM ENCARGOS COMPLEMENTARES</v>
          </cell>
          <cell r="D10" t="str">
            <v>H</v>
          </cell>
          <cell r="E10">
            <v>1040.6100000000001</v>
          </cell>
          <cell r="F10">
            <v>55.07</v>
          </cell>
          <cell r="G10">
            <v>57306.39</v>
          </cell>
        </row>
        <row r="11">
          <cell r="A11" t="str">
            <v>1.2</v>
          </cell>
          <cell r="B11" t="str">
            <v>88326 SINAPI</v>
          </cell>
          <cell r="C11" t="str">
            <v>VIGIA NOTURNO COM ENCARGOS COMPLEMENTARES</v>
          </cell>
          <cell r="D11" t="str">
            <v>H</v>
          </cell>
          <cell r="E11">
            <v>1122.97</v>
          </cell>
          <cell r="F11">
            <v>16.440000000000001</v>
          </cell>
          <cell r="G11">
            <v>18461.63</v>
          </cell>
        </row>
        <row r="12">
          <cell r="A12">
            <v>0</v>
          </cell>
          <cell r="B12">
            <v>0</v>
          </cell>
          <cell r="C12" t="str">
            <v>SUBTOTAL 1.0</v>
          </cell>
          <cell r="D12">
            <v>0</v>
          </cell>
          <cell r="E12">
            <v>0</v>
          </cell>
          <cell r="F12">
            <v>0</v>
          </cell>
          <cell r="G12">
            <v>75768.02</v>
          </cell>
        </row>
        <row r="13">
          <cell r="A13" t="str">
            <v>2.0</v>
          </cell>
          <cell r="B13">
            <v>0</v>
          </cell>
          <cell r="C13" t="str">
            <v>SERVIÇOS PRELIMINARES</v>
          </cell>
          <cell r="D13">
            <v>0</v>
          </cell>
          <cell r="E13">
            <v>0</v>
          </cell>
          <cell r="F13">
            <v>0</v>
          </cell>
          <cell r="G13">
            <v>0</v>
          </cell>
        </row>
        <row r="14">
          <cell r="A14" t="str">
            <v>2.1</v>
          </cell>
          <cell r="B14" t="str">
            <v>74209/SINAPI/REFE</v>
          </cell>
          <cell r="C14" t="str">
            <v>PLACA DE OBRA EM CHAPA DE AÇO GALVANIZADO.</v>
          </cell>
          <cell r="D14" t="str">
            <v>M²</v>
          </cell>
          <cell r="E14">
            <v>0</v>
          </cell>
          <cell r="F14">
            <v>330</v>
          </cell>
          <cell r="G14">
            <v>0</v>
          </cell>
        </row>
        <row r="15">
          <cell r="A15" t="str">
            <v>2.2</v>
          </cell>
          <cell r="B15" t="str">
            <v>78472 SINAPI/ REFE</v>
          </cell>
          <cell r="C15" t="str">
            <v>SERVICOS TOPOGRAFICOS PARA PAVIMENTACAO, INCLUSIVE NOTA DE SERVICOS, ACOMPANHAMENTO E GREIDE</v>
          </cell>
          <cell r="D15" t="str">
            <v>M²</v>
          </cell>
          <cell r="E15">
            <v>0</v>
          </cell>
          <cell r="F15">
            <v>0.38</v>
          </cell>
          <cell r="G15">
            <v>0</v>
          </cell>
        </row>
        <row r="16">
          <cell r="A16" t="str">
            <v>2.3</v>
          </cell>
          <cell r="B16" t="str">
            <v>93207 SINAPI/ REF</v>
          </cell>
          <cell r="C16" t="str">
            <v>EXECUÇÃO DE ESCRITÓRIO EM CANTEIRO DE OBRA EM CHAPA DE MADEIRA COMPENSADA, NÃO INCLUSO MOBILIÁRIO E EQUIPAMENTOS. AF_02/2016</v>
          </cell>
          <cell r="D16" t="str">
            <v>M²</v>
          </cell>
          <cell r="E16">
            <v>0</v>
          </cell>
          <cell r="F16">
            <v>750</v>
          </cell>
          <cell r="G16">
            <v>0</v>
          </cell>
        </row>
        <row r="17">
          <cell r="A17" t="str">
            <v>2.4</v>
          </cell>
          <cell r="B17" t="str">
            <v>93584 SINAPI/ REFE</v>
          </cell>
          <cell r="C17" t="str">
            <v>EXECUÇÃO DE DEPÓSITO EM CANTEIRO DE OBRA EM CHAPA DE MADEIRA COMPENSADA, NÃO INCLUSO MOBILIÁRIO. AF_04/2016</v>
          </cell>
          <cell r="D17" t="str">
            <v>M²</v>
          </cell>
          <cell r="E17">
            <v>0</v>
          </cell>
          <cell r="F17">
            <v>650</v>
          </cell>
          <cell r="G17">
            <v>0</v>
          </cell>
        </row>
        <row r="18">
          <cell r="A18" t="str">
            <v>SUBTOTAL 2.0</v>
          </cell>
          <cell r="B18">
            <v>0</v>
          </cell>
          <cell r="C18">
            <v>0</v>
          </cell>
          <cell r="D18">
            <v>0</v>
          </cell>
          <cell r="E18">
            <v>0</v>
          </cell>
          <cell r="F18">
            <v>0</v>
          </cell>
          <cell r="G18">
            <v>0</v>
          </cell>
        </row>
        <row r="19">
          <cell r="A19" t="str">
            <v>3.0</v>
          </cell>
          <cell r="B19">
            <v>0</v>
          </cell>
          <cell r="C19" t="str">
            <v xml:space="preserve">PAVIMENTAÇÃO                                                                                                                                                                                                                                                                  </v>
          </cell>
          <cell r="D19">
            <v>0</v>
          </cell>
          <cell r="E19">
            <v>0</v>
          </cell>
          <cell r="F19">
            <v>0</v>
          </cell>
          <cell r="G19">
            <v>0</v>
          </cell>
        </row>
        <row r="20">
          <cell r="A20" t="str">
            <v>3.1</v>
          </cell>
          <cell r="B20" t="str">
            <v>72961 SINAPI/ REFE</v>
          </cell>
          <cell r="C20" t="str">
            <v>REGULARIZAÇÃO E COMPACTAÇÃO DE SUBLEITO ATÉ 20 CM DE ESPESSURA.</v>
          </cell>
          <cell r="D20" t="str">
            <v>M²</v>
          </cell>
          <cell r="E20">
            <v>8393</v>
          </cell>
          <cell r="F20">
            <v>1.08</v>
          </cell>
          <cell r="G20">
            <v>9064.44</v>
          </cell>
        </row>
        <row r="21">
          <cell r="A21" t="str">
            <v>3.2</v>
          </cell>
          <cell r="B21" t="str">
            <v>COMPOSIÇÃO 05</v>
          </cell>
          <cell r="C21" t="str">
            <v>EXECUÇÃO DE SUB-BASE DE RACHINHA INCLUSIVE ESPALHAMENTO, COMPACTAÇÃO E FORNECIMENTO DO MATERIAL POSTO OBRA</v>
          </cell>
          <cell r="D21" t="str">
            <v>M³</v>
          </cell>
          <cell r="E21">
            <v>1284.1500000000001</v>
          </cell>
          <cell r="F21">
            <v>100</v>
          </cell>
          <cell r="G21">
            <v>128415</v>
          </cell>
        </row>
        <row r="22">
          <cell r="A22" t="str">
            <v>3.3</v>
          </cell>
          <cell r="B22" t="str">
            <v>96396 SINAPI/ REFE</v>
          </cell>
          <cell r="C22" t="str">
            <v>EXECUÇÃO E COMPACTAÇÃO DE BASE E OU SUB BASE COM BRITA GRADUADA SIMPLES - EXCLUSIVE CARGA E TRANSPORTE. AF_09/2017</v>
          </cell>
          <cell r="D22" t="str">
            <v>M³</v>
          </cell>
          <cell r="E22">
            <v>1284.1500000000001</v>
          </cell>
          <cell r="F22">
            <v>91</v>
          </cell>
          <cell r="G22">
            <v>116857.65</v>
          </cell>
        </row>
        <row r="23">
          <cell r="A23" t="str">
            <v>3.4</v>
          </cell>
          <cell r="B23" t="str">
            <v>95878 SINAPI/ REFE</v>
          </cell>
          <cell r="C23" t="str">
            <v xml:space="preserve">TRANSPORTE COM CAMINHÃO BASCULANTE DE 10 M3, EM VIA URBANA PAVIMENTADA, DMT ATÉ 30 KM (UNIDADE: TXKM). AF_12/2016 </v>
          </cell>
          <cell r="D23" t="str">
            <v>M³XKM</v>
          </cell>
          <cell r="E23">
            <v>12841.5</v>
          </cell>
          <cell r="F23">
            <v>0.96</v>
          </cell>
          <cell r="G23">
            <v>12327.84</v>
          </cell>
        </row>
        <row r="24">
          <cell r="A24" t="str">
            <v>3.5</v>
          </cell>
          <cell r="B24" t="str">
            <v>96401 SINAPI/ REFE</v>
          </cell>
          <cell r="C24" t="str">
            <v xml:space="preserve">EXECUÇÃO DE IMPRIMAÇÃO COM ASFALTO DILUÍDO CM-30. AF_09/2017 </v>
          </cell>
          <cell r="D24" t="str">
            <v>M²</v>
          </cell>
          <cell r="E24">
            <v>9731</v>
          </cell>
          <cell r="F24">
            <v>7.56</v>
          </cell>
          <cell r="G24">
            <v>73566.36</v>
          </cell>
        </row>
        <row r="25">
          <cell r="A25" t="str">
            <v>3.6</v>
          </cell>
          <cell r="B25" t="str">
            <v>95995 SINAPI/ REFE</v>
          </cell>
          <cell r="C25" t="str">
            <v>CONSTRUÇÃO DE PAVIMENTO COM APLICAÇÃO DE CONCRETO BETUMINOSO USINADO A QUENTE (CBUQ), CAMADA DE ROLAMENTO, COM ESPESSURA DE 5,0 CM - EXCLUSIVE TRANSPORTE. AF_03/2017</v>
          </cell>
          <cell r="D25" t="str">
            <v>M³</v>
          </cell>
          <cell r="E25">
            <v>511.54999999999995</v>
          </cell>
          <cell r="F25">
            <v>882.62</v>
          </cell>
          <cell r="G25">
            <v>451504.26</v>
          </cell>
        </row>
        <row r="26">
          <cell r="A26" t="str">
            <v>3.7</v>
          </cell>
          <cell r="B26" t="str">
            <v>95875 SINAPI/ REFE</v>
          </cell>
          <cell r="C26" t="str">
            <v>TRANSPORTE COM CAMINHÃO BASCULANTE DE 10 M3, EM VIA URBANA PAVIMENTADA DMT ATÉ 30 KM (UNIDADE: M3XKM). AF_12/2016</v>
          </cell>
          <cell r="D26" t="str">
            <v>M3XKM</v>
          </cell>
          <cell r="E26">
            <v>12749.3</v>
          </cell>
          <cell r="F26">
            <v>1.46</v>
          </cell>
          <cell r="G26">
            <v>18613.98</v>
          </cell>
        </row>
        <row r="27">
          <cell r="A27" t="str">
            <v>3.8</v>
          </cell>
          <cell r="B27" t="str">
            <v>10.15.01U COMPESA</v>
          </cell>
          <cell r="C27" t="str">
            <v>RETIRADA DE MEIO FIO EM CONCRETO COM APROVEITAMENTO.</v>
          </cell>
          <cell r="D27" t="str">
            <v>M</v>
          </cell>
          <cell r="E27">
            <v>1621</v>
          </cell>
          <cell r="F27">
            <v>6</v>
          </cell>
          <cell r="G27">
            <v>9726</v>
          </cell>
        </row>
        <row r="28">
          <cell r="A28" t="str">
            <v>3.9</v>
          </cell>
          <cell r="B28" t="str">
            <v>94273 SINAPI/ REFE</v>
          </cell>
          <cell r="C28" t="str">
            <v>ASSENTAMENTO DE GUIA (MEIO-FIO) EM TRECHO RETO, CONFECCIONADA EM CONCRETO PRÉ-FABRICADO, DIMENSÕES 100X15X13X30 CM (COMPRIMENTO X BASE INFERIOR X BASE SUPERIOR X ALTURA), PARA VIAS URBANAS (USO VIÁRIO). AF_06/2016</v>
          </cell>
          <cell r="D28" t="str">
            <v>M</v>
          </cell>
          <cell r="E28">
            <v>1200</v>
          </cell>
          <cell r="F28">
            <v>30</v>
          </cell>
          <cell r="G28">
            <v>36000</v>
          </cell>
        </row>
        <row r="29">
          <cell r="A29" t="str">
            <v>3.10</v>
          </cell>
          <cell r="B29" t="str">
            <v>08.01.09U COMPESA</v>
          </cell>
          <cell r="C29" t="str">
            <v xml:space="preserve">LINHA D'ÁGUA EM PARALELEPÍPEDOS GRANÍTICOS, REJUNTADOS COM ARGAMASSA DE CIMENTO E AREIA TRAÇO 1:3.                     </v>
          </cell>
          <cell r="D29" t="str">
            <v xml:space="preserve">M </v>
          </cell>
          <cell r="E29">
            <v>1590</v>
          </cell>
          <cell r="F29">
            <v>27</v>
          </cell>
          <cell r="G29">
            <v>42930</v>
          </cell>
        </row>
        <row r="30">
          <cell r="A30" t="str">
            <v>3.11</v>
          </cell>
          <cell r="B30" t="str">
            <v>COMPOSIÇÃO 03</v>
          </cell>
          <cell r="C30" t="str">
            <v>REBAIXAMENTO DE PENA D'ÁGUA, INCLUINDO COMPLEMENTO DE TUBULAÇÃO, CONEXÕES, ESCAVAÇÃO E REATERRO</v>
          </cell>
          <cell r="D30" t="str">
            <v>Unid</v>
          </cell>
          <cell r="E30">
            <v>59</v>
          </cell>
          <cell r="F30">
            <v>60</v>
          </cell>
          <cell r="G30">
            <v>3540</v>
          </cell>
        </row>
        <row r="31">
          <cell r="A31" t="str">
            <v>3.12</v>
          </cell>
          <cell r="B31" t="str">
            <v>COMPOSIÇÃO 04</v>
          </cell>
          <cell r="C31" t="str">
            <v>REBAIXAMENTO DE DISTRIBUIDOR DE 110 MM, INCLUSIVE ESCAVAÇÃO E REATERRO (SEM TUBULAÇÃO E CONEXÕES)</v>
          </cell>
          <cell r="D31" t="str">
            <v xml:space="preserve">M </v>
          </cell>
          <cell r="E31">
            <v>50</v>
          </cell>
          <cell r="F31">
            <v>15</v>
          </cell>
          <cell r="G31">
            <v>750</v>
          </cell>
        </row>
        <row r="32">
          <cell r="A32" t="str">
            <v>SUBTOTAL 3.0</v>
          </cell>
          <cell r="B32">
            <v>0</v>
          </cell>
          <cell r="C32">
            <v>0</v>
          </cell>
          <cell r="D32">
            <v>0</v>
          </cell>
          <cell r="E32">
            <v>0</v>
          </cell>
          <cell r="F32">
            <v>0</v>
          </cell>
          <cell r="G32">
            <v>903295.53</v>
          </cell>
        </row>
        <row r="33">
          <cell r="A33" t="str">
            <v>4.0</v>
          </cell>
          <cell r="B33">
            <v>0</v>
          </cell>
          <cell r="C33" t="str">
            <v xml:space="preserve">DRENAGEM </v>
          </cell>
          <cell r="D33">
            <v>0</v>
          </cell>
          <cell r="E33">
            <v>0</v>
          </cell>
          <cell r="F33">
            <v>0</v>
          </cell>
          <cell r="G33">
            <v>0</v>
          </cell>
        </row>
        <row r="34">
          <cell r="A34" t="str">
            <v>4.1</v>
          </cell>
          <cell r="B34" t="str">
            <v>90106 SINAPI/ REFE</v>
          </cell>
          <cell r="C34"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D34" t="str">
            <v>M³</v>
          </cell>
          <cell r="E34">
            <v>306.11200000000042</v>
          </cell>
          <cell r="F34">
            <v>6.5</v>
          </cell>
          <cell r="G34">
            <v>1989.73</v>
          </cell>
        </row>
        <row r="35">
          <cell r="A35" t="str">
            <v>4.2</v>
          </cell>
          <cell r="B35" t="str">
            <v>COMPOSIÇÃO 01</v>
          </cell>
          <cell r="C35" t="str">
            <v>REMOÇÃO DE MATERIAL 1ª. CATEGORIA, EM CAMINHÃO BASCULANTE, D.M.T.=6 KM (INCLUSIVE CARGA MECÂNICA E DESCARGA)</v>
          </cell>
          <cell r="D35" t="str">
            <v>M³</v>
          </cell>
          <cell r="E35">
            <v>382.66074999999955</v>
          </cell>
          <cell r="F35">
            <v>10.5</v>
          </cell>
          <cell r="G35">
            <v>4017.94</v>
          </cell>
        </row>
        <row r="36">
          <cell r="A36" t="str">
            <v>4.3</v>
          </cell>
          <cell r="B36" t="str">
            <v>94964 SINAPI/ REFE</v>
          </cell>
          <cell r="C36" t="str">
            <v>CONCRETO FCK = 20MPA TRAÇO 1 : 2, 7:  3 (CIMENTO/ AREIA MÉDIA/ BRITA1) - PREPARO MECÂNICO COM BETONEIRA 400L.  AF_07/2016</v>
          </cell>
          <cell r="D36" t="str">
            <v>M³</v>
          </cell>
          <cell r="E36">
            <v>177.63887428571428</v>
          </cell>
          <cell r="F36">
            <v>345</v>
          </cell>
          <cell r="G36">
            <v>61285.41</v>
          </cell>
        </row>
        <row r="37">
          <cell r="A37" t="str">
            <v>4.4</v>
          </cell>
          <cell r="B37" t="str">
            <v>94964 SINAPI/ REFE</v>
          </cell>
          <cell r="C37" t="str">
            <v>CONCRETO FCK = 20MPA TRAÇO 1 : 2, 7:  3 (CIMENTO/ AREIA MÉDIA/ BRITA1) - PREPARO MECÂNICO COM BETONEIRA 400L.  AF_07/2016</v>
          </cell>
          <cell r="D37" t="str">
            <v>M³</v>
          </cell>
          <cell r="E37">
            <v>61.749092436974792</v>
          </cell>
          <cell r="F37">
            <v>345</v>
          </cell>
          <cell r="G37">
            <v>21303.439999999999</v>
          </cell>
        </row>
        <row r="38">
          <cell r="A38" t="str">
            <v>4.5</v>
          </cell>
          <cell r="B38" t="str">
            <v>92873 SINAPI/REFE</v>
          </cell>
          <cell r="C38" t="str">
            <v>LANÇAMENTO COM USO DE BALDES, ADENSAMENTO E ACABAMENTO DE CONCRETO EM ESTRUTURAS. AF_12/2015</v>
          </cell>
          <cell r="D38" t="str">
            <v>M³</v>
          </cell>
          <cell r="E38">
            <v>87.761151865546239</v>
          </cell>
          <cell r="F38">
            <v>115</v>
          </cell>
          <cell r="G38">
            <v>10092.530000000001</v>
          </cell>
        </row>
        <row r="39">
          <cell r="A39" t="str">
            <v>4.6</v>
          </cell>
          <cell r="B39" t="str">
            <v>92917 SINAPI/REFE</v>
          </cell>
          <cell r="C39" t="str">
            <v>ARMAÇÃO DE ESTRUTURA DE CONCRETO ARMADO, EXCETO VIGAS, PILARES, LAJES E FUNDAÇÕES, UTILIZANDO AÇO CA-50 DE 8,00 MM - MONTAGEM. AF_12/2015</v>
          </cell>
          <cell r="D39" t="str">
            <v>KG</v>
          </cell>
          <cell r="E39">
            <v>4595.0399999999981</v>
          </cell>
          <cell r="F39">
            <v>9.5</v>
          </cell>
          <cell r="G39">
            <v>43652.88</v>
          </cell>
        </row>
        <row r="40">
          <cell r="A40" t="str">
            <v>4.7</v>
          </cell>
          <cell r="B40" t="str">
            <v>92267 SINAPI/REFE</v>
          </cell>
          <cell r="C40" t="str">
            <v>FABRICAÇÃO DE FÔRMA PARA LAJES, EM CHAPA DE MADEIRA COMPENSADA RESINADA, E = 17 MM. AF_12/2015</v>
          </cell>
          <cell r="D40" t="str">
            <v>M²</v>
          </cell>
          <cell r="E40">
            <v>334.58264000000003</v>
          </cell>
          <cell r="F40">
            <v>32</v>
          </cell>
          <cell r="G40">
            <v>10706.64</v>
          </cell>
        </row>
        <row r="41">
          <cell r="A41" t="str">
            <v>4.8</v>
          </cell>
          <cell r="B41" t="str">
            <v>89454 SINAPI/ SINAPI/REFE</v>
          </cell>
          <cell r="C41" t="str">
            <v>ALVENARIA DE BLOCOS DE CONCRETO ESTRUTURAL 14X19X39 CM, (ESPESSURA 14 CM), M2 FBK = 4,5 MPA, PARA PAREDES COM ÁREA LÍQUIDA MAIOR OU IGUAL A 6M², SEM VÃOS, UTILIZANDO PALHETA. AF_12/2014</v>
          </cell>
          <cell r="D41" t="str">
            <v>M²</v>
          </cell>
          <cell r="E41">
            <v>568.50952941176479</v>
          </cell>
          <cell r="F41">
            <v>50</v>
          </cell>
          <cell r="G41">
            <v>28425.48</v>
          </cell>
        </row>
        <row r="42">
          <cell r="A42" t="str">
            <v>4.9</v>
          </cell>
          <cell r="B42" t="str">
            <v>26.03.02UCOMPESA</v>
          </cell>
          <cell r="C42" t="str">
            <v>CONSTRUÇÃO DE CAIXA COLETORA PARA REDE DE ESGOTO EM ALVENARIA INCLUSIVE CHAPISCO,MASSA, LASTRO DE CONCRETO SIMPLES ( FCK &gt;= 15 MPA, CONTROLE "B" ) E TAMPA DE CONCRETOARMADO ( FCK &gt;= 20 MPA, CONTROLE "B" ), COM REATERRO.</v>
          </cell>
          <cell r="D42" t="str">
            <v>UND.</v>
          </cell>
          <cell r="E42">
            <v>5</v>
          </cell>
          <cell r="F42">
            <v>950</v>
          </cell>
          <cell r="G42">
            <v>4750</v>
          </cell>
        </row>
        <row r="43">
          <cell r="A43" t="str">
            <v>4.10</v>
          </cell>
          <cell r="B43" t="str">
            <v>92816 SINAPI/ SINAPI/ REFE</v>
          </cell>
          <cell r="C43" t="str">
            <v>TUBO DE CONCRETO PARA REDES COLETORAS DE ÁGUAS PLUVIAIS, DIÂMETRO DE 1200 MM, JUNTA RÍGIDA, INSTALADO EM LOCAL COM BAIXO NÍVEL DE INTERFERÊNCIAS - FORNECIMENTO E ASSENTAMENTO. AF_12/2015</v>
          </cell>
          <cell r="D43" t="str">
            <v>M</v>
          </cell>
          <cell r="E43">
            <v>271</v>
          </cell>
          <cell r="F43">
            <v>484.36</v>
          </cell>
          <cell r="G43">
            <v>131261.56</v>
          </cell>
        </row>
        <row r="44">
          <cell r="A44" t="str">
            <v>4.11</v>
          </cell>
          <cell r="B44" t="str">
            <v>60.01.04U COMPESA</v>
          </cell>
          <cell r="C44" t="str">
            <v>ESGOTAMENTO COM MOTO-BOMBA 7,5 HP E/OU SAÍDA 4".</v>
          </cell>
          <cell r="D44" t="str">
            <v>H</v>
          </cell>
          <cell r="E44">
            <v>582</v>
          </cell>
          <cell r="F44">
            <v>5.5</v>
          </cell>
          <cell r="G44">
            <v>3201</v>
          </cell>
        </row>
        <row r="45">
          <cell r="A45" t="str">
            <v>SUBTOTAL 4.0</v>
          </cell>
          <cell r="B45">
            <v>0</v>
          </cell>
          <cell r="C45">
            <v>0</v>
          </cell>
          <cell r="D45">
            <v>0</v>
          </cell>
          <cell r="E45">
            <v>0</v>
          </cell>
          <cell r="F45">
            <v>0</v>
          </cell>
          <cell r="G45">
            <v>320686.61</v>
          </cell>
        </row>
        <row r="46">
          <cell r="A46" t="str">
            <v>5.0</v>
          </cell>
          <cell r="B46">
            <v>0</v>
          </cell>
          <cell r="C46" t="str">
            <v xml:space="preserve">PASSEIO </v>
          </cell>
          <cell r="D46">
            <v>0</v>
          </cell>
          <cell r="E46">
            <v>0</v>
          </cell>
          <cell r="F46">
            <v>0</v>
          </cell>
          <cell r="G46">
            <v>0</v>
          </cell>
        </row>
        <row r="47">
          <cell r="A47" t="str">
            <v>5.1</v>
          </cell>
          <cell r="B47" t="str">
            <v>COMPOSIÇÃO 02</v>
          </cell>
          <cell r="C47" t="str">
            <v xml:space="preserve">RAMPA PARA ACESSO DE P.N.E. EM CONCRETO Fck = 20MPa, DESEMPOLADA, COM PISO EM LAJOTA PRÉ-MOLDADA EM CONCRETO COLORIDO NA COR AMARELA PARA SINALIZAÇÃO TÁTIL DE ALERTA </v>
          </cell>
          <cell r="D47" t="str">
            <v>UND.</v>
          </cell>
          <cell r="E47">
            <v>10</v>
          </cell>
          <cell r="F47">
            <v>400</v>
          </cell>
          <cell r="G47">
            <v>4000</v>
          </cell>
        </row>
        <row r="48">
          <cell r="A48" t="str">
            <v>5.2</v>
          </cell>
          <cell r="B48" t="str">
            <v>94990 SINAPI/ REFE</v>
          </cell>
          <cell r="C48" t="str">
            <v>EXECUÇÃO DE PASSEIO (CALÇADA) OU PISO DE CONCRETO COM CONCRETO MOLDADO IN LOCO, FEITO EM OBRA, ACABAMENTO CONVENCIONAL, NÃO ARMADO. AF_07/2016</v>
          </cell>
          <cell r="D48" t="str">
            <v>M³</v>
          </cell>
          <cell r="E48">
            <v>121.5</v>
          </cell>
          <cell r="F48">
            <v>500</v>
          </cell>
          <cell r="G48">
            <v>60750</v>
          </cell>
        </row>
        <row r="49">
          <cell r="A49" t="str">
            <v>5.3</v>
          </cell>
          <cell r="B49" t="str">
            <v>79472 SINAPI/ REFE</v>
          </cell>
          <cell r="C49" t="str">
            <v xml:space="preserve">REGULARIZACAO DE SUPERFICIES EM TERRA COM MOTONIVELADORA </v>
          </cell>
          <cell r="D49" t="str">
            <v>M²</v>
          </cell>
          <cell r="E49">
            <v>2430</v>
          </cell>
          <cell r="F49">
            <v>0.25</v>
          </cell>
          <cell r="G49">
            <v>607.5</v>
          </cell>
        </row>
        <row r="50">
          <cell r="A50">
            <v>0</v>
          </cell>
          <cell r="B50">
            <v>0</v>
          </cell>
          <cell r="C50" t="str">
            <v>SUBTOTAL 5.0</v>
          </cell>
          <cell r="D50">
            <v>0</v>
          </cell>
          <cell r="E50">
            <v>0</v>
          </cell>
          <cell r="F50">
            <v>0</v>
          </cell>
          <cell r="G50">
            <v>65357.5</v>
          </cell>
        </row>
        <row r="51">
          <cell r="A51" t="str">
            <v>TOTAL GERAL</v>
          </cell>
          <cell r="B51">
            <v>0</v>
          </cell>
          <cell r="C51">
            <v>0</v>
          </cell>
          <cell r="D51">
            <v>0</v>
          </cell>
          <cell r="E51">
            <v>0</v>
          </cell>
          <cell r="F51">
            <v>0</v>
          </cell>
          <cell r="G51">
            <v>1365107.6600000001</v>
          </cell>
        </row>
        <row r="52">
          <cell r="A52" t="str">
            <v>Orçamento para Processo de Dispensa por Remanesce de Obra com valores aprovados na Tomada de Preço 3/2019, Contrato 060/2019 - ECAM TERRAPLENAGEM E PAVIMENTAÇÃO LTDA.</v>
          </cell>
          <cell r="B52">
            <v>0</v>
          </cell>
          <cell r="C52">
            <v>0</v>
          </cell>
          <cell r="D52">
            <v>0</v>
          </cell>
          <cell r="E52">
            <v>0</v>
          </cell>
          <cell r="F52">
            <v>0</v>
          </cell>
          <cell r="G52">
            <v>0</v>
          </cell>
        </row>
      </sheetData>
      <sheetData sheetId="1"/>
      <sheetData sheetId="2"/>
      <sheetData sheetId="3"/>
      <sheetData sheetId="4">
        <row r="54">
          <cell r="L54">
            <v>242474.65999999997</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5.xml><?xml version="1.0" encoding="utf-8"?>
<externalLink xmlns="http://schemas.openxmlformats.org/spreadsheetml/2006/main">
  <externalBook xmlns:r="http://schemas.openxmlformats.org/officeDocument/2006/relationships" r:id="rId1">
    <sheetNames>
      <sheetName val="DI1"/>
      <sheetName val="DI2"/>
      <sheetName val="DI3"/>
      <sheetName val="DI4"/>
      <sheetName val="RELCOMP"/>
      <sheetName val="DESP.DIRETAS1"/>
      <sheetName val="DESP.DIRETAS 2"/>
      <sheetName val="DESP.DIRETAS 3"/>
      <sheetName val="FECHAMENTO "/>
      <sheetName val="FECHAMENTO  (2)"/>
      <sheetName val="auxilio 1"/>
      <sheetName val="Serviços"/>
      <sheetName val="DESP_DIRETAS1"/>
      <sheetName val="DESP_DIRETAS_2"/>
      <sheetName val="DESP_DIRETAS_3"/>
      <sheetName val="FECHAMENTO_"/>
      <sheetName val="FECHAMENTO__(2)"/>
      <sheetName val="auxilio_1"/>
      <sheetName val="DESP_DIRETAS11"/>
      <sheetName val="DESP_DIRETAS_21"/>
      <sheetName val="DESP_DIRETAS_31"/>
      <sheetName val="FECHAMENTO_1"/>
      <sheetName val="FECHAMENTO__(2)1"/>
      <sheetName val="auxilio_11"/>
      <sheetName val="DESP_DIRETAS12"/>
      <sheetName val="DESP_DIRETAS_22"/>
      <sheetName val="DESP_DIRETAS_32"/>
      <sheetName val="FECHAMENTO_2"/>
      <sheetName val="FECHAMENTO__(2)2"/>
      <sheetName val="auxilio_12"/>
      <sheetName val="DESP_DIRETAS13"/>
      <sheetName val="DESP_DIRETAS_23"/>
      <sheetName val="DESP_DIRETAS_33"/>
      <sheetName val="FECHAMENTO_3"/>
      <sheetName val="FECHAMENTO__(2)3"/>
      <sheetName val="auxilio_13"/>
      <sheetName val="Observações"/>
      <sheetName val="PLANILHA FONTE"/>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46.xml><?xml version="1.0" encoding="utf-8"?>
<externalLink xmlns="http://schemas.openxmlformats.org/spreadsheetml/2006/main">
  <externalBook xmlns:r="http://schemas.openxmlformats.org/officeDocument/2006/relationships" r:id="rId1">
    <sheetNames>
      <sheetName val="Plan1"/>
      <sheetName val="EAP-SIT"/>
      <sheetName val="Funçoes"/>
      <sheetName val="Janeiro"/>
      <sheetName val="Fevereiro"/>
      <sheetName val="Março"/>
      <sheetName val="Abril"/>
      <sheetName val="Maio"/>
      <sheetName val="Junho"/>
      <sheetName val="Julho"/>
      <sheetName val="Agosto"/>
      <sheetName val="Setembro"/>
      <sheetName val="Outubro"/>
      <sheetName val="Novembro"/>
      <sheetName val="Resumo"/>
    </sheetNames>
    <sheetDataSet>
      <sheetData sheetId="0">
        <row r="1">
          <cell r="B1" t="str">
            <v>Ajudante Geral</v>
          </cell>
          <cell r="C1">
            <v>1.55</v>
          </cell>
        </row>
        <row r="2">
          <cell r="B2" t="str">
            <v>Almoxarife de Obra</v>
          </cell>
          <cell r="C2">
            <v>4.9375</v>
          </cell>
        </row>
        <row r="3">
          <cell r="B3" t="str">
            <v>Anal. Financeiro Jr</v>
          </cell>
          <cell r="C3">
            <v>10.606060606060606</v>
          </cell>
        </row>
        <row r="4">
          <cell r="B4" t="str">
            <v>Anal. Projetos</v>
          </cell>
          <cell r="C4">
            <v>14.471380471380471</v>
          </cell>
        </row>
        <row r="5">
          <cell r="B5" t="str">
            <v>Armador</v>
          </cell>
          <cell r="C5">
            <v>2</v>
          </cell>
        </row>
        <row r="6">
          <cell r="B6" t="str">
            <v>Assist. Administrativo</v>
          </cell>
          <cell r="C6">
            <v>7.6864478114478114</v>
          </cell>
        </row>
        <row r="7">
          <cell r="B7" t="str">
            <v>Assist. Técnico SR</v>
          </cell>
          <cell r="C7">
            <v>9.2671717171717169</v>
          </cell>
        </row>
        <row r="8">
          <cell r="B8" t="str">
            <v>Aux. Administrativo</v>
          </cell>
          <cell r="C8">
            <v>2.3363636363636364</v>
          </cell>
        </row>
        <row r="9">
          <cell r="B9" t="str">
            <v>Aux. Almoxarifado</v>
          </cell>
          <cell r="C9">
            <v>1.7</v>
          </cell>
        </row>
        <row r="10">
          <cell r="B10" t="str">
            <v>Aux. Enferm. Trabalho</v>
          </cell>
          <cell r="C10">
            <v>2</v>
          </cell>
        </row>
        <row r="11">
          <cell r="B11" t="str">
            <v>Aux. Limpeza</v>
          </cell>
          <cell r="C11">
            <v>1.4</v>
          </cell>
        </row>
        <row r="12">
          <cell r="B12" t="str">
            <v>Aux. Técnico</v>
          </cell>
          <cell r="C12">
            <v>3.8272727272727272</v>
          </cell>
        </row>
        <row r="13">
          <cell r="B13" t="str">
            <v>Aux. Topografia</v>
          </cell>
          <cell r="C13">
            <v>1.7</v>
          </cell>
        </row>
        <row r="14">
          <cell r="B14" t="str">
            <v>Blaster</v>
          </cell>
          <cell r="C14">
            <v>5.5663636363636355</v>
          </cell>
        </row>
        <row r="15">
          <cell r="B15" t="str">
            <v>Carpinteiro</v>
          </cell>
          <cell r="C15">
            <v>2</v>
          </cell>
        </row>
        <row r="16">
          <cell r="B16" t="str">
            <v>Eletricista</v>
          </cell>
          <cell r="C16">
            <v>2</v>
          </cell>
        </row>
        <row r="17">
          <cell r="B17" t="str">
            <v>Encarregado</v>
          </cell>
          <cell r="C17">
            <v>6.668499999999999</v>
          </cell>
        </row>
        <row r="18">
          <cell r="B18" t="str">
            <v>Eng.º Civil Sr</v>
          </cell>
          <cell r="C18">
            <v>21.798295454545453</v>
          </cell>
        </row>
        <row r="19">
          <cell r="B19" t="str">
            <v>Eng.º Eletricista Jr</v>
          </cell>
          <cell r="C19">
            <v>10.636363636363637</v>
          </cell>
        </row>
        <row r="20">
          <cell r="B20" t="str">
            <v>Eng.º Seg. Trabalho</v>
          </cell>
          <cell r="C20">
            <v>10.636363636363637</v>
          </cell>
        </row>
        <row r="21">
          <cell r="B21" t="str">
            <v>Marteleteiro</v>
          </cell>
          <cell r="C21">
            <v>2</v>
          </cell>
        </row>
        <row r="22">
          <cell r="B22" t="str">
            <v>Mecânico</v>
          </cell>
          <cell r="C22">
            <v>3.8909090909090911</v>
          </cell>
        </row>
        <row r="23">
          <cell r="B23" t="str">
            <v>Médico Trabalho</v>
          </cell>
          <cell r="C23">
            <v>11.363636363636363</v>
          </cell>
        </row>
        <row r="24">
          <cell r="B24" t="str">
            <v>Montador</v>
          </cell>
          <cell r="C24">
            <v>3.8677999999999999</v>
          </cell>
        </row>
        <row r="25">
          <cell r="B25" t="str">
            <v>Motorista</v>
          </cell>
          <cell r="C25">
            <v>2.6766666666666672</v>
          </cell>
        </row>
        <row r="26">
          <cell r="B26" t="str">
            <v>Nivelador</v>
          </cell>
          <cell r="C26">
            <v>3.42</v>
          </cell>
        </row>
        <row r="27">
          <cell r="B27" t="str">
            <v>Oficial</v>
          </cell>
          <cell r="C27">
            <v>2</v>
          </cell>
        </row>
        <row r="28">
          <cell r="B28" t="str">
            <v>Op. Maquinas</v>
          </cell>
          <cell r="C28">
            <v>2.5350000000000001</v>
          </cell>
        </row>
        <row r="29">
          <cell r="B29" t="str">
            <v>Op. Moto Serra</v>
          </cell>
          <cell r="C29">
            <v>2</v>
          </cell>
        </row>
        <row r="30">
          <cell r="B30" t="str">
            <v>Pedreiro</v>
          </cell>
          <cell r="C30">
            <v>2</v>
          </cell>
        </row>
        <row r="31">
          <cell r="B31" t="str">
            <v>Pintor</v>
          </cell>
          <cell r="C31">
            <v>2</v>
          </cell>
        </row>
        <row r="32">
          <cell r="B32" t="str">
            <v>Superv. Campo</v>
          </cell>
          <cell r="C32">
            <v>14.612680976430976</v>
          </cell>
        </row>
        <row r="33">
          <cell r="B33" t="str">
            <v>Téc. Seg. Trabalho</v>
          </cell>
          <cell r="C33">
            <v>8.1225589225589232</v>
          </cell>
        </row>
        <row r="34">
          <cell r="B34" t="str">
            <v>Topografo</v>
          </cell>
          <cell r="C34">
            <v>7.1318181818181818</v>
          </cell>
        </row>
        <row r="35">
          <cell r="B35" t="str">
            <v>Vigia</v>
          </cell>
          <cell r="C35">
            <v>1.43</v>
          </cell>
        </row>
        <row r="36">
          <cell r="B36" t="str">
            <v>Ajudante de Montagem</v>
          </cell>
          <cell r="C36">
            <v>1.7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7.xml><?xml version="1.0" encoding="utf-8"?>
<externalLink xmlns="http://schemas.openxmlformats.org/spreadsheetml/2006/main">
  <externalBook xmlns:r="http://schemas.openxmlformats.org/officeDocument/2006/relationships" r:id="rId1">
    <sheetNames>
      <sheetName val="materiais"/>
      <sheetName val="equipamento pai"/>
      <sheetName val="Equipamento filho 1"/>
      <sheetName val="Equipamento filho 2"/>
      <sheetName val="Análise Comparativa"/>
    </sheetNames>
    <sheetDataSet>
      <sheetData sheetId="0"/>
      <sheetData sheetId="1" refreshError="1"/>
      <sheetData sheetId="2"/>
      <sheetData sheetId="3"/>
      <sheetData sheetId="4" refreshError="1"/>
    </sheetDataSet>
  </externalBook>
</externalLink>
</file>

<file path=xl/externalLinks/externalLink48.xml><?xml version="1.0" encoding="utf-8"?>
<externalLink xmlns="http://schemas.openxmlformats.org/spreadsheetml/2006/main">
  <externalBook xmlns:r="http://schemas.openxmlformats.org/officeDocument/2006/relationships" r:id="rId1">
    <sheetNames>
      <sheetName val="PLANILHA FONTE"/>
      <sheetName val="PLA MODELO"/>
      <sheetName val="SERVIÇOS"/>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Set>
  </externalBook>
</externalLink>
</file>

<file path=xl/externalLinks/externalLink49.xml><?xml version="1.0" encoding="utf-8"?>
<externalLink xmlns="http://schemas.openxmlformats.org/spreadsheetml/2006/main">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51.xml><?xml version="1.0" encoding="utf-8"?>
<externalLink xmlns="http://schemas.openxmlformats.org/spreadsheetml/2006/main">
  <externalBook xmlns:r="http://schemas.openxmlformats.org/officeDocument/2006/relationships" r:id="rId1">
    <sheetNames>
      <sheetName val="PLANILHA ORÇAMENTÁRIA ONE"/>
      <sheetName val="MC"/>
      <sheetName val="COMP ONE"/>
      <sheetName val="COMP AUX ONE"/>
      <sheetName val="PLANILHA ORÇAMENTÁRIA DES"/>
      <sheetName val="COMP DES"/>
      <sheetName val="COMP AUX DES"/>
      <sheetName val="BDI ONE"/>
      <sheetName val="RESUMO "/>
      <sheetName val="CRONO DES "/>
      <sheetName val="10"/>
      <sheetName val="20"/>
      <sheetName val="30"/>
      <sheetName val="40"/>
      <sheetName val="BDI DES"/>
      <sheetName val="RESUMO ONE"/>
      <sheetName val="CRONO ONE"/>
      <sheetName val="CURVA TESTE 1"/>
      <sheetName val="CURVA ABC ONE"/>
      <sheetName val="PLANILHA CONSOLIDADA"/>
      <sheetName val="QCI POR RUA"/>
      <sheetName val="QCI"/>
      <sheetName val="#REF"/>
    </sheetNames>
    <sheetDataSet>
      <sheetData sheetId="0"/>
      <sheetData sheetId="1"/>
      <sheetData sheetId="2"/>
      <sheetData sheetId="3"/>
      <sheetData sheetId="4"/>
      <sheetData sheetId="5"/>
      <sheetData sheetId="6"/>
      <sheetData sheetId="7"/>
      <sheetData sheetId="8">
        <row r="4">
          <cell r="A4" t="str">
            <v>Objeto:</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tabColor rgb="FFFFC000"/>
    <pageSetUpPr fitToPage="1"/>
  </sheetPr>
  <dimension ref="A1:L80"/>
  <sheetViews>
    <sheetView tabSelected="1" showOutlineSymbols="0" showWhiteSpace="0" view="pageBreakPreview" zoomScale="85" zoomScaleNormal="80" zoomScaleSheetLayoutView="85" workbookViewId="0">
      <selection activeCell="I12" sqref="I12"/>
    </sheetView>
  </sheetViews>
  <sheetFormatPr defaultColWidth="9" defaultRowHeight="14.25"/>
  <cols>
    <col min="1" max="1" width="4.875" style="71" bestFit="1" customWidth="1"/>
    <col min="2" max="2" width="8.875" style="71" bestFit="1" customWidth="1"/>
    <col min="3" max="3" width="9.125" style="71" bestFit="1" customWidth="1"/>
    <col min="4" max="4" width="60.25" style="83" customWidth="1"/>
    <col min="5" max="5" width="7.25" style="71" customWidth="1"/>
    <col min="6" max="6" width="14" style="71" customWidth="1"/>
    <col min="7" max="7" width="10.25" style="71" bestFit="1" customWidth="1"/>
    <col min="8" max="8" width="10.625" style="71" customWidth="1"/>
    <col min="9" max="9" width="10.25" style="71" bestFit="1" customWidth="1"/>
    <col min="10" max="10" width="10.625" style="71" bestFit="1" customWidth="1"/>
    <col min="11" max="11" width="9.875" style="71" bestFit="1" customWidth="1"/>
    <col min="12" max="12" width="11.125" style="71" bestFit="1" customWidth="1"/>
    <col min="13" max="13" width="9.75" style="71" bestFit="1" customWidth="1"/>
    <col min="14" max="16384" width="9" style="71"/>
  </cols>
  <sheetData>
    <row r="1" spans="1:10" ht="9" customHeight="1">
      <c r="A1" s="349"/>
      <c r="B1" s="350"/>
      <c r="C1" s="350"/>
      <c r="D1" s="350"/>
      <c r="E1" s="350"/>
      <c r="F1" s="350"/>
      <c r="G1" s="350"/>
      <c r="H1" s="350"/>
      <c r="I1" s="350"/>
      <c r="J1" s="351"/>
    </row>
    <row r="2" spans="1:10" ht="15.75">
      <c r="A2" s="352" t="s">
        <v>0</v>
      </c>
      <c r="B2" s="353"/>
      <c r="C2" s="353"/>
      <c r="D2" s="353"/>
      <c r="E2" s="353"/>
      <c r="F2" s="353"/>
      <c r="G2" s="353"/>
      <c r="H2" s="353"/>
      <c r="I2" s="353"/>
      <c r="J2" s="354"/>
    </row>
    <row r="3" spans="1:10" ht="15.75">
      <c r="A3" s="352" t="s">
        <v>1</v>
      </c>
      <c r="B3" s="353"/>
      <c r="C3" s="353"/>
      <c r="D3" s="353"/>
      <c r="E3" s="353"/>
      <c r="F3" s="353"/>
      <c r="G3" s="353"/>
      <c r="H3" s="353"/>
      <c r="I3" s="353"/>
      <c r="J3" s="354"/>
    </row>
    <row r="4" spans="1:10" ht="14.25" customHeight="1">
      <c r="A4" s="355" t="s">
        <v>317</v>
      </c>
      <c r="B4" s="353"/>
      <c r="C4" s="353"/>
      <c r="D4" s="353"/>
      <c r="E4" s="353"/>
      <c r="F4" s="353"/>
      <c r="G4" s="353"/>
      <c r="H4" s="353"/>
      <c r="I4" s="353"/>
      <c r="J4" s="354"/>
    </row>
    <row r="5" spans="1:10" ht="3" customHeight="1">
      <c r="A5" s="356"/>
      <c r="B5" s="357"/>
      <c r="C5" s="357"/>
      <c r="D5" s="357"/>
      <c r="E5" s="357"/>
      <c r="F5" s="357"/>
      <c r="G5" s="357"/>
      <c r="H5" s="357"/>
      <c r="I5" s="357"/>
      <c r="J5" s="358"/>
    </row>
    <row r="6" spans="1:10" ht="16.5" customHeight="1">
      <c r="A6" s="363" t="s">
        <v>90</v>
      </c>
      <c r="B6" s="364"/>
      <c r="C6" s="364"/>
      <c r="D6" s="365"/>
      <c r="E6" s="361" t="s">
        <v>91</v>
      </c>
      <c r="F6" s="362"/>
      <c r="G6" s="255">
        <f>'BDI NÃO DES'!B39</f>
        <v>0.23376846232731241</v>
      </c>
      <c r="H6" s="165" t="s">
        <v>92</v>
      </c>
      <c r="I6" s="369">
        <f>'MEMÓRIA DE CÁLCULO'!AA4</f>
        <v>46080</v>
      </c>
      <c r="J6" s="370"/>
    </row>
    <row r="7" spans="1:10" ht="40.5" customHeight="1">
      <c r="A7" s="366" t="s">
        <v>330</v>
      </c>
      <c r="B7" s="367"/>
      <c r="C7" s="367"/>
      <c r="D7" s="367"/>
      <c r="E7" s="367"/>
      <c r="F7" s="367"/>
      <c r="G7" s="367"/>
      <c r="H7" s="367"/>
      <c r="I7" s="367"/>
      <c r="J7" s="368"/>
    </row>
    <row r="8" spans="1:10" ht="16.5" customHeight="1">
      <c r="A8" s="343" t="s">
        <v>318</v>
      </c>
      <c r="B8" s="344"/>
      <c r="C8" s="344"/>
      <c r="D8" s="345"/>
      <c r="E8" s="346" t="s">
        <v>15420</v>
      </c>
      <c r="F8" s="347"/>
      <c r="G8" s="347"/>
      <c r="H8" s="347"/>
      <c r="I8" s="347"/>
      <c r="J8" s="348"/>
    </row>
    <row r="9" spans="1:10" ht="34.5" customHeight="1">
      <c r="A9" s="386" t="s">
        <v>323</v>
      </c>
      <c r="B9" s="386"/>
      <c r="C9" s="386"/>
      <c r="D9" s="386"/>
      <c r="E9" s="387" t="s">
        <v>15421</v>
      </c>
      <c r="F9" s="388"/>
      <c r="G9" s="388"/>
      <c r="H9" s="388"/>
      <c r="I9" s="388"/>
      <c r="J9" s="389"/>
    </row>
    <row r="10" spans="1:10" ht="15.75" customHeight="1">
      <c r="A10" s="341" t="s">
        <v>171</v>
      </c>
      <c r="B10" s="342"/>
      <c r="C10" s="342"/>
      <c r="D10" s="342"/>
      <c r="E10" s="342"/>
      <c r="F10" s="342"/>
      <c r="G10" s="342"/>
      <c r="H10" s="342"/>
      <c r="I10" s="342"/>
      <c r="J10" s="342"/>
    </row>
    <row r="11" spans="1:10" ht="33" customHeight="1">
      <c r="A11" s="107" t="s">
        <v>4</v>
      </c>
      <c r="B11" s="107" t="s">
        <v>5</v>
      </c>
      <c r="C11" s="107" t="s">
        <v>6</v>
      </c>
      <c r="D11" s="72" t="s">
        <v>7</v>
      </c>
      <c r="E11" s="107" t="s">
        <v>172</v>
      </c>
      <c r="F11" s="107" t="s">
        <v>173</v>
      </c>
      <c r="G11" s="107" t="s">
        <v>174</v>
      </c>
      <c r="H11" s="107" t="s">
        <v>175</v>
      </c>
      <c r="I11" s="107" t="s">
        <v>176</v>
      </c>
      <c r="J11" s="107" t="s">
        <v>177</v>
      </c>
    </row>
    <row r="12" spans="1:10">
      <c r="A12" s="73" t="s">
        <v>9</v>
      </c>
      <c r="B12" s="73"/>
      <c r="C12" s="73"/>
      <c r="D12" s="74" t="s">
        <v>10</v>
      </c>
      <c r="E12" s="75"/>
      <c r="F12" s="73"/>
      <c r="G12" s="75"/>
      <c r="H12" s="76">
        <f>TRUNC(SUM(H13:H14),2)</f>
        <v>18913.68</v>
      </c>
      <c r="I12" s="75"/>
      <c r="J12" s="76">
        <f>TRUNC(SUM(J13:J14),2)</f>
        <v>23335.09</v>
      </c>
    </row>
    <row r="13" spans="1:10" ht="25.5">
      <c r="A13" s="77" t="s">
        <v>11</v>
      </c>
      <c r="B13" s="77">
        <v>90777</v>
      </c>
      <c r="C13" s="77" t="s">
        <v>12</v>
      </c>
      <c r="D13" s="78" t="str">
        <f>VLOOKUP(B13,'Base de dado ONERADA'!A:D,2,FALSE)</f>
        <v>ENGENHEIRO CIVIL DE OBRA JUNIOR COM ENCARGOS COMPLEMENTARES</v>
      </c>
      <c r="E13" s="77" t="str">
        <f>VLOOKUP(B13,'Base de dado ONERADA'!A:D,3,FALSE)</f>
        <v>H</v>
      </c>
      <c r="F13" s="79">
        <f>'MEMÓRIA DE CÁLCULO'!AE12</f>
        <v>72</v>
      </c>
      <c r="G13" s="80">
        <f>VLOOKUP(B13,'Base de dado ONERADA'!A:D,4,FALSE)</f>
        <v>141.74</v>
      </c>
      <c r="H13" s="80">
        <f>TRUNC((F13*G13),2)</f>
        <v>10205.280000000001</v>
      </c>
      <c r="I13" s="80">
        <f>G13*(1+$G$6)</f>
        <v>174.87434185027328</v>
      </c>
      <c r="J13" s="80">
        <f>TRUNC((F13*I13),2)</f>
        <v>12590.95</v>
      </c>
    </row>
    <row r="14" spans="1:10">
      <c r="A14" s="77" t="s">
        <v>14</v>
      </c>
      <c r="B14" s="77">
        <v>90776</v>
      </c>
      <c r="C14" s="77" t="s">
        <v>12</v>
      </c>
      <c r="D14" s="78" t="str">
        <f>VLOOKUP(B14,'Base de dado ONERADA'!A:D,2,FALSE)</f>
        <v>ENCARREGADO GERAL COM ENCARGOS COMPLEMENTARES</v>
      </c>
      <c r="E14" s="77" t="str">
        <f>VLOOKUP(B14,'Base de dado ONERADA'!A:D,3,FALSE)</f>
        <v>H</v>
      </c>
      <c r="F14" s="79">
        <f>'MEMÓRIA DE CÁLCULO'!AE16</f>
        <v>180</v>
      </c>
      <c r="G14" s="80">
        <f>VLOOKUP(B14,'Base de dado ONERADA'!A:D,4,FALSE)</f>
        <v>48.38</v>
      </c>
      <c r="H14" s="80">
        <f>TRUNC((F14*G14),2)</f>
        <v>8708.4</v>
      </c>
      <c r="I14" s="80">
        <f>G14*(1+$G$6)</f>
        <v>59.68971820739538</v>
      </c>
      <c r="J14" s="80">
        <f>TRUNC((F14*I14),2)</f>
        <v>10744.14</v>
      </c>
    </row>
    <row r="15" spans="1:10" ht="15">
      <c r="A15" s="390" t="s">
        <v>261</v>
      </c>
      <c r="B15" s="391"/>
      <c r="C15" s="391"/>
      <c r="D15" s="391"/>
      <c r="E15" s="391"/>
      <c r="F15" s="391"/>
      <c r="G15" s="391"/>
      <c r="H15" s="391"/>
      <c r="I15" s="391"/>
      <c r="J15" s="392"/>
    </row>
    <row r="16" spans="1:10">
      <c r="A16" s="73" t="s">
        <v>16</v>
      </c>
      <c r="B16" s="73"/>
      <c r="C16" s="73"/>
      <c r="D16" s="74" t="s">
        <v>17</v>
      </c>
      <c r="E16" s="73"/>
      <c r="F16" s="73"/>
      <c r="G16" s="75"/>
      <c r="H16" s="76">
        <f>TRUNC(SUM(H17:H21),2)</f>
        <v>32578.9</v>
      </c>
      <c r="I16" s="75"/>
      <c r="J16" s="76">
        <f>TRUNC(SUM(J17:J21),2)</f>
        <v>40194.800000000003</v>
      </c>
    </row>
    <row r="17" spans="1:12" ht="25.5">
      <c r="A17" s="77" t="s">
        <v>18</v>
      </c>
      <c r="B17" s="77">
        <v>103689</v>
      </c>
      <c r="C17" s="77" t="s">
        <v>12</v>
      </c>
      <c r="D17" s="78" t="str">
        <f>VLOOKUP(B17,'Base de dado ONERADA'!A:D,2,FALSE)</f>
        <v>FORNECIMENTO E INSTALAÇÃO DE PLACA DE OBRA COM CHAPA GALVANIZADA E ESTRUTURA DE MADEIRA. AF_03/2022_PS</v>
      </c>
      <c r="E17" s="77" t="str">
        <f>VLOOKUP(B17,'Base de dado ONERADA'!A:D,3,FALSE)</f>
        <v>M2</v>
      </c>
      <c r="F17" s="79">
        <f>'MEMÓRIA DE CÁLCULO'!AE22</f>
        <v>6</v>
      </c>
      <c r="G17" s="80">
        <f>VLOOKUP(B17,'Base de dado ONERADA'!A:D,4,FALSE)</f>
        <v>468.67</v>
      </c>
      <c r="H17" s="80">
        <f>TRUNC((F17*G17),2)</f>
        <v>2812.02</v>
      </c>
      <c r="I17" s="80">
        <f>G17*(1+$G$6)</f>
        <v>578.23026523894157</v>
      </c>
      <c r="J17" s="80">
        <f>TRUNC((F17*I17),2)</f>
        <v>3469.38</v>
      </c>
      <c r="L17" s="81"/>
    </row>
    <row r="18" spans="1:12" ht="63.75">
      <c r="A18" s="77" t="s">
        <v>20</v>
      </c>
      <c r="B18" s="77" t="s">
        <v>114</v>
      </c>
      <c r="C18" s="77" t="s">
        <v>178</v>
      </c>
      <c r="D18" s="78" t="str">
        <f>VLOOKUP(B18,'Base de dado ONERADA'!A:D,2,FALSE)</f>
        <v>ALUGUEL CONTAINER/ESCRITÓRIO INCLUSIVE INSTALAÇÕES ELÉTRICAS LARG=2,20 COMP=6,20M  ALT=2,50M EM CHAPA ACO COM NERVURAS TRAPEZ. FORRO COM ISOLAMENTO TERMO/ACUSTICO CHASSIS REFORCADO PISO COMPENSADO NAVAL EXCLUSO TRANSP/CARGA/DESCARGA</v>
      </c>
      <c r="E18" s="77" t="str">
        <f>VLOOKUP(B18,'Base de dado ONERADA'!A:D,3,FALSE)</f>
        <v>MÊS</v>
      </c>
      <c r="F18" s="79">
        <f>'MEMÓRIA DE CÁLCULO'!AE26</f>
        <v>6</v>
      </c>
      <c r="G18" s="80">
        <f>VLOOKUP(B18,'Base de dado ONERADA'!A:D,4,FALSE)</f>
        <v>650.39</v>
      </c>
      <c r="H18" s="80">
        <f>TRUNC((F18*G18),2)</f>
        <v>3902.34</v>
      </c>
      <c r="I18" s="80">
        <f>G18*(1+$G$6)</f>
        <v>802.43067021306069</v>
      </c>
      <c r="J18" s="80">
        <f>TRUNC((F18*I18),2)</f>
        <v>4814.58</v>
      </c>
      <c r="L18" s="81"/>
    </row>
    <row r="19" spans="1:12" ht="25.5">
      <c r="A19" s="77" t="s">
        <v>21</v>
      </c>
      <c r="B19" s="77" t="s">
        <v>119</v>
      </c>
      <c r="C19" s="77" t="s">
        <v>178</v>
      </c>
      <c r="D19" s="78" t="str">
        <f>VLOOKUP(B19,'Base de dado ONERADA'!A:D,2,FALSE)</f>
        <v xml:space="preserve">MOBILIZACAO E DESMOBILIZACAO DE EQUIPAMENTOS - CARGA E DESCARGA </v>
      </c>
      <c r="E19" s="77" t="str">
        <f>VLOOKUP(B19,'Base de dado ONERADA'!A:D,3,FALSE)</f>
        <v>T</v>
      </c>
      <c r="F19" s="79">
        <f>'MEMÓRIA DE CÁLCULO'!AE30</f>
        <v>2.2999999999999998</v>
      </c>
      <c r="G19" s="80">
        <f>VLOOKUP(B19,'Base de dado ONERADA'!A:D,4,FALSE)</f>
        <v>145.52000000000001</v>
      </c>
      <c r="H19" s="80">
        <f>TRUNC((F19*G19),2)</f>
        <v>334.69</v>
      </c>
      <c r="I19" s="80">
        <f>G19*(1+$G$6)</f>
        <v>179.53798663787052</v>
      </c>
      <c r="J19" s="80">
        <f>TRUNC((F19*I19),2)</f>
        <v>412.93</v>
      </c>
      <c r="L19" s="81"/>
    </row>
    <row r="20" spans="1:12">
      <c r="A20" s="77" t="s">
        <v>124</v>
      </c>
      <c r="B20" s="77" t="s">
        <v>125</v>
      </c>
      <c r="C20" s="77" t="s">
        <v>178</v>
      </c>
      <c r="D20" s="78" t="str">
        <f>VLOOKUP(B20,'Base de dado ONERADA'!A:D,2,FALSE)</f>
        <v>MOBILIZACAO E DESMOBILIZACAO DE EQUIPAMENTOS - TRANSPORTE</v>
      </c>
      <c r="E20" s="77" t="str">
        <f>VLOOKUP(B20,'Base de dado ONERADA'!A:D,3,FALSE)</f>
        <v>TXKM</v>
      </c>
      <c r="F20" s="79">
        <f>'MEMÓRIA DE CÁLCULO'!AE34</f>
        <v>34.5</v>
      </c>
      <c r="G20" s="80">
        <f>VLOOKUP(B20,'Base de dado ONERADA'!A:D,4,FALSE)</f>
        <v>0.57999999999999996</v>
      </c>
      <c r="H20" s="80">
        <f>TRUNC((F20*G20),2)</f>
        <v>20.010000000000002</v>
      </c>
      <c r="I20" s="80">
        <f>G20*(1+$G$6)</f>
        <v>0.71558570814984113</v>
      </c>
      <c r="J20" s="80">
        <f>TRUNC((F20*I20),2)</f>
        <v>24.68</v>
      </c>
      <c r="L20" s="81"/>
    </row>
    <row r="21" spans="1:12" ht="38.25">
      <c r="A21" s="77" t="s">
        <v>130</v>
      </c>
      <c r="B21" s="169" t="s">
        <v>15418</v>
      </c>
      <c r="C21" s="77" t="s">
        <v>178</v>
      </c>
      <c r="D21" s="78" t="str">
        <f>VLOOKUP(B21,'Base de dado ONERADA'!A:D,2,FALSE)</f>
        <v>CANTEIRO ITINERANTE COMPOSTO DE TOLDO, CONJUNTO DE MESA E CADEIRAS E BANHEIRO QUÍMICO COM LIMPEZA DIÁRIA INCLUSO COLETA E DESTINAÇÃO FINAL DE EFLUENTES</v>
      </c>
      <c r="E21" s="77" t="str">
        <f>VLOOKUP(B21,'Base de dado ONERADA'!A:D,3,FALSE)</f>
        <v>MÊS</v>
      </c>
      <c r="F21" s="79">
        <f>'MEMÓRIA DE CÁLCULO'!AE38</f>
        <v>6</v>
      </c>
      <c r="G21" s="80">
        <f>VLOOKUP(B21,'Base de dado ONERADA'!A:D,4,FALSE)</f>
        <v>4251.6400000000003</v>
      </c>
      <c r="H21" s="80">
        <f>TRUNC((F21*G21),2)</f>
        <v>25509.84</v>
      </c>
      <c r="I21" s="80">
        <f>G21*(1+$G$6)</f>
        <v>5245.5393451692953</v>
      </c>
      <c r="J21" s="80">
        <f>TRUNC((F21*I21),2)</f>
        <v>31473.23</v>
      </c>
      <c r="L21" s="81"/>
    </row>
    <row r="22" spans="1:12">
      <c r="A22" s="73" t="s">
        <v>22</v>
      </c>
      <c r="B22" s="73"/>
      <c r="C22" s="73"/>
      <c r="D22" s="74" t="s">
        <v>23</v>
      </c>
      <c r="E22" s="73"/>
      <c r="F22" s="73"/>
      <c r="G22" s="75"/>
      <c r="H22" s="76">
        <f>TRUNC(SUM(H23:H25),2)</f>
        <v>5354.47</v>
      </c>
      <c r="I22" s="75"/>
      <c r="J22" s="76">
        <f>TRUNC(SUM(J23:J25),2)</f>
        <v>6606.17</v>
      </c>
    </row>
    <row r="23" spans="1:12" ht="25.5">
      <c r="A23" s="77" t="s">
        <v>135</v>
      </c>
      <c r="B23" s="77">
        <v>1619003</v>
      </c>
      <c r="C23" s="77" t="s">
        <v>179</v>
      </c>
      <c r="D23" s="78" t="str">
        <f>VLOOKUP(B23,'Base de dado ONERADA'!A:D,2,FALSE)</f>
        <v>DEMOLIÇÃO MECÂNICA DE CONCRETO ARMADO COM ESCAVADEIRA HIDRÁULICA</v>
      </c>
      <c r="E23" s="77" t="str">
        <f>VLOOKUP(B23,'Base de dado ONERADA'!A:D,3,FALSE)</f>
        <v>M³</v>
      </c>
      <c r="F23" s="79">
        <f>'MEMÓRIA DE CÁLCULO'!AE43</f>
        <v>43.400000000000006</v>
      </c>
      <c r="G23" s="80">
        <f>VLOOKUP(B23,'Base de dado ONERADA'!A:D,4,FALSE)</f>
        <v>62.6</v>
      </c>
      <c r="H23" s="80">
        <f>TRUNC((F23*G23),2)</f>
        <v>2716.84</v>
      </c>
      <c r="I23" s="80">
        <f>G23*(1+$G$6)</f>
        <v>77.233905741689753</v>
      </c>
      <c r="J23" s="80">
        <f>TRUNC((F23*I23),2)</f>
        <v>3351.95</v>
      </c>
    </row>
    <row r="24" spans="1:12" ht="51">
      <c r="A24" s="77" t="s">
        <v>24</v>
      </c>
      <c r="B24" s="77">
        <v>100982</v>
      </c>
      <c r="C24" s="77" t="s">
        <v>12</v>
      </c>
      <c r="D24" s="78" t="str">
        <f>VLOOKUP(B24,'Base de dado ONERADA'!A:D,2,FALSE)</f>
        <v>CARGA, MANOBRA E DESCARGA DE ENTULHO EM CAMINHÃO BASCULANTE 10 M³ - CARGA COM ESCAVADEIRA HIDRÁULICA (CAÇAMBA DE 0,80 M³ / 111 HP) E DESCARGA LIVRE (UNIDADE: M3). AF_07/2020</v>
      </c>
      <c r="E24" s="77" t="str">
        <f>VLOOKUP(B24,'Base de dado ONERADA'!A:D,3,FALSE)</f>
        <v>M3</v>
      </c>
      <c r="F24" s="79">
        <f>'MEMÓRIA DE CÁLCULO'!AE49</f>
        <v>56.420000000000009</v>
      </c>
      <c r="G24" s="80">
        <f>VLOOKUP(B24,'Base de dado ONERADA'!A:D,4,FALSE)</f>
        <v>9.1</v>
      </c>
      <c r="H24" s="80">
        <f>TRUNC((F24*G24),2)</f>
        <v>513.41999999999996</v>
      </c>
      <c r="I24" s="80">
        <f>G24*(1+$G$6)</f>
        <v>11.227293007178542</v>
      </c>
      <c r="J24" s="80">
        <f>TRUNC((F24*I24),2)</f>
        <v>633.44000000000005</v>
      </c>
    </row>
    <row r="25" spans="1:12" ht="25.5">
      <c r="A25" s="77" t="s">
        <v>25</v>
      </c>
      <c r="B25" s="77">
        <v>95875</v>
      </c>
      <c r="C25" s="77" t="s">
        <v>12</v>
      </c>
      <c r="D25" s="78" t="str">
        <f>VLOOKUP(B25,'Base de dado ONERADA'!A:D,2,FALSE)</f>
        <v>TRANSPORTE COM CAMINHÃO BASCULANTE DE 10 M³, EM VIA URBANA PAVIMENTADA, DMT ATÉ 30 KM (UNIDADE: M3XKM). AF_07/2020</v>
      </c>
      <c r="E25" s="77" t="str">
        <f>VLOOKUP(B25,'Base de dado ONERADA'!A:D,3,FALSE)</f>
        <v>M3XKM</v>
      </c>
      <c r="F25" s="79">
        <f>'MEMÓRIA DE CÁLCULO'!AE53</f>
        <v>846.30000000000018</v>
      </c>
      <c r="G25" s="80">
        <f>VLOOKUP(B25,'Base de dado ONERADA'!A:D,4,FALSE)</f>
        <v>2.5099999999999998</v>
      </c>
      <c r="H25" s="80">
        <f>TRUNC((F25*G25),2)</f>
        <v>2124.21</v>
      </c>
      <c r="I25" s="80">
        <f>G25*(1+$G$6)</f>
        <v>3.096758840441554</v>
      </c>
      <c r="J25" s="80">
        <f>TRUNC((F25*I25),2)</f>
        <v>2620.7800000000002</v>
      </c>
    </row>
    <row r="26" spans="1:12">
      <c r="A26" s="73" t="s">
        <v>28</v>
      </c>
      <c r="B26" s="73"/>
      <c r="C26" s="73"/>
      <c r="D26" s="74" t="s">
        <v>144</v>
      </c>
      <c r="E26" s="73"/>
      <c r="F26" s="73"/>
      <c r="G26" s="75"/>
      <c r="H26" s="76">
        <f>TRUNC(SUM(H27:H40),2)</f>
        <v>165826.03</v>
      </c>
      <c r="I26" s="75"/>
      <c r="J26" s="76">
        <f>TRUNC(SUM(J27:J40),2)</f>
        <v>204590.88</v>
      </c>
    </row>
    <row r="27" spans="1:12" ht="38.25">
      <c r="A27" s="77" t="s">
        <v>29</v>
      </c>
      <c r="B27" s="77">
        <v>102482</v>
      </c>
      <c r="C27" s="77" t="s">
        <v>12</v>
      </c>
      <c r="D27" s="78" t="str">
        <f>VLOOKUP(B27,'Base de dado ONERADA'!A:D,2,FALSE)</f>
        <v>CONCRETO FCK = 25MPA, TRAÇO 1:2,2:2,5 (EM MASSA SECA DE CIMENTO/ AREIA MÉDIA/ SEIXO ROLADO) - PREPARO MECÂNICO COM BETONEIRA 600 L. AF_05/2021</v>
      </c>
      <c r="E27" s="77" t="str">
        <f>VLOOKUP(B27,'Base de dado ONERADA'!A:D,3,FALSE)</f>
        <v>M3</v>
      </c>
      <c r="F27" s="79">
        <f>'MEMÓRIA DE CÁLCULO'!AE58</f>
        <v>67.680000000000007</v>
      </c>
      <c r="G27" s="80">
        <f>VLOOKUP(B27,'Base de dado ONERADA'!A:D,4,FALSE)</f>
        <v>717.56</v>
      </c>
      <c r="H27" s="80">
        <f>TRUNC((F27*G27),2)</f>
        <v>48564.46</v>
      </c>
      <c r="I27" s="80">
        <f>G27*(1+$G$6)</f>
        <v>885.30289782758621</v>
      </c>
      <c r="J27" s="80">
        <f>TRUNC((F27*I27),2)</f>
        <v>59917.3</v>
      </c>
    </row>
    <row r="28" spans="1:12" ht="25.5">
      <c r="A28" s="77" t="s">
        <v>31</v>
      </c>
      <c r="B28" s="77">
        <v>92772</v>
      </c>
      <c r="C28" s="77" t="s">
        <v>12</v>
      </c>
      <c r="D28" s="78" t="str">
        <f>VLOOKUP(B28,'Base de dado ONERADA'!A:D,2,FALSE)</f>
        <v>ARMAÇÃO DE LAJE DE ESTRUTURA CONVENCIONAL DE CONCRETO ARMADO UTILIZANDO AÇO CA-50 DE 12,5 MM - MONTAGEM. AF_06/2022</v>
      </c>
      <c r="E28" s="77" t="str">
        <f>VLOOKUP(B28,'Base de dado ONERADA'!A:D,3,FALSE)</f>
        <v>KG</v>
      </c>
      <c r="F28" s="79">
        <f>'MEMÓRIA DE CÁLCULO'!AE63</f>
        <v>3845</v>
      </c>
      <c r="G28" s="80">
        <f>VLOOKUP(B28,'Base de dado ONERADA'!A:D,4,FALSE)</f>
        <v>8.3000000000000007</v>
      </c>
      <c r="H28" s="80">
        <f t="shared" ref="H28:H37" si="0">TRUNC((F28*G28),2)</f>
        <v>31913.5</v>
      </c>
      <c r="I28" s="80">
        <f t="shared" ref="I28:I37" si="1">G28*(1+$G$6)</f>
        <v>10.240278237316694</v>
      </c>
      <c r="J28" s="80">
        <f t="shared" ref="J28:J39" si="2">TRUNC((F28*I28),2)</f>
        <v>39373.86</v>
      </c>
    </row>
    <row r="29" spans="1:12" ht="25.5">
      <c r="A29" s="77" t="s">
        <v>33</v>
      </c>
      <c r="B29" s="77">
        <v>92771</v>
      </c>
      <c r="C29" s="77" t="s">
        <v>12</v>
      </c>
      <c r="D29" s="78" t="str">
        <f>VLOOKUP(B29,'Base de dado ONERADA'!A:D,2,FALSE)</f>
        <v>ARMAÇÃO DE LAJE DE ESTRUTURA CONVENCIONAL DE CONCRETO ARMADO UTILIZANDO AÇO CA-50 DE 10,0 MM - MONTAGEM. AF_06/2022</v>
      </c>
      <c r="E29" s="77" t="str">
        <f>VLOOKUP(B29,'Base de dado ONERADA'!A:D,3,FALSE)</f>
        <v>KG</v>
      </c>
      <c r="F29" s="79">
        <f>'MEMÓRIA DE CÁLCULO'!AE67</f>
        <v>1941</v>
      </c>
      <c r="G29" s="80">
        <f>VLOOKUP(B29,'Base de dado ONERADA'!A:D,4,FALSE)</f>
        <v>9.99</v>
      </c>
      <c r="H29" s="80">
        <f t="shared" si="0"/>
        <v>19390.59</v>
      </c>
      <c r="I29" s="80">
        <f t="shared" si="1"/>
        <v>12.325346938649851</v>
      </c>
      <c r="J29" s="80">
        <f t="shared" si="2"/>
        <v>23923.49</v>
      </c>
      <c r="K29" s="82"/>
    </row>
    <row r="30" spans="1:12" ht="25.5">
      <c r="A30" s="77" t="s">
        <v>35</v>
      </c>
      <c r="B30" s="77">
        <v>92770</v>
      </c>
      <c r="C30" s="77" t="s">
        <v>12</v>
      </c>
      <c r="D30" s="78" t="str">
        <f>VLOOKUP(B30,'Base de dado ONERADA'!A:D,2,FALSE)</f>
        <v>ARMAÇÃO DE LAJE DE ESTRUTURA CONVENCIONAL DE CONCRETO ARMADO UTILIZANDO AÇO CA-50 DE 8,0 MM - MONTAGEM. AF_06/2022</v>
      </c>
      <c r="E30" s="77" t="str">
        <f>VLOOKUP(B30,'Base de dado ONERADA'!A:D,3,FALSE)</f>
        <v>KG</v>
      </c>
      <c r="F30" s="79">
        <f>'MEMÓRIA DE CÁLCULO'!AE71</f>
        <v>23</v>
      </c>
      <c r="G30" s="80">
        <f>VLOOKUP(B30,'Base de dado ONERADA'!A:D,4,FALSE)</f>
        <v>11.31</v>
      </c>
      <c r="H30" s="80">
        <f t="shared" si="0"/>
        <v>260.13</v>
      </c>
      <c r="I30" s="80">
        <f t="shared" si="1"/>
        <v>13.953921308921904</v>
      </c>
      <c r="J30" s="80">
        <f t="shared" si="2"/>
        <v>320.94</v>
      </c>
    </row>
    <row r="31" spans="1:12" ht="25.5">
      <c r="A31" s="77" t="s">
        <v>37</v>
      </c>
      <c r="B31" s="77">
        <v>92769</v>
      </c>
      <c r="C31" s="77" t="s">
        <v>12</v>
      </c>
      <c r="D31" s="78" t="str">
        <f>VLOOKUP(B31,'Base de dado ONERADA'!A:D,2,FALSE)</f>
        <v>ARMAÇÃO DE LAJE DE ESTRUTURA CONVENCIONAL DE CONCRETO ARMADO UTILIZANDO AÇO CA-50 DE 6,3 MM - MONTAGEM. AF_06/2022</v>
      </c>
      <c r="E31" s="77" t="str">
        <f>VLOOKUP(B31,'Base de dado ONERADA'!A:D,3,FALSE)</f>
        <v>KG</v>
      </c>
      <c r="F31" s="79">
        <f>'MEMÓRIA DE CÁLCULO'!AE75</f>
        <v>636</v>
      </c>
      <c r="G31" s="80">
        <f>VLOOKUP(B31,'Base de dado ONERADA'!A:D,4,FALSE)</f>
        <v>12.24</v>
      </c>
      <c r="H31" s="80">
        <f t="shared" si="0"/>
        <v>7784.64</v>
      </c>
      <c r="I31" s="80">
        <f t="shared" si="1"/>
        <v>15.101325978886305</v>
      </c>
      <c r="J31" s="80">
        <f t="shared" si="2"/>
        <v>9604.44</v>
      </c>
    </row>
    <row r="32" spans="1:12" ht="25.5">
      <c r="A32" s="77" t="s">
        <v>39</v>
      </c>
      <c r="B32" s="77">
        <v>92267</v>
      </c>
      <c r="C32" s="77" t="s">
        <v>12</v>
      </c>
      <c r="D32" s="78" t="str">
        <f>VLOOKUP(B32,'Base de dado ONERADA'!A:D,2,FALSE)</f>
        <v>FABRICAÇÃO DE FÔRMA PARA LAJES, EM CHAPA DE MADEIRA COMPENSADA RESINADA, E = 17 MM. AF_09/2020</v>
      </c>
      <c r="E32" s="77" t="str">
        <f>VLOOKUP(B32,'Base de dado ONERADA'!A:D,3,FALSE)</f>
        <v>M2</v>
      </c>
      <c r="F32" s="79">
        <f>'MEMÓRIA DE CÁLCULO'!AE79</f>
        <v>255.6</v>
      </c>
      <c r="G32" s="80">
        <f>VLOOKUP(B32,'Base de dado ONERADA'!A:D,4,FALSE)</f>
        <v>44.95</v>
      </c>
      <c r="H32" s="80">
        <f t="shared" si="0"/>
        <v>11489.22</v>
      </c>
      <c r="I32" s="80">
        <f t="shared" si="1"/>
        <v>55.457892381612695</v>
      </c>
      <c r="J32" s="80">
        <f t="shared" si="2"/>
        <v>14175.03</v>
      </c>
    </row>
    <row r="33" spans="1:10" ht="38.25">
      <c r="A33" s="77" t="s">
        <v>41</v>
      </c>
      <c r="B33" s="77">
        <v>92524</v>
      </c>
      <c r="C33" s="77" t="s">
        <v>12</v>
      </c>
      <c r="D33" s="78" t="str">
        <f>VLOOKUP(B33,'Base de dado ONERADA'!A:D,2,FALSE)</f>
        <v>MONTAGEM E DESMONTAGEM DE FÔRMA DE LAJE MACIÇA, PÉ-DIREITO DUPLO, EM CHAPA DE MADEIRA COMPENSADA PLASTIFICADA, 10 UTILIZAÇÕES. AF_09/2020</v>
      </c>
      <c r="E33" s="77" t="str">
        <f>VLOOKUP(B33,'Base de dado ONERADA'!A:D,3,FALSE)</f>
        <v>M2</v>
      </c>
      <c r="F33" s="79">
        <f>'MEMÓRIA DE CÁLCULO'!AE83</f>
        <v>255.6</v>
      </c>
      <c r="G33" s="80">
        <f>VLOOKUP(B33,'Base de dado ONERADA'!A:D,4,FALSE)</f>
        <v>82.28</v>
      </c>
      <c r="H33" s="80">
        <f t="shared" si="0"/>
        <v>21030.76</v>
      </c>
      <c r="I33" s="80">
        <f t="shared" si="1"/>
        <v>101.51446908029126</v>
      </c>
      <c r="J33" s="80">
        <f t="shared" si="2"/>
        <v>25947.09</v>
      </c>
    </row>
    <row r="34" spans="1:10" ht="38.25">
      <c r="A34" s="77" t="s">
        <v>43</v>
      </c>
      <c r="B34" s="77">
        <v>94968</v>
      </c>
      <c r="C34" s="77" t="s">
        <v>12</v>
      </c>
      <c r="D34" s="78" t="str">
        <f>VLOOKUP(B34,'Base de dado ONERADA'!A:D,2,FALSE)</f>
        <v>CONCRETO MAGRO PARA LASTRO, TRAÇO 1:4,5:4,5 (EM MASSA SECA DE CIMENTO/ AREIA MÉDIA/ BRITA 1) - PREPARO MECÂNICO COM BETONEIRA 600 L. AF_05/2021</v>
      </c>
      <c r="E34" s="77" t="str">
        <f>VLOOKUP(B34,'Base de dado ONERADA'!A:D,3,FALSE)</f>
        <v>M3</v>
      </c>
      <c r="F34" s="79">
        <f>'MEMÓRIA DE CÁLCULO'!AE87</f>
        <v>6.6720000000000006</v>
      </c>
      <c r="G34" s="80">
        <f>VLOOKUP(B34,'Base de dado ONERADA'!A:D,4,FALSE)</f>
        <v>444.5</v>
      </c>
      <c r="H34" s="80">
        <f t="shared" si="0"/>
        <v>2965.7</v>
      </c>
      <c r="I34" s="80">
        <f t="shared" si="1"/>
        <v>548.41008150449034</v>
      </c>
      <c r="J34" s="80">
        <f t="shared" si="2"/>
        <v>3658.99</v>
      </c>
    </row>
    <row r="35" spans="1:10" ht="51">
      <c r="A35" s="77" t="s">
        <v>44</v>
      </c>
      <c r="B35" s="77">
        <v>105632</v>
      </c>
      <c r="C35" s="77" t="s">
        <v>12</v>
      </c>
      <c r="D35" s="78" t="str">
        <f>VLOOKUP(B35,'Base de dado ONERADA'!A:D,2,FALSE)</f>
        <v>CONSTRUÇÃO DE BASE E SUB-BASE PARA PAVIMENTAÇÃO DE SOLO (PREDOMINANTEMENTE ARENOSO) COM CIMENTO - 6%, MISTURA EM PISTA, COM ESPESSURA DE 20 CM - EXCLUSIVE ESCAVAÇÃO, CARGA E TRANSPORTE E SOLO. AF_09/2024</v>
      </c>
      <c r="E35" s="77" t="str">
        <f>VLOOKUP(B35,'Base de dado ONERADA'!A:D,3,FALSE)</f>
        <v>M3</v>
      </c>
      <c r="F35" s="79">
        <f>'MEMÓRIA DE CÁLCULO'!AE92</f>
        <v>22.56</v>
      </c>
      <c r="G35" s="80">
        <f>VLOOKUP(B35,'Base de dado ONERADA'!A:D,4,FALSE)</f>
        <v>127.13</v>
      </c>
      <c r="H35" s="80">
        <f>TRUNC((F35*G35),2)</f>
        <v>2868.05</v>
      </c>
      <c r="I35" s="80">
        <f>G35*(1+$G$6)</f>
        <v>156.84898461567121</v>
      </c>
      <c r="J35" s="80">
        <f>TRUNC((F35*I35),2)</f>
        <v>3538.51</v>
      </c>
    </row>
    <row r="36" spans="1:10" ht="51">
      <c r="A36" s="77" t="s">
        <v>46</v>
      </c>
      <c r="B36" s="77">
        <v>99842</v>
      </c>
      <c r="C36" s="77" t="s">
        <v>12</v>
      </c>
      <c r="D36" s="78" t="str">
        <f>VLOOKUP(B36,'Base de dado ONERADA'!A:D,2,FALSE)</f>
        <v>GUARDA-CORPO DE AÇO GALVANIZADO DE 1,10M, MONTANTES TUBULARES DE 1.1/4" ESPAÇADOS 1,20M, TRAVESSA SUPERIOR DE 1.1/2", GRADIL FORMADO POR TUBOS HORIZONTAIS DE 1" E VERTICAIS DE 3/4", FIXADO COM ADESIVO ESTRUTURAL EPOXI. AF_10/2025_PS</v>
      </c>
      <c r="E36" s="77" t="str">
        <f>VLOOKUP(B36,'Base de dado ONERADA'!A:D,3,FALSE)</f>
        <v>M</v>
      </c>
      <c r="F36" s="79">
        <f>'MEMÓRIA DE CÁLCULO'!AE97</f>
        <v>20.100000000000001</v>
      </c>
      <c r="G36" s="80">
        <f>VLOOKUP(B36,'Base de dado ONERADA'!A:D,4,FALSE)</f>
        <v>477.71</v>
      </c>
      <c r="H36" s="80">
        <f t="shared" si="0"/>
        <v>9601.9699999999993</v>
      </c>
      <c r="I36" s="80">
        <f t="shared" si="1"/>
        <v>589.38353213838036</v>
      </c>
      <c r="J36" s="80">
        <f t="shared" si="2"/>
        <v>11846.6</v>
      </c>
    </row>
    <row r="37" spans="1:10" ht="63.75">
      <c r="A37" s="77" t="s">
        <v>48</v>
      </c>
      <c r="B37" s="77">
        <v>102316</v>
      </c>
      <c r="C37" s="77" t="s">
        <v>12</v>
      </c>
      <c r="D37" s="78" t="str">
        <f>VLOOKUP(B37,'Base de dado ONERADA'!A:D,2,FALSE)</f>
        <v>ESCAVAÇÃO MECANIZADA DE VALA COM PROF. MAIOR QUE 1,5 M E ATÉ 3,0 M (MÉDIA MONTANTE E JUSANTE/UMA COMPOSIÇÃO POR TRECHO), ESCAVADEIRA (0,8 M3), LARG. MENOR QUE 1,5 M, EM SOLO DE 2A CATEGORIA, LOCAIS COM BAIXO NÍVEL DE INTERFERÊNCIA. AF_09/2024</v>
      </c>
      <c r="E37" s="77" t="str">
        <f>VLOOKUP(B37,'Base de dado ONERADA'!A:D,3,FALSE)</f>
        <v>M3</v>
      </c>
      <c r="F37" s="79">
        <f>'MEMÓRIA DE CÁLCULO'!AE102</f>
        <v>57.599999999999994</v>
      </c>
      <c r="G37" s="80">
        <f>VLOOKUP(B37,'Base de dado ONERADA'!A:D,4,FALSE)</f>
        <v>7.35</v>
      </c>
      <c r="H37" s="80">
        <f t="shared" si="0"/>
        <v>423.36</v>
      </c>
      <c r="I37" s="80">
        <f t="shared" si="1"/>
        <v>9.0681981981057458</v>
      </c>
      <c r="J37" s="80">
        <f t="shared" si="2"/>
        <v>522.32000000000005</v>
      </c>
    </row>
    <row r="38" spans="1:10" ht="51">
      <c r="A38" s="77" t="s">
        <v>235</v>
      </c>
      <c r="B38" s="77">
        <v>100982</v>
      </c>
      <c r="C38" s="77" t="s">
        <v>12</v>
      </c>
      <c r="D38" s="78" t="str">
        <f>VLOOKUP(B38,'Base de dado ONERADA'!A:D,2,FALSE)</f>
        <v>CARGA, MANOBRA E DESCARGA DE ENTULHO EM CAMINHÃO BASCULANTE 10 M³ - CARGA COM ESCAVADEIRA HIDRÁULICA (CAÇAMBA DE 0,80 M³ / 111 HP) E DESCARGA LIVRE (UNIDADE: M3). AF_07/2020</v>
      </c>
      <c r="E38" s="77" t="str">
        <f>VLOOKUP(B38,'Base de dado ONERADA'!A:D,3,FALSE)</f>
        <v>M3</v>
      </c>
      <c r="F38" s="79">
        <f>'MEMÓRIA DE CÁLCULO'!AE107</f>
        <v>74.88</v>
      </c>
      <c r="G38" s="80">
        <f>VLOOKUP(B38,'Base de dado ONERADA'!A:D,4,FALSE)</f>
        <v>9.1</v>
      </c>
      <c r="H38" s="80">
        <f>TRUNC((F38*G38),2)</f>
        <v>681.4</v>
      </c>
      <c r="I38" s="80">
        <f>G38*(1+$G$6)</f>
        <v>11.227293007178542</v>
      </c>
      <c r="J38" s="80">
        <f t="shared" si="2"/>
        <v>840.69</v>
      </c>
    </row>
    <row r="39" spans="1:10" ht="25.5">
      <c r="A39" s="77" t="s">
        <v>236</v>
      </c>
      <c r="B39" s="77">
        <v>95875</v>
      </c>
      <c r="C39" s="77" t="s">
        <v>12</v>
      </c>
      <c r="D39" s="78" t="str">
        <f>VLOOKUP(B39,'Base de dado ONERADA'!A:D,2,FALSE)</f>
        <v>TRANSPORTE COM CAMINHÃO BASCULANTE DE 10 M³, EM VIA URBANA PAVIMENTADA, DMT ATÉ 30 KM (UNIDADE: M3XKM). AF_07/2020</v>
      </c>
      <c r="E39" s="77" t="str">
        <f>VLOOKUP(B39,'Base de dado ONERADA'!A:D,3,FALSE)</f>
        <v>M3XKM</v>
      </c>
      <c r="F39" s="79">
        <f>'MEMÓRIA DE CÁLCULO'!AE111</f>
        <v>1123.1999999999998</v>
      </c>
      <c r="G39" s="80">
        <f>VLOOKUP(B39,'Base de dado ONERADA'!A:D,4,FALSE)</f>
        <v>2.5099999999999998</v>
      </c>
      <c r="H39" s="80">
        <f>TRUNC((F39*G39),2)</f>
        <v>2819.23</v>
      </c>
      <c r="I39" s="80">
        <f>G39*(1+$G$6)</f>
        <v>3.096758840441554</v>
      </c>
      <c r="J39" s="80">
        <f t="shared" si="2"/>
        <v>3478.27</v>
      </c>
    </row>
    <row r="40" spans="1:10" ht="38.25">
      <c r="A40" s="77" t="s">
        <v>259</v>
      </c>
      <c r="B40" s="77">
        <v>101838</v>
      </c>
      <c r="C40" s="77" t="s">
        <v>12</v>
      </c>
      <c r="D40" s="78" t="str">
        <f>VLOOKUP(B40,'Base de dado ONERADA'!A:D,2,FALSE)</f>
        <v>RECOMPOSIÇÃO DE BASE E OU SUB-BASE PARA FECHAMENTO DE VALAS DE SOLO MELHORADO COM CIMENTO (TEOR DE 4%) - INCLUSO RETIRADA E COLOCAÇÃO DO MATERIAL. AF_12/2020</v>
      </c>
      <c r="E40" s="77" t="str">
        <f>VLOOKUP(B40,'Base de dado ONERADA'!A:D,3,FALSE)</f>
        <v>M3</v>
      </c>
      <c r="F40" s="79">
        <v>57.6</v>
      </c>
      <c r="G40" s="80">
        <f>VLOOKUP(B40,'Base de dado ONERADA'!A:D,4,FALSE)</f>
        <v>104.74</v>
      </c>
      <c r="H40" s="80">
        <f>TRUNC((F40*G40),2)</f>
        <v>6033.02</v>
      </c>
      <c r="I40" s="80">
        <f>G40*(1+$G$6)</f>
        <v>129.22490874416269</v>
      </c>
      <c r="J40" s="80">
        <f t="shared" ref="J40" si="3">TRUNC((F40*I40),2)</f>
        <v>7443.35</v>
      </c>
    </row>
    <row r="41" spans="1:10">
      <c r="A41" s="73" t="s">
        <v>49</v>
      </c>
      <c r="B41" s="73"/>
      <c r="C41" s="73"/>
      <c r="D41" s="74" t="s">
        <v>50</v>
      </c>
      <c r="E41" s="73"/>
      <c r="F41" s="73"/>
      <c r="G41" s="75"/>
      <c r="H41" s="76">
        <f>TRUNC(SUM(H42:H43),2)</f>
        <v>54061.2</v>
      </c>
      <c r="I41" s="75"/>
      <c r="J41" s="76">
        <f>TRUNC(SUM(J42:J43),2)</f>
        <v>66698.990000000005</v>
      </c>
    </row>
    <row r="42" spans="1:10" ht="51">
      <c r="A42" s="77" t="s">
        <v>51</v>
      </c>
      <c r="B42" s="77">
        <v>94306</v>
      </c>
      <c r="C42" s="77" t="s">
        <v>12</v>
      </c>
      <c r="D42" s="78" t="str">
        <f>VLOOKUP(B42,'Base de dado ONERADA'!A:D,2,FALSE)</f>
        <v>ATERRO MECANIZADO DE VALA COM ESCAVADEIRA HIDRÁULICA (CAPACIDADE DA CAÇAMBA: 0,8 M³ / POTÊNCIA: 111 HP), LARGURA ATÉ 2,5 M, PROFUNDIDADE DE 1,5 A 3,0 M, COM SOLO ARGILO-ARENOSO. AF_08/2023</v>
      </c>
      <c r="E42" s="77" t="str">
        <f>VLOOKUP(B42,'Base de dado ONERADA'!A:D,3,FALSE)</f>
        <v>M3</v>
      </c>
      <c r="F42" s="79">
        <f>'MEMÓRIA DE CÁLCULO'!AE121</f>
        <v>540</v>
      </c>
      <c r="G42" s="80">
        <f>VLOOKUP(B42,'Base de dado ONERADA'!A:D,4,FALSE)</f>
        <v>70.38</v>
      </c>
      <c r="H42" s="80">
        <f>TRUNC((F42*G42),2)</f>
        <v>38005.199999999997</v>
      </c>
      <c r="I42" s="80">
        <f>G42*(1+$G$6)</f>
        <v>86.832624378596236</v>
      </c>
      <c r="J42" s="80">
        <f>TRUNC((F42*I42),2)</f>
        <v>46889.61</v>
      </c>
    </row>
    <row r="43" spans="1:10" ht="38.25">
      <c r="A43" s="77" t="s">
        <v>52</v>
      </c>
      <c r="B43" s="77">
        <v>90650</v>
      </c>
      <c r="C43" s="77" t="s">
        <v>12</v>
      </c>
      <c r="D43" s="78" t="str">
        <f>VLOOKUP(B43,'Base de dado ONERADA'!A:D,2,FALSE)</f>
        <v>BOMBA CENTRÍFUGA MONOESTÁGIO COM MOTOR ELÉTRICO MONOFÁSICO, POTÊNCIA 15 HP, DIÂMETRO DO ROTOR 173 MM, HM/Q = 30 MCA / 90 M3/H A 45 MCA / 55 M3/H - CHP DIURNO. AF_06/2015</v>
      </c>
      <c r="E43" s="77" t="str">
        <f>VLOOKUP(B43,'Base de dado ONERADA'!A:D,3,FALSE)</f>
        <v>CHP</v>
      </c>
      <c r="F43" s="79">
        <f>'MEMÓRIA DE CÁLCULO'!AE126</f>
        <v>1440</v>
      </c>
      <c r="G43" s="80">
        <f>VLOOKUP(B43,'Base de dado ONERADA'!A:D,4,FALSE)</f>
        <v>11.15</v>
      </c>
      <c r="H43" s="80">
        <f>TRUNC((F43*G43),2)</f>
        <v>16056</v>
      </c>
      <c r="I43" s="80">
        <f>G43*(1+$G$6)</f>
        <v>13.756518354949534</v>
      </c>
      <c r="J43" s="80">
        <f>TRUNC((F43*I43),2)</f>
        <v>19809.38</v>
      </c>
    </row>
    <row r="44" spans="1:10">
      <c r="A44" s="73">
        <v>6</v>
      </c>
      <c r="B44" s="73"/>
      <c r="C44" s="73"/>
      <c r="D44" s="74" t="s">
        <v>53</v>
      </c>
      <c r="E44" s="73"/>
      <c r="F44" s="73"/>
      <c r="G44" s="75"/>
      <c r="H44" s="76">
        <f>SUM(H45:H48)</f>
        <v>17972.84</v>
      </c>
      <c r="I44" s="75"/>
      <c r="J44" s="76">
        <f>TRUNC(SUM(J45:J48),2)</f>
        <v>22174.34</v>
      </c>
    </row>
    <row r="45" spans="1:10">
      <c r="A45" s="77" t="s">
        <v>54</v>
      </c>
      <c r="B45" s="77" t="s">
        <v>169</v>
      </c>
      <c r="C45" s="77" t="s">
        <v>180</v>
      </c>
      <c r="D45" s="78" t="str">
        <f>VLOOKUP(B45,'Base de dado ONERADA'!A:D,2,FALSE)</f>
        <v>INSTALAÇÃO DE JUNTA ELASTOMÉRICA</v>
      </c>
      <c r="E45" s="77" t="str">
        <f>VLOOKUP(B45,'Base de dado ONERADA'!A:D,3,FALSE)</f>
        <v>M</v>
      </c>
      <c r="F45" s="79">
        <f>'MEMÓRIA DE CÁLCULO'!AE131</f>
        <v>18.8</v>
      </c>
      <c r="G45" s="80">
        <f>VLOOKUP(B45,'Base de dado ONERADA'!A:D,4,FALSE)</f>
        <v>348.39</v>
      </c>
      <c r="H45" s="80">
        <f>TRUNC((F45*G45),2)</f>
        <v>6549.73</v>
      </c>
      <c r="I45" s="80">
        <f>G45*(1+$G$6)</f>
        <v>429.83259459021235</v>
      </c>
      <c r="J45" s="80">
        <f>TRUNC((F45*I45),2)</f>
        <v>8080.85</v>
      </c>
    </row>
    <row r="46" spans="1:10" ht="51">
      <c r="A46" s="77" t="s">
        <v>56</v>
      </c>
      <c r="B46" s="77">
        <v>94275</v>
      </c>
      <c r="C46" s="77" t="s">
        <v>12</v>
      </c>
      <c r="D46" s="78" t="str">
        <f>VLOOKUP(B46,'Base de dado ONERADA'!A:D,2,FALSE)</f>
        <v>ASSENTAMENTO DE GUIA (MEIO-FIO) EM TRECHO RETO, CONFECCIONADA EM CONCRETO PRÉ-FABRICADO, DIMENSÕES 100X15X13X20 CM (COMPRIMENTO X BASE INFERIOR X BASE SUPERIOR X ALTURA). AF_01/2024</v>
      </c>
      <c r="E46" s="77" t="str">
        <f>VLOOKUP(B46,'Base de dado ONERADA'!A:D,3,FALSE)</f>
        <v>M</v>
      </c>
      <c r="F46" s="79">
        <f>'MEMÓRIA DE CÁLCULO'!AE136</f>
        <v>35.880000000000003</v>
      </c>
      <c r="G46" s="80">
        <f>VLOOKUP(B46,'Base de dado ONERADA'!A:D,4,FALSE)</f>
        <v>44.84</v>
      </c>
      <c r="H46" s="80">
        <f>TRUNC((F46*G46),2)</f>
        <v>1608.85</v>
      </c>
      <c r="I46" s="80">
        <f>G46*(1+$G$6)</f>
        <v>55.322177850756695</v>
      </c>
      <c r="J46" s="80">
        <f>TRUNC((F46*I46),2)</f>
        <v>1984.95</v>
      </c>
    </row>
    <row r="47" spans="1:10" ht="51">
      <c r="A47" s="77" t="s">
        <v>58</v>
      </c>
      <c r="B47" s="77">
        <v>94306</v>
      </c>
      <c r="C47" s="77" t="s">
        <v>12</v>
      </c>
      <c r="D47" s="78" t="str">
        <f>VLOOKUP(B47,'Base de dado ONERADA'!A:D,2,FALSE)</f>
        <v>ATERRO MECANIZADO DE VALA COM ESCAVADEIRA HIDRÁULICA (CAPACIDADE DA CAÇAMBA: 0,8 M³ / POTÊNCIA: 111 HP), LARGURA ATÉ 2,5 M, PROFUNDIDADE DE 1,5 A 3,0 M, COM SOLO ARGILO-ARENOSO. AF_08/2023</v>
      </c>
      <c r="E47" s="77" t="str">
        <f>VLOOKUP(B47,'Base de dado ONERADA'!A:D,3,FALSE)</f>
        <v>M3</v>
      </c>
      <c r="F47" s="79">
        <f>'MEMÓRIA DE CÁLCULO'!AE141</f>
        <v>50.760000000000005</v>
      </c>
      <c r="G47" s="80">
        <f>VLOOKUP(B47,'Base de dado ONERADA'!A:D,4,FALSE)</f>
        <v>70.38</v>
      </c>
      <c r="H47" s="80">
        <f>TRUNC((F47*G47),2)</f>
        <v>3572.48</v>
      </c>
      <c r="I47" s="80">
        <f>G47*(1+$G$6)</f>
        <v>86.832624378596236</v>
      </c>
      <c r="J47" s="80">
        <f>TRUNC((F47*I47),2)</f>
        <v>4407.62</v>
      </c>
    </row>
    <row r="48" spans="1:10" ht="25.5">
      <c r="A48" s="77" t="s">
        <v>59</v>
      </c>
      <c r="B48" s="77">
        <v>101169</v>
      </c>
      <c r="C48" s="77" t="s">
        <v>12</v>
      </c>
      <c r="D48" s="78" t="str">
        <f>VLOOKUP(B48,'Base de dado ONERADA'!A:D,2,FALSE)</f>
        <v>EXECUÇÃO DE PAVIMENTO EM PARALELEPÍPEDOS, REJUNTAMENTO COM ARGAMASSA TRAÇO 1:3 (CIMENTO E AREIA). AF_05/2020</v>
      </c>
      <c r="E48" s="77" t="str">
        <f>VLOOKUP(B48,'Base de dado ONERADA'!A:D,3,FALSE)</f>
        <v>M2</v>
      </c>
      <c r="F48" s="79">
        <f>'MEMÓRIA DE CÁLCULO'!AE146</f>
        <v>67.116</v>
      </c>
      <c r="G48" s="80">
        <f>VLOOKUP(B48,'Base de dado ONERADA'!A:D,4,FALSE)</f>
        <v>93</v>
      </c>
      <c r="H48" s="80">
        <f>TRUNC((F48*G48),2)</f>
        <v>6241.78</v>
      </c>
      <c r="I48" s="80">
        <f>G48*(1+$G$6)</f>
        <v>114.74046699644005</v>
      </c>
      <c r="J48" s="80">
        <f>TRUNC((F48*I48),2)</f>
        <v>7700.92</v>
      </c>
    </row>
    <row r="49" spans="1:11">
      <c r="A49" s="73">
        <v>7</v>
      </c>
      <c r="B49" s="73"/>
      <c r="C49" s="73"/>
      <c r="D49" s="74" t="s">
        <v>61</v>
      </c>
      <c r="E49" s="73"/>
      <c r="F49" s="73"/>
      <c r="G49" s="75"/>
      <c r="H49" s="76">
        <f>TRUNC(SUM(H50),2)</f>
        <v>3040.29</v>
      </c>
      <c r="I49" s="75"/>
      <c r="J49" s="76">
        <f>TRUNC(SUM(J50),2)</f>
        <v>3751.01</v>
      </c>
    </row>
    <row r="50" spans="1:11" ht="38.25">
      <c r="A50" s="77" t="s">
        <v>62</v>
      </c>
      <c r="B50" s="77">
        <v>94992</v>
      </c>
      <c r="C50" s="77" t="s">
        <v>12</v>
      </c>
      <c r="D50" s="78" t="str">
        <f>VLOOKUP(B50,'Base de dado ONERADA'!A:D,2,FALSE)</f>
        <v>EXECUÇÃO DE PASSEIO (CALÇADA) OU PISO DE CONCRETO COM CONCRETO MOLDADO IN LOCO, FEITO EM OBRA, ACABAMENTO CONVENCIONAL, ESPESSURA 6 CM, ARMADO. AF_08/2022</v>
      </c>
      <c r="E50" s="77" t="str">
        <f>VLOOKUP(B50,'Base de dado ONERADA'!A:D,3,FALSE)</f>
        <v>M2</v>
      </c>
      <c r="F50" s="79">
        <f>'MEMÓRIA DE CÁLCULO'!AE152</f>
        <v>37.674000000000007</v>
      </c>
      <c r="G50" s="80">
        <f>VLOOKUP(B50,'Base de dado ONERADA'!A:D,4,FALSE)</f>
        <v>80.7</v>
      </c>
      <c r="H50" s="80">
        <f>TRUNC((F50*G50),2)</f>
        <v>3040.29</v>
      </c>
      <c r="I50" s="80">
        <f>G50*(1+$G$6)</f>
        <v>99.565114909814113</v>
      </c>
      <c r="J50" s="80">
        <f>TRUNC((F50*I50),2)</f>
        <v>3751.01</v>
      </c>
    </row>
    <row r="51" spans="1:11" ht="15">
      <c r="A51" s="390" t="s">
        <v>262</v>
      </c>
      <c r="B51" s="391"/>
      <c r="C51" s="391"/>
      <c r="D51" s="391"/>
      <c r="E51" s="391"/>
      <c r="F51" s="391"/>
      <c r="G51" s="391"/>
      <c r="H51" s="391"/>
      <c r="I51" s="391"/>
      <c r="J51" s="392"/>
    </row>
    <row r="52" spans="1:11">
      <c r="A52" s="181" t="s">
        <v>16</v>
      </c>
      <c r="B52" s="181"/>
      <c r="C52" s="181"/>
      <c r="D52" s="181" t="s">
        <v>17</v>
      </c>
      <c r="E52" s="182"/>
      <c r="F52" s="182"/>
      <c r="G52" s="182"/>
      <c r="H52" s="183">
        <f>TRUNC(SUM(H53:H53),2)</f>
        <v>2812.02</v>
      </c>
      <c r="I52" s="182"/>
      <c r="J52" s="183">
        <f>TRUNC(SUM(J53:J53),2)</f>
        <v>3469.38</v>
      </c>
    </row>
    <row r="53" spans="1:11" ht="25.5">
      <c r="A53" s="184" t="s">
        <v>18</v>
      </c>
      <c r="B53" s="184">
        <v>103689</v>
      </c>
      <c r="C53" s="184" t="s">
        <v>12</v>
      </c>
      <c r="D53" s="78" t="str">
        <f>VLOOKUP(B53,'Base de dado ONERADA'!A:D,2,FALSE)</f>
        <v>FORNECIMENTO E INSTALAÇÃO DE PLACA DE OBRA COM CHAPA GALVANIZADA E ESTRUTURA DE MADEIRA. AF_03/2022_PS</v>
      </c>
      <c r="E53" s="77" t="str">
        <f>VLOOKUP(B53,'Base de dado ONERADA'!A:D,3,FALSE)</f>
        <v>M2</v>
      </c>
      <c r="F53" s="185">
        <v>6</v>
      </c>
      <c r="G53" s="80">
        <f>VLOOKUP(B53,'Base de dado ONERADA'!A:D,4,FALSE)</f>
        <v>468.67</v>
      </c>
      <c r="H53" s="186">
        <f t="shared" ref="H53" si="4">TRUNC((F53*G53),2)</f>
        <v>2812.02</v>
      </c>
      <c r="I53" s="186">
        <f>G53*(1+$G$6)</f>
        <v>578.23026523894157</v>
      </c>
      <c r="J53" s="186">
        <f t="shared" ref="J53" si="5">TRUNC((F53*I53),2)</f>
        <v>3469.38</v>
      </c>
      <c r="K53" s="82"/>
    </row>
    <row r="54" spans="1:11">
      <c r="A54" s="181" t="s">
        <v>22</v>
      </c>
      <c r="B54" s="181"/>
      <c r="C54" s="181"/>
      <c r="D54" s="181" t="s">
        <v>264</v>
      </c>
      <c r="E54" s="182"/>
      <c r="F54" s="182"/>
      <c r="G54" s="182"/>
      <c r="H54" s="183">
        <f>TRUNC(SUM(H55:H57),2)</f>
        <v>32388.34</v>
      </c>
      <c r="I54" s="182"/>
      <c r="J54" s="183">
        <f>TRUNC(SUM(J55:J57),2)</f>
        <v>39959.71</v>
      </c>
    </row>
    <row r="55" spans="1:11" ht="51">
      <c r="A55" s="184" t="s">
        <v>265</v>
      </c>
      <c r="B55" s="184">
        <v>102308</v>
      </c>
      <c r="C55" s="184" t="s">
        <v>12</v>
      </c>
      <c r="D55" s="78" t="str">
        <f>VLOOKUP(B55,'Base de dado ONERADA'!A:D,2,FALSE)</f>
        <v>ESCAVAÇÃO MECANIZADA DE VALA COM PROF. MAIOR QUE 1,5 M ATÉ 3,0 M (MÉDIA MONTANTE E JUSANTE/UMA COMPOSIÇÃO POR TRECHO), ESCAVADEIRA (0,8 M3), LARG. ATÉ 1,5 M, EM SOLO DE 2A CATEGORIA, EM LOCAIS COM ALTO NÍVEL DE INTERFERÊNCIA. AF_09/2024</v>
      </c>
      <c r="E55" s="77" t="str">
        <f>VLOOKUP(B55,'Base de dado ONERADA'!A:D,3,FALSE)</f>
        <v>M3</v>
      </c>
      <c r="F55" s="185">
        <v>64.8</v>
      </c>
      <c r="G55" s="80">
        <f>VLOOKUP(B55,'Base de dado ONERADA'!A:D,4,FALSE)</f>
        <v>11.67</v>
      </c>
      <c r="H55" s="186">
        <f t="shared" ref="H55:H69" si="6">TRUNC((F55*G55),2)</f>
        <v>756.21</v>
      </c>
      <c r="I55" s="186">
        <f>G55*(1+$G$6)</f>
        <v>14.398077955359735</v>
      </c>
      <c r="J55" s="186">
        <f t="shared" ref="J55:J57" si="7">TRUNC((F55*I55),2)</f>
        <v>932.99</v>
      </c>
      <c r="K55" s="82"/>
    </row>
    <row r="56" spans="1:11" ht="51">
      <c r="A56" s="184" t="s">
        <v>268</v>
      </c>
      <c r="B56" s="184">
        <v>94310</v>
      </c>
      <c r="C56" s="184" t="s">
        <v>12</v>
      </c>
      <c r="D56" s="78" t="str">
        <f>VLOOKUP(B56,'Base de dado ONERADA'!A:D,2,FALSE)</f>
        <v>ATERRO MECANIZADO DE VALA COM ESCAVADEIRA HIDRÁULICA (CAPACIDADE DA CAÇAMBA: 0,8 M³/POTÊNCIA: 111 HP), LARGURA ATÉ 2,5 M, PROFUNDIDADE DE 3,0 A 6,0 M, COM SOLO ARGILO-ARENOSO. AF_08/2023</v>
      </c>
      <c r="E56" s="77" t="str">
        <f>VLOOKUP(B56,'Base de dado ONERADA'!A:D,3,FALSE)</f>
        <v>M3</v>
      </c>
      <c r="F56" s="185">
        <v>428.40000000000003</v>
      </c>
      <c r="G56" s="80">
        <f>VLOOKUP(B56,'Base de dado ONERADA'!A:D,4,FALSE)</f>
        <v>67.430000000000007</v>
      </c>
      <c r="H56" s="186">
        <f t="shared" si="6"/>
        <v>28887.01</v>
      </c>
      <c r="I56" s="186">
        <f>G56*(1+$G$6)</f>
        <v>83.193007414730687</v>
      </c>
      <c r="J56" s="186">
        <f t="shared" si="7"/>
        <v>35639.879999999997</v>
      </c>
      <c r="K56" s="82"/>
    </row>
    <row r="57" spans="1:11">
      <c r="A57" s="184" t="s">
        <v>270</v>
      </c>
      <c r="B57" s="184">
        <v>104742</v>
      </c>
      <c r="C57" s="184" t="s">
        <v>12</v>
      </c>
      <c r="D57" s="78" t="str">
        <f>VLOOKUP(B57,'Base de dado ONERADA'!A:D,2,FALSE)</f>
        <v>COMPACTAÇÃO DE VALAS COM ROLO COMPRESSOR. AF_08/2023</v>
      </c>
      <c r="E57" s="77" t="str">
        <f>VLOOKUP(B57,'Base de dado ONERADA'!A:D,3,FALSE)</f>
        <v>M2</v>
      </c>
      <c r="F57" s="185">
        <v>336</v>
      </c>
      <c r="G57" s="80">
        <f>VLOOKUP(B57,'Base de dado ONERADA'!A:D,4,FALSE)</f>
        <v>8.17</v>
      </c>
      <c r="H57" s="186">
        <f t="shared" si="6"/>
        <v>2745.12</v>
      </c>
      <c r="I57" s="186">
        <f>G57*(1+$G$6)</f>
        <v>10.079888337214141</v>
      </c>
      <c r="J57" s="186">
        <f t="shared" si="7"/>
        <v>3386.84</v>
      </c>
      <c r="K57" s="82"/>
    </row>
    <row r="58" spans="1:11">
      <c r="A58" s="181" t="s">
        <v>28</v>
      </c>
      <c r="B58" s="181"/>
      <c r="C58" s="181"/>
      <c r="D58" s="181" t="s">
        <v>272</v>
      </c>
      <c r="E58" s="182"/>
      <c r="F58" s="182"/>
      <c r="G58" s="182"/>
      <c r="H58" s="183">
        <f>TRUNC(SUM(H59:H63),2)</f>
        <v>17917.439999999999</v>
      </c>
      <c r="I58" s="182"/>
      <c r="J58" s="183">
        <f>TRUNC(SUM(J59:J63),2)</f>
        <v>22105.97</v>
      </c>
    </row>
    <row r="59" spans="1:11" ht="51">
      <c r="A59" s="184" t="s">
        <v>273</v>
      </c>
      <c r="B59" s="184">
        <v>92226</v>
      </c>
      <c r="C59" s="184" t="s">
        <v>12</v>
      </c>
      <c r="D59" s="78" t="str">
        <f>VLOOKUP(B59,'Base de dado ONERADA'!A:D,2,FALSE)</f>
        <v>TUBO DE CONCRETO PARA REDES COLETORAS DE ÁGUAS PLUVIAIS, DIÂMETRO DE 1000 MM, JUNTA RÍGIDA, INSTALADO EM LOCAL COM ALTO NÍVEL DE INTERFERÊNCIAS - FORNECIMENTO E ASSENTAMENTO. AF_03/2024</v>
      </c>
      <c r="E59" s="77" t="str">
        <f>VLOOKUP(B59,'Base de dado ONERADA'!A:D,3,FALSE)</f>
        <v>M</v>
      </c>
      <c r="F59" s="185">
        <v>15</v>
      </c>
      <c r="G59" s="80">
        <f>VLOOKUP(B59,'Base de dado ONERADA'!A:D,4,FALSE)</f>
        <v>485.98</v>
      </c>
      <c r="H59" s="186">
        <f t="shared" si="6"/>
        <v>7289.7</v>
      </c>
      <c r="I59" s="186">
        <f>G59*(1+$G$6)</f>
        <v>599.58679732182736</v>
      </c>
      <c r="J59" s="186">
        <f t="shared" ref="J59:J63" si="8">TRUNC((F59*I59),2)</f>
        <v>8993.7999999999993</v>
      </c>
      <c r="K59" s="82"/>
    </row>
    <row r="60" spans="1:11" ht="51">
      <c r="A60" s="184" t="s">
        <v>275</v>
      </c>
      <c r="B60" s="184">
        <v>92221</v>
      </c>
      <c r="C60" s="184" t="s">
        <v>12</v>
      </c>
      <c r="D60" s="78" t="str">
        <f>VLOOKUP(B60,'Base de dado ONERADA'!A:D,2,FALSE)</f>
        <v>TUBO DE CONCRETO PARA REDES COLETORAS DE ÁGUAS PLUVIAIS, DIÂMETRO DE 600 MM, JUNTA RÍGIDA, INSTALADO EM LOCAL COM ALTO NÍVEL DE INTERFERÊNCIAS - FORNECIMENTO E ASSENTAMENTO. AF_03/2024</v>
      </c>
      <c r="E60" s="77" t="str">
        <f>VLOOKUP(B60,'Base de dado ONERADA'!A:D,3,FALSE)</f>
        <v>M</v>
      </c>
      <c r="F60" s="185">
        <v>8</v>
      </c>
      <c r="G60" s="80">
        <f>VLOOKUP(B60,'Base de dado ONERADA'!A:D,4,FALSE)</f>
        <v>253.81</v>
      </c>
      <c r="H60" s="186">
        <f t="shared" si="6"/>
        <v>2030.48</v>
      </c>
      <c r="I60" s="186">
        <f>G60*(1+$G$6)</f>
        <v>313.14277342329518</v>
      </c>
      <c r="J60" s="186">
        <f t="shared" si="8"/>
        <v>2505.14</v>
      </c>
      <c r="K60" s="82"/>
    </row>
    <row r="61" spans="1:11" ht="25.5">
      <c r="A61" s="184" t="s">
        <v>276</v>
      </c>
      <c r="B61" s="184">
        <v>102487</v>
      </c>
      <c r="C61" s="184" t="s">
        <v>12</v>
      </c>
      <c r="D61" s="78" t="str">
        <f>VLOOKUP(B61,'Base de dado ONERADA'!A:D,2,FALSE)</f>
        <v>CONCRETO CICLÓPICO FCK = 15MPA, 30% PEDRA DE MÃO EM VOLUME REAL, INCLUSIVE LANÇAMENTO. AF_05/2021</v>
      </c>
      <c r="E61" s="77" t="str">
        <f>VLOOKUP(B61,'Base de dado ONERADA'!A:D,3,FALSE)</f>
        <v>M3</v>
      </c>
      <c r="F61" s="185">
        <v>9</v>
      </c>
      <c r="G61" s="80">
        <f>VLOOKUP(B61,'Base de dado ONERADA'!A:D,4,FALSE)</f>
        <v>652.84</v>
      </c>
      <c r="H61" s="186">
        <f t="shared" si="6"/>
        <v>5875.56</v>
      </c>
      <c r="I61" s="186">
        <f>G61*(1+$G$6)</f>
        <v>805.45340294576272</v>
      </c>
      <c r="J61" s="186">
        <f t="shared" si="8"/>
        <v>7249.08</v>
      </c>
      <c r="K61" s="82"/>
    </row>
    <row r="62" spans="1:11" ht="38.25">
      <c r="A62" s="184" t="s">
        <v>278</v>
      </c>
      <c r="B62" s="184">
        <v>92264</v>
      </c>
      <c r="C62" s="184" t="s">
        <v>12</v>
      </c>
      <c r="D62" s="78" t="str">
        <f>VLOOKUP(B62,'Base de dado ONERADA'!A:D,2,FALSE)</f>
        <v>FABRICAÇÃO DE FÔRMA PARA PILARES E ESTRUTURAS SIMILARES, EM CHAPA DE MADEIRA COMPENSADA PLASTIFICADA, E = 18 MM. AF_09/2020</v>
      </c>
      <c r="E62" s="77" t="str">
        <f>VLOOKUP(B62,'Base de dado ONERADA'!A:D,3,FALSE)</f>
        <v>M2</v>
      </c>
      <c r="F62" s="185">
        <v>1.7999999999999998</v>
      </c>
      <c r="G62" s="80">
        <f>VLOOKUP(B62,'Base de dado ONERADA'!A:D,4,FALSE)</f>
        <v>207.51</v>
      </c>
      <c r="H62" s="186">
        <f t="shared" si="6"/>
        <v>373.51</v>
      </c>
      <c r="I62" s="186">
        <f>G62*(1+$G$6)</f>
        <v>256.0192936175406</v>
      </c>
      <c r="J62" s="186">
        <f t="shared" si="8"/>
        <v>460.83</v>
      </c>
      <c r="K62" s="82"/>
    </row>
    <row r="63" spans="1:11" ht="38.25">
      <c r="A63" s="184" t="s">
        <v>280</v>
      </c>
      <c r="B63" s="184">
        <v>99264</v>
      </c>
      <c r="C63" s="184" t="s">
        <v>12</v>
      </c>
      <c r="D63" s="78" t="str">
        <f>VLOOKUP(B63,'Base de dado ONERADA'!A:D,2,FALSE)</f>
        <v>CAIXA ENTERRADA HIDRÁULICA RETANGULAR, EM ALVENARIA COM BLOCOS DE CONCRETO, DIMENSÕES INTERNAS: 1X1X0,6 M PARA REDE DE DRENAGEM. AF_12/2020</v>
      </c>
      <c r="E63" s="77" t="str">
        <f>VLOOKUP(B63,'Base de dado ONERADA'!A:D,3,FALSE)</f>
        <v>UN</v>
      </c>
      <c r="F63" s="185">
        <v>3</v>
      </c>
      <c r="G63" s="80">
        <f>VLOOKUP(B63,'Base de dado ONERADA'!A:D,4,FALSE)</f>
        <v>782.73</v>
      </c>
      <c r="H63" s="186">
        <f t="shared" si="6"/>
        <v>2348.19</v>
      </c>
      <c r="I63" s="186">
        <f>G63*(1+$G$6)</f>
        <v>965.70758851745722</v>
      </c>
      <c r="J63" s="186">
        <f t="shared" si="8"/>
        <v>2897.12</v>
      </c>
      <c r="K63" s="82"/>
    </row>
    <row r="64" spans="1:11">
      <c r="A64" s="181" t="s">
        <v>49</v>
      </c>
      <c r="B64" s="181"/>
      <c r="C64" s="181"/>
      <c r="D64" s="181" t="s">
        <v>53</v>
      </c>
      <c r="E64" s="182"/>
      <c r="F64" s="182"/>
      <c r="G64" s="182"/>
      <c r="H64" s="183">
        <f>TRUNC(SUM(H65:H67),2)</f>
        <v>37691.5</v>
      </c>
      <c r="I64" s="182"/>
      <c r="J64" s="183">
        <f>TRUNC(SUM(J65:J67),2)</f>
        <v>46502.57</v>
      </c>
    </row>
    <row r="65" spans="1:12" ht="25.5">
      <c r="A65" s="184" t="s">
        <v>51</v>
      </c>
      <c r="B65" s="184">
        <v>101169</v>
      </c>
      <c r="C65" s="184" t="s">
        <v>12</v>
      </c>
      <c r="D65" s="78" t="str">
        <f>VLOOKUP(B65,'Base de dado ONERADA'!A:D,2,FALSE)</f>
        <v>EXECUÇÃO DE PAVIMENTO EM PARALELEPÍPEDOS, REJUNTAMENTO COM ARGAMASSA TRAÇO 1:3 (CIMENTO E AREIA). AF_05/2020</v>
      </c>
      <c r="E65" s="77" t="str">
        <f>VLOOKUP(B65,'Base de dado ONERADA'!A:D,3,FALSE)</f>
        <v>M2</v>
      </c>
      <c r="F65" s="185">
        <v>336</v>
      </c>
      <c r="G65" s="80">
        <f>VLOOKUP(B65,'Base de dado ONERADA'!A:D,4,FALSE)</f>
        <v>93</v>
      </c>
      <c r="H65" s="186">
        <f t="shared" si="6"/>
        <v>31248</v>
      </c>
      <c r="I65" s="186">
        <f>G65*(1+$G$6)</f>
        <v>114.74046699644005</v>
      </c>
      <c r="J65" s="186">
        <f t="shared" ref="J65:J67" si="9">TRUNC((F65*I65),2)</f>
        <v>38552.79</v>
      </c>
      <c r="K65" s="82"/>
    </row>
    <row r="66" spans="1:12" ht="51">
      <c r="A66" s="184" t="s">
        <v>52</v>
      </c>
      <c r="B66" s="184">
        <v>94275</v>
      </c>
      <c r="C66" s="184" t="s">
        <v>12</v>
      </c>
      <c r="D66" s="78" t="str">
        <f>VLOOKUP(B66,'Base de dado ONERADA'!A:D,2,FALSE)</f>
        <v>ASSENTAMENTO DE GUIA (MEIO-FIO) EM TRECHO RETO, CONFECCIONADA EM CONCRETO PRÉ-FABRICADO, DIMENSÕES 100X15X13X20 CM (COMPRIMENTO X BASE INFERIOR X BASE SUPERIOR X ALTURA). AF_01/2024</v>
      </c>
      <c r="E66" s="77" t="str">
        <f>VLOOKUP(B66,'Base de dado ONERADA'!A:D,3,FALSE)</f>
        <v>M</v>
      </c>
      <c r="F66" s="185">
        <v>70</v>
      </c>
      <c r="G66" s="80">
        <f>VLOOKUP(B66,'Base de dado ONERADA'!A:D,4,FALSE)</f>
        <v>44.84</v>
      </c>
      <c r="H66" s="186">
        <f t="shared" si="6"/>
        <v>3138.8</v>
      </c>
      <c r="I66" s="186">
        <f>G66*(1+$G$6)</f>
        <v>55.322177850756695</v>
      </c>
      <c r="J66" s="186">
        <f t="shared" si="9"/>
        <v>3872.55</v>
      </c>
      <c r="K66" s="82"/>
    </row>
    <row r="67" spans="1:12" ht="25.5">
      <c r="A67" s="184" t="s">
        <v>281</v>
      </c>
      <c r="B67" s="184">
        <v>94281</v>
      </c>
      <c r="C67" s="184" t="s">
        <v>12</v>
      </c>
      <c r="D67" s="78" t="str">
        <f>VLOOKUP(B67,'Base de dado ONERADA'!A:D,2,FALSE)</f>
        <v>EXECUÇÃO DE SARJETA DE CONCRETO USINADO, MOLDADA IN LOCO EM TRECHO RETO, 30 CM BASE X 15 CM ALTURA. AF_01/2024</v>
      </c>
      <c r="E67" s="77" t="str">
        <f>VLOOKUP(B67,'Base de dado ONERADA'!A:D,3,FALSE)</f>
        <v>M</v>
      </c>
      <c r="F67" s="185">
        <v>70</v>
      </c>
      <c r="G67" s="80">
        <f>VLOOKUP(B67,'Base de dado ONERADA'!A:D,4,FALSE)</f>
        <v>47.21</v>
      </c>
      <c r="H67" s="186">
        <f t="shared" si="6"/>
        <v>3304.7</v>
      </c>
      <c r="I67" s="186">
        <f>G67*(1+$G$6)</f>
        <v>58.246209106472421</v>
      </c>
      <c r="J67" s="186">
        <f t="shared" si="9"/>
        <v>4077.23</v>
      </c>
      <c r="K67" s="82"/>
    </row>
    <row r="68" spans="1:12">
      <c r="A68" s="181" t="s">
        <v>283</v>
      </c>
      <c r="B68" s="181"/>
      <c r="C68" s="181"/>
      <c r="D68" s="181" t="s">
        <v>61</v>
      </c>
      <c r="E68" s="182"/>
      <c r="F68" s="182"/>
      <c r="G68" s="182"/>
      <c r="H68" s="183">
        <f>TRUNC(SUM(H69),2)</f>
        <v>7747.2</v>
      </c>
      <c r="I68" s="182"/>
      <c r="J68" s="183">
        <f>TRUNC(SUM(J69:J69),2)</f>
        <v>9558.25</v>
      </c>
      <c r="K68" s="82"/>
    </row>
    <row r="69" spans="1:12" ht="38.25">
      <c r="A69" s="184" t="s">
        <v>284</v>
      </c>
      <c r="B69" s="184">
        <v>94992</v>
      </c>
      <c r="C69" s="184" t="s">
        <v>12</v>
      </c>
      <c r="D69" s="78" t="str">
        <f>VLOOKUP(B69,'Base de dado ONERADA'!A:D,2,FALSE)</f>
        <v>EXECUÇÃO DE PASSEIO (CALÇADA) OU PISO DE CONCRETO COM CONCRETO MOLDADO IN LOCO, FEITO EM OBRA, ACABAMENTO CONVENCIONAL, ESPESSURA 6 CM, ARMADO. AF_08/2022</v>
      </c>
      <c r="E69" s="77" t="str">
        <f>VLOOKUP(B69,'Base de dado ONERADA'!A:D,3,FALSE)</f>
        <v>M2</v>
      </c>
      <c r="F69" s="185">
        <v>96</v>
      </c>
      <c r="G69" s="80">
        <f>VLOOKUP(B69,'Base de dado ONERADA'!A:D,4,FALSE)</f>
        <v>80.7</v>
      </c>
      <c r="H69" s="186">
        <f t="shared" si="6"/>
        <v>7747.2</v>
      </c>
      <c r="I69" s="186">
        <f>G69*(1+$G$6)</f>
        <v>99.565114909814113</v>
      </c>
      <c r="J69" s="186">
        <f>TRUNC((F69*I69),2)</f>
        <v>9558.25</v>
      </c>
      <c r="K69" s="82"/>
    </row>
    <row r="70" spans="1:12" ht="6" customHeight="1">
      <c r="A70" s="383"/>
      <c r="B70" s="384"/>
      <c r="C70" s="384"/>
      <c r="D70" s="384"/>
      <c r="E70" s="384"/>
      <c r="F70" s="384"/>
      <c r="G70" s="384"/>
      <c r="H70" s="384"/>
      <c r="I70" s="384"/>
      <c r="J70" s="385"/>
    </row>
    <row r="71" spans="1:12">
      <c r="A71" s="371"/>
      <c r="B71" s="372"/>
      <c r="C71" s="372"/>
      <c r="D71" s="372"/>
      <c r="E71" s="373"/>
      <c r="F71" s="359" t="s">
        <v>181</v>
      </c>
      <c r="G71" s="360"/>
      <c r="H71" s="380">
        <f>H12+H16+H22+H26+H44+H41+H49+H52+H54+H58+H64+H68</f>
        <v>396303.91000000003</v>
      </c>
      <c r="I71" s="381"/>
      <c r="J71" s="382"/>
      <c r="K71" s="82"/>
    </row>
    <row r="72" spans="1:12" ht="12.75" customHeight="1">
      <c r="A72" s="374"/>
      <c r="B72" s="375"/>
      <c r="C72" s="375"/>
      <c r="D72" s="375"/>
      <c r="E72" s="376"/>
      <c r="F72" s="359" t="s">
        <v>182</v>
      </c>
      <c r="G72" s="360"/>
      <c r="H72" s="380">
        <f>H73-H71</f>
        <v>92643.250000000058</v>
      </c>
      <c r="I72" s="381"/>
      <c r="J72" s="382"/>
      <c r="L72" s="82"/>
    </row>
    <row r="73" spans="1:12">
      <c r="A73" s="377"/>
      <c r="B73" s="378"/>
      <c r="C73" s="378"/>
      <c r="D73" s="378"/>
      <c r="E73" s="379"/>
      <c r="F73" s="359" t="s">
        <v>183</v>
      </c>
      <c r="G73" s="360"/>
      <c r="H73" s="380">
        <f>J12+J16+J22+J26+J44+J49+J41+J52+J54+J58+J64+J68</f>
        <v>488947.16000000009</v>
      </c>
      <c r="I73" s="381"/>
      <c r="J73" s="382"/>
    </row>
    <row r="74" spans="1:12">
      <c r="A74" s="85"/>
      <c r="D74" s="71"/>
    </row>
    <row r="75" spans="1:12">
      <c r="A75" s="84"/>
      <c r="J75" s="82"/>
      <c r="K75" s="82"/>
    </row>
    <row r="78" spans="1:12">
      <c r="I78" s="82"/>
      <c r="J78" s="82"/>
      <c r="L78" s="82"/>
    </row>
    <row r="79" spans="1:12">
      <c r="K79" s="82"/>
    </row>
    <row r="80" spans="1:12">
      <c r="K80" s="82"/>
    </row>
  </sheetData>
  <mergeCells count="24">
    <mergeCell ref="F71:G71"/>
    <mergeCell ref="F72:G72"/>
    <mergeCell ref="E6:F6"/>
    <mergeCell ref="F73:G73"/>
    <mergeCell ref="A6:D6"/>
    <mergeCell ref="A7:J7"/>
    <mergeCell ref="I6:J6"/>
    <mergeCell ref="A71:E73"/>
    <mergeCell ref="H71:J71"/>
    <mergeCell ref="H72:J72"/>
    <mergeCell ref="H73:J73"/>
    <mergeCell ref="A70:J70"/>
    <mergeCell ref="A9:D9"/>
    <mergeCell ref="E9:J9"/>
    <mergeCell ref="A15:J15"/>
    <mergeCell ref="A51:J51"/>
    <mergeCell ref="A10:J10"/>
    <mergeCell ref="A8:D8"/>
    <mergeCell ref="E8:J8"/>
    <mergeCell ref="A1:J1"/>
    <mergeCell ref="A2:J2"/>
    <mergeCell ref="A3:J3"/>
    <mergeCell ref="A4:J4"/>
    <mergeCell ref="A5:J5"/>
  </mergeCells>
  <phoneticPr fontId="151" type="noConversion"/>
  <pageMargins left="0.19685039370078741" right="0.19685039370078741" top="0.39370078740157483" bottom="0.59055118110236227" header="0.51181102362204722" footer="0.39370078740157483"/>
  <pageSetup paperSize="9" scale="91" fitToHeight="0" orientation="landscape" r:id="rId1"/>
  <headerFooter>
    <oddHeader xml:space="preserve">&amp;L </oddHeader>
  </headerFooter>
  <rowBreaks count="4" manualBreakCount="4">
    <brk id="25" max="9" man="1"/>
    <brk id="36" max="9" man="1"/>
    <brk id="46" max="9" man="1"/>
    <brk id="59" max="9" man="1"/>
  </rowBreaks>
  <drawing r:id="rId2"/>
</worksheet>
</file>

<file path=xl/worksheets/sheet2.xml><?xml version="1.0" encoding="utf-8"?>
<worksheet xmlns="http://schemas.openxmlformats.org/spreadsheetml/2006/main" xmlns:r="http://schemas.openxmlformats.org/officeDocument/2006/relationships">
  <sheetPr>
    <tabColor rgb="FFFFC000"/>
    <pageSetUpPr fitToPage="1"/>
  </sheetPr>
  <dimension ref="A1:AF222"/>
  <sheetViews>
    <sheetView view="pageBreakPreview" zoomScale="90" zoomScaleNormal="85" zoomScaleSheetLayoutView="90" workbookViewId="0">
      <selection activeCell="AI12" sqref="AI12"/>
    </sheetView>
  </sheetViews>
  <sheetFormatPr defaultColWidth="8" defaultRowHeight="13.5"/>
  <cols>
    <col min="1" max="1" width="4.25" style="120" bestFit="1" customWidth="1"/>
    <col min="2" max="2" width="7.375" style="119" bestFit="1" customWidth="1"/>
    <col min="3" max="3" width="6.125" style="118" customWidth="1"/>
    <col min="4" max="4" width="2.375" style="118" customWidth="1"/>
    <col min="5" max="5" width="8" style="118" customWidth="1"/>
    <col min="6" max="6" width="5.75" style="118" customWidth="1"/>
    <col min="7" max="7" width="5.5" style="118" customWidth="1"/>
    <col min="8" max="8" width="8.625" style="118" customWidth="1"/>
    <col min="9" max="9" width="4.875" style="118" customWidth="1"/>
    <col min="10" max="10" width="2.25" style="118" customWidth="1"/>
    <col min="11" max="11" width="6.75" style="118" customWidth="1"/>
    <col min="12" max="12" width="4.875" style="118" customWidth="1"/>
    <col min="13" max="13" width="4.75" style="118" customWidth="1"/>
    <col min="14" max="14" width="2.125" style="118" customWidth="1"/>
    <col min="15" max="15" width="8.375" style="118" customWidth="1"/>
    <col min="16" max="16" width="6.5" style="118" customWidth="1"/>
    <col min="17" max="17" width="1.375" style="118" bestFit="1" customWidth="1"/>
    <col min="18" max="18" width="3.125" style="118" customWidth="1"/>
    <col min="19" max="19" width="3.375" style="118" customWidth="1"/>
    <col min="20" max="20" width="4.875" style="118" customWidth="1"/>
    <col min="21" max="21" width="3" style="118" customWidth="1"/>
    <col min="22" max="22" width="4" style="118" customWidth="1"/>
    <col min="23" max="23" width="1.625" style="118" customWidth="1"/>
    <col min="24" max="24" width="2.875" style="118" customWidth="1"/>
    <col min="25" max="28" width="1.625" style="118" customWidth="1"/>
    <col min="29" max="29" width="6.25" style="118" customWidth="1"/>
    <col min="30" max="30" width="2.125" style="118" customWidth="1"/>
    <col min="31" max="31" width="6.75" style="117" customWidth="1"/>
    <col min="32" max="32" width="6.125" style="116" bestFit="1" customWidth="1"/>
    <col min="33" max="16384" width="8" style="115"/>
  </cols>
  <sheetData>
    <row r="1" spans="1:32" ht="20.100000000000001" customHeight="1">
      <c r="A1" s="510" t="s">
        <v>3</v>
      </c>
      <c r="B1" s="511"/>
      <c r="C1" s="511"/>
      <c r="D1" s="511"/>
      <c r="E1" s="511"/>
      <c r="F1" s="511"/>
      <c r="G1" s="511"/>
      <c r="H1" s="511"/>
      <c r="I1" s="511"/>
      <c r="J1" s="511"/>
      <c r="K1" s="511"/>
      <c r="L1" s="511"/>
      <c r="M1" s="511"/>
      <c r="N1" s="511"/>
      <c r="O1" s="511"/>
      <c r="P1" s="511"/>
      <c r="Q1" s="511"/>
      <c r="R1" s="511"/>
      <c r="S1" s="511"/>
      <c r="T1" s="511"/>
      <c r="U1" s="511"/>
      <c r="V1" s="511"/>
      <c r="W1" s="511"/>
      <c r="X1" s="511"/>
      <c r="Y1" s="511"/>
      <c r="Z1" s="511"/>
      <c r="AA1" s="511"/>
      <c r="AB1" s="511"/>
      <c r="AC1" s="511"/>
      <c r="AD1" s="511"/>
      <c r="AE1" s="511"/>
      <c r="AF1" s="512"/>
    </row>
    <row r="2" spans="1:32" ht="20.100000000000001" customHeight="1">
      <c r="A2" s="513" t="s">
        <v>88</v>
      </c>
      <c r="B2" s="514"/>
      <c r="C2" s="514"/>
      <c r="D2" s="514"/>
      <c r="E2" s="514"/>
      <c r="F2" s="514"/>
      <c r="G2" s="514"/>
      <c r="H2" s="514"/>
      <c r="I2" s="514"/>
      <c r="J2" s="514"/>
      <c r="K2" s="514"/>
      <c r="L2" s="514"/>
      <c r="M2" s="514"/>
      <c r="N2" s="514"/>
      <c r="O2" s="514"/>
      <c r="P2" s="514"/>
      <c r="Q2" s="514"/>
      <c r="R2" s="514"/>
      <c r="S2" s="514"/>
      <c r="T2" s="514"/>
      <c r="U2" s="514"/>
      <c r="V2" s="514"/>
      <c r="W2" s="514"/>
      <c r="X2" s="514"/>
      <c r="Y2" s="514"/>
      <c r="Z2" s="514"/>
      <c r="AA2" s="514"/>
      <c r="AB2" s="514"/>
      <c r="AC2" s="514"/>
      <c r="AD2" s="514"/>
      <c r="AE2" s="514"/>
      <c r="AF2" s="515"/>
    </row>
    <row r="3" spans="1:32" ht="20.100000000000001" customHeight="1">
      <c r="A3" s="516" t="s">
        <v>89</v>
      </c>
      <c r="B3" s="517"/>
      <c r="C3" s="517"/>
      <c r="D3" s="517"/>
      <c r="E3" s="517"/>
      <c r="F3" s="517"/>
      <c r="G3" s="517"/>
      <c r="H3" s="517"/>
      <c r="I3" s="517"/>
      <c r="J3" s="517"/>
      <c r="K3" s="517"/>
      <c r="L3" s="517"/>
      <c r="M3" s="517"/>
      <c r="N3" s="517"/>
      <c r="O3" s="517"/>
      <c r="P3" s="517"/>
      <c r="Q3" s="517"/>
      <c r="R3" s="517"/>
      <c r="S3" s="517"/>
      <c r="T3" s="517"/>
      <c r="U3" s="517"/>
      <c r="V3" s="517"/>
      <c r="W3" s="517"/>
      <c r="X3" s="517"/>
      <c r="Y3" s="517"/>
      <c r="Z3" s="517"/>
      <c r="AA3" s="517"/>
      <c r="AB3" s="517"/>
      <c r="AC3" s="517"/>
      <c r="AD3" s="517"/>
      <c r="AE3" s="517"/>
      <c r="AF3" s="518"/>
    </row>
    <row r="4" spans="1:32" s="150" customFormat="1" ht="21.75" customHeight="1">
      <c r="A4" s="521" t="s">
        <v>90</v>
      </c>
      <c r="B4" s="522"/>
      <c r="C4" s="522"/>
      <c r="D4" s="522"/>
      <c r="E4" s="522"/>
      <c r="F4" s="522"/>
      <c r="G4" s="522"/>
      <c r="H4" s="522"/>
      <c r="I4" s="522"/>
      <c r="J4" s="522"/>
      <c r="K4" s="522"/>
      <c r="L4" s="522"/>
      <c r="M4" s="522"/>
      <c r="N4" s="523"/>
      <c r="O4" s="479" t="s">
        <v>91</v>
      </c>
      <c r="P4" s="480"/>
      <c r="Q4" s="480"/>
      <c r="R4" s="480"/>
      <c r="S4" s="481"/>
      <c r="T4" s="535">
        <f>'BDI NÃO DES'!B39</f>
        <v>0.23376846232731241</v>
      </c>
      <c r="U4" s="535"/>
      <c r="V4" s="535"/>
      <c r="W4" s="524" t="s">
        <v>92</v>
      </c>
      <c r="X4" s="525"/>
      <c r="Y4" s="525"/>
      <c r="Z4" s="526"/>
      <c r="AA4" s="519">
        <v>46080</v>
      </c>
      <c r="AB4" s="520"/>
      <c r="AC4" s="520"/>
      <c r="AD4" s="520"/>
      <c r="AE4" s="520"/>
      <c r="AF4" s="520"/>
    </row>
    <row r="5" spans="1:32" s="150" customFormat="1" ht="78" customHeight="1">
      <c r="A5" s="507" t="s">
        <v>330</v>
      </c>
      <c r="B5" s="508"/>
      <c r="C5" s="508"/>
      <c r="D5" s="508"/>
      <c r="E5" s="508"/>
      <c r="F5" s="508"/>
      <c r="G5" s="508"/>
      <c r="H5" s="508"/>
      <c r="I5" s="508"/>
      <c r="J5" s="508"/>
      <c r="K5" s="508"/>
      <c r="L5" s="508"/>
      <c r="M5" s="508"/>
      <c r="N5" s="508"/>
      <c r="O5" s="508"/>
      <c r="P5" s="508"/>
      <c r="Q5" s="508"/>
      <c r="R5" s="508"/>
      <c r="S5" s="508"/>
      <c r="T5" s="508"/>
      <c r="U5" s="508"/>
      <c r="V5" s="508"/>
      <c r="W5" s="508"/>
      <c r="X5" s="508"/>
      <c r="Y5" s="508"/>
      <c r="Z5" s="508"/>
      <c r="AA5" s="508"/>
      <c r="AB5" s="508"/>
      <c r="AC5" s="508"/>
      <c r="AD5" s="508"/>
      <c r="AE5" s="508"/>
      <c r="AF5" s="509"/>
    </row>
    <row r="6" spans="1:32" s="150" customFormat="1" ht="17.25" customHeight="1">
      <c r="A6" s="466" t="s">
        <v>318</v>
      </c>
      <c r="B6" s="467"/>
      <c r="C6" s="467"/>
      <c r="D6" s="467"/>
      <c r="E6" s="467"/>
      <c r="F6" s="467"/>
      <c r="G6" s="467"/>
      <c r="H6" s="467"/>
      <c r="I6" s="467"/>
      <c r="J6" s="467"/>
      <c r="K6" s="467"/>
      <c r="L6" s="467"/>
      <c r="M6" s="467"/>
      <c r="N6" s="467"/>
      <c r="O6" s="338"/>
      <c r="P6" s="466" t="s">
        <v>15420</v>
      </c>
      <c r="Q6" s="467"/>
      <c r="R6" s="467"/>
      <c r="S6" s="467"/>
      <c r="T6" s="467"/>
      <c r="U6" s="467"/>
      <c r="V6" s="467"/>
      <c r="W6" s="467"/>
      <c r="X6" s="467"/>
      <c r="Y6" s="467"/>
      <c r="Z6" s="467"/>
      <c r="AA6" s="467"/>
      <c r="AB6" s="467"/>
      <c r="AC6" s="467"/>
      <c r="AD6" s="467"/>
      <c r="AE6" s="467"/>
      <c r="AF6" s="468"/>
    </row>
    <row r="7" spans="1:32" s="150" customFormat="1" ht="18.75" customHeight="1">
      <c r="A7" s="466" t="s">
        <v>319</v>
      </c>
      <c r="B7" s="467"/>
      <c r="C7" s="467"/>
      <c r="D7" s="467"/>
      <c r="E7" s="467"/>
      <c r="F7" s="467"/>
      <c r="G7" s="467"/>
      <c r="H7" s="467"/>
      <c r="I7" s="467"/>
      <c r="J7" s="467"/>
      <c r="K7" s="467"/>
      <c r="L7" s="467"/>
      <c r="M7" s="467"/>
      <c r="N7" s="467"/>
      <c r="O7" s="467"/>
      <c r="P7" s="466" t="s">
        <v>15421</v>
      </c>
      <c r="Q7" s="467"/>
      <c r="R7" s="467"/>
      <c r="S7" s="467"/>
      <c r="T7" s="467"/>
      <c r="U7" s="467"/>
      <c r="V7" s="467"/>
      <c r="W7" s="467"/>
      <c r="X7" s="467"/>
      <c r="Y7" s="467"/>
      <c r="Z7" s="467"/>
      <c r="AA7" s="467"/>
      <c r="AB7" s="467"/>
      <c r="AC7" s="467"/>
      <c r="AD7" s="467"/>
      <c r="AE7" s="467"/>
      <c r="AF7" s="468"/>
    </row>
    <row r="8" spans="1:32" ht="15.75" customHeight="1">
      <c r="A8" s="487" t="s">
        <v>94</v>
      </c>
      <c r="B8" s="488"/>
      <c r="C8" s="488"/>
      <c r="D8" s="488"/>
      <c r="E8" s="488"/>
      <c r="F8" s="488"/>
      <c r="G8" s="488"/>
      <c r="H8" s="488"/>
      <c r="I8" s="488"/>
      <c r="J8" s="488"/>
      <c r="K8" s="488"/>
      <c r="L8" s="488"/>
      <c r="M8" s="488"/>
      <c r="N8" s="488"/>
      <c r="O8" s="488"/>
      <c r="P8" s="488"/>
      <c r="Q8" s="488"/>
      <c r="R8" s="488"/>
      <c r="S8" s="488"/>
      <c r="T8" s="488"/>
      <c r="U8" s="488"/>
      <c r="V8" s="488"/>
      <c r="W8" s="488"/>
      <c r="X8" s="488"/>
      <c r="Y8" s="488"/>
      <c r="Z8" s="488"/>
      <c r="AA8" s="488"/>
      <c r="AB8" s="488"/>
      <c r="AC8" s="488"/>
      <c r="AD8" s="488"/>
      <c r="AE8" s="488"/>
      <c r="AF8" s="489"/>
    </row>
    <row r="9" spans="1:32" ht="7.5" customHeight="1">
      <c r="A9" s="490"/>
      <c r="B9" s="491"/>
      <c r="C9" s="491"/>
      <c r="D9" s="491"/>
      <c r="E9" s="491"/>
      <c r="F9" s="491"/>
      <c r="G9" s="491"/>
      <c r="H9" s="491"/>
      <c r="I9" s="491"/>
      <c r="J9" s="491"/>
      <c r="K9" s="491"/>
      <c r="L9" s="491"/>
      <c r="M9" s="491"/>
      <c r="N9" s="491"/>
      <c r="O9" s="491"/>
      <c r="P9" s="491"/>
      <c r="Q9" s="491"/>
      <c r="R9" s="491"/>
      <c r="S9" s="491"/>
      <c r="T9" s="491"/>
      <c r="U9" s="491"/>
      <c r="V9" s="491"/>
      <c r="W9" s="491"/>
      <c r="X9" s="491"/>
      <c r="Y9" s="491"/>
      <c r="Z9" s="491"/>
      <c r="AA9" s="491"/>
      <c r="AB9" s="491"/>
      <c r="AC9" s="491"/>
      <c r="AD9" s="491"/>
      <c r="AE9" s="491"/>
      <c r="AF9" s="492"/>
    </row>
    <row r="10" spans="1:32" s="153" customFormat="1" ht="13.5" customHeight="1">
      <c r="A10" s="86" t="s">
        <v>95</v>
      </c>
      <c r="B10" s="86" t="s">
        <v>96</v>
      </c>
      <c r="C10" s="484" t="s">
        <v>97</v>
      </c>
      <c r="D10" s="485"/>
      <c r="E10" s="485"/>
      <c r="F10" s="485"/>
      <c r="G10" s="485"/>
      <c r="H10" s="485"/>
      <c r="I10" s="485"/>
      <c r="J10" s="485"/>
      <c r="K10" s="485"/>
      <c r="L10" s="485"/>
      <c r="M10" s="485"/>
      <c r="N10" s="485"/>
      <c r="O10" s="485"/>
      <c r="P10" s="485"/>
      <c r="Q10" s="485"/>
      <c r="R10" s="485"/>
      <c r="S10" s="485"/>
      <c r="T10" s="485"/>
      <c r="U10" s="485"/>
      <c r="V10" s="485"/>
      <c r="W10" s="485"/>
      <c r="X10" s="485"/>
      <c r="Y10" s="485"/>
      <c r="Z10" s="485"/>
      <c r="AA10" s="485"/>
      <c r="AB10" s="485"/>
      <c r="AC10" s="485"/>
      <c r="AD10" s="485"/>
      <c r="AE10" s="485"/>
      <c r="AF10" s="486"/>
    </row>
    <row r="11" spans="1:32" ht="14.1" customHeight="1">
      <c r="A11" s="87" t="s">
        <v>98</v>
      </c>
      <c r="B11" s="498" t="s">
        <v>10</v>
      </c>
      <c r="C11" s="499"/>
      <c r="D11" s="499"/>
      <c r="E11" s="499"/>
      <c r="F11" s="499"/>
      <c r="G11" s="499"/>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99"/>
      <c r="AF11" s="500"/>
    </row>
    <row r="12" spans="1:32" s="150" customFormat="1" ht="18" customHeight="1">
      <c r="A12" s="88" t="s">
        <v>99</v>
      </c>
      <c r="B12" s="89">
        <v>90777</v>
      </c>
      <c r="C12" s="501" t="s">
        <v>13</v>
      </c>
      <c r="D12" s="502"/>
      <c r="E12" s="502"/>
      <c r="F12" s="502"/>
      <c r="G12" s="502"/>
      <c r="H12" s="502"/>
      <c r="I12" s="502"/>
      <c r="J12" s="502"/>
      <c r="K12" s="502"/>
      <c r="L12" s="502"/>
      <c r="M12" s="502"/>
      <c r="N12" s="502"/>
      <c r="O12" s="502"/>
      <c r="P12" s="502"/>
      <c r="Q12" s="502"/>
      <c r="R12" s="502"/>
      <c r="S12" s="502"/>
      <c r="T12" s="502"/>
      <c r="U12" s="502"/>
      <c r="V12" s="502"/>
      <c r="W12" s="502"/>
      <c r="X12" s="502"/>
      <c r="Y12" s="502"/>
      <c r="Z12" s="502"/>
      <c r="AA12" s="502"/>
      <c r="AB12" s="503"/>
      <c r="AC12" s="403" t="s">
        <v>100</v>
      </c>
      <c r="AD12" s="404"/>
      <c r="AE12" s="151">
        <f>AE14</f>
        <v>72</v>
      </c>
      <c r="AF12" s="88" t="s">
        <v>101</v>
      </c>
    </row>
    <row r="13" spans="1:32" ht="12.75">
      <c r="A13" s="90" t="s">
        <v>102</v>
      </c>
      <c r="B13" s="90"/>
      <c r="C13" s="90"/>
      <c r="D13" s="90"/>
      <c r="E13" s="504" t="s">
        <v>252</v>
      </c>
      <c r="F13" s="505"/>
      <c r="G13" s="505"/>
      <c r="H13" s="505"/>
      <c r="I13" s="505"/>
      <c r="J13" s="505"/>
      <c r="K13" s="505"/>
      <c r="L13" s="505"/>
      <c r="M13" s="505"/>
      <c r="N13" s="505"/>
      <c r="O13" s="505"/>
      <c r="P13" s="505"/>
      <c r="Q13" s="505"/>
      <c r="R13" s="505"/>
      <c r="S13" s="505"/>
      <c r="T13" s="505"/>
      <c r="U13" s="505"/>
      <c r="V13" s="505"/>
      <c r="W13" s="505"/>
      <c r="X13" s="505"/>
      <c r="Y13" s="505"/>
      <c r="Z13" s="505"/>
      <c r="AA13" s="505"/>
      <c r="AB13" s="506"/>
      <c r="AC13" s="147"/>
      <c r="AD13" s="152"/>
      <c r="AE13" s="149"/>
      <c r="AF13" s="91"/>
    </row>
    <row r="14" spans="1:32" ht="12.75" customHeight="1">
      <c r="A14" s="90"/>
      <c r="B14" s="90"/>
      <c r="C14" s="90"/>
      <c r="D14" s="90"/>
      <c r="E14" s="126">
        <v>1.5</v>
      </c>
      <c r="F14" s="126" t="s">
        <v>103</v>
      </c>
      <c r="G14" s="126" t="s">
        <v>104</v>
      </c>
      <c r="H14" s="126">
        <v>1</v>
      </c>
      <c r="I14" s="453" t="s">
        <v>226</v>
      </c>
      <c r="J14" s="454"/>
      <c r="K14" s="456"/>
      <c r="L14" s="126" t="s">
        <v>104</v>
      </c>
      <c r="M14" s="126">
        <v>4</v>
      </c>
      <c r="N14" s="126"/>
      <c r="O14" s="113" t="s">
        <v>105</v>
      </c>
      <c r="P14" s="126" t="s">
        <v>104</v>
      </c>
      <c r="Q14" s="139"/>
      <c r="R14" s="493">
        <v>12</v>
      </c>
      <c r="S14" s="494"/>
      <c r="T14" s="493" t="s">
        <v>106</v>
      </c>
      <c r="U14" s="494"/>
      <c r="V14" s="126"/>
      <c r="W14" s="126"/>
      <c r="X14" s="126"/>
      <c r="Y14" s="126"/>
      <c r="Z14" s="126"/>
      <c r="AA14" s="126"/>
      <c r="AB14" s="148"/>
      <c r="AC14" s="147"/>
      <c r="AD14" s="152" t="s">
        <v>107</v>
      </c>
      <c r="AE14" s="121">
        <f>PRODUCT(E14:S14)</f>
        <v>72</v>
      </c>
      <c r="AF14" s="91" t="s">
        <v>101</v>
      </c>
    </row>
    <row r="15" spans="1:32" ht="15" customHeight="1">
      <c r="A15" s="530"/>
      <c r="B15" s="460"/>
      <c r="C15" s="460"/>
      <c r="D15" s="460"/>
      <c r="E15" s="460"/>
      <c r="F15" s="460"/>
      <c r="G15" s="460"/>
      <c r="H15" s="460"/>
      <c r="I15" s="460"/>
      <c r="J15" s="460"/>
      <c r="K15" s="460"/>
      <c r="L15" s="460"/>
      <c r="M15" s="460"/>
      <c r="N15" s="460"/>
      <c r="O15" s="460"/>
      <c r="P15" s="460"/>
      <c r="Q15" s="460"/>
      <c r="R15" s="460"/>
      <c r="S15" s="460"/>
      <c r="T15" s="460"/>
      <c r="U15" s="460"/>
      <c r="V15" s="460"/>
      <c r="W15" s="460"/>
      <c r="X15" s="460"/>
      <c r="Y15" s="460"/>
      <c r="Z15" s="460"/>
      <c r="AA15" s="460"/>
      <c r="AB15" s="460"/>
      <c r="AC15" s="460"/>
      <c r="AD15" s="460"/>
      <c r="AE15" s="460"/>
      <c r="AF15" s="531"/>
    </row>
    <row r="16" spans="1:32" s="150" customFormat="1" ht="15.75" customHeight="1">
      <c r="A16" s="88" t="s">
        <v>108</v>
      </c>
      <c r="B16" s="89">
        <v>90776</v>
      </c>
      <c r="C16" s="501" t="s">
        <v>15</v>
      </c>
      <c r="D16" s="502"/>
      <c r="E16" s="502"/>
      <c r="F16" s="502"/>
      <c r="G16" s="502"/>
      <c r="H16" s="502"/>
      <c r="I16" s="502"/>
      <c r="J16" s="502"/>
      <c r="K16" s="502"/>
      <c r="L16" s="502"/>
      <c r="M16" s="502"/>
      <c r="N16" s="502"/>
      <c r="O16" s="502"/>
      <c r="P16" s="502"/>
      <c r="Q16" s="502"/>
      <c r="R16" s="502"/>
      <c r="S16" s="502"/>
      <c r="T16" s="502"/>
      <c r="U16" s="502"/>
      <c r="V16" s="502"/>
      <c r="W16" s="502"/>
      <c r="X16" s="502"/>
      <c r="Y16" s="502"/>
      <c r="Z16" s="502"/>
      <c r="AA16" s="502"/>
      <c r="AB16" s="503"/>
      <c r="AC16" s="403" t="s">
        <v>100</v>
      </c>
      <c r="AD16" s="404"/>
      <c r="AE16" s="151">
        <f>AE18</f>
        <v>180</v>
      </c>
      <c r="AF16" s="88" t="s">
        <v>101</v>
      </c>
    </row>
    <row r="17" spans="1:32" ht="12.75">
      <c r="A17" s="90"/>
      <c r="B17" s="90"/>
      <c r="C17" s="90"/>
      <c r="D17" s="90"/>
      <c r="E17" s="504" t="s">
        <v>238</v>
      </c>
      <c r="F17" s="505"/>
      <c r="G17" s="505"/>
      <c r="H17" s="505"/>
      <c r="I17" s="505"/>
      <c r="J17" s="505"/>
      <c r="K17" s="505"/>
      <c r="L17" s="505"/>
      <c r="M17" s="505"/>
      <c r="N17" s="505"/>
      <c r="O17" s="505"/>
      <c r="P17" s="505"/>
      <c r="Q17" s="505"/>
      <c r="R17" s="505"/>
      <c r="S17" s="505"/>
      <c r="T17" s="505"/>
      <c r="U17" s="505"/>
      <c r="V17" s="505"/>
      <c r="W17" s="505"/>
      <c r="X17" s="505"/>
      <c r="Y17" s="505"/>
      <c r="Z17" s="505"/>
      <c r="AA17" s="505"/>
      <c r="AB17" s="506"/>
      <c r="AC17" s="147"/>
      <c r="AD17" s="146"/>
      <c r="AE17" s="149"/>
      <c r="AF17" s="91"/>
    </row>
    <row r="18" spans="1:32" ht="15.75" customHeight="1">
      <c r="A18" s="90"/>
      <c r="B18" s="90"/>
      <c r="C18" s="90"/>
      <c r="D18" s="90"/>
      <c r="E18" s="126">
        <v>1.5</v>
      </c>
      <c r="F18" s="126" t="s">
        <v>103</v>
      </c>
      <c r="G18" s="126" t="s">
        <v>104</v>
      </c>
      <c r="H18" s="126">
        <v>5</v>
      </c>
      <c r="I18" s="453" t="s">
        <v>226</v>
      </c>
      <c r="J18" s="454"/>
      <c r="K18" s="456"/>
      <c r="L18" s="126" t="s">
        <v>104</v>
      </c>
      <c r="M18" s="126">
        <v>4</v>
      </c>
      <c r="N18" s="126"/>
      <c r="O18" s="113" t="s">
        <v>105</v>
      </c>
      <c r="P18" s="126" t="s">
        <v>104</v>
      </c>
      <c r="Q18" s="139"/>
      <c r="R18" s="493">
        <v>6</v>
      </c>
      <c r="S18" s="494"/>
      <c r="T18" s="493" t="s">
        <v>106</v>
      </c>
      <c r="U18" s="494"/>
      <c r="V18" s="126"/>
      <c r="W18" s="126"/>
      <c r="X18" s="126"/>
      <c r="Y18" s="126"/>
      <c r="Z18" s="126"/>
      <c r="AA18" s="126"/>
      <c r="AB18" s="148"/>
      <c r="AC18" s="147"/>
      <c r="AD18" s="146" t="s">
        <v>107</v>
      </c>
      <c r="AE18" s="121">
        <f>PRODUCT(E18:R18)</f>
        <v>180</v>
      </c>
      <c r="AF18" s="91" t="s">
        <v>101</v>
      </c>
    </row>
    <row r="19" spans="1:32" ht="15" customHeight="1">
      <c r="A19" s="532"/>
      <c r="B19" s="533"/>
      <c r="C19" s="533"/>
      <c r="D19" s="533"/>
      <c r="E19" s="533"/>
      <c r="F19" s="533"/>
      <c r="G19" s="533"/>
      <c r="H19" s="533"/>
      <c r="I19" s="533"/>
      <c r="J19" s="533"/>
      <c r="K19" s="533"/>
      <c r="L19" s="533"/>
      <c r="M19" s="533"/>
      <c r="N19" s="533"/>
      <c r="O19" s="533"/>
      <c r="P19" s="533"/>
      <c r="Q19" s="533"/>
      <c r="R19" s="533"/>
      <c r="S19" s="533"/>
      <c r="T19" s="533"/>
      <c r="U19" s="533"/>
      <c r="V19" s="533"/>
      <c r="W19" s="533"/>
      <c r="X19" s="533"/>
      <c r="Y19" s="533"/>
      <c r="Z19" s="533"/>
      <c r="AA19" s="533"/>
      <c r="AB19" s="533"/>
      <c r="AC19" s="533"/>
      <c r="AD19" s="533"/>
      <c r="AE19" s="533"/>
      <c r="AF19" s="534"/>
    </row>
    <row r="20" spans="1:32" s="246" customFormat="1" ht="15" customHeight="1">
      <c r="A20" s="394" t="s">
        <v>261</v>
      </c>
      <c r="B20" s="395"/>
      <c r="C20" s="395"/>
      <c r="D20" s="395"/>
      <c r="E20" s="395"/>
      <c r="F20" s="395"/>
      <c r="G20" s="395"/>
      <c r="H20" s="395"/>
      <c r="I20" s="395"/>
      <c r="J20" s="395"/>
      <c r="K20" s="395"/>
      <c r="L20" s="395"/>
      <c r="M20" s="395"/>
      <c r="N20" s="395"/>
      <c r="O20" s="395"/>
      <c r="P20" s="395"/>
      <c r="Q20" s="395"/>
      <c r="R20" s="395"/>
      <c r="S20" s="395"/>
      <c r="T20" s="395"/>
      <c r="U20" s="395"/>
      <c r="V20" s="395"/>
      <c r="W20" s="395"/>
      <c r="X20" s="395"/>
      <c r="Y20" s="395"/>
      <c r="Z20" s="395"/>
      <c r="AA20" s="395"/>
      <c r="AB20" s="395"/>
      <c r="AC20" s="395"/>
      <c r="AD20" s="395"/>
      <c r="AE20" s="395"/>
      <c r="AF20" s="396"/>
    </row>
    <row r="21" spans="1:32" ht="12.75">
      <c r="A21" s="92" t="s">
        <v>109</v>
      </c>
      <c r="B21" s="495" t="s">
        <v>17</v>
      </c>
      <c r="C21" s="496"/>
      <c r="D21" s="496"/>
      <c r="E21" s="496"/>
      <c r="F21" s="496"/>
      <c r="G21" s="496"/>
      <c r="H21" s="496"/>
      <c r="I21" s="496"/>
      <c r="J21" s="496"/>
      <c r="K21" s="496"/>
      <c r="L21" s="496"/>
      <c r="M21" s="496"/>
      <c r="N21" s="496"/>
      <c r="O21" s="496"/>
      <c r="P21" s="496"/>
      <c r="Q21" s="496"/>
      <c r="R21" s="496"/>
      <c r="S21" s="496"/>
      <c r="T21" s="496"/>
      <c r="U21" s="496"/>
      <c r="V21" s="496"/>
      <c r="W21" s="496"/>
      <c r="X21" s="496"/>
      <c r="Y21" s="496"/>
      <c r="Z21" s="496"/>
      <c r="AA21" s="496"/>
      <c r="AB21" s="496"/>
      <c r="AC21" s="496"/>
      <c r="AD21" s="496"/>
      <c r="AE21" s="496"/>
      <c r="AF21" s="497"/>
    </row>
    <row r="22" spans="1:32" ht="18" customHeight="1">
      <c r="A22" s="93" t="s">
        <v>18</v>
      </c>
      <c r="B22" s="94">
        <v>103689</v>
      </c>
      <c r="C22" s="400" t="s">
        <v>19</v>
      </c>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2"/>
      <c r="AC22" s="403" t="s">
        <v>100</v>
      </c>
      <c r="AD22" s="404"/>
      <c r="AE22" s="131">
        <f>AE24</f>
        <v>6</v>
      </c>
      <c r="AF22" s="95" t="str">
        <f>AF24</f>
        <v>M2</v>
      </c>
    </row>
    <row r="23" spans="1:32" ht="12.75">
      <c r="A23" s="96"/>
      <c r="B23" s="130"/>
      <c r="C23" s="130"/>
      <c r="D23" s="129"/>
      <c r="E23" s="114" t="s">
        <v>110</v>
      </c>
      <c r="F23" s="114" t="s">
        <v>111</v>
      </c>
      <c r="G23" s="114" t="s">
        <v>112</v>
      </c>
      <c r="H23" s="114" t="s">
        <v>113</v>
      </c>
      <c r="I23" s="114" t="s">
        <v>111</v>
      </c>
      <c r="J23" s="114"/>
      <c r="K23" s="114"/>
      <c r="L23" s="114"/>
      <c r="M23" s="114"/>
      <c r="N23" s="114"/>
      <c r="O23" s="124"/>
      <c r="P23" s="124"/>
      <c r="Q23" s="124"/>
      <c r="R23" s="124"/>
      <c r="S23" s="124"/>
      <c r="T23" s="124"/>
      <c r="U23" s="124"/>
      <c r="V23" s="124"/>
      <c r="W23" s="124"/>
      <c r="X23" s="124"/>
      <c r="Y23" s="123"/>
      <c r="Z23" s="123"/>
      <c r="AA23" s="123"/>
      <c r="AB23" s="123"/>
      <c r="AC23" s="123"/>
      <c r="AD23" s="122"/>
      <c r="AE23" s="128"/>
      <c r="AF23" s="97"/>
    </row>
    <row r="24" spans="1:32" ht="12.75">
      <c r="A24" s="96"/>
      <c r="B24" s="130"/>
      <c r="C24" s="130"/>
      <c r="D24" s="129"/>
      <c r="E24" s="126">
        <v>3</v>
      </c>
      <c r="F24" s="114" t="s">
        <v>111</v>
      </c>
      <c r="G24" s="124" t="s">
        <v>112</v>
      </c>
      <c r="H24" s="126">
        <v>2</v>
      </c>
      <c r="I24" s="114" t="s">
        <v>111</v>
      </c>
      <c r="J24" s="114"/>
      <c r="K24" s="125"/>
      <c r="L24" s="125"/>
      <c r="M24" s="114"/>
      <c r="N24" s="114"/>
      <c r="O24" s="124"/>
      <c r="P24" s="124"/>
      <c r="Q24" s="124"/>
      <c r="R24" s="124"/>
      <c r="S24" s="124"/>
      <c r="T24" s="124"/>
      <c r="U24" s="124"/>
      <c r="V24" s="124"/>
      <c r="W24" s="124"/>
      <c r="X24" s="124"/>
      <c r="Y24" s="123"/>
      <c r="Z24" s="123"/>
      <c r="AA24" s="123"/>
      <c r="AB24" s="123"/>
      <c r="AC24" s="123"/>
      <c r="AD24" s="122" t="s">
        <v>107</v>
      </c>
      <c r="AE24" s="121">
        <f>PRODUCT(E24:O24)</f>
        <v>6</v>
      </c>
      <c r="AF24" s="97" t="s">
        <v>147</v>
      </c>
    </row>
    <row r="25" spans="1:32" ht="15" customHeight="1">
      <c r="A25" s="530"/>
      <c r="B25" s="460"/>
      <c r="C25" s="460"/>
      <c r="D25" s="460"/>
      <c r="E25" s="460"/>
      <c r="F25" s="460"/>
      <c r="G25" s="460"/>
      <c r="H25" s="460"/>
      <c r="I25" s="460"/>
      <c r="J25" s="460"/>
      <c r="K25" s="460"/>
      <c r="L25" s="460"/>
      <c r="M25" s="460"/>
      <c r="N25" s="460"/>
      <c r="O25" s="460"/>
      <c r="P25" s="460"/>
      <c r="Q25" s="460"/>
      <c r="R25" s="460"/>
      <c r="S25" s="460"/>
      <c r="T25" s="460"/>
      <c r="U25" s="460"/>
      <c r="V25" s="460"/>
      <c r="W25" s="460"/>
      <c r="X25" s="460"/>
      <c r="Y25" s="460"/>
      <c r="Z25" s="460"/>
      <c r="AA25" s="460"/>
      <c r="AB25" s="460"/>
      <c r="AC25" s="460"/>
      <c r="AD25" s="460"/>
      <c r="AE25" s="460"/>
      <c r="AF25" s="531"/>
    </row>
    <row r="26" spans="1:32" ht="27" customHeight="1">
      <c r="A26" s="93" t="s">
        <v>20</v>
      </c>
      <c r="B26" s="94" t="s">
        <v>114</v>
      </c>
      <c r="C26" s="473" t="s">
        <v>115</v>
      </c>
      <c r="D26" s="474"/>
      <c r="E26" s="474"/>
      <c r="F26" s="474"/>
      <c r="G26" s="474"/>
      <c r="H26" s="474"/>
      <c r="I26" s="474"/>
      <c r="J26" s="474"/>
      <c r="K26" s="474"/>
      <c r="L26" s="474"/>
      <c r="M26" s="474"/>
      <c r="N26" s="474"/>
      <c r="O26" s="474"/>
      <c r="P26" s="474"/>
      <c r="Q26" s="474"/>
      <c r="R26" s="474"/>
      <c r="S26" s="474"/>
      <c r="T26" s="474"/>
      <c r="U26" s="474"/>
      <c r="V26" s="474"/>
      <c r="W26" s="474"/>
      <c r="X26" s="474"/>
      <c r="Y26" s="474"/>
      <c r="Z26" s="474"/>
      <c r="AA26" s="474"/>
      <c r="AB26" s="475"/>
      <c r="AC26" s="403" t="s">
        <v>100</v>
      </c>
      <c r="AD26" s="404"/>
      <c r="AE26" s="131">
        <f>AE28</f>
        <v>6</v>
      </c>
      <c r="AF26" s="95" t="str">
        <f>AF28</f>
        <v>MÊS</v>
      </c>
    </row>
    <row r="27" spans="1:32" ht="12.75">
      <c r="A27" s="96"/>
      <c r="B27" s="130"/>
      <c r="C27" s="130"/>
      <c r="D27" s="129"/>
      <c r="E27" s="461" t="s">
        <v>116</v>
      </c>
      <c r="F27" s="462"/>
      <c r="G27" s="462"/>
      <c r="H27" s="462"/>
      <c r="I27" s="462"/>
      <c r="J27" s="462"/>
      <c r="K27" s="462"/>
      <c r="L27" s="462"/>
      <c r="M27" s="462"/>
      <c r="N27" s="462"/>
      <c r="O27" s="462"/>
      <c r="P27" s="462"/>
      <c r="Q27" s="462"/>
      <c r="R27" s="462"/>
      <c r="S27" s="462"/>
      <c r="T27" s="462"/>
      <c r="U27" s="463"/>
      <c r="V27" s="124"/>
      <c r="W27" s="124"/>
      <c r="X27" s="124"/>
      <c r="Y27" s="123"/>
      <c r="Z27" s="123"/>
      <c r="AA27" s="123"/>
      <c r="AB27" s="123"/>
      <c r="AC27" s="123"/>
      <c r="AD27" s="122"/>
      <c r="AE27" s="128"/>
      <c r="AF27" s="97"/>
    </row>
    <row r="28" spans="1:32" ht="12.75">
      <c r="A28" s="96"/>
      <c r="B28" s="130"/>
      <c r="C28" s="130"/>
      <c r="D28" s="129"/>
      <c r="E28" s="126">
        <v>1</v>
      </c>
      <c r="F28" s="114" t="s">
        <v>117</v>
      </c>
      <c r="G28" s="124" t="s">
        <v>112</v>
      </c>
      <c r="H28" s="126">
        <v>6</v>
      </c>
      <c r="I28" s="451" t="s">
        <v>106</v>
      </c>
      <c r="J28" s="452"/>
      <c r="K28" s="455"/>
      <c r="L28" s="125"/>
      <c r="M28" s="114"/>
      <c r="N28" s="114"/>
      <c r="O28" s="124"/>
      <c r="P28" s="124"/>
      <c r="Q28" s="124"/>
      <c r="R28" s="124"/>
      <c r="S28" s="124"/>
      <c r="T28" s="124"/>
      <c r="U28" s="124"/>
      <c r="V28" s="124"/>
      <c r="W28" s="124"/>
      <c r="X28" s="124"/>
      <c r="Y28" s="123"/>
      <c r="Z28" s="123"/>
      <c r="AA28" s="123"/>
      <c r="AB28" s="123"/>
      <c r="AC28" s="123"/>
      <c r="AD28" s="122" t="s">
        <v>107</v>
      </c>
      <c r="AE28" s="121">
        <f>PRODUCT(E28:O28)</f>
        <v>6</v>
      </c>
      <c r="AF28" s="97" t="s">
        <v>118</v>
      </c>
    </row>
    <row r="29" spans="1:32" ht="15" customHeight="1">
      <c r="A29" s="476"/>
      <c r="B29" s="477"/>
      <c r="C29" s="477"/>
      <c r="D29" s="477"/>
      <c r="E29" s="477"/>
      <c r="F29" s="477"/>
      <c r="G29" s="477"/>
      <c r="H29" s="477"/>
      <c r="I29" s="477"/>
      <c r="J29" s="477"/>
      <c r="K29" s="477"/>
      <c r="L29" s="477"/>
      <c r="M29" s="477"/>
      <c r="N29" s="477"/>
      <c r="O29" s="477"/>
      <c r="P29" s="477"/>
      <c r="Q29" s="477"/>
      <c r="R29" s="477"/>
      <c r="S29" s="477"/>
      <c r="T29" s="477"/>
      <c r="U29" s="477"/>
      <c r="V29" s="477"/>
      <c r="W29" s="477"/>
      <c r="X29" s="477"/>
      <c r="Y29" s="477"/>
      <c r="Z29" s="477"/>
      <c r="AA29" s="477"/>
      <c r="AB29" s="477"/>
      <c r="AC29" s="477"/>
      <c r="AD29" s="477"/>
      <c r="AE29" s="477"/>
      <c r="AF29" s="478"/>
    </row>
    <row r="30" spans="1:32" ht="12.75">
      <c r="A30" s="93" t="s">
        <v>21</v>
      </c>
      <c r="B30" s="94" t="s">
        <v>119</v>
      </c>
      <c r="C30" s="473" t="s">
        <v>120</v>
      </c>
      <c r="D30" s="474"/>
      <c r="E30" s="474"/>
      <c r="F30" s="474"/>
      <c r="G30" s="474"/>
      <c r="H30" s="474"/>
      <c r="I30" s="474"/>
      <c r="J30" s="474"/>
      <c r="K30" s="474"/>
      <c r="L30" s="474"/>
      <c r="M30" s="474"/>
      <c r="N30" s="474"/>
      <c r="O30" s="474"/>
      <c r="P30" s="474"/>
      <c r="Q30" s="474"/>
      <c r="R30" s="474"/>
      <c r="S30" s="474"/>
      <c r="T30" s="474"/>
      <c r="U30" s="474"/>
      <c r="V30" s="474"/>
      <c r="W30" s="474"/>
      <c r="X30" s="474"/>
      <c r="Y30" s="474"/>
      <c r="Z30" s="474"/>
      <c r="AA30" s="474"/>
      <c r="AB30" s="475"/>
      <c r="AC30" s="403" t="s">
        <v>100</v>
      </c>
      <c r="AD30" s="404"/>
      <c r="AE30" s="131">
        <f>AE32</f>
        <v>2.2999999999999998</v>
      </c>
      <c r="AF30" s="95" t="str">
        <f>AF32</f>
        <v>T</v>
      </c>
    </row>
    <row r="31" spans="1:32" ht="12.75">
      <c r="A31" s="96"/>
      <c r="B31" s="130"/>
      <c r="C31" s="130"/>
      <c r="D31" s="129"/>
      <c r="E31" s="461" t="s">
        <v>121</v>
      </c>
      <c r="F31" s="462"/>
      <c r="G31" s="462"/>
      <c r="H31" s="462"/>
      <c r="I31" s="462"/>
      <c r="J31" s="462"/>
      <c r="K31" s="462"/>
      <c r="L31" s="462"/>
      <c r="M31" s="462"/>
      <c r="N31" s="462"/>
      <c r="O31" s="462"/>
      <c r="P31" s="462"/>
      <c r="Q31" s="462"/>
      <c r="R31" s="462"/>
      <c r="S31" s="462"/>
      <c r="T31" s="462"/>
      <c r="U31" s="463"/>
      <c r="V31" s="124"/>
      <c r="W31" s="124"/>
      <c r="X31" s="124"/>
      <c r="Y31" s="123"/>
      <c r="Z31" s="123"/>
      <c r="AA31" s="123"/>
      <c r="AB31" s="123"/>
      <c r="AC31" s="123"/>
      <c r="AD31" s="122"/>
      <c r="AE31" s="128"/>
      <c r="AF31" s="97"/>
    </row>
    <row r="32" spans="1:32" ht="12.75">
      <c r="A32" s="96"/>
      <c r="B32" s="130"/>
      <c r="C32" s="130"/>
      <c r="D32" s="129"/>
      <c r="E32" s="126">
        <v>1</v>
      </c>
      <c r="F32" s="114" t="s">
        <v>117</v>
      </c>
      <c r="G32" s="124" t="s">
        <v>112</v>
      </c>
      <c r="H32" s="126">
        <v>2.2999999999999998</v>
      </c>
      <c r="I32" s="451" t="s">
        <v>122</v>
      </c>
      <c r="J32" s="452"/>
      <c r="K32" s="455"/>
      <c r="L32" s="125"/>
      <c r="M32" s="114"/>
      <c r="N32" s="114"/>
      <c r="O32" s="124"/>
      <c r="P32" s="124"/>
      <c r="Q32" s="124"/>
      <c r="R32" s="124"/>
      <c r="S32" s="124"/>
      <c r="T32" s="124"/>
      <c r="U32" s="124"/>
      <c r="V32" s="124"/>
      <c r="W32" s="124"/>
      <c r="X32" s="124"/>
      <c r="Y32" s="123"/>
      <c r="Z32" s="123"/>
      <c r="AA32" s="123"/>
      <c r="AB32" s="123"/>
      <c r="AC32" s="123"/>
      <c r="AD32" s="122" t="s">
        <v>107</v>
      </c>
      <c r="AE32" s="121">
        <f>PRODUCT(E32:O32)</f>
        <v>2.2999999999999998</v>
      </c>
      <c r="AF32" s="97" t="s">
        <v>123</v>
      </c>
    </row>
    <row r="33" spans="1:32" ht="15" customHeight="1">
      <c r="A33" s="476"/>
      <c r="B33" s="477"/>
      <c r="C33" s="477"/>
      <c r="D33" s="477"/>
      <c r="E33" s="477"/>
      <c r="F33" s="477"/>
      <c r="G33" s="477"/>
      <c r="H33" s="477"/>
      <c r="I33" s="477"/>
      <c r="J33" s="477"/>
      <c r="K33" s="477"/>
      <c r="L33" s="477"/>
      <c r="M33" s="477"/>
      <c r="N33" s="477"/>
      <c r="O33" s="477"/>
      <c r="P33" s="477"/>
      <c r="Q33" s="477"/>
      <c r="R33" s="477"/>
      <c r="S33" s="477"/>
      <c r="T33" s="477"/>
      <c r="U33" s="477"/>
      <c r="V33" s="477"/>
      <c r="W33" s="477"/>
      <c r="X33" s="477"/>
      <c r="Y33" s="477"/>
      <c r="Z33" s="477"/>
      <c r="AA33" s="477"/>
      <c r="AB33" s="477"/>
      <c r="AC33" s="477"/>
      <c r="AD33" s="477"/>
      <c r="AE33" s="477"/>
      <c r="AF33" s="478"/>
    </row>
    <row r="34" spans="1:32" ht="12.75">
      <c r="A34" s="93" t="s">
        <v>124</v>
      </c>
      <c r="B34" s="94" t="s">
        <v>125</v>
      </c>
      <c r="C34" s="473" t="s">
        <v>126</v>
      </c>
      <c r="D34" s="474"/>
      <c r="E34" s="474"/>
      <c r="F34" s="474"/>
      <c r="G34" s="474"/>
      <c r="H34" s="474"/>
      <c r="I34" s="474"/>
      <c r="J34" s="474"/>
      <c r="K34" s="474"/>
      <c r="L34" s="474"/>
      <c r="M34" s="474"/>
      <c r="N34" s="474"/>
      <c r="O34" s="474"/>
      <c r="P34" s="474"/>
      <c r="Q34" s="474"/>
      <c r="R34" s="474"/>
      <c r="S34" s="474"/>
      <c r="T34" s="474"/>
      <c r="U34" s="474"/>
      <c r="V34" s="474"/>
      <c r="W34" s="474"/>
      <c r="X34" s="474"/>
      <c r="Y34" s="474"/>
      <c r="Z34" s="474"/>
      <c r="AA34" s="474"/>
      <c r="AB34" s="475"/>
      <c r="AC34" s="403" t="s">
        <v>100</v>
      </c>
      <c r="AD34" s="404"/>
      <c r="AE34" s="131">
        <f>AE36</f>
        <v>34.5</v>
      </c>
      <c r="AF34" s="95" t="str">
        <f>AF36</f>
        <v>TXKM</v>
      </c>
    </row>
    <row r="35" spans="1:32" ht="12.75">
      <c r="A35" s="96"/>
      <c r="B35" s="130"/>
      <c r="C35" s="130"/>
      <c r="D35" s="129"/>
      <c r="E35" s="461" t="s">
        <v>127</v>
      </c>
      <c r="F35" s="462"/>
      <c r="G35" s="462"/>
      <c r="H35" s="462"/>
      <c r="I35" s="462"/>
      <c r="J35" s="462"/>
      <c r="K35" s="462"/>
      <c r="L35" s="462"/>
      <c r="M35" s="462"/>
      <c r="N35" s="462"/>
      <c r="O35" s="462"/>
      <c r="P35" s="462"/>
      <c r="Q35" s="462"/>
      <c r="R35" s="462"/>
      <c r="S35" s="462"/>
      <c r="T35" s="462"/>
      <c r="U35" s="463"/>
      <c r="V35" s="124"/>
      <c r="W35" s="124"/>
      <c r="X35" s="124"/>
      <c r="Y35" s="123"/>
      <c r="Z35" s="123"/>
      <c r="AA35" s="123"/>
      <c r="AB35" s="123"/>
      <c r="AC35" s="123"/>
      <c r="AD35" s="122"/>
      <c r="AE35" s="128"/>
      <c r="AF35" s="97"/>
    </row>
    <row r="36" spans="1:32" ht="12.75">
      <c r="A36" s="96"/>
      <c r="B36" s="130"/>
      <c r="C36" s="130"/>
      <c r="D36" s="129"/>
      <c r="E36" s="126">
        <v>1</v>
      </c>
      <c r="F36" s="114" t="s">
        <v>117</v>
      </c>
      <c r="G36" s="124" t="s">
        <v>112</v>
      </c>
      <c r="H36" s="126">
        <v>2.2999999999999998</v>
      </c>
      <c r="I36" s="451" t="s">
        <v>122</v>
      </c>
      <c r="J36" s="452"/>
      <c r="K36" s="455"/>
      <c r="L36" s="125" t="s">
        <v>112</v>
      </c>
      <c r="M36" s="451">
        <v>15</v>
      </c>
      <c r="N36" s="455"/>
      <c r="O36" s="124" t="s">
        <v>128</v>
      </c>
      <c r="P36" s="124"/>
      <c r="Q36" s="124"/>
      <c r="R36" s="124"/>
      <c r="S36" s="124"/>
      <c r="T36" s="124"/>
      <c r="U36" s="124"/>
      <c r="V36" s="124"/>
      <c r="W36" s="124"/>
      <c r="X36" s="124"/>
      <c r="Y36" s="123"/>
      <c r="Z36" s="123"/>
      <c r="AA36" s="123"/>
      <c r="AB36" s="123"/>
      <c r="AC36" s="123"/>
      <c r="AD36" s="122" t="s">
        <v>107</v>
      </c>
      <c r="AE36" s="121">
        <f>PRODUCT(E36:O36)</f>
        <v>34.5</v>
      </c>
      <c r="AF36" s="97" t="s">
        <v>129</v>
      </c>
    </row>
    <row r="37" spans="1:32" ht="15" customHeight="1">
      <c r="A37" s="476"/>
      <c r="B37" s="477"/>
      <c r="C37" s="477"/>
      <c r="D37" s="477"/>
      <c r="E37" s="477"/>
      <c r="F37" s="477"/>
      <c r="G37" s="477"/>
      <c r="H37" s="477"/>
      <c r="I37" s="477"/>
      <c r="J37" s="477"/>
      <c r="K37" s="477"/>
      <c r="L37" s="477"/>
      <c r="M37" s="477"/>
      <c r="N37" s="477"/>
      <c r="O37" s="477"/>
      <c r="P37" s="477"/>
      <c r="Q37" s="477"/>
      <c r="R37" s="477"/>
      <c r="S37" s="477"/>
      <c r="T37" s="477"/>
      <c r="U37" s="477"/>
      <c r="V37" s="477"/>
      <c r="W37" s="477"/>
      <c r="X37" s="477"/>
      <c r="Y37" s="477"/>
      <c r="Z37" s="477"/>
      <c r="AA37" s="477"/>
      <c r="AB37" s="477"/>
      <c r="AC37" s="477"/>
      <c r="AD37" s="477"/>
      <c r="AE37" s="477"/>
      <c r="AF37" s="478"/>
    </row>
    <row r="38" spans="1:32" ht="25.5" customHeight="1">
      <c r="A38" s="93" t="s">
        <v>130</v>
      </c>
      <c r="B38" s="94" t="s">
        <v>131</v>
      </c>
      <c r="C38" s="473" t="s">
        <v>132</v>
      </c>
      <c r="D38" s="474"/>
      <c r="E38" s="474"/>
      <c r="F38" s="474"/>
      <c r="G38" s="474"/>
      <c r="H38" s="474"/>
      <c r="I38" s="474"/>
      <c r="J38" s="474"/>
      <c r="K38" s="474"/>
      <c r="L38" s="474"/>
      <c r="M38" s="474"/>
      <c r="N38" s="474"/>
      <c r="O38" s="474"/>
      <c r="P38" s="474"/>
      <c r="Q38" s="474"/>
      <c r="R38" s="474"/>
      <c r="S38" s="474"/>
      <c r="T38" s="474"/>
      <c r="U38" s="474"/>
      <c r="V38" s="474"/>
      <c r="W38" s="474"/>
      <c r="X38" s="474"/>
      <c r="Y38" s="474"/>
      <c r="Z38" s="474"/>
      <c r="AA38" s="474"/>
      <c r="AB38" s="475"/>
      <c r="AC38" s="403" t="s">
        <v>100</v>
      </c>
      <c r="AD38" s="404"/>
      <c r="AE38" s="131">
        <f>AE40</f>
        <v>6</v>
      </c>
      <c r="AF38" s="95" t="str">
        <f>AF40</f>
        <v>MÊS</v>
      </c>
    </row>
    <row r="39" spans="1:32" ht="12.75" customHeight="1">
      <c r="A39" s="96"/>
      <c r="B39" s="130"/>
      <c r="C39" s="130"/>
      <c r="D39" s="129"/>
      <c r="E39" s="461" t="s">
        <v>133</v>
      </c>
      <c r="F39" s="462"/>
      <c r="G39" s="462"/>
      <c r="H39" s="462"/>
      <c r="I39" s="462"/>
      <c r="J39" s="462"/>
      <c r="K39" s="462"/>
      <c r="L39" s="462"/>
      <c r="M39" s="462"/>
      <c r="N39" s="462"/>
      <c r="O39" s="462"/>
      <c r="P39" s="462"/>
      <c r="Q39" s="462"/>
      <c r="R39" s="462"/>
      <c r="S39" s="462"/>
      <c r="T39" s="462"/>
      <c r="U39" s="463"/>
      <c r="V39" s="124"/>
      <c r="W39" s="124"/>
      <c r="X39" s="124"/>
      <c r="Y39" s="123"/>
      <c r="Z39" s="123"/>
      <c r="AA39" s="123"/>
      <c r="AB39" s="123"/>
      <c r="AC39" s="123"/>
      <c r="AD39" s="122"/>
      <c r="AE39" s="128"/>
      <c r="AF39" s="97"/>
    </row>
    <row r="40" spans="1:32" ht="12.75" customHeight="1">
      <c r="A40" s="96"/>
      <c r="B40" s="130"/>
      <c r="C40" s="130"/>
      <c r="D40" s="129"/>
      <c r="E40" s="126">
        <v>1</v>
      </c>
      <c r="F40" s="114" t="s">
        <v>117</v>
      </c>
      <c r="G40" s="124" t="s">
        <v>112</v>
      </c>
      <c r="H40" s="126">
        <v>6</v>
      </c>
      <c r="I40" s="451" t="s">
        <v>106</v>
      </c>
      <c r="J40" s="452"/>
      <c r="K40" s="455"/>
      <c r="L40" s="125"/>
      <c r="M40" s="114"/>
      <c r="N40" s="114"/>
      <c r="O40" s="124"/>
      <c r="P40" s="124"/>
      <c r="Q40" s="124"/>
      <c r="R40" s="124"/>
      <c r="S40" s="124"/>
      <c r="T40" s="124"/>
      <c r="U40" s="124"/>
      <c r="V40" s="124"/>
      <c r="W40" s="124"/>
      <c r="X40" s="124"/>
      <c r="Y40" s="123"/>
      <c r="Z40" s="123"/>
      <c r="AA40" s="123"/>
      <c r="AB40" s="123"/>
      <c r="AC40" s="123"/>
      <c r="AD40" s="122" t="s">
        <v>107</v>
      </c>
      <c r="AE40" s="121">
        <f>PRODUCT(E40:O40)</f>
        <v>6</v>
      </c>
      <c r="AF40" s="97" t="s">
        <v>118</v>
      </c>
    </row>
    <row r="41" spans="1:32" ht="15" customHeight="1">
      <c r="A41" s="476"/>
      <c r="B41" s="477"/>
      <c r="C41" s="477"/>
      <c r="D41" s="477"/>
      <c r="E41" s="477"/>
      <c r="F41" s="477"/>
      <c r="G41" s="477"/>
      <c r="H41" s="477"/>
      <c r="I41" s="477"/>
      <c r="J41" s="477"/>
      <c r="K41" s="477"/>
      <c r="L41" s="477"/>
      <c r="M41" s="477"/>
      <c r="N41" s="477"/>
      <c r="O41" s="477"/>
      <c r="P41" s="477"/>
      <c r="Q41" s="477"/>
      <c r="R41" s="477"/>
      <c r="S41" s="477"/>
      <c r="T41" s="477"/>
      <c r="U41" s="477"/>
      <c r="V41" s="477"/>
      <c r="W41" s="477"/>
      <c r="X41" s="477"/>
      <c r="Y41" s="477"/>
      <c r="Z41" s="477"/>
      <c r="AA41" s="477"/>
      <c r="AB41" s="477"/>
      <c r="AC41" s="477"/>
      <c r="AD41" s="477"/>
      <c r="AE41" s="477"/>
      <c r="AF41" s="478"/>
    </row>
    <row r="42" spans="1:32" ht="15" customHeight="1">
      <c r="A42" s="92" t="s">
        <v>134</v>
      </c>
      <c r="B42" s="495" t="s">
        <v>23</v>
      </c>
      <c r="C42" s="496"/>
      <c r="D42" s="496"/>
      <c r="E42" s="496"/>
      <c r="F42" s="496"/>
      <c r="G42" s="496"/>
      <c r="H42" s="496"/>
      <c r="I42" s="496"/>
      <c r="J42" s="496"/>
      <c r="K42" s="496"/>
      <c r="L42" s="496"/>
      <c r="M42" s="496"/>
      <c r="N42" s="496"/>
      <c r="O42" s="496"/>
      <c r="P42" s="496"/>
      <c r="Q42" s="496"/>
      <c r="R42" s="496"/>
      <c r="S42" s="496"/>
      <c r="T42" s="496"/>
      <c r="U42" s="496"/>
      <c r="V42" s="496"/>
      <c r="W42" s="496"/>
      <c r="X42" s="496"/>
      <c r="Y42" s="496"/>
      <c r="Z42" s="496"/>
      <c r="AA42" s="496"/>
      <c r="AB42" s="496"/>
      <c r="AC42" s="496"/>
      <c r="AD42" s="496"/>
      <c r="AE42" s="496"/>
      <c r="AF42" s="497"/>
    </row>
    <row r="43" spans="1:32" ht="20.25" customHeight="1">
      <c r="A43" s="93" t="s">
        <v>135</v>
      </c>
      <c r="B43" s="94">
        <v>1619003</v>
      </c>
      <c r="C43" s="400" t="s">
        <v>136</v>
      </c>
      <c r="D43" s="401"/>
      <c r="E43" s="401"/>
      <c r="F43" s="401"/>
      <c r="G43" s="401"/>
      <c r="H43" s="401"/>
      <c r="I43" s="401"/>
      <c r="J43" s="401"/>
      <c r="K43" s="401"/>
      <c r="L43" s="401"/>
      <c r="M43" s="401"/>
      <c r="N43" s="401"/>
      <c r="O43" s="401"/>
      <c r="P43" s="401"/>
      <c r="Q43" s="401"/>
      <c r="R43" s="401"/>
      <c r="S43" s="401"/>
      <c r="T43" s="401"/>
      <c r="U43" s="401"/>
      <c r="V43" s="401"/>
      <c r="W43" s="401"/>
      <c r="X43" s="401"/>
      <c r="Y43" s="401"/>
      <c r="Z43" s="401"/>
      <c r="AA43" s="401"/>
      <c r="AB43" s="402"/>
      <c r="AC43" s="403" t="s">
        <v>100</v>
      </c>
      <c r="AD43" s="404"/>
      <c r="AE43" s="131">
        <f>SUM(AE47:AE47)</f>
        <v>43.400000000000006</v>
      </c>
      <c r="AF43" s="87" t="str">
        <f>AF47</f>
        <v>M3</v>
      </c>
    </row>
    <row r="44" spans="1:32" ht="12.75">
      <c r="A44" s="114"/>
      <c r="B44" s="114"/>
      <c r="C44" s="98"/>
      <c r="D44" s="98"/>
      <c r="E44" s="114" t="s">
        <v>110</v>
      </c>
      <c r="F44" s="114" t="s">
        <v>111</v>
      </c>
      <c r="G44" s="114" t="s">
        <v>112</v>
      </c>
      <c r="H44" s="114" t="s">
        <v>113</v>
      </c>
      <c r="I44" s="114" t="s">
        <v>111</v>
      </c>
      <c r="J44" s="114"/>
      <c r="K44" s="114" t="s">
        <v>112</v>
      </c>
      <c r="L44" s="114" t="s">
        <v>137</v>
      </c>
      <c r="M44" s="114" t="s">
        <v>111</v>
      </c>
      <c r="N44" s="114" t="s">
        <v>112</v>
      </c>
      <c r="O44" s="124" t="s">
        <v>155</v>
      </c>
      <c r="P44" s="124"/>
      <c r="Q44" s="536" t="s">
        <v>157</v>
      </c>
      <c r="R44" s="537"/>
      <c r="S44" s="538"/>
      <c r="T44" s="124"/>
      <c r="U44" s="124"/>
      <c r="V44" s="124"/>
      <c r="W44" s="124"/>
      <c r="X44" s="124"/>
      <c r="Y44" s="123"/>
      <c r="Z44" s="123"/>
      <c r="AA44" s="123"/>
      <c r="AB44" s="123"/>
      <c r="AC44" s="123"/>
      <c r="AD44" s="122"/>
      <c r="AE44" s="128"/>
      <c r="AF44" s="97"/>
    </row>
    <row r="45" spans="1:32" ht="12.75">
      <c r="A45" s="114"/>
      <c r="B45" s="114"/>
      <c r="C45" s="98"/>
      <c r="D45" s="98"/>
      <c r="E45" s="113">
        <v>10</v>
      </c>
      <c r="F45" s="114" t="s">
        <v>111</v>
      </c>
      <c r="G45" s="114" t="s">
        <v>112</v>
      </c>
      <c r="H45" s="113">
        <v>7</v>
      </c>
      <c r="I45" s="114" t="s">
        <v>111</v>
      </c>
      <c r="J45" s="113"/>
      <c r="K45" s="114" t="s">
        <v>112</v>
      </c>
      <c r="L45" s="113">
        <v>0.2</v>
      </c>
      <c r="M45" s="114" t="s">
        <v>111</v>
      </c>
      <c r="N45" s="114" t="s">
        <v>112</v>
      </c>
      <c r="O45" s="124">
        <v>1</v>
      </c>
      <c r="P45" s="124"/>
      <c r="Q45" s="493">
        <f>PRODUCT(E45:O45)</f>
        <v>14</v>
      </c>
      <c r="R45" s="539"/>
      <c r="S45" s="494"/>
      <c r="T45" s="124" t="s">
        <v>138</v>
      </c>
      <c r="U45" s="124"/>
      <c r="V45" s="124"/>
      <c r="W45" s="124"/>
      <c r="X45" s="124"/>
      <c r="Y45" s="123"/>
      <c r="Z45" s="123"/>
      <c r="AA45" s="123"/>
      <c r="AB45" s="123"/>
      <c r="AC45" s="123"/>
      <c r="AD45" s="122"/>
      <c r="AE45" s="128"/>
      <c r="AF45" s="97"/>
    </row>
    <row r="46" spans="1:32" ht="12.75">
      <c r="A46" s="114"/>
      <c r="B46" s="114"/>
      <c r="C46" s="98"/>
      <c r="D46" s="98"/>
      <c r="E46" s="113">
        <v>3</v>
      </c>
      <c r="F46" s="113" t="s">
        <v>111</v>
      </c>
      <c r="G46" s="113" t="s">
        <v>112</v>
      </c>
      <c r="H46" s="113">
        <v>7</v>
      </c>
      <c r="I46" s="113" t="s">
        <v>111</v>
      </c>
      <c r="J46" s="113"/>
      <c r="K46" s="113" t="s">
        <v>112</v>
      </c>
      <c r="L46" s="113">
        <v>0.6</v>
      </c>
      <c r="M46" s="113" t="s">
        <v>111</v>
      </c>
      <c r="N46" s="113" t="s">
        <v>112</v>
      </c>
      <c r="O46" s="124">
        <v>2</v>
      </c>
      <c r="P46" s="124"/>
      <c r="Q46" s="493">
        <f>PRODUCT(E46:O46)</f>
        <v>25.2</v>
      </c>
      <c r="R46" s="539"/>
      <c r="S46" s="494"/>
      <c r="T46" s="124" t="s">
        <v>138</v>
      </c>
      <c r="U46" s="124"/>
      <c r="V46" s="124"/>
      <c r="W46" s="124"/>
      <c r="X46" s="124"/>
      <c r="Y46" s="123"/>
      <c r="Z46" s="123"/>
      <c r="AA46" s="123"/>
      <c r="AB46" s="123"/>
      <c r="AC46" s="123"/>
      <c r="AD46" s="122"/>
      <c r="AE46" s="128"/>
      <c r="AF46" s="97"/>
    </row>
    <row r="47" spans="1:32" ht="14.25" customHeight="1">
      <c r="A47" s="136"/>
      <c r="B47" s="136"/>
      <c r="C47" s="136"/>
      <c r="D47" s="129"/>
      <c r="E47" s="140">
        <v>2</v>
      </c>
      <c r="F47" s="114" t="s">
        <v>111</v>
      </c>
      <c r="G47" s="114" t="s">
        <v>112</v>
      </c>
      <c r="H47" s="113">
        <v>7</v>
      </c>
      <c r="I47" s="114" t="s">
        <v>111</v>
      </c>
      <c r="J47" s="114"/>
      <c r="K47" s="114" t="s">
        <v>112</v>
      </c>
      <c r="L47" s="126">
        <v>0.15</v>
      </c>
      <c r="M47" s="114" t="s">
        <v>111</v>
      </c>
      <c r="N47" s="114" t="s">
        <v>112</v>
      </c>
      <c r="O47" s="124">
        <v>2</v>
      </c>
      <c r="P47" s="124"/>
      <c r="Q47" s="493">
        <f>PRODUCT(E47:O47)</f>
        <v>4.2</v>
      </c>
      <c r="R47" s="539"/>
      <c r="S47" s="494"/>
      <c r="T47" s="124" t="s">
        <v>138</v>
      </c>
      <c r="U47" s="124"/>
      <c r="V47" s="124"/>
      <c r="W47" s="124"/>
      <c r="X47" s="124"/>
      <c r="Y47" s="123"/>
      <c r="Z47" s="123"/>
      <c r="AA47" s="123"/>
      <c r="AB47" s="123"/>
      <c r="AC47" s="123"/>
      <c r="AD47" s="122" t="s">
        <v>107</v>
      </c>
      <c r="AE47" s="121">
        <f>SUM(Q45:S47)</f>
        <v>43.400000000000006</v>
      </c>
      <c r="AF47" s="97" t="s">
        <v>138</v>
      </c>
    </row>
    <row r="48" spans="1:32" ht="15" customHeight="1">
      <c r="A48" s="527"/>
      <c r="B48" s="528"/>
      <c r="C48" s="528"/>
      <c r="D48" s="528"/>
      <c r="E48" s="528"/>
      <c r="F48" s="528"/>
      <c r="G48" s="528"/>
      <c r="H48" s="528"/>
      <c r="I48" s="528"/>
      <c r="J48" s="528"/>
      <c r="K48" s="528"/>
      <c r="L48" s="528"/>
      <c r="M48" s="528"/>
      <c r="N48" s="528"/>
      <c r="O48" s="528"/>
      <c r="P48" s="528"/>
      <c r="Q48" s="528"/>
      <c r="R48" s="528"/>
      <c r="S48" s="528"/>
      <c r="T48" s="528"/>
      <c r="U48" s="528"/>
      <c r="V48" s="528"/>
      <c r="W48" s="528"/>
      <c r="X48" s="528"/>
      <c r="Y48" s="528"/>
      <c r="Z48" s="528"/>
      <c r="AA48" s="528"/>
      <c r="AB48" s="528"/>
      <c r="AC48" s="528"/>
      <c r="AD48" s="528"/>
      <c r="AE48" s="528"/>
      <c r="AF48" s="529"/>
    </row>
    <row r="49" spans="1:32" ht="27.75" customHeight="1">
      <c r="A49" s="93" t="s">
        <v>24</v>
      </c>
      <c r="B49" s="94">
        <v>100982</v>
      </c>
      <c r="C49" s="400" t="s">
        <v>27</v>
      </c>
      <c r="D49" s="401"/>
      <c r="E49" s="401"/>
      <c r="F49" s="401"/>
      <c r="G49" s="401"/>
      <c r="H49" s="401"/>
      <c r="I49" s="401"/>
      <c r="J49" s="401"/>
      <c r="K49" s="401"/>
      <c r="L49" s="401"/>
      <c r="M49" s="401"/>
      <c r="N49" s="401"/>
      <c r="O49" s="401"/>
      <c r="P49" s="401"/>
      <c r="Q49" s="401"/>
      <c r="R49" s="401"/>
      <c r="S49" s="401"/>
      <c r="T49" s="401"/>
      <c r="U49" s="401"/>
      <c r="V49" s="401"/>
      <c r="W49" s="401"/>
      <c r="X49" s="401"/>
      <c r="Y49" s="401"/>
      <c r="Z49" s="401"/>
      <c r="AA49" s="401"/>
      <c r="AB49" s="402"/>
      <c r="AC49" s="403" t="s">
        <v>100</v>
      </c>
      <c r="AD49" s="404"/>
      <c r="AE49" s="131">
        <f>SUM(AE51:AE51)</f>
        <v>56.420000000000009</v>
      </c>
      <c r="AF49" s="87" t="str">
        <f>AF51</f>
        <v>M3</v>
      </c>
    </row>
    <row r="50" spans="1:32" ht="14.25" customHeight="1">
      <c r="A50" s="114"/>
      <c r="B50" s="114"/>
      <c r="C50" s="98"/>
      <c r="D50" s="98"/>
      <c r="E50" s="114" t="s">
        <v>139</v>
      </c>
      <c r="F50" s="114" t="s">
        <v>138</v>
      </c>
      <c r="G50" s="114" t="s">
        <v>112</v>
      </c>
      <c r="H50" s="114" t="s">
        <v>140</v>
      </c>
      <c r="I50" s="114"/>
      <c r="J50" s="114"/>
      <c r="K50" s="114"/>
      <c r="L50" s="114"/>
      <c r="M50" s="114"/>
      <c r="N50" s="114"/>
      <c r="O50" s="124"/>
      <c r="P50" s="124"/>
      <c r="Q50" s="124"/>
      <c r="R50" s="124"/>
      <c r="S50" s="124"/>
      <c r="T50" s="124"/>
      <c r="U50" s="124"/>
      <c r="V50" s="124"/>
      <c r="W50" s="124"/>
      <c r="X50" s="124"/>
      <c r="Y50" s="123"/>
      <c r="Z50" s="123"/>
      <c r="AA50" s="123"/>
      <c r="AB50" s="123"/>
      <c r="AC50" s="123"/>
      <c r="AD50" s="122"/>
      <c r="AE50" s="128"/>
      <c r="AF50" s="97"/>
    </row>
    <row r="51" spans="1:32" ht="14.25" customHeight="1">
      <c r="A51" s="136"/>
      <c r="B51" s="136"/>
      <c r="C51" s="136"/>
      <c r="D51" s="129"/>
      <c r="E51" s="140">
        <f>AE43</f>
        <v>43.400000000000006</v>
      </c>
      <c r="F51" s="114" t="s">
        <v>138</v>
      </c>
      <c r="G51" s="124" t="s">
        <v>112</v>
      </c>
      <c r="H51" s="126">
        <v>1.3</v>
      </c>
      <c r="I51" s="114"/>
      <c r="J51" s="114"/>
      <c r="K51" s="124"/>
      <c r="L51" s="126"/>
      <c r="M51" s="114"/>
      <c r="N51" s="114"/>
      <c r="O51" s="124"/>
      <c r="P51" s="124"/>
      <c r="Q51" s="124"/>
      <c r="R51" s="124"/>
      <c r="S51" s="124"/>
      <c r="T51" s="124"/>
      <c r="U51" s="124"/>
      <c r="V51" s="124"/>
      <c r="W51" s="124"/>
      <c r="X51" s="124"/>
      <c r="Y51" s="123"/>
      <c r="Z51" s="123"/>
      <c r="AA51" s="123"/>
      <c r="AB51" s="123"/>
      <c r="AC51" s="123"/>
      <c r="AD51" s="122" t="s">
        <v>107</v>
      </c>
      <c r="AE51" s="121">
        <f>PRODUCT(E51:O51)</f>
        <v>56.420000000000009</v>
      </c>
      <c r="AF51" s="97" t="s">
        <v>138</v>
      </c>
    </row>
    <row r="52" spans="1:32" ht="15" customHeight="1">
      <c r="A52" s="527"/>
      <c r="B52" s="528"/>
      <c r="C52" s="528"/>
      <c r="D52" s="528"/>
      <c r="E52" s="528"/>
      <c r="F52" s="528"/>
      <c r="G52" s="528"/>
      <c r="H52" s="528"/>
      <c r="I52" s="528"/>
      <c r="J52" s="528"/>
      <c r="K52" s="528"/>
      <c r="L52" s="528"/>
      <c r="M52" s="528"/>
      <c r="N52" s="528"/>
      <c r="O52" s="528"/>
      <c r="P52" s="528"/>
      <c r="Q52" s="528"/>
      <c r="R52" s="528"/>
      <c r="S52" s="528"/>
      <c r="T52" s="528"/>
      <c r="U52" s="528"/>
      <c r="V52" s="528"/>
      <c r="W52" s="528"/>
      <c r="X52" s="528"/>
      <c r="Y52" s="528"/>
      <c r="Z52" s="528"/>
      <c r="AA52" s="528"/>
      <c r="AB52" s="528"/>
      <c r="AC52" s="528"/>
      <c r="AD52" s="528"/>
      <c r="AE52" s="528"/>
      <c r="AF52" s="529"/>
    </row>
    <row r="53" spans="1:32" ht="21.75" customHeight="1">
      <c r="A53" s="93" t="s">
        <v>25</v>
      </c>
      <c r="B53" s="94">
        <v>95875</v>
      </c>
      <c r="C53" s="400" t="s">
        <v>26</v>
      </c>
      <c r="D53" s="401"/>
      <c r="E53" s="401"/>
      <c r="F53" s="401"/>
      <c r="G53" s="401"/>
      <c r="H53" s="401"/>
      <c r="I53" s="401"/>
      <c r="J53" s="401"/>
      <c r="K53" s="401"/>
      <c r="L53" s="401"/>
      <c r="M53" s="401"/>
      <c r="N53" s="401"/>
      <c r="O53" s="401"/>
      <c r="P53" s="401"/>
      <c r="Q53" s="401"/>
      <c r="R53" s="401"/>
      <c r="S53" s="401"/>
      <c r="T53" s="401"/>
      <c r="U53" s="401"/>
      <c r="V53" s="401"/>
      <c r="W53" s="401"/>
      <c r="X53" s="401"/>
      <c r="Y53" s="401"/>
      <c r="Z53" s="401"/>
      <c r="AA53" s="401"/>
      <c r="AB53" s="402"/>
      <c r="AC53" s="403" t="s">
        <v>100</v>
      </c>
      <c r="AD53" s="404"/>
      <c r="AE53" s="131">
        <f>SUM(AE55:AE55)</f>
        <v>846.30000000000018</v>
      </c>
      <c r="AF53" s="87" t="str">
        <f>AF55</f>
        <v>M3XKM</v>
      </c>
    </row>
    <row r="54" spans="1:32" ht="14.25" customHeight="1">
      <c r="A54" s="114"/>
      <c r="B54" s="114"/>
      <c r="C54" s="98"/>
      <c r="D54" s="98"/>
      <c r="E54" s="114" t="s">
        <v>139</v>
      </c>
      <c r="F54" s="114" t="s">
        <v>138</v>
      </c>
      <c r="G54" s="114" t="s">
        <v>112</v>
      </c>
      <c r="H54" s="114" t="s">
        <v>141</v>
      </c>
      <c r="I54" s="114"/>
      <c r="J54" s="114"/>
      <c r="K54" s="114"/>
      <c r="L54" s="114"/>
      <c r="M54" s="114"/>
      <c r="N54" s="114"/>
      <c r="O54" s="124"/>
      <c r="P54" s="124"/>
      <c r="Q54" s="124"/>
      <c r="R54" s="124"/>
      <c r="S54" s="124"/>
      <c r="T54" s="124"/>
      <c r="U54" s="124"/>
      <c r="V54" s="124"/>
      <c r="W54" s="124"/>
      <c r="X54" s="124"/>
      <c r="Y54" s="123"/>
      <c r="Z54" s="123"/>
      <c r="AA54" s="123"/>
      <c r="AB54" s="123"/>
      <c r="AC54" s="123"/>
      <c r="AD54" s="122"/>
      <c r="AE54" s="128"/>
      <c r="AF54" s="97"/>
    </row>
    <row r="55" spans="1:32" ht="14.25" customHeight="1">
      <c r="A55" s="136"/>
      <c r="B55" s="136"/>
      <c r="C55" s="136"/>
      <c r="D55" s="129"/>
      <c r="E55" s="140">
        <f>AE49</f>
        <v>56.420000000000009</v>
      </c>
      <c r="F55" s="114" t="s">
        <v>138</v>
      </c>
      <c r="G55" s="124" t="s">
        <v>112</v>
      </c>
      <c r="H55" s="126">
        <v>15</v>
      </c>
      <c r="I55" s="114"/>
      <c r="J55" s="114"/>
      <c r="K55" s="124"/>
      <c r="L55" s="126"/>
      <c r="M55" s="114"/>
      <c r="N55" s="114"/>
      <c r="O55" s="124"/>
      <c r="P55" s="124"/>
      <c r="Q55" s="124"/>
      <c r="R55" s="124"/>
      <c r="S55" s="124"/>
      <c r="T55" s="124"/>
      <c r="U55" s="124"/>
      <c r="V55" s="124"/>
      <c r="W55" s="124"/>
      <c r="X55" s="124"/>
      <c r="Y55" s="123"/>
      <c r="Z55" s="123"/>
      <c r="AA55" s="123"/>
      <c r="AB55" s="123"/>
      <c r="AC55" s="123"/>
      <c r="AD55" s="122" t="s">
        <v>107</v>
      </c>
      <c r="AE55" s="121">
        <f>PRODUCT(E55:O55)</f>
        <v>846.30000000000018</v>
      </c>
      <c r="AF55" s="97" t="s">
        <v>142</v>
      </c>
    </row>
    <row r="56" spans="1:32" ht="15" customHeight="1">
      <c r="A56" s="527"/>
      <c r="B56" s="528"/>
      <c r="C56" s="528"/>
      <c r="D56" s="528"/>
      <c r="E56" s="528"/>
      <c r="F56" s="528"/>
      <c r="G56" s="528"/>
      <c r="H56" s="528"/>
      <c r="I56" s="528"/>
      <c r="J56" s="528"/>
      <c r="K56" s="528"/>
      <c r="L56" s="528"/>
      <c r="M56" s="528"/>
      <c r="N56" s="528"/>
      <c r="O56" s="528"/>
      <c r="P56" s="528"/>
      <c r="Q56" s="528"/>
      <c r="R56" s="528"/>
      <c r="S56" s="528"/>
      <c r="T56" s="528"/>
      <c r="U56" s="528"/>
      <c r="V56" s="528"/>
      <c r="W56" s="528"/>
      <c r="X56" s="528"/>
      <c r="Y56" s="528"/>
      <c r="Z56" s="528"/>
      <c r="AA56" s="528"/>
      <c r="AB56" s="528"/>
      <c r="AC56" s="528"/>
      <c r="AD56" s="528"/>
      <c r="AE56" s="528"/>
      <c r="AF56" s="529"/>
    </row>
    <row r="57" spans="1:32" ht="18" customHeight="1">
      <c r="A57" s="92" t="s">
        <v>143</v>
      </c>
      <c r="B57" s="495" t="s">
        <v>144</v>
      </c>
      <c r="C57" s="496"/>
      <c r="D57" s="496"/>
      <c r="E57" s="496"/>
      <c r="F57" s="496"/>
      <c r="G57" s="496"/>
      <c r="H57" s="496"/>
      <c r="I57" s="496"/>
      <c r="J57" s="496"/>
      <c r="K57" s="496"/>
      <c r="L57" s="496"/>
      <c r="M57" s="496"/>
      <c r="N57" s="496"/>
      <c r="O57" s="496"/>
      <c r="P57" s="496"/>
      <c r="Q57" s="496"/>
      <c r="R57" s="496"/>
      <c r="S57" s="496"/>
      <c r="T57" s="496"/>
      <c r="U57" s="496"/>
      <c r="V57" s="496"/>
      <c r="W57" s="496"/>
      <c r="X57" s="496"/>
      <c r="Y57" s="496"/>
      <c r="Z57" s="496"/>
      <c r="AA57" s="496"/>
      <c r="AB57" s="496"/>
      <c r="AC57" s="496"/>
      <c r="AD57" s="496"/>
      <c r="AE57" s="496"/>
      <c r="AF57" s="497"/>
    </row>
    <row r="58" spans="1:32" ht="27.75" customHeight="1">
      <c r="A58" s="93" t="s">
        <v>29</v>
      </c>
      <c r="B58" s="94">
        <v>102482</v>
      </c>
      <c r="C58" s="400" t="s">
        <v>30</v>
      </c>
      <c r="D58" s="401"/>
      <c r="E58" s="401"/>
      <c r="F58" s="401"/>
      <c r="G58" s="401"/>
      <c r="H58" s="401"/>
      <c r="I58" s="401"/>
      <c r="J58" s="401"/>
      <c r="K58" s="401"/>
      <c r="L58" s="401"/>
      <c r="M58" s="401"/>
      <c r="N58" s="401"/>
      <c r="O58" s="401"/>
      <c r="P58" s="401"/>
      <c r="Q58" s="401"/>
      <c r="R58" s="401"/>
      <c r="S58" s="401"/>
      <c r="T58" s="401"/>
      <c r="U58" s="401"/>
      <c r="V58" s="401"/>
      <c r="W58" s="401"/>
      <c r="X58" s="401"/>
      <c r="Y58" s="401"/>
      <c r="Z58" s="401"/>
      <c r="AA58" s="401"/>
      <c r="AB58" s="402"/>
      <c r="AC58" s="403" t="s">
        <v>100</v>
      </c>
      <c r="AD58" s="404"/>
      <c r="AE58" s="131">
        <f>SUM(AE61:AE61)</f>
        <v>67.680000000000007</v>
      </c>
      <c r="AF58" s="87" t="s">
        <v>138</v>
      </c>
    </row>
    <row r="59" spans="1:32" ht="12.75" customHeight="1">
      <c r="A59" s="102"/>
      <c r="B59" s="103"/>
      <c r="C59" s="145"/>
      <c r="D59" s="144"/>
      <c r="E59" s="461" t="s">
        <v>145</v>
      </c>
      <c r="F59" s="462"/>
      <c r="G59" s="462"/>
      <c r="H59" s="462"/>
      <c r="I59" s="462"/>
      <c r="J59" s="462"/>
      <c r="K59" s="462"/>
      <c r="L59" s="462"/>
      <c r="M59" s="462"/>
      <c r="N59" s="462"/>
      <c r="O59" s="462"/>
      <c r="P59" s="462"/>
      <c r="Q59" s="462"/>
      <c r="R59" s="462"/>
      <c r="S59" s="462"/>
      <c r="T59" s="462"/>
      <c r="U59" s="462"/>
      <c r="V59" s="143"/>
      <c r="W59" s="143"/>
      <c r="X59" s="143"/>
      <c r="Y59" s="143"/>
      <c r="Z59" s="143"/>
      <c r="AA59" s="143"/>
      <c r="AB59" s="142"/>
      <c r="AC59" s="104"/>
      <c r="AD59" s="104"/>
      <c r="AE59" s="141"/>
      <c r="AF59" s="100"/>
    </row>
    <row r="60" spans="1:32" ht="38.25" customHeight="1">
      <c r="A60" s="114"/>
      <c r="B60" s="114"/>
      <c r="C60" s="98"/>
      <c r="D60" s="98"/>
      <c r="E60" s="114" t="s">
        <v>146</v>
      </c>
      <c r="F60" s="114" t="s">
        <v>147</v>
      </c>
      <c r="G60" s="114" t="s">
        <v>148</v>
      </c>
      <c r="H60" s="114" t="s">
        <v>149</v>
      </c>
      <c r="I60" s="114" t="s">
        <v>147</v>
      </c>
      <c r="J60" s="114"/>
      <c r="K60" s="451" t="s">
        <v>150</v>
      </c>
      <c r="L60" s="455"/>
      <c r="M60" s="114" t="s">
        <v>147</v>
      </c>
      <c r="N60" s="114" t="s">
        <v>112</v>
      </c>
      <c r="O60" s="114" t="s">
        <v>151</v>
      </c>
      <c r="P60" s="114" t="s">
        <v>111</v>
      </c>
      <c r="Q60" s="124"/>
      <c r="R60" s="124"/>
      <c r="S60" s="124"/>
      <c r="T60" s="124"/>
      <c r="U60" s="124"/>
      <c r="V60" s="124"/>
      <c r="W60" s="124"/>
      <c r="X60" s="124"/>
      <c r="Y60" s="123"/>
      <c r="Z60" s="123"/>
      <c r="AA60" s="123"/>
      <c r="AB60" s="123"/>
      <c r="AC60" s="123"/>
      <c r="AD60" s="122"/>
      <c r="AE60" s="128"/>
      <c r="AF60" s="97"/>
    </row>
    <row r="61" spans="1:32" ht="13.5" customHeight="1">
      <c r="A61" s="136"/>
      <c r="B61" s="136"/>
      <c r="C61" s="136"/>
      <c r="D61" s="98"/>
      <c r="E61" s="140">
        <v>6.2</v>
      </c>
      <c r="F61" s="114" t="s">
        <v>147</v>
      </c>
      <c r="G61" s="124" t="s">
        <v>148</v>
      </c>
      <c r="H61" s="126">
        <f>2*0.5</f>
        <v>1</v>
      </c>
      <c r="I61" s="114" t="s">
        <v>147</v>
      </c>
      <c r="J61" s="114"/>
      <c r="K61" s="493">
        <f>E61+H61</f>
        <v>7.2</v>
      </c>
      <c r="L61" s="494"/>
      <c r="M61" s="113" t="s">
        <v>147</v>
      </c>
      <c r="N61" s="113" t="s">
        <v>112</v>
      </c>
      <c r="O61" s="113">
        <v>9.4</v>
      </c>
      <c r="P61" s="114" t="s">
        <v>111</v>
      </c>
      <c r="Q61" s="124"/>
      <c r="R61" s="124"/>
      <c r="S61" s="124"/>
      <c r="T61" s="124"/>
      <c r="U61" s="124"/>
      <c r="V61" s="124"/>
      <c r="W61" s="124"/>
      <c r="X61" s="124"/>
      <c r="Y61" s="123"/>
      <c r="Z61" s="123"/>
      <c r="AA61" s="123"/>
      <c r="AB61" s="123"/>
      <c r="AC61" s="123"/>
      <c r="AD61" s="122" t="s">
        <v>107</v>
      </c>
      <c r="AE61" s="121">
        <f>K61*O61</f>
        <v>67.680000000000007</v>
      </c>
      <c r="AF61" s="97" t="s">
        <v>138</v>
      </c>
    </row>
    <row r="62" spans="1:32" ht="15" customHeight="1">
      <c r="A62" s="451"/>
      <c r="B62" s="452"/>
      <c r="C62" s="452"/>
      <c r="D62" s="452"/>
      <c r="E62" s="452"/>
      <c r="F62" s="452"/>
      <c r="G62" s="452"/>
      <c r="H62" s="452"/>
      <c r="I62" s="452"/>
      <c r="J62" s="452"/>
      <c r="K62" s="452"/>
      <c r="L62" s="452"/>
      <c r="M62" s="452"/>
      <c r="N62" s="452"/>
      <c r="O62" s="452"/>
      <c r="P62" s="452"/>
      <c r="Q62" s="452"/>
      <c r="R62" s="452"/>
      <c r="S62" s="452"/>
      <c r="T62" s="452"/>
      <c r="U62" s="452"/>
      <c r="V62" s="452"/>
      <c r="W62" s="452"/>
      <c r="X62" s="452"/>
      <c r="Y62" s="452"/>
      <c r="Z62" s="452"/>
      <c r="AA62" s="452"/>
      <c r="AB62" s="452"/>
      <c r="AC62" s="452"/>
      <c r="AD62" s="452"/>
      <c r="AE62" s="452"/>
      <c r="AF62" s="455"/>
    </row>
    <row r="63" spans="1:32" ht="15" customHeight="1">
      <c r="A63" s="93" t="s">
        <v>31</v>
      </c>
      <c r="B63" s="94">
        <v>92772</v>
      </c>
      <c r="C63" s="400" t="s">
        <v>32</v>
      </c>
      <c r="D63" s="401"/>
      <c r="E63" s="401"/>
      <c r="F63" s="401"/>
      <c r="G63" s="401"/>
      <c r="H63" s="401"/>
      <c r="I63" s="401"/>
      <c r="J63" s="401"/>
      <c r="K63" s="401"/>
      <c r="L63" s="401"/>
      <c r="M63" s="401"/>
      <c r="N63" s="401"/>
      <c r="O63" s="401"/>
      <c r="P63" s="401"/>
      <c r="Q63" s="401"/>
      <c r="R63" s="401"/>
      <c r="S63" s="401"/>
      <c r="T63" s="401"/>
      <c r="U63" s="401"/>
      <c r="V63" s="401"/>
      <c r="W63" s="401"/>
      <c r="X63" s="401"/>
      <c r="Y63" s="401"/>
      <c r="Z63" s="401"/>
      <c r="AA63" s="401"/>
      <c r="AB63" s="402"/>
      <c r="AC63" s="403" t="s">
        <v>100</v>
      </c>
      <c r="AD63" s="404"/>
      <c r="AE63" s="131">
        <f>SUM(AE65:AE65)</f>
        <v>3845</v>
      </c>
      <c r="AF63" s="87" t="str">
        <f>AF65</f>
        <v>KG</v>
      </c>
    </row>
    <row r="64" spans="1:32" ht="13.5" customHeight="1">
      <c r="A64" s="114"/>
      <c r="B64" s="114"/>
      <c r="C64" s="98"/>
      <c r="D64" s="98"/>
      <c r="E64" s="461" t="s">
        <v>145</v>
      </c>
      <c r="F64" s="462"/>
      <c r="G64" s="462"/>
      <c r="H64" s="462"/>
      <c r="I64" s="462"/>
      <c r="J64" s="462"/>
      <c r="K64" s="462"/>
      <c r="L64" s="462"/>
      <c r="M64" s="462"/>
      <c r="N64" s="462"/>
      <c r="O64" s="462"/>
      <c r="P64" s="462"/>
      <c r="Q64" s="462"/>
      <c r="R64" s="462"/>
      <c r="S64" s="462"/>
      <c r="T64" s="462"/>
      <c r="U64" s="463"/>
      <c r="V64" s="124"/>
      <c r="W64" s="124"/>
      <c r="X64" s="124"/>
      <c r="Y64" s="123"/>
      <c r="Z64" s="123"/>
      <c r="AA64" s="123"/>
      <c r="AB64" s="123"/>
      <c r="AC64" s="123"/>
      <c r="AD64" s="122"/>
      <c r="AE64" s="128"/>
      <c r="AF64" s="97"/>
    </row>
    <row r="65" spans="1:32" ht="13.5" customHeight="1">
      <c r="A65" s="136"/>
      <c r="B65" s="136"/>
      <c r="C65" s="136"/>
      <c r="D65" s="129"/>
      <c r="E65" s="140"/>
      <c r="F65" s="114"/>
      <c r="G65" s="124"/>
      <c r="H65" s="126"/>
      <c r="I65" s="114"/>
      <c r="J65" s="114"/>
      <c r="K65" s="124"/>
      <c r="L65" s="126"/>
      <c r="M65" s="114"/>
      <c r="N65" s="114"/>
      <c r="O65" s="124"/>
      <c r="P65" s="124"/>
      <c r="Q65" s="124"/>
      <c r="R65" s="124"/>
      <c r="S65" s="124"/>
      <c r="T65" s="124"/>
      <c r="U65" s="124"/>
      <c r="V65" s="124"/>
      <c r="W65" s="124"/>
      <c r="X65" s="124"/>
      <c r="Y65" s="123"/>
      <c r="Z65" s="123"/>
      <c r="AA65" s="123"/>
      <c r="AB65" s="123"/>
      <c r="AC65" s="123"/>
      <c r="AD65" s="122" t="s">
        <v>107</v>
      </c>
      <c r="AE65" s="121">
        <v>3845</v>
      </c>
      <c r="AF65" s="97" t="s">
        <v>152</v>
      </c>
    </row>
    <row r="66" spans="1:32" ht="13.5" customHeight="1">
      <c r="A66" s="451"/>
      <c r="B66" s="452"/>
      <c r="C66" s="452"/>
      <c r="D66" s="452"/>
      <c r="E66" s="452"/>
      <c r="F66" s="452"/>
      <c r="G66" s="452"/>
      <c r="H66" s="452"/>
      <c r="I66" s="452"/>
      <c r="J66" s="452"/>
      <c r="K66" s="452"/>
      <c r="L66" s="452"/>
      <c r="M66" s="452"/>
      <c r="N66" s="452"/>
      <c r="O66" s="452"/>
      <c r="P66" s="452"/>
      <c r="Q66" s="452"/>
      <c r="R66" s="452"/>
      <c r="S66" s="452"/>
      <c r="T66" s="452"/>
      <c r="U66" s="452"/>
      <c r="V66" s="452"/>
      <c r="W66" s="452"/>
      <c r="X66" s="452"/>
      <c r="Y66" s="452"/>
      <c r="Z66" s="452"/>
      <c r="AA66" s="452"/>
      <c r="AB66" s="452"/>
      <c r="AC66" s="452"/>
      <c r="AD66" s="452"/>
      <c r="AE66" s="452"/>
      <c r="AF66" s="455"/>
    </row>
    <row r="67" spans="1:32" ht="13.5" customHeight="1">
      <c r="A67" s="93" t="s">
        <v>33</v>
      </c>
      <c r="B67" s="94">
        <v>92771</v>
      </c>
      <c r="C67" s="400" t="s">
        <v>34</v>
      </c>
      <c r="D67" s="401"/>
      <c r="E67" s="401"/>
      <c r="F67" s="401"/>
      <c r="G67" s="401"/>
      <c r="H67" s="401"/>
      <c r="I67" s="401"/>
      <c r="J67" s="401"/>
      <c r="K67" s="401"/>
      <c r="L67" s="401"/>
      <c r="M67" s="401"/>
      <c r="N67" s="401"/>
      <c r="O67" s="401"/>
      <c r="P67" s="401"/>
      <c r="Q67" s="401"/>
      <c r="R67" s="401"/>
      <c r="S67" s="401"/>
      <c r="T67" s="401"/>
      <c r="U67" s="401"/>
      <c r="V67" s="401"/>
      <c r="W67" s="401"/>
      <c r="X67" s="401"/>
      <c r="Y67" s="401"/>
      <c r="Z67" s="401"/>
      <c r="AA67" s="401"/>
      <c r="AB67" s="402"/>
      <c r="AC67" s="403" t="s">
        <v>100</v>
      </c>
      <c r="AD67" s="404"/>
      <c r="AE67" s="131">
        <f>SUM(AE69:AE69)</f>
        <v>1941</v>
      </c>
      <c r="AF67" s="87" t="str">
        <f>AF69</f>
        <v>KG</v>
      </c>
    </row>
    <row r="68" spans="1:32" ht="13.5" customHeight="1">
      <c r="A68" s="114"/>
      <c r="B68" s="114"/>
      <c r="C68" s="98"/>
      <c r="D68" s="98"/>
      <c r="E68" s="461" t="s">
        <v>145</v>
      </c>
      <c r="F68" s="462"/>
      <c r="G68" s="462"/>
      <c r="H68" s="462"/>
      <c r="I68" s="462"/>
      <c r="J68" s="462"/>
      <c r="K68" s="462"/>
      <c r="L68" s="462"/>
      <c r="M68" s="462"/>
      <c r="N68" s="462"/>
      <c r="O68" s="462"/>
      <c r="P68" s="462"/>
      <c r="Q68" s="462"/>
      <c r="R68" s="462"/>
      <c r="S68" s="462"/>
      <c r="T68" s="462"/>
      <c r="U68" s="463"/>
      <c r="V68" s="124"/>
      <c r="W68" s="124"/>
      <c r="X68" s="124"/>
      <c r="Y68" s="123"/>
      <c r="Z68" s="123"/>
      <c r="AA68" s="123"/>
      <c r="AB68" s="123"/>
      <c r="AC68" s="123"/>
      <c r="AD68" s="122"/>
      <c r="AE68" s="128"/>
      <c r="AF68" s="97"/>
    </row>
    <row r="69" spans="1:32" ht="13.5" customHeight="1">
      <c r="A69" s="136"/>
      <c r="B69" s="136"/>
      <c r="C69" s="136"/>
      <c r="D69" s="129"/>
      <c r="E69" s="140"/>
      <c r="F69" s="114"/>
      <c r="G69" s="124"/>
      <c r="H69" s="126"/>
      <c r="I69" s="114"/>
      <c r="J69" s="114"/>
      <c r="K69" s="124"/>
      <c r="L69" s="126"/>
      <c r="M69" s="114"/>
      <c r="N69" s="114"/>
      <c r="O69" s="124"/>
      <c r="P69" s="124"/>
      <c r="Q69" s="124"/>
      <c r="R69" s="124"/>
      <c r="S69" s="124"/>
      <c r="T69" s="124"/>
      <c r="U69" s="124"/>
      <c r="V69" s="124"/>
      <c r="W69" s="124"/>
      <c r="X69" s="124"/>
      <c r="Y69" s="123"/>
      <c r="Z69" s="123"/>
      <c r="AA69" s="123"/>
      <c r="AB69" s="123"/>
      <c r="AC69" s="123"/>
      <c r="AD69" s="122" t="s">
        <v>107</v>
      </c>
      <c r="AE69" s="121">
        <v>1941</v>
      </c>
      <c r="AF69" s="97" t="s">
        <v>152</v>
      </c>
    </row>
    <row r="70" spans="1:32" ht="13.5" customHeight="1">
      <c r="A70" s="527"/>
      <c r="B70" s="528"/>
      <c r="C70" s="528"/>
      <c r="D70" s="528"/>
      <c r="E70" s="528"/>
      <c r="F70" s="528"/>
      <c r="G70" s="528"/>
      <c r="H70" s="528"/>
      <c r="I70" s="528"/>
      <c r="J70" s="528"/>
      <c r="K70" s="528"/>
      <c r="L70" s="528"/>
      <c r="M70" s="528"/>
      <c r="N70" s="528"/>
      <c r="O70" s="528"/>
      <c r="P70" s="528"/>
      <c r="Q70" s="528"/>
      <c r="R70" s="528"/>
      <c r="S70" s="528"/>
      <c r="T70" s="528"/>
      <c r="U70" s="528"/>
      <c r="V70" s="528"/>
      <c r="W70" s="528"/>
      <c r="X70" s="528"/>
      <c r="Y70" s="528"/>
      <c r="Z70" s="528"/>
      <c r="AA70" s="528"/>
      <c r="AB70" s="528"/>
      <c r="AC70" s="528"/>
      <c r="AD70" s="528"/>
      <c r="AE70" s="528"/>
      <c r="AF70" s="529"/>
    </row>
    <row r="71" spans="1:32" ht="15" customHeight="1">
      <c r="A71" s="93" t="s">
        <v>35</v>
      </c>
      <c r="B71" s="94">
        <v>92770</v>
      </c>
      <c r="C71" s="400" t="s">
        <v>36</v>
      </c>
      <c r="D71" s="401"/>
      <c r="E71" s="401"/>
      <c r="F71" s="401"/>
      <c r="G71" s="401"/>
      <c r="H71" s="401"/>
      <c r="I71" s="401"/>
      <c r="J71" s="401"/>
      <c r="K71" s="401"/>
      <c r="L71" s="401"/>
      <c r="M71" s="401"/>
      <c r="N71" s="401"/>
      <c r="O71" s="401"/>
      <c r="P71" s="401"/>
      <c r="Q71" s="401"/>
      <c r="R71" s="401"/>
      <c r="S71" s="401"/>
      <c r="T71" s="401"/>
      <c r="U71" s="401"/>
      <c r="V71" s="401"/>
      <c r="W71" s="401"/>
      <c r="X71" s="401"/>
      <c r="Y71" s="401"/>
      <c r="Z71" s="401"/>
      <c r="AA71" s="401"/>
      <c r="AB71" s="402"/>
      <c r="AC71" s="403" t="s">
        <v>100</v>
      </c>
      <c r="AD71" s="404"/>
      <c r="AE71" s="131">
        <f>SUM(AE73:AE73)</f>
        <v>23</v>
      </c>
      <c r="AF71" s="87" t="str">
        <f>AF73</f>
        <v>KG</v>
      </c>
    </row>
    <row r="72" spans="1:32" ht="13.5" customHeight="1">
      <c r="A72" s="114"/>
      <c r="B72" s="114"/>
      <c r="C72" s="98"/>
      <c r="D72" s="98"/>
      <c r="E72" s="461" t="s">
        <v>145</v>
      </c>
      <c r="F72" s="462"/>
      <c r="G72" s="462"/>
      <c r="H72" s="462"/>
      <c r="I72" s="462"/>
      <c r="J72" s="462"/>
      <c r="K72" s="462"/>
      <c r="L72" s="462"/>
      <c r="M72" s="462"/>
      <c r="N72" s="462"/>
      <c r="O72" s="462"/>
      <c r="P72" s="462"/>
      <c r="Q72" s="462"/>
      <c r="R72" s="462"/>
      <c r="S72" s="462"/>
      <c r="T72" s="462"/>
      <c r="U72" s="463"/>
      <c r="V72" s="124"/>
      <c r="W72" s="124"/>
      <c r="X72" s="124"/>
      <c r="Y72" s="123"/>
      <c r="Z72" s="123"/>
      <c r="AA72" s="123"/>
      <c r="AB72" s="123"/>
      <c r="AC72" s="123"/>
      <c r="AD72" s="122"/>
      <c r="AE72" s="128"/>
      <c r="AF72" s="97"/>
    </row>
    <row r="73" spans="1:32" ht="13.5" customHeight="1">
      <c r="A73" s="136"/>
      <c r="B73" s="136"/>
      <c r="C73" s="136"/>
      <c r="D73" s="129"/>
      <c r="E73" s="140"/>
      <c r="F73" s="114"/>
      <c r="G73" s="124"/>
      <c r="H73" s="126"/>
      <c r="I73" s="114"/>
      <c r="J73" s="114"/>
      <c r="K73" s="124"/>
      <c r="L73" s="126"/>
      <c r="M73" s="114"/>
      <c r="N73" s="114"/>
      <c r="O73" s="124"/>
      <c r="P73" s="124"/>
      <c r="Q73" s="124"/>
      <c r="R73" s="124"/>
      <c r="S73" s="124"/>
      <c r="T73" s="124"/>
      <c r="U73" s="124"/>
      <c r="V73" s="124"/>
      <c r="W73" s="124"/>
      <c r="X73" s="124"/>
      <c r="Y73" s="123"/>
      <c r="Z73" s="123"/>
      <c r="AA73" s="123"/>
      <c r="AB73" s="123"/>
      <c r="AC73" s="123"/>
      <c r="AD73" s="122" t="s">
        <v>107</v>
      </c>
      <c r="AE73" s="121">
        <v>23</v>
      </c>
      <c r="AF73" s="97" t="s">
        <v>152</v>
      </c>
    </row>
    <row r="74" spans="1:32" ht="13.5" customHeight="1">
      <c r="A74" s="527"/>
      <c r="B74" s="528"/>
      <c r="C74" s="528"/>
      <c r="D74" s="528"/>
      <c r="E74" s="528"/>
      <c r="F74" s="528"/>
      <c r="G74" s="528"/>
      <c r="H74" s="528"/>
      <c r="I74" s="528"/>
      <c r="J74" s="528"/>
      <c r="K74" s="528"/>
      <c r="L74" s="528"/>
      <c r="M74" s="528"/>
      <c r="N74" s="528"/>
      <c r="O74" s="528"/>
      <c r="P74" s="528"/>
      <c r="Q74" s="528"/>
      <c r="R74" s="528"/>
      <c r="S74" s="528"/>
      <c r="T74" s="528"/>
      <c r="U74" s="528"/>
      <c r="V74" s="528"/>
      <c r="W74" s="528"/>
      <c r="X74" s="528"/>
      <c r="Y74" s="528"/>
      <c r="Z74" s="528"/>
      <c r="AA74" s="528"/>
      <c r="AB74" s="528"/>
      <c r="AC74" s="528"/>
      <c r="AD74" s="528"/>
      <c r="AE74" s="528"/>
      <c r="AF74" s="529"/>
    </row>
    <row r="75" spans="1:32" ht="18.75" customHeight="1">
      <c r="A75" s="93" t="s">
        <v>37</v>
      </c>
      <c r="B75" s="94">
        <v>92769</v>
      </c>
      <c r="C75" s="400" t="s">
        <v>38</v>
      </c>
      <c r="D75" s="401"/>
      <c r="E75" s="401"/>
      <c r="F75" s="401"/>
      <c r="G75" s="401"/>
      <c r="H75" s="401"/>
      <c r="I75" s="401"/>
      <c r="J75" s="401"/>
      <c r="K75" s="401"/>
      <c r="L75" s="401"/>
      <c r="M75" s="401"/>
      <c r="N75" s="401"/>
      <c r="O75" s="401"/>
      <c r="P75" s="401"/>
      <c r="Q75" s="401"/>
      <c r="R75" s="401"/>
      <c r="S75" s="401"/>
      <c r="T75" s="401"/>
      <c r="U75" s="401"/>
      <c r="V75" s="401"/>
      <c r="W75" s="401"/>
      <c r="X75" s="401"/>
      <c r="Y75" s="401"/>
      <c r="Z75" s="401"/>
      <c r="AA75" s="401"/>
      <c r="AB75" s="402"/>
      <c r="AC75" s="403" t="s">
        <v>100</v>
      </c>
      <c r="AD75" s="404"/>
      <c r="AE75" s="131">
        <f>SUM(AE77:AE77)</f>
        <v>636</v>
      </c>
      <c r="AF75" s="87" t="str">
        <f>AF77</f>
        <v>KG</v>
      </c>
    </row>
    <row r="76" spans="1:32" ht="13.5" customHeight="1">
      <c r="A76" s="114"/>
      <c r="B76" s="114"/>
      <c r="C76" s="98"/>
      <c r="D76" s="98"/>
      <c r="E76" s="461" t="s">
        <v>145</v>
      </c>
      <c r="F76" s="462"/>
      <c r="G76" s="462"/>
      <c r="H76" s="462"/>
      <c r="I76" s="462"/>
      <c r="J76" s="462"/>
      <c r="K76" s="462"/>
      <c r="L76" s="462"/>
      <c r="M76" s="462"/>
      <c r="N76" s="462"/>
      <c r="O76" s="462"/>
      <c r="P76" s="462"/>
      <c r="Q76" s="462"/>
      <c r="R76" s="462"/>
      <c r="S76" s="462"/>
      <c r="T76" s="462"/>
      <c r="U76" s="463"/>
      <c r="V76" s="124"/>
      <c r="W76" s="124"/>
      <c r="X76" s="124"/>
      <c r="Y76" s="123"/>
      <c r="Z76" s="123"/>
      <c r="AA76" s="123"/>
      <c r="AB76" s="123"/>
      <c r="AC76" s="123"/>
      <c r="AD76" s="122"/>
      <c r="AE76" s="128"/>
      <c r="AF76" s="97"/>
    </row>
    <row r="77" spans="1:32" ht="13.5" customHeight="1">
      <c r="A77" s="136"/>
      <c r="B77" s="136"/>
      <c r="C77" s="136"/>
      <c r="D77" s="129"/>
      <c r="E77" s="140"/>
      <c r="F77" s="114"/>
      <c r="G77" s="124"/>
      <c r="H77" s="126"/>
      <c r="I77" s="114"/>
      <c r="J77" s="114"/>
      <c r="K77" s="124"/>
      <c r="L77" s="126"/>
      <c r="M77" s="114"/>
      <c r="N77" s="114"/>
      <c r="O77" s="124"/>
      <c r="P77" s="124"/>
      <c r="Q77" s="124"/>
      <c r="R77" s="124"/>
      <c r="S77" s="124"/>
      <c r="T77" s="124"/>
      <c r="U77" s="124"/>
      <c r="V77" s="124"/>
      <c r="W77" s="124"/>
      <c r="X77" s="124"/>
      <c r="Y77" s="123"/>
      <c r="Z77" s="123"/>
      <c r="AA77" s="123"/>
      <c r="AB77" s="123"/>
      <c r="AC77" s="123"/>
      <c r="AD77" s="122" t="s">
        <v>107</v>
      </c>
      <c r="AE77" s="121">
        <v>636</v>
      </c>
      <c r="AF77" s="97" t="s">
        <v>152</v>
      </c>
    </row>
    <row r="78" spans="1:32" ht="13.5" customHeight="1">
      <c r="A78" s="527"/>
      <c r="B78" s="528"/>
      <c r="C78" s="528"/>
      <c r="D78" s="528"/>
      <c r="E78" s="528"/>
      <c r="F78" s="528"/>
      <c r="G78" s="528"/>
      <c r="H78" s="528"/>
      <c r="I78" s="528"/>
      <c r="J78" s="528"/>
      <c r="K78" s="528"/>
      <c r="L78" s="528"/>
      <c r="M78" s="528"/>
      <c r="N78" s="528"/>
      <c r="O78" s="528"/>
      <c r="P78" s="528"/>
      <c r="Q78" s="528"/>
      <c r="R78" s="528"/>
      <c r="S78" s="528"/>
      <c r="T78" s="528"/>
      <c r="U78" s="528"/>
      <c r="V78" s="528"/>
      <c r="W78" s="528"/>
      <c r="X78" s="528"/>
      <c r="Y78" s="528"/>
      <c r="Z78" s="528"/>
      <c r="AA78" s="528"/>
      <c r="AB78" s="528"/>
      <c r="AC78" s="528"/>
      <c r="AD78" s="528"/>
      <c r="AE78" s="528"/>
      <c r="AF78" s="529"/>
    </row>
    <row r="79" spans="1:32" ht="24" customHeight="1">
      <c r="A79" s="93" t="s">
        <v>39</v>
      </c>
      <c r="B79" s="94">
        <v>92267</v>
      </c>
      <c r="C79" s="400" t="s">
        <v>40</v>
      </c>
      <c r="D79" s="401"/>
      <c r="E79" s="401"/>
      <c r="F79" s="401"/>
      <c r="G79" s="401"/>
      <c r="H79" s="401"/>
      <c r="I79" s="401"/>
      <c r="J79" s="401"/>
      <c r="K79" s="401"/>
      <c r="L79" s="401"/>
      <c r="M79" s="401"/>
      <c r="N79" s="401"/>
      <c r="O79" s="401"/>
      <c r="P79" s="401"/>
      <c r="Q79" s="401"/>
      <c r="R79" s="401"/>
      <c r="S79" s="401"/>
      <c r="T79" s="401"/>
      <c r="U79" s="401"/>
      <c r="V79" s="401"/>
      <c r="W79" s="401"/>
      <c r="X79" s="401"/>
      <c r="Y79" s="401"/>
      <c r="Z79" s="401"/>
      <c r="AA79" s="401"/>
      <c r="AB79" s="402"/>
      <c r="AC79" s="403" t="s">
        <v>100</v>
      </c>
      <c r="AD79" s="404"/>
      <c r="AE79" s="131">
        <f>SUM(AE81:AE81)</f>
        <v>255.6</v>
      </c>
      <c r="AF79" s="87" t="str">
        <f>AF81</f>
        <v>M2</v>
      </c>
    </row>
    <row r="80" spans="1:32" ht="13.5" customHeight="1">
      <c r="A80" s="114"/>
      <c r="B80" s="114"/>
      <c r="C80" s="98"/>
      <c r="D80" s="98"/>
      <c r="E80" s="461" t="s">
        <v>221</v>
      </c>
      <c r="F80" s="462"/>
      <c r="G80" s="462"/>
      <c r="H80" s="462"/>
      <c r="I80" s="462"/>
      <c r="J80" s="462"/>
      <c r="K80" s="462"/>
      <c r="L80" s="462"/>
      <c r="M80" s="462"/>
      <c r="N80" s="462"/>
      <c r="O80" s="462"/>
      <c r="P80" s="462"/>
      <c r="Q80" s="462"/>
      <c r="R80" s="462"/>
      <c r="S80" s="462"/>
      <c r="T80" s="462"/>
      <c r="U80" s="463"/>
      <c r="V80" s="124"/>
      <c r="W80" s="124"/>
      <c r="X80" s="124"/>
      <c r="Y80" s="123"/>
      <c r="Z80" s="123"/>
      <c r="AA80" s="123"/>
      <c r="AB80" s="123"/>
      <c r="AC80" s="123"/>
      <c r="AD80" s="122"/>
      <c r="AE80" s="128"/>
      <c r="AF80" s="97"/>
    </row>
    <row r="81" spans="1:32" ht="13.5" customHeight="1">
      <c r="A81" s="136"/>
      <c r="B81" s="136"/>
      <c r="C81" s="136"/>
      <c r="D81" s="129"/>
      <c r="E81" s="140"/>
      <c r="F81" s="114"/>
      <c r="G81" s="124"/>
      <c r="H81" s="126"/>
      <c r="I81" s="114"/>
      <c r="J81" s="114"/>
      <c r="K81" s="124"/>
      <c r="L81" s="126"/>
      <c r="M81" s="114"/>
      <c r="N81" s="114"/>
      <c r="O81" s="124"/>
      <c r="P81" s="124"/>
      <c r="Q81" s="124"/>
      <c r="R81" s="124"/>
      <c r="S81" s="124"/>
      <c r="T81" s="124"/>
      <c r="U81" s="124"/>
      <c r="V81" s="124"/>
      <c r="W81" s="124"/>
      <c r="X81" s="124"/>
      <c r="Y81" s="123"/>
      <c r="Z81" s="123"/>
      <c r="AA81" s="123"/>
      <c r="AB81" s="123"/>
      <c r="AC81" s="123"/>
      <c r="AD81" s="122" t="s">
        <v>107</v>
      </c>
      <c r="AE81" s="121">
        <v>255.6</v>
      </c>
      <c r="AF81" s="97" t="s">
        <v>147</v>
      </c>
    </row>
    <row r="82" spans="1:32" ht="13.5" customHeight="1">
      <c r="A82" s="527"/>
      <c r="B82" s="528"/>
      <c r="C82" s="528"/>
      <c r="D82" s="528"/>
      <c r="E82" s="528"/>
      <c r="F82" s="528"/>
      <c r="G82" s="528"/>
      <c r="H82" s="528"/>
      <c r="I82" s="528"/>
      <c r="J82" s="528"/>
      <c r="K82" s="528"/>
      <c r="L82" s="528"/>
      <c r="M82" s="528"/>
      <c r="N82" s="528"/>
      <c r="O82" s="528"/>
      <c r="P82" s="528"/>
      <c r="Q82" s="528"/>
      <c r="R82" s="528"/>
      <c r="S82" s="528"/>
      <c r="T82" s="528"/>
      <c r="U82" s="528"/>
      <c r="V82" s="528"/>
      <c r="W82" s="528"/>
      <c r="X82" s="528"/>
      <c r="Y82" s="528"/>
      <c r="Z82" s="528"/>
      <c r="AA82" s="528"/>
      <c r="AB82" s="528"/>
      <c r="AC82" s="528"/>
      <c r="AD82" s="528"/>
      <c r="AE82" s="528"/>
      <c r="AF82" s="529"/>
    </row>
    <row r="83" spans="1:32" ht="27.75" customHeight="1">
      <c r="A83" s="93" t="s">
        <v>41</v>
      </c>
      <c r="B83" s="94">
        <v>92524</v>
      </c>
      <c r="C83" s="400" t="s">
        <v>42</v>
      </c>
      <c r="D83" s="401"/>
      <c r="E83" s="401"/>
      <c r="F83" s="401"/>
      <c r="G83" s="401"/>
      <c r="H83" s="401"/>
      <c r="I83" s="401"/>
      <c r="J83" s="401"/>
      <c r="K83" s="401"/>
      <c r="L83" s="401"/>
      <c r="M83" s="401"/>
      <c r="N83" s="401"/>
      <c r="O83" s="401"/>
      <c r="P83" s="401"/>
      <c r="Q83" s="401"/>
      <c r="R83" s="401"/>
      <c r="S83" s="401"/>
      <c r="T83" s="401"/>
      <c r="U83" s="401"/>
      <c r="V83" s="401"/>
      <c r="W83" s="401"/>
      <c r="X83" s="401"/>
      <c r="Y83" s="401"/>
      <c r="Z83" s="401"/>
      <c r="AA83" s="401"/>
      <c r="AB83" s="402"/>
      <c r="AC83" s="403" t="s">
        <v>100</v>
      </c>
      <c r="AD83" s="404"/>
      <c r="AE83" s="131">
        <f>SUM(AE85:AE85)</f>
        <v>255.6</v>
      </c>
      <c r="AF83" s="87" t="str">
        <f>AF85</f>
        <v>M2</v>
      </c>
    </row>
    <row r="84" spans="1:32" ht="13.5" customHeight="1">
      <c r="A84" s="114"/>
      <c r="B84" s="114"/>
      <c r="C84" s="98"/>
      <c r="D84" s="98"/>
      <c r="E84" s="461" t="s">
        <v>221</v>
      </c>
      <c r="F84" s="462"/>
      <c r="G84" s="462"/>
      <c r="H84" s="462"/>
      <c r="I84" s="462"/>
      <c r="J84" s="462"/>
      <c r="K84" s="462"/>
      <c r="L84" s="462"/>
      <c r="M84" s="462"/>
      <c r="N84" s="462"/>
      <c r="O84" s="462"/>
      <c r="P84" s="462"/>
      <c r="Q84" s="462"/>
      <c r="R84" s="462"/>
      <c r="S84" s="462"/>
      <c r="T84" s="462"/>
      <c r="U84" s="463"/>
      <c r="V84" s="124"/>
      <c r="W84" s="124"/>
      <c r="X84" s="124"/>
      <c r="Y84" s="123"/>
      <c r="Z84" s="123"/>
      <c r="AA84" s="123"/>
      <c r="AB84" s="123"/>
      <c r="AC84" s="123"/>
      <c r="AD84" s="122"/>
      <c r="AE84" s="128"/>
      <c r="AF84" s="97"/>
    </row>
    <row r="85" spans="1:32" ht="13.5" customHeight="1">
      <c r="A85" s="136"/>
      <c r="B85" s="136"/>
      <c r="C85" s="136"/>
      <c r="D85" s="129"/>
      <c r="E85" s="140"/>
      <c r="F85" s="114"/>
      <c r="G85" s="124"/>
      <c r="H85" s="126"/>
      <c r="I85" s="114"/>
      <c r="J85" s="114"/>
      <c r="K85" s="124"/>
      <c r="L85" s="126"/>
      <c r="M85" s="114"/>
      <c r="N85" s="114"/>
      <c r="O85" s="124"/>
      <c r="P85" s="124"/>
      <c r="Q85" s="124"/>
      <c r="R85" s="124"/>
      <c r="S85" s="124"/>
      <c r="T85" s="124"/>
      <c r="U85" s="124"/>
      <c r="V85" s="124"/>
      <c r="W85" s="124"/>
      <c r="X85" s="124"/>
      <c r="Y85" s="123"/>
      <c r="Z85" s="123"/>
      <c r="AA85" s="123"/>
      <c r="AB85" s="123"/>
      <c r="AC85" s="123"/>
      <c r="AD85" s="122" t="s">
        <v>107</v>
      </c>
      <c r="AE85" s="121">
        <v>255.6</v>
      </c>
      <c r="AF85" s="97" t="s">
        <v>147</v>
      </c>
    </row>
    <row r="86" spans="1:32" ht="13.5" customHeight="1">
      <c r="A86" s="527"/>
      <c r="B86" s="528"/>
      <c r="C86" s="528"/>
      <c r="D86" s="528"/>
      <c r="E86" s="528"/>
      <c r="F86" s="528"/>
      <c r="G86" s="528"/>
      <c r="H86" s="528"/>
      <c r="I86" s="528"/>
      <c r="J86" s="528"/>
      <c r="K86" s="528"/>
      <c r="L86" s="528"/>
      <c r="M86" s="528"/>
      <c r="N86" s="528"/>
      <c r="O86" s="528"/>
      <c r="P86" s="528"/>
      <c r="Q86" s="528"/>
      <c r="R86" s="528"/>
      <c r="S86" s="528"/>
      <c r="T86" s="528"/>
      <c r="U86" s="528"/>
      <c r="V86" s="528"/>
      <c r="W86" s="528"/>
      <c r="X86" s="528"/>
      <c r="Y86" s="528"/>
      <c r="Z86" s="528"/>
      <c r="AA86" s="528"/>
      <c r="AB86" s="528"/>
      <c r="AC86" s="528"/>
      <c r="AD86" s="528"/>
      <c r="AE86" s="528"/>
      <c r="AF86" s="529"/>
    </row>
    <row r="87" spans="1:32" ht="30.75" customHeight="1">
      <c r="A87" s="93" t="s">
        <v>43</v>
      </c>
      <c r="B87" s="94">
        <v>94968</v>
      </c>
      <c r="C87" s="400" t="s">
        <v>228</v>
      </c>
      <c r="D87" s="401"/>
      <c r="E87" s="401"/>
      <c r="F87" s="401"/>
      <c r="G87" s="401"/>
      <c r="H87" s="401"/>
      <c r="I87" s="401"/>
      <c r="J87" s="401"/>
      <c r="K87" s="401"/>
      <c r="L87" s="401"/>
      <c r="M87" s="401"/>
      <c r="N87" s="401"/>
      <c r="O87" s="401"/>
      <c r="P87" s="401"/>
      <c r="Q87" s="401"/>
      <c r="R87" s="401"/>
      <c r="S87" s="401"/>
      <c r="T87" s="401"/>
      <c r="U87" s="401"/>
      <c r="V87" s="401"/>
      <c r="W87" s="401"/>
      <c r="X87" s="401"/>
      <c r="Y87" s="401"/>
      <c r="Z87" s="401"/>
      <c r="AA87" s="401"/>
      <c r="AB87" s="402"/>
      <c r="AC87" s="403" t="s">
        <v>100</v>
      </c>
      <c r="AD87" s="404"/>
      <c r="AE87" s="131">
        <f>SUM(AE90:AE90)</f>
        <v>6.6720000000000006</v>
      </c>
      <c r="AF87" s="87" t="s">
        <v>138</v>
      </c>
    </row>
    <row r="88" spans="1:32" ht="13.5" customHeight="1">
      <c r="A88" s="114"/>
      <c r="B88" s="114"/>
      <c r="C88" s="98"/>
      <c r="D88" s="98"/>
      <c r="E88" s="461" t="s">
        <v>221</v>
      </c>
      <c r="F88" s="462"/>
      <c r="G88" s="462"/>
      <c r="H88" s="462"/>
      <c r="I88" s="462"/>
      <c r="J88" s="462"/>
      <c r="K88" s="462"/>
      <c r="L88" s="462"/>
      <c r="M88" s="462"/>
      <c r="N88" s="462"/>
      <c r="O88" s="462"/>
      <c r="P88" s="462"/>
      <c r="Q88" s="462"/>
      <c r="R88" s="462"/>
      <c r="S88" s="462"/>
      <c r="T88" s="462"/>
      <c r="U88" s="463"/>
      <c r="V88" s="124"/>
      <c r="W88" s="124"/>
      <c r="X88" s="124"/>
      <c r="Y88" s="123"/>
      <c r="Z88" s="123"/>
      <c r="AA88" s="123"/>
      <c r="AB88" s="123"/>
      <c r="AC88" s="123"/>
      <c r="AD88" s="122"/>
      <c r="AE88" s="128"/>
      <c r="AF88" s="97"/>
    </row>
    <row r="89" spans="1:32" ht="13.5" customHeight="1">
      <c r="A89" s="114"/>
      <c r="B89" s="114"/>
      <c r="C89" s="98"/>
      <c r="D89" s="98"/>
      <c r="E89" s="114" t="s">
        <v>153</v>
      </c>
      <c r="F89" s="114" t="s">
        <v>111</v>
      </c>
      <c r="G89" s="114" t="s">
        <v>112</v>
      </c>
      <c r="H89" s="114" t="s">
        <v>151</v>
      </c>
      <c r="I89" s="114" t="s">
        <v>111</v>
      </c>
      <c r="J89" s="114" t="s">
        <v>112</v>
      </c>
      <c r="K89" s="114" t="s">
        <v>137</v>
      </c>
      <c r="L89" s="114" t="s">
        <v>111</v>
      </c>
      <c r="M89" s="137"/>
      <c r="N89" s="137"/>
      <c r="O89" s="137"/>
      <c r="P89" s="137"/>
      <c r="Q89" s="137"/>
      <c r="R89" s="137"/>
      <c r="S89" s="137"/>
      <c r="T89" s="137"/>
      <c r="U89" s="137"/>
      <c r="V89" s="124"/>
      <c r="W89" s="124"/>
      <c r="X89" s="124"/>
      <c r="Y89" s="123"/>
      <c r="Z89" s="123"/>
      <c r="AA89" s="123"/>
      <c r="AB89" s="123"/>
      <c r="AC89" s="123"/>
      <c r="AD89" s="122"/>
      <c r="AE89" s="128"/>
      <c r="AF89" s="97"/>
    </row>
    <row r="90" spans="1:32" ht="13.5" customHeight="1">
      <c r="A90" s="136"/>
      <c r="B90" s="136"/>
      <c r="C90" s="136"/>
      <c r="D90" s="129"/>
      <c r="E90" s="140">
        <v>9.6</v>
      </c>
      <c r="F90" s="114" t="s">
        <v>111</v>
      </c>
      <c r="G90" s="124" t="s">
        <v>112</v>
      </c>
      <c r="H90" s="140">
        <v>6.95</v>
      </c>
      <c r="I90" s="114" t="s">
        <v>111</v>
      </c>
      <c r="J90" s="114" t="s">
        <v>112</v>
      </c>
      <c r="K90" s="114">
        <v>0.1</v>
      </c>
      <c r="L90" s="126" t="s">
        <v>111</v>
      </c>
      <c r="M90" s="114"/>
      <c r="N90" s="114"/>
      <c r="O90" s="124"/>
      <c r="P90" s="124"/>
      <c r="Q90" s="124"/>
      <c r="R90" s="124"/>
      <c r="S90" s="124"/>
      <c r="T90" s="124"/>
      <c r="U90" s="124"/>
      <c r="V90" s="124"/>
      <c r="W90" s="124"/>
      <c r="X90" s="124"/>
      <c r="Y90" s="123"/>
      <c r="Z90" s="123"/>
      <c r="AA90" s="123"/>
      <c r="AB90" s="123"/>
      <c r="AC90" s="123"/>
      <c r="AD90" s="122" t="s">
        <v>107</v>
      </c>
      <c r="AE90" s="121">
        <f>PRODUCT(E90:U90)</f>
        <v>6.6720000000000006</v>
      </c>
      <c r="AF90" s="97" t="s">
        <v>138</v>
      </c>
    </row>
    <row r="91" spans="1:32" ht="13.5" customHeight="1">
      <c r="A91" s="527"/>
      <c r="B91" s="528"/>
      <c r="C91" s="528"/>
      <c r="D91" s="528"/>
      <c r="E91" s="528"/>
      <c r="F91" s="528"/>
      <c r="G91" s="528"/>
      <c r="H91" s="528"/>
      <c r="I91" s="528"/>
      <c r="J91" s="528"/>
      <c r="K91" s="528"/>
      <c r="L91" s="528"/>
      <c r="M91" s="528"/>
      <c r="N91" s="528"/>
      <c r="O91" s="528"/>
      <c r="P91" s="528"/>
      <c r="Q91" s="528"/>
      <c r="R91" s="528"/>
      <c r="S91" s="528"/>
      <c r="T91" s="528"/>
      <c r="U91" s="528"/>
      <c r="V91" s="528"/>
      <c r="W91" s="528"/>
      <c r="X91" s="528"/>
      <c r="Y91" s="528"/>
      <c r="Z91" s="528"/>
      <c r="AA91" s="528"/>
      <c r="AB91" s="528"/>
      <c r="AC91" s="528"/>
      <c r="AD91" s="528"/>
      <c r="AE91" s="528"/>
      <c r="AF91" s="529"/>
    </row>
    <row r="92" spans="1:32" ht="28.5" customHeight="1">
      <c r="A92" s="106" t="s">
        <v>44</v>
      </c>
      <c r="B92" s="101">
        <v>105632</v>
      </c>
      <c r="C92" s="469" t="s">
        <v>45</v>
      </c>
      <c r="D92" s="469"/>
      <c r="E92" s="469"/>
      <c r="F92" s="469"/>
      <c r="G92" s="469"/>
      <c r="H92" s="469"/>
      <c r="I92" s="469"/>
      <c r="J92" s="469"/>
      <c r="K92" s="469"/>
      <c r="L92" s="469"/>
      <c r="M92" s="469"/>
      <c r="N92" s="469"/>
      <c r="O92" s="469"/>
      <c r="P92" s="469"/>
      <c r="Q92" s="469"/>
      <c r="R92" s="469"/>
      <c r="S92" s="469"/>
      <c r="T92" s="469"/>
      <c r="U92" s="469"/>
      <c r="V92" s="469"/>
      <c r="W92" s="469"/>
      <c r="X92" s="469"/>
      <c r="Y92" s="469"/>
      <c r="Z92" s="469"/>
      <c r="AA92" s="469"/>
      <c r="AB92" s="469"/>
      <c r="AC92" s="544" t="s">
        <v>100</v>
      </c>
      <c r="AD92" s="544"/>
      <c r="AE92" s="133">
        <f>SUM(AE95:AE95)</f>
        <v>22.56</v>
      </c>
      <c r="AF92" s="87" t="s">
        <v>138</v>
      </c>
    </row>
    <row r="93" spans="1:32" ht="13.5" customHeight="1">
      <c r="A93" s="114"/>
      <c r="B93" s="114"/>
      <c r="C93" s="98"/>
      <c r="D93" s="98"/>
      <c r="E93" s="543" t="s">
        <v>221</v>
      </c>
      <c r="F93" s="543"/>
      <c r="G93" s="543"/>
      <c r="H93" s="543"/>
      <c r="I93" s="543"/>
      <c r="J93" s="543"/>
      <c r="K93" s="543"/>
      <c r="L93" s="543"/>
      <c r="M93" s="543"/>
      <c r="N93" s="543"/>
      <c r="O93" s="543"/>
      <c r="P93" s="543"/>
      <c r="Q93" s="543"/>
      <c r="R93" s="543"/>
      <c r="S93" s="543"/>
      <c r="T93" s="543"/>
      <c r="U93" s="543"/>
      <c r="V93" s="124"/>
      <c r="W93" s="124"/>
      <c r="X93" s="124"/>
      <c r="Y93" s="123"/>
      <c r="Z93" s="123"/>
      <c r="AA93" s="123"/>
      <c r="AB93" s="123"/>
      <c r="AC93" s="123"/>
      <c r="AD93" s="122"/>
      <c r="AE93" s="128"/>
      <c r="AF93" s="97"/>
    </row>
    <row r="94" spans="1:32" ht="13.5" customHeight="1">
      <c r="A94" s="114"/>
      <c r="B94" s="114"/>
      <c r="C94" s="98"/>
      <c r="D94" s="98"/>
      <c r="E94" s="114" t="s">
        <v>153</v>
      </c>
      <c r="F94" s="114" t="s">
        <v>111</v>
      </c>
      <c r="G94" s="114" t="s">
        <v>112</v>
      </c>
      <c r="H94" s="114" t="s">
        <v>151</v>
      </c>
      <c r="I94" s="114" t="s">
        <v>111</v>
      </c>
      <c r="J94" s="114" t="s">
        <v>112</v>
      </c>
      <c r="K94" s="114" t="s">
        <v>154</v>
      </c>
      <c r="L94" s="114" t="s">
        <v>111</v>
      </c>
      <c r="M94" s="446" t="s">
        <v>112</v>
      </c>
      <c r="N94" s="446"/>
      <c r="O94" s="114" t="s">
        <v>155</v>
      </c>
      <c r="P94" s="137"/>
      <c r="Q94" s="137"/>
      <c r="R94" s="137"/>
      <c r="S94" s="137"/>
      <c r="T94" s="137"/>
      <c r="U94" s="137"/>
      <c r="V94" s="124"/>
      <c r="W94" s="124"/>
      <c r="X94" s="124"/>
      <c r="Y94" s="123"/>
      <c r="Z94" s="123"/>
      <c r="AA94" s="123"/>
      <c r="AB94" s="123"/>
      <c r="AC94" s="123"/>
      <c r="AD94" s="122"/>
      <c r="AE94" s="128"/>
      <c r="AF94" s="97"/>
    </row>
    <row r="95" spans="1:32" ht="13.5" customHeight="1">
      <c r="A95" s="136"/>
      <c r="B95" s="136"/>
      <c r="C95" s="136"/>
      <c r="D95" s="129"/>
      <c r="E95" s="140">
        <v>2</v>
      </c>
      <c r="F95" s="114" t="s">
        <v>111</v>
      </c>
      <c r="G95" s="126" t="s">
        <v>112</v>
      </c>
      <c r="H95" s="126">
        <v>9.4</v>
      </c>
      <c r="I95" s="113" t="s">
        <v>111</v>
      </c>
      <c r="J95" s="113" t="s">
        <v>112</v>
      </c>
      <c r="K95" s="113">
        <v>0.6</v>
      </c>
      <c r="L95" s="126" t="s">
        <v>111</v>
      </c>
      <c r="M95" s="446" t="s">
        <v>112</v>
      </c>
      <c r="N95" s="446"/>
      <c r="O95" s="124">
        <v>2</v>
      </c>
      <c r="P95" s="124"/>
      <c r="Q95" s="124"/>
      <c r="R95" s="124"/>
      <c r="S95" s="124"/>
      <c r="T95" s="124"/>
      <c r="U95" s="124"/>
      <c r="V95" s="124"/>
      <c r="W95" s="124"/>
      <c r="X95" s="124"/>
      <c r="Y95" s="123"/>
      <c r="Z95" s="123"/>
      <c r="AA95" s="123"/>
      <c r="AB95" s="123"/>
      <c r="AC95" s="123"/>
      <c r="AD95" s="122" t="s">
        <v>107</v>
      </c>
      <c r="AE95" s="121">
        <f>PRODUCT(E95:U95)</f>
        <v>22.56</v>
      </c>
      <c r="AF95" s="97" t="s">
        <v>138</v>
      </c>
    </row>
    <row r="96" spans="1:32" ht="13.5" customHeight="1">
      <c r="A96" s="527"/>
      <c r="B96" s="528"/>
      <c r="C96" s="528"/>
      <c r="D96" s="528"/>
      <c r="E96" s="528"/>
      <c r="F96" s="528"/>
      <c r="G96" s="528"/>
      <c r="H96" s="528"/>
      <c r="I96" s="528"/>
      <c r="J96" s="528"/>
      <c r="K96" s="528"/>
      <c r="L96" s="528"/>
      <c r="M96" s="528"/>
      <c r="N96" s="528"/>
      <c r="O96" s="528"/>
      <c r="P96" s="528"/>
      <c r="Q96" s="528"/>
      <c r="R96" s="528"/>
      <c r="S96" s="528"/>
      <c r="T96" s="528"/>
      <c r="U96" s="528"/>
      <c r="V96" s="528"/>
      <c r="W96" s="528"/>
      <c r="X96" s="528"/>
      <c r="Y96" s="528"/>
      <c r="Z96" s="528"/>
      <c r="AA96" s="528"/>
      <c r="AB96" s="528"/>
      <c r="AC96" s="528"/>
      <c r="AD96" s="528"/>
      <c r="AE96" s="528"/>
      <c r="AF96" s="529"/>
    </row>
    <row r="97" spans="1:32" ht="24.75" customHeight="1">
      <c r="A97" s="93" t="s">
        <v>46</v>
      </c>
      <c r="B97" s="94">
        <v>99837</v>
      </c>
      <c r="C97" s="400" t="s">
        <v>47</v>
      </c>
      <c r="D97" s="401"/>
      <c r="E97" s="401"/>
      <c r="F97" s="401"/>
      <c r="G97" s="401"/>
      <c r="H97" s="401"/>
      <c r="I97" s="401"/>
      <c r="J97" s="401"/>
      <c r="K97" s="401"/>
      <c r="L97" s="401"/>
      <c r="M97" s="401"/>
      <c r="N97" s="401"/>
      <c r="O97" s="401"/>
      <c r="P97" s="401"/>
      <c r="Q97" s="401"/>
      <c r="R97" s="401"/>
      <c r="S97" s="401"/>
      <c r="T97" s="401"/>
      <c r="U97" s="401"/>
      <c r="V97" s="401"/>
      <c r="W97" s="401"/>
      <c r="X97" s="401"/>
      <c r="Y97" s="401"/>
      <c r="Z97" s="401"/>
      <c r="AA97" s="401"/>
      <c r="AB97" s="402"/>
      <c r="AC97" s="403" t="s">
        <v>100</v>
      </c>
      <c r="AD97" s="404"/>
      <c r="AE97" s="131">
        <f>SUM(AE100:AE100)</f>
        <v>20.100000000000001</v>
      </c>
      <c r="AF97" s="87" t="s">
        <v>111</v>
      </c>
    </row>
    <row r="98" spans="1:32" ht="13.5" customHeight="1">
      <c r="A98" s="114"/>
      <c r="B98" s="114"/>
      <c r="C98" s="98"/>
      <c r="D98" s="98"/>
      <c r="E98" s="461" t="s">
        <v>221</v>
      </c>
      <c r="F98" s="462"/>
      <c r="G98" s="462"/>
      <c r="H98" s="462"/>
      <c r="I98" s="462"/>
      <c r="J98" s="462"/>
      <c r="K98" s="462"/>
      <c r="L98" s="462"/>
      <c r="M98" s="462"/>
      <c r="N98" s="462"/>
      <c r="O98" s="462"/>
      <c r="P98" s="462"/>
      <c r="Q98" s="462"/>
      <c r="R98" s="462"/>
      <c r="S98" s="462"/>
      <c r="T98" s="462"/>
      <c r="U98" s="463"/>
      <c r="V98" s="124"/>
      <c r="W98" s="124"/>
      <c r="X98" s="124"/>
      <c r="Y98" s="123"/>
      <c r="Z98" s="123"/>
      <c r="AA98" s="123"/>
      <c r="AB98" s="123"/>
      <c r="AC98" s="123"/>
      <c r="AD98" s="122"/>
      <c r="AE98" s="128"/>
      <c r="AF98" s="97"/>
    </row>
    <row r="99" spans="1:32" ht="13.5" customHeight="1">
      <c r="A99" s="114"/>
      <c r="B99" s="114"/>
      <c r="C99" s="98"/>
      <c r="D99" s="98"/>
      <c r="E99" s="114" t="s">
        <v>151</v>
      </c>
      <c r="F99" s="114" t="s">
        <v>111</v>
      </c>
      <c r="G99" s="114" t="s">
        <v>112</v>
      </c>
      <c r="H99" s="112" t="s">
        <v>155</v>
      </c>
      <c r="I99" s="114"/>
      <c r="J99" s="451"/>
      <c r="K99" s="455"/>
      <c r="L99" s="114"/>
      <c r="M99" s="451"/>
      <c r="N99" s="455"/>
      <c r="O99" s="137"/>
      <c r="P99" s="137"/>
      <c r="Q99" s="137"/>
      <c r="R99" s="137"/>
      <c r="S99" s="137"/>
      <c r="T99" s="137"/>
      <c r="U99" s="137"/>
      <c r="V99" s="124"/>
      <c r="W99" s="124"/>
      <c r="X99" s="124"/>
      <c r="Y99" s="123"/>
      <c r="Z99" s="123"/>
      <c r="AA99" s="123"/>
      <c r="AB99" s="123"/>
      <c r="AC99" s="123"/>
      <c r="AD99" s="122"/>
      <c r="AE99" s="128"/>
      <c r="AF99" s="97"/>
    </row>
    <row r="100" spans="1:32" ht="13.5" customHeight="1">
      <c r="A100" s="136"/>
      <c r="B100" s="136"/>
      <c r="C100" s="136"/>
      <c r="D100" s="129"/>
      <c r="E100" s="99">
        <v>10.050000000000001</v>
      </c>
      <c r="F100" s="114" t="s">
        <v>111</v>
      </c>
      <c r="G100" s="99" t="s">
        <v>112</v>
      </c>
      <c r="H100" s="110">
        <v>2</v>
      </c>
      <c r="I100" s="113"/>
      <c r="J100" s="453"/>
      <c r="K100" s="456"/>
      <c r="L100" s="126"/>
      <c r="M100" s="451"/>
      <c r="N100" s="455"/>
      <c r="O100" s="124"/>
      <c r="P100" s="124"/>
      <c r="Q100" s="124"/>
      <c r="R100" s="124"/>
      <c r="S100" s="124"/>
      <c r="T100" s="124"/>
      <c r="U100" s="124"/>
      <c r="V100" s="124"/>
      <c r="W100" s="124"/>
      <c r="X100" s="124"/>
      <c r="Y100" s="123"/>
      <c r="Z100" s="123"/>
      <c r="AA100" s="123"/>
      <c r="AB100" s="123"/>
      <c r="AC100" s="123"/>
      <c r="AD100" s="122" t="s">
        <v>107</v>
      </c>
      <c r="AE100" s="121">
        <f>PRODUCT(E100:U100)</f>
        <v>20.100000000000001</v>
      </c>
      <c r="AF100" s="97" t="s">
        <v>111</v>
      </c>
    </row>
    <row r="101" spans="1:32" ht="13.5" customHeight="1">
      <c r="A101" s="527"/>
      <c r="B101" s="528"/>
      <c r="C101" s="528"/>
      <c r="D101" s="528"/>
      <c r="E101" s="528"/>
      <c r="F101" s="528"/>
      <c r="G101" s="528"/>
      <c r="H101" s="528"/>
      <c r="I101" s="528"/>
      <c r="J101" s="528"/>
      <c r="K101" s="528"/>
      <c r="L101" s="528"/>
      <c r="M101" s="528"/>
      <c r="N101" s="528"/>
      <c r="O101" s="528"/>
      <c r="P101" s="528"/>
      <c r="Q101" s="528"/>
      <c r="R101" s="528"/>
      <c r="S101" s="528"/>
      <c r="T101" s="528"/>
      <c r="U101" s="528"/>
      <c r="V101" s="528"/>
      <c r="W101" s="528"/>
      <c r="X101" s="528"/>
      <c r="Y101" s="528"/>
      <c r="Z101" s="528"/>
      <c r="AA101" s="528"/>
      <c r="AB101" s="528"/>
      <c r="AC101" s="528"/>
      <c r="AD101" s="528"/>
      <c r="AE101" s="528"/>
      <c r="AF101" s="529"/>
    </row>
    <row r="102" spans="1:32" ht="29.25" customHeight="1">
      <c r="A102" s="93" t="s">
        <v>48</v>
      </c>
      <c r="B102" s="94">
        <v>102316</v>
      </c>
      <c r="C102" s="400" t="s">
        <v>234</v>
      </c>
      <c r="D102" s="401"/>
      <c r="E102" s="401"/>
      <c r="F102" s="401"/>
      <c r="G102" s="401"/>
      <c r="H102" s="401"/>
      <c r="I102" s="401"/>
      <c r="J102" s="401"/>
      <c r="K102" s="401"/>
      <c r="L102" s="401"/>
      <c r="M102" s="401"/>
      <c r="N102" s="401"/>
      <c r="O102" s="401"/>
      <c r="P102" s="401"/>
      <c r="Q102" s="401"/>
      <c r="R102" s="401"/>
      <c r="S102" s="401"/>
      <c r="T102" s="401"/>
      <c r="U102" s="401"/>
      <c r="V102" s="401"/>
      <c r="W102" s="401"/>
      <c r="X102" s="401"/>
      <c r="Y102" s="401"/>
      <c r="Z102" s="401"/>
      <c r="AA102" s="401"/>
      <c r="AB102" s="402"/>
      <c r="AC102" s="403" t="s">
        <v>100</v>
      </c>
      <c r="AD102" s="404"/>
      <c r="AE102" s="131">
        <f>SUM(AE105:AE105)</f>
        <v>57.599999999999994</v>
      </c>
      <c r="AF102" s="87" t="str">
        <f>AF105</f>
        <v>M3</v>
      </c>
    </row>
    <row r="103" spans="1:32" ht="13.5" customHeight="1">
      <c r="A103" s="114"/>
      <c r="B103" s="114"/>
      <c r="C103" s="98"/>
      <c r="D103" s="98"/>
      <c r="E103" s="543" t="s">
        <v>221</v>
      </c>
      <c r="F103" s="543"/>
      <c r="G103" s="543"/>
      <c r="H103" s="543"/>
      <c r="I103" s="543"/>
      <c r="J103" s="543"/>
      <c r="K103" s="543"/>
      <c r="L103" s="543"/>
      <c r="M103" s="543"/>
      <c r="N103" s="543"/>
      <c r="O103" s="543"/>
      <c r="P103" s="543"/>
      <c r="Q103" s="543"/>
      <c r="R103" s="543"/>
      <c r="S103" s="543"/>
      <c r="T103" s="543"/>
      <c r="U103" s="543"/>
      <c r="V103" s="124"/>
      <c r="W103" s="124"/>
      <c r="X103" s="124"/>
      <c r="Y103" s="123"/>
      <c r="Z103" s="123"/>
      <c r="AA103" s="123"/>
      <c r="AB103" s="123"/>
      <c r="AC103" s="123"/>
      <c r="AD103" s="122"/>
      <c r="AE103" s="128"/>
      <c r="AF103" s="97"/>
    </row>
    <row r="104" spans="1:32" ht="13.5" customHeight="1">
      <c r="A104" s="114"/>
      <c r="B104" s="114"/>
      <c r="C104" s="98"/>
      <c r="D104" s="98"/>
      <c r="E104" s="114" t="s">
        <v>153</v>
      </c>
      <c r="F104" s="114" t="s">
        <v>111</v>
      </c>
      <c r="G104" s="114" t="s">
        <v>112</v>
      </c>
      <c r="H104" s="114" t="s">
        <v>154</v>
      </c>
      <c r="I104" s="100" t="s">
        <v>111</v>
      </c>
      <c r="J104" s="114" t="s">
        <v>156</v>
      </c>
      <c r="K104" s="114" t="s">
        <v>151</v>
      </c>
      <c r="L104" s="100" t="s">
        <v>111</v>
      </c>
      <c r="M104" s="114"/>
      <c r="N104" s="446"/>
      <c r="O104" s="545"/>
      <c r="P104" s="114"/>
      <c r="Q104" s="540"/>
      <c r="R104" s="541"/>
      <c r="S104" s="542"/>
      <c r="T104" s="137"/>
      <c r="U104" s="137"/>
      <c r="V104" s="124"/>
      <c r="W104" s="124"/>
      <c r="X104" s="124"/>
      <c r="Y104" s="123"/>
      <c r="Z104" s="123"/>
      <c r="AA104" s="123"/>
      <c r="AB104" s="123"/>
      <c r="AC104" s="123"/>
      <c r="AD104" s="122"/>
      <c r="AE104" s="128"/>
      <c r="AF104" s="97"/>
    </row>
    <row r="105" spans="1:32" ht="13.5" customHeight="1">
      <c r="A105" s="136"/>
      <c r="B105" s="136"/>
      <c r="C105" s="136"/>
      <c r="D105" s="129"/>
      <c r="E105" s="99">
        <v>8</v>
      </c>
      <c r="F105" s="113" t="s">
        <v>111</v>
      </c>
      <c r="G105" s="99" t="s">
        <v>112</v>
      </c>
      <c r="H105" s="99">
        <v>0.6</v>
      </c>
      <c r="I105" s="100" t="s">
        <v>111</v>
      </c>
      <c r="J105" s="113" t="s">
        <v>156</v>
      </c>
      <c r="K105" s="113">
        <v>12</v>
      </c>
      <c r="L105" s="100" t="s">
        <v>111</v>
      </c>
      <c r="M105" s="113"/>
      <c r="N105" s="483"/>
      <c r="O105" s="483"/>
      <c r="P105" s="113"/>
      <c r="Q105" s="453"/>
      <c r="R105" s="454"/>
      <c r="S105" s="456"/>
      <c r="T105" s="113"/>
      <c r="U105" s="113"/>
      <c r="V105" s="124"/>
      <c r="W105" s="124"/>
      <c r="X105" s="124"/>
      <c r="Y105" s="123"/>
      <c r="Z105" s="123"/>
      <c r="AA105" s="123"/>
      <c r="AB105" s="123"/>
      <c r="AC105" s="123"/>
      <c r="AD105" s="122" t="s">
        <v>107</v>
      </c>
      <c r="AE105" s="121">
        <f>PRODUCT(E105:AC105)</f>
        <v>57.599999999999994</v>
      </c>
      <c r="AF105" s="97" t="s">
        <v>138</v>
      </c>
    </row>
    <row r="106" spans="1:32" ht="15" customHeight="1">
      <c r="A106" s="527"/>
      <c r="B106" s="528"/>
      <c r="C106" s="528"/>
      <c r="D106" s="528"/>
      <c r="E106" s="528"/>
      <c r="F106" s="528"/>
      <c r="G106" s="528"/>
      <c r="H106" s="528"/>
      <c r="I106" s="528"/>
      <c r="J106" s="528"/>
      <c r="K106" s="528"/>
      <c r="L106" s="528"/>
      <c r="M106" s="528"/>
      <c r="N106" s="528"/>
      <c r="O106" s="528"/>
      <c r="P106" s="528"/>
      <c r="Q106" s="528"/>
      <c r="R106" s="528"/>
      <c r="S106" s="528"/>
      <c r="T106" s="528"/>
      <c r="U106" s="528"/>
      <c r="V106" s="528"/>
      <c r="W106" s="528"/>
      <c r="X106" s="528"/>
      <c r="Y106" s="528"/>
      <c r="Z106" s="528"/>
      <c r="AA106" s="528"/>
      <c r="AB106" s="528"/>
      <c r="AC106" s="528"/>
      <c r="AD106" s="528"/>
      <c r="AE106" s="528"/>
      <c r="AF106" s="529"/>
    </row>
    <row r="107" spans="1:32" ht="29.25" customHeight="1">
      <c r="A107" s="93" t="s">
        <v>235</v>
      </c>
      <c r="B107" s="94">
        <v>100982</v>
      </c>
      <c r="C107" s="400" t="s">
        <v>27</v>
      </c>
      <c r="D107" s="401"/>
      <c r="E107" s="401"/>
      <c r="F107" s="401"/>
      <c r="G107" s="401"/>
      <c r="H107" s="401"/>
      <c r="I107" s="401"/>
      <c r="J107" s="401"/>
      <c r="K107" s="401"/>
      <c r="L107" s="401"/>
      <c r="M107" s="401"/>
      <c r="N107" s="401"/>
      <c r="O107" s="401"/>
      <c r="P107" s="401"/>
      <c r="Q107" s="401"/>
      <c r="R107" s="401"/>
      <c r="S107" s="401"/>
      <c r="T107" s="401"/>
      <c r="U107" s="401"/>
      <c r="V107" s="401"/>
      <c r="W107" s="401"/>
      <c r="X107" s="401"/>
      <c r="Y107" s="401"/>
      <c r="Z107" s="401"/>
      <c r="AA107" s="401"/>
      <c r="AB107" s="402"/>
      <c r="AC107" s="403" t="s">
        <v>100</v>
      </c>
      <c r="AD107" s="404"/>
      <c r="AE107" s="131">
        <f>SUM(AE109:AE109)</f>
        <v>74.88</v>
      </c>
      <c r="AF107" s="87" t="str">
        <f>AF109</f>
        <v>M3</v>
      </c>
    </row>
    <row r="108" spans="1:32" ht="14.25" customHeight="1">
      <c r="A108" s="114"/>
      <c r="B108" s="114"/>
      <c r="C108" s="98"/>
      <c r="D108" s="98"/>
      <c r="E108" s="114" t="s">
        <v>139</v>
      </c>
      <c r="F108" s="114" t="s">
        <v>138</v>
      </c>
      <c r="G108" s="114" t="s">
        <v>112</v>
      </c>
      <c r="H108" s="114" t="s">
        <v>140</v>
      </c>
      <c r="I108" s="114"/>
      <c r="J108" s="114"/>
      <c r="K108" s="114"/>
      <c r="L108" s="114"/>
      <c r="M108" s="114"/>
      <c r="N108" s="114"/>
      <c r="O108" s="124"/>
      <c r="P108" s="124"/>
      <c r="Q108" s="124"/>
      <c r="R108" s="124"/>
      <c r="S108" s="124"/>
      <c r="T108" s="124"/>
      <c r="U108" s="124"/>
      <c r="V108" s="124"/>
      <c r="W108" s="124"/>
      <c r="X108" s="124"/>
      <c r="Y108" s="123"/>
      <c r="Z108" s="123"/>
      <c r="AA108" s="123"/>
      <c r="AB108" s="123"/>
      <c r="AC108" s="123"/>
      <c r="AD108" s="122"/>
      <c r="AE108" s="128"/>
      <c r="AF108" s="97"/>
    </row>
    <row r="109" spans="1:32" ht="14.25" customHeight="1">
      <c r="A109" s="136"/>
      <c r="B109" s="136"/>
      <c r="C109" s="136"/>
      <c r="D109" s="129"/>
      <c r="E109" s="140">
        <f>AE102</f>
        <v>57.599999999999994</v>
      </c>
      <c r="F109" s="114" t="s">
        <v>138</v>
      </c>
      <c r="G109" s="124" t="s">
        <v>112</v>
      </c>
      <c r="H109" s="126">
        <v>1.3</v>
      </c>
      <c r="I109" s="114"/>
      <c r="J109" s="114"/>
      <c r="K109" s="124"/>
      <c r="L109" s="126"/>
      <c r="M109" s="114"/>
      <c r="N109" s="114"/>
      <c r="O109" s="124"/>
      <c r="P109" s="124"/>
      <c r="Q109" s="124"/>
      <c r="R109" s="124"/>
      <c r="S109" s="124"/>
      <c r="T109" s="124"/>
      <c r="U109" s="124"/>
      <c r="V109" s="124"/>
      <c r="W109" s="124"/>
      <c r="X109" s="124"/>
      <c r="Y109" s="123"/>
      <c r="Z109" s="123"/>
      <c r="AA109" s="123"/>
      <c r="AB109" s="123"/>
      <c r="AC109" s="123"/>
      <c r="AD109" s="122" t="s">
        <v>107</v>
      </c>
      <c r="AE109" s="121">
        <f>PRODUCT(E109:O109)</f>
        <v>74.88</v>
      </c>
      <c r="AF109" s="97" t="s">
        <v>138</v>
      </c>
    </row>
    <row r="110" spans="1:32" ht="15" customHeight="1">
      <c r="A110" s="527"/>
      <c r="B110" s="528"/>
      <c r="C110" s="528"/>
      <c r="D110" s="528"/>
      <c r="E110" s="528"/>
      <c r="F110" s="528"/>
      <c r="G110" s="528"/>
      <c r="H110" s="528"/>
      <c r="I110" s="528"/>
      <c r="J110" s="528"/>
      <c r="K110" s="528"/>
      <c r="L110" s="528"/>
      <c r="M110" s="528"/>
      <c r="N110" s="528"/>
      <c r="O110" s="528"/>
      <c r="P110" s="528"/>
      <c r="Q110" s="528"/>
      <c r="R110" s="528"/>
      <c r="S110" s="528"/>
      <c r="T110" s="528"/>
      <c r="U110" s="528"/>
      <c r="V110" s="528"/>
      <c r="W110" s="528"/>
      <c r="X110" s="528"/>
      <c r="Y110" s="528"/>
      <c r="Z110" s="528"/>
      <c r="AA110" s="528"/>
      <c r="AB110" s="528"/>
      <c r="AC110" s="528"/>
      <c r="AD110" s="528"/>
      <c r="AE110" s="528"/>
      <c r="AF110" s="529"/>
    </row>
    <row r="111" spans="1:32" ht="18" customHeight="1">
      <c r="A111" s="93" t="s">
        <v>236</v>
      </c>
      <c r="B111" s="94">
        <v>95875</v>
      </c>
      <c r="C111" s="400" t="s">
        <v>26</v>
      </c>
      <c r="D111" s="401"/>
      <c r="E111" s="401"/>
      <c r="F111" s="401"/>
      <c r="G111" s="401"/>
      <c r="H111" s="401"/>
      <c r="I111" s="401"/>
      <c r="J111" s="401"/>
      <c r="K111" s="401"/>
      <c r="L111" s="401"/>
      <c r="M111" s="401"/>
      <c r="N111" s="401"/>
      <c r="O111" s="401"/>
      <c r="P111" s="401"/>
      <c r="Q111" s="401"/>
      <c r="R111" s="401"/>
      <c r="S111" s="401"/>
      <c r="T111" s="401"/>
      <c r="U111" s="401"/>
      <c r="V111" s="401"/>
      <c r="W111" s="401"/>
      <c r="X111" s="401"/>
      <c r="Y111" s="401"/>
      <c r="Z111" s="401"/>
      <c r="AA111" s="401"/>
      <c r="AB111" s="402"/>
      <c r="AC111" s="403" t="s">
        <v>100</v>
      </c>
      <c r="AD111" s="404"/>
      <c r="AE111" s="131">
        <f>SUM(AE113:AE113)</f>
        <v>1123.1999999999998</v>
      </c>
      <c r="AF111" s="87" t="str">
        <f>AF113</f>
        <v>M3XKM</v>
      </c>
    </row>
    <row r="112" spans="1:32" ht="14.25" customHeight="1">
      <c r="A112" s="114"/>
      <c r="B112" s="114"/>
      <c r="C112" s="98"/>
      <c r="D112" s="98"/>
      <c r="E112" s="114" t="s">
        <v>139</v>
      </c>
      <c r="F112" s="114" t="s">
        <v>138</v>
      </c>
      <c r="G112" s="114" t="s">
        <v>112</v>
      </c>
      <c r="H112" s="114" t="s">
        <v>141</v>
      </c>
      <c r="I112" s="114"/>
      <c r="J112" s="114"/>
      <c r="K112" s="114"/>
      <c r="L112" s="114"/>
      <c r="M112" s="114"/>
      <c r="N112" s="114"/>
      <c r="O112" s="124"/>
      <c r="P112" s="124"/>
      <c r="Q112" s="124"/>
      <c r="R112" s="124"/>
      <c r="S112" s="124"/>
      <c r="T112" s="124"/>
      <c r="U112" s="124"/>
      <c r="V112" s="124"/>
      <c r="W112" s="124"/>
      <c r="X112" s="124"/>
      <c r="Y112" s="123"/>
      <c r="Z112" s="123"/>
      <c r="AA112" s="123"/>
      <c r="AB112" s="123"/>
      <c r="AC112" s="123"/>
      <c r="AD112" s="122"/>
      <c r="AE112" s="128"/>
      <c r="AF112" s="97"/>
    </row>
    <row r="113" spans="1:32" ht="14.25" customHeight="1">
      <c r="A113" s="136"/>
      <c r="B113" s="136"/>
      <c r="C113" s="136"/>
      <c r="D113" s="129"/>
      <c r="E113" s="140">
        <f>AE107</f>
        <v>74.88</v>
      </c>
      <c r="F113" s="114" t="s">
        <v>138</v>
      </c>
      <c r="G113" s="124" t="s">
        <v>112</v>
      </c>
      <c r="H113" s="126">
        <v>15</v>
      </c>
      <c r="I113" s="114"/>
      <c r="J113" s="114"/>
      <c r="K113" s="124"/>
      <c r="L113" s="126"/>
      <c r="M113" s="114"/>
      <c r="N113" s="114"/>
      <c r="O113" s="124"/>
      <c r="P113" s="124"/>
      <c r="Q113" s="124"/>
      <c r="R113" s="124"/>
      <c r="S113" s="124"/>
      <c r="T113" s="124"/>
      <c r="U113" s="124"/>
      <c r="V113" s="124"/>
      <c r="W113" s="124"/>
      <c r="X113" s="124"/>
      <c r="Y113" s="123"/>
      <c r="Z113" s="123"/>
      <c r="AA113" s="123"/>
      <c r="AB113" s="123"/>
      <c r="AC113" s="123"/>
      <c r="AD113" s="122" t="s">
        <v>107</v>
      </c>
      <c r="AE113" s="121">
        <f>PRODUCT(E113:O113)</f>
        <v>1123.1999999999998</v>
      </c>
      <c r="AF113" s="97" t="s">
        <v>142</v>
      </c>
    </row>
    <row r="114" spans="1:32" ht="13.5" customHeight="1">
      <c r="A114" s="470"/>
      <c r="B114" s="471"/>
      <c r="C114" s="471"/>
      <c r="D114" s="471"/>
      <c r="E114" s="471"/>
      <c r="F114" s="471"/>
      <c r="G114" s="471"/>
      <c r="H114" s="471"/>
      <c r="I114" s="471"/>
      <c r="J114" s="471"/>
      <c r="K114" s="471"/>
      <c r="L114" s="471"/>
      <c r="M114" s="471"/>
      <c r="N114" s="471"/>
      <c r="O114" s="471"/>
      <c r="P114" s="471"/>
      <c r="Q114" s="471"/>
      <c r="R114" s="471"/>
      <c r="S114" s="471"/>
      <c r="T114" s="471"/>
      <c r="U114" s="471"/>
      <c r="V114" s="471"/>
      <c r="W114" s="471"/>
      <c r="X114" s="471"/>
      <c r="Y114" s="471"/>
      <c r="Z114" s="471"/>
      <c r="AA114" s="471"/>
      <c r="AB114" s="471"/>
      <c r="AC114" s="471"/>
      <c r="AD114" s="471"/>
      <c r="AE114" s="471"/>
      <c r="AF114" s="472"/>
    </row>
    <row r="115" spans="1:32" ht="24.75" customHeight="1">
      <c r="A115" s="93" t="s">
        <v>259</v>
      </c>
      <c r="B115" s="94">
        <v>101838</v>
      </c>
      <c r="C115" s="400" t="s">
        <v>260</v>
      </c>
      <c r="D115" s="401"/>
      <c r="E115" s="401"/>
      <c r="F115" s="401"/>
      <c r="G115" s="401"/>
      <c r="H115" s="401"/>
      <c r="I115" s="401"/>
      <c r="J115" s="401"/>
      <c r="K115" s="401"/>
      <c r="L115" s="401"/>
      <c r="M115" s="401"/>
      <c r="N115" s="401"/>
      <c r="O115" s="401"/>
      <c r="P115" s="401"/>
      <c r="Q115" s="401"/>
      <c r="R115" s="401"/>
      <c r="S115" s="401"/>
      <c r="T115" s="401"/>
      <c r="U115" s="401"/>
      <c r="V115" s="401"/>
      <c r="W115" s="401"/>
      <c r="X115" s="401"/>
      <c r="Y115" s="401"/>
      <c r="Z115" s="401"/>
      <c r="AA115" s="401"/>
      <c r="AB115" s="402"/>
      <c r="AC115" s="403" t="s">
        <v>100</v>
      </c>
      <c r="AD115" s="404"/>
      <c r="AE115" s="131">
        <f>AE118</f>
        <v>57.599999999999994</v>
      </c>
      <c r="AF115" s="87" t="str">
        <f>AF118</f>
        <v>M3</v>
      </c>
    </row>
    <row r="116" spans="1:32" ht="13.5" customHeight="1">
      <c r="A116" s="114"/>
      <c r="B116" s="114"/>
      <c r="C116" s="98"/>
      <c r="D116" s="98"/>
      <c r="E116" s="543" t="s">
        <v>221</v>
      </c>
      <c r="F116" s="543"/>
      <c r="G116" s="543"/>
      <c r="H116" s="543"/>
      <c r="I116" s="543"/>
      <c r="J116" s="543"/>
      <c r="K116" s="543"/>
      <c r="L116" s="543"/>
      <c r="M116" s="543"/>
      <c r="N116" s="543"/>
      <c r="O116" s="543"/>
      <c r="P116" s="543"/>
      <c r="Q116" s="543"/>
      <c r="R116" s="543"/>
      <c r="S116" s="543"/>
      <c r="T116" s="543"/>
      <c r="U116" s="543"/>
      <c r="V116" s="124"/>
      <c r="W116" s="124"/>
      <c r="X116" s="124"/>
      <c r="Y116" s="123"/>
      <c r="Z116" s="123"/>
      <c r="AA116" s="123"/>
      <c r="AB116" s="123"/>
      <c r="AC116" s="123"/>
      <c r="AD116" s="122"/>
      <c r="AE116" s="128"/>
      <c r="AF116" s="97"/>
    </row>
    <row r="117" spans="1:32" ht="13.5" customHeight="1">
      <c r="A117" s="114"/>
      <c r="B117" s="114"/>
      <c r="C117" s="98"/>
      <c r="D117" s="98"/>
      <c r="E117" s="114" t="s">
        <v>153</v>
      </c>
      <c r="F117" s="114" t="s">
        <v>111</v>
      </c>
      <c r="G117" s="114" t="s">
        <v>112</v>
      </c>
      <c r="H117" s="114" t="s">
        <v>154</v>
      </c>
      <c r="I117" s="100" t="s">
        <v>111</v>
      </c>
      <c r="J117" s="114" t="s">
        <v>156</v>
      </c>
      <c r="K117" s="114" t="s">
        <v>151</v>
      </c>
      <c r="L117" s="100" t="s">
        <v>111</v>
      </c>
      <c r="M117" s="114"/>
      <c r="N117" s="446"/>
      <c r="O117" s="545"/>
      <c r="P117" s="114"/>
      <c r="Q117" s="540"/>
      <c r="R117" s="541"/>
      <c r="S117" s="542"/>
      <c r="T117" s="137"/>
      <c r="U117" s="137"/>
      <c r="V117" s="124"/>
      <c r="W117" s="124"/>
      <c r="X117" s="124"/>
      <c r="Y117" s="123"/>
      <c r="Z117" s="123"/>
      <c r="AA117" s="123"/>
      <c r="AB117" s="123"/>
      <c r="AC117" s="123"/>
      <c r="AD117" s="122"/>
      <c r="AE117" s="128"/>
      <c r="AF117" s="97"/>
    </row>
    <row r="118" spans="1:32" ht="13.5" customHeight="1">
      <c r="A118" s="136"/>
      <c r="B118" s="136"/>
      <c r="C118" s="136"/>
      <c r="D118" s="129"/>
      <c r="E118" s="99">
        <v>8</v>
      </c>
      <c r="F118" s="113" t="s">
        <v>111</v>
      </c>
      <c r="G118" s="99" t="s">
        <v>112</v>
      </c>
      <c r="H118" s="99">
        <v>0.6</v>
      </c>
      <c r="I118" s="100" t="s">
        <v>111</v>
      </c>
      <c r="J118" s="113" t="s">
        <v>156</v>
      </c>
      <c r="K118" s="113">
        <v>12</v>
      </c>
      <c r="L118" s="100" t="s">
        <v>111</v>
      </c>
      <c r="M118" s="113"/>
      <c r="N118" s="483"/>
      <c r="O118" s="483"/>
      <c r="P118" s="113"/>
      <c r="Q118" s="453"/>
      <c r="R118" s="454"/>
      <c r="S118" s="456"/>
      <c r="T118" s="113"/>
      <c r="U118" s="113"/>
      <c r="V118" s="124"/>
      <c r="W118" s="124"/>
      <c r="X118" s="124"/>
      <c r="Y118" s="123"/>
      <c r="Z118" s="123"/>
      <c r="AA118" s="123"/>
      <c r="AB118" s="123"/>
      <c r="AC118" s="123"/>
      <c r="AD118" s="122" t="s">
        <v>107</v>
      </c>
      <c r="AE118" s="121">
        <f>PRODUCT(E118:AC118)</f>
        <v>57.599999999999994</v>
      </c>
      <c r="AF118" s="97" t="s">
        <v>138</v>
      </c>
    </row>
    <row r="119" spans="1:32" ht="13.5" customHeight="1">
      <c r="A119" s="178"/>
      <c r="B119" s="179"/>
      <c r="C119" s="179"/>
      <c r="D119" s="179"/>
      <c r="E119" s="179"/>
      <c r="F119" s="179"/>
      <c r="G119" s="179"/>
      <c r="H119" s="179"/>
      <c r="I119" s="179"/>
      <c r="J119" s="179"/>
      <c r="K119" s="179"/>
      <c r="L119" s="179"/>
      <c r="M119" s="179"/>
      <c r="N119" s="179"/>
      <c r="O119" s="179"/>
      <c r="P119" s="179"/>
      <c r="Q119" s="179"/>
      <c r="R119" s="179"/>
      <c r="S119" s="179"/>
      <c r="T119" s="179"/>
      <c r="U119" s="179"/>
      <c r="V119" s="179"/>
      <c r="W119" s="179"/>
      <c r="X119" s="179"/>
      <c r="Y119" s="179"/>
      <c r="Z119" s="179"/>
      <c r="AA119" s="179"/>
      <c r="AB119" s="179"/>
      <c r="AC119" s="179"/>
      <c r="AD119" s="179"/>
      <c r="AE119" s="179"/>
      <c r="AF119" s="180"/>
    </row>
    <row r="120" spans="1:32" ht="12.75">
      <c r="A120" s="106" t="s">
        <v>158</v>
      </c>
      <c r="B120" s="132"/>
      <c r="C120" s="447" t="s">
        <v>50</v>
      </c>
      <c r="D120" s="448"/>
      <c r="E120" s="448"/>
      <c r="F120" s="448"/>
      <c r="G120" s="448"/>
      <c r="H120" s="448"/>
      <c r="I120" s="448"/>
      <c r="J120" s="448"/>
      <c r="K120" s="448"/>
      <c r="L120" s="448"/>
      <c r="M120" s="448"/>
      <c r="N120" s="448"/>
      <c r="O120" s="448"/>
      <c r="P120" s="448"/>
      <c r="Q120" s="448"/>
      <c r="R120" s="448"/>
      <c r="S120" s="448"/>
      <c r="T120" s="448"/>
      <c r="U120" s="448"/>
      <c r="V120" s="448"/>
      <c r="W120" s="448"/>
      <c r="X120" s="448"/>
      <c r="Y120" s="448"/>
      <c r="Z120" s="448"/>
      <c r="AA120" s="448"/>
      <c r="AB120" s="448"/>
      <c r="AC120" s="449"/>
      <c r="AD120" s="449"/>
      <c r="AE120" s="449"/>
      <c r="AF120" s="450"/>
    </row>
    <row r="121" spans="1:32" ht="23.25" customHeight="1">
      <c r="A121" s="106" t="s">
        <v>51</v>
      </c>
      <c r="B121" s="101">
        <v>94306</v>
      </c>
      <c r="C121" s="457" t="s">
        <v>237</v>
      </c>
      <c r="D121" s="458"/>
      <c r="E121" s="458"/>
      <c r="F121" s="458"/>
      <c r="G121" s="458"/>
      <c r="H121" s="458"/>
      <c r="I121" s="458"/>
      <c r="J121" s="458"/>
      <c r="K121" s="458"/>
      <c r="L121" s="458"/>
      <c r="M121" s="458"/>
      <c r="N121" s="458"/>
      <c r="O121" s="458"/>
      <c r="P121" s="458"/>
      <c r="Q121" s="458"/>
      <c r="R121" s="458"/>
      <c r="S121" s="458"/>
      <c r="T121" s="458"/>
      <c r="U121" s="458"/>
      <c r="V121" s="458"/>
      <c r="W121" s="458"/>
      <c r="X121" s="458"/>
      <c r="Y121" s="458"/>
      <c r="Z121" s="458"/>
      <c r="AA121" s="458"/>
      <c r="AB121" s="459"/>
      <c r="AC121" s="403" t="s">
        <v>100</v>
      </c>
      <c r="AD121" s="404"/>
      <c r="AE121" s="133">
        <f>AE124</f>
        <v>540</v>
      </c>
      <c r="AF121" s="95" t="str">
        <f>AF124</f>
        <v>M3</v>
      </c>
    </row>
    <row r="122" spans="1:32" ht="13.5" customHeight="1">
      <c r="A122" s="114"/>
      <c r="B122" s="114"/>
      <c r="C122" s="98"/>
      <c r="D122" s="98"/>
      <c r="E122" s="461" t="s">
        <v>221</v>
      </c>
      <c r="F122" s="462"/>
      <c r="G122" s="462"/>
      <c r="H122" s="462"/>
      <c r="I122" s="462"/>
      <c r="J122" s="462"/>
      <c r="K122" s="462"/>
      <c r="L122" s="462"/>
      <c r="M122" s="462"/>
      <c r="N122" s="462"/>
      <c r="O122" s="462"/>
      <c r="P122" s="462"/>
      <c r="Q122" s="462"/>
      <c r="R122" s="462"/>
      <c r="S122" s="462"/>
      <c r="T122" s="462"/>
      <c r="U122" s="463"/>
      <c r="V122" s="124"/>
      <c r="W122" s="124"/>
      <c r="X122" s="124"/>
      <c r="Y122" s="123"/>
      <c r="Z122" s="123"/>
      <c r="AA122" s="123"/>
      <c r="AB122" s="123"/>
      <c r="AC122" s="123"/>
      <c r="AD122" s="122"/>
      <c r="AE122" s="128"/>
      <c r="AF122" s="97"/>
    </row>
    <row r="123" spans="1:32" ht="26.25" customHeight="1">
      <c r="A123" s="96"/>
      <c r="B123" s="130"/>
      <c r="C123" s="130"/>
      <c r="D123" s="129"/>
      <c r="E123" s="114" t="s">
        <v>159</v>
      </c>
      <c r="F123" s="114" t="s">
        <v>148</v>
      </c>
      <c r="G123" s="446" t="s">
        <v>160</v>
      </c>
      <c r="H123" s="482"/>
      <c r="I123" s="114"/>
      <c r="J123" s="114" t="s">
        <v>112</v>
      </c>
      <c r="K123" s="114" t="s">
        <v>154</v>
      </c>
      <c r="L123" s="114" t="s">
        <v>161</v>
      </c>
      <c r="M123" s="114"/>
      <c r="N123" s="114"/>
      <c r="O123" s="114" t="s">
        <v>162</v>
      </c>
      <c r="P123" s="114" t="s">
        <v>155</v>
      </c>
      <c r="Q123" s="114"/>
      <c r="R123" s="446" t="s">
        <v>163</v>
      </c>
      <c r="S123" s="446"/>
      <c r="T123" s="114" t="s">
        <v>112</v>
      </c>
      <c r="U123" s="451" t="s">
        <v>110</v>
      </c>
      <c r="V123" s="452"/>
      <c r="W123" s="136"/>
      <c r="X123" s="136"/>
      <c r="Y123" s="136"/>
      <c r="Z123" s="136"/>
      <c r="AA123" s="136"/>
      <c r="AB123" s="136"/>
      <c r="AC123" s="163"/>
      <c r="AD123" s="122"/>
      <c r="AE123" s="128"/>
      <c r="AF123" s="97"/>
    </row>
    <row r="124" spans="1:32" ht="12.75" customHeight="1">
      <c r="A124" s="97"/>
      <c r="B124" s="123"/>
      <c r="C124" s="127"/>
      <c r="D124" s="124" t="s">
        <v>164</v>
      </c>
      <c r="E124" s="113">
        <v>1.5</v>
      </c>
      <c r="F124" s="114" t="s">
        <v>148</v>
      </c>
      <c r="G124" s="483">
        <v>3</v>
      </c>
      <c r="H124" s="483"/>
      <c r="I124" s="114" t="s">
        <v>165</v>
      </c>
      <c r="J124" s="114" t="s">
        <v>112</v>
      </c>
      <c r="K124" s="105">
        <v>3</v>
      </c>
      <c r="L124" s="105" t="s">
        <v>161</v>
      </c>
      <c r="M124" s="114">
        <v>2</v>
      </c>
      <c r="N124" s="114"/>
      <c r="O124" s="114">
        <f>((E124+G124)*K124)/M124</f>
        <v>6.75</v>
      </c>
      <c r="P124" s="114">
        <v>10</v>
      </c>
      <c r="Q124" s="114"/>
      <c r="R124" s="446">
        <f>O124*P124</f>
        <v>67.5</v>
      </c>
      <c r="S124" s="446"/>
      <c r="T124" s="114" t="s">
        <v>112</v>
      </c>
      <c r="U124" s="453">
        <v>8</v>
      </c>
      <c r="V124" s="454"/>
      <c r="W124" s="134"/>
      <c r="X124" s="134"/>
      <c r="Y124" s="134"/>
      <c r="Z124" s="134"/>
      <c r="AA124" s="134"/>
      <c r="AB124" s="134"/>
      <c r="AC124" s="164"/>
      <c r="AD124" s="122" t="s">
        <v>107</v>
      </c>
      <c r="AE124" s="121">
        <f>R124*U124</f>
        <v>540</v>
      </c>
      <c r="AF124" s="97" t="s">
        <v>138</v>
      </c>
    </row>
    <row r="125" spans="1:32" ht="12.75">
      <c r="A125" s="460"/>
      <c r="B125" s="460"/>
      <c r="C125" s="460"/>
      <c r="D125" s="460"/>
      <c r="E125" s="460"/>
      <c r="F125" s="460"/>
      <c r="G125" s="460"/>
      <c r="H125" s="460"/>
      <c r="I125" s="460"/>
      <c r="J125" s="460"/>
      <c r="K125" s="460"/>
      <c r="L125" s="460"/>
      <c r="M125" s="460"/>
      <c r="N125" s="460"/>
      <c r="O125" s="460"/>
      <c r="P125" s="460"/>
      <c r="Q125" s="460"/>
      <c r="R125" s="460"/>
      <c r="S125" s="460"/>
      <c r="T125" s="460"/>
      <c r="U125" s="460"/>
      <c r="V125" s="460"/>
      <c r="W125" s="460"/>
      <c r="X125" s="460"/>
      <c r="Y125" s="460"/>
      <c r="Z125" s="460"/>
      <c r="AA125" s="460"/>
      <c r="AB125" s="460"/>
      <c r="AC125" s="460"/>
      <c r="AD125" s="460"/>
      <c r="AE125" s="460"/>
      <c r="AF125" s="460"/>
    </row>
    <row r="126" spans="1:32" ht="27" customHeight="1">
      <c r="A126" s="106" t="s">
        <v>52</v>
      </c>
      <c r="B126" s="101">
        <v>90650</v>
      </c>
      <c r="C126" s="469" t="s">
        <v>251</v>
      </c>
      <c r="D126" s="469"/>
      <c r="E126" s="469"/>
      <c r="F126" s="469"/>
      <c r="G126" s="469"/>
      <c r="H126" s="469"/>
      <c r="I126" s="469"/>
      <c r="J126" s="469"/>
      <c r="K126" s="469"/>
      <c r="L126" s="469"/>
      <c r="M126" s="469"/>
      <c r="N126" s="469"/>
      <c r="O126" s="469"/>
      <c r="P126" s="469"/>
      <c r="Q126" s="469"/>
      <c r="R126" s="469"/>
      <c r="S126" s="469"/>
      <c r="T126" s="469"/>
      <c r="U126" s="469"/>
      <c r="V126" s="469"/>
      <c r="W126" s="469"/>
      <c r="X126" s="469"/>
      <c r="Y126" s="469"/>
      <c r="Z126" s="469"/>
      <c r="AA126" s="469"/>
      <c r="AB126" s="469"/>
      <c r="AC126" s="403" t="s">
        <v>100</v>
      </c>
      <c r="AD126" s="404"/>
      <c r="AE126" s="133">
        <f>AE128</f>
        <v>1440</v>
      </c>
      <c r="AF126" s="95" t="str">
        <f>AF128</f>
        <v>H</v>
      </c>
    </row>
    <row r="127" spans="1:32" ht="12.75">
      <c r="A127" s="96"/>
      <c r="B127" s="130"/>
      <c r="C127" s="130"/>
      <c r="D127" s="129"/>
      <c r="E127" s="114" t="s">
        <v>103</v>
      </c>
      <c r="F127" s="114" t="s">
        <v>112</v>
      </c>
      <c r="G127" s="114" t="s">
        <v>166</v>
      </c>
      <c r="H127" s="114"/>
      <c r="I127" s="114"/>
      <c r="J127" s="114"/>
      <c r="K127" s="124"/>
      <c r="L127" s="124"/>
      <c r="M127" s="114"/>
      <c r="N127" s="114"/>
      <c r="O127" s="124"/>
      <c r="P127" s="124"/>
      <c r="Q127" s="124"/>
      <c r="R127" s="124"/>
      <c r="S127" s="124"/>
      <c r="T127" s="124"/>
      <c r="U127" s="124"/>
      <c r="V127" s="124"/>
      <c r="W127" s="124"/>
      <c r="X127" s="124"/>
      <c r="Y127" s="123"/>
      <c r="Z127" s="123"/>
      <c r="AA127" s="123"/>
      <c r="AB127" s="123"/>
      <c r="AC127" s="123"/>
      <c r="AD127" s="122"/>
      <c r="AE127" s="128"/>
      <c r="AF127" s="97"/>
    </row>
    <row r="128" spans="1:32" ht="12.75" customHeight="1">
      <c r="A128" s="97"/>
      <c r="B128" s="123"/>
      <c r="C128" s="127"/>
      <c r="D128" s="127"/>
      <c r="E128" s="126">
        <v>24</v>
      </c>
      <c r="F128" s="114" t="s">
        <v>112</v>
      </c>
      <c r="G128" s="124">
        <v>60</v>
      </c>
      <c r="H128" s="126"/>
      <c r="I128" s="114"/>
      <c r="J128" s="114"/>
      <c r="K128" s="124"/>
      <c r="L128" s="126"/>
      <c r="M128" s="114"/>
      <c r="N128" s="114"/>
      <c r="O128" s="124"/>
      <c r="P128" s="124"/>
      <c r="Q128" s="124"/>
      <c r="R128" s="124"/>
      <c r="S128" s="124"/>
      <c r="T128" s="124"/>
      <c r="U128" s="124"/>
      <c r="V128" s="124"/>
      <c r="W128" s="124"/>
      <c r="X128" s="124"/>
      <c r="Y128" s="123"/>
      <c r="Z128" s="123"/>
      <c r="AA128" s="123"/>
      <c r="AB128" s="123"/>
      <c r="AC128" s="123"/>
      <c r="AD128" s="122" t="s">
        <v>107</v>
      </c>
      <c r="AE128" s="121">
        <f>PRODUCT(E128:O128)</f>
        <v>1440</v>
      </c>
      <c r="AF128" s="97" t="s">
        <v>101</v>
      </c>
    </row>
    <row r="129" spans="1:32" ht="13.5" customHeight="1">
      <c r="A129" s="470"/>
      <c r="B129" s="471"/>
      <c r="C129" s="471"/>
      <c r="D129" s="471"/>
      <c r="E129" s="471"/>
      <c r="F129" s="471"/>
      <c r="G129" s="471"/>
      <c r="H129" s="471"/>
      <c r="I129" s="471"/>
      <c r="J129" s="471"/>
      <c r="K129" s="471"/>
      <c r="L129" s="471"/>
      <c r="M129" s="471"/>
      <c r="N129" s="471"/>
      <c r="O129" s="471"/>
      <c r="P129" s="471"/>
      <c r="Q129" s="471"/>
      <c r="R129" s="471"/>
      <c r="S129" s="471"/>
      <c r="T129" s="471"/>
      <c r="U129" s="471"/>
      <c r="V129" s="471"/>
      <c r="W129" s="471"/>
      <c r="X129" s="471"/>
      <c r="Y129" s="471"/>
      <c r="Z129" s="471"/>
      <c r="AA129" s="471"/>
      <c r="AB129" s="471"/>
      <c r="AC129" s="471"/>
      <c r="AD129" s="471"/>
      <c r="AE129" s="471"/>
      <c r="AF129" s="472"/>
    </row>
    <row r="130" spans="1:32" ht="13.5" customHeight="1">
      <c r="A130" s="106" t="s">
        <v>168</v>
      </c>
      <c r="B130" s="132"/>
      <c r="C130" s="447" t="s">
        <v>53</v>
      </c>
      <c r="D130" s="448"/>
      <c r="E130" s="448"/>
      <c r="F130" s="448"/>
      <c r="G130" s="448"/>
      <c r="H130" s="448"/>
      <c r="I130" s="448"/>
      <c r="J130" s="448"/>
      <c r="K130" s="448"/>
      <c r="L130" s="448"/>
      <c r="M130" s="448"/>
      <c r="N130" s="448"/>
      <c r="O130" s="448"/>
      <c r="P130" s="448"/>
      <c r="Q130" s="448"/>
      <c r="R130" s="448"/>
      <c r="S130" s="448"/>
      <c r="T130" s="448"/>
      <c r="U130" s="448"/>
      <c r="V130" s="448"/>
      <c r="W130" s="448"/>
      <c r="X130" s="448"/>
      <c r="Y130" s="448"/>
      <c r="Z130" s="448"/>
      <c r="AA130" s="448"/>
      <c r="AB130" s="448"/>
      <c r="AC130" s="449"/>
      <c r="AD130" s="449"/>
      <c r="AE130" s="449"/>
      <c r="AF130" s="450"/>
    </row>
    <row r="131" spans="1:32" ht="13.5" customHeight="1">
      <c r="A131" s="106" t="s">
        <v>54</v>
      </c>
      <c r="B131" s="101" t="s">
        <v>169</v>
      </c>
      <c r="C131" s="457" t="s">
        <v>55</v>
      </c>
      <c r="D131" s="458"/>
      <c r="E131" s="458"/>
      <c r="F131" s="458"/>
      <c r="G131" s="458"/>
      <c r="H131" s="458"/>
      <c r="I131" s="458"/>
      <c r="J131" s="458"/>
      <c r="K131" s="458"/>
      <c r="L131" s="458"/>
      <c r="M131" s="458"/>
      <c r="N131" s="458"/>
      <c r="O131" s="458"/>
      <c r="P131" s="458"/>
      <c r="Q131" s="458"/>
      <c r="R131" s="458"/>
      <c r="S131" s="458"/>
      <c r="T131" s="458"/>
      <c r="U131" s="458"/>
      <c r="V131" s="458"/>
      <c r="W131" s="458"/>
      <c r="X131" s="458"/>
      <c r="Y131" s="458"/>
      <c r="Z131" s="458"/>
      <c r="AA131" s="458"/>
      <c r="AB131" s="459"/>
      <c r="AC131" s="403" t="s">
        <v>100</v>
      </c>
      <c r="AD131" s="404"/>
      <c r="AE131" s="133">
        <f>AE134</f>
        <v>18.8</v>
      </c>
      <c r="AF131" s="95" t="str">
        <f>AF134</f>
        <v>M</v>
      </c>
    </row>
    <row r="132" spans="1:32" ht="13.5" customHeight="1">
      <c r="A132" s="114"/>
      <c r="B132" s="114"/>
      <c r="C132" s="98"/>
      <c r="D132" s="98"/>
      <c r="E132" s="461" t="s">
        <v>221</v>
      </c>
      <c r="F132" s="462"/>
      <c r="G132" s="462"/>
      <c r="H132" s="462"/>
      <c r="I132" s="462"/>
      <c r="J132" s="462"/>
      <c r="K132" s="462"/>
      <c r="L132" s="462"/>
      <c r="M132" s="462"/>
      <c r="N132" s="462"/>
      <c r="O132" s="462"/>
      <c r="P132" s="462"/>
      <c r="Q132" s="462"/>
      <c r="R132" s="462"/>
      <c r="S132" s="462"/>
      <c r="T132" s="462"/>
      <c r="U132" s="463"/>
      <c r="V132" s="124"/>
      <c r="W132" s="124"/>
      <c r="X132" s="124"/>
      <c r="Y132" s="123"/>
      <c r="Z132" s="123"/>
      <c r="AA132" s="123"/>
      <c r="AB132" s="123"/>
      <c r="AC132" s="123"/>
      <c r="AD132" s="122"/>
      <c r="AE132" s="128"/>
      <c r="AF132" s="97"/>
    </row>
    <row r="133" spans="1:32" ht="13.5" customHeight="1">
      <c r="A133" s="96"/>
      <c r="B133" s="130"/>
      <c r="C133" s="130"/>
      <c r="D133" s="129"/>
      <c r="E133" s="451" t="s">
        <v>170</v>
      </c>
      <c r="F133" s="455"/>
      <c r="G133" s="111" t="s">
        <v>112</v>
      </c>
      <c r="H133" s="111" t="s">
        <v>155</v>
      </c>
      <c r="I133" s="114"/>
      <c r="J133" s="114"/>
      <c r="K133" s="114"/>
      <c r="L133" s="114"/>
      <c r="M133" s="114"/>
      <c r="N133" s="114"/>
      <c r="O133" s="114"/>
      <c r="P133" s="114"/>
      <c r="Q133" s="114"/>
      <c r="R133" s="446"/>
      <c r="S133" s="446"/>
      <c r="T133" s="114"/>
      <c r="U133" s="451"/>
      <c r="V133" s="452"/>
      <c r="W133" s="452"/>
      <c r="X133" s="452"/>
      <c r="Y133" s="452"/>
      <c r="Z133" s="452"/>
      <c r="AA133" s="452"/>
      <c r="AB133" s="452"/>
      <c r="AC133" s="455"/>
      <c r="AD133" s="122"/>
      <c r="AE133" s="128"/>
      <c r="AF133" s="97"/>
    </row>
    <row r="134" spans="1:32" ht="13.5" customHeight="1">
      <c r="A134" s="97"/>
      <c r="B134" s="123"/>
      <c r="C134" s="127"/>
      <c r="D134" s="124"/>
      <c r="E134" s="453">
        <v>9.4</v>
      </c>
      <c r="F134" s="456"/>
      <c r="G134" s="109" t="s">
        <v>112</v>
      </c>
      <c r="H134" s="113">
        <v>2</v>
      </c>
      <c r="I134" s="134"/>
      <c r="J134" s="114"/>
      <c r="K134" s="105"/>
      <c r="L134" s="105"/>
      <c r="M134" s="114"/>
      <c r="N134" s="114"/>
      <c r="O134" s="114"/>
      <c r="P134" s="114"/>
      <c r="Q134" s="114"/>
      <c r="R134" s="446"/>
      <c r="S134" s="446"/>
      <c r="T134" s="114"/>
      <c r="U134" s="453"/>
      <c r="V134" s="454"/>
      <c r="W134" s="454"/>
      <c r="X134" s="454"/>
      <c r="Y134" s="454"/>
      <c r="Z134" s="454"/>
      <c r="AA134" s="454"/>
      <c r="AB134" s="454"/>
      <c r="AC134" s="456"/>
      <c r="AD134" s="122" t="s">
        <v>107</v>
      </c>
      <c r="AE134" s="121">
        <f>PRODUCT(E134:AC134)</f>
        <v>18.8</v>
      </c>
      <c r="AF134" s="97" t="s">
        <v>111</v>
      </c>
    </row>
    <row r="135" spans="1:32" ht="13.5" customHeight="1">
      <c r="A135" s="460"/>
      <c r="B135" s="460"/>
      <c r="C135" s="460"/>
      <c r="D135" s="460"/>
      <c r="E135" s="460"/>
      <c r="F135" s="460"/>
      <c r="G135" s="460"/>
      <c r="H135" s="460"/>
      <c r="I135" s="460"/>
      <c r="J135" s="460"/>
      <c r="K135" s="460"/>
      <c r="L135" s="460"/>
      <c r="M135" s="460"/>
      <c r="N135" s="460"/>
      <c r="O135" s="460"/>
      <c r="P135" s="460"/>
      <c r="Q135" s="460"/>
      <c r="R135" s="460"/>
      <c r="S135" s="460"/>
      <c r="T135" s="460"/>
      <c r="U135" s="460"/>
      <c r="V135" s="460"/>
      <c r="W135" s="460"/>
      <c r="X135" s="460"/>
      <c r="Y135" s="460"/>
      <c r="Z135" s="460"/>
      <c r="AA135" s="460"/>
      <c r="AB135" s="460"/>
      <c r="AC135" s="460"/>
      <c r="AD135" s="460"/>
      <c r="AE135" s="460"/>
      <c r="AF135" s="460"/>
    </row>
    <row r="136" spans="1:32" ht="24" customHeight="1">
      <c r="A136" s="106" t="s">
        <v>56</v>
      </c>
      <c r="B136" s="101">
        <v>94275</v>
      </c>
      <c r="C136" s="469" t="s">
        <v>57</v>
      </c>
      <c r="D136" s="469"/>
      <c r="E136" s="469"/>
      <c r="F136" s="469"/>
      <c r="G136" s="469"/>
      <c r="H136" s="469"/>
      <c r="I136" s="469"/>
      <c r="J136" s="469"/>
      <c r="K136" s="469"/>
      <c r="L136" s="469"/>
      <c r="M136" s="469"/>
      <c r="N136" s="469"/>
      <c r="O136" s="469"/>
      <c r="P136" s="469"/>
      <c r="Q136" s="469"/>
      <c r="R136" s="469"/>
      <c r="S136" s="469"/>
      <c r="T136" s="469"/>
      <c r="U136" s="469"/>
      <c r="V136" s="469"/>
      <c r="W136" s="469"/>
      <c r="X136" s="469"/>
      <c r="Y136" s="469"/>
      <c r="Z136" s="469"/>
      <c r="AA136" s="469"/>
      <c r="AB136" s="469"/>
      <c r="AC136" s="403" t="s">
        <v>100</v>
      </c>
      <c r="AD136" s="404"/>
      <c r="AE136" s="133">
        <f>AE139</f>
        <v>35.880000000000003</v>
      </c>
      <c r="AF136" s="95" t="str">
        <f>AF139</f>
        <v>M</v>
      </c>
    </row>
    <row r="137" spans="1:32" ht="13.5" customHeight="1">
      <c r="A137" s="114"/>
      <c r="B137" s="114"/>
      <c r="C137" s="98"/>
      <c r="D137" s="98"/>
      <c r="E137" s="461" t="s">
        <v>221</v>
      </c>
      <c r="F137" s="462"/>
      <c r="G137" s="462"/>
      <c r="H137" s="462"/>
      <c r="I137" s="462"/>
      <c r="J137" s="462"/>
      <c r="K137" s="462"/>
      <c r="L137" s="462"/>
      <c r="M137" s="462"/>
      <c r="N137" s="462"/>
      <c r="O137" s="462"/>
      <c r="P137" s="462"/>
      <c r="Q137" s="462"/>
      <c r="R137" s="462"/>
      <c r="S137" s="462"/>
      <c r="T137" s="462"/>
      <c r="U137" s="463"/>
      <c r="V137" s="124"/>
      <c r="W137" s="124"/>
      <c r="X137" s="124"/>
      <c r="Y137" s="123"/>
      <c r="Z137" s="123"/>
      <c r="AA137" s="123"/>
      <c r="AB137" s="123"/>
      <c r="AC137" s="123"/>
      <c r="AD137" s="122"/>
      <c r="AE137" s="128"/>
      <c r="AF137" s="97"/>
    </row>
    <row r="138" spans="1:32" ht="39.75" customHeight="1">
      <c r="A138" s="96"/>
      <c r="B138" s="130"/>
      <c r="C138" s="130"/>
      <c r="D138" s="129"/>
      <c r="E138" s="114" t="s">
        <v>222</v>
      </c>
      <c r="F138" s="114" t="s">
        <v>111</v>
      </c>
      <c r="G138" s="114" t="s">
        <v>148</v>
      </c>
      <c r="H138" s="114" t="s">
        <v>223</v>
      </c>
      <c r="I138" s="114" t="s">
        <v>111</v>
      </c>
      <c r="J138" s="138"/>
      <c r="K138" s="111" t="s">
        <v>225</v>
      </c>
      <c r="L138" s="114" t="s">
        <v>111</v>
      </c>
      <c r="M138" s="114" t="s">
        <v>112</v>
      </c>
      <c r="N138" s="446" t="s">
        <v>155</v>
      </c>
      <c r="O138" s="446"/>
      <c r="P138" s="124"/>
      <c r="Q138" s="124"/>
      <c r="R138" s="124"/>
      <c r="S138" s="124"/>
      <c r="T138" s="124"/>
      <c r="U138" s="124"/>
      <c r="V138" s="124"/>
      <c r="W138" s="124"/>
      <c r="X138" s="124"/>
      <c r="Y138" s="123"/>
      <c r="Z138" s="123"/>
      <c r="AA138" s="123"/>
      <c r="AB138" s="123"/>
      <c r="AC138" s="123"/>
      <c r="AD138" s="122"/>
      <c r="AE138" s="128"/>
      <c r="AF138" s="97"/>
    </row>
    <row r="139" spans="1:32" ht="13.5" customHeight="1">
      <c r="A139" s="97"/>
      <c r="B139" s="123"/>
      <c r="C139" s="127"/>
      <c r="D139" s="127"/>
      <c r="E139" s="126">
        <f>2*3.57</f>
        <v>7.14</v>
      </c>
      <c r="F139" s="114" t="s">
        <v>111</v>
      </c>
      <c r="G139" s="124" t="s">
        <v>148</v>
      </c>
      <c r="H139" s="126">
        <v>10.8</v>
      </c>
      <c r="I139" s="114" t="s">
        <v>111</v>
      </c>
      <c r="J139" s="135"/>
      <c r="K139" s="109">
        <f>E139+H139</f>
        <v>17.940000000000001</v>
      </c>
      <c r="L139" s="126" t="s">
        <v>111</v>
      </c>
      <c r="M139" s="114" t="s">
        <v>112</v>
      </c>
      <c r="N139" s="446">
        <v>2</v>
      </c>
      <c r="O139" s="446"/>
      <c r="P139" s="124"/>
      <c r="Q139" s="124"/>
      <c r="R139" s="124"/>
      <c r="S139" s="124"/>
      <c r="T139" s="124"/>
      <c r="U139" s="124"/>
      <c r="V139" s="124"/>
      <c r="W139" s="124"/>
      <c r="X139" s="124"/>
      <c r="Y139" s="123"/>
      <c r="Z139" s="123"/>
      <c r="AA139" s="123"/>
      <c r="AB139" s="123"/>
      <c r="AC139" s="123"/>
      <c r="AD139" s="122" t="s">
        <v>107</v>
      </c>
      <c r="AE139" s="121">
        <f>K139*N139</f>
        <v>35.880000000000003</v>
      </c>
      <c r="AF139" s="97" t="s">
        <v>111</v>
      </c>
    </row>
    <row r="140" spans="1:32" ht="13.5" customHeight="1">
      <c r="A140" s="460"/>
      <c r="B140" s="460"/>
      <c r="C140" s="460"/>
      <c r="D140" s="460"/>
      <c r="E140" s="460"/>
      <c r="F140" s="460"/>
      <c r="G140" s="460"/>
      <c r="H140" s="460"/>
      <c r="I140" s="460"/>
      <c r="J140" s="460"/>
      <c r="K140" s="460"/>
      <c r="L140" s="460"/>
      <c r="M140" s="460"/>
      <c r="N140" s="460"/>
      <c r="O140" s="460"/>
      <c r="P140" s="460"/>
      <c r="Q140" s="460"/>
      <c r="R140" s="460"/>
      <c r="S140" s="460"/>
      <c r="T140" s="460"/>
      <c r="U140" s="460"/>
      <c r="V140" s="460"/>
      <c r="W140" s="460"/>
      <c r="X140" s="460"/>
      <c r="Y140" s="460"/>
      <c r="Z140" s="460"/>
      <c r="AA140" s="460"/>
      <c r="AB140" s="460"/>
      <c r="AC140" s="460"/>
      <c r="AD140" s="460"/>
      <c r="AE140" s="460"/>
      <c r="AF140" s="460"/>
    </row>
    <row r="141" spans="1:32" ht="25.5" customHeight="1">
      <c r="A141" s="106" t="s">
        <v>58</v>
      </c>
      <c r="B141" s="101">
        <v>94306</v>
      </c>
      <c r="C141" s="457" t="s">
        <v>237</v>
      </c>
      <c r="D141" s="458"/>
      <c r="E141" s="458"/>
      <c r="F141" s="458"/>
      <c r="G141" s="458"/>
      <c r="H141" s="458"/>
      <c r="I141" s="458"/>
      <c r="J141" s="458"/>
      <c r="K141" s="458"/>
      <c r="L141" s="458"/>
      <c r="M141" s="458"/>
      <c r="N141" s="458"/>
      <c r="O141" s="458"/>
      <c r="P141" s="458"/>
      <c r="Q141" s="458"/>
      <c r="R141" s="458"/>
      <c r="S141" s="458"/>
      <c r="T141" s="458"/>
      <c r="U141" s="458"/>
      <c r="V141" s="458"/>
      <c r="W141" s="458"/>
      <c r="X141" s="458"/>
      <c r="Y141" s="458"/>
      <c r="Z141" s="458"/>
      <c r="AA141" s="458"/>
      <c r="AB141" s="459"/>
      <c r="AC141" s="403" t="s">
        <v>100</v>
      </c>
      <c r="AD141" s="404"/>
      <c r="AE141" s="133">
        <f>AE144</f>
        <v>50.760000000000005</v>
      </c>
      <c r="AF141" s="95" t="str">
        <f>AF144</f>
        <v>M3</v>
      </c>
    </row>
    <row r="142" spans="1:32" ht="13.5" customHeight="1">
      <c r="A142" s="114"/>
      <c r="B142" s="114"/>
      <c r="C142" s="98"/>
      <c r="D142" s="98"/>
      <c r="E142" s="461" t="s">
        <v>221</v>
      </c>
      <c r="F142" s="462"/>
      <c r="G142" s="462"/>
      <c r="H142" s="462"/>
      <c r="I142" s="462"/>
      <c r="J142" s="462"/>
      <c r="K142" s="462"/>
      <c r="L142" s="462"/>
      <c r="M142" s="462"/>
      <c r="N142" s="462"/>
      <c r="O142" s="462"/>
      <c r="P142" s="462"/>
      <c r="Q142" s="462"/>
      <c r="R142" s="462"/>
      <c r="S142" s="462"/>
      <c r="T142" s="462"/>
      <c r="U142" s="463"/>
      <c r="V142" s="124"/>
      <c r="W142" s="124"/>
      <c r="X142" s="124"/>
      <c r="Y142" s="123"/>
      <c r="Z142" s="123"/>
      <c r="AA142" s="123"/>
      <c r="AB142" s="123"/>
      <c r="AC142" s="123"/>
      <c r="AD142" s="122"/>
      <c r="AE142" s="128"/>
      <c r="AF142" s="97"/>
    </row>
    <row r="143" spans="1:32" ht="13.5" customHeight="1">
      <c r="A143" s="96"/>
      <c r="B143" s="130"/>
      <c r="C143" s="130"/>
      <c r="D143" s="122"/>
      <c r="E143" s="114" t="s">
        <v>162</v>
      </c>
      <c r="F143" s="114" t="s">
        <v>147</v>
      </c>
      <c r="G143" s="114" t="s">
        <v>112</v>
      </c>
      <c r="H143" s="114" t="s">
        <v>110</v>
      </c>
      <c r="I143" s="114" t="s">
        <v>111</v>
      </c>
      <c r="J143" s="114" t="s">
        <v>112</v>
      </c>
      <c r="K143" s="124" t="s">
        <v>155</v>
      </c>
      <c r="L143" s="124"/>
      <c r="M143" s="114"/>
      <c r="N143" s="114"/>
      <c r="O143" s="124"/>
      <c r="P143" s="124"/>
      <c r="Q143" s="124"/>
      <c r="R143" s="124"/>
      <c r="S143" s="124"/>
      <c r="T143" s="124"/>
      <c r="U143" s="124"/>
      <c r="V143" s="124"/>
      <c r="W143" s="124"/>
      <c r="X143" s="124"/>
      <c r="Y143" s="123"/>
      <c r="Z143" s="123"/>
      <c r="AA143" s="123"/>
      <c r="AB143" s="123"/>
      <c r="AC143" s="123"/>
      <c r="AD143" s="122"/>
      <c r="AE143" s="128"/>
      <c r="AF143" s="97"/>
    </row>
    <row r="144" spans="1:32" ht="13.5" customHeight="1">
      <c r="A144" s="97"/>
      <c r="B144" s="123"/>
      <c r="C144" s="127"/>
      <c r="D144" s="127"/>
      <c r="E144" s="126">
        <v>2.7</v>
      </c>
      <c r="F144" s="114" t="s">
        <v>147</v>
      </c>
      <c r="G144" s="124" t="s">
        <v>112</v>
      </c>
      <c r="H144" s="126">
        <v>9.4</v>
      </c>
      <c r="I144" s="114" t="s">
        <v>111</v>
      </c>
      <c r="J144" s="114" t="s">
        <v>112</v>
      </c>
      <c r="K144" s="124">
        <v>2</v>
      </c>
      <c r="L144" s="126"/>
      <c r="M144" s="114"/>
      <c r="N144" s="114"/>
      <c r="O144" s="124"/>
      <c r="P144" s="124"/>
      <c r="Q144" s="124"/>
      <c r="R144" s="124"/>
      <c r="S144" s="124"/>
      <c r="T144" s="124"/>
      <c r="U144" s="124"/>
      <c r="V144" s="124"/>
      <c r="W144" s="124"/>
      <c r="X144" s="124"/>
      <c r="Y144" s="123"/>
      <c r="Z144" s="123"/>
      <c r="AA144" s="123"/>
      <c r="AB144" s="123"/>
      <c r="AC144" s="123"/>
      <c r="AD144" s="122" t="s">
        <v>107</v>
      </c>
      <c r="AE144" s="121">
        <f>PRODUCT(E144:O144)</f>
        <v>50.760000000000005</v>
      </c>
      <c r="AF144" s="97" t="s">
        <v>138</v>
      </c>
    </row>
    <row r="145" spans="1:32" ht="13.5" customHeight="1">
      <c r="A145" s="460"/>
      <c r="B145" s="460"/>
      <c r="C145" s="460"/>
      <c r="D145" s="460"/>
      <c r="E145" s="460"/>
      <c r="F145" s="460"/>
      <c r="G145" s="460"/>
      <c r="H145" s="460"/>
      <c r="I145" s="460"/>
      <c r="J145" s="460"/>
      <c r="K145" s="460"/>
      <c r="L145" s="460"/>
      <c r="M145" s="460"/>
      <c r="N145" s="460"/>
      <c r="O145" s="460"/>
      <c r="P145" s="460"/>
      <c r="Q145" s="460"/>
      <c r="R145" s="460"/>
      <c r="S145" s="460"/>
      <c r="T145" s="460"/>
      <c r="U145" s="460"/>
      <c r="V145" s="460"/>
      <c r="W145" s="460"/>
      <c r="X145" s="460"/>
      <c r="Y145" s="460"/>
      <c r="Z145" s="460"/>
      <c r="AA145" s="460"/>
      <c r="AB145" s="460"/>
      <c r="AC145" s="460"/>
      <c r="AD145" s="460"/>
      <c r="AE145" s="460"/>
      <c r="AF145" s="460"/>
    </row>
    <row r="146" spans="1:32" ht="12.75">
      <c r="A146" s="106" t="s">
        <v>59</v>
      </c>
      <c r="B146" s="101">
        <v>101169</v>
      </c>
      <c r="C146" s="469" t="s">
        <v>60</v>
      </c>
      <c r="D146" s="469"/>
      <c r="E146" s="469"/>
      <c r="F146" s="469"/>
      <c r="G146" s="469"/>
      <c r="H146" s="469"/>
      <c r="I146" s="469"/>
      <c r="J146" s="469"/>
      <c r="K146" s="469"/>
      <c r="L146" s="469"/>
      <c r="M146" s="469"/>
      <c r="N146" s="469"/>
      <c r="O146" s="469"/>
      <c r="P146" s="469"/>
      <c r="Q146" s="469"/>
      <c r="R146" s="469"/>
      <c r="S146" s="469"/>
      <c r="T146" s="469"/>
      <c r="U146" s="469"/>
      <c r="V146" s="469"/>
      <c r="W146" s="469"/>
      <c r="X146" s="469"/>
      <c r="Y146" s="469"/>
      <c r="Z146" s="469"/>
      <c r="AA146" s="469"/>
      <c r="AB146" s="469"/>
      <c r="AC146" s="403" t="s">
        <v>100</v>
      </c>
      <c r="AD146" s="404"/>
      <c r="AE146" s="133">
        <f>AE149</f>
        <v>67.116</v>
      </c>
      <c r="AF146" s="95" t="str">
        <f>AF149</f>
        <v>M2</v>
      </c>
    </row>
    <row r="147" spans="1:32" ht="13.5" customHeight="1">
      <c r="A147" s="114"/>
      <c r="B147" s="114"/>
      <c r="C147" s="98"/>
      <c r="D147" s="98"/>
      <c r="E147" s="461" t="s">
        <v>221</v>
      </c>
      <c r="F147" s="462"/>
      <c r="G147" s="462"/>
      <c r="H147" s="462"/>
      <c r="I147" s="462"/>
      <c r="J147" s="462"/>
      <c r="K147" s="462"/>
      <c r="L147" s="462"/>
      <c r="M147" s="462"/>
      <c r="N147" s="462"/>
      <c r="O147" s="462"/>
      <c r="P147" s="462"/>
      <c r="Q147" s="462"/>
      <c r="R147" s="462"/>
      <c r="S147" s="462"/>
      <c r="T147" s="462"/>
      <c r="U147" s="463"/>
      <c r="V147" s="124"/>
      <c r="W147" s="124"/>
      <c r="X147" s="124"/>
      <c r="Y147" s="123"/>
      <c r="Z147" s="123"/>
      <c r="AA147" s="123"/>
      <c r="AB147" s="123"/>
      <c r="AC147" s="123"/>
      <c r="AD147" s="122"/>
      <c r="AE147" s="128"/>
      <c r="AF147" s="97"/>
    </row>
    <row r="148" spans="1:32" ht="14.25" customHeight="1">
      <c r="A148" s="96"/>
      <c r="B148" s="130"/>
      <c r="C148" s="130"/>
      <c r="D148" s="129"/>
      <c r="E148" s="114" t="s">
        <v>153</v>
      </c>
      <c r="F148" s="114" t="s">
        <v>111</v>
      </c>
      <c r="G148" s="154" t="s">
        <v>112</v>
      </c>
      <c r="H148" s="114" t="s">
        <v>110</v>
      </c>
      <c r="I148" s="114" t="s">
        <v>111</v>
      </c>
      <c r="J148" s="114" t="s">
        <v>112</v>
      </c>
      <c r="K148" s="114" t="s">
        <v>155</v>
      </c>
      <c r="L148" s="124"/>
      <c r="M148" s="114"/>
      <c r="N148" s="114"/>
      <c r="O148" s="124"/>
      <c r="P148" s="124"/>
      <c r="Q148" s="124"/>
      <c r="R148" s="124"/>
      <c r="S148" s="124"/>
      <c r="T148" s="124"/>
      <c r="U148" s="124"/>
      <c r="V148" s="124"/>
      <c r="W148" s="124"/>
      <c r="X148" s="124"/>
      <c r="Y148" s="123"/>
      <c r="Z148" s="123"/>
      <c r="AA148" s="123"/>
      <c r="AB148" s="123"/>
      <c r="AC148" s="123"/>
      <c r="AD148" s="122"/>
      <c r="AE148" s="128"/>
      <c r="AF148" s="97"/>
    </row>
    <row r="149" spans="1:32" ht="13.5" customHeight="1">
      <c r="A149" s="97"/>
      <c r="B149" s="123"/>
      <c r="C149" s="127"/>
      <c r="D149" s="127"/>
      <c r="E149" s="113">
        <v>9.4</v>
      </c>
      <c r="F149" s="113" t="s">
        <v>111</v>
      </c>
      <c r="G149" s="154" t="s">
        <v>112</v>
      </c>
      <c r="H149" s="126">
        <v>3.57</v>
      </c>
      <c r="I149" s="114" t="s">
        <v>111</v>
      </c>
      <c r="J149" s="114" t="s">
        <v>112</v>
      </c>
      <c r="K149" s="124">
        <v>2</v>
      </c>
      <c r="L149" s="126"/>
      <c r="M149" s="114"/>
      <c r="N149" s="114"/>
      <c r="O149" s="124"/>
      <c r="P149" s="124"/>
      <c r="Q149" s="124"/>
      <c r="R149" s="124"/>
      <c r="S149" s="124"/>
      <c r="T149" s="124"/>
      <c r="U149" s="124"/>
      <c r="V149" s="124"/>
      <c r="W149" s="124"/>
      <c r="X149" s="124"/>
      <c r="Y149" s="123"/>
      <c r="Z149" s="123"/>
      <c r="AA149" s="123"/>
      <c r="AB149" s="123"/>
      <c r="AC149" s="123"/>
      <c r="AD149" s="122" t="s">
        <v>107</v>
      </c>
      <c r="AE149" s="121">
        <f>PRODUCT(E149:O149)</f>
        <v>67.116</v>
      </c>
      <c r="AF149" s="97" t="s">
        <v>147</v>
      </c>
    </row>
    <row r="150" spans="1:32" ht="13.5" customHeight="1">
      <c r="A150" s="465"/>
      <c r="B150" s="465"/>
      <c r="C150" s="465"/>
      <c r="D150" s="465"/>
      <c r="E150" s="465"/>
      <c r="F150" s="465"/>
      <c r="G150" s="465"/>
      <c r="H150" s="465"/>
      <c r="I150" s="465"/>
      <c r="J150" s="465"/>
      <c r="K150" s="465"/>
      <c r="L150" s="465"/>
      <c r="M150" s="465"/>
      <c r="N150" s="465"/>
      <c r="O150" s="465"/>
      <c r="P150" s="465"/>
      <c r="Q150" s="465"/>
      <c r="R150" s="465"/>
      <c r="S150" s="465"/>
      <c r="T150" s="465"/>
      <c r="U150" s="465"/>
      <c r="V150" s="465"/>
      <c r="W150" s="465"/>
      <c r="X150" s="465"/>
      <c r="Y150" s="465"/>
      <c r="Z150" s="465"/>
      <c r="AA150" s="465"/>
      <c r="AB150" s="465"/>
      <c r="AC150" s="465"/>
      <c r="AD150" s="465"/>
      <c r="AE150" s="465"/>
      <c r="AF150" s="465"/>
    </row>
    <row r="151" spans="1:32" ht="12.75" customHeight="1">
      <c r="A151" s="106">
        <v>7</v>
      </c>
      <c r="B151" s="447" t="s">
        <v>227</v>
      </c>
      <c r="C151" s="448"/>
      <c r="D151" s="448"/>
      <c r="E151" s="448"/>
      <c r="F151" s="448"/>
      <c r="G151" s="448"/>
      <c r="H151" s="448"/>
      <c r="I151" s="448"/>
      <c r="J151" s="448"/>
      <c r="K151" s="448"/>
      <c r="L151" s="448"/>
      <c r="M151" s="448"/>
      <c r="N151" s="448"/>
      <c r="O151" s="448"/>
      <c r="P151" s="448"/>
      <c r="Q151" s="448"/>
      <c r="R151" s="448"/>
      <c r="S151" s="448"/>
      <c r="T151" s="448"/>
      <c r="U151" s="448"/>
      <c r="V151" s="448"/>
      <c r="W151" s="448"/>
      <c r="X151" s="448"/>
      <c r="Y151" s="448"/>
      <c r="Z151" s="448"/>
      <c r="AA151" s="448"/>
      <c r="AB151" s="448"/>
      <c r="AC151" s="448"/>
      <c r="AD151" s="448"/>
      <c r="AE151" s="448"/>
      <c r="AF151" s="464"/>
    </row>
    <row r="152" spans="1:32" ht="27" customHeight="1">
      <c r="A152" s="93" t="s">
        <v>62</v>
      </c>
      <c r="B152" s="94">
        <v>94992</v>
      </c>
      <c r="C152" s="400" t="s">
        <v>63</v>
      </c>
      <c r="D152" s="401"/>
      <c r="E152" s="401"/>
      <c r="F152" s="401"/>
      <c r="G152" s="401"/>
      <c r="H152" s="401"/>
      <c r="I152" s="401"/>
      <c r="J152" s="401"/>
      <c r="K152" s="401"/>
      <c r="L152" s="401"/>
      <c r="M152" s="401"/>
      <c r="N152" s="401"/>
      <c r="O152" s="401"/>
      <c r="P152" s="401"/>
      <c r="Q152" s="401"/>
      <c r="R152" s="401"/>
      <c r="S152" s="401"/>
      <c r="T152" s="401"/>
      <c r="U152" s="401"/>
      <c r="V152" s="401"/>
      <c r="W152" s="401"/>
      <c r="X152" s="401"/>
      <c r="Y152" s="401"/>
      <c r="Z152" s="401"/>
      <c r="AA152" s="401"/>
      <c r="AB152" s="402"/>
      <c r="AC152" s="403" t="s">
        <v>100</v>
      </c>
      <c r="AD152" s="404"/>
      <c r="AE152" s="131">
        <f>AE155</f>
        <v>37.674000000000007</v>
      </c>
      <c r="AF152" s="95" t="str">
        <f>AF155</f>
        <v>M2</v>
      </c>
    </row>
    <row r="153" spans="1:32" ht="13.5" customHeight="1">
      <c r="A153" s="114"/>
      <c r="B153" s="114"/>
      <c r="C153" s="98"/>
      <c r="D153" s="98"/>
      <c r="E153" s="461" t="s">
        <v>221</v>
      </c>
      <c r="F153" s="462"/>
      <c r="G153" s="462"/>
      <c r="H153" s="462"/>
      <c r="I153" s="462"/>
      <c r="J153" s="462"/>
      <c r="K153" s="462"/>
      <c r="L153" s="462"/>
      <c r="M153" s="462"/>
      <c r="N153" s="462"/>
      <c r="O153" s="462"/>
      <c r="P153" s="462"/>
      <c r="Q153" s="462"/>
      <c r="R153" s="462"/>
      <c r="S153" s="462"/>
      <c r="T153" s="462"/>
      <c r="U153" s="463"/>
      <c r="V153" s="124"/>
      <c r="W153" s="124"/>
      <c r="X153" s="124"/>
      <c r="Y153" s="123"/>
      <c r="Z153" s="123"/>
      <c r="AA153" s="123"/>
      <c r="AB153" s="123"/>
      <c r="AC153" s="123"/>
      <c r="AD153" s="122"/>
      <c r="AE153" s="128"/>
      <c r="AF153" s="97"/>
    </row>
    <row r="154" spans="1:32" ht="27" customHeight="1">
      <c r="A154" s="96"/>
      <c r="B154" s="130"/>
      <c r="C154" s="130"/>
      <c r="D154" s="129"/>
      <c r="E154" s="114" t="s">
        <v>224</v>
      </c>
      <c r="F154" s="114" t="s">
        <v>111</v>
      </c>
      <c r="G154" s="114" t="s">
        <v>112</v>
      </c>
      <c r="H154" s="114" t="s">
        <v>153</v>
      </c>
      <c r="I154" s="114" t="s">
        <v>111</v>
      </c>
      <c r="J154" s="114"/>
      <c r="K154" s="114"/>
      <c r="L154" s="114"/>
      <c r="M154" s="114"/>
      <c r="N154" s="114"/>
      <c r="O154" s="124"/>
      <c r="P154" s="124"/>
      <c r="Q154" s="124"/>
      <c r="R154" s="124"/>
      <c r="S154" s="124"/>
      <c r="T154" s="124"/>
      <c r="U154" s="124"/>
      <c r="V154" s="124"/>
      <c r="W154" s="124"/>
      <c r="X154" s="124"/>
      <c r="Y154" s="123"/>
      <c r="Z154" s="123"/>
      <c r="AA154" s="123"/>
      <c r="AB154" s="123"/>
      <c r="AC154" s="123"/>
      <c r="AD154" s="122"/>
      <c r="AE154" s="128"/>
      <c r="AF154" s="97"/>
    </row>
    <row r="155" spans="1:32" ht="12.75" customHeight="1">
      <c r="A155" s="97"/>
      <c r="B155" s="123"/>
      <c r="C155" s="127"/>
      <c r="D155" s="127"/>
      <c r="E155" s="126">
        <f>AE136</f>
        <v>35.880000000000003</v>
      </c>
      <c r="F155" s="114" t="s">
        <v>111</v>
      </c>
      <c r="G155" s="124" t="s">
        <v>112</v>
      </c>
      <c r="H155" s="126">
        <v>1.05</v>
      </c>
      <c r="I155" s="114" t="s">
        <v>111</v>
      </c>
      <c r="J155" s="114"/>
      <c r="K155" s="125"/>
      <c r="L155" s="125"/>
      <c r="M155" s="114"/>
      <c r="N155" s="114"/>
      <c r="O155" s="124"/>
      <c r="P155" s="124"/>
      <c r="Q155" s="124"/>
      <c r="R155" s="124"/>
      <c r="S155" s="124"/>
      <c r="T155" s="124"/>
      <c r="U155" s="124"/>
      <c r="V155" s="124"/>
      <c r="W155" s="124"/>
      <c r="X155" s="124"/>
      <c r="Y155" s="123"/>
      <c r="Z155" s="123"/>
      <c r="AA155" s="123"/>
      <c r="AB155" s="123"/>
      <c r="AC155" s="123"/>
      <c r="AD155" s="122" t="s">
        <v>107</v>
      </c>
      <c r="AE155" s="121">
        <f>PRODUCT(E155:O155)</f>
        <v>37.674000000000007</v>
      </c>
      <c r="AF155" s="97" t="s">
        <v>147</v>
      </c>
    </row>
    <row r="156" spans="1:32" ht="12.75" customHeight="1">
      <c r="A156" s="465"/>
      <c r="B156" s="465"/>
      <c r="C156" s="465"/>
      <c r="D156" s="465"/>
      <c r="E156" s="465"/>
      <c r="F156" s="465"/>
      <c r="G156" s="465"/>
      <c r="H156" s="465"/>
      <c r="I156" s="465"/>
      <c r="J156" s="465"/>
      <c r="K156" s="465"/>
      <c r="L156" s="465"/>
      <c r="M156" s="465"/>
      <c r="N156" s="465"/>
      <c r="O156" s="465"/>
      <c r="P156" s="465"/>
      <c r="Q156" s="465"/>
      <c r="R156" s="465"/>
      <c r="S156" s="465"/>
      <c r="T156" s="465"/>
      <c r="U156" s="465"/>
      <c r="V156" s="465"/>
      <c r="W156" s="465"/>
      <c r="X156" s="465"/>
      <c r="Y156" s="465"/>
      <c r="Z156" s="465"/>
      <c r="AA156" s="465"/>
      <c r="AB156" s="465"/>
      <c r="AC156" s="465"/>
      <c r="AD156" s="465"/>
      <c r="AE156" s="465"/>
      <c r="AF156" s="465"/>
    </row>
    <row r="157" spans="1:32" s="247" customFormat="1" ht="16.5">
      <c r="A157" s="397" t="s">
        <v>262</v>
      </c>
      <c r="B157" s="398"/>
      <c r="C157" s="398"/>
      <c r="D157" s="398"/>
      <c r="E157" s="398"/>
      <c r="F157" s="398"/>
      <c r="G157" s="398"/>
      <c r="H157" s="398"/>
      <c r="I157" s="398"/>
      <c r="J157" s="398"/>
      <c r="K157" s="398"/>
      <c r="L157" s="398"/>
      <c r="M157" s="398"/>
      <c r="N157" s="398"/>
      <c r="O157" s="398"/>
      <c r="P157" s="398"/>
      <c r="Q157" s="398"/>
      <c r="R157" s="398"/>
      <c r="S157" s="398"/>
      <c r="T157" s="398"/>
      <c r="U157" s="398"/>
      <c r="V157" s="398"/>
      <c r="W157" s="398"/>
      <c r="X157" s="398"/>
      <c r="Y157" s="398"/>
      <c r="Z157" s="398"/>
      <c r="AA157" s="398"/>
      <c r="AB157" s="398"/>
      <c r="AC157" s="398"/>
      <c r="AD157" s="398"/>
      <c r="AE157" s="398"/>
      <c r="AF157" s="399"/>
    </row>
    <row r="158" spans="1:32" ht="15.75" customHeight="1">
      <c r="A158" s="187" t="s">
        <v>109</v>
      </c>
      <c r="B158" s="440" t="s">
        <v>17</v>
      </c>
      <c r="C158" s="441"/>
      <c r="D158" s="441"/>
      <c r="E158" s="441"/>
      <c r="F158" s="441"/>
      <c r="G158" s="441"/>
      <c r="H158" s="441"/>
      <c r="I158" s="441"/>
      <c r="J158" s="441"/>
      <c r="K158" s="441"/>
      <c r="L158" s="441"/>
      <c r="M158" s="441"/>
      <c r="N158" s="441"/>
      <c r="O158" s="441"/>
      <c r="P158" s="441"/>
      <c r="Q158" s="441"/>
      <c r="R158" s="441"/>
      <c r="S158" s="441"/>
      <c r="T158" s="441"/>
      <c r="U158" s="441"/>
      <c r="V158" s="441"/>
      <c r="W158" s="441"/>
      <c r="X158" s="441"/>
      <c r="Y158" s="441"/>
      <c r="Z158" s="441"/>
      <c r="AA158" s="441"/>
      <c r="AB158" s="441"/>
      <c r="AC158" s="441"/>
      <c r="AD158" s="441"/>
      <c r="AE158" s="441"/>
      <c r="AF158" s="442"/>
    </row>
    <row r="159" spans="1:32" ht="12.75">
      <c r="A159" s="188" t="s">
        <v>18</v>
      </c>
      <c r="B159" s="189">
        <v>103689</v>
      </c>
      <c r="C159" s="416" t="s">
        <v>19</v>
      </c>
      <c r="D159" s="417"/>
      <c r="E159" s="417"/>
      <c r="F159" s="417"/>
      <c r="G159" s="417"/>
      <c r="H159" s="417"/>
      <c r="I159" s="417"/>
      <c r="J159" s="417"/>
      <c r="K159" s="417"/>
      <c r="L159" s="417"/>
      <c r="M159" s="417"/>
      <c r="N159" s="417"/>
      <c r="O159" s="417"/>
      <c r="P159" s="417"/>
      <c r="Q159" s="417"/>
      <c r="R159" s="417"/>
      <c r="S159" s="417"/>
      <c r="T159" s="417"/>
      <c r="U159" s="417"/>
      <c r="V159" s="417"/>
      <c r="W159" s="417"/>
      <c r="X159" s="417"/>
      <c r="Y159" s="417"/>
      <c r="Z159" s="417"/>
      <c r="AA159" s="417"/>
      <c r="AB159" s="418"/>
      <c r="AC159" s="407" t="s">
        <v>100</v>
      </c>
      <c r="AD159" s="408"/>
      <c r="AE159" s="190">
        <f>AE161</f>
        <v>6</v>
      </c>
      <c r="AF159" s="191" t="str">
        <f>AF161</f>
        <v>M²</v>
      </c>
    </row>
    <row r="160" spans="1:32" ht="12.75">
      <c r="A160" s="192"/>
      <c r="B160" s="193"/>
      <c r="C160" s="194"/>
      <c r="D160" s="195"/>
      <c r="E160" s="196" t="s">
        <v>110</v>
      </c>
      <c r="F160" s="196" t="s">
        <v>285</v>
      </c>
      <c r="G160" s="196" t="s">
        <v>112</v>
      </c>
      <c r="H160" s="196" t="s">
        <v>113</v>
      </c>
      <c r="I160" s="196" t="s">
        <v>285</v>
      </c>
      <c r="J160" s="196"/>
      <c r="K160" s="197"/>
      <c r="L160" s="197"/>
      <c r="M160" s="196"/>
      <c r="N160" s="196"/>
      <c r="O160" s="198"/>
      <c r="P160" s="198"/>
      <c r="Q160" s="198"/>
      <c r="R160" s="198"/>
      <c r="S160" s="198"/>
      <c r="T160" s="198"/>
      <c r="U160" s="198"/>
      <c r="V160" s="198"/>
      <c r="W160" s="198"/>
      <c r="X160" s="198"/>
      <c r="Y160" s="199"/>
      <c r="Z160" s="199"/>
      <c r="AA160" s="199"/>
      <c r="AB160" s="199"/>
      <c r="AC160" s="199"/>
      <c r="AD160" s="200"/>
      <c r="AE160" s="201"/>
      <c r="AF160" s="202"/>
    </row>
    <row r="161" spans="1:32" ht="12.75">
      <c r="A161" s="192"/>
      <c r="B161" s="193"/>
      <c r="C161" s="194"/>
      <c r="D161" s="195"/>
      <c r="E161" s="203">
        <v>3</v>
      </c>
      <c r="F161" s="196" t="s">
        <v>167</v>
      </c>
      <c r="G161" s="198" t="s">
        <v>112</v>
      </c>
      <c r="H161" s="203">
        <v>2</v>
      </c>
      <c r="I161" s="196" t="s">
        <v>167</v>
      </c>
      <c r="J161" s="196"/>
      <c r="K161" s="204"/>
      <c r="L161" s="204"/>
      <c r="M161" s="196"/>
      <c r="N161" s="196"/>
      <c r="O161" s="198"/>
      <c r="P161" s="198"/>
      <c r="Q161" s="198"/>
      <c r="R161" s="198"/>
      <c r="S161" s="198"/>
      <c r="T161" s="198"/>
      <c r="U161" s="198"/>
      <c r="V161" s="198"/>
      <c r="W161" s="198"/>
      <c r="X161" s="198"/>
      <c r="Y161" s="199"/>
      <c r="Z161" s="199"/>
      <c r="AA161" s="199"/>
      <c r="AB161" s="199"/>
      <c r="AC161" s="199"/>
      <c r="AD161" s="200" t="s">
        <v>107</v>
      </c>
      <c r="AE161" s="205">
        <f>PRODUCT(E161:O161)</f>
        <v>6</v>
      </c>
      <c r="AF161" s="202" t="s">
        <v>263</v>
      </c>
    </row>
    <row r="162" spans="1:32" ht="15" customHeight="1">
      <c r="A162" s="202"/>
      <c r="B162" s="206"/>
      <c r="C162" s="199"/>
      <c r="D162" s="199"/>
      <c r="E162" s="199"/>
      <c r="F162" s="199"/>
      <c r="G162" s="199"/>
      <c r="H162" s="199"/>
      <c r="I162" s="199"/>
      <c r="J162" s="199"/>
      <c r="K162" s="199"/>
      <c r="L162" s="199"/>
      <c r="M162" s="199"/>
      <c r="N162" s="199"/>
      <c r="O162" s="199"/>
      <c r="P162" s="199"/>
      <c r="Q162" s="199"/>
      <c r="R162" s="199"/>
      <c r="S162" s="199"/>
      <c r="T162" s="199"/>
      <c r="U162" s="199"/>
      <c r="V162" s="199"/>
      <c r="W162" s="199"/>
      <c r="X162" s="199"/>
      <c r="Y162" s="207"/>
      <c r="Z162" s="207"/>
      <c r="AA162" s="207"/>
      <c r="AB162" s="207"/>
      <c r="AC162" s="207"/>
      <c r="AD162" s="208"/>
      <c r="AE162" s="209"/>
      <c r="AF162" s="210"/>
    </row>
    <row r="163" spans="1:32" ht="12.75">
      <c r="A163" s="187" t="s">
        <v>134</v>
      </c>
      <c r="B163" s="440" t="s">
        <v>264</v>
      </c>
      <c r="C163" s="441"/>
      <c r="D163" s="441"/>
      <c r="E163" s="441"/>
      <c r="F163" s="441"/>
      <c r="G163" s="441"/>
      <c r="H163" s="441"/>
      <c r="I163" s="441"/>
      <c r="J163" s="441"/>
      <c r="K163" s="441"/>
      <c r="L163" s="441"/>
      <c r="M163" s="441"/>
      <c r="N163" s="441"/>
      <c r="O163" s="441"/>
      <c r="P163" s="441"/>
      <c r="Q163" s="441"/>
      <c r="R163" s="441"/>
      <c r="S163" s="441"/>
      <c r="T163" s="441"/>
      <c r="U163" s="441"/>
      <c r="V163" s="441"/>
      <c r="W163" s="441"/>
      <c r="X163" s="441"/>
      <c r="Y163" s="441"/>
      <c r="Z163" s="441"/>
      <c r="AA163" s="441"/>
      <c r="AB163" s="441"/>
      <c r="AC163" s="441"/>
      <c r="AD163" s="441"/>
      <c r="AE163" s="441"/>
      <c r="AF163" s="442"/>
    </row>
    <row r="164" spans="1:32" ht="12.75">
      <c r="A164" s="188" t="s">
        <v>135</v>
      </c>
      <c r="B164" s="189">
        <v>102308</v>
      </c>
      <c r="C164" s="416" t="s">
        <v>266</v>
      </c>
      <c r="D164" s="417"/>
      <c r="E164" s="417"/>
      <c r="F164" s="417"/>
      <c r="G164" s="417"/>
      <c r="H164" s="417"/>
      <c r="I164" s="417"/>
      <c r="J164" s="417"/>
      <c r="K164" s="417"/>
      <c r="L164" s="417"/>
      <c r="M164" s="417"/>
      <c r="N164" s="417"/>
      <c r="O164" s="417"/>
      <c r="P164" s="417"/>
      <c r="Q164" s="417"/>
      <c r="R164" s="417"/>
      <c r="S164" s="417"/>
      <c r="T164" s="417"/>
      <c r="U164" s="417"/>
      <c r="V164" s="417"/>
      <c r="W164" s="417"/>
      <c r="X164" s="417"/>
      <c r="Y164" s="417"/>
      <c r="Z164" s="417"/>
      <c r="AA164" s="417"/>
      <c r="AB164" s="418"/>
      <c r="AC164" s="407" t="s">
        <v>100</v>
      </c>
      <c r="AD164" s="408"/>
      <c r="AE164" s="190">
        <f>SUM(AE166:AE168)</f>
        <v>64.8</v>
      </c>
      <c r="AF164" s="211" t="str">
        <f>AF166</f>
        <v>M³</v>
      </c>
    </row>
    <row r="165" spans="1:32" ht="12.75">
      <c r="A165" s="197"/>
      <c r="B165" s="197"/>
      <c r="C165" s="212"/>
      <c r="D165" s="212"/>
      <c r="E165" s="196" t="s">
        <v>110</v>
      </c>
      <c r="F165" s="196" t="s">
        <v>285</v>
      </c>
      <c r="G165" s="196" t="s">
        <v>112</v>
      </c>
      <c r="H165" s="196" t="s">
        <v>113</v>
      </c>
      <c r="I165" s="196" t="s">
        <v>285</v>
      </c>
      <c r="J165" s="196"/>
      <c r="K165" s="196" t="s">
        <v>112</v>
      </c>
      <c r="L165" s="196" t="s">
        <v>286</v>
      </c>
      <c r="M165" s="196" t="s">
        <v>285</v>
      </c>
      <c r="N165" s="196"/>
      <c r="O165" s="198"/>
      <c r="P165" s="198"/>
      <c r="Q165" s="198"/>
      <c r="R165" s="198"/>
      <c r="S165" s="198"/>
      <c r="T165" s="198"/>
      <c r="U165" s="198"/>
      <c r="V165" s="198"/>
      <c r="W165" s="198"/>
      <c r="X165" s="198"/>
      <c r="Y165" s="199"/>
      <c r="Z165" s="199"/>
      <c r="AA165" s="199"/>
      <c r="AB165" s="199"/>
      <c r="AC165" s="199"/>
      <c r="AD165" s="200"/>
      <c r="AE165" s="201"/>
      <c r="AF165" s="202"/>
    </row>
    <row r="166" spans="1:32" ht="28.5" customHeight="1">
      <c r="A166" s="422" t="s">
        <v>287</v>
      </c>
      <c r="B166" s="423"/>
      <c r="C166" s="424"/>
      <c r="D166" s="195"/>
      <c r="E166" s="213">
        <v>11</v>
      </c>
      <c r="F166" s="196" t="s">
        <v>167</v>
      </c>
      <c r="G166" s="198" t="s">
        <v>112</v>
      </c>
      <c r="H166" s="203">
        <v>2</v>
      </c>
      <c r="I166" s="196" t="s">
        <v>167</v>
      </c>
      <c r="J166" s="196"/>
      <c r="K166" s="198" t="s">
        <v>112</v>
      </c>
      <c r="L166" s="203">
        <v>0.6</v>
      </c>
      <c r="M166" s="196" t="s">
        <v>167</v>
      </c>
      <c r="N166" s="196"/>
      <c r="O166" s="198"/>
      <c r="P166" s="198"/>
      <c r="Q166" s="198"/>
      <c r="R166" s="198"/>
      <c r="S166" s="198"/>
      <c r="T166" s="198"/>
      <c r="U166" s="198"/>
      <c r="V166" s="198"/>
      <c r="W166" s="198"/>
      <c r="X166" s="198"/>
      <c r="Y166" s="199"/>
      <c r="Z166" s="199"/>
      <c r="AA166" s="199"/>
      <c r="AB166" s="199"/>
      <c r="AC166" s="199"/>
      <c r="AD166" s="200" t="s">
        <v>107</v>
      </c>
      <c r="AE166" s="205">
        <f>PRODUCT(E166:O166)</f>
        <v>13.2</v>
      </c>
      <c r="AF166" s="202" t="s">
        <v>267</v>
      </c>
    </row>
    <row r="167" spans="1:32" ht="12.75">
      <c r="A167" s="422" t="s">
        <v>288</v>
      </c>
      <c r="B167" s="423"/>
      <c r="C167" s="424"/>
      <c r="D167" s="195"/>
      <c r="E167" s="213">
        <v>3</v>
      </c>
      <c r="F167" s="196" t="s">
        <v>167</v>
      </c>
      <c r="G167" s="198" t="s">
        <v>112</v>
      </c>
      <c r="H167" s="203">
        <v>2</v>
      </c>
      <c r="I167" s="196" t="s">
        <v>167</v>
      </c>
      <c r="J167" s="196"/>
      <c r="K167" s="198" t="s">
        <v>112</v>
      </c>
      <c r="L167" s="203">
        <v>0.6</v>
      </c>
      <c r="M167" s="196" t="s">
        <v>167</v>
      </c>
      <c r="N167" s="196"/>
      <c r="O167" s="198"/>
      <c r="P167" s="198"/>
      <c r="Q167" s="198"/>
      <c r="R167" s="198"/>
      <c r="S167" s="198"/>
      <c r="T167" s="198"/>
      <c r="U167" s="198"/>
      <c r="V167" s="198"/>
      <c r="W167" s="198"/>
      <c r="X167" s="198"/>
      <c r="Y167" s="199"/>
      <c r="Z167" s="199"/>
      <c r="AA167" s="199"/>
      <c r="AB167" s="199"/>
      <c r="AC167" s="199"/>
      <c r="AD167" s="200" t="s">
        <v>107</v>
      </c>
      <c r="AE167" s="205">
        <f>PRODUCT(E167:O167)</f>
        <v>3.5999999999999996</v>
      </c>
      <c r="AF167" s="202" t="s">
        <v>267</v>
      </c>
    </row>
    <row r="168" spans="1:32" ht="12.75">
      <c r="A168" s="422" t="s">
        <v>289</v>
      </c>
      <c r="B168" s="423"/>
      <c r="C168" s="424"/>
      <c r="D168" s="195"/>
      <c r="E168" s="213">
        <v>16</v>
      </c>
      <c r="F168" s="196" t="s">
        <v>167</v>
      </c>
      <c r="G168" s="198" t="s">
        <v>112</v>
      </c>
      <c r="H168" s="203">
        <v>2</v>
      </c>
      <c r="I168" s="196" t="s">
        <v>167</v>
      </c>
      <c r="J168" s="196"/>
      <c r="K168" s="198" t="s">
        <v>112</v>
      </c>
      <c r="L168" s="203">
        <v>1.5</v>
      </c>
      <c r="M168" s="196" t="s">
        <v>167</v>
      </c>
      <c r="N168" s="196"/>
      <c r="O168" s="198"/>
      <c r="P168" s="198"/>
      <c r="Q168" s="198"/>
      <c r="R168" s="198"/>
      <c r="S168" s="198"/>
      <c r="T168" s="198"/>
      <c r="U168" s="198"/>
      <c r="V168" s="198"/>
      <c r="W168" s="198"/>
      <c r="X168" s="198"/>
      <c r="Y168" s="199"/>
      <c r="Z168" s="199"/>
      <c r="AA168" s="199"/>
      <c r="AB168" s="199"/>
      <c r="AC168" s="199"/>
      <c r="AD168" s="200" t="s">
        <v>107</v>
      </c>
      <c r="AE168" s="205">
        <f>PRODUCT(E168:O168)</f>
        <v>48</v>
      </c>
      <c r="AF168" s="202" t="s">
        <v>267</v>
      </c>
    </row>
    <row r="169" spans="1:32" ht="12.75">
      <c r="A169" s="428"/>
      <c r="B169" s="437"/>
      <c r="C169" s="437"/>
      <c r="D169" s="437"/>
      <c r="E169" s="437"/>
      <c r="F169" s="437"/>
      <c r="G169" s="437"/>
      <c r="H169" s="437"/>
      <c r="I169" s="437"/>
      <c r="J169" s="437"/>
      <c r="K169" s="437"/>
      <c r="L169" s="437"/>
      <c r="M169" s="437"/>
      <c r="N169" s="437"/>
      <c r="O169" s="437"/>
      <c r="P169" s="437"/>
      <c r="Q169" s="437"/>
      <c r="R169" s="437"/>
      <c r="S169" s="437"/>
      <c r="T169" s="437"/>
      <c r="U169" s="437"/>
      <c r="V169" s="437"/>
      <c r="W169" s="437"/>
      <c r="X169" s="437"/>
      <c r="Y169" s="437"/>
      <c r="Z169" s="437"/>
      <c r="AA169" s="437"/>
      <c r="AB169" s="437"/>
      <c r="AC169" s="437"/>
      <c r="AD169" s="437"/>
      <c r="AE169" s="437"/>
      <c r="AF169" s="429"/>
    </row>
    <row r="170" spans="1:32" ht="27.75" customHeight="1">
      <c r="A170" s="188" t="s">
        <v>24</v>
      </c>
      <c r="B170" s="189">
        <v>94310</v>
      </c>
      <c r="C170" s="416" t="s">
        <v>269</v>
      </c>
      <c r="D170" s="417"/>
      <c r="E170" s="417"/>
      <c r="F170" s="417"/>
      <c r="G170" s="417"/>
      <c r="H170" s="417"/>
      <c r="I170" s="417"/>
      <c r="J170" s="417"/>
      <c r="K170" s="417"/>
      <c r="L170" s="417"/>
      <c r="M170" s="417"/>
      <c r="N170" s="417"/>
      <c r="O170" s="417"/>
      <c r="P170" s="417"/>
      <c r="Q170" s="417"/>
      <c r="R170" s="417"/>
      <c r="S170" s="417"/>
      <c r="T170" s="417"/>
      <c r="U170" s="417"/>
      <c r="V170" s="417"/>
      <c r="W170" s="417"/>
      <c r="X170" s="417"/>
      <c r="Y170" s="417"/>
      <c r="Z170" s="417"/>
      <c r="AA170" s="417"/>
      <c r="AB170" s="418"/>
      <c r="AC170" s="407" t="s">
        <v>100</v>
      </c>
      <c r="AD170" s="408"/>
      <c r="AE170" s="190">
        <f>SUM(AE172:AE175)</f>
        <v>428.40000000000003</v>
      </c>
      <c r="AF170" s="211" t="str">
        <f>AF172</f>
        <v>M³</v>
      </c>
    </row>
    <row r="171" spans="1:32" ht="22.5">
      <c r="A171" s="443" t="s">
        <v>290</v>
      </c>
      <c r="B171" s="444"/>
      <c r="C171" s="445"/>
      <c r="D171" s="214"/>
      <c r="E171" s="196" t="s">
        <v>291</v>
      </c>
      <c r="F171" s="196" t="s">
        <v>285</v>
      </c>
      <c r="G171" s="196" t="s">
        <v>148</v>
      </c>
      <c r="H171" s="196" t="s">
        <v>292</v>
      </c>
      <c r="I171" s="196" t="s">
        <v>285</v>
      </c>
      <c r="J171" s="196"/>
      <c r="K171" s="196" t="s">
        <v>112</v>
      </c>
      <c r="L171" s="196" t="s">
        <v>286</v>
      </c>
      <c r="M171" s="196" t="s">
        <v>285</v>
      </c>
      <c r="N171" s="196"/>
      <c r="O171" s="215" t="s">
        <v>161</v>
      </c>
      <c r="P171" s="216">
        <v>2</v>
      </c>
      <c r="Q171" s="216"/>
      <c r="R171" s="217" t="s">
        <v>112</v>
      </c>
      <c r="S171" s="428" t="s">
        <v>293</v>
      </c>
      <c r="T171" s="429"/>
      <c r="U171" s="217" t="s">
        <v>285</v>
      </c>
      <c r="V171" s="217"/>
      <c r="W171" s="198"/>
      <c r="X171" s="198"/>
      <c r="Y171" s="217"/>
      <c r="Z171" s="218"/>
      <c r="AA171" s="219"/>
      <c r="AB171" s="219"/>
      <c r="AC171" s="220"/>
      <c r="AD171" s="220"/>
      <c r="AE171" s="221"/>
      <c r="AF171" s="222"/>
    </row>
    <row r="172" spans="1:32" ht="12.75">
      <c r="A172" s="425" t="s">
        <v>294</v>
      </c>
      <c r="B172" s="426"/>
      <c r="C172" s="427"/>
      <c r="D172" s="223" t="s">
        <v>295</v>
      </c>
      <c r="E172" s="203">
        <v>20</v>
      </c>
      <c r="F172" s="196" t="s">
        <v>167</v>
      </c>
      <c r="G172" s="198" t="s">
        <v>148</v>
      </c>
      <c r="H172" s="203">
        <v>19</v>
      </c>
      <c r="I172" s="196" t="s">
        <v>167</v>
      </c>
      <c r="J172" s="196" t="s">
        <v>165</v>
      </c>
      <c r="K172" s="198" t="s">
        <v>112</v>
      </c>
      <c r="L172" s="203">
        <v>8.4</v>
      </c>
      <c r="M172" s="196" t="s">
        <v>167</v>
      </c>
      <c r="N172" s="196" t="s">
        <v>165</v>
      </c>
      <c r="O172" s="224" t="s">
        <v>161</v>
      </c>
      <c r="P172" s="225">
        <v>2</v>
      </c>
      <c r="Q172" s="225" t="s">
        <v>165</v>
      </c>
      <c r="R172" s="226" t="s">
        <v>112</v>
      </c>
      <c r="S172" s="430">
        <v>1.5</v>
      </c>
      <c r="T172" s="431"/>
      <c r="U172" s="225" t="s">
        <v>167</v>
      </c>
      <c r="V172" s="225"/>
      <c r="W172" s="198"/>
      <c r="X172" s="198"/>
      <c r="Y172" s="225"/>
      <c r="Z172" s="226"/>
      <c r="AA172" s="220"/>
      <c r="AB172" s="220"/>
      <c r="AC172" s="220"/>
      <c r="AD172" s="227" t="s">
        <v>107</v>
      </c>
      <c r="AE172" s="228">
        <f>((((E172+H172)*L172)/P172)*S172)</f>
        <v>245.70000000000002</v>
      </c>
      <c r="AF172" s="202" t="s">
        <v>267</v>
      </c>
    </row>
    <row r="173" spans="1:32" ht="12.75">
      <c r="A173" s="197"/>
      <c r="B173" s="197"/>
      <c r="C173" s="212"/>
      <c r="D173" s="212"/>
      <c r="E173" s="203"/>
      <c r="F173" s="196"/>
      <c r="G173" s="198"/>
      <c r="H173" s="203"/>
      <c r="I173" s="196"/>
      <c r="J173" s="196"/>
      <c r="K173" s="198"/>
      <c r="L173" s="203"/>
      <c r="M173" s="196"/>
      <c r="N173" s="196"/>
      <c r="O173" s="204"/>
      <c r="P173" s="204"/>
      <c r="Q173" s="204"/>
      <c r="R173" s="198"/>
      <c r="S173" s="198"/>
      <c r="T173" s="198"/>
      <c r="U173" s="198"/>
      <c r="V173" s="198"/>
      <c r="W173" s="198"/>
      <c r="X173" s="198"/>
      <c r="Y173" s="199"/>
      <c r="Z173" s="199"/>
      <c r="AA173" s="199"/>
      <c r="AB173" s="199"/>
      <c r="AC173" s="199"/>
      <c r="AD173" s="200"/>
      <c r="AE173" s="205"/>
      <c r="AF173" s="202"/>
    </row>
    <row r="174" spans="1:32" ht="22.5">
      <c r="A174" s="425" t="s">
        <v>296</v>
      </c>
      <c r="B174" s="426"/>
      <c r="C174" s="427"/>
      <c r="D174" s="214"/>
      <c r="E174" s="196" t="s">
        <v>291</v>
      </c>
      <c r="F174" s="196" t="s">
        <v>285</v>
      </c>
      <c r="G174" s="196" t="s">
        <v>148</v>
      </c>
      <c r="H174" s="196" t="s">
        <v>292</v>
      </c>
      <c r="I174" s="196" t="s">
        <v>285</v>
      </c>
      <c r="J174" s="196"/>
      <c r="K174" s="196" t="s">
        <v>112</v>
      </c>
      <c r="L174" s="196" t="s">
        <v>286</v>
      </c>
      <c r="M174" s="196" t="s">
        <v>285</v>
      </c>
      <c r="N174" s="196"/>
      <c r="O174" s="215" t="s">
        <v>161</v>
      </c>
      <c r="P174" s="216">
        <v>2</v>
      </c>
      <c r="Q174" s="216"/>
      <c r="R174" s="217" t="s">
        <v>112</v>
      </c>
      <c r="S174" s="428" t="s">
        <v>293</v>
      </c>
      <c r="T174" s="429"/>
      <c r="U174" s="217" t="s">
        <v>285</v>
      </c>
      <c r="V174" s="217"/>
      <c r="W174" s="198"/>
      <c r="X174" s="198"/>
      <c r="Y174" s="217"/>
      <c r="Z174" s="218"/>
      <c r="AA174" s="219"/>
      <c r="AB174" s="219"/>
      <c r="AC174" s="220"/>
      <c r="AD174" s="220"/>
      <c r="AE174" s="221"/>
      <c r="AF174" s="222"/>
    </row>
    <row r="175" spans="1:32" ht="12.75">
      <c r="A175" s="425" t="s">
        <v>294</v>
      </c>
      <c r="B175" s="426"/>
      <c r="C175" s="427"/>
      <c r="D175" s="223" t="s">
        <v>295</v>
      </c>
      <c r="E175" s="203">
        <v>15</v>
      </c>
      <c r="F175" s="196" t="s">
        <v>167</v>
      </c>
      <c r="G175" s="198" t="s">
        <v>148</v>
      </c>
      <c r="H175" s="203">
        <v>14</v>
      </c>
      <c r="I175" s="196" t="s">
        <v>167</v>
      </c>
      <c r="J175" s="196" t="s">
        <v>165</v>
      </c>
      <c r="K175" s="198" t="s">
        <v>112</v>
      </c>
      <c r="L175" s="203">
        <v>8.4</v>
      </c>
      <c r="M175" s="196" t="s">
        <v>167</v>
      </c>
      <c r="N175" s="196" t="s">
        <v>165</v>
      </c>
      <c r="O175" s="224" t="s">
        <v>161</v>
      </c>
      <c r="P175" s="225">
        <v>2</v>
      </c>
      <c r="Q175" s="225" t="s">
        <v>165</v>
      </c>
      <c r="R175" s="226" t="s">
        <v>112</v>
      </c>
      <c r="S175" s="430">
        <v>1.5</v>
      </c>
      <c r="T175" s="431"/>
      <c r="U175" s="225" t="s">
        <v>167</v>
      </c>
      <c r="V175" s="225"/>
      <c r="W175" s="198"/>
      <c r="X175" s="198"/>
      <c r="Y175" s="225"/>
      <c r="Z175" s="226"/>
      <c r="AA175" s="220"/>
      <c r="AB175" s="220"/>
      <c r="AC175" s="220"/>
      <c r="AD175" s="227" t="s">
        <v>107</v>
      </c>
      <c r="AE175" s="228">
        <f>((((E175+H175)*L175)/P175)*S175)</f>
        <v>182.70000000000002</v>
      </c>
      <c r="AF175" s="202" t="s">
        <v>267</v>
      </c>
    </row>
    <row r="176" spans="1:32" ht="12.75">
      <c r="A176" s="425"/>
      <c r="B176" s="438"/>
      <c r="C176" s="438"/>
      <c r="D176" s="438"/>
      <c r="E176" s="438"/>
      <c r="F176" s="438"/>
      <c r="G176" s="438"/>
      <c r="H176" s="438"/>
      <c r="I176" s="438"/>
      <c r="J176" s="438"/>
      <c r="K176" s="438"/>
      <c r="L176" s="438"/>
      <c r="M176" s="438"/>
      <c r="N176" s="438"/>
      <c r="O176" s="438"/>
      <c r="P176" s="438"/>
      <c r="Q176" s="438"/>
      <c r="R176" s="438"/>
      <c r="S176" s="438"/>
      <c r="T176" s="438"/>
      <c r="U176" s="438"/>
      <c r="V176" s="438"/>
      <c r="W176" s="438"/>
      <c r="X176" s="438"/>
      <c r="Y176" s="438"/>
      <c r="Z176" s="438"/>
      <c r="AA176" s="438"/>
      <c r="AB176" s="438"/>
      <c r="AC176" s="438"/>
      <c r="AD176" s="438"/>
      <c r="AE176" s="438"/>
      <c r="AF176" s="439"/>
    </row>
    <row r="177" spans="1:32" ht="12.75">
      <c r="A177" s="188" t="s">
        <v>25</v>
      </c>
      <c r="B177" s="189">
        <v>104742</v>
      </c>
      <c r="C177" s="406" t="s">
        <v>271</v>
      </c>
      <c r="D177" s="406"/>
      <c r="E177" s="406"/>
      <c r="F177" s="406"/>
      <c r="G177" s="406"/>
      <c r="H177" s="406"/>
      <c r="I177" s="406"/>
      <c r="J177" s="406"/>
      <c r="K177" s="406"/>
      <c r="L177" s="406"/>
      <c r="M177" s="406"/>
      <c r="N177" s="406"/>
      <c r="O177" s="406"/>
      <c r="P177" s="406"/>
      <c r="Q177" s="406"/>
      <c r="R177" s="406"/>
      <c r="S177" s="406"/>
      <c r="T177" s="406"/>
      <c r="U177" s="406"/>
      <c r="V177" s="406"/>
      <c r="W177" s="406"/>
      <c r="X177" s="406"/>
      <c r="Y177" s="406"/>
      <c r="Z177" s="406"/>
      <c r="AA177" s="406"/>
      <c r="AB177" s="406"/>
      <c r="AC177" s="407" t="s">
        <v>100</v>
      </c>
      <c r="AD177" s="408"/>
      <c r="AE177" s="229">
        <f>AE179</f>
        <v>336</v>
      </c>
      <c r="AF177" s="211" t="str">
        <f>AF179</f>
        <v>M²</v>
      </c>
    </row>
    <row r="178" spans="1:32" ht="22.5">
      <c r="A178" s="197"/>
      <c r="B178" s="197"/>
      <c r="C178" s="212"/>
      <c r="D178" s="212"/>
      <c r="E178" s="196" t="s">
        <v>110</v>
      </c>
      <c r="F178" s="196" t="s">
        <v>285</v>
      </c>
      <c r="G178" s="196" t="s">
        <v>112</v>
      </c>
      <c r="H178" s="196" t="s">
        <v>113</v>
      </c>
      <c r="I178" s="196" t="s">
        <v>285</v>
      </c>
      <c r="J178" s="196"/>
      <c r="K178" s="197" t="s">
        <v>112</v>
      </c>
      <c r="L178" s="197" t="s">
        <v>297</v>
      </c>
      <c r="M178" s="196"/>
      <c r="N178" s="196"/>
      <c r="O178" s="198"/>
      <c r="P178" s="198"/>
      <c r="Q178" s="198"/>
      <c r="R178" s="198"/>
      <c r="S178" s="198"/>
      <c r="T178" s="198"/>
      <c r="U178" s="198"/>
      <c r="V178" s="198"/>
      <c r="W178" s="198"/>
      <c r="X178" s="198"/>
      <c r="Y178" s="199"/>
      <c r="Z178" s="199"/>
      <c r="AA178" s="199"/>
      <c r="AB178" s="199"/>
      <c r="AC178" s="199"/>
      <c r="AD178" s="200"/>
      <c r="AE178" s="201"/>
      <c r="AF178" s="202"/>
    </row>
    <row r="179" spans="1:32" ht="12.75">
      <c r="A179" s="192"/>
      <c r="B179" s="193"/>
      <c r="C179" s="194"/>
      <c r="D179" s="195"/>
      <c r="E179" s="203">
        <v>20</v>
      </c>
      <c r="F179" s="196" t="s">
        <v>167</v>
      </c>
      <c r="G179" s="198" t="s">
        <v>112</v>
      </c>
      <c r="H179" s="203">
        <v>8.4</v>
      </c>
      <c r="I179" s="196" t="s">
        <v>167</v>
      </c>
      <c r="J179" s="196"/>
      <c r="K179" s="204" t="s">
        <v>112</v>
      </c>
      <c r="L179" s="204">
        <v>2</v>
      </c>
      <c r="M179" s="196"/>
      <c r="N179" s="196"/>
      <c r="O179" s="198"/>
      <c r="P179" s="198"/>
      <c r="Q179" s="198"/>
      <c r="R179" s="198"/>
      <c r="S179" s="198"/>
      <c r="T179" s="198"/>
      <c r="U179" s="198"/>
      <c r="V179" s="198"/>
      <c r="W179" s="198"/>
      <c r="X179" s="198"/>
      <c r="Y179" s="199"/>
      <c r="Z179" s="199"/>
      <c r="AA179" s="199"/>
      <c r="AB179" s="199"/>
      <c r="AC179" s="199"/>
      <c r="AD179" s="200" t="s">
        <v>107</v>
      </c>
      <c r="AE179" s="205">
        <f>PRODUCT(E179:O179)</f>
        <v>336</v>
      </c>
      <c r="AF179" s="202" t="s">
        <v>263</v>
      </c>
    </row>
    <row r="180" spans="1:32" ht="12.75">
      <c r="A180" s="428"/>
      <c r="B180" s="437"/>
      <c r="C180" s="437"/>
      <c r="D180" s="437"/>
      <c r="E180" s="437"/>
      <c r="F180" s="437"/>
      <c r="G180" s="437"/>
      <c r="H180" s="437"/>
      <c r="I180" s="437"/>
      <c r="J180" s="437"/>
      <c r="K180" s="437"/>
      <c r="L180" s="437"/>
      <c r="M180" s="437"/>
      <c r="N180" s="437"/>
      <c r="O180" s="437"/>
      <c r="P180" s="437"/>
      <c r="Q180" s="437"/>
      <c r="R180" s="437"/>
      <c r="S180" s="437"/>
      <c r="T180" s="437"/>
      <c r="U180" s="437"/>
      <c r="V180" s="437"/>
      <c r="W180" s="437"/>
      <c r="X180" s="437"/>
      <c r="Y180" s="437"/>
      <c r="Z180" s="437"/>
      <c r="AA180" s="437"/>
      <c r="AB180" s="437"/>
      <c r="AC180" s="437"/>
      <c r="AD180" s="437"/>
      <c r="AE180" s="437"/>
      <c r="AF180" s="429"/>
    </row>
    <row r="181" spans="1:32" ht="12.75">
      <c r="A181" s="187" t="s">
        <v>143</v>
      </c>
      <c r="B181" s="440" t="s">
        <v>272</v>
      </c>
      <c r="C181" s="441"/>
      <c r="D181" s="441"/>
      <c r="E181" s="441"/>
      <c r="F181" s="441"/>
      <c r="G181" s="441"/>
      <c r="H181" s="441"/>
      <c r="I181" s="441"/>
      <c r="J181" s="441"/>
      <c r="K181" s="441"/>
      <c r="L181" s="441"/>
      <c r="M181" s="441"/>
      <c r="N181" s="441"/>
      <c r="O181" s="441"/>
      <c r="P181" s="441"/>
      <c r="Q181" s="441"/>
      <c r="R181" s="441"/>
      <c r="S181" s="441"/>
      <c r="T181" s="441"/>
      <c r="U181" s="441"/>
      <c r="V181" s="441"/>
      <c r="W181" s="441"/>
      <c r="X181" s="441"/>
      <c r="Y181" s="441"/>
      <c r="Z181" s="441"/>
      <c r="AA181" s="441"/>
      <c r="AB181" s="441"/>
      <c r="AC181" s="441"/>
      <c r="AD181" s="441"/>
      <c r="AE181" s="441"/>
      <c r="AF181" s="442"/>
    </row>
    <row r="182" spans="1:32" ht="27" customHeight="1">
      <c r="A182" s="230" t="s">
        <v>29</v>
      </c>
      <c r="B182" s="231">
        <v>92226</v>
      </c>
      <c r="C182" s="434" t="s">
        <v>274</v>
      </c>
      <c r="D182" s="435"/>
      <c r="E182" s="435"/>
      <c r="F182" s="435"/>
      <c r="G182" s="435"/>
      <c r="H182" s="435"/>
      <c r="I182" s="435"/>
      <c r="J182" s="435"/>
      <c r="K182" s="435"/>
      <c r="L182" s="435"/>
      <c r="M182" s="435"/>
      <c r="N182" s="435"/>
      <c r="O182" s="435"/>
      <c r="P182" s="435"/>
      <c r="Q182" s="435"/>
      <c r="R182" s="435"/>
      <c r="S182" s="435"/>
      <c r="T182" s="435"/>
      <c r="U182" s="435"/>
      <c r="V182" s="435"/>
      <c r="W182" s="435"/>
      <c r="X182" s="435"/>
      <c r="Y182" s="435"/>
      <c r="Z182" s="435"/>
      <c r="AA182" s="435"/>
      <c r="AB182" s="436"/>
      <c r="AC182" s="407" t="s">
        <v>100</v>
      </c>
      <c r="AD182" s="408"/>
      <c r="AE182" s="232">
        <v>15</v>
      </c>
      <c r="AF182" s="211" t="str">
        <f>AF184</f>
        <v>M</v>
      </c>
    </row>
    <row r="183" spans="1:32" ht="12.75">
      <c r="A183" s="192"/>
      <c r="B183" s="193"/>
      <c r="C183" s="194"/>
      <c r="D183" s="233"/>
      <c r="E183" s="234" t="s">
        <v>110</v>
      </c>
      <c r="F183" s="226" t="s">
        <v>285</v>
      </c>
      <c r="G183" s="234"/>
      <c r="H183" s="234"/>
      <c r="I183" s="226"/>
      <c r="J183" s="226"/>
      <c r="K183" s="235"/>
      <c r="L183" s="235"/>
      <c r="M183" s="235"/>
      <c r="N183" s="235"/>
      <c r="O183" s="235"/>
      <c r="P183" s="235"/>
      <c r="Q183" s="235"/>
      <c r="R183" s="235"/>
      <c r="S183" s="235"/>
      <c r="T183" s="235"/>
      <c r="U183" s="235"/>
      <c r="V183" s="235"/>
      <c r="W183" s="235"/>
      <c r="X183" s="235"/>
      <c r="Y183" s="235"/>
      <c r="Z183" s="235"/>
      <c r="AA183" s="235"/>
      <c r="AB183" s="235"/>
      <c r="AC183" s="235"/>
      <c r="AD183" s="235"/>
      <c r="AE183" s="236"/>
      <c r="AF183" s="237"/>
    </row>
    <row r="184" spans="1:32" ht="12.75">
      <c r="A184" s="422" t="s">
        <v>287</v>
      </c>
      <c r="B184" s="423"/>
      <c r="C184" s="424"/>
      <c r="D184" s="233"/>
      <c r="E184" s="213">
        <v>12</v>
      </c>
      <c r="F184" s="226" t="s">
        <v>167</v>
      </c>
      <c r="G184" s="234"/>
      <c r="H184" s="213"/>
      <c r="I184" s="226"/>
      <c r="J184" s="226"/>
      <c r="K184" s="235"/>
      <c r="L184" s="235"/>
      <c r="M184" s="235"/>
      <c r="N184" s="235"/>
      <c r="O184" s="235"/>
      <c r="P184" s="235"/>
      <c r="Q184" s="235"/>
      <c r="R184" s="235"/>
      <c r="S184" s="235"/>
      <c r="T184" s="235"/>
      <c r="U184" s="235"/>
      <c r="V184" s="235"/>
      <c r="W184" s="235"/>
      <c r="X184" s="235"/>
      <c r="Y184" s="235"/>
      <c r="Z184" s="235"/>
      <c r="AA184" s="235"/>
      <c r="AB184" s="235"/>
      <c r="AC184" s="235"/>
      <c r="AD184" s="235" t="s">
        <v>107</v>
      </c>
      <c r="AE184" s="228">
        <f>E184</f>
        <v>12</v>
      </c>
      <c r="AF184" s="238" t="s">
        <v>111</v>
      </c>
    </row>
    <row r="185" spans="1:32" ht="12.75">
      <c r="A185" s="422" t="s">
        <v>288</v>
      </c>
      <c r="B185" s="423"/>
      <c r="C185" s="424"/>
      <c r="D185" s="233"/>
      <c r="E185" s="213">
        <v>3</v>
      </c>
      <c r="F185" s="226" t="s">
        <v>167</v>
      </c>
      <c r="G185" s="234"/>
      <c r="H185" s="213"/>
      <c r="I185" s="226"/>
      <c r="J185" s="226"/>
      <c r="K185" s="235"/>
      <c r="L185" s="235"/>
      <c r="M185" s="235"/>
      <c r="N185" s="235"/>
      <c r="O185" s="235"/>
      <c r="P185" s="235"/>
      <c r="Q185" s="235"/>
      <c r="R185" s="235"/>
      <c r="S185" s="235"/>
      <c r="T185" s="235"/>
      <c r="U185" s="235"/>
      <c r="V185" s="235"/>
      <c r="W185" s="235"/>
      <c r="X185" s="235"/>
      <c r="Y185" s="235"/>
      <c r="Z185" s="235"/>
      <c r="AA185" s="235"/>
      <c r="AB185" s="235"/>
      <c r="AC185" s="235"/>
      <c r="AD185" s="235" t="s">
        <v>107</v>
      </c>
      <c r="AE185" s="228">
        <f t="shared" ref="AE185" si="0">E185</f>
        <v>3</v>
      </c>
      <c r="AF185" s="238" t="s">
        <v>111</v>
      </c>
    </row>
    <row r="186" spans="1:32" ht="12.75">
      <c r="A186" s="428"/>
      <c r="B186" s="437"/>
      <c r="C186" s="437"/>
      <c r="D186" s="437"/>
      <c r="E186" s="437"/>
      <c r="F186" s="437"/>
      <c r="G186" s="437"/>
      <c r="H186" s="437"/>
      <c r="I186" s="437"/>
      <c r="J186" s="437"/>
      <c r="K186" s="437"/>
      <c r="L186" s="437"/>
      <c r="M186" s="437"/>
      <c r="N186" s="437"/>
      <c r="O186" s="437"/>
      <c r="P186" s="437"/>
      <c r="Q186" s="437"/>
      <c r="R186" s="437"/>
      <c r="S186" s="437"/>
      <c r="T186" s="437"/>
      <c r="U186" s="437"/>
      <c r="V186" s="437"/>
      <c r="W186" s="437"/>
      <c r="X186" s="437"/>
      <c r="Y186" s="437"/>
      <c r="Z186" s="437"/>
      <c r="AA186" s="437"/>
      <c r="AB186" s="437"/>
      <c r="AC186" s="437"/>
      <c r="AD186" s="437"/>
      <c r="AE186" s="437"/>
      <c r="AF186" s="429"/>
    </row>
    <row r="187" spans="1:32" ht="25.5" customHeight="1">
      <c r="A187" s="230" t="s">
        <v>31</v>
      </c>
      <c r="B187" s="231">
        <v>92221</v>
      </c>
      <c r="C187" s="434" t="s">
        <v>329</v>
      </c>
      <c r="D187" s="435"/>
      <c r="E187" s="435"/>
      <c r="F187" s="435"/>
      <c r="G187" s="435"/>
      <c r="H187" s="435"/>
      <c r="I187" s="435"/>
      <c r="J187" s="435"/>
      <c r="K187" s="435"/>
      <c r="L187" s="435"/>
      <c r="M187" s="435"/>
      <c r="N187" s="435"/>
      <c r="O187" s="435"/>
      <c r="P187" s="435"/>
      <c r="Q187" s="435"/>
      <c r="R187" s="435"/>
      <c r="S187" s="435"/>
      <c r="T187" s="435"/>
      <c r="U187" s="435"/>
      <c r="V187" s="435"/>
      <c r="W187" s="435"/>
      <c r="X187" s="435"/>
      <c r="Y187" s="435"/>
      <c r="Z187" s="435"/>
      <c r="AA187" s="435"/>
      <c r="AB187" s="436"/>
      <c r="AC187" s="407" t="s">
        <v>100</v>
      </c>
      <c r="AD187" s="408"/>
      <c r="AE187" s="232">
        <v>8</v>
      </c>
      <c r="AF187" s="211" t="str">
        <f>AF189</f>
        <v>M</v>
      </c>
    </row>
    <row r="188" spans="1:32" ht="12.75">
      <c r="A188" s="192"/>
      <c r="B188" s="193"/>
      <c r="C188" s="194"/>
      <c r="D188" s="233"/>
      <c r="E188" s="234" t="s">
        <v>110</v>
      </c>
      <c r="F188" s="226" t="s">
        <v>285</v>
      </c>
      <c r="G188" s="234"/>
      <c r="H188" s="234"/>
      <c r="I188" s="226"/>
      <c r="J188" s="226"/>
      <c r="K188" s="235"/>
      <c r="L188" s="235"/>
      <c r="M188" s="235"/>
      <c r="N188" s="235"/>
      <c r="O188" s="235"/>
      <c r="P188" s="235"/>
      <c r="Q188" s="235"/>
      <c r="R188" s="235"/>
      <c r="S188" s="235"/>
      <c r="T188" s="235"/>
      <c r="U188" s="235"/>
      <c r="V188" s="235"/>
      <c r="W188" s="235"/>
      <c r="X188" s="235"/>
      <c r="Y188" s="235"/>
      <c r="Z188" s="235"/>
      <c r="AA188" s="235"/>
      <c r="AB188" s="235"/>
      <c r="AC188" s="235"/>
      <c r="AD188" s="235"/>
      <c r="AE188" s="236"/>
      <c r="AF188" s="237"/>
    </row>
    <row r="189" spans="1:32" ht="12.75">
      <c r="A189" s="422" t="s">
        <v>289</v>
      </c>
      <c r="B189" s="423"/>
      <c r="C189" s="424"/>
      <c r="D189" s="233"/>
      <c r="E189" s="213">
        <v>8</v>
      </c>
      <c r="F189" s="226" t="s">
        <v>167</v>
      </c>
      <c r="G189" s="234"/>
      <c r="H189" s="213"/>
      <c r="I189" s="226"/>
      <c r="J189" s="226"/>
      <c r="K189" s="235"/>
      <c r="L189" s="235"/>
      <c r="M189" s="235"/>
      <c r="N189" s="235"/>
      <c r="O189" s="235"/>
      <c r="P189" s="235"/>
      <c r="Q189" s="235"/>
      <c r="R189" s="235"/>
      <c r="S189" s="235"/>
      <c r="T189" s="235"/>
      <c r="U189" s="235"/>
      <c r="V189" s="235"/>
      <c r="W189" s="235"/>
      <c r="X189" s="235"/>
      <c r="Y189" s="235"/>
      <c r="Z189" s="235"/>
      <c r="AA189" s="235"/>
      <c r="AB189" s="235"/>
      <c r="AC189" s="235"/>
      <c r="AD189" s="235" t="s">
        <v>107</v>
      </c>
      <c r="AE189" s="228">
        <f>E189</f>
        <v>8</v>
      </c>
      <c r="AF189" s="238" t="s">
        <v>111</v>
      </c>
    </row>
    <row r="190" spans="1:32" ht="12.75">
      <c r="A190" s="428"/>
      <c r="B190" s="437"/>
      <c r="C190" s="437"/>
      <c r="D190" s="437"/>
      <c r="E190" s="437"/>
      <c r="F190" s="437"/>
      <c r="G190" s="437"/>
      <c r="H190" s="437"/>
      <c r="I190" s="437"/>
      <c r="J190" s="437"/>
      <c r="K190" s="437"/>
      <c r="L190" s="437"/>
      <c r="M190" s="437"/>
      <c r="N190" s="437"/>
      <c r="O190" s="437"/>
      <c r="P190" s="437"/>
      <c r="Q190" s="437"/>
      <c r="R190" s="437"/>
      <c r="S190" s="437"/>
      <c r="T190" s="437"/>
      <c r="U190" s="437"/>
      <c r="V190" s="437"/>
      <c r="W190" s="437"/>
      <c r="X190" s="437"/>
      <c r="Y190" s="437"/>
      <c r="Z190" s="437"/>
      <c r="AA190" s="437"/>
      <c r="AB190" s="437"/>
      <c r="AC190" s="437"/>
      <c r="AD190" s="437"/>
      <c r="AE190" s="437"/>
      <c r="AF190" s="429"/>
    </row>
    <row r="191" spans="1:32" ht="12.75">
      <c r="A191" s="230" t="s">
        <v>33</v>
      </c>
      <c r="B191" s="231">
        <v>102487</v>
      </c>
      <c r="C191" s="434" t="s">
        <v>277</v>
      </c>
      <c r="D191" s="435"/>
      <c r="E191" s="435"/>
      <c r="F191" s="435"/>
      <c r="G191" s="435"/>
      <c r="H191" s="435"/>
      <c r="I191" s="435"/>
      <c r="J191" s="435"/>
      <c r="K191" s="435"/>
      <c r="L191" s="435"/>
      <c r="M191" s="435"/>
      <c r="N191" s="435"/>
      <c r="O191" s="435"/>
      <c r="P191" s="435"/>
      <c r="Q191" s="435"/>
      <c r="R191" s="435"/>
      <c r="S191" s="435"/>
      <c r="T191" s="435"/>
      <c r="U191" s="435"/>
      <c r="V191" s="435"/>
      <c r="W191" s="435"/>
      <c r="X191" s="435"/>
      <c r="Y191" s="435"/>
      <c r="Z191" s="435"/>
      <c r="AA191" s="435"/>
      <c r="AB191" s="436"/>
      <c r="AC191" s="407" t="s">
        <v>100</v>
      </c>
      <c r="AD191" s="408"/>
      <c r="AE191" s="232">
        <f>AE193</f>
        <v>9</v>
      </c>
      <c r="AF191" s="211" t="str">
        <f>AF193</f>
        <v>M³</v>
      </c>
    </row>
    <row r="192" spans="1:32" ht="22.5">
      <c r="A192" s="425" t="s">
        <v>298</v>
      </c>
      <c r="B192" s="426"/>
      <c r="C192" s="427"/>
      <c r="D192" s="214"/>
      <c r="E192" s="196" t="s">
        <v>291</v>
      </c>
      <c r="F192" s="196" t="s">
        <v>285</v>
      </c>
      <c r="G192" s="196" t="s">
        <v>148</v>
      </c>
      <c r="H192" s="196" t="s">
        <v>292</v>
      </c>
      <c r="I192" s="196" t="s">
        <v>285</v>
      </c>
      <c r="J192" s="196"/>
      <c r="K192" s="196" t="s">
        <v>112</v>
      </c>
      <c r="L192" s="196" t="s">
        <v>286</v>
      </c>
      <c r="M192" s="196" t="s">
        <v>285</v>
      </c>
      <c r="N192" s="196"/>
      <c r="O192" s="215" t="s">
        <v>161</v>
      </c>
      <c r="P192" s="216">
        <v>2</v>
      </c>
      <c r="Q192" s="216"/>
      <c r="R192" s="217" t="s">
        <v>112</v>
      </c>
      <c r="S192" s="428" t="s">
        <v>293</v>
      </c>
      <c r="T192" s="429"/>
      <c r="U192" s="217" t="s">
        <v>285</v>
      </c>
      <c r="V192" s="217" t="s">
        <v>112</v>
      </c>
      <c r="W192" s="428" t="s">
        <v>299</v>
      </c>
      <c r="X192" s="429"/>
      <c r="Y192" s="217"/>
      <c r="Z192" s="218"/>
      <c r="AA192" s="219"/>
      <c r="AB192" s="219"/>
      <c r="AC192" s="220"/>
      <c r="AD192" s="220"/>
      <c r="AE192" s="221"/>
      <c r="AF192" s="222"/>
    </row>
    <row r="193" spans="1:32" ht="12.75">
      <c r="A193" s="425" t="s">
        <v>294</v>
      </c>
      <c r="B193" s="426"/>
      <c r="C193" s="427"/>
      <c r="D193" s="223" t="s">
        <v>295</v>
      </c>
      <c r="E193" s="203">
        <v>2</v>
      </c>
      <c r="F193" s="196" t="s">
        <v>167</v>
      </c>
      <c r="G193" s="198" t="s">
        <v>148</v>
      </c>
      <c r="H193" s="203">
        <v>0.5</v>
      </c>
      <c r="I193" s="196" t="s">
        <v>167</v>
      </c>
      <c r="J193" s="196" t="s">
        <v>165</v>
      </c>
      <c r="K193" s="198" t="s">
        <v>112</v>
      </c>
      <c r="L193" s="203">
        <v>3</v>
      </c>
      <c r="M193" s="196" t="s">
        <v>167</v>
      </c>
      <c r="N193" s="196" t="s">
        <v>165</v>
      </c>
      <c r="O193" s="224" t="s">
        <v>161</v>
      </c>
      <c r="P193" s="225">
        <v>2</v>
      </c>
      <c r="Q193" s="225" t="s">
        <v>165</v>
      </c>
      <c r="R193" s="226" t="s">
        <v>112</v>
      </c>
      <c r="S193" s="430">
        <v>0.6</v>
      </c>
      <c r="T193" s="431"/>
      <c r="U193" s="225" t="s">
        <v>167</v>
      </c>
      <c r="V193" s="225" t="s">
        <v>112</v>
      </c>
      <c r="W193" s="432">
        <v>4</v>
      </c>
      <c r="X193" s="433"/>
      <c r="Y193" s="225"/>
      <c r="Z193" s="226"/>
      <c r="AA193" s="220"/>
      <c r="AB193" s="220"/>
      <c r="AC193" s="220"/>
      <c r="AD193" s="227" t="s">
        <v>107</v>
      </c>
      <c r="AE193" s="228">
        <f>((((E193+H193)*L193)/P193)*S193)*W193</f>
        <v>9</v>
      </c>
      <c r="AF193" s="239" t="s">
        <v>267</v>
      </c>
    </row>
    <row r="194" spans="1:32" ht="12.75">
      <c r="A194" s="419"/>
      <c r="B194" s="420"/>
      <c r="C194" s="420"/>
      <c r="D194" s="420"/>
      <c r="E194" s="420"/>
      <c r="F194" s="420"/>
      <c r="G194" s="420"/>
      <c r="H194" s="420"/>
      <c r="I194" s="420"/>
      <c r="J194" s="420"/>
      <c r="K194" s="420"/>
      <c r="L194" s="420"/>
      <c r="M194" s="420"/>
      <c r="N194" s="420"/>
      <c r="O194" s="420"/>
      <c r="P194" s="420"/>
      <c r="Q194" s="420"/>
      <c r="R194" s="420"/>
      <c r="S194" s="420"/>
      <c r="T194" s="420"/>
      <c r="U194" s="420"/>
      <c r="V194" s="420"/>
      <c r="W194" s="420"/>
      <c r="X194" s="420"/>
      <c r="Y194" s="420"/>
      <c r="Z194" s="420"/>
      <c r="AA194" s="420"/>
      <c r="AB194" s="420"/>
      <c r="AC194" s="420"/>
      <c r="AD194" s="420"/>
      <c r="AE194" s="420"/>
      <c r="AF194" s="421"/>
    </row>
    <row r="195" spans="1:32" ht="27" customHeight="1">
      <c r="A195" s="230" t="s">
        <v>35</v>
      </c>
      <c r="B195" s="231">
        <v>92264</v>
      </c>
      <c r="C195" s="434" t="s">
        <v>279</v>
      </c>
      <c r="D195" s="435"/>
      <c r="E195" s="435"/>
      <c r="F195" s="435"/>
      <c r="G195" s="435"/>
      <c r="H195" s="435"/>
      <c r="I195" s="435"/>
      <c r="J195" s="435"/>
      <c r="K195" s="435"/>
      <c r="L195" s="435"/>
      <c r="M195" s="435"/>
      <c r="N195" s="435"/>
      <c r="O195" s="435"/>
      <c r="P195" s="435"/>
      <c r="Q195" s="435"/>
      <c r="R195" s="435"/>
      <c r="S195" s="435"/>
      <c r="T195" s="435"/>
      <c r="U195" s="435"/>
      <c r="V195" s="435"/>
      <c r="W195" s="435"/>
      <c r="X195" s="435"/>
      <c r="Y195" s="435"/>
      <c r="Z195" s="435"/>
      <c r="AA195" s="435"/>
      <c r="AB195" s="436"/>
      <c r="AC195" s="407" t="s">
        <v>100</v>
      </c>
      <c r="AD195" s="408"/>
      <c r="AE195" s="232">
        <f>AE197</f>
        <v>1.7999999999999998</v>
      </c>
      <c r="AF195" s="211" t="str">
        <f>AF197</f>
        <v>M²</v>
      </c>
    </row>
    <row r="196" spans="1:32" ht="22.5">
      <c r="A196" s="192"/>
      <c r="B196" s="193"/>
      <c r="C196" s="194"/>
      <c r="D196" s="195"/>
      <c r="E196" s="196" t="s">
        <v>110</v>
      </c>
      <c r="F196" s="196" t="s">
        <v>285</v>
      </c>
      <c r="G196" s="196"/>
      <c r="H196" s="196" t="s">
        <v>113</v>
      </c>
      <c r="I196" s="196" t="s">
        <v>285</v>
      </c>
      <c r="J196" s="196"/>
      <c r="K196" s="197" t="s">
        <v>112</v>
      </c>
      <c r="L196" s="197" t="s">
        <v>297</v>
      </c>
      <c r="M196" s="196"/>
      <c r="N196" s="196"/>
      <c r="O196" s="198"/>
      <c r="P196" s="198"/>
      <c r="Q196" s="198"/>
      <c r="R196" s="198"/>
      <c r="S196" s="198"/>
      <c r="T196" s="198"/>
      <c r="U196" s="198"/>
      <c r="V196" s="198"/>
      <c r="W196" s="198"/>
      <c r="X196" s="198"/>
      <c r="Y196" s="199"/>
      <c r="Z196" s="199"/>
      <c r="AA196" s="199"/>
      <c r="AB196" s="199"/>
      <c r="AC196" s="199"/>
      <c r="AD196" s="200"/>
      <c r="AE196" s="201"/>
      <c r="AF196" s="202"/>
    </row>
    <row r="197" spans="1:32" ht="12.75">
      <c r="A197" s="202"/>
      <c r="B197" s="206"/>
      <c r="C197" s="240"/>
      <c r="D197" s="241"/>
      <c r="E197" s="203">
        <v>1.5</v>
      </c>
      <c r="F197" s="196" t="s">
        <v>167</v>
      </c>
      <c r="G197" s="198" t="s">
        <v>112</v>
      </c>
      <c r="H197" s="203">
        <v>0.6</v>
      </c>
      <c r="I197" s="196" t="s">
        <v>167</v>
      </c>
      <c r="J197" s="196"/>
      <c r="K197" s="204" t="s">
        <v>112</v>
      </c>
      <c r="L197" s="204">
        <v>2</v>
      </c>
      <c r="M197" s="196"/>
      <c r="N197" s="196"/>
      <c r="O197" s="198"/>
      <c r="P197" s="198"/>
      <c r="Q197" s="198"/>
      <c r="R197" s="198"/>
      <c r="S197" s="198"/>
      <c r="T197" s="198"/>
      <c r="U197" s="198"/>
      <c r="V197" s="198"/>
      <c r="W197" s="198"/>
      <c r="X197" s="198"/>
      <c r="Y197" s="199"/>
      <c r="Z197" s="199"/>
      <c r="AA197" s="199"/>
      <c r="AB197" s="199"/>
      <c r="AC197" s="199"/>
      <c r="AD197" s="200" t="s">
        <v>107</v>
      </c>
      <c r="AE197" s="205">
        <f>PRODUCT(E197:O197)</f>
        <v>1.7999999999999998</v>
      </c>
      <c r="AF197" s="202" t="s">
        <v>263</v>
      </c>
    </row>
    <row r="198" spans="1:32" ht="12.75">
      <c r="A198" s="419"/>
      <c r="B198" s="420"/>
      <c r="C198" s="420"/>
      <c r="D198" s="420"/>
      <c r="E198" s="420"/>
      <c r="F198" s="420"/>
      <c r="G198" s="420"/>
      <c r="H198" s="420"/>
      <c r="I198" s="420"/>
      <c r="J198" s="420"/>
      <c r="K198" s="420"/>
      <c r="L198" s="420"/>
      <c r="M198" s="420"/>
      <c r="N198" s="420"/>
      <c r="O198" s="420"/>
      <c r="P198" s="420"/>
      <c r="Q198" s="420"/>
      <c r="R198" s="420"/>
      <c r="S198" s="420"/>
      <c r="T198" s="420"/>
      <c r="U198" s="420"/>
      <c r="V198" s="420"/>
      <c r="W198" s="420"/>
      <c r="X198" s="420"/>
      <c r="Y198" s="420"/>
      <c r="Z198" s="420"/>
      <c r="AA198" s="420"/>
      <c r="AB198" s="420"/>
      <c r="AC198" s="420"/>
      <c r="AD198" s="420"/>
      <c r="AE198" s="420"/>
      <c r="AF198" s="421"/>
    </row>
    <row r="199" spans="1:32" ht="27" customHeight="1">
      <c r="A199" s="188" t="s">
        <v>37</v>
      </c>
      <c r="B199" s="189">
        <v>99264</v>
      </c>
      <c r="C199" s="416" t="s">
        <v>321</v>
      </c>
      <c r="D199" s="417"/>
      <c r="E199" s="417"/>
      <c r="F199" s="417"/>
      <c r="G199" s="417"/>
      <c r="H199" s="417"/>
      <c r="I199" s="417"/>
      <c r="J199" s="417"/>
      <c r="K199" s="417"/>
      <c r="L199" s="417"/>
      <c r="M199" s="417"/>
      <c r="N199" s="417"/>
      <c r="O199" s="417"/>
      <c r="P199" s="417"/>
      <c r="Q199" s="417"/>
      <c r="R199" s="417"/>
      <c r="S199" s="417"/>
      <c r="T199" s="417"/>
      <c r="U199" s="417"/>
      <c r="V199" s="417"/>
      <c r="W199" s="417"/>
      <c r="X199" s="417"/>
      <c r="Y199" s="417"/>
      <c r="Z199" s="417"/>
      <c r="AA199" s="417"/>
      <c r="AB199" s="418"/>
      <c r="AC199" s="407" t="s">
        <v>100</v>
      </c>
      <c r="AD199" s="408"/>
      <c r="AE199" s="190">
        <v>3</v>
      </c>
      <c r="AF199" s="211" t="s">
        <v>190</v>
      </c>
    </row>
    <row r="200" spans="1:32" ht="12.75">
      <c r="A200" s="197"/>
      <c r="B200" s="197"/>
      <c r="C200" s="212"/>
      <c r="D200" s="212"/>
      <c r="E200" s="196" t="s">
        <v>299</v>
      </c>
      <c r="F200" s="196" t="s">
        <v>300</v>
      </c>
      <c r="G200" s="196"/>
      <c r="H200" s="196"/>
      <c r="I200" s="196"/>
      <c r="J200" s="196"/>
      <c r="K200" s="196"/>
      <c r="L200" s="196"/>
      <c r="M200" s="196"/>
      <c r="N200" s="196"/>
      <c r="O200" s="197"/>
      <c r="P200" s="197"/>
      <c r="Q200" s="197"/>
      <c r="R200" s="198"/>
      <c r="S200" s="198"/>
      <c r="T200" s="198"/>
      <c r="U200" s="198"/>
      <c r="V200" s="198"/>
      <c r="W200" s="198"/>
      <c r="X200" s="198"/>
      <c r="Y200" s="199"/>
      <c r="Z200" s="199"/>
      <c r="AA200" s="199"/>
      <c r="AB200" s="199"/>
      <c r="AC200" s="199"/>
      <c r="AD200" s="200"/>
      <c r="AE200" s="201"/>
      <c r="AF200" s="202"/>
    </row>
    <row r="201" spans="1:32" ht="12.75">
      <c r="A201" s="422" t="s">
        <v>287</v>
      </c>
      <c r="B201" s="423"/>
      <c r="C201" s="424"/>
      <c r="D201" s="212"/>
      <c r="E201" s="242">
        <v>1</v>
      </c>
      <c r="F201" s="196" t="s">
        <v>301</v>
      </c>
      <c r="G201" s="196"/>
      <c r="H201" s="196"/>
      <c r="I201" s="196"/>
      <c r="J201" s="196"/>
      <c r="K201" s="196"/>
      <c r="L201" s="196"/>
      <c r="M201" s="196"/>
      <c r="N201" s="196"/>
      <c r="O201" s="197"/>
      <c r="P201" s="197"/>
      <c r="Q201" s="197"/>
      <c r="R201" s="198"/>
      <c r="S201" s="198"/>
      <c r="T201" s="198"/>
      <c r="U201" s="198"/>
      <c r="V201" s="198"/>
      <c r="W201" s="198"/>
      <c r="X201" s="198"/>
      <c r="Y201" s="199"/>
      <c r="Z201" s="199"/>
      <c r="AA201" s="199"/>
      <c r="AB201" s="199"/>
      <c r="AC201" s="199"/>
      <c r="AD201" s="200" t="s">
        <v>107</v>
      </c>
      <c r="AE201" s="205">
        <f t="shared" ref="AE201:AE202" si="1">PRODUCT(E201:O201)</f>
        <v>1</v>
      </c>
      <c r="AF201" s="202" t="s">
        <v>190</v>
      </c>
    </row>
    <row r="202" spans="1:32" ht="12.75">
      <c r="A202" s="422" t="s">
        <v>288</v>
      </c>
      <c r="B202" s="423"/>
      <c r="C202" s="424"/>
      <c r="D202" s="212"/>
      <c r="E202" s="242">
        <v>1</v>
      </c>
      <c r="F202" s="196" t="s">
        <v>301</v>
      </c>
      <c r="G202" s="196"/>
      <c r="H202" s="196"/>
      <c r="I202" s="196"/>
      <c r="J202" s="196"/>
      <c r="K202" s="196"/>
      <c r="L202" s="196"/>
      <c r="M202" s="196"/>
      <c r="N202" s="196"/>
      <c r="O202" s="197"/>
      <c r="P202" s="197"/>
      <c r="Q202" s="197"/>
      <c r="R202" s="198"/>
      <c r="S202" s="198"/>
      <c r="T202" s="198"/>
      <c r="U202" s="198"/>
      <c r="V202" s="198"/>
      <c r="W202" s="198"/>
      <c r="X202" s="198"/>
      <c r="Y202" s="199"/>
      <c r="Z202" s="199"/>
      <c r="AA202" s="199"/>
      <c r="AB202" s="199"/>
      <c r="AC202" s="199"/>
      <c r="AD202" s="200" t="s">
        <v>107</v>
      </c>
      <c r="AE202" s="205">
        <f t="shared" si="1"/>
        <v>1</v>
      </c>
      <c r="AF202" s="202" t="s">
        <v>190</v>
      </c>
    </row>
    <row r="203" spans="1:32" ht="12.75">
      <c r="A203" s="422" t="s">
        <v>289</v>
      </c>
      <c r="B203" s="423"/>
      <c r="C203" s="424"/>
      <c r="D203" s="195"/>
      <c r="E203" s="203">
        <v>1</v>
      </c>
      <c r="F203" s="196" t="s">
        <v>301</v>
      </c>
      <c r="G203" s="198"/>
      <c r="H203" s="203"/>
      <c r="I203" s="196"/>
      <c r="J203" s="196"/>
      <c r="K203" s="198"/>
      <c r="L203" s="203"/>
      <c r="M203" s="196"/>
      <c r="N203" s="196"/>
      <c r="O203" s="204"/>
      <c r="P203" s="204"/>
      <c r="Q203" s="204"/>
      <c r="R203" s="198"/>
      <c r="S203" s="198"/>
      <c r="T203" s="198"/>
      <c r="U203" s="198"/>
      <c r="V203" s="198"/>
      <c r="W203" s="198"/>
      <c r="X203" s="198"/>
      <c r="Y203" s="199"/>
      <c r="Z203" s="199"/>
      <c r="AA203" s="199"/>
      <c r="AB203" s="199"/>
      <c r="AC203" s="199"/>
      <c r="AD203" s="200" t="s">
        <v>107</v>
      </c>
      <c r="AE203" s="205">
        <f>PRODUCT(E203:O203)</f>
        <v>1</v>
      </c>
      <c r="AF203" s="202" t="s">
        <v>190</v>
      </c>
    </row>
    <row r="204" spans="1:32" ht="12.75">
      <c r="A204" s="419"/>
      <c r="B204" s="420"/>
      <c r="C204" s="420"/>
      <c r="D204" s="420"/>
      <c r="E204" s="420"/>
      <c r="F204" s="420"/>
      <c r="G204" s="420"/>
      <c r="H204" s="420"/>
      <c r="I204" s="420"/>
      <c r="J204" s="420"/>
      <c r="K204" s="420"/>
      <c r="L204" s="420"/>
      <c r="M204" s="420"/>
      <c r="N204" s="420"/>
      <c r="O204" s="420"/>
      <c r="P204" s="420"/>
      <c r="Q204" s="420"/>
      <c r="R204" s="420"/>
      <c r="S204" s="420"/>
      <c r="T204" s="420"/>
      <c r="U204" s="420"/>
      <c r="V204" s="420"/>
      <c r="W204" s="420"/>
      <c r="X204" s="420"/>
      <c r="Y204" s="420"/>
      <c r="Z204" s="420"/>
      <c r="AA204" s="420"/>
      <c r="AB204" s="420"/>
      <c r="AC204" s="420"/>
      <c r="AD204" s="420"/>
      <c r="AE204" s="420"/>
      <c r="AF204" s="421"/>
    </row>
    <row r="205" spans="1:32" ht="14.25">
      <c r="A205" s="243" t="s">
        <v>158</v>
      </c>
      <c r="B205" s="244"/>
      <c r="C205" s="412" t="s">
        <v>53</v>
      </c>
      <c r="D205" s="413"/>
      <c r="E205" s="413"/>
      <c r="F205" s="413"/>
      <c r="G205" s="413"/>
      <c r="H205" s="413"/>
      <c r="I205" s="413"/>
      <c r="J205" s="413"/>
      <c r="K205" s="413"/>
      <c r="L205" s="413"/>
      <c r="M205" s="413"/>
      <c r="N205" s="413"/>
      <c r="O205" s="413"/>
      <c r="P205" s="413"/>
      <c r="Q205" s="413"/>
      <c r="R205" s="413"/>
      <c r="S205" s="413"/>
      <c r="T205" s="413"/>
      <c r="U205" s="413"/>
      <c r="V205" s="413"/>
      <c r="W205" s="413"/>
      <c r="X205" s="413"/>
      <c r="Y205" s="413"/>
      <c r="Z205" s="413"/>
      <c r="AA205" s="413"/>
      <c r="AB205" s="413"/>
      <c r="AC205" s="414"/>
      <c r="AD205" s="414"/>
      <c r="AE205" s="414"/>
      <c r="AF205" s="415"/>
    </row>
    <row r="206" spans="1:32" ht="12.75">
      <c r="A206" s="245" t="s">
        <v>51</v>
      </c>
      <c r="B206" s="244">
        <v>101169</v>
      </c>
      <c r="C206" s="409" t="s">
        <v>60</v>
      </c>
      <c r="D206" s="410"/>
      <c r="E206" s="410"/>
      <c r="F206" s="410"/>
      <c r="G206" s="410"/>
      <c r="H206" s="410"/>
      <c r="I206" s="410"/>
      <c r="J206" s="410"/>
      <c r="K206" s="410"/>
      <c r="L206" s="410"/>
      <c r="M206" s="410"/>
      <c r="N206" s="410"/>
      <c r="O206" s="410"/>
      <c r="P206" s="410"/>
      <c r="Q206" s="410"/>
      <c r="R206" s="410"/>
      <c r="S206" s="410"/>
      <c r="T206" s="410"/>
      <c r="U206" s="410"/>
      <c r="V206" s="410"/>
      <c r="W206" s="410"/>
      <c r="X206" s="410"/>
      <c r="Y206" s="410"/>
      <c r="Z206" s="410"/>
      <c r="AA206" s="410"/>
      <c r="AB206" s="411"/>
      <c r="AC206" s="407" t="s">
        <v>100</v>
      </c>
      <c r="AD206" s="408"/>
      <c r="AE206" s="229">
        <f>AE208</f>
        <v>336</v>
      </c>
      <c r="AF206" s="191" t="str">
        <f>AF208</f>
        <v>M²</v>
      </c>
    </row>
    <row r="207" spans="1:32" ht="22.5">
      <c r="A207" s="192"/>
      <c r="B207" s="193"/>
      <c r="C207" s="194"/>
      <c r="D207" s="195"/>
      <c r="E207" s="196" t="s">
        <v>110</v>
      </c>
      <c r="F207" s="196" t="s">
        <v>285</v>
      </c>
      <c r="G207" s="196"/>
      <c r="H207" s="196" t="s">
        <v>113</v>
      </c>
      <c r="I207" s="196" t="s">
        <v>285</v>
      </c>
      <c r="J207" s="196"/>
      <c r="K207" s="197" t="s">
        <v>112</v>
      </c>
      <c r="L207" s="197" t="s">
        <v>297</v>
      </c>
      <c r="M207" s="196"/>
      <c r="N207" s="196"/>
      <c r="O207" s="198"/>
      <c r="P207" s="198"/>
      <c r="Q207" s="198"/>
      <c r="R207" s="198"/>
      <c r="S207" s="198"/>
      <c r="T207" s="198"/>
      <c r="U207" s="198"/>
      <c r="V207" s="198"/>
      <c r="W207" s="198"/>
      <c r="X207" s="198"/>
      <c r="Y207" s="199"/>
      <c r="Z207" s="199"/>
      <c r="AA207" s="199"/>
      <c r="AB207" s="199"/>
      <c r="AC207" s="199"/>
      <c r="AD207" s="200"/>
      <c r="AE207" s="201"/>
      <c r="AF207" s="202"/>
    </row>
    <row r="208" spans="1:32" ht="12.75">
      <c r="A208" s="202"/>
      <c r="B208" s="206"/>
      <c r="C208" s="240"/>
      <c r="D208" s="241"/>
      <c r="E208" s="203">
        <v>20</v>
      </c>
      <c r="F208" s="196" t="s">
        <v>167</v>
      </c>
      <c r="G208" s="198" t="s">
        <v>112</v>
      </c>
      <c r="H208" s="203">
        <v>8.4</v>
      </c>
      <c r="I208" s="196" t="s">
        <v>167</v>
      </c>
      <c r="J208" s="196"/>
      <c r="K208" s="204" t="s">
        <v>112</v>
      </c>
      <c r="L208" s="204">
        <v>2</v>
      </c>
      <c r="M208" s="196"/>
      <c r="N208" s="196"/>
      <c r="O208" s="198"/>
      <c r="P208" s="198"/>
      <c r="Q208" s="198"/>
      <c r="R208" s="198"/>
      <c r="S208" s="198"/>
      <c r="T208" s="198"/>
      <c r="U208" s="198"/>
      <c r="V208" s="198"/>
      <c r="W208" s="198"/>
      <c r="X208" s="198"/>
      <c r="Y208" s="199"/>
      <c r="Z208" s="199"/>
      <c r="AA208" s="199"/>
      <c r="AB208" s="199"/>
      <c r="AC208" s="199"/>
      <c r="AD208" s="200" t="s">
        <v>107</v>
      </c>
      <c r="AE208" s="205">
        <f>PRODUCT(E208:O208)</f>
        <v>336</v>
      </c>
      <c r="AF208" s="202" t="s">
        <v>263</v>
      </c>
    </row>
    <row r="209" spans="1:32" ht="12.75">
      <c r="A209" s="405"/>
      <c r="B209" s="405"/>
      <c r="C209" s="405"/>
      <c r="D209" s="405"/>
      <c r="E209" s="405"/>
      <c r="F209" s="405"/>
      <c r="G209" s="405"/>
      <c r="H209" s="405"/>
      <c r="I209" s="405"/>
      <c r="J209" s="405"/>
      <c r="K209" s="405"/>
      <c r="L209" s="405"/>
      <c r="M209" s="405"/>
      <c r="N209" s="405"/>
      <c r="O209" s="405"/>
      <c r="P209" s="405"/>
      <c r="Q209" s="405"/>
      <c r="R209" s="405"/>
      <c r="S209" s="405"/>
      <c r="T209" s="405"/>
      <c r="U209" s="405"/>
      <c r="V209" s="405"/>
      <c r="W209" s="405"/>
      <c r="X209" s="405"/>
      <c r="Y209" s="405"/>
      <c r="Z209" s="405"/>
      <c r="AA209" s="405"/>
      <c r="AB209" s="405"/>
      <c r="AC209" s="405"/>
      <c r="AD209" s="405"/>
      <c r="AE209" s="405"/>
      <c r="AF209" s="405"/>
    </row>
    <row r="210" spans="1:32" ht="24" customHeight="1">
      <c r="A210" s="245" t="s">
        <v>52</v>
      </c>
      <c r="B210" s="244">
        <v>94275</v>
      </c>
      <c r="C210" s="406" t="s">
        <v>57</v>
      </c>
      <c r="D210" s="406"/>
      <c r="E210" s="406"/>
      <c r="F210" s="406"/>
      <c r="G210" s="406"/>
      <c r="H210" s="406"/>
      <c r="I210" s="406"/>
      <c r="J210" s="406"/>
      <c r="K210" s="406"/>
      <c r="L210" s="406"/>
      <c r="M210" s="406"/>
      <c r="N210" s="406"/>
      <c r="O210" s="406"/>
      <c r="P210" s="406"/>
      <c r="Q210" s="406"/>
      <c r="R210" s="406"/>
      <c r="S210" s="406"/>
      <c r="T210" s="406"/>
      <c r="U210" s="406"/>
      <c r="V210" s="406"/>
      <c r="W210" s="406"/>
      <c r="X210" s="406"/>
      <c r="Y210" s="406"/>
      <c r="Z210" s="406"/>
      <c r="AA210" s="406"/>
      <c r="AB210" s="406"/>
      <c r="AC210" s="407" t="s">
        <v>100</v>
      </c>
      <c r="AD210" s="408"/>
      <c r="AE210" s="229">
        <f>AE214</f>
        <v>70</v>
      </c>
      <c r="AF210" s="191" t="str">
        <f>AF212</f>
        <v>M</v>
      </c>
    </row>
    <row r="211" spans="1:32" ht="12.75">
      <c r="A211" s="192"/>
      <c r="B211" s="193"/>
      <c r="C211" s="194"/>
      <c r="D211" s="195"/>
      <c r="E211" s="196" t="s">
        <v>110</v>
      </c>
      <c r="F211" s="196" t="s">
        <v>285</v>
      </c>
      <c r="G211" s="196"/>
      <c r="H211" s="196"/>
      <c r="I211" s="196"/>
      <c r="J211" s="196"/>
      <c r="K211" s="198"/>
      <c r="L211" s="198"/>
      <c r="M211" s="196"/>
      <c r="N211" s="196"/>
      <c r="O211" s="198"/>
      <c r="P211" s="198"/>
      <c r="Q211" s="198"/>
      <c r="R211" s="198"/>
      <c r="S211" s="198"/>
      <c r="T211" s="198"/>
      <c r="U211" s="198"/>
      <c r="V211" s="198"/>
      <c r="W211" s="198"/>
      <c r="X211" s="198"/>
      <c r="Y211" s="199"/>
      <c r="Z211" s="199"/>
      <c r="AA211" s="199"/>
      <c r="AB211" s="199"/>
      <c r="AC211" s="199"/>
      <c r="AD211" s="200"/>
      <c r="AE211" s="201"/>
      <c r="AF211" s="202"/>
    </row>
    <row r="212" spans="1:32" ht="12.75">
      <c r="A212" s="202"/>
      <c r="B212" s="206"/>
      <c r="C212" s="240"/>
      <c r="D212" s="241"/>
      <c r="E212" s="203">
        <v>70</v>
      </c>
      <c r="F212" s="196" t="s">
        <v>167</v>
      </c>
      <c r="G212" s="198"/>
      <c r="H212" s="203"/>
      <c r="I212" s="196"/>
      <c r="J212" s="196"/>
      <c r="K212" s="198"/>
      <c r="L212" s="203"/>
      <c r="M212" s="196"/>
      <c r="N212" s="196"/>
      <c r="O212" s="198"/>
      <c r="P212" s="198"/>
      <c r="Q212" s="198"/>
      <c r="R212" s="198"/>
      <c r="S212" s="198"/>
      <c r="T212" s="198"/>
      <c r="U212" s="198"/>
      <c r="V212" s="198"/>
      <c r="W212" s="198"/>
      <c r="X212" s="198"/>
      <c r="Y212" s="199"/>
      <c r="Z212" s="199"/>
      <c r="AA212" s="199"/>
      <c r="AB212" s="199"/>
      <c r="AC212" s="199"/>
      <c r="AD212" s="200" t="s">
        <v>107</v>
      </c>
      <c r="AE212" s="205">
        <f>PRODUCT(E212:O212)</f>
        <v>70</v>
      </c>
      <c r="AF212" s="202" t="s">
        <v>111</v>
      </c>
    </row>
    <row r="213" spans="1:32" ht="12.75">
      <c r="A213" s="405"/>
      <c r="B213" s="405"/>
      <c r="C213" s="405"/>
      <c r="D213" s="405"/>
      <c r="E213" s="405"/>
      <c r="F213" s="405"/>
      <c r="G213" s="405"/>
      <c r="H213" s="405"/>
      <c r="I213" s="405"/>
      <c r="J213" s="405"/>
      <c r="K213" s="405"/>
      <c r="L213" s="405"/>
      <c r="M213" s="405"/>
      <c r="N213" s="405"/>
      <c r="O213" s="405"/>
      <c r="P213" s="405"/>
      <c r="Q213" s="405"/>
      <c r="R213" s="405"/>
      <c r="S213" s="405"/>
      <c r="T213" s="405"/>
      <c r="U213" s="405"/>
      <c r="V213" s="405"/>
      <c r="W213" s="405"/>
      <c r="X213" s="405"/>
      <c r="Y213" s="405"/>
      <c r="Z213" s="405"/>
      <c r="AA213" s="405"/>
      <c r="AB213" s="405"/>
      <c r="AC213" s="405"/>
      <c r="AD213" s="405"/>
      <c r="AE213" s="405"/>
      <c r="AF213" s="405"/>
    </row>
    <row r="214" spans="1:32" ht="12.75">
      <c r="A214" s="245" t="s">
        <v>281</v>
      </c>
      <c r="B214" s="244">
        <v>94281</v>
      </c>
      <c r="C214" s="409" t="s">
        <v>282</v>
      </c>
      <c r="D214" s="410"/>
      <c r="E214" s="410"/>
      <c r="F214" s="410"/>
      <c r="G214" s="410"/>
      <c r="H214" s="410"/>
      <c r="I214" s="410"/>
      <c r="J214" s="410"/>
      <c r="K214" s="410"/>
      <c r="L214" s="410"/>
      <c r="M214" s="410"/>
      <c r="N214" s="410"/>
      <c r="O214" s="410"/>
      <c r="P214" s="410"/>
      <c r="Q214" s="410"/>
      <c r="R214" s="410"/>
      <c r="S214" s="410"/>
      <c r="T214" s="410"/>
      <c r="U214" s="410"/>
      <c r="V214" s="410"/>
      <c r="W214" s="410"/>
      <c r="X214" s="410"/>
      <c r="Y214" s="410"/>
      <c r="Z214" s="410"/>
      <c r="AA214" s="410"/>
      <c r="AB214" s="411"/>
      <c r="AC214" s="407" t="s">
        <v>100</v>
      </c>
      <c r="AD214" s="408"/>
      <c r="AE214" s="229">
        <f>AE216</f>
        <v>70</v>
      </c>
      <c r="AF214" s="191" t="str">
        <f>AF216</f>
        <v>M</v>
      </c>
    </row>
    <row r="215" spans="1:32" ht="12.75">
      <c r="A215" s="192"/>
      <c r="B215" s="193"/>
      <c r="C215" s="194"/>
      <c r="D215" s="195"/>
      <c r="E215" s="196" t="s">
        <v>110</v>
      </c>
      <c r="F215" s="196" t="s">
        <v>285</v>
      </c>
      <c r="G215" s="196"/>
      <c r="H215" s="196"/>
      <c r="I215" s="196"/>
      <c r="J215" s="196"/>
      <c r="K215" s="198"/>
      <c r="L215" s="198"/>
      <c r="M215" s="196"/>
      <c r="N215" s="196"/>
      <c r="O215" s="198"/>
      <c r="P215" s="198"/>
      <c r="Q215" s="198"/>
      <c r="R215" s="198"/>
      <c r="S215" s="198"/>
      <c r="T215" s="198"/>
      <c r="U215" s="198"/>
      <c r="V215" s="198"/>
      <c r="W215" s="198"/>
      <c r="X215" s="198"/>
      <c r="Y215" s="199"/>
      <c r="Z215" s="199"/>
      <c r="AA215" s="199"/>
      <c r="AB215" s="199"/>
      <c r="AC215" s="199"/>
      <c r="AD215" s="200"/>
      <c r="AE215" s="201"/>
      <c r="AF215" s="202"/>
    </row>
    <row r="216" spans="1:32" ht="12.75">
      <c r="A216" s="202"/>
      <c r="B216" s="206"/>
      <c r="C216" s="240"/>
      <c r="D216" s="241"/>
      <c r="E216" s="203">
        <v>70</v>
      </c>
      <c r="F216" s="196" t="s">
        <v>167</v>
      </c>
      <c r="G216" s="198"/>
      <c r="H216" s="203"/>
      <c r="I216" s="196"/>
      <c r="J216" s="196"/>
      <c r="K216" s="198"/>
      <c r="L216" s="203"/>
      <c r="M216" s="196"/>
      <c r="N216" s="196"/>
      <c r="O216" s="198"/>
      <c r="P216" s="198"/>
      <c r="Q216" s="198"/>
      <c r="R216" s="198"/>
      <c r="S216" s="198"/>
      <c r="T216" s="198"/>
      <c r="U216" s="198"/>
      <c r="V216" s="198"/>
      <c r="W216" s="198"/>
      <c r="X216" s="198"/>
      <c r="Y216" s="199"/>
      <c r="Z216" s="199"/>
      <c r="AA216" s="199"/>
      <c r="AB216" s="199"/>
      <c r="AC216" s="199"/>
      <c r="AD216" s="200" t="s">
        <v>107</v>
      </c>
      <c r="AE216" s="205">
        <f>PRODUCT(E216:O216)</f>
        <v>70</v>
      </c>
      <c r="AF216" s="202" t="s">
        <v>111</v>
      </c>
    </row>
    <row r="217" spans="1:32" ht="12.75">
      <c r="A217" s="405"/>
      <c r="B217" s="405"/>
      <c r="C217" s="405"/>
      <c r="D217" s="405"/>
      <c r="E217" s="405"/>
      <c r="F217" s="405"/>
      <c r="G217" s="405"/>
      <c r="H217" s="405"/>
      <c r="I217" s="405"/>
      <c r="J217" s="405"/>
      <c r="K217" s="405"/>
      <c r="L217" s="405"/>
      <c r="M217" s="405"/>
      <c r="N217" s="405"/>
      <c r="O217" s="405"/>
      <c r="P217" s="405"/>
      <c r="Q217" s="405"/>
      <c r="R217" s="405"/>
      <c r="S217" s="405"/>
      <c r="T217" s="405"/>
      <c r="U217" s="405"/>
      <c r="V217" s="405"/>
      <c r="W217" s="405"/>
      <c r="X217" s="405"/>
      <c r="Y217" s="405"/>
      <c r="Z217" s="405"/>
      <c r="AA217" s="405"/>
      <c r="AB217" s="405"/>
      <c r="AC217" s="405"/>
      <c r="AD217" s="405"/>
      <c r="AE217" s="405"/>
      <c r="AF217" s="405"/>
    </row>
    <row r="218" spans="1:32" ht="14.25">
      <c r="A218" s="243" t="s">
        <v>168</v>
      </c>
      <c r="B218" s="244"/>
      <c r="C218" s="412" t="s">
        <v>302</v>
      </c>
      <c r="D218" s="413"/>
      <c r="E218" s="413"/>
      <c r="F218" s="413"/>
      <c r="G218" s="413"/>
      <c r="H218" s="413"/>
      <c r="I218" s="413"/>
      <c r="J218" s="413"/>
      <c r="K218" s="413"/>
      <c r="L218" s="413"/>
      <c r="M218" s="413"/>
      <c r="N218" s="413"/>
      <c r="O218" s="413"/>
      <c r="P218" s="413"/>
      <c r="Q218" s="413"/>
      <c r="R218" s="413"/>
      <c r="S218" s="413"/>
      <c r="T218" s="413"/>
      <c r="U218" s="413"/>
      <c r="V218" s="413"/>
      <c r="W218" s="413"/>
      <c r="X218" s="413"/>
      <c r="Y218" s="413"/>
      <c r="Z218" s="413"/>
      <c r="AA218" s="413"/>
      <c r="AB218" s="413"/>
      <c r="AC218" s="414"/>
      <c r="AD218" s="414"/>
      <c r="AE218" s="414"/>
      <c r="AF218" s="415"/>
    </row>
    <row r="219" spans="1:32" ht="27" customHeight="1">
      <c r="A219" s="188" t="s">
        <v>54</v>
      </c>
      <c r="B219" s="189">
        <v>94992</v>
      </c>
      <c r="C219" s="416" t="s">
        <v>63</v>
      </c>
      <c r="D219" s="417"/>
      <c r="E219" s="417"/>
      <c r="F219" s="417"/>
      <c r="G219" s="417"/>
      <c r="H219" s="417"/>
      <c r="I219" s="417"/>
      <c r="J219" s="417"/>
      <c r="K219" s="417"/>
      <c r="L219" s="417"/>
      <c r="M219" s="417"/>
      <c r="N219" s="417"/>
      <c r="O219" s="417"/>
      <c r="P219" s="417"/>
      <c r="Q219" s="417"/>
      <c r="R219" s="417"/>
      <c r="S219" s="417"/>
      <c r="T219" s="417"/>
      <c r="U219" s="417"/>
      <c r="V219" s="417"/>
      <c r="W219" s="417"/>
      <c r="X219" s="417"/>
      <c r="Y219" s="417"/>
      <c r="Z219" s="417"/>
      <c r="AA219" s="417"/>
      <c r="AB219" s="418"/>
      <c r="AC219" s="407" t="s">
        <v>100</v>
      </c>
      <c r="AD219" s="408"/>
      <c r="AE219" s="190">
        <f>AE221</f>
        <v>96</v>
      </c>
      <c r="AF219" s="191" t="str">
        <f>AF221</f>
        <v>M²</v>
      </c>
    </row>
    <row r="220" spans="1:32" ht="22.5">
      <c r="A220" s="192"/>
      <c r="B220" s="193"/>
      <c r="C220" s="194"/>
      <c r="D220" s="195"/>
      <c r="E220" s="196" t="s">
        <v>110</v>
      </c>
      <c r="F220" s="196" t="s">
        <v>285</v>
      </c>
      <c r="G220" s="196"/>
      <c r="H220" s="196" t="s">
        <v>113</v>
      </c>
      <c r="I220" s="196" t="s">
        <v>285</v>
      </c>
      <c r="J220" s="196"/>
      <c r="K220" s="197" t="s">
        <v>112</v>
      </c>
      <c r="L220" s="197" t="s">
        <v>297</v>
      </c>
      <c r="M220" s="196"/>
      <c r="N220" s="196"/>
      <c r="O220" s="198"/>
      <c r="P220" s="198"/>
      <c r="Q220" s="198"/>
      <c r="R220" s="198"/>
      <c r="S220" s="198"/>
      <c r="T220" s="198"/>
      <c r="U220" s="198"/>
      <c r="V220" s="198"/>
      <c r="W220" s="198"/>
      <c r="X220" s="198"/>
      <c r="Y220" s="199"/>
      <c r="Z220" s="199"/>
      <c r="AA220" s="199"/>
      <c r="AB220" s="199"/>
      <c r="AC220" s="199"/>
      <c r="AD220" s="200"/>
      <c r="AE220" s="201"/>
      <c r="AF220" s="202"/>
    </row>
    <row r="221" spans="1:32" ht="12.75">
      <c r="A221" s="202"/>
      <c r="B221" s="206"/>
      <c r="C221" s="240"/>
      <c r="D221" s="241"/>
      <c r="E221" s="203">
        <v>20</v>
      </c>
      <c r="F221" s="196" t="s">
        <v>167</v>
      </c>
      <c r="G221" s="198" t="s">
        <v>112</v>
      </c>
      <c r="H221" s="203">
        <v>1.2</v>
      </c>
      <c r="I221" s="196" t="s">
        <v>167</v>
      </c>
      <c r="J221" s="196"/>
      <c r="K221" s="204" t="s">
        <v>112</v>
      </c>
      <c r="L221" s="204">
        <v>4</v>
      </c>
      <c r="M221" s="196"/>
      <c r="N221" s="196"/>
      <c r="O221" s="198"/>
      <c r="P221" s="198"/>
      <c r="Q221" s="198"/>
      <c r="R221" s="198"/>
      <c r="S221" s="198"/>
      <c r="T221" s="198"/>
      <c r="U221" s="198"/>
      <c r="V221" s="198"/>
      <c r="W221" s="198"/>
      <c r="X221" s="198"/>
      <c r="Y221" s="199"/>
      <c r="Z221" s="199"/>
      <c r="AA221" s="199"/>
      <c r="AB221" s="199"/>
      <c r="AC221" s="199"/>
      <c r="AD221" s="200" t="s">
        <v>107</v>
      </c>
      <c r="AE221" s="205">
        <f>PRODUCT(E221:O221)</f>
        <v>96</v>
      </c>
      <c r="AF221" s="202" t="s">
        <v>263</v>
      </c>
    </row>
    <row r="222" spans="1:32" ht="12.75">
      <c r="A222" s="393"/>
      <c r="B222" s="393"/>
      <c r="C222" s="393"/>
      <c r="D222" s="393"/>
      <c r="E222" s="393"/>
      <c r="F222" s="393"/>
      <c r="G222" s="393"/>
      <c r="H222" s="393"/>
      <c r="I222" s="393"/>
      <c r="J222" s="393"/>
      <c r="K222" s="393"/>
      <c r="L222" s="393"/>
      <c r="M222" s="393"/>
      <c r="N222" s="393"/>
      <c r="O222" s="393"/>
      <c r="P222" s="393"/>
      <c r="Q222" s="393"/>
      <c r="R222" s="393"/>
      <c r="S222" s="393"/>
      <c r="T222" s="393"/>
      <c r="U222" s="393"/>
      <c r="V222" s="393"/>
      <c r="W222" s="393"/>
      <c r="X222" s="393"/>
      <c r="Y222" s="393"/>
      <c r="Z222" s="393"/>
      <c r="AA222" s="393"/>
      <c r="AB222" s="393"/>
      <c r="AC222" s="393"/>
      <c r="AD222" s="393"/>
      <c r="AE222" s="393"/>
      <c r="AF222" s="393"/>
    </row>
  </sheetData>
  <mergeCells count="252">
    <mergeCell ref="E116:U116"/>
    <mergeCell ref="N117:O117"/>
    <mergeCell ref="Q117:S117"/>
    <mergeCell ref="N118:O118"/>
    <mergeCell ref="Q118:S118"/>
    <mergeCell ref="A91:AF91"/>
    <mergeCell ref="E88:U88"/>
    <mergeCell ref="C87:AB87"/>
    <mergeCell ref="AC87:AD87"/>
    <mergeCell ref="A106:AF106"/>
    <mergeCell ref="C107:AB107"/>
    <mergeCell ref="AC107:AD107"/>
    <mergeCell ref="A110:AF110"/>
    <mergeCell ref="C111:AB111"/>
    <mergeCell ref="AC111:AD111"/>
    <mergeCell ref="A86:AF86"/>
    <mergeCell ref="E84:U84"/>
    <mergeCell ref="Q105:S105"/>
    <mergeCell ref="Q104:S104"/>
    <mergeCell ref="E98:U98"/>
    <mergeCell ref="M94:N94"/>
    <mergeCell ref="A96:AF96"/>
    <mergeCell ref="M95:N95"/>
    <mergeCell ref="E93:U93"/>
    <mergeCell ref="C92:AB92"/>
    <mergeCell ref="AC92:AD92"/>
    <mergeCell ref="E103:U103"/>
    <mergeCell ref="C102:AB102"/>
    <mergeCell ref="AC102:AD102"/>
    <mergeCell ref="A101:AF101"/>
    <mergeCell ref="J100:K100"/>
    <mergeCell ref="M100:N100"/>
    <mergeCell ref="N104:O104"/>
    <mergeCell ref="N105:O105"/>
    <mergeCell ref="C97:AB97"/>
    <mergeCell ref="AC67:AD67"/>
    <mergeCell ref="E64:U64"/>
    <mergeCell ref="A70:AF70"/>
    <mergeCell ref="C71:AB71"/>
    <mergeCell ref="AC71:AD71"/>
    <mergeCell ref="C83:AB83"/>
    <mergeCell ref="AC83:AD83"/>
    <mergeCell ref="A82:AF82"/>
    <mergeCell ref="C79:AB79"/>
    <mergeCell ref="AC79:AD79"/>
    <mergeCell ref="E76:U76"/>
    <mergeCell ref="C75:AB75"/>
    <mergeCell ref="AC75:AD75"/>
    <mergeCell ref="A78:AF78"/>
    <mergeCell ref="E80:U80"/>
    <mergeCell ref="A74:AF74"/>
    <mergeCell ref="E72:U72"/>
    <mergeCell ref="E68:U68"/>
    <mergeCell ref="C67:AB67"/>
    <mergeCell ref="I40:K40"/>
    <mergeCell ref="A41:AF41"/>
    <mergeCell ref="B57:AF57"/>
    <mergeCell ref="C43:AB43"/>
    <mergeCell ref="AC43:AD43"/>
    <mergeCell ref="K60:L60"/>
    <mergeCell ref="K61:L61"/>
    <mergeCell ref="E59:U59"/>
    <mergeCell ref="A66:AF66"/>
    <mergeCell ref="C63:AB63"/>
    <mergeCell ref="AC63:AD63"/>
    <mergeCell ref="A62:AF62"/>
    <mergeCell ref="Q44:S44"/>
    <mergeCell ref="Q45:S45"/>
    <mergeCell ref="Q46:S46"/>
    <mergeCell ref="Q47:S47"/>
    <mergeCell ref="C58:AB58"/>
    <mergeCell ref="AC58:AD58"/>
    <mergeCell ref="C53:AB53"/>
    <mergeCell ref="AC53:AD53"/>
    <mergeCell ref="A52:AF52"/>
    <mergeCell ref="A1:AF1"/>
    <mergeCell ref="A2:AF2"/>
    <mergeCell ref="A3:AF3"/>
    <mergeCell ref="AA4:AF4"/>
    <mergeCell ref="A4:N4"/>
    <mergeCell ref="W4:Z4"/>
    <mergeCell ref="A48:AF48"/>
    <mergeCell ref="A56:AF56"/>
    <mergeCell ref="C49:AB49"/>
    <mergeCell ref="AC49:AD49"/>
    <mergeCell ref="A37:AF37"/>
    <mergeCell ref="E39:U39"/>
    <mergeCell ref="C22:AB22"/>
    <mergeCell ref="A15:AF15"/>
    <mergeCell ref="A19:AF19"/>
    <mergeCell ref="A25:AF25"/>
    <mergeCell ref="C26:AB26"/>
    <mergeCell ref="AC26:AD26"/>
    <mergeCell ref="C16:AB16"/>
    <mergeCell ref="I14:K14"/>
    <mergeCell ref="I18:K18"/>
    <mergeCell ref="R14:S14"/>
    <mergeCell ref="T14:U14"/>
    <mergeCell ref="T4:V4"/>
    <mergeCell ref="O4:S4"/>
    <mergeCell ref="G123:H123"/>
    <mergeCell ref="G124:H124"/>
    <mergeCell ref="A114:AF114"/>
    <mergeCell ref="AC97:AD97"/>
    <mergeCell ref="J99:K99"/>
    <mergeCell ref="M99:N99"/>
    <mergeCell ref="C10:AF10"/>
    <mergeCell ref="A8:AF8"/>
    <mergeCell ref="A9:AF9"/>
    <mergeCell ref="R18:S18"/>
    <mergeCell ref="T18:U18"/>
    <mergeCell ref="AC22:AD22"/>
    <mergeCell ref="B42:AF42"/>
    <mergeCell ref="B21:AF21"/>
    <mergeCell ref="AC16:AD16"/>
    <mergeCell ref="B11:AF11"/>
    <mergeCell ref="C12:AB12"/>
    <mergeCell ref="AC12:AD12"/>
    <mergeCell ref="E13:AB13"/>
    <mergeCell ref="E17:AB17"/>
    <mergeCell ref="A33:AF33"/>
    <mergeCell ref="I32:K32"/>
    <mergeCell ref="A5:AF5"/>
    <mergeCell ref="E31:U31"/>
    <mergeCell ref="C30:AB30"/>
    <mergeCell ref="AC30:AD30"/>
    <mergeCell ref="E27:U27"/>
    <mergeCell ref="I28:K28"/>
    <mergeCell ref="A29:AF29"/>
    <mergeCell ref="C38:AB38"/>
    <mergeCell ref="AC38:AD38"/>
    <mergeCell ref="M36:N36"/>
    <mergeCell ref="I36:K36"/>
    <mergeCell ref="E35:U35"/>
    <mergeCell ref="C34:AB34"/>
    <mergeCell ref="AC34:AD34"/>
    <mergeCell ref="A6:N6"/>
    <mergeCell ref="A7:O7"/>
    <mergeCell ref="P6:AF6"/>
    <mergeCell ref="P7:AF7"/>
    <mergeCell ref="E122:U122"/>
    <mergeCell ref="E132:U132"/>
    <mergeCell ref="E137:U137"/>
    <mergeCell ref="A156:AF156"/>
    <mergeCell ref="C152:AB152"/>
    <mergeCell ref="C121:AB121"/>
    <mergeCell ref="AC121:AD121"/>
    <mergeCell ref="C120:AF120"/>
    <mergeCell ref="AC152:AD152"/>
    <mergeCell ref="C126:AB126"/>
    <mergeCell ref="AC126:AD126"/>
    <mergeCell ref="A125:AF125"/>
    <mergeCell ref="A129:AF129"/>
    <mergeCell ref="A145:AF145"/>
    <mergeCell ref="C146:AB146"/>
    <mergeCell ref="AC146:AD146"/>
    <mergeCell ref="E133:F133"/>
    <mergeCell ref="E134:F134"/>
    <mergeCell ref="A135:AF135"/>
    <mergeCell ref="C136:AB136"/>
    <mergeCell ref="AC136:AD136"/>
    <mergeCell ref="A140:AF140"/>
    <mergeCell ref="C141:AB141"/>
    <mergeCell ref="AC141:AD141"/>
    <mergeCell ref="E142:U142"/>
    <mergeCell ref="E147:U147"/>
    <mergeCell ref="E153:U153"/>
    <mergeCell ref="B151:AF151"/>
    <mergeCell ref="N138:O138"/>
    <mergeCell ref="N139:O139"/>
    <mergeCell ref="A150:AF150"/>
    <mergeCell ref="R123:S123"/>
    <mergeCell ref="R124:S124"/>
    <mergeCell ref="C130:AF130"/>
    <mergeCell ref="U123:V123"/>
    <mergeCell ref="U124:V124"/>
    <mergeCell ref="AC131:AD131"/>
    <mergeCell ref="R133:S133"/>
    <mergeCell ref="U133:AC133"/>
    <mergeCell ref="R134:S134"/>
    <mergeCell ref="U134:AC134"/>
    <mergeCell ref="C131:AB131"/>
    <mergeCell ref="B158:AF158"/>
    <mergeCell ref="C159:AB159"/>
    <mergeCell ref="AC159:AD159"/>
    <mergeCell ref="B163:AF163"/>
    <mergeCell ref="C164:AB164"/>
    <mergeCell ref="AC164:AD164"/>
    <mergeCell ref="A166:C166"/>
    <mergeCell ref="A167:C167"/>
    <mergeCell ref="A168:C168"/>
    <mergeCell ref="A169:AF169"/>
    <mergeCell ref="C170:AB170"/>
    <mergeCell ref="AC170:AD170"/>
    <mergeCell ref="A171:C171"/>
    <mergeCell ref="S171:T171"/>
    <mergeCell ref="A172:C172"/>
    <mergeCell ref="S172:T172"/>
    <mergeCell ref="A174:C174"/>
    <mergeCell ref="S174:T174"/>
    <mergeCell ref="A175:C175"/>
    <mergeCell ref="S175:T175"/>
    <mergeCell ref="A176:AF176"/>
    <mergeCell ref="C177:AB177"/>
    <mergeCell ref="AC177:AD177"/>
    <mergeCell ref="A180:AF180"/>
    <mergeCell ref="B181:AF181"/>
    <mergeCell ref="C182:AB182"/>
    <mergeCell ref="AC182:AD182"/>
    <mergeCell ref="A184:C184"/>
    <mergeCell ref="A185:C185"/>
    <mergeCell ref="A186:AF186"/>
    <mergeCell ref="C187:AB187"/>
    <mergeCell ref="AC187:AD187"/>
    <mergeCell ref="A189:C189"/>
    <mergeCell ref="A190:AF190"/>
    <mergeCell ref="C191:AB191"/>
    <mergeCell ref="AC191:AD191"/>
    <mergeCell ref="AC206:AD206"/>
    <mergeCell ref="A192:C192"/>
    <mergeCell ref="S192:T192"/>
    <mergeCell ref="W192:X192"/>
    <mergeCell ref="A193:C193"/>
    <mergeCell ref="S193:T193"/>
    <mergeCell ref="W193:X193"/>
    <mergeCell ref="A194:AF194"/>
    <mergeCell ref="C195:AB195"/>
    <mergeCell ref="AC195:AD195"/>
    <mergeCell ref="A222:AF222"/>
    <mergeCell ref="A20:AF20"/>
    <mergeCell ref="A157:AF157"/>
    <mergeCell ref="C115:AB115"/>
    <mergeCell ref="AC115:AD115"/>
    <mergeCell ref="A209:AF209"/>
    <mergeCell ref="C210:AB210"/>
    <mergeCell ref="AC210:AD210"/>
    <mergeCell ref="A213:AF213"/>
    <mergeCell ref="C214:AB214"/>
    <mergeCell ref="AC214:AD214"/>
    <mergeCell ref="A217:AF217"/>
    <mergeCell ref="C218:AF218"/>
    <mergeCell ref="C219:AB219"/>
    <mergeCell ref="AC219:AD219"/>
    <mergeCell ref="A198:AF198"/>
    <mergeCell ref="C199:AB199"/>
    <mergeCell ref="AC199:AD199"/>
    <mergeCell ref="A201:C201"/>
    <mergeCell ref="A202:C202"/>
    <mergeCell ref="A203:C203"/>
    <mergeCell ref="A204:AF204"/>
    <mergeCell ref="C205:AF205"/>
    <mergeCell ref="C206:AB206"/>
  </mergeCells>
  <phoneticPr fontId="151" type="noConversion"/>
  <printOptions horizontalCentered="1"/>
  <pageMargins left="0.19685039370078741" right="0.19685039370078741" top="0.39370078740157483" bottom="0.59055118110236227" header="0.39370078740157483" footer="0.39370078740157483"/>
  <pageSetup paperSize="9" scale="94" fitToHeight="0" orientation="landscape" r:id="rId1"/>
  <drawing r:id="rId2"/>
</worksheet>
</file>

<file path=xl/worksheets/sheet3.xml><?xml version="1.0" encoding="utf-8"?>
<worksheet xmlns="http://schemas.openxmlformats.org/spreadsheetml/2006/main" xmlns:r="http://schemas.openxmlformats.org/officeDocument/2006/relationships">
  <sheetPr>
    <tabColor rgb="FFFFC000"/>
    <outlinePr summaryBelow="0" summaryRight="0"/>
  </sheetPr>
  <dimension ref="A1:Q191"/>
  <sheetViews>
    <sheetView view="pageBreakPreview" zoomScale="115" zoomScaleSheetLayoutView="115" workbookViewId="0">
      <selection activeCell="J10" sqref="J10"/>
    </sheetView>
  </sheetViews>
  <sheetFormatPr defaultColWidth="9" defaultRowHeight="12.75"/>
  <cols>
    <col min="1" max="1" width="8.5" style="5" customWidth="1"/>
    <col min="2" max="2" width="11.25" style="6" customWidth="1"/>
    <col min="3" max="3" width="16.875" style="6" customWidth="1"/>
    <col min="4" max="4" width="65.875" style="7" customWidth="1"/>
    <col min="5" max="5" width="4.25" style="8" customWidth="1"/>
    <col min="6" max="6" width="7.5" style="9" bestFit="1" customWidth="1"/>
    <col min="7" max="7" width="8.375" style="10" bestFit="1" customWidth="1"/>
    <col min="8" max="8" width="6.75" style="11" bestFit="1" customWidth="1"/>
    <col min="9" max="16384" width="9" style="4"/>
  </cols>
  <sheetData>
    <row r="1" spans="1:17" s="1" customFormat="1" ht="15.75">
      <c r="A1" s="551" t="s">
        <v>0</v>
      </c>
      <c r="B1" s="552"/>
      <c r="C1" s="552"/>
      <c r="D1" s="552"/>
      <c r="E1" s="552"/>
      <c r="F1" s="552"/>
      <c r="G1" s="552"/>
      <c r="H1" s="553"/>
    </row>
    <row r="2" spans="1:17" s="1" customFormat="1" ht="15.75">
      <c r="A2" s="554" t="s">
        <v>1</v>
      </c>
      <c r="B2" s="555"/>
      <c r="C2" s="555"/>
      <c r="D2" s="555"/>
      <c r="E2" s="555"/>
      <c r="F2" s="555"/>
      <c r="G2" s="555"/>
      <c r="H2" s="556"/>
    </row>
    <row r="3" spans="1:17" s="1" customFormat="1" ht="15.75">
      <c r="A3" s="557" t="s">
        <v>15496</v>
      </c>
      <c r="B3" s="558"/>
      <c r="C3" s="558"/>
      <c r="D3" s="558"/>
      <c r="E3" s="558"/>
      <c r="F3" s="558"/>
      <c r="G3" s="558"/>
      <c r="H3" s="559"/>
    </row>
    <row r="4" spans="1:17" s="1" customFormat="1" ht="15" customHeight="1">
      <c r="A4" s="560" t="str">
        <f>'[51]RESUMO '!$A$4</f>
        <v>Objeto:</v>
      </c>
      <c r="B4" s="561"/>
      <c r="C4" s="561"/>
      <c r="D4" s="561"/>
      <c r="E4" s="560" t="s">
        <v>184</v>
      </c>
      <c r="F4" s="561"/>
      <c r="G4" s="561"/>
      <c r="H4" s="562"/>
    </row>
    <row r="5" spans="1:17" s="1" customFormat="1" ht="59.25" customHeight="1">
      <c r="A5" s="547" t="s">
        <v>330</v>
      </c>
      <c r="B5" s="548"/>
      <c r="C5" s="548"/>
      <c r="D5" s="548"/>
      <c r="E5" s="549">
        <f>'MEMÓRIA DE CÁLCULO'!AA4</f>
        <v>46080</v>
      </c>
      <c r="F5" s="548"/>
      <c r="G5" s="548"/>
      <c r="H5" s="550"/>
    </row>
    <row r="6" spans="1:17" s="2" customFormat="1" ht="29.25" customHeight="1">
      <c r="A6" s="560" t="s">
        <v>230</v>
      </c>
      <c r="B6" s="561"/>
      <c r="C6" s="561"/>
      <c r="D6" s="561"/>
      <c r="E6" s="563" t="s">
        <v>2</v>
      </c>
      <c r="F6" s="563"/>
      <c r="G6" s="563"/>
      <c r="H6" s="563"/>
    </row>
    <row r="7" spans="1:17" s="2" customFormat="1" ht="15" customHeight="1">
      <c r="A7" s="547" t="s">
        <v>229</v>
      </c>
      <c r="B7" s="548"/>
      <c r="C7" s="548"/>
      <c r="D7" s="548"/>
      <c r="E7" s="564" t="s">
        <v>3</v>
      </c>
      <c r="F7" s="565"/>
      <c r="G7" s="565"/>
      <c r="H7" s="566"/>
    </row>
    <row r="8" spans="1:17" s="1" customFormat="1" ht="15.75">
      <c r="A8" s="579" t="s">
        <v>186</v>
      </c>
      <c r="B8" s="580"/>
      <c r="C8" s="581"/>
      <c r="D8" s="68" t="s">
        <v>15422</v>
      </c>
      <c r="E8" s="582" t="s">
        <v>91</v>
      </c>
      <c r="F8" s="583"/>
      <c r="G8" s="583"/>
      <c r="H8" s="256">
        <f>'BDI NÃO DES'!B39</f>
        <v>0.23376846232731241</v>
      </c>
    </row>
    <row r="9" spans="1:17" s="1" customFormat="1" ht="5.0999999999999996" customHeight="1">
      <c r="A9" s="584"/>
      <c r="B9" s="585"/>
      <c r="C9" s="585"/>
      <c r="D9" s="585"/>
      <c r="E9" s="585"/>
      <c r="F9" s="585"/>
      <c r="G9" s="585"/>
      <c r="H9" s="586"/>
    </row>
    <row r="10" spans="1:17" s="3" customFormat="1" ht="18">
      <c r="A10" s="587" t="s">
        <v>187</v>
      </c>
      <c r="B10" s="587"/>
      <c r="C10" s="587"/>
      <c r="D10" s="587"/>
      <c r="E10" s="587"/>
      <c r="F10" s="587"/>
      <c r="G10" s="587"/>
      <c r="H10" s="587"/>
    </row>
    <row r="11" spans="1:17" s="1" customFormat="1" ht="5.0999999999999996" customHeight="1">
      <c r="A11" s="584"/>
      <c r="B11" s="585"/>
      <c r="C11" s="585"/>
      <c r="D11" s="585"/>
      <c r="E11" s="585"/>
      <c r="F11" s="585"/>
      <c r="G11" s="585"/>
      <c r="H11" s="586"/>
    </row>
    <row r="12" spans="1:17" s="3" customFormat="1">
      <c r="A12" s="567" t="s">
        <v>96</v>
      </c>
      <c r="B12" s="569" t="s">
        <v>188</v>
      </c>
      <c r="C12" s="571" t="s">
        <v>189</v>
      </c>
      <c r="D12" s="572"/>
      <c r="E12" s="575" t="s">
        <v>190</v>
      </c>
      <c r="F12" s="577" t="s">
        <v>191</v>
      </c>
      <c r="G12" s="588" t="s">
        <v>8</v>
      </c>
      <c r="H12" s="589"/>
    </row>
    <row r="13" spans="1:17" s="3" customFormat="1">
      <c r="A13" s="568"/>
      <c r="B13" s="570"/>
      <c r="C13" s="573"/>
      <c r="D13" s="574"/>
      <c r="E13" s="576"/>
      <c r="F13" s="578"/>
      <c r="G13" s="50" t="s">
        <v>192</v>
      </c>
      <c r="H13" s="51" t="s">
        <v>100</v>
      </c>
    </row>
    <row r="14" spans="1:17" s="1" customFormat="1" ht="30" customHeight="1">
      <c r="A14" s="70" t="s">
        <v>169</v>
      </c>
      <c r="B14" s="591" t="s">
        <v>193</v>
      </c>
      <c r="C14" s="592"/>
      <c r="D14" s="593"/>
      <c r="E14" s="52" t="s">
        <v>190</v>
      </c>
      <c r="F14" s="52"/>
      <c r="G14" s="53"/>
      <c r="H14" s="176">
        <f>TRUNC(SUM(H15:H22),2)</f>
        <v>348.39</v>
      </c>
    </row>
    <row r="15" spans="1:17" ht="20.100000000000001" customHeight="1">
      <c r="A15" s="174" t="s">
        <v>232</v>
      </c>
      <c r="B15" s="59" t="s">
        <v>233</v>
      </c>
      <c r="C15" s="590" t="str">
        <f>VLOOKUP(A15,'Base de dado ONERADA'!A:D,2,FALSE)</f>
        <v>JUNTA DE DILATAÇÃO EM ELASTÔMERO E PERFIL VV - L = 20 MM E H = 40 MM</v>
      </c>
      <c r="D15" s="590"/>
      <c r="E15" s="69" t="str">
        <f>VLOOKUP(A15,'Base de dado ONERADA'!A:D,3,FALSE)</f>
        <v>M</v>
      </c>
      <c r="F15" s="55">
        <v>1.05</v>
      </c>
      <c r="G15" s="288">
        <f>VLOOKUP(A15,'Base de dado ONERADA'!A:D,4,FALSE)</f>
        <v>186.36439999999999</v>
      </c>
      <c r="H15" s="177">
        <f t="shared" ref="H15:H22" si="0">TRUNC($F15*G15,2)</f>
        <v>195.68</v>
      </c>
      <c r="I15" s="12"/>
      <c r="N15" s="546"/>
      <c r="O15" s="546"/>
      <c r="P15" s="546"/>
      <c r="Q15" s="546"/>
    </row>
    <row r="16" spans="1:17" ht="20.100000000000001" customHeight="1">
      <c r="A16" s="59">
        <v>130</v>
      </c>
      <c r="B16" s="59" t="s">
        <v>194</v>
      </c>
      <c r="C16" s="590" t="str">
        <f>VLOOKUP(A16,'Base de dado ONERADA'!A:D,2,FALSE)</f>
        <v>ARGAMASSA POLIMERICA DE REPARO ESTRUTURAL, BICOMPONENTE</v>
      </c>
      <c r="D16" s="590"/>
      <c r="E16" s="69" t="str">
        <f>VLOOKUP(A16,'Base de dado ONERADA'!A:D,3,FALSE)</f>
        <v>KG</v>
      </c>
      <c r="F16" s="57">
        <f>0.005*2000</f>
        <v>10</v>
      </c>
      <c r="G16" s="288">
        <f>VLOOKUP(A16,'Base de dado ONERADA'!A:D,4,FALSE)</f>
        <v>4.5</v>
      </c>
      <c r="H16" s="177">
        <f t="shared" si="0"/>
        <v>45</v>
      </c>
      <c r="I16" s="12"/>
    </row>
    <row r="17" spans="1:9" ht="39.950000000000003" customHeight="1">
      <c r="A17" s="59">
        <v>91282</v>
      </c>
      <c r="B17" s="59" t="s">
        <v>196</v>
      </c>
      <c r="C17" s="590" t="str">
        <f>VLOOKUP(A17,'Base de dado ONERADA'!A:D,2,FALSE)</f>
        <v>CORTADORA DE PISO COM MOTOR 4 TEMPOS A GASOLINA, POTÊNCIA DE 13 HP, COM DISCO DE CORTE DIAMANTADO SEGMENTADO PARA CONCRETO, DIÂMETRO DE 350 MM, FURO DE 1" (14 X 1") - MATERIAIS NA OPERAÇÃO. AF_08/2015</v>
      </c>
      <c r="D17" s="590"/>
      <c r="E17" s="69" t="str">
        <f>VLOOKUP(A17,'Base de dado ONERADA'!A:D,3,FALSE)</f>
        <v>H</v>
      </c>
      <c r="F17" s="55">
        <v>0.15</v>
      </c>
      <c r="G17" s="288">
        <f>VLOOKUP(A17,'Base de dado ONERADA'!A:D,4,FALSE)</f>
        <v>9.52</v>
      </c>
      <c r="H17" s="177">
        <f t="shared" si="0"/>
        <v>1.42</v>
      </c>
      <c r="I17" s="12"/>
    </row>
    <row r="18" spans="1:9" ht="30" customHeight="1">
      <c r="A18" s="59">
        <v>97628</v>
      </c>
      <c r="B18" s="59" t="s">
        <v>196</v>
      </c>
      <c r="C18" s="590" t="str">
        <f>VLOOKUP(A18,'Base de dado ONERADA'!A:D,2,FALSE)</f>
        <v>DEMOLIÇÃO DE LAJES, EM CONCRETO ARMADO, DE FORMA MANUAL, SEM REAPROVEITAMENTO. AF_09/2023</v>
      </c>
      <c r="D18" s="590"/>
      <c r="E18" s="69" t="str">
        <f>VLOOKUP(A18,'Base de dado ONERADA'!A:D,3,FALSE)</f>
        <v>M3</v>
      </c>
      <c r="F18" s="58">
        <v>5.0000000000000001E-3</v>
      </c>
      <c r="G18" s="288">
        <f>VLOOKUP(A18,'Base de dado ONERADA'!A:D,4,FALSE)</f>
        <v>298.87</v>
      </c>
      <c r="H18" s="177">
        <f t="shared" si="0"/>
        <v>1.49</v>
      </c>
      <c r="I18" s="12"/>
    </row>
    <row r="19" spans="1:9" ht="30" customHeight="1">
      <c r="A19" s="59">
        <v>6193</v>
      </c>
      <c r="B19" s="59" t="s">
        <v>194</v>
      </c>
      <c r="C19" s="590" t="str">
        <f>VLOOKUP(A19,'Base de dado ONERADA'!A:D,2,FALSE)</f>
        <v>TABUA NAO APARELHADA *2,5 X 20* CM, EM MACARANDUBA/MASSARANDUBA, ANGELIM OU EQUIVALENTE DA REGIAO - BRUTA</v>
      </c>
      <c r="D19" s="590"/>
      <c r="E19" s="69" t="str">
        <f>VLOOKUP(A19,'Base de dado ONERADA'!A:D,3,FALSE)</f>
        <v>M</v>
      </c>
      <c r="F19" s="55">
        <v>0.2</v>
      </c>
      <c r="G19" s="288">
        <f>VLOOKUP(A19,'Base de dado ONERADA'!A:D,4,FALSE)</f>
        <v>20.56</v>
      </c>
      <c r="H19" s="177">
        <f t="shared" si="0"/>
        <v>4.1100000000000003</v>
      </c>
      <c r="I19" s="12"/>
    </row>
    <row r="20" spans="1:9" ht="20.100000000000001" customHeight="1">
      <c r="A20" s="59">
        <v>88262</v>
      </c>
      <c r="B20" s="59" t="s">
        <v>196</v>
      </c>
      <c r="C20" s="590" t="str">
        <f>VLOOKUP(A20,'Base de dado ONERADA'!A:D,2,FALSE)</f>
        <v>CARPINTEIRO DE FORMAS COM ENCARGOS COMPLEMENTARES</v>
      </c>
      <c r="D20" s="590"/>
      <c r="E20" s="69" t="str">
        <f>VLOOKUP(A20,'Base de dado ONERADA'!A:D,3,FALSE)</f>
        <v>H</v>
      </c>
      <c r="F20" s="55">
        <v>0.25</v>
      </c>
      <c r="G20" s="288">
        <f>VLOOKUP(A20,'Base de dado ONERADA'!A:D,4,FALSE)</f>
        <v>29.38</v>
      </c>
      <c r="H20" s="177">
        <f t="shared" si="0"/>
        <v>7.34</v>
      </c>
      <c r="I20" s="12"/>
    </row>
    <row r="21" spans="1:9" ht="20.100000000000001" customHeight="1">
      <c r="A21" s="59">
        <v>88309</v>
      </c>
      <c r="B21" s="59" t="s">
        <v>196</v>
      </c>
      <c r="C21" s="590" t="str">
        <f>VLOOKUP(A21,'Base de dado ONERADA'!A:D,2,FALSE)</f>
        <v>PEDREIRO COM ENCARGOS COMPLEMENTARES</v>
      </c>
      <c r="D21" s="590"/>
      <c r="E21" s="69" t="str">
        <f>VLOOKUP(A21,'Base de dado ONERADA'!A:D,3,FALSE)</f>
        <v>H</v>
      </c>
      <c r="F21" s="55">
        <v>0.75</v>
      </c>
      <c r="G21" s="288">
        <f>VLOOKUP(A21,'Base de dado ONERADA'!A:D,4,FALSE)</f>
        <v>29.98</v>
      </c>
      <c r="H21" s="177">
        <f t="shared" si="0"/>
        <v>22.48</v>
      </c>
      <c r="I21" s="12"/>
    </row>
    <row r="22" spans="1:9" ht="20.100000000000001" customHeight="1">
      <c r="A22" s="59">
        <v>90777</v>
      </c>
      <c r="B22" s="59" t="s">
        <v>196</v>
      </c>
      <c r="C22" s="590" t="str">
        <f>VLOOKUP(A22,'Base de dado ONERADA'!A:D,2,FALSE)</f>
        <v>ENGENHEIRO CIVIL DE OBRA JUNIOR COM ENCARGOS COMPLEMENTARES</v>
      </c>
      <c r="D22" s="590"/>
      <c r="E22" s="69" t="str">
        <f>VLOOKUP(A22,'Base de dado ONERADA'!A:D,3,FALSE)</f>
        <v>H</v>
      </c>
      <c r="F22" s="55">
        <v>0.5</v>
      </c>
      <c r="G22" s="288">
        <f>VLOOKUP(A22,'Base de dado ONERADA'!A:D,4,FALSE)</f>
        <v>141.74</v>
      </c>
      <c r="H22" s="177">
        <f t="shared" si="0"/>
        <v>70.87</v>
      </c>
      <c r="I22" s="12"/>
    </row>
    <row r="23" spans="1:9" ht="9.9499999999999993" customHeight="1">
      <c r="A23" s="327"/>
      <c r="B23" s="327"/>
      <c r="C23" s="327"/>
      <c r="D23" s="327"/>
      <c r="E23" s="327"/>
      <c r="F23" s="327"/>
      <c r="G23" s="327"/>
      <c r="H23" s="328"/>
      <c r="I23" s="327"/>
    </row>
    <row r="24" spans="1:9">
      <c r="A24" s="329"/>
      <c r="B24" s="330"/>
      <c r="C24" s="330"/>
      <c r="D24" s="331"/>
      <c r="E24" s="332"/>
      <c r="F24" s="333"/>
      <c r="G24" s="334"/>
      <c r="H24" s="335"/>
      <c r="I24" s="327"/>
    </row>
    <row r="25" spans="1:9" ht="28.5" customHeight="1"/>
    <row r="26" spans="1:9" ht="23.25" customHeight="1"/>
    <row r="30" spans="1:9" ht="7.5" customHeight="1"/>
    <row r="191" spans="4:4" s="4" customFormat="1">
      <c r="D191" s="7" t="s">
        <v>202</v>
      </c>
    </row>
  </sheetData>
  <mergeCells count="32">
    <mergeCell ref="C19:D19"/>
    <mergeCell ref="C21:D21"/>
    <mergeCell ref="C22:D22"/>
    <mergeCell ref="C20:D20"/>
    <mergeCell ref="B14:D14"/>
    <mergeCell ref="C15:D15"/>
    <mergeCell ref="C16:D16"/>
    <mergeCell ref="C17:D17"/>
    <mergeCell ref="C18:D18"/>
    <mergeCell ref="F12:F13"/>
    <mergeCell ref="A8:C8"/>
    <mergeCell ref="E8:G8"/>
    <mergeCell ref="A9:H9"/>
    <mergeCell ref="A10:H10"/>
    <mergeCell ref="A11:H11"/>
    <mergeCell ref="G12:H12"/>
    <mergeCell ref="N15:Q15"/>
    <mergeCell ref="A5:D5"/>
    <mergeCell ref="E5:H5"/>
    <mergeCell ref="A1:H1"/>
    <mergeCell ref="A2:H2"/>
    <mergeCell ref="A3:H3"/>
    <mergeCell ref="A4:D4"/>
    <mergeCell ref="E4:H4"/>
    <mergeCell ref="A6:D6"/>
    <mergeCell ref="E6:H6"/>
    <mergeCell ref="A7:D7"/>
    <mergeCell ref="E7:H7"/>
    <mergeCell ref="A12:A13"/>
    <mergeCell ref="B12:B13"/>
    <mergeCell ref="C12:D13"/>
    <mergeCell ref="E12:E13"/>
  </mergeCells>
  <printOptions horizontalCentered="1"/>
  <pageMargins left="0.19685039370078741" right="0.19685039370078741" top="0.39370078740157483" bottom="0.59055118110236227" header="0.59055118110236227" footer="0.59055118110236227"/>
  <pageSetup paperSize="9" scale="96" fitToWidth="0" orientation="landscape" r:id="rId1"/>
  <drawing r:id="rId2"/>
</worksheet>
</file>

<file path=xl/worksheets/sheet4.xml><?xml version="1.0" encoding="utf-8"?>
<worksheet xmlns="http://schemas.openxmlformats.org/spreadsheetml/2006/main" xmlns:r="http://schemas.openxmlformats.org/officeDocument/2006/relationships">
  <dimension ref="A1:IL40"/>
  <sheetViews>
    <sheetView view="pageBreakPreview" topLeftCell="A16" zoomScale="90" zoomScaleNormal="70" zoomScaleSheetLayoutView="90" workbookViewId="0">
      <selection activeCell="G44" sqref="G44"/>
    </sheetView>
  </sheetViews>
  <sheetFormatPr defaultRowHeight="12.75"/>
  <cols>
    <col min="1" max="1" width="52.75" style="18" customWidth="1"/>
    <col min="2" max="2" width="9.375" style="36" customWidth="1"/>
    <col min="3" max="3" width="16.5" style="36" customWidth="1"/>
    <col min="4" max="249" width="9" style="18"/>
    <col min="250" max="250" width="61.75" style="18" customWidth="1"/>
    <col min="251" max="252" width="7.875" style="18" customWidth="1"/>
    <col min="253" max="505" width="9" style="18"/>
    <col min="506" max="506" width="61.75" style="18" customWidth="1"/>
    <col min="507" max="508" width="7.875" style="18" customWidth="1"/>
    <col min="509" max="761" width="9" style="18"/>
    <col min="762" max="762" width="61.75" style="18" customWidth="1"/>
    <col min="763" max="764" width="7.875" style="18" customWidth="1"/>
    <col min="765" max="1017" width="9" style="18"/>
    <col min="1018" max="1018" width="61.75" style="18" customWidth="1"/>
    <col min="1019" max="1020" width="7.875" style="18" customWidth="1"/>
    <col min="1021" max="1273" width="9" style="18"/>
    <col min="1274" max="1274" width="61.75" style="18" customWidth="1"/>
    <col min="1275" max="1276" width="7.875" style="18" customWidth="1"/>
    <col min="1277" max="1529" width="9" style="18"/>
    <col min="1530" max="1530" width="61.75" style="18" customWidth="1"/>
    <col min="1531" max="1532" width="7.875" style="18" customWidth="1"/>
    <col min="1533" max="1785" width="9" style="18"/>
    <col min="1786" max="1786" width="61.75" style="18" customWidth="1"/>
    <col min="1787" max="1788" width="7.875" style="18" customWidth="1"/>
    <col min="1789" max="2041" width="9" style="18"/>
    <col min="2042" max="2042" width="61.75" style="18" customWidth="1"/>
    <col min="2043" max="2044" width="7.875" style="18" customWidth="1"/>
    <col min="2045" max="2297" width="9" style="18"/>
    <col min="2298" max="2298" width="61.75" style="18" customWidth="1"/>
    <col min="2299" max="2300" width="7.875" style="18" customWidth="1"/>
    <col min="2301" max="2553" width="9" style="18"/>
    <col min="2554" max="2554" width="61.75" style="18" customWidth="1"/>
    <col min="2555" max="2556" width="7.875" style="18" customWidth="1"/>
    <col min="2557" max="2809" width="9" style="18"/>
    <col min="2810" max="2810" width="61.75" style="18" customWidth="1"/>
    <col min="2811" max="2812" width="7.875" style="18" customWidth="1"/>
    <col min="2813" max="3065" width="9" style="18"/>
    <col min="3066" max="3066" width="61.75" style="18" customWidth="1"/>
    <col min="3067" max="3068" width="7.875" style="18" customWidth="1"/>
    <col min="3069" max="3321" width="9" style="18"/>
    <col min="3322" max="3322" width="61.75" style="18" customWidth="1"/>
    <col min="3323" max="3324" width="7.875" style="18" customWidth="1"/>
    <col min="3325" max="3577" width="9" style="18"/>
    <col min="3578" max="3578" width="61.75" style="18" customWidth="1"/>
    <col min="3579" max="3580" width="7.875" style="18" customWidth="1"/>
    <col min="3581" max="3833" width="9" style="18"/>
    <col min="3834" max="3834" width="61.75" style="18" customWidth="1"/>
    <col min="3835" max="3836" width="7.875" style="18" customWidth="1"/>
    <col min="3837" max="4089" width="9" style="18"/>
    <col min="4090" max="4090" width="61.75" style="18" customWidth="1"/>
    <col min="4091" max="4092" width="7.875" style="18" customWidth="1"/>
    <col min="4093" max="4345" width="9" style="18"/>
    <col min="4346" max="4346" width="61.75" style="18" customWidth="1"/>
    <col min="4347" max="4348" width="7.875" style="18" customWidth="1"/>
    <col min="4349" max="4601" width="9" style="18"/>
    <col min="4602" max="4602" width="61.75" style="18" customWidth="1"/>
    <col min="4603" max="4604" width="7.875" style="18" customWidth="1"/>
    <col min="4605" max="4857" width="9" style="18"/>
    <col min="4858" max="4858" width="61.75" style="18" customWidth="1"/>
    <col min="4859" max="4860" width="7.875" style="18" customWidth="1"/>
    <col min="4861" max="5113" width="9" style="18"/>
    <col min="5114" max="5114" width="61.75" style="18" customWidth="1"/>
    <col min="5115" max="5116" width="7.875" style="18" customWidth="1"/>
    <col min="5117" max="5369" width="9" style="18"/>
    <col min="5370" max="5370" width="61.75" style="18" customWidth="1"/>
    <col min="5371" max="5372" width="7.875" style="18" customWidth="1"/>
    <col min="5373" max="5625" width="9" style="18"/>
    <col min="5626" max="5626" width="61.75" style="18" customWidth="1"/>
    <col min="5627" max="5628" width="7.875" style="18" customWidth="1"/>
    <col min="5629" max="5881" width="9" style="18"/>
    <col min="5882" max="5882" width="61.75" style="18" customWidth="1"/>
    <col min="5883" max="5884" width="7.875" style="18" customWidth="1"/>
    <col min="5885" max="6137" width="9" style="18"/>
    <col min="6138" max="6138" width="61.75" style="18" customWidth="1"/>
    <col min="6139" max="6140" width="7.875" style="18" customWidth="1"/>
    <col min="6141" max="6393" width="9" style="18"/>
    <col min="6394" max="6394" width="61.75" style="18" customWidth="1"/>
    <col min="6395" max="6396" width="7.875" style="18" customWidth="1"/>
    <col min="6397" max="6649" width="9" style="18"/>
    <col min="6650" max="6650" width="61.75" style="18" customWidth="1"/>
    <col min="6651" max="6652" width="7.875" style="18" customWidth="1"/>
    <col min="6653" max="6905" width="9" style="18"/>
    <col min="6906" max="6906" width="61.75" style="18" customWidth="1"/>
    <col min="6907" max="6908" width="7.875" style="18" customWidth="1"/>
    <col min="6909" max="7161" width="9" style="18"/>
    <col min="7162" max="7162" width="61.75" style="18" customWidth="1"/>
    <col min="7163" max="7164" width="7.875" style="18" customWidth="1"/>
    <col min="7165" max="7417" width="9" style="18"/>
    <col min="7418" max="7418" width="61.75" style="18" customWidth="1"/>
    <col min="7419" max="7420" width="7.875" style="18" customWidth="1"/>
    <col min="7421" max="7673" width="9" style="18"/>
    <col min="7674" max="7674" width="61.75" style="18" customWidth="1"/>
    <col min="7675" max="7676" width="7.875" style="18" customWidth="1"/>
    <col min="7677" max="7929" width="9" style="18"/>
    <col min="7930" max="7930" width="61.75" style="18" customWidth="1"/>
    <col min="7931" max="7932" width="7.875" style="18" customWidth="1"/>
    <col min="7933" max="8185" width="9" style="18"/>
    <col min="8186" max="8186" width="61.75" style="18" customWidth="1"/>
    <col min="8187" max="8188" width="7.875" style="18" customWidth="1"/>
    <col min="8189" max="8441" width="9" style="18"/>
    <col min="8442" max="8442" width="61.75" style="18" customWidth="1"/>
    <col min="8443" max="8444" width="7.875" style="18" customWidth="1"/>
    <col min="8445" max="8697" width="9" style="18"/>
    <col min="8698" max="8698" width="61.75" style="18" customWidth="1"/>
    <col min="8699" max="8700" width="7.875" style="18" customWidth="1"/>
    <col min="8701" max="8953" width="9" style="18"/>
    <col min="8954" max="8954" width="61.75" style="18" customWidth="1"/>
    <col min="8955" max="8956" width="7.875" style="18" customWidth="1"/>
    <col min="8957" max="9209" width="9" style="18"/>
    <col min="9210" max="9210" width="61.75" style="18" customWidth="1"/>
    <col min="9211" max="9212" width="7.875" style="18" customWidth="1"/>
    <col min="9213" max="9465" width="9" style="18"/>
    <col min="9466" max="9466" width="61.75" style="18" customWidth="1"/>
    <col min="9467" max="9468" width="7.875" style="18" customWidth="1"/>
    <col min="9469" max="9721" width="9" style="18"/>
    <col min="9722" max="9722" width="61.75" style="18" customWidth="1"/>
    <col min="9723" max="9724" width="7.875" style="18" customWidth="1"/>
    <col min="9725" max="9977" width="9" style="18"/>
    <col min="9978" max="9978" width="61.75" style="18" customWidth="1"/>
    <col min="9979" max="9980" width="7.875" style="18" customWidth="1"/>
    <col min="9981" max="10233" width="9" style="18"/>
    <col min="10234" max="10234" width="61.75" style="18" customWidth="1"/>
    <col min="10235" max="10236" width="7.875" style="18" customWidth="1"/>
    <col min="10237" max="10489" width="9" style="18"/>
    <col min="10490" max="10490" width="61.75" style="18" customWidth="1"/>
    <col min="10491" max="10492" width="7.875" style="18" customWidth="1"/>
    <col min="10493" max="10745" width="9" style="18"/>
    <col min="10746" max="10746" width="61.75" style="18" customWidth="1"/>
    <col min="10747" max="10748" width="7.875" style="18" customWidth="1"/>
    <col min="10749" max="11001" width="9" style="18"/>
    <col min="11002" max="11002" width="61.75" style="18" customWidth="1"/>
    <col min="11003" max="11004" width="7.875" style="18" customWidth="1"/>
    <col min="11005" max="11257" width="9" style="18"/>
    <col min="11258" max="11258" width="61.75" style="18" customWidth="1"/>
    <col min="11259" max="11260" width="7.875" style="18" customWidth="1"/>
    <col min="11261" max="11513" width="9" style="18"/>
    <col min="11514" max="11514" width="61.75" style="18" customWidth="1"/>
    <col min="11515" max="11516" width="7.875" style="18" customWidth="1"/>
    <col min="11517" max="11769" width="9" style="18"/>
    <col min="11770" max="11770" width="61.75" style="18" customWidth="1"/>
    <col min="11771" max="11772" width="7.875" style="18" customWidth="1"/>
    <col min="11773" max="12025" width="9" style="18"/>
    <col min="12026" max="12026" width="61.75" style="18" customWidth="1"/>
    <col min="12027" max="12028" width="7.875" style="18" customWidth="1"/>
    <col min="12029" max="12281" width="9" style="18"/>
    <col min="12282" max="12282" width="61.75" style="18" customWidth="1"/>
    <col min="12283" max="12284" width="7.875" style="18" customWidth="1"/>
    <col min="12285" max="12537" width="9" style="18"/>
    <col min="12538" max="12538" width="61.75" style="18" customWidth="1"/>
    <col min="12539" max="12540" width="7.875" style="18" customWidth="1"/>
    <col min="12541" max="12793" width="9" style="18"/>
    <col min="12794" max="12794" width="61.75" style="18" customWidth="1"/>
    <col min="12795" max="12796" width="7.875" style="18" customWidth="1"/>
    <col min="12797" max="13049" width="9" style="18"/>
    <col min="13050" max="13050" width="61.75" style="18" customWidth="1"/>
    <col min="13051" max="13052" width="7.875" style="18" customWidth="1"/>
    <col min="13053" max="13305" width="9" style="18"/>
    <col min="13306" max="13306" width="61.75" style="18" customWidth="1"/>
    <col min="13307" max="13308" width="7.875" style="18" customWidth="1"/>
    <col min="13309" max="13561" width="9" style="18"/>
    <col min="13562" max="13562" width="61.75" style="18" customWidth="1"/>
    <col min="13563" max="13564" width="7.875" style="18" customWidth="1"/>
    <col min="13565" max="13817" width="9" style="18"/>
    <col min="13818" max="13818" width="61.75" style="18" customWidth="1"/>
    <col min="13819" max="13820" width="7.875" style="18" customWidth="1"/>
    <col min="13821" max="14073" width="9" style="18"/>
    <col min="14074" max="14074" width="61.75" style="18" customWidth="1"/>
    <col min="14075" max="14076" width="7.875" style="18" customWidth="1"/>
    <col min="14077" max="14329" width="9" style="18"/>
    <col min="14330" max="14330" width="61.75" style="18" customWidth="1"/>
    <col min="14331" max="14332" width="7.875" style="18" customWidth="1"/>
    <col min="14333" max="14585" width="9" style="18"/>
    <col min="14586" max="14586" width="61.75" style="18" customWidth="1"/>
    <col min="14587" max="14588" width="7.875" style="18" customWidth="1"/>
    <col min="14589" max="14841" width="9" style="18"/>
    <col min="14842" max="14842" width="61.75" style="18" customWidth="1"/>
    <col min="14843" max="14844" width="7.875" style="18" customWidth="1"/>
    <col min="14845" max="15097" width="9" style="18"/>
    <col min="15098" max="15098" width="61.75" style="18" customWidth="1"/>
    <col min="15099" max="15100" width="7.875" style="18" customWidth="1"/>
    <col min="15101" max="15353" width="9" style="18"/>
    <col min="15354" max="15354" width="61.75" style="18" customWidth="1"/>
    <col min="15355" max="15356" width="7.875" style="18" customWidth="1"/>
    <col min="15357" max="15609" width="9" style="18"/>
    <col min="15610" max="15610" width="61.75" style="18" customWidth="1"/>
    <col min="15611" max="15612" width="7.875" style="18" customWidth="1"/>
    <col min="15613" max="15865" width="9" style="18"/>
    <col min="15866" max="15866" width="61.75" style="18" customWidth="1"/>
    <col min="15867" max="15868" width="7.875" style="18" customWidth="1"/>
    <col min="15869" max="16121" width="9" style="18"/>
    <col min="16122" max="16122" width="61.75" style="18" customWidth="1"/>
    <col min="16123" max="16124" width="7.875" style="18" customWidth="1"/>
    <col min="16125" max="16384" width="9" style="18"/>
  </cols>
  <sheetData>
    <row r="1" spans="1:246" ht="83.25" customHeight="1">
      <c r="A1" s="604" t="s">
        <v>320</v>
      </c>
      <c r="B1" s="605"/>
      <c r="C1" s="606"/>
    </row>
    <row r="2" spans="1:246" ht="21">
      <c r="A2" s="604" t="s">
        <v>64</v>
      </c>
      <c r="B2" s="605"/>
      <c r="C2" s="606"/>
    </row>
    <row r="3" spans="1:246" s="20" customFormat="1" ht="22.5" customHeight="1">
      <c r="A3" s="600" t="s">
        <v>65</v>
      </c>
      <c r="B3" s="601"/>
      <c r="C3" s="602"/>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19"/>
      <c r="CP3" s="19"/>
      <c r="CQ3" s="19"/>
      <c r="CR3" s="19"/>
      <c r="CS3" s="19"/>
      <c r="CT3" s="19"/>
      <c r="CU3" s="19"/>
      <c r="CV3" s="19"/>
      <c r="CW3" s="19"/>
      <c r="CX3" s="19"/>
      <c r="CY3" s="19"/>
      <c r="CZ3" s="19"/>
      <c r="DA3" s="19"/>
      <c r="DB3" s="19"/>
      <c r="DC3" s="19"/>
      <c r="DD3" s="19"/>
      <c r="DE3" s="19"/>
      <c r="DF3" s="19"/>
      <c r="DG3" s="19"/>
      <c r="DH3" s="19"/>
      <c r="DI3" s="19"/>
      <c r="DJ3" s="19"/>
      <c r="DK3" s="19"/>
      <c r="DL3" s="19"/>
      <c r="DM3" s="19"/>
      <c r="DN3" s="19"/>
      <c r="DO3" s="19"/>
      <c r="DP3" s="19"/>
      <c r="DQ3" s="19"/>
      <c r="DR3" s="19"/>
      <c r="DS3" s="19"/>
      <c r="DT3" s="19"/>
      <c r="DU3" s="19"/>
      <c r="DV3" s="19"/>
      <c r="DW3" s="19"/>
      <c r="DX3" s="19"/>
      <c r="DY3" s="19"/>
      <c r="DZ3" s="19"/>
      <c r="EA3" s="19"/>
      <c r="EB3" s="19"/>
      <c r="EC3" s="19"/>
      <c r="ED3" s="19"/>
      <c r="EE3" s="19"/>
      <c r="EF3" s="19"/>
      <c r="EG3" s="19"/>
      <c r="EH3" s="19"/>
      <c r="EI3" s="19"/>
      <c r="EJ3" s="19"/>
      <c r="EK3" s="19"/>
      <c r="EL3" s="19"/>
      <c r="EM3" s="19"/>
      <c r="EN3" s="19"/>
      <c r="EO3" s="19"/>
      <c r="EP3" s="19"/>
      <c r="EQ3" s="19"/>
      <c r="ER3" s="19"/>
      <c r="ES3" s="19"/>
      <c r="ET3" s="19"/>
      <c r="EU3" s="19"/>
      <c r="EV3" s="19"/>
      <c r="EW3" s="19"/>
      <c r="EX3" s="19"/>
      <c r="EY3" s="19"/>
      <c r="EZ3" s="19"/>
      <c r="FA3" s="19"/>
      <c r="FB3" s="19"/>
      <c r="FC3" s="19"/>
      <c r="FD3" s="19"/>
      <c r="FE3" s="19"/>
      <c r="FF3" s="19"/>
      <c r="FG3" s="19"/>
      <c r="FH3" s="19"/>
      <c r="FI3" s="19"/>
      <c r="FJ3" s="19"/>
      <c r="FK3" s="19"/>
      <c r="FL3" s="19"/>
      <c r="FM3" s="19"/>
      <c r="FN3" s="19"/>
      <c r="FO3" s="19"/>
      <c r="FP3" s="19"/>
      <c r="FQ3" s="19"/>
      <c r="FR3" s="19"/>
      <c r="FS3" s="19"/>
      <c r="FT3" s="19"/>
      <c r="FU3" s="19"/>
      <c r="FV3" s="19"/>
      <c r="FW3" s="19"/>
      <c r="FX3" s="19"/>
      <c r="FY3" s="19"/>
      <c r="FZ3" s="19"/>
      <c r="GA3" s="19"/>
      <c r="GB3" s="19"/>
      <c r="GC3" s="19"/>
      <c r="GD3" s="19"/>
      <c r="GE3" s="19"/>
      <c r="GF3" s="19"/>
      <c r="GG3" s="19"/>
      <c r="GH3" s="19"/>
      <c r="GI3" s="19"/>
      <c r="GJ3" s="19"/>
      <c r="GK3" s="19"/>
      <c r="GL3" s="19"/>
      <c r="GM3" s="19"/>
      <c r="GN3" s="19"/>
      <c r="GO3" s="19"/>
      <c r="GP3" s="19"/>
      <c r="GQ3" s="19"/>
      <c r="GR3" s="19"/>
      <c r="GS3" s="19"/>
      <c r="GT3" s="19"/>
      <c r="GU3" s="19"/>
      <c r="GV3" s="19"/>
      <c r="GW3" s="19"/>
      <c r="GX3" s="19"/>
      <c r="GY3" s="19"/>
      <c r="GZ3" s="19"/>
      <c r="HA3" s="19"/>
      <c r="HB3" s="19"/>
      <c r="HC3" s="19"/>
      <c r="HD3" s="19"/>
      <c r="HE3" s="19"/>
      <c r="HF3" s="19"/>
      <c r="HG3" s="19"/>
      <c r="HH3" s="19"/>
      <c r="HI3" s="19"/>
      <c r="HJ3" s="19"/>
      <c r="HK3" s="19"/>
      <c r="HL3" s="19"/>
      <c r="HM3" s="19"/>
      <c r="HN3" s="19"/>
      <c r="HO3" s="19"/>
      <c r="HP3" s="19"/>
      <c r="HQ3" s="19"/>
      <c r="HR3" s="19"/>
      <c r="HS3" s="19"/>
      <c r="HT3" s="19"/>
      <c r="HU3" s="19"/>
      <c r="HV3" s="19"/>
      <c r="HW3" s="19"/>
      <c r="HX3" s="19"/>
      <c r="HY3" s="19"/>
      <c r="HZ3" s="19"/>
      <c r="IA3" s="19"/>
      <c r="IB3" s="19"/>
      <c r="IC3" s="19"/>
      <c r="ID3" s="19"/>
      <c r="IE3" s="19"/>
      <c r="IF3" s="19"/>
      <c r="IG3" s="19"/>
      <c r="IH3" s="19"/>
      <c r="II3" s="19"/>
      <c r="IJ3" s="19"/>
      <c r="IK3" s="19"/>
      <c r="IL3" s="19"/>
    </row>
    <row r="4" spans="1:246">
      <c r="A4" s="21"/>
      <c r="B4" s="22"/>
      <c r="C4" s="23"/>
    </row>
    <row r="5" spans="1:246" s="20" customFormat="1" ht="12.75" customHeight="1">
      <c r="A5" s="607" t="s">
        <v>66</v>
      </c>
      <c r="B5" s="608"/>
      <c r="C5" s="609"/>
    </row>
    <row r="6" spans="1:246" s="20" customFormat="1" ht="8.25" customHeight="1">
      <c r="A6" s="610"/>
      <c r="B6" s="611"/>
      <c r="C6" s="612"/>
    </row>
    <row r="7" spans="1:246" ht="11.25" customHeight="1">
      <c r="A7" s="21"/>
      <c r="B7" s="22"/>
      <c r="C7" s="23"/>
    </row>
    <row r="8" spans="1:246" s="20" customFormat="1" ht="15" customHeight="1">
      <c r="A8" s="607" t="s">
        <v>67</v>
      </c>
      <c r="B8" s="608"/>
      <c r="C8" s="609"/>
    </row>
    <row r="9" spans="1:246" s="20" customFormat="1" ht="12.75" customHeight="1">
      <c r="A9" s="610"/>
      <c r="B9" s="611"/>
      <c r="C9" s="612"/>
    </row>
    <row r="10" spans="1:246" ht="14.25" customHeight="1">
      <c r="A10" s="24"/>
      <c r="B10" s="25"/>
      <c r="C10" s="26"/>
    </row>
    <row r="11" spans="1:246" ht="15.75">
      <c r="A11" s="24" t="s">
        <v>68</v>
      </c>
      <c r="B11" s="26"/>
      <c r="C11" s="27">
        <v>3.7999999999999999E-2</v>
      </c>
    </row>
    <row r="12" spans="1:246" ht="14.1" customHeight="1">
      <c r="A12" s="24"/>
      <c r="B12" s="25"/>
      <c r="C12" s="26"/>
    </row>
    <row r="13" spans="1:246" ht="15.75">
      <c r="A13" s="24" t="s">
        <v>69</v>
      </c>
      <c r="B13" s="26"/>
      <c r="C13" s="27">
        <v>5.0000000000000001E-3</v>
      </c>
    </row>
    <row r="14" spans="1:246" ht="14.1" customHeight="1">
      <c r="A14" s="24"/>
      <c r="B14" s="25"/>
      <c r="C14" s="26"/>
    </row>
    <row r="15" spans="1:246" ht="15.75">
      <c r="A15" s="24" t="s">
        <v>70</v>
      </c>
      <c r="B15" s="26"/>
      <c r="C15" s="27">
        <v>3.2000000000000002E-3</v>
      </c>
    </row>
    <row r="16" spans="1:246" ht="14.1" customHeight="1">
      <c r="A16" s="24"/>
      <c r="B16" s="25"/>
      <c r="C16" s="26"/>
    </row>
    <row r="17" spans="1:3" ht="15.75">
      <c r="A17" s="24" t="s">
        <v>71</v>
      </c>
      <c r="B17" s="26"/>
      <c r="C17" s="27">
        <v>1.0200000000000001E-2</v>
      </c>
    </row>
    <row r="18" spans="1:3" ht="14.1" customHeight="1">
      <c r="A18" s="24"/>
      <c r="B18" s="25"/>
      <c r="C18" s="26"/>
    </row>
    <row r="19" spans="1:3" ht="15.75">
      <c r="A19" s="24" t="s">
        <v>72</v>
      </c>
      <c r="B19" s="26"/>
      <c r="C19" s="28">
        <v>6.6400000000000001E-2</v>
      </c>
    </row>
    <row r="20" spans="1:3" ht="14.1" customHeight="1">
      <c r="A20" s="24"/>
      <c r="B20" s="25"/>
      <c r="C20" s="26"/>
    </row>
    <row r="21" spans="1:3" ht="15.75">
      <c r="A21" s="24" t="s">
        <v>73</v>
      </c>
      <c r="B21" s="26"/>
      <c r="C21" s="27">
        <f>SUM(B22:B24)</f>
        <v>8.6499999999999994E-2</v>
      </c>
    </row>
    <row r="22" spans="1:3" ht="15.75">
      <c r="A22" s="29" t="s">
        <v>74</v>
      </c>
      <c r="B22" s="30">
        <v>6.4999999999999997E-3</v>
      </c>
      <c r="C22" s="31"/>
    </row>
    <row r="23" spans="1:3" ht="15.75">
      <c r="A23" s="29" t="s">
        <v>75</v>
      </c>
      <c r="B23" s="30">
        <v>0.03</v>
      </c>
      <c r="C23" s="31"/>
    </row>
    <row r="24" spans="1:3" s="20" customFormat="1" ht="15.75">
      <c r="A24" s="32" t="s">
        <v>76</v>
      </c>
      <c r="B24" s="254">
        <v>0.05</v>
      </c>
      <c r="C24" s="32"/>
    </row>
    <row r="25" spans="1:3" ht="15.95" customHeight="1">
      <c r="A25" s="33" t="s">
        <v>77</v>
      </c>
      <c r="B25" s="34"/>
      <c r="C25" s="33"/>
    </row>
    <row r="26" spans="1:3" ht="9.75" customHeight="1">
      <c r="A26" s="613"/>
      <c r="B26" s="614"/>
      <c r="C26" s="615"/>
    </row>
    <row r="27" spans="1:3" s="20" customFormat="1" ht="26.1" customHeight="1">
      <c r="A27" s="600" t="s">
        <v>78</v>
      </c>
      <c r="B27" s="601"/>
      <c r="C27" s="602"/>
    </row>
    <row r="28" spans="1:3" ht="52.5" customHeight="1">
      <c r="A28" s="616"/>
      <c r="B28" s="617"/>
      <c r="C28" s="618"/>
    </row>
    <row r="29" spans="1:3" ht="15.75">
      <c r="A29" s="619" t="s">
        <v>79</v>
      </c>
      <c r="B29" s="620"/>
      <c r="C29" s="621"/>
    </row>
    <row r="30" spans="1:3" ht="15.75">
      <c r="A30" s="594" t="s">
        <v>80</v>
      </c>
      <c r="B30" s="595"/>
      <c r="C30" s="596"/>
    </row>
    <row r="31" spans="1:3" ht="15.75">
      <c r="A31" s="594" t="s">
        <v>81</v>
      </c>
      <c r="B31" s="595"/>
      <c r="C31" s="596"/>
    </row>
    <row r="32" spans="1:3" ht="15.75">
      <c r="A32" s="594" t="s">
        <v>82</v>
      </c>
      <c r="B32" s="595"/>
      <c r="C32" s="596"/>
    </row>
    <row r="33" spans="1:3" ht="15.75">
      <c r="A33" s="594" t="s">
        <v>83</v>
      </c>
      <c r="B33" s="595"/>
      <c r="C33" s="596"/>
    </row>
    <row r="34" spans="1:3" ht="15.75">
      <c r="A34" s="594" t="s">
        <v>84</v>
      </c>
      <c r="B34" s="595"/>
      <c r="C34" s="596"/>
    </row>
    <row r="35" spans="1:3" ht="15.75">
      <c r="A35" s="597" t="s">
        <v>85</v>
      </c>
      <c r="B35" s="598"/>
      <c r="C35" s="599"/>
    </row>
    <row r="36" spans="1:3" ht="12.75" customHeight="1">
      <c r="A36" s="35"/>
      <c r="C36" s="37"/>
    </row>
    <row r="37" spans="1:3" s="20" customFormat="1" ht="18" customHeight="1">
      <c r="A37" s="600" t="s">
        <v>86</v>
      </c>
      <c r="B37" s="601"/>
      <c r="C37" s="602"/>
    </row>
    <row r="38" spans="1:3" ht="10.5" customHeight="1">
      <c r="A38" s="35"/>
      <c r="C38" s="37"/>
    </row>
    <row r="39" spans="1:3" s="20" customFormat="1" ht="21">
      <c r="A39" s="38" t="s">
        <v>87</v>
      </c>
      <c r="B39" s="603">
        <f>(((1+C11+C13+C15)*(1+C17)*(1+C19))/(1-C21))-1</f>
        <v>0.23376846232731241</v>
      </c>
      <c r="C39" s="603"/>
    </row>
    <row r="40" spans="1:3">
      <c r="A40" s="35"/>
    </row>
  </sheetData>
  <mergeCells count="17">
    <mergeCell ref="A32:C32"/>
    <mergeCell ref="A1:C1"/>
    <mergeCell ref="A2:C2"/>
    <mergeCell ref="A3:C3"/>
    <mergeCell ref="A5:C6"/>
    <mergeCell ref="A8:C9"/>
    <mergeCell ref="A26:C26"/>
    <mergeCell ref="A27:C27"/>
    <mergeCell ref="A28:C28"/>
    <mergeCell ref="A29:C29"/>
    <mergeCell ref="A30:C30"/>
    <mergeCell ref="A31:C31"/>
    <mergeCell ref="A33:C33"/>
    <mergeCell ref="A34:C34"/>
    <mergeCell ref="A35:C35"/>
    <mergeCell ref="A37:C37"/>
    <mergeCell ref="B39:C39"/>
  </mergeCells>
  <printOptions horizontalCentered="1"/>
  <pageMargins left="0.39370078740157483" right="0.39370078740157483" top="0.59055118110236227" bottom="0.59055118110236227" header="0.39370078740157483" footer="0.39370078740157483"/>
  <pageSetup paperSize="9" orientation="portrait" r:id="rId1"/>
  <drawing r:id="rId2"/>
</worksheet>
</file>

<file path=xl/worksheets/sheet5.xml><?xml version="1.0" encoding="utf-8"?>
<worksheet xmlns="http://schemas.openxmlformats.org/spreadsheetml/2006/main" xmlns:r="http://schemas.openxmlformats.org/officeDocument/2006/relationships">
  <sheetPr>
    <tabColor rgb="FFFF0000"/>
  </sheetPr>
  <dimension ref="A1:U43"/>
  <sheetViews>
    <sheetView view="pageBreakPreview" topLeftCell="A10" zoomScaleNormal="90" zoomScaleSheetLayoutView="100" workbookViewId="0">
      <selection activeCell="L20" sqref="L20"/>
    </sheetView>
  </sheetViews>
  <sheetFormatPr defaultColWidth="9" defaultRowHeight="12.75"/>
  <cols>
    <col min="1" max="1" width="4.125" style="14" bestFit="1" customWidth="1"/>
    <col min="2" max="2" width="31.375" style="14" customWidth="1"/>
    <col min="3" max="3" width="13" style="14" customWidth="1"/>
    <col min="4" max="7" width="11.125" style="14" customWidth="1"/>
    <col min="8" max="8" width="8.875" style="15" bestFit="1" customWidth="1"/>
    <col min="9" max="16" width="9" style="14"/>
    <col min="17" max="17" width="9" style="172"/>
    <col min="18" max="18" width="9" style="14"/>
    <col min="19" max="19" width="9" style="170"/>
    <col min="20" max="16384" width="9" style="14"/>
  </cols>
  <sheetData>
    <row r="1" spans="1:21" ht="15" customHeight="1">
      <c r="A1" s="640" t="s">
        <v>203</v>
      </c>
      <c r="B1" s="641"/>
      <c r="C1" s="641"/>
      <c r="D1" s="641"/>
      <c r="E1" s="641"/>
      <c r="F1" s="641"/>
      <c r="G1" s="641"/>
      <c r="H1" s="641"/>
      <c r="I1" s="641"/>
      <c r="J1" s="641"/>
      <c r="K1" s="641"/>
      <c r="L1" s="641"/>
      <c r="M1" s="641"/>
      <c r="N1" s="641"/>
      <c r="O1" s="642"/>
    </row>
    <row r="2" spans="1:21" ht="15" customHeight="1">
      <c r="A2" s="643" t="s">
        <v>1</v>
      </c>
      <c r="B2" s="644"/>
      <c r="C2" s="644"/>
      <c r="D2" s="644"/>
      <c r="E2" s="644"/>
      <c r="F2" s="644"/>
      <c r="G2" s="644"/>
      <c r="H2" s="644"/>
      <c r="I2" s="644"/>
      <c r="J2" s="644"/>
      <c r="K2" s="644"/>
      <c r="L2" s="644"/>
      <c r="M2" s="644"/>
      <c r="N2" s="644"/>
      <c r="O2" s="645"/>
    </row>
    <row r="3" spans="1:21" ht="15" customHeight="1">
      <c r="A3" s="643" t="s">
        <v>317</v>
      </c>
      <c r="B3" s="644"/>
      <c r="C3" s="644"/>
      <c r="D3" s="644"/>
      <c r="E3" s="644"/>
      <c r="F3" s="644"/>
      <c r="G3" s="644"/>
      <c r="H3" s="644"/>
      <c r="I3" s="644"/>
      <c r="J3" s="644"/>
      <c r="K3" s="644"/>
      <c r="L3" s="644"/>
      <c r="M3" s="644"/>
      <c r="N3" s="644"/>
      <c r="O3" s="645"/>
    </row>
    <row r="4" spans="1:21" ht="5.25" customHeight="1">
      <c r="A4" s="636"/>
      <c r="B4" s="637"/>
      <c r="C4" s="637"/>
      <c r="D4" s="637"/>
      <c r="E4" s="637"/>
      <c r="F4" s="637"/>
      <c r="G4" s="637"/>
      <c r="H4" s="637"/>
      <c r="I4" s="637"/>
      <c r="J4" s="336"/>
      <c r="K4" s="336"/>
      <c r="L4" s="336"/>
      <c r="M4" s="336"/>
      <c r="N4" s="336"/>
      <c r="O4" s="337"/>
    </row>
    <row r="5" spans="1:21" ht="21" customHeight="1">
      <c r="A5" s="638" t="s">
        <v>204</v>
      </c>
      <c r="B5" s="638"/>
      <c r="C5" s="638"/>
      <c r="D5" s="638"/>
      <c r="E5" s="638"/>
      <c r="F5" s="638"/>
      <c r="G5" s="638"/>
      <c r="H5" s="638"/>
      <c r="I5" s="638"/>
      <c r="J5" s="638"/>
      <c r="K5" s="638"/>
      <c r="L5" s="638"/>
      <c r="M5" s="638"/>
      <c r="N5" s="638"/>
      <c r="O5" s="638"/>
    </row>
    <row r="6" spans="1:21" ht="39.75" customHeight="1">
      <c r="A6" s="639" t="s">
        <v>330</v>
      </c>
      <c r="B6" s="639"/>
      <c r="C6" s="639"/>
      <c r="D6" s="639"/>
      <c r="E6" s="639"/>
      <c r="F6" s="639"/>
      <c r="G6" s="639"/>
      <c r="H6" s="639"/>
      <c r="I6" s="639"/>
      <c r="J6" s="639"/>
      <c r="K6" s="639"/>
      <c r="L6" s="639"/>
      <c r="M6" s="639"/>
      <c r="N6" s="639"/>
      <c r="O6" s="639"/>
      <c r="Q6" s="16">
        <f>C38-C11</f>
        <v>465612.06999999995</v>
      </c>
    </row>
    <row r="7" spans="1:21" ht="15" customHeight="1">
      <c r="A7" s="651" t="s">
        <v>316</v>
      </c>
      <c r="B7" s="652"/>
      <c r="C7" s="652"/>
      <c r="D7" s="652"/>
      <c r="E7" s="652"/>
      <c r="F7" s="652"/>
      <c r="G7" s="652"/>
      <c r="H7" s="652"/>
      <c r="I7" s="651" t="s">
        <v>15421</v>
      </c>
      <c r="J7" s="652"/>
      <c r="K7" s="652"/>
      <c r="L7" s="652"/>
      <c r="M7" s="652"/>
      <c r="N7" s="652"/>
      <c r="O7" s="653"/>
    </row>
    <row r="8" spans="1:21" ht="15" customHeight="1">
      <c r="A8" s="647" t="s">
        <v>315</v>
      </c>
      <c r="B8" s="648"/>
      <c r="C8" s="648"/>
      <c r="D8" s="339"/>
      <c r="E8" s="340"/>
      <c r="F8" s="340"/>
      <c r="G8" s="340"/>
      <c r="H8" s="340"/>
      <c r="I8" s="654" t="s">
        <v>15495</v>
      </c>
      <c r="J8" s="654"/>
      <c r="K8" s="654"/>
      <c r="L8" s="654"/>
      <c r="M8" s="654"/>
      <c r="N8" s="654"/>
      <c r="O8" s="655"/>
      <c r="U8" s="16"/>
    </row>
    <row r="9" spans="1:21" ht="15" customHeight="1">
      <c r="A9" s="649" t="s">
        <v>95</v>
      </c>
      <c r="B9" s="649" t="s">
        <v>189</v>
      </c>
      <c r="C9" s="634" t="s">
        <v>205</v>
      </c>
      <c r="D9" s="646"/>
      <c r="E9" s="646"/>
      <c r="F9" s="646"/>
      <c r="G9" s="646"/>
      <c r="H9" s="646"/>
      <c r="I9" s="646"/>
      <c r="J9" s="646"/>
      <c r="K9" s="646"/>
      <c r="L9" s="646"/>
      <c r="M9" s="646"/>
      <c r="N9" s="646"/>
      <c r="O9" s="646"/>
      <c r="Q9" s="172" t="s">
        <v>253</v>
      </c>
      <c r="R9" s="16">
        <f>D15+D17+D21</f>
        <v>52822.997800000005</v>
      </c>
      <c r="S9" s="170">
        <f t="shared" ref="S9:S21" si="0">R9/$Q$6</f>
        <v>0.1134485147689578</v>
      </c>
    </row>
    <row r="10" spans="1:21" ht="15" customHeight="1">
      <c r="A10" s="650"/>
      <c r="B10" s="650"/>
      <c r="C10" s="635"/>
      <c r="D10" s="41" t="s">
        <v>206</v>
      </c>
      <c r="E10" s="41" t="s">
        <v>207</v>
      </c>
      <c r="F10" s="41" t="s">
        <v>208</v>
      </c>
      <c r="G10" s="41" t="s">
        <v>209</v>
      </c>
      <c r="H10" s="41" t="s">
        <v>210</v>
      </c>
      <c r="I10" s="41" t="s">
        <v>211</v>
      </c>
      <c r="J10" s="41" t="s">
        <v>303</v>
      </c>
      <c r="K10" s="41" t="s">
        <v>304</v>
      </c>
      <c r="L10" s="41" t="s">
        <v>305</v>
      </c>
      <c r="M10" s="41" t="s">
        <v>306</v>
      </c>
      <c r="N10" s="41" t="s">
        <v>307</v>
      </c>
      <c r="O10" s="41" t="s">
        <v>308</v>
      </c>
      <c r="Q10" s="172" t="s">
        <v>254</v>
      </c>
      <c r="R10" s="16">
        <f>E17+E19+E21</f>
        <v>118951.06879999999</v>
      </c>
      <c r="S10" s="170">
        <f t="shared" si="0"/>
        <v>0.25547247690550634</v>
      </c>
    </row>
    <row r="11" spans="1:21" ht="15" customHeight="1">
      <c r="A11" s="624" t="s">
        <v>98</v>
      </c>
      <c r="B11" s="656" t="str">
        <f>'PO NÃO DES'!D12</f>
        <v>ADMINISTRAÇÃO LOCAL</v>
      </c>
      <c r="C11" s="628">
        <f>'PO NÃO DES'!J12</f>
        <v>23335.09</v>
      </c>
      <c r="D11" s="171">
        <f>S9</f>
        <v>0.1134485147689578</v>
      </c>
      <c r="E11" s="171">
        <f>S10</f>
        <v>0.25547247690550634</v>
      </c>
      <c r="F11" s="171">
        <f>S11</f>
        <v>0.20727583329186466</v>
      </c>
      <c r="G11" s="171">
        <f>S12</f>
        <v>7.5455229929928605E-2</v>
      </c>
      <c r="H11" s="171">
        <f>S14</f>
        <v>5.935510391730181E-2</v>
      </c>
      <c r="I11" s="60">
        <f>S15</f>
        <v>2.7840075108018572E-2</v>
      </c>
      <c r="J11" s="171">
        <f>S16</f>
        <v>7.951143835253241E-2</v>
      </c>
      <c r="K11" s="171">
        <f>S17</f>
        <v>7.1457476177539822E-2</v>
      </c>
      <c r="L11" s="171">
        <f>S18</f>
        <v>4.0963185082379845E-2</v>
      </c>
      <c r="M11" s="171">
        <f>S19</f>
        <v>2.6720016944577919E-2</v>
      </c>
      <c r="N11" s="171">
        <f>S20</f>
        <v>3.2236471876684818E-2</v>
      </c>
      <c r="O11" s="60">
        <f>S21</f>
        <v>1.0264177644707537E-2</v>
      </c>
      <c r="P11" s="16"/>
      <c r="Q11" s="172" t="s">
        <v>255</v>
      </c>
      <c r="R11" s="16">
        <f>F19+F21</f>
        <v>96510.12980000001</v>
      </c>
      <c r="S11" s="170">
        <f t="shared" si="0"/>
        <v>0.20727583329186466</v>
      </c>
    </row>
    <row r="12" spans="1:21" ht="15" customHeight="1">
      <c r="A12" s="625"/>
      <c r="B12" s="657"/>
      <c r="C12" s="629"/>
      <c r="D12" s="61">
        <f>$C$11*D11</f>
        <v>2647.3313024999593</v>
      </c>
      <c r="E12" s="61">
        <f t="shared" ref="E12:O12" si="1">$C$11*E11</f>
        <v>5961.4732411129116</v>
      </c>
      <c r="F12" s="61">
        <f t="shared" si="1"/>
        <v>4836.8002246906581</v>
      </c>
      <c r="G12" s="61">
        <f t="shared" si="1"/>
        <v>1760.7545813855777</v>
      </c>
      <c r="H12" s="61">
        <f t="shared" si="1"/>
        <v>1385.0566918695904</v>
      </c>
      <c r="I12" s="61">
        <f t="shared" si="1"/>
        <v>649.65065825237309</v>
      </c>
      <c r="J12" s="61">
        <f t="shared" si="1"/>
        <v>1855.4065699857956</v>
      </c>
      <c r="K12" s="61">
        <f t="shared" si="1"/>
        <v>1667.4666377757478</v>
      </c>
      <c r="L12" s="61">
        <f t="shared" si="1"/>
        <v>955.87961058399105</v>
      </c>
      <c r="M12" s="61">
        <f t="shared" si="1"/>
        <v>623.5140002032507</v>
      </c>
      <c r="N12" s="61">
        <f t="shared" si="1"/>
        <v>752.24097252490913</v>
      </c>
      <c r="O12" s="61">
        <f t="shared" si="1"/>
        <v>239.51550911523839</v>
      </c>
      <c r="P12" s="16"/>
      <c r="Q12" s="172" t="s">
        <v>256</v>
      </c>
      <c r="R12" s="16">
        <f>G19+G21</f>
        <v>35132.865800000007</v>
      </c>
      <c r="S12" s="170">
        <f t="shared" si="0"/>
        <v>7.5455229929928605E-2</v>
      </c>
    </row>
    <row r="13" spans="1:21" ht="15" customHeight="1">
      <c r="A13" s="249"/>
      <c r="B13" s="250" t="s">
        <v>185</v>
      </c>
      <c r="C13" s="251"/>
      <c r="D13" s="252"/>
      <c r="E13" s="253"/>
      <c r="F13" s="253"/>
      <c r="G13" s="252"/>
      <c r="H13" s="252"/>
      <c r="I13" s="252"/>
      <c r="J13" s="252"/>
      <c r="K13" s="253"/>
      <c r="L13" s="253"/>
      <c r="M13" s="252"/>
      <c r="N13" s="252"/>
      <c r="O13" s="252"/>
      <c r="P13" s="16"/>
      <c r="R13" s="16"/>
    </row>
    <row r="14" spans="1:21" ht="15" customHeight="1">
      <c r="A14" s="624" t="s">
        <v>109</v>
      </c>
      <c r="B14" s="626" t="str">
        <f>'PO NÃO DES'!D16</f>
        <v>SERVIÇOS PRELIMINARES</v>
      </c>
      <c r="C14" s="628">
        <f>'PO NÃO DES'!J16</f>
        <v>40194.800000000003</v>
      </c>
      <c r="D14" s="60">
        <v>1</v>
      </c>
      <c r="E14" s="62"/>
      <c r="F14" s="62"/>
      <c r="G14" s="63"/>
      <c r="H14" s="63"/>
      <c r="I14" s="63"/>
      <c r="J14" s="63"/>
      <c r="K14" s="63"/>
      <c r="L14" s="63"/>
      <c r="M14" s="63"/>
      <c r="N14" s="63"/>
      <c r="O14" s="63"/>
      <c r="P14" s="16"/>
      <c r="Q14" s="172" t="s">
        <v>257</v>
      </c>
      <c r="R14" s="16">
        <f>H21+H23+H25</f>
        <v>27636.452800000003</v>
      </c>
      <c r="S14" s="170">
        <f t="shared" si="0"/>
        <v>5.935510391730181E-2</v>
      </c>
    </row>
    <row r="15" spans="1:21" ht="15" customHeight="1">
      <c r="A15" s="625"/>
      <c r="B15" s="627"/>
      <c r="C15" s="629"/>
      <c r="D15" s="61">
        <f>$C$14*D14</f>
        <v>40194.800000000003</v>
      </c>
      <c r="E15" s="61"/>
      <c r="F15" s="175"/>
      <c r="G15" s="61"/>
      <c r="H15" s="61"/>
      <c r="I15" s="61"/>
      <c r="J15" s="61"/>
      <c r="K15" s="61"/>
      <c r="L15" s="61"/>
      <c r="M15" s="61"/>
      <c r="N15" s="61"/>
      <c r="O15" s="61"/>
      <c r="P15" s="16"/>
      <c r="Q15" s="172" t="s">
        <v>258</v>
      </c>
      <c r="R15" s="16">
        <f>I23+I25</f>
        <v>12962.674999999999</v>
      </c>
      <c r="S15" s="170">
        <f t="shared" si="0"/>
        <v>2.7840075108018572E-2</v>
      </c>
    </row>
    <row r="16" spans="1:21" ht="15" customHeight="1">
      <c r="A16" s="624" t="s">
        <v>134</v>
      </c>
      <c r="B16" s="626" t="str">
        <f>'PO NÃO DES'!D22</f>
        <v>DEMOLIÇÃO</v>
      </c>
      <c r="C16" s="628">
        <f>'PO NÃO DES'!J22</f>
        <v>6606.17</v>
      </c>
      <c r="D16" s="60">
        <v>0.7</v>
      </c>
      <c r="E16" s="60">
        <v>0.3</v>
      </c>
      <c r="F16" s="63"/>
      <c r="G16" s="63"/>
      <c r="H16" s="63"/>
      <c r="I16" s="63"/>
      <c r="J16" s="63"/>
      <c r="K16" s="63"/>
      <c r="L16" s="63"/>
      <c r="M16" s="63"/>
      <c r="N16" s="63"/>
      <c r="O16" s="63"/>
      <c r="P16" s="16"/>
      <c r="Q16" s="172" t="s">
        <v>309</v>
      </c>
      <c r="R16" s="16">
        <f>J28+J30+J34</f>
        <v>37021.485399999998</v>
      </c>
      <c r="S16" s="170">
        <f t="shared" si="0"/>
        <v>7.951143835253241E-2</v>
      </c>
    </row>
    <row r="17" spans="1:19" ht="15" customHeight="1">
      <c r="A17" s="625"/>
      <c r="B17" s="627"/>
      <c r="C17" s="629"/>
      <c r="D17" s="61">
        <f>$C$16*D16</f>
        <v>4624.3189999999995</v>
      </c>
      <c r="E17" s="61">
        <f>$C$16*E16</f>
        <v>1981.8509999999999</v>
      </c>
      <c r="F17" s="61"/>
      <c r="G17" s="61"/>
      <c r="H17" s="61"/>
      <c r="I17" s="61"/>
      <c r="J17" s="61"/>
      <c r="K17" s="61"/>
      <c r="L17" s="61"/>
      <c r="M17" s="61"/>
      <c r="N17" s="61"/>
      <c r="O17" s="61"/>
      <c r="P17" s="16"/>
      <c r="Q17" s="172" t="s">
        <v>310</v>
      </c>
      <c r="R17" s="16">
        <f>K30+K32+K34</f>
        <v>33271.463400000001</v>
      </c>
      <c r="S17" s="170">
        <f t="shared" si="0"/>
        <v>7.1457476177539822E-2</v>
      </c>
    </row>
    <row r="18" spans="1:19" ht="15" customHeight="1">
      <c r="A18" s="624" t="s">
        <v>143</v>
      </c>
      <c r="B18" s="626" t="str">
        <f>'PO NÃO DES'!D26</f>
        <v>ESTRUTURA</v>
      </c>
      <c r="C18" s="628">
        <f>'PO NÃO DES'!J26</f>
        <v>204590.88</v>
      </c>
      <c r="D18" s="63"/>
      <c r="E18" s="60">
        <v>0.5</v>
      </c>
      <c r="F18" s="60">
        <v>0.4</v>
      </c>
      <c r="G18" s="60">
        <v>0.1</v>
      </c>
      <c r="H18" s="61"/>
      <c r="I18" s="63"/>
      <c r="J18" s="63"/>
      <c r="K18" s="63"/>
      <c r="L18" s="63"/>
      <c r="M18" s="63"/>
      <c r="N18" s="63"/>
      <c r="O18" s="63"/>
      <c r="P18" s="16"/>
      <c r="Q18" s="172" t="s">
        <v>311</v>
      </c>
      <c r="R18" s="16">
        <f>L32+L34</f>
        <v>19072.953399999999</v>
      </c>
      <c r="S18" s="170">
        <f t="shared" si="0"/>
        <v>4.0963185082379845E-2</v>
      </c>
    </row>
    <row r="19" spans="1:19" ht="15" customHeight="1">
      <c r="A19" s="625"/>
      <c r="B19" s="627"/>
      <c r="C19" s="629"/>
      <c r="D19" s="61"/>
      <c r="E19" s="61">
        <f>$C$18*E18</f>
        <v>102295.44</v>
      </c>
      <c r="F19" s="61">
        <f t="shared" ref="F19:G19" si="2">$C$18*F18</f>
        <v>81836.352000000014</v>
      </c>
      <c r="G19" s="61">
        <f t="shared" si="2"/>
        <v>20459.088000000003</v>
      </c>
      <c r="H19" s="61"/>
      <c r="I19" s="61"/>
      <c r="J19" s="61"/>
      <c r="K19" s="61"/>
      <c r="L19" s="61"/>
      <c r="M19" s="61"/>
      <c r="N19" s="61"/>
      <c r="O19" s="61"/>
      <c r="P19" s="16"/>
      <c r="Q19" s="172" t="s">
        <v>312</v>
      </c>
      <c r="R19" s="16">
        <f>M32+M34</f>
        <v>12441.162399999999</v>
      </c>
      <c r="S19" s="170">
        <f t="shared" si="0"/>
        <v>2.6720016944577919E-2</v>
      </c>
    </row>
    <row r="20" spans="1:19" ht="15" customHeight="1">
      <c r="A20" s="624" t="s">
        <v>158</v>
      </c>
      <c r="B20" s="626" t="str">
        <f>'PO NÃO DES'!D41</f>
        <v>SERVIÇOS COMPLEMENTARES (ENSECADEIRA)</v>
      </c>
      <c r="C20" s="628">
        <f>'PO NÃO DES'!J41</f>
        <v>66698.990000000005</v>
      </c>
      <c r="D20" s="60">
        <v>0.12</v>
      </c>
      <c r="E20" s="60">
        <v>0.22</v>
      </c>
      <c r="F20" s="60">
        <v>0.22</v>
      </c>
      <c r="G20" s="60">
        <v>0.22</v>
      </c>
      <c r="H20" s="60">
        <v>0.22</v>
      </c>
      <c r="I20" s="63"/>
      <c r="J20" s="63"/>
      <c r="K20" s="63"/>
      <c r="L20" s="63"/>
      <c r="M20" s="63"/>
      <c r="N20" s="63"/>
      <c r="O20" s="63"/>
      <c r="P20" s="16"/>
      <c r="Q20" s="172" t="s">
        <v>313</v>
      </c>
      <c r="R20" s="16">
        <f>N34+N36</f>
        <v>15009.690399999999</v>
      </c>
      <c r="S20" s="170">
        <f t="shared" si="0"/>
        <v>3.2236471876684818E-2</v>
      </c>
    </row>
    <row r="21" spans="1:19" ht="15" customHeight="1">
      <c r="A21" s="625"/>
      <c r="B21" s="627"/>
      <c r="C21" s="629"/>
      <c r="D21" s="61">
        <f>$C$20*D20</f>
        <v>8003.8788000000004</v>
      </c>
      <c r="E21" s="61">
        <f t="shared" ref="E21:H21" si="3">$C$20*E20</f>
        <v>14673.777800000002</v>
      </c>
      <c r="F21" s="61">
        <f t="shared" si="3"/>
        <v>14673.777800000002</v>
      </c>
      <c r="G21" s="61">
        <f t="shared" si="3"/>
        <v>14673.777800000002</v>
      </c>
      <c r="H21" s="61">
        <f t="shared" si="3"/>
        <v>14673.777800000002</v>
      </c>
      <c r="I21" s="61"/>
      <c r="J21" s="61"/>
      <c r="K21" s="61"/>
      <c r="L21" s="61"/>
      <c r="M21" s="61"/>
      <c r="N21" s="61"/>
      <c r="O21" s="61"/>
      <c r="P21" s="16"/>
      <c r="Q21" s="172" t="s">
        <v>314</v>
      </c>
      <c r="R21" s="16">
        <f>O36</f>
        <v>4779.125</v>
      </c>
      <c r="S21" s="170">
        <f t="shared" si="0"/>
        <v>1.0264177644707537E-2</v>
      </c>
    </row>
    <row r="22" spans="1:19" ht="15" customHeight="1">
      <c r="A22" s="624" t="s">
        <v>168</v>
      </c>
      <c r="B22" s="626" t="str">
        <f>'PO NÃO DES'!D44</f>
        <v>PAVIMENTAÇÃO</v>
      </c>
      <c r="C22" s="628">
        <f>'PO NÃO DES'!J44</f>
        <v>22174.34</v>
      </c>
      <c r="D22" s="63"/>
      <c r="E22" s="63"/>
      <c r="F22" s="62"/>
      <c r="G22" s="63"/>
      <c r="H22" s="60">
        <v>0.5</v>
      </c>
      <c r="I22" s="60">
        <v>0.5</v>
      </c>
      <c r="J22" s="61"/>
      <c r="K22" s="61"/>
      <c r="L22" s="61"/>
      <c r="M22" s="61"/>
      <c r="N22" s="61"/>
      <c r="O22" s="61"/>
      <c r="P22" s="16"/>
      <c r="R22" s="16">
        <f>SUM(R9:R21)</f>
        <v>465612.07000000007</v>
      </c>
      <c r="S22" s="173">
        <f>SUM(S9:S21)</f>
        <v>1</v>
      </c>
    </row>
    <row r="23" spans="1:19" ht="15" customHeight="1">
      <c r="A23" s="625"/>
      <c r="B23" s="627"/>
      <c r="C23" s="629"/>
      <c r="D23" s="61"/>
      <c r="E23" s="61"/>
      <c r="F23" s="61"/>
      <c r="G23" s="61"/>
      <c r="H23" s="61">
        <f>$C$22*H22</f>
        <v>11087.17</v>
      </c>
      <c r="I23" s="61">
        <f>$C$22*I22</f>
        <v>11087.17</v>
      </c>
      <c r="J23" s="61"/>
      <c r="K23" s="61"/>
      <c r="L23" s="61"/>
      <c r="M23" s="61"/>
      <c r="N23" s="61"/>
      <c r="O23" s="61"/>
      <c r="P23" s="16"/>
    </row>
    <row r="24" spans="1:19" ht="15" customHeight="1">
      <c r="A24" s="624" t="s">
        <v>212</v>
      </c>
      <c r="B24" s="626" t="str">
        <f>'PO NÃO DES'!D49</f>
        <v>PASSEIO</v>
      </c>
      <c r="C24" s="628">
        <f>'PO NÃO DES'!J49</f>
        <v>3751.01</v>
      </c>
      <c r="D24" s="63"/>
      <c r="E24" s="63"/>
      <c r="F24" s="62"/>
      <c r="G24" s="63"/>
      <c r="H24" s="60">
        <v>0.5</v>
      </c>
      <c r="I24" s="60">
        <v>0.5</v>
      </c>
      <c r="J24" s="61"/>
      <c r="K24" s="61"/>
      <c r="L24" s="61"/>
      <c r="M24" s="61"/>
      <c r="N24" s="61"/>
      <c r="O24" s="61"/>
      <c r="P24" s="16"/>
    </row>
    <row r="25" spans="1:19" ht="15" customHeight="1">
      <c r="A25" s="625"/>
      <c r="B25" s="627"/>
      <c r="C25" s="629"/>
      <c r="D25" s="61"/>
      <c r="E25" s="61"/>
      <c r="F25" s="61"/>
      <c r="G25" s="61"/>
      <c r="H25" s="61">
        <f>$C$24*H24</f>
        <v>1875.5050000000001</v>
      </c>
      <c r="I25" s="61">
        <f>$C$24*I24</f>
        <v>1875.5050000000001</v>
      </c>
      <c r="J25" s="61"/>
      <c r="K25" s="61"/>
      <c r="L25" s="61"/>
      <c r="M25" s="61"/>
      <c r="N25" s="61"/>
      <c r="O25" s="61"/>
      <c r="P25" s="16"/>
    </row>
    <row r="26" spans="1:19" ht="15" customHeight="1">
      <c r="A26" s="249"/>
      <c r="B26" s="250" t="s">
        <v>290</v>
      </c>
      <c r="C26" s="251"/>
      <c r="D26" s="252"/>
      <c r="E26" s="253"/>
      <c r="F26" s="253"/>
      <c r="G26" s="252"/>
      <c r="H26" s="252"/>
      <c r="I26" s="252"/>
      <c r="J26" s="252"/>
      <c r="K26" s="253"/>
      <c r="L26" s="253"/>
      <c r="M26" s="252"/>
      <c r="N26" s="252"/>
      <c r="O26" s="252"/>
      <c r="P26" s="16"/>
    </row>
    <row r="27" spans="1:19" ht="15" customHeight="1">
      <c r="A27" s="624" t="s">
        <v>109</v>
      </c>
      <c r="B27" s="626" t="s">
        <v>17</v>
      </c>
      <c r="C27" s="628">
        <f>'PO NÃO DES'!J52</f>
        <v>3469.38</v>
      </c>
      <c r="D27" s="61"/>
      <c r="E27" s="61"/>
      <c r="F27" s="248"/>
      <c r="G27" s="61"/>
      <c r="H27" s="61"/>
      <c r="I27" s="61"/>
      <c r="J27" s="60">
        <v>1</v>
      </c>
      <c r="K27" s="62"/>
      <c r="L27" s="62"/>
      <c r="M27" s="63"/>
      <c r="N27" s="63"/>
      <c r="O27" s="63"/>
      <c r="P27" s="16"/>
    </row>
    <row r="28" spans="1:19" ht="15" customHeight="1">
      <c r="A28" s="625"/>
      <c r="B28" s="627"/>
      <c r="C28" s="629"/>
      <c r="D28" s="61"/>
      <c r="E28" s="61"/>
      <c r="F28" s="248"/>
      <c r="G28" s="61"/>
      <c r="H28" s="61"/>
      <c r="I28" s="61"/>
      <c r="J28" s="61">
        <f>$C$27*J27</f>
        <v>3469.38</v>
      </c>
      <c r="K28" s="61"/>
      <c r="L28" s="175"/>
      <c r="M28" s="61"/>
      <c r="N28" s="61"/>
      <c r="O28" s="61"/>
      <c r="P28" s="16"/>
    </row>
    <row r="29" spans="1:19" ht="15" customHeight="1">
      <c r="A29" s="624" t="s">
        <v>134</v>
      </c>
      <c r="B29" s="626" t="s">
        <v>264</v>
      </c>
      <c r="C29" s="628">
        <f>'PO NÃO DES'!J54</f>
        <v>39959.71</v>
      </c>
      <c r="D29" s="61"/>
      <c r="E29" s="61"/>
      <c r="F29" s="248"/>
      <c r="G29" s="61"/>
      <c r="H29" s="61"/>
      <c r="I29" s="61"/>
      <c r="J29" s="60">
        <v>0.7</v>
      </c>
      <c r="K29" s="60">
        <v>0.3</v>
      </c>
      <c r="L29" s="63"/>
      <c r="M29" s="63"/>
      <c r="N29" s="63"/>
      <c r="O29" s="63"/>
      <c r="P29" s="16"/>
    </row>
    <row r="30" spans="1:19" ht="15" customHeight="1">
      <c r="A30" s="625"/>
      <c r="B30" s="627"/>
      <c r="C30" s="629"/>
      <c r="D30" s="61"/>
      <c r="E30" s="61"/>
      <c r="F30" s="248"/>
      <c r="G30" s="61"/>
      <c r="H30" s="61"/>
      <c r="I30" s="61"/>
      <c r="J30" s="61">
        <f>$C$29*J29</f>
        <v>27971.796999999999</v>
      </c>
      <c r="K30" s="61">
        <f>$C$29*K29</f>
        <v>11987.912999999999</v>
      </c>
      <c r="L30" s="61"/>
      <c r="M30" s="61"/>
      <c r="N30" s="61"/>
      <c r="O30" s="61"/>
      <c r="P30" s="16"/>
    </row>
    <row r="31" spans="1:19" ht="15" customHeight="1">
      <c r="A31" s="624" t="s">
        <v>143</v>
      </c>
      <c r="B31" s="626" t="s">
        <v>272</v>
      </c>
      <c r="C31" s="628">
        <f>'PO NÃO DES'!J58</f>
        <v>22105.97</v>
      </c>
      <c r="D31" s="61"/>
      <c r="E31" s="61"/>
      <c r="F31" s="248"/>
      <c r="G31" s="61"/>
      <c r="H31" s="61"/>
      <c r="I31" s="61"/>
      <c r="J31" s="63"/>
      <c r="K31" s="60">
        <v>0.5</v>
      </c>
      <c r="L31" s="60">
        <v>0.4</v>
      </c>
      <c r="M31" s="60">
        <v>0.1</v>
      </c>
      <c r="N31" s="61"/>
      <c r="O31" s="63"/>
      <c r="P31" s="16"/>
    </row>
    <row r="32" spans="1:19" ht="15" customHeight="1">
      <c r="A32" s="625"/>
      <c r="B32" s="627"/>
      <c r="C32" s="629"/>
      <c r="D32" s="61"/>
      <c r="E32" s="61"/>
      <c r="F32" s="248"/>
      <c r="G32" s="61"/>
      <c r="H32" s="61"/>
      <c r="I32" s="61"/>
      <c r="J32" s="61"/>
      <c r="K32" s="61">
        <f>$C$31*K31</f>
        <v>11052.985000000001</v>
      </c>
      <c r="L32" s="61">
        <f t="shared" ref="L32:M32" si="4">$C$31*L31</f>
        <v>8842.3880000000008</v>
      </c>
      <c r="M32" s="61">
        <f t="shared" si="4"/>
        <v>2210.5970000000002</v>
      </c>
      <c r="N32" s="61"/>
      <c r="O32" s="61"/>
      <c r="P32" s="16"/>
    </row>
    <row r="33" spans="1:16" ht="15" customHeight="1">
      <c r="A33" s="624" t="s">
        <v>158</v>
      </c>
      <c r="B33" s="626" t="s">
        <v>53</v>
      </c>
      <c r="C33" s="628">
        <f>'PO NÃO DES'!J64</f>
        <v>46502.57</v>
      </c>
      <c r="D33" s="61"/>
      <c r="E33" s="61"/>
      <c r="F33" s="248"/>
      <c r="G33" s="61"/>
      <c r="H33" s="61"/>
      <c r="I33" s="61"/>
      <c r="J33" s="60">
        <v>0.12</v>
      </c>
      <c r="K33" s="60">
        <v>0.22</v>
      </c>
      <c r="L33" s="60">
        <v>0.22</v>
      </c>
      <c r="M33" s="60">
        <v>0.22</v>
      </c>
      <c r="N33" s="60">
        <v>0.22</v>
      </c>
      <c r="O33" s="63"/>
      <c r="P33" s="16"/>
    </row>
    <row r="34" spans="1:16" ht="15" customHeight="1">
      <c r="A34" s="625"/>
      <c r="B34" s="627"/>
      <c r="C34" s="629"/>
      <c r="D34" s="61"/>
      <c r="E34" s="61"/>
      <c r="F34" s="248"/>
      <c r="G34" s="61"/>
      <c r="H34" s="61"/>
      <c r="I34" s="61"/>
      <c r="J34" s="61">
        <f>$C$33*J33</f>
        <v>5580.3083999999999</v>
      </c>
      <c r="K34" s="61">
        <f t="shared" ref="K34:N34" si="5">$C$33*K33</f>
        <v>10230.565399999999</v>
      </c>
      <c r="L34" s="61">
        <f t="shared" si="5"/>
        <v>10230.565399999999</v>
      </c>
      <c r="M34" s="61">
        <f t="shared" si="5"/>
        <v>10230.565399999999</v>
      </c>
      <c r="N34" s="61">
        <f t="shared" si="5"/>
        <v>10230.565399999999</v>
      </c>
      <c r="O34" s="61"/>
      <c r="P34" s="16"/>
    </row>
    <row r="35" spans="1:16" ht="15" customHeight="1">
      <c r="A35" s="624" t="s">
        <v>168</v>
      </c>
      <c r="B35" s="626" t="s">
        <v>61</v>
      </c>
      <c r="C35" s="628">
        <f>'PO NÃO DES'!J68</f>
        <v>9558.25</v>
      </c>
      <c r="D35" s="61"/>
      <c r="E35" s="61"/>
      <c r="F35" s="248"/>
      <c r="G35" s="61"/>
      <c r="H35" s="61"/>
      <c r="I35" s="61"/>
      <c r="J35" s="63"/>
      <c r="K35" s="63"/>
      <c r="L35" s="62"/>
      <c r="M35" s="63"/>
      <c r="N35" s="60">
        <v>0.5</v>
      </c>
      <c r="O35" s="60">
        <v>0.5</v>
      </c>
      <c r="P35" s="16"/>
    </row>
    <row r="36" spans="1:16" ht="15" customHeight="1">
      <c r="A36" s="625"/>
      <c r="B36" s="627"/>
      <c r="C36" s="629"/>
      <c r="D36" s="61"/>
      <c r="E36" s="61"/>
      <c r="F36" s="248"/>
      <c r="G36" s="61"/>
      <c r="H36" s="61"/>
      <c r="I36" s="61"/>
      <c r="J36" s="61"/>
      <c r="K36" s="61"/>
      <c r="L36" s="61"/>
      <c r="M36" s="61"/>
      <c r="N36" s="61">
        <f>$C$35*N35</f>
        <v>4779.125</v>
      </c>
      <c r="O36" s="61">
        <f>$C$35*O35</f>
        <v>4779.125</v>
      </c>
      <c r="P36" s="16"/>
    </row>
    <row r="37" spans="1:16" ht="15" customHeight="1">
      <c r="A37" s="630" t="s">
        <v>213</v>
      </c>
      <c r="B37" s="631"/>
      <c r="C37" s="64">
        <f>SUM(D37:O37)</f>
        <v>1</v>
      </c>
      <c r="D37" s="64">
        <f t="shared" ref="D37:O37" si="6">D38/$C$38</f>
        <v>0.11344851476895777</v>
      </c>
      <c r="E37" s="64">
        <f t="shared" si="6"/>
        <v>0.25547247690550634</v>
      </c>
      <c r="F37" s="64">
        <f t="shared" si="6"/>
        <v>0.20727583329186464</v>
      </c>
      <c r="G37" s="64">
        <f t="shared" si="6"/>
        <v>7.5455229929928591E-2</v>
      </c>
      <c r="H37" s="64">
        <f t="shared" si="6"/>
        <v>5.9355103917301803E-2</v>
      </c>
      <c r="I37" s="64">
        <f t="shared" si="6"/>
        <v>2.7840075108018569E-2</v>
      </c>
      <c r="J37" s="64">
        <f t="shared" si="6"/>
        <v>7.9511438352532396E-2</v>
      </c>
      <c r="K37" s="64">
        <f t="shared" si="6"/>
        <v>7.1457476177539808E-2</v>
      </c>
      <c r="L37" s="64">
        <f t="shared" si="6"/>
        <v>4.0963185082379845E-2</v>
      </c>
      <c r="M37" s="64">
        <f t="shared" si="6"/>
        <v>2.6720016944577919E-2</v>
      </c>
      <c r="N37" s="64">
        <f t="shared" si="6"/>
        <v>3.2236471876684811E-2</v>
      </c>
      <c r="O37" s="64">
        <f t="shared" si="6"/>
        <v>1.0264177644707535E-2</v>
      </c>
    </row>
    <row r="38" spans="1:16" ht="15" customHeight="1">
      <c r="A38" s="632"/>
      <c r="B38" s="633"/>
      <c r="C38" s="65">
        <f>TRUNC(SUM(C11:C36),2)</f>
        <v>488947.16</v>
      </c>
      <c r="D38" s="65">
        <f>D12+D15+D17+D21</f>
        <v>55470.329102499956</v>
      </c>
      <c r="E38" s="65">
        <f>E12+E17+E19+E21</f>
        <v>124912.54204111292</v>
      </c>
      <c r="F38" s="65">
        <f>F21+F19+F12</f>
        <v>101346.93002469066</v>
      </c>
      <c r="G38" s="65">
        <f>G21+G19+G12</f>
        <v>36893.620381385583</v>
      </c>
      <c r="H38" s="65">
        <f>H25+H23+H21+H12</f>
        <v>29021.50949186959</v>
      </c>
      <c r="I38" s="65">
        <f>I25+I23+I12</f>
        <v>13612.325658252372</v>
      </c>
      <c r="J38" s="65">
        <f>J12+J28+J30+J34</f>
        <v>38876.891969985794</v>
      </c>
      <c r="K38" s="65">
        <f>K12+K30+K32+K34</f>
        <v>34938.930037775746</v>
      </c>
      <c r="L38" s="65">
        <f>L34+L32+L12</f>
        <v>20028.833010583989</v>
      </c>
      <c r="M38" s="65">
        <f>M34+M32+M12</f>
        <v>13064.676400203251</v>
      </c>
      <c r="N38" s="65">
        <f>N25+N36+N34+N12</f>
        <v>15761.931372524909</v>
      </c>
      <c r="O38" s="65">
        <f>O25+O36+O12</f>
        <v>5018.6405091152383</v>
      </c>
    </row>
    <row r="39" spans="1:16" ht="15" customHeight="1">
      <c r="A39" s="622" t="s">
        <v>214</v>
      </c>
      <c r="B39" s="623"/>
      <c r="C39" s="65"/>
      <c r="D39" s="66">
        <f>D37</f>
        <v>0.11344851476895777</v>
      </c>
      <c r="E39" s="64">
        <f>SUM(D39,E37)</f>
        <v>0.36892099167446413</v>
      </c>
      <c r="F39" s="64">
        <f t="shared" ref="F39:O39" si="7">SUM(E39,F37)</f>
        <v>0.57619682496632874</v>
      </c>
      <c r="G39" s="64">
        <f t="shared" si="7"/>
        <v>0.65165205489625733</v>
      </c>
      <c r="H39" s="64">
        <f t="shared" si="7"/>
        <v>0.71100715881355914</v>
      </c>
      <c r="I39" s="64">
        <f t="shared" si="7"/>
        <v>0.7388472339215777</v>
      </c>
      <c r="J39" s="64">
        <f t="shared" si="7"/>
        <v>0.81835867227411008</v>
      </c>
      <c r="K39" s="64">
        <f t="shared" si="7"/>
        <v>0.88981614845164991</v>
      </c>
      <c r="L39" s="64">
        <f t="shared" si="7"/>
        <v>0.93077933353402975</v>
      </c>
      <c r="M39" s="64">
        <f t="shared" si="7"/>
        <v>0.95749935047860768</v>
      </c>
      <c r="N39" s="64">
        <f t="shared" si="7"/>
        <v>0.98973582235529245</v>
      </c>
      <c r="O39" s="64">
        <f t="shared" si="7"/>
        <v>1</v>
      </c>
    </row>
    <row r="40" spans="1:16" ht="15" customHeight="1">
      <c r="A40" s="622" t="s">
        <v>215</v>
      </c>
      <c r="B40" s="623"/>
      <c r="C40" s="65"/>
      <c r="D40" s="65">
        <f>D38</f>
        <v>55470.329102499956</v>
      </c>
      <c r="E40" s="65">
        <f>SUM(E38,D40)</f>
        <v>180382.87114361287</v>
      </c>
      <c r="F40" s="65">
        <f t="shared" ref="F40:O40" si="8">SUM(F38,E40)</f>
        <v>281729.80116830353</v>
      </c>
      <c r="G40" s="65">
        <f t="shared" si="8"/>
        <v>318623.42154968914</v>
      </c>
      <c r="H40" s="65">
        <f t="shared" si="8"/>
        <v>347644.93104155874</v>
      </c>
      <c r="I40" s="65">
        <f t="shared" si="8"/>
        <v>361257.25669981109</v>
      </c>
      <c r="J40" s="65">
        <f t="shared" si="8"/>
        <v>400134.14866979688</v>
      </c>
      <c r="K40" s="65">
        <f t="shared" si="8"/>
        <v>435073.07870757265</v>
      </c>
      <c r="L40" s="65">
        <f t="shared" si="8"/>
        <v>455101.91171815665</v>
      </c>
      <c r="M40" s="65">
        <f t="shared" si="8"/>
        <v>468166.58811835991</v>
      </c>
      <c r="N40" s="65">
        <f t="shared" si="8"/>
        <v>483928.51949088485</v>
      </c>
      <c r="O40" s="65">
        <f t="shared" si="8"/>
        <v>488947.16000000009</v>
      </c>
    </row>
    <row r="42" spans="1:16">
      <c r="C42" s="16"/>
      <c r="D42" s="16"/>
      <c r="F42" s="16"/>
      <c r="G42" s="16"/>
    </row>
    <row r="43" spans="1:16">
      <c r="D43" s="16"/>
    </row>
  </sheetData>
  <mergeCells count="53">
    <mergeCell ref="A11:A12"/>
    <mergeCell ref="B11:B12"/>
    <mergeCell ref="C11:C12"/>
    <mergeCell ref="A33:A34"/>
    <mergeCell ref="B33:B34"/>
    <mergeCell ref="C33:C34"/>
    <mergeCell ref="B29:B30"/>
    <mergeCell ref="C29:C30"/>
    <mergeCell ref="A31:A32"/>
    <mergeCell ref="B31:B32"/>
    <mergeCell ref="C31:C32"/>
    <mergeCell ref="A20:A21"/>
    <mergeCell ref="B20:B21"/>
    <mergeCell ref="C20:C21"/>
    <mergeCell ref="A16:A17"/>
    <mergeCell ref="B16:B17"/>
    <mergeCell ref="C9:C10"/>
    <mergeCell ref="A4:I4"/>
    <mergeCell ref="A5:O5"/>
    <mergeCell ref="A6:O6"/>
    <mergeCell ref="A1:O1"/>
    <mergeCell ref="A2:O2"/>
    <mergeCell ref="A3:O3"/>
    <mergeCell ref="D9:O9"/>
    <mergeCell ref="A8:C8"/>
    <mergeCell ref="A9:A10"/>
    <mergeCell ref="B9:B10"/>
    <mergeCell ref="A7:H7"/>
    <mergeCell ref="I7:O7"/>
    <mergeCell ref="I8:O8"/>
    <mergeCell ref="C16:C17"/>
    <mergeCell ref="A18:A19"/>
    <mergeCell ref="B18:B19"/>
    <mergeCell ref="C18:C19"/>
    <mergeCell ref="A14:A15"/>
    <mergeCell ref="B14:B15"/>
    <mergeCell ref="C14:C15"/>
    <mergeCell ref="A40:B40"/>
    <mergeCell ref="A39:B39"/>
    <mergeCell ref="A22:A23"/>
    <mergeCell ref="B22:B23"/>
    <mergeCell ref="C22:C23"/>
    <mergeCell ref="A37:B38"/>
    <mergeCell ref="A24:A25"/>
    <mergeCell ref="B24:B25"/>
    <mergeCell ref="C24:C25"/>
    <mergeCell ref="A27:A28"/>
    <mergeCell ref="B27:B28"/>
    <mergeCell ref="C27:C28"/>
    <mergeCell ref="A29:A30"/>
    <mergeCell ref="A35:A36"/>
    <mergeCell ref="B35:B36"/>
    <mergeCell ref="C35:C36"/>
  </mergeCells>
  <phoneticPr fontId="151" type="noConversion"/>
  <printOptions horizontalCentered="1"/>
  <pageMargins left="0.59055118110236227" right="0.59055118110236227" top="0.78740157480314965" bottom="0.78740157480314965" header="0.39370078740157483" footer="0.39370078740157483"/>
  <pageSetup paperSize="9" scale="73" orientation="landscape" r:id="rId1"/>
  <drawing r:id="rId2"/>
</worksheet>
</file>

<file path=xl/worksheets/sheet6.xml><?xml version="1.0" encoding="utf-8"?>
<worksheet xmlns="http://schemas.openxmlformats.org/spreadsheetml/2006/main" xmlns:r="http://schemas.openxmlformats.org/officeDocument/2006/relationships">
  <sheetPr>
    <tabColor rgb="FFFF0000"/>
    <pageSetUpPr fitToPage="1"/>
  </sheetPr>
  <dimension ref="A2:F47"/>
  <sheetViews>
    <sheetView view="pageBreakPreview" topLeftCell="A31" zoomScale="115" zoomScaleSheetLayoutView="115" workbookViewId="0">
      <selection activeCell="G56" sqref="G56"/>
    </sheetView>
  </sheetViews>
  <sheetFormatPr defaultRowHeight="15"/>
  <cols>
    <col min="1" max="1" width="7.5" style="304" bestFit="1" customWidth="1"/>
    <col min="2" max="2" width="34.875" style="304" customWidth="1"/>
    <col min="3" max="3" width="8" style="304" bestFit="1" customWidth="1"/>
    <col min="4" max="4" width="10.75" style="304" bestFit="1" customWidth="1"/>
    <col min="5" max="5" width="8" style="304" bestFit="1" customWidth="1"/>
    <col min="6" max="6" width="10.75" style="304" bestFit="1" customWidth="1"/>
  </cols>
  <sheetData>
    <row r="2" spans="1:6" ht="18.75">
      <c r="A2" s="658" t="s">
        <v>15492</v>
      </c>
      <c r="B2" s="658"/>
      <c r="C2" s="658"/>
      <c r="D2" s="658"/>
      <c r="E2" s="658"/>
      <c r="F2" s="658"/>
    </row>
    <row r="3" spans="1:6" ht="18.75">
      <c r="A3" s="658" t="s">
        <v>15493</v>
      </c>
      <c r="B3" s="658"/>
      <c r="C3" s="658"/>
      <c r="D3" s="658"/>
      <c r="E3" s="658"/>
      <c r="F3" s="658"/>
    </row>
    <row r="4" spans="1:6" ht="18.75">
      <c r="A4" s="658" t="s">
        <v>89</v>
      </c>
      <c r="B4" s="658"/>
      <c r="C4" s="658"/>
      <c r="D4" s="658"/>
      <c r="E4" s="658"/>
      <c r="F4" s="658"/>
    </row>
    <row r="6" spans="1:6" ht="18.75">
      <c r="A6" s="662" t="s">
        <v>15425</v>
      </c>
      <c r="B6" s="662"/>
      <c r="C6" s="662"/>
      <c r="D6" s="662"/>
      <c r="E6" s="662"/>
      <c r="F6" s="662"/>
    </row>
    <row r="7" spans="1:6">
      <c r="A7" s="663" t="s">
        <v>15426</v>
      </c>
      <c r="B7" s="664"/>
      <c r="C7" s="665" t="s">
        <v>15427</v>
      </c>
      <c r="D7" s="665"/>
      <c r="E7" s="665"/>
      <c r="F7" s="665"/>
    </row>
    <row r="9" spans="1:6">
      <c r="A9" s="666" t="s">
        <v>15494</v>
      </c>
      <c r="B9" s="659"/>
      <c r="C9" s="659"/>
      <c r="D9" s="659"/>
      <c r="E9" s="659"/>
      <c r="F9" s="659"/>
    </row>
    <row r="10" spans="1:6">
      <c r="A10" s="667" t="s">
        <v>96</v>
      </c>
      <c r="B10" s="667" t="s">
        <v>97</v>
      </c>
      <c r="C10" s="668" t="s">
        <v>15428</v>
      </c>
      <c r="D10" s="668"/>
      <c r="E10" s="668" t="s">
        <v>15429</v>
      </c>
      <c r="F10" s="668"/>
    </row>
    <row r="11" spans="1:6" ht="30">
      <c r="A11" s="667"/>
      <c r="B11" s="667"/>
      <c r="C11" s="305" t="s">
        <v>15430</v>
      </c>
      <c r="D11" s="305" t="s">
        <v>15431</v>
      </c>
      <c r="E11" s="305" t="s">
        <v>15430</v>
      </c>
      <c r="F11" s="305" t="s">
        <v>15431</v>
      </c>
    </row>
    <row r="12" spans="1:6">
      <c r="A12" s="659" t="s">
        <v>15432</v>
      </c>
      <c r="B12" s="659"/>
      <c r="C12" s="659"/>
      <c r="D12" s="659"/>
      <c r="E12" s="659"/>
      <c r="F12" s="659"/>
    </row>
    <row r="13" spans="1:6">
      <c r="A13" s="306" t="s">
        <v>15433</v>
      </c>
      <c r="B13" s="307" t="s">
        <v>15434</v>
      </c>
      <c r="C13" s="308">
        <v>0.1</v>
      </c>
      <c r="D13" s="308">
        <v>0.1</v>
      </c>
      <c r="E13" s="308">
        <v>0.2</v>
      </c>
      <c r="F13" s="308">
        <v>0.2</v>
      </c>
    </row>
    <row r="14" spans="1:6">
      <c r="A14" s="309" t="s">
        <v>15435</v>
      </c>
      <c r="B14" s="310" t="s">
        <v>15436</v>
      </c>
      <c r="C14" s="311">
        <v>1.4999999999999999E-2</v>
      </c>
      <c r="D14" s="311">
        <v>1.4999999999999999E-2</v>
      </c>
      <c r="E14" s="311">
        <v>1.4999999999999999E-2</v>
      </c>
      <c r="F14" s="311">
        <v>1.4999999999999999E-2</v>
      </c>
    </row>
    <row r="15" spans="1:6">
      <c r="A15" s="306" t="s">
        <v>15437</v>
      </c>
      <c r="B15" s="307" t="s">
        <v>15438</v>
      </c>
      <c r="C15" s="308">
        <v>0.01</v>
      </c>
      <c r="D15" s="308">
        <v>0.01</v>
      </c>
      <c r="E15" s="308">
        <v>0.01</v>
      </c>
      <c r="F15" s="308">
        <v>0.01</v>
      </c>
    </row>
    <row r="16" spans="1:6">
      <c r="A16" s="309" t="s">
        <v>15439</v>
      </c>
      <c r="B16" s="310" t="s">
        <v>15440</v>
      </c>
      <c r="C16" s="311">
        <v>2E-3</v>
      </c>
      <c r="D16" s="311">
        <v>2E-3</v>
      </c>
      <c r="E16" s="311">
        <v>2E-3</v>
      </c>
      <c r="F16" s="311">
        <v>2E-3</v>
      </c>
    </row>
    <row r="17" spans="1:6">
      <c r="A17" s="306" t="s">
        <v>15441</v>
      </c>
      <c r="B17" s="307" t="s">
        <v>15442</v>
      </c>
      <c r="C17" s="308">
        <v>6.0000000000000001E-3</v>
      </c>
      <c r="D17" s="308">
        <v>6.0000000000000001E-3</v>
      </c>
      <c r="E17" s="308">
        <v>6.0000000000000001E-3</v>
      </c>
      <c r="F17" s="308">
        <v>6.0000000000000001E-3</v>
      </c>
    </row>
    <row r="18" spans="1:6">
      <c r="A18" s="309" t="s">
        <v>15443</v>
      </c>
      <c r="B18" s="312" t="s">
        <v>15444</v>
      </c>
      <c r="C18" s="311">
        <v>2.5000000000000001E-2</v>
      </c>
      <c r="D18" s="311">
        <v>2.5000000000000001E-2</v>
      </c>
      <c r="E18" s="311">
        <v>2.5000000000000001E-2</v>
      </c>
      <c r="F18" s="311">
        <v>2.5000000000000001E-2</v>
      </c>
    </row>
    <row r="19" spans="1:6">
      <c r="A19" s="306" t="s">
        <v>15445</v>
      </c>
      <c r="B19" s="313" t="s">
        <v>15446</v>
      </c>
      <c r="C19" s="308">
        <v>0.03</v>
      </c>
      <c r="D19" s="308">
        <v>0.03</v>
      </c>
      <c r="E19" s="308">
        <v>0.03</v>
      </c>
      <c r="F19" s="308">
        <v>0.03</v>
      </c>
    </row>
    <row r="20" spans="1:6">
      <c r="A20" s="309" t="s">
        <v>15447</v>
      </c>
      <c r="B20" s="310" t="s">
        <v>15448</v>
      </c>
      <c r="C20" s="311">
        <v>0.08</v>
      </c>
      <c r="D20" s="311">
        <v>0.08</v>
      </c>
      <c r="E20" s="311">
        <v>0.08</v>
      </c>
      <c r="F20" s="311">
        <v>0.08</v>
      </c>
    </row>
    <row r="21" spans="1:6">
      <c r="A21" s="306" t="s">
        <v>15449</v>
      </c>
      <c r="B21" s="307" t="s">
        <v>15450</v>
      </c>
      <c r="C21" s="308">
        <v>0</v>
      </c>
      <c r="D21" s="308">
        <v>0</v>
      </c>
      <c r="E21" s="308">
        <v>0</v>
      </c>
      <c r="F21" s="308">
        <v>0</v>
      </c>
    </row>
    <row r="22" spans="1:6">
      <c r="A22" s="309" t="s">
        <v>327</v>
      </c>
      <c r="B22" s="310" t="s">
        <v>157</v>
      </c>
      <c r="C22" s="311">
        <v>0.26800000000000002</v>
      </c>
      <c r="D22" s="311">
        <v>0.26800000000000002</v>
      </c>
      <c r="E22" s="311">
        <v>0.36799999999999999</v>
      </c>
      <c r="F22" s="311">
        <v>0.36799999999999999</v>
      </c>
    </row>
    <row r="23" spans="1:6">
      <c r="A23" s="659" t="s">
        <v>15451</v>
      </c>
      <c r="B23" s="659"/>
      <c r="C23" s="659"/>
      <c r="D23" s="659"/>
      <c r="E23" s="659"/>
      <c r="F23" s="659"/>
    </row>
    <row r="24" spans="1:6">
      <c r="A24" s="306" t="s">
        <v>15452</v>
      </c>
      <c r="B24" s="313" t="s">
        <v>15453</v>
      </c>
      <c r="C24" s="308">
        <v>0.17879999999999999</v>
      </c>
      <c r="D24" s="314" t="s">
        <v>15454</v>
      </c>
      <c r="E24" s="308">
        <v>0.17879999999999999</v>
      </c>
      <c r="F24" s="314" t="s">
        <v>15454</v>
      </c>
    </row>
    <row r="25" spans="1:6">
      <c r="A25" s="309" t="s">
        <v>15455</v>
      </c>
      <c r="B25" s="310" t="s">
        <v>15456</v>
      </c>
      <c r="C25" s="311">
        <v>4.2900000000000001E-2</v>
      </c>
      <c r="D25" s="315" t="s">
        <v>15454</v>
      </c>
      <c r="E25" s="311">
        <v>4.2900000000000001E-2</v>
      </c>
      <c r="F25" s="315" t="s">
        <v>15454</v>
      </c>
    </row>
    <row r="26" spans="1:6">
      <c r="A26" s="306" t="s">
        <v>15457</v>
      </c>
      <c r="B26" s="313" t="s">
        <v>15458</v>
      </c>
      <c r="C26" s="308">
        <v>8.8000000000000005E-3</v>
      </c>
      <c r="D26" s="308">
        <v>6.7000000000000002E-3</v>
      </c>
      <c r="E26" s="308">
        <v>8.8000000000000005E-3</v>
      </c>
      <c r="F26" s="308">
        <v>6.7000000000000002E-3</v>
      </c>
    </row>
    <row r="27" spans="1:6">
      <c r="A27" s="309" t="s">
        <v>15459</v>
      </c>
      <c r="B27" s="312" t="s">
        <v>15460</v>
      </c>
      <c r="C27" s="311">
        <v>0.10929999999999999</v>
      </c>
      <c r="D27" s="311">
        <v>8.3000000000000004E-2</v>
      </c>
      <c r="E27" s="311">
        <v>0.10929999999999999</v>
      </c>
      <c r="F27" s="311">
        <v>8.3000000000000004E-2</v>
      </c>
    </row>
    <row r="28" spans="1:6">
      <c r="A28" s="306" t="s">
        <v>15461</v>
      </c>
      <c r="B28" s="313" t="s">
        <v>15462</v>
      </c>
      <c r="C28" s="308">
        <v>6.9999999999999999E-4</v>
      </c>
      <c r="D28" s="308">
        <v>5.0000000000000001E-4</v>
      </c>
      <c r="E28" s="308">
        <v>6.9999999999999999E-4</v>
      </c>
      <c r="F28" s="308">
        <v>5.0000000000000001E-4</v>
      </c>
    </row>
    <row r="29" spans="1:6">
      <c r="A29" s="309" t="s">
        <v>15463</v>
      </c>
      <c r="B29" s="312" t="s">
        <v>15464</v>
      </c>
      <c r="C29" s="311">
        <v>7.3000000000000001E-3</v>
      </c>
      <c r="D29" s="311">
        <v>5.5999999999999999E-3</v>
      </c>
      <c r="E29" s="311">
        <v>7.3000000000000001E-3</v>
      </c>
      <c r="F29" s="311">
        <v>5.5999999999999999E-3</v>
      </c>
    </row>
    <row r="30" spans="1:6">
      <c r="A30" s="306" t="s">
        <v>15465</v>
      </c>
      <c r="B30" s="313" t="s">
        <v>15466</v>
      </c>
      <c r="C30" s="308">
        <v>2.12E-2</v>
      </c>
      <c r="D30" s="314" t="s">
        <v>15454</v>
      </c>
      <c r="E30" s="308">
        <v>2.12E-2</v>
      </c>
      <c r="F30" s="314" t="s">
        <v>15454</v>
      </c>
    </row>
    <row r="31" spans="1:6">
      <c r="A31" s="309" t="s">
        <v>15467</v>
      </c>
      <c r="B31" s="312" t="s">
        <v>15468</v>
      </c>
      <c r="C31" s="311">
        <v>2.9999999999999997E-4</v>
      </c>
      <c r="D31" s="311">
        <v>2.0000000000000001E-4</v>
      </c>
      <c r="E31" s="311">
        <v>2.9999999999999997E-4</v>
      </c>
      <c r="F31" s="311">
        <v>2.0000000000000001E-4</v>
      </c>
    </row>
    <row r="32" spans="1:6">
      <c r="A32" s="306" t="s">
        <v>15469</v>
      </c>
      <c r="B32" s="313" t="s">
        <v>15470</v>
      </c>
      <c r="C32" s="308">
        <v>0.1004</v>
      </c>
      <c r="D32" s="308">
        <v>7.6200000000000004E-2</v>
      </c>
      <c r="E32" s="308">
        <v>0.1004</v>
      </c>
      <c r="F32" s="308">
        <v>7.6200000000000004E-2</v>
      </c>
    </row>
    <row r="33" spans="1:6">
      <c r="A33" s="309" t="s">
        <v>15471</v>
      </c>
      <c r="B33" s="312" t="s">
        <v>15472</v>
      </c>
      <c r="C33" s="311">
        <v>4.0000000000000002E-4</v>
      </c>
      <c r="D33" s="311">
        <v>2.9999999999999997E-4</v>
      </c>
      <c r="E33" s="311">
        <v>4.0000000000000002E-4</v>
      </c>
      <c r="F33" s="311">
        <v>2.9999999999999997E-4</v>
      </c>
    </row>
    <row r="34" spans="1:6">
      <c r="A34" s="316" t="s">
        <v>291</v>
      </c>
      <c r="B34" s="316" t="s">
        <v>157</v>
      </c>
      <c r="C34" s="317">
        <v>0.47010000000000002</v>
      </c>
      <c r="D34" s="317">
        <v>0.17249999999999999</v>
      </c>
      <c r="E34" s="317">
        <v>0.47010000000000002</v>
      </c>
      <c r="F34" s="317">
        <v>0.17249999999999999</v>
      </c>
    </row>
    <row r="35" spans="1:6">
      <c r="A35" s="659" t="s">
        <v>15473</v>
      </c>
      <c r="B35" s="659"/>
      <c r="C35" s="659"/>
      <c r="D35" s="659"/>
      <c r="E35" s="659"/>
      <c r="F35" s="659"/>
    </row>
    <row r="36" spans="1:6">
      <c r="A36" s="306" t="s">
        <v>15474</v>
      </c>
      <c r="B36" s="313" t="s">
        <v>15475</v>
      </c>
      <c r="C36" s="308">
        <v>5.28E-2</v>
      </c>
      <c r="D36" s="308">
        <v>4.0099999999999997E-2</v>
      </c>
      <c r="E36" s="308">
        <v>5.28E-2</v>
      </c>
      <c r="F36" s="308">
        <v>4.0099999999999997E-2</v>
      </c>
    </row>
    <row r="37" spans="1:6">
      <c r="A37" s="309" t="s">
        <v>15476</v>
      </c>
      <c r="B37" s="312" t="s">
        <v>15477</v>
      </c>
      <c r="C37" s="311">
        <v>1.4E-3</v>
      </c>
      <c r="D37" s="311">
        <v>1E-3</v>
      </c>
      <c r="E37" s="311">
        <v>1.4E-3</v>
      </c>
      <c r="F37" s="311">
        <v>1E-3</v>
      </c>
    </row>
    <row r="38" spans="1:6">
      <c r="A38" s="306" t="s">
        <v>15478</v>
      </c>
      <c r="B38" s="313" t="s">
        <v>15479</v>
      </c>
      <c r="C38" s="308">
        <v>4.9500000000000002E-2</v>
      </c>
      <c r="D38" s="308">
        <v>3.7600000000000001E-2</v>
      </c>
      <c r="E38" s="308">
        <v>4.9500000000000002E-2</v>
      </c>
      <c r="F38" s="308">
        <v>3.7600000000000001E-2</v>
      </c>
    </row>
    <row r="39" spans="1:6">
      <c r="A39" s="309" t="s">
        <v>15480</v>
      </c>
      <c r="B39" s="312" t="s">
        <v>15481</v>
      </c>
      <c r="C39" s="311">
        <v>2.24E-2</v>
      </c>
      <c r="D39" s="311">
        <v>1.7000000000000001E-2</v>
      </c>
      <c r="E39" s="311">
        <v>2.24E-2</v>
      </c>
      <c r="F39" s="311">
        <v>1.7000000000000001E-2</v>
      </c>
    </row>
    <row r="40" spans="1:6">
      <c r="A40" s="306" t="s">
        <v>15482</v>
      </c>
      <c r="B40" s="313" t="s">
        <v>15483</v>
      </c>
      <c r="C40" s="308">
        <v>4.4000000000000003E-3</v>
      </c>
      <c r="D40" s="308">
        <v>3.3999999999999998E-3</v>
      </c>
      <c r="E40" s="308">
        <v>4.4000000000000003E-3</v>
      </c>
      <c r="F40" s="308">
        <v>3.3999999999999998E-3</v>
      </c>
    </row>
    <row r="41" spans="1:6">
      <c r="A41" s="318" t="s">
        <v>328</v>
      </c>
      <c r="B41" s="318" t="s">
        <v>157</v>
      </c>
      <c r="C41" s="319">
        <v>0.1305</v>
      </c>
      <c r="D41" s="319">
        <v>9.9099999999999994E-2</v>
      </c>
      <c r="E41" s="319">
        <v>0.1305</v>
      </c>
      <c r="F41" s="319">
        <v>9.9099999999999994E-2</v>
      </c>
    </row>
    <row r="42" spans="1:6">
      <c r="A42" s="659" t="s">
        <v>15484</v>
      </c>
      <c r="B42" s="659"/>
      <c r="C42" s="659"/>
      <c r="D42" s="659"/>
      <c r="E42" s="659"/>
      <c r="F42" s="659"/>
    </row>
    <row r="43" spans="1:6" ht="52.5" customHeight="1">
      <c r="A43" s="320" t="s">
        <v>15485</v>
      </c>
      <c r="B43" s="321" t="s">
        <v>15486</v>
      </c>
      <c r="C43" s="322">
        <v>0.11509999999999999</v>
      </c>
      <c r="D43" s="322">
        <v>3.7900000000000003E-2</v>
      </c>
      <c r="E43" s="322">
        <v>0.17299999999999999</v>
      </c>
      <c r="F43" s="322">
        <v>6.3500000000000001E-2</v>
      </c>
    </row>
    <row r="44" spans="1:6" ht="52.5" customHeight="1">
      <c r="A44" s="323" t="s">
        <v>15487</v>
      </c>
      <c r="B44" s="324" t="s">
        <v>15488</v>
      </c>
      <c r="C44" s="325">
        <v>4.5999999999999999E-3</v>
      </c>
      <c r="D44" s="325">
        <v>3.5000000000000001E-3</v>
      </c>
      <c r="E44" s="325">
        <v>4.7000000000000002E-3</v>
      </c>
      <c r="F44" s="325">
        <v>3.5999999999999999E-3</v>
      </c>
    </row>
    <row r="45" spans="1:6">
      <c r="A45" s="316" t="s">
        <v>15489</v>
      </c>
      <c r="B45" s="316" t="s">
        <v>157</v>
      </c>
      <c r="C45" s="317">
        <v>0.1197</v>
      </c>
      <c r="D45" s="317">
        <v>4.1399999999999999E-2</v>
      </c>
      <c r="E45" s="317">
        <v>0.1777</v>
      </c>
      <c r="F45" s="317">
        <v>6.7100000000000007E-2</v>
      </c>
    </row>
    <row r="46" spans="1:6">
      <c r="A46" s="660" t="s">
        <v>15490</v>
      </c>
      <c r="B46" s="660"/>
      <c r="C46" s="326">
        <v>0.98829999999999996</v>
      </c>
      <c r="D46" s="326">
        <v>0.58099999999999996</v>
      </c>
      <c r="E46" s="326">
        <v>1.1463000000000001</v>
      </c>
      <c r="F46" s="326">
        <v>0.70669999999999999</v>
      </c>
    </row>
    <row r="47" spans="1:6">
      <c r="A47" s="661" t="s">
        <v>15491</v>
      </c>
      <c r="B47" s="661"/>
      <c r="C47" s="661"/>
      <c r="D47" s="661"/>
      <c r="E47" s="661"/>
      <c r="F47" s="661"/>
    </row>
  </sheetData>
  <mergeCells count="17">
    <mergeCell ref="A35:F35"/>
    <mergeCell ref="A42:F42"/>
    <mergeCell ref="A46:B46"/>
    <mergeCell ref="A47:F47"/>
    <mergeCell ref="A6:F6"/>
    <mergeCell ref="A7:B7"/>
    <mergeCell ref="C7:F7"/>
    <mergeCell ref="A9:F9"/>
    <mergeCell ref="A10:A11"/>
    <mergeCell ref="B10:B11"/>
    <mergeCell ref="C10:D10"/>
    <mergeCell ref="E10:F10"/>
    <mergeCell ref="A2:F2"/>
    <mergeCell ref="A3:F3"/>
    <mergeCell ref="A4:F4"/>
    <mergeCell ref="A12:F12"/>
    <mergeCell ref="A23:F23"/>
  </mergeCells>
  <pageMargins left="0.78740157480314965" right="0.51181102362204722" top="0.78740157480314965" bottom="0.78740157480314965" header="0.31496062992125984" footer="0.31496062992125984"/>
  <pageSetup paperSize="9" scale="94" orientation="portrait" r:id="rId1"/>
  <drawing r:id="rId2"/>
</worksheet>
</file>

<file path=xl/worksheets/sheet7.xml><?xml version="1.0" encoding="utf-8"?>
<worksheet xmlns="http://schemas.openxmlformats.org/spreadsheetml/2006/main" xmlns:r="http://schemas.openxmlformats.org/officeDocument/2006/relationships">
  <sheetPr>
    <tabColor rgb="FFFF0000"/>
    <pageSetUpPr fitToPage="1"/>
  </sheetPr>
  <dimension ref="A1:N49"/>
  <sheetViews>
    <sheetView zoomScale="90" zoomScaleNormal="90" zoomScaleSheetLayoutView="100" workbookViewId="0">
      <selection activeCell="N15" sqref="N15"/>
    </sheetView>
  </sheetViews>
  <sheetFormatPr defaultRowHeight="14.25"/>
  <cols>
    <col min="1" max="1" width="13" customWidth="1"/>
    <col min="2" max="2" width="9.25" customWidth="1"/>
    <col min="3" max="3" width="41.125" customWidth="1"/>
    <col min="4" max="4" width="8" bestFit="1" customWidth="1"/>
    <col min="5" max="5" width="13.875" customWidth="1"/>
    <col min="6" max="6" width="12.5" customWidth="1"/>
    <col min="7" max="7" width="11.625" customWidth="1"/>
    <col min="8" max="8" width="11.625" hidden="1" customWidth="1"/>
    <col min="9" max="9" width="15" bestFit="1" customWidth="1"/>
    <col min="10" max="10" width="9" bestFit="1" customWidth="1"/>
    <col min="11" max="11" width="11.25" bestFit="1" customWidth="1"/>
    <col min="12" max="12" width="10.75" customWidth="1"/>
  </cols>
  <sheetData>
    <row r="1" spans="1:14" ht="16.5">
      <c r="A1" s="669" t="s">
        <v>203</v>
      </c>
      <c r="B1" s="670"/>
      <c r="C1" s="670"/>
      <c r="D1" s="670"/>
      <c r="E1" s="670"/>
      <c r="F1" s="670"/>
      <c r="G1" s="670"/>
      <c r="H1" s="670"/>
      <c r="I1" s="670"/>
      <c r="J1" s="670"/>
      <c r="K1" s="670"/>
      <c r="L1" s="671"/>
    </row>
    <row r="2" spans="1:14" ht="16.5">
      <c r="A2" s="672" t="s">
        <v>239</v>
      </c>
      <c r="B2" s="673"/>
      <c r="C2" s="673"/>
      <c r="D2" s="673"/>
      <c r="E2" s="673"/>
      <c r="F2" s="673"/>
      <c r="G2" s="673"/>
      <c r="H2" s="673"/>
      <c r="I2" s="673"/>
      <c r="J2" s="673"/>
      <c r="K2" s="673"/>
      <c r="L2" s="674"/>
    </row>
    <row r="3" spans="1:14" ht="16.5">
      <c r="A3" s="672" t="s">
        <v>322</v>
      </c>
      <c r="B3" s="673"/>
      <c r="C3" s="673"/>
      <c r="D3" s="673"/>
      <c r="E3" s="673"/>
      <c r="F3" s="673"/>
      <c r="G3" s="673"/>
      <c r="H3" s="673"/>
      <c r="I3" s="673"/>
      <c r="J3" s="673"/>
      <c r="K3" s="673"/>
      <c r="L3" s="674"/>
    </row>
    <row r="4" spans="1:14" ht="16.5">
      <c r="A4" s="296"/>
      <c r="B4" s="297"/>
      <c r="C4" s="297"/>
      <c r="D4" s="297"/>
      <c r="E4" s="297"/>
      <c r="F4" s="297"/>
      <c r="G4" s="298"/>
      <c r="H4" s="297"/>
      <c r="I4" s="297"/>
      <c r="J4" s="297"/>
      <c r="K4" s="297"/>
      <c r="L4" s="299"/>
    </row>
    <row r="5" spans="1:14" ht="54" customHeight="1">
      <c r="A5" s="289" t="s">
        <v>249</v>
      </c>
      <c r="B5" s="677" t="s">
        <v>330</v>
      </c>
      <c r="C5" s="677"/>
      <c r="D5" s="677"/>
      <c r="E5" s="677"/>
      <c r="F5" s="677"/>
      <c r="G5" s="677"/>
      <c r="H5" s="677"/>
      <c r="I5" s="677"/>
      <c r="J5" s="677"/>
      <c r="K5" s="677"/>
      <c r="L5" s="677"/>
    </row>
    <row r="6" spans="1:14" ht="33.75" customHeight="1">
      <c r="A6" s="290" t="s">
        <v>240</v>
      </c>
      <c r="B6" s="678" t="s">
        <v>324</v>
      </c>
      <c r="C6" s="678"/>
      <c r="D6" s="678"/>
      <c r="E6" s="678"/>
      <c r="F6" s="678"/>
      <c r="G6" s="678"/>
      <c r="H6" s="291"/>
      <c r="I6" s="292" t="s">
        <v>184</v>
      </c>
      <c r="J6" s="680">
        <v>46080</v>
      </c>
      <c r="K6" s="681"/>
      <c r="L6" s="681"/>
    </row>
    <row r="7" spans="1:14" ht="16.5">
      <c r="A7" s="293" t="s">
        <v>15423</v>
      </c>
      <c r="B7" s="293"/>
      <c r="C7" s="294"/>
      <c r="D7" s="675" t="s">
        <v>91</v>
      </c>
      <c r="E7" s="675"/>
      <c r="F7" s="295">
        <v>0.23380000000000001</v>
      </c>
      <c r="G7" s="676" t="s">
        <v>15420</v>
      </c>
      <c r="H7" s="676"/>
      <c r="I7" s="676"/>
      <c r="J7" s="676"/>
      <c r="K7" s="676"/>
      <c r="L7" s="676"/>
    </row>
    <row r="8" spans="1:14" ht="16.5">
      <c r="A8" s="685" t="s">
        <v>241</v>
      </c>
      <c r="B8" s="685"/>
      <c r="C8" s="685"/>
      <c r="D8" s="685"/>
      <c r="E8" s="685"/>
      <c r="F8" s="685"/>
      <c r="G8" s="685"/>
      <c r="H8" s="685"/>
      <c r="I8" s="685"/>
      <c r="J8" s="685"/>
      <c r="K8" s="685"/>
      <c r="L8" s="685"/>
    </row>
    <row r="9" spans="1:14">
      <c r="A9" s="686" t="s">
        <v>96</v>
      </c>
      <c r="B9" s="686" t="s">
        <v>188</v>
      </c>
      <c r="C9" s="687" t="s">
        <v>97</v>
      </c>
      <c r="D9" s="688" t="s">
        <v>117</v>
      </c>
      <c r="E9" s="688" t="s">
        <v>242</v>
      </c>
      <c r="F9" s="682" t="s">
        <v>243</v>
      </c>
      <c r="G9" s="682" t="s">
        <v>244</v>
      </c>
      <c r="H9" s="683" t="s">
        <v>245</v>
      </c>
      <c r="I9" s="684" t="s">
        <v>246</v>
      </c>
      <c r="J9" s="683" t="s">
        <v>247</v>
      </c>
      <c r="K9" s="679" t="s">
        <v>248</v>
      </c>
      <c r="L9" s="679" t="s">
        <v>326</v>
      </c>
    </row>
    <row r="10" spans="1:14">
      <c r="A10" s="686"/>
      <c r="B10" s="686"/>
      <c r="C10" s="687"/>
      <c r="D10" s="688"/>
      <c r="E10" s="688"/>
      <c r="F10" s="682"/>
      <c r="G10" s="682"/>
      <c r="H10" s="679"/>
      <c r="I10" s="684"/>
      <c r="J10" s="683"/>
      <c r="K10" s="679"/>
      <c r="L10" s="679"/>
      <c r="N10" s="257" t="s">
        <v>325</v>
      </c>
    </row>
    <row r="11" spans="1:14" ht="51">
      <c r="A11" s="167">
        <v>102482</v>
      </c>
      <c r="B11" s="167" t="str">
        <f>VLOOKUP(A11,'PO NÃO DES'!B:J,2,FALSE)</f>
        <v>SINAPI</v>
      </c>
      <c r="C11" s="162" t="str">
        <f>VLOOKUP(A11,'PO NÃO DES'!B:J,3,FALSE)</f>
        <v>CONCRETO FCK = 25MPA, TRAÇO 1:2,2:2,5 (EM MASSA SECA DE CIMENTO/ AREIA MÉDIA/ SEIXO ROLADO) - PREPARO MECÂNICO COM BETONEIRA 600 L. AF_05/2021</v>
      </c>
      <c r="D11" s="167" t="str">
        <f>VLOOKUP(A11,'PO NÃO DES'!B:J,4,FALSE)</f>
        <v>M3</v>
      </c>
      <c r="E11" s="168">
        <f>SUMIF('PO NÃO DES'!B:B,A11,'PO NÃO DES'!F:F)</f>
        <v>67.680000000000007</v>
      </c>
      <c r="F11" s="300">
        <f>VLOOKUP(A11,'PO NÃO DES'!B:J,6,FALSE)</f>
        <v>717.56</v>
      </c>
      <c r="G11" s="301">
        <f>VLOOKUP(A11,'PO NÃO DES'!B:J,8,FALSE)</f>
        <v>885.30289782758621</v>
      </c>
      <c r="H11" s="258">
        <v>110.13481885112424</v>
      </c>
      <c r="I11" s="302">
        <f t="shared" ref="I11:I47" si="0">TRUNC(E11*G11,2)</f>
        <v>59917.3</v>
      </c>
      <c r="J11" s="258">
        <f t="shared" ref="J11:J47" si="1">I11/SUM($I$11:$I$47)</f>
        <v>0.12254349753920259</v>
      </c>
      <c r="K11" s="258">
        <f>J11</f>
        <v>0.12254349753920259</v>
      </c>
      <c r="L11" s="258" t="s">
        <v>327</v>
      </c>
    </row>
    <row r="12" spans="1:14" ht="63.75">
      <c r="A12" s="167">
        <v>94306</v>
      </c>
      <c r="B12" s="167" t="str">
        <f>VLOOKUP(A12,'PO NÃO DES'!B:J,2,FALSE)</f>
        <v>SINAPI</v>
      </c>
      <c r="C12" s="162" t="str">
        <f>VLOOKUP(A12,'PO NÃO DES'!B:J,3,FALSE)</f>
        <v>ATERRO MECANIZADO DE VALA COM ESCAVADEIRA HIDRÁULICA (CAPACIDADE DA CAÇAMBA: 0,8 M³ / POTÊNCIA: 111 HP), LARGURA ATÉ 2,5 M, PROFUNDIDADE DE 1,5 A 3,0 M, COM SOLO ARGILO-ARENOSO. AF_08/2023</v>
      </c>
      <c r="D12" s="167" t="str">
        <f>VLOOKUP(A12,'PO NÃO DES'!B:J,4,FALSE)</f>
        <v>M3</v>
      </c>
      <c r="E12" s="168">
        <f>SUMIF('PO NÃO DES'!B:B,A12,'PO NÃO DES'!F:F)</f>
        <v>590.76</v>
      </c>
      <c r="F12" s="300">
        <f>VLOOKUP(A12,'PO NÃO DES'!B:J,6,FALSE)</f>
        <v>70.38</v>
      </c>
      <c r="G12" s="301">
        <f>VLOOKUP(A12,'PO NÃO DES'!B:J,8,FALSE)</f>
        <v>86.832624378596236</v>
      </c>
      <c r="H12" s="258">
        <v>11.136263177031179</v>
      </c>
      <c r="I12" s="302">
        <f t="shared" si="0"/>
        <v>51297.24</v>
      </c>
      <c r="J12" s="258">
        <f t="shared" si="1"/>
        <v>0.10491365938898922</v>
      </c>
      <c r="K12" s="258">
        <f>SUM(J12,K11)</f>
        <v>0.22745715692819179</v>
      </c>
      <c r="L12" s="258" t="s">
        <v>327</v>
      </c>
    </row>
    <row r="13" spans="1:14" ht="51">
      <c r="A13" s="167">
        <v>101169</v>
      </c>
      <c r="B13" s="167" t="str">
        <f>VLOOKUP(A13,'PO NÃO DES'!B:J,2,FALSE)</f>
        <v>SINAPI</v>
      </c>
      <c r="C13" s="162" t="str">
        <f>VLOOKUP(A13,'PO NÃO DES'!B:J,3,FALSE)</f>
        <v>EXECUÇÃO DE PAVIMENTO EM PARALELEPÍPEDOS, REJUNTAMENTO COM ARGAMASSA TRAÇO 1:3 (CIMENTO E AREIA). AF_05/2020</v>
      </c>
      <c r="D13" s="167" t="str">
        <f>VLOOKUP(A13,'PO NÃO DES'!B:J,4,FALSE)</f>
        <v>M2</v>
      </c>
      <c r="E13" s="168">
        <f>SUMIF('PO NÃO DES'!B:B,A13,'PO NÃO DES'!F:F)</f>
        <v>403.11599999999999</v>
      </c>
      <c r="F13" s="300">
        <f>VLOOKUP(A13,'PO NÃO DES'!B:J,6,FALSE)</f>
        <v>93</v>
      </c>
      <c r="G13" s="301">
        <f>VLOOKUP(A13,'PO NÃO DES'!B:J,8,FALSE)</f>
        <v>114.74046699644005</v>
      </c>
      <c r="H13" s="258">
        <v>13.972511020354446</v>
      </c>
      <c r="I13" s="302">
        <f t="shared" si="0"/>
        <v>46253.71</v>
      </c>
      <c r="J13" s="258">
        <f t="shared" si="1"/>
        <v>9.4598578333202427E-2</v>
      </c>
      <c r="K13" s="258">
        <f t="shared" ref="K13:K46" si="2">SUM(J13,K12)</f>
        <v>0.32205573526139419</v>
      </c>
      <c r="L13" s="258" t="s">
        <v>327</v>
      </c>
    </row>
    <row r="14" spans="1:14" ht="51">
      <c r="A14" s="167">
        <v>92772</v>
      </c>
      <c r="B14" s="167" t="str">
        <f>VLOOKUP(A14,'PO NÃO DES'!B:J,2,FALSE)</f>
        <v>SINAPI</v>
      </c>
      <c r="C14" s="162" t="str">
        <f>VLOOKUP(A14,'PO NÃO DES'!B:J,3,FALSE)</f>
        <v>ARMAÇÃO DE LAJE DE ESTRUTURA CONVENCIONAL DE CONCRETO ARMADO UTILIZANDO AÇO CA-50 DE 12,5 MM - MONTAGEM. AF_06/2022</v>
      </c>
      <c r="D14" s="167" t="str">
        <f>VLOOKUP(A14,'PO NÃO DES'!B:J,4,FALSE)</f>
        <v>KG</v>
      </c>
      <c r="E14" s="168">
        <f>SUMIF('PO NÃO DES'!B:B,A14,'PO NÃO DES'!F:F)</f>
        <v>3845</v>
      </c>
      <c r="F14" s="300">
        <f>VLOOKUP(A14,'PO NÃO DES'!B:J,6,FALSE)</f>
        <v>8.3000000000000007</v>
      </c>
      <c r="G14" s="301">
        <f>VLOOKUP(A14,'PO NÃO DES'!B:J,8,FALSE)</f>
        <v>10.240278237316694</v>
      </c>
      <c r="H14" s="258">
        <v>86.290691960501789</v>
      </c>
      <c r="I14" s="302">
        <f t="shared" si="0"/>
        <v>39373.86</v>
      </c>
      <c r="J14" s="258">
        <f t="shared" si="1"/>
        <v>8.0527836134453773E-2</v>
      </c>
      <c r="K14" s="258">
        <f t="shared" si="2"/>
        <v>0.40258357139584799</v>
      </c>
      <c r="L14" s="258" t="s">
        <v>327</v>
      </c>
    </row>
    <row r="15" spans="1:14" ht="63.75">
      <c r="A15" s="167">
        <v>94310</v>
      </c>
      <c r="B15" s="167" t="str">
        <f>VLOOKUP(A15,'PO NÃO DES'!B:J,2,FALSE)</f>
        <v>SINAPI</v>
      </c>
      <c r="C15" s="162" t="str">
        <f>VLOOKUP(A15,'PO NÃO DES'!B:J,3,FALSE)</f>
        <v>ATERRO MECANIZADO DE VALA COM ESCAVADEIRA HIDRÁULICA (CAPACIDADE DA CAÇAMBA: 0,8 M³/POTÊNCIA: 111 HP), LARGURA ATÉ 2,5 M, PROFUNDIDADE DE 3,0 A 6,0 M, COM SOLO ARGILO-ARENOSO. AF_08/2023</v>
      </c>
      <c r="D15" s="167" t="str">
        <f>VLOOKUP(A15,'PO NÃO DES'!B:J,4,FALSE)</f>
        <v>M3</v>
      </c>
      <c r="E15" s="168">
        <f>SUMIF('PO NÃO DES'!B:B,A15,'PO NÃO DES'!F:F)</f>
        <v>428.40000000000003</v>
      </c>
      <c r="F15" s="300">
        <f>VLOOKUP(A15,'PO NÃO DES'!B:J,6,FALSE)</f>
        <v>67.430000000000007</v>
      </c>
      <c r="G15" s="301">
        <f>VLOOKUP(A15,'PO NÃO DES'!B:J,8,FALSE)</f>
        <v>83.193007414730687</v>
      </c>
      <c r="H15" s="258">
        <v>13.972511020354446</v>
      </c>
      <c r="I15" s="302">
        <f t="shared" si="0"/>
        <v>35639.879999999997</v>
      </c>
      <c r="J15" s="258">
        <f t="shared" si="1"/>
        <v>7.2891060629859408E-2</v>
      </c>
      <c r="K15" s="258">
        <f t="shared" si="2"/>
        <v>0.47547463202570739</v>
      </c>
      <c r="L15" s="258" t="s">
        <v>327</v>
      </c>
    </row>
    <row r="16" spans="1:14" ht="51">
      <c r="A16" s="167" t="s">
        <v>15418</v>
      </c>
      <c r="B16" s="167" t="str">
        <f>VLOOKUP(A16,'PO NÃO DES'!B:J,2,FALSE)</f>
        <v>COMPESA</v>
      </c>
      <c r="C16" s="162" t="str">
        <f>VLOOKUP(A16,'PO NÃO DES'!B:J,3,FALSE)</f>
        <v>CANTEIRO ITINERANTE COMPOSTO DE TOLDO, CONJUNTO DE MESA E CADEIRAS E BANHEIRO QUÍMICO COM LIMPEZA DIÁRIA INCLUSO COLETA E DESTINAÇÃO FINAL DE EFLUENTES</v>
      </c>
      <c r="D16" s="167" t="str">
        <f>VLOOKUP(A16,'PO NÃO DES'!B:J,4,FALSE)</f>
        <v>MÊS</v>
      </c>
      <c r="E16" s="168">
        <f>SUMIF('PO NÃO DES'!B:B,A16,'PO NÃO DES'!F:F)</f>
        <v>6</v>
      </c>
      <c r="F16" s="300">
        <f>VLOOKUP(A16,'PO NÃO DES'!B:J,6,FALSE)</f>
        <v>4251.6400000000003</v>
      </c>
      <c r="G16" s="301">
        <f>VLOOKUP(A16,'PO NÃO DES'!B:J,8,FALSE)</f>
        <v>5245.5393451692953</v>
      </c>
      <c r="H16" s="258">
        <v>55.951434727377162</v>
      </c>
      <c r="I16" s="302">
        <f t="shared" si="0"/>
        <v>31473.23</v>
      </c>
      <c r="J16" s="258">
        <f t="shared" si="1"/>
        <v>6.4369383851671499E-2</v>
      </c>
      <c r="K16" s="258">
        <f t="shared" si="2"/>
        <v>0.53984401587737885</v>
      </c>
      <c r="L16" s="258" t="s">
        <v>327</v>
      </c>
    </row>
    <row r="17" spans="1:12" ht="51">
      <c r="A17" s="167">
        <v>92524</v>
      </c>
      <c r="B17" s="167" t="str">
        <f>VLOOKUP(A17,'PO NÃO DES'!B:J,2,FALSE)</f>
        <v>SINAPI</v>
      </c>
      <c r="C17" s="162" t="str">
        <f>VLOOKUP(A17,'PO NÃO DES'!B:J,3,FALSE)</f>
        <v>MONTAGEM E DESMONTAGEM DE FÔRMA DE LAJE MACIÇA, PÉ-DIREITO DUPLO, EM CHAPA DE MADEIRA COMPENSADA PLASTIFICADA, 10 UTILIZAÇÕES. AF_09/2020</v>
      </c>
      <c r="D17" s="167" t="str">
        <f>VLOOKUP(A17,'PO NÃO DES'!B:J,4,FALSE)</f>
        <v>M2</v>
      </c>
      <c r="E17" s="168">
        <f>SUMIF('PO NÃO DES'!B:B,A17,'PO NÃO DES'!F:F)</f>
        <v>255.6</v>
      </c>
      <c r="F17" s="300">
        <f>VLOOKUP(A17,'PO NÃO DES'!B:J,6,FALSE)</f>
        <v>82.28</v>
      </c>
      <c r="G17" s="301">
        <f>VLOOKUP(A17,'PO NÃO DES'!B:J,8,FALSE)</f>
        <v>101.51446908029126</v>
      </c>
      <c r="H17" s="258">
        <v>508.8179518405172</v>
      </c>
      <c r="I17" s="302">
        <f t="shared" si="0"/>
        <v>25947.09</v>
      </c>
      <c r="J17" s="258">
        <f t="shared" si="1"/>
        <v>5.306726370454723E-2</v>
      </c>
      <c r="K17" s="258">
        <f t="shared" si="2"/>
        <v>0.59291127958192602</v>
      </c>
      <c r="L17" s="258" t="s">
        <v>327</v>
      </c>
    </row>
    <row r="18" spans="1:12" ht="51">
      <c r="A18" s="167">
        <v>92771</v>
      </c>
      <c r="B18" s="167" t="str">
        <f>VLOOKUP(A18,'PO NÃO DES'!B:J,2,FALSE)</f>
        <v>SINAPI</v>
      </c>
      <c r="C18" s="162" t="str">
        <f>VLOOKUP(A18,'PO NÃO DES'!B:J,3,FALSE)</f>
        <v>ARMAÇÃO DE LAJE DE ESTRUTURA CONVENCIONAL DE CONCRETO ARMADO UTILIZANDO AÇO CA-50 DE 10,0 MM - MONTAGEM. AF_06/2022</v>
      </c>
      <c r="D18" s="167" t="str">
        <f>VLOOKUP(A18,'PO NÃO DES'!B:J,4,FALSE)</f>
        <v>KG</v>
      </c>
      <c r="E18" s="168">
        <f>SUMIF('PO NÃO DES'!B:B,A18,'PO NÃO DES'!F:F)</f>
        <v>1941</v>
      </c>
      <c r="F18" s="300">
        <f>VLOOKUP(A18,'PO NÃO DES'!B:J,6,FALSE)</f>
        <v>9.99</v>
      </c>
      <c r="G18" s="301">
        <f>VLOOKUP(A18,'PO NÃO DES'!B:J,8,FALSE)</f>
        <v>12.325346938649851</v>
      </c>
      <c r="H18" s="258">
        <v>93.276947470679019</v>
      </c>
      <c r="I18" s="302">
        <f t="shared" si="0"/>
        <v>23923.49</v>
      </c>
      <c r="J18" s="258">
        <f t="shared" si="1"/>
        <v>4.8928575518992642E-2</v>
      </c>
      <c r="K18" s="258">
        <f t="shared" si="2"/>
        <v>0.64183985510091868</v>
      </c>
      <c r="L18" s="258" t="s">
        <v>327</v>
      </c>
    </row>
    <row r="19" spans="1:12" ht="63.75">
      <c r="A19" s="167">
        <v>90650</v>
      </c>
      <c r="B19" s="167" t="str">
        <f>VLOOKUP(A19,'PO NÃO DES'!B:J,2,FALSE)</f>
        <v>SINAPI</v>
      </c>
      <c r="C19" s="162" t="str">
        <f>VLOOKUP(A19,'PO NÃO DES'!B:J,3,FALSE)</f>
        <v>BOMBA CENTRÍFUGA MONOESTÁGIO COM MOTOR ELÉTRICO MONOFÁSICO, POTÊNCIA 15 HP, DIÂMETRO DO ROTOR 173 MM, HM/Q = 30 MCA / 90 M3/H A 45 MCA / 55 M3/H - CHP DIURNO. AF_06/2015</v>
      </c>
      <c r="D19" s="167" t="str">
        <f>VLOOKUP(A19,'PO NÃO DES'!B:J,4,FALSE)</f>
        <v>CHP</v>
      </c>
      <c r="E19" s="168">
        <f>SUMIF('PO NÃO DES'!B:B,A19,'PO NÃO DES'!F:F)</f>
        <v>1440</v>
      </c>
      <c r="F19" s="300">
        <f>VLOOKUP(A19,'PO NÃO DES'!B:J,6,FALSE)</f>
        <v>11.15</v>
      </c>
      <c r="G19" s="301">
        <f>VLOOKUP(A19,'PO NÃO DES'!B:J,8,FALSE)</f>
        <v>13.756518354949534</v>
      </c>
      <c r="H19" s="258">
        <v>8.999868697644823</v>
      </c>
      <c r="I19" s="302">
        <f t="shared" si="0"/>
        <v>19809.38</v>
      </c>
      <c r="J19" s="258">
        <f t="shared" si="1"/>
        <v>4.0514354106128428E-2</v>
      </c>
      <c r="K19" s="258">
        <f t="shared" si="2"/>
        <v>0.68235420920704715</v>
      </c>
      <c r="L19" s="258" t="s">
        <v>327</v>
      </c>
    </row>
    <row r="20" spans="1:12" ht="38.25">
      <c r="A20" s="167">
        <v>92267</v>
      </c>
      <c r="B20" s="167" t="str">
        <f>VLOOKUP(A20,'PO NÃO DES'!B:J,2,FALSE)</f>
        <v>SINAPI</v>
      </c>
      <c r="C20" s="162" t="str">
        <f>VLOOKUP(A20,'PO NÃO DES'!B:J,3,FALSE)</f>
        <v>FABRICAÇÃO DE FÔRMA PARA LAJES, EM CHAPA DE MADEIRA COMPENSADA RESINADA, E = 17 MM. AF_09/2020</v>
      </c>
      <c r="D20" s="167" t="str">
        <f>VLOOKUP(A20,'PO NÃO DES'!B:J,4,FALSE)</f>
        <v>M2</v>
      </c>
      <c r="E20" s="168">
        <f>SUMIF('PO NÃO DES'!B:B,A20,'PO NÃO DES'!F:F)</f>
        <v>255.6</v>
      </c>
      <c r="F20" s="300">
        <f>VLOOKUP(A20,'PO NÃO DES'!B:J,6,FALSE)</f>
        <v>44.95</v>
      </c>
      <c r="G20" s="301">
        <f>VLOOKUP(A20,'PO NÃO DES'!B:J,8,FALSE)</f>
        <v>55.457892381612695</v>
      </c>
      <c r="H20" s="258">
        <v>11.136263177031179</v>
      </c>
      <c r="I20" s="302">
        <f t="shared" si="0"/>
        <v>14175.03</v>
      </c>
      <c r="J20" s="258">
        <f t="shared" si="1"/>
        <v>2.899092171915495E-2</v>
      </c>
      <c r="K20" s="258">
        <f t="shared" si="2"/>
        <v>0.71134513092620211</v>
      </c>
      <c r="L20" s="258" t="s">
        <v>327</v>
      </c>
    </row>
    <row r="21" spans="1:12" ht="51">
      <c r="A21" s="167">
        <v>94992</v>
      </c>
      <c r="B21" s="167" t="str">
        <f>VLOOKUP(A21,'PO NÃO DES'!B:J,2,FALSE)</f>
        <v>SINAPI</v>
      </c>
      <c r="C21" s="162" t="str">
        <f>VLOOKUP(A21,'PO NÃO DES'!B:J,3,FALSE)</f>
        <v>EXECUÇÃO DE PASSEIO (CALÇADA) OU PISO DE CONCRETO COM CONCRETO MOLDADO IN LOCO, FEITO EM OBRA, ACABAMENTO CONVENCIONAL, ESPESSURA 6 CM, ARMADO. AF_08/2022</v>
      </c>
      <c r="D21" s="167" t="str">
        <f>VLOOKUP(A21,'PO NÃO DES'!B:J,4,FALSE)</f>
        <v>M2</v>
      </c>
      <c r="E21" s="168">
        <f>SUMIF('PO NÃO DES'!B:B,A21,'PO NÃO DES'!F:F)</f>
        <v>133.67400000000001</v>
      </c>
      <c r="F21" s="300">
        <f>VLOOKUP(A21,'PO NÃO DES'!B:J,6,FALSE)</f>
        <v>80.7</v>
      </c>
      <c r="G21" s="301">
        <f>VLOOKUP(A21,'PO NÃO DES'!B:J,8,FALSE)</f>
        <v>99.565114909814113</v>
      </c>
      <c r="H21" s="258"/>
      <c r="I21" s="302">
        <f t="shared" si="0"/>
        <v>13309.26</v>
      </c>
      <c r="J21" s="258">
        <f t="shared" si="1"/>
        <v>2.7220239731406578E-2</v>
      </c>
      <c r="K21" s="258">
        <f t="shared" si="2"/>
        <v>0.73856537065760863</v>
      </c>
      <c r="L21" s="258" t="s">
        <v>327</v>
      </c>
    </row>
    <row r="22" spans="1:12" ht="25.5">
      <c r="A22" s="167">
        <v>90777</v>
      </c>
      <c r="B22" s="167" t="str">
        <f>VLOOKUP(A22,'PO NÃO DES'!B:J,2,FALSE)</f>
        <v>SINAPI</v>
      </c>
      <c r="C22" s="162" t="str">
        <f>VLOOKUP(A22,'PO NÃO DES'!B:J,3,FALSE)</f>
        <v>ENGENHEIRO CIVIL DE OBRA JUNIOR COM ENCARGOS COMPLEMENTARES</v>
      </c>
      <c r="D22" s="167" t="str">
        <f>VLOOKUP(A22,'PO NÃO DES'!B:J,4,FALSE)</f>
        <v>H</v>
      </c>
      <c r="E22" s="168">
        <f>SUMIF('PO NÃO DES'!B:B,A22,'PO NÃO DES'!F:F)</f>
        <v>72</v>
      </c>
      <c r="F22" s="300">
        <f>VLOOKUP(A22,'PO NÃO DES'!B:J,6,FALSE)</f>
        <v>141.74</v>
      </c>
      <c r="G22" s="301">
        <f>VLOOKUP(A22,'PO NÃO DES'!B:J,8,FALSE)</f>
        <v>174.87434185027328</v>
      </c>
      <c r="H22" s="258">
        <v>805.88728763794757</v>
      </c>
      <c r="I22" s="302">
        <f t="shared" si="0"/>
        <v>12590.95</v>
      </c>
      <c r="J22" s="258">
        <f t="shared" si="1"/>
        <v>2.5751144499856014E-2</v>
      </c>
      <c r="K22" s="258">
        <f t="shared" si="2"/>
        <v>0.76431651515746468</v>
      </c>
      <c r="L22" s="258" t="s">
        <v>327</v>
      </c>
    </row>
    <row r="23" spans="1:12" ht="89.25">
      <c r="A23" s="167">
        <v>99842</v>
      </c>
      <c r="B23" s="167" t="str">
        <f>VLOOKUP(A23,'PO NÃO DES'!B:J,2,FALSE)</f>
        <v>SINAPI</v>
      </c>
      <c r="C23" s="162" t="str">
        <f>VLOOKUP(A23,'PO NÃO DES'!B:J,3,FALSE)</f>
        <v>GUARDA-CORPO DE AÇO GALVANIZADO DE 1,10M, MONTANTES TUBULARES DE 1.1/4" ESPAÇADOS 1,20M, TRAVESSA SUPERIOR DE 1.1/2", GRADIL FORMADO POR TUBOS HORIZONTAIS DE 1" E VERTICAIS DE 3/4", FIXADO COM ADESIVO ESTRUTURAL EPOXI. AF_10/2025_PS</v>
      </c>
      <c r="D23" s="167" t="str">
        <f>VLOOKUP(A23,'PO NÃO DES'!B:J,4,FALSE)</f>
        <v>M</v>
      </c>
      <c r="E23" s="168">
        <f>SUMIF('PO NÃO DES'!B:B,A23,'PO NÃO DES'!F:F)</f>
        <v>20.100000000000001</v>
      </c>
      <c r="F23" s="300">
        <f>VLOOKUP(A23,'PO NÃO DES'!B:J,6,FALSE)</f>
        <v>477.71</v>
      </c>
      <c r="G23" s="301">
        <f>VLOOKUP(A23,'PO NÃO DES'!B:J,8,FALSE)</f>
        <v>589.38353213838036</v>
      </c>
      <c r="H23" s="258">
        <v>3.0818104271607782</v>
      </c>
      <c r="I23" s="302">
        <f t="shared" si="0"/>
        <v>11846.6</v>
      </c>
      <c r="J23" s="258">
        <f t="shared" si="1"/>
        <v>2.4228791984083349E-2</v>
      </c>
      <c r="K23" s="258">
        <f t="shared" si="2"/>
        <v>0.78854530714154802</v>
      </c>
      <c r="L23" s="258" t="s">
        <v>327</v>
      </c>
    </row>
    <row r="24" spans="1:12" ht="25.5">
      <c r="A24" s="167">
        <v>90776</v>
      </c>
      <c r="B24" s="167" t="str">
        <f>VLOOKUP(A24,'PO NÃO DES'!B:J,2,FALSE)</f>
        <v>SINAPI</v>
      </c>
      <c r="C24" s="162" t="str">
        <f>VLOOKUP(A24,'PO NÃO DES'!B:J,3,FALSE)</f>
        <v>ENCARREGADO GERAL COM ENCARGOS COMPLEMENTARES</v>
      </c>
      <c r="D24" s="167" t="str">
        <f>VLOOKUP(A24,'PO NÃO DES'!B:J,4,FALSE)</f>
        <v>H</v>
      </c>
      <c r="E24" s="168">
        <f>SUMIF('PO NÃO DES'!B:B,A24,'PO NÃO DES'!F:F)</f>
        <v>180</v>
      </c>
      <c r="F24" s="300">
        <f>VLOOKUP(A24,'PO NÃO DES'!B:J,6,FALSE)</f>
        <v>48.38</v>
      </c>
      <c r="G24" s="301">
        <f>VLOOKUP(A24,'PO NÃO DES'!B:J,8,FALSE)</f>
        <v>59.68971820739538</v>
      </c>
      <c r="H24" s="258">
        <v>86.290691960501789</v>
      </c>
      <c r="I24" s="302">
        <f t="shared" si="0"/>
        <v>10744.14</v>
      </c>
      <c r="J24" s="258">
        <f t="shared" si="1"/>
        <v>2.1974029097620352E-2</v>
      </c>
      <c r="K24" s="258">
        <f t="shared" si="2"/>
        <v>0.81051933623916839</v>
      </c>
      <c r="L24" s="258" t="s">
        <v>291</v>
      </c>
    </row>
    <row r="25" spans="1:12" ht="51">
      <c r="A25" s="167">
        <v>92769</v>
      </c>
      <c r="B25" s="167" t="str">
        <f>VLOOKUP(A25,'PO NÃO DES'!B:J,2,FALSE)</f>
        <v>SINAPI</v>
      </c>
      <c r="C25" s="162" t="str">
        <f>VLOOKUP(A25,'PO NÃO DES'!B:J,3,FALSE)</f>
        <v>ARMAÇÃO DE LAJE DE ESTRUTURA CONVENCIONAL DE CONCRETO ARMADO UTILIZANDO AÇO CA-50 DE 6,3 MM - MONTAGEM. AF_06/2022</v>
      </c>
      <c r="D25" s="167" t="str">
        <f>VLOOKUP(A25,'PO NÃO DES'!B:J,4,FALSE)</f>
        <v>KG</v>
      </c>
      <c r="E25" s="168">
        <f>SUMIF('PO NÃO DES'!B:B,A25,'PO NÃO DES'!F:F)</f>
        <v>636</v>
      </c>
      <c r="F25" s="300">
        <f>VLOOKUP(A25,'PO NÃO DES'!B:J,6,FALSE)</f>
        <v>12.24</v>
      </c>
      <c r="G25" s="301">
        <f>VLOOKUP(A25,'PO NÃO DES'!B:J,8,FALSE)</f>
        <v>15.101325978886305</v>
      </c>
      <c r="H25" s="258"/>
      <c r="I25" s="302">
        <f t="shared" si="0"/>
        <v>9604.44</v>
      </c>
      <c r="J25" s="258">
        <f t="shared" si="1"/>
        <v>1.9643102568130053E-2</v>
      </c>
      <c r="K25" s="258">
        <f t="shared" si="2"/>
        <v>0.83016243880729845</v>
      </c>
      <c r="L25" s="258" t="s">
        <v>291</v>
      </c>
    </row>
    <row r="26" spans="1:12" ht="63.75">
      <c r="A26" s="167">
        <v>92226</v>
      </c>
      <c r="B26" s="167" t="str">
        <f>VLOOKUP(A26,'PO NÃO DES'!B:J,2,FALSE)</f>
        <v>SINAPI</v>
      </c>
      <c r="C26" s="162" t="str">
        <f>VLOOKUP(A26,'PO NÃO DES'!B:J,3,FALSE)</f>
        <v>TUBO DE CONCRETO PARA REDES COLETORAS DE ÁGUAS PLUVIAIS, DIÂMETRO DE 1000 MM, JUNTA RÍGIDA, INSTALADO EM LOCAL COM ALTO NÍVEL DE INTERFERÊNCIAS - FORNECIMENTO E ASSENTAMENTO. AF_03/2024</v>
      </c>
      <c r="D26" s="167" t="str">
        <f>VLOOKUP(A26,'PO NÃO DES'!B:J,4,FALSE)</f>
        <v>M</v>
      </c>
      <c r="E26" s="168">
        <f>SUMIF('PO NÃO DES'!B:B,A26,'PO NÃO DES'!F:F)</f>
        <v>15</v>
      </c>
      <c r="F26" s="300">
        <f>VLOOKUP(A26,'PO NÃO DES'!B:J,6,FALSE)</f>
        <v>485.98</v>
      </c>
      <c r="G26" s="301">
        <f>VLOOKUP(A26,'PO NÃO DES'!B:J,8,FALSE)</f>
        <v>599.58679732182736</v>
      </c>
      <c r="H26" s="258">
        <v>13.972511020354446</v>
      </c>
      <c r="I26" s="302">
        <f t="shared" si="0"/>
        <v>8993.7999999999993</v>
      </c>
      <c r="J26" s="258">
        <f t="shared" si="1"/>
        <v>1.8394215162700591E-2</v>
      </c>
      <c r="K26" s="258">
        <f t="shared" si="2"/>
        <v>0.84855665396999902</v>
      </c>
      <c r="L26" s="258" t="s">
        <v>291</v>
      </c>
    </row>
    <row r="27" spans="1:12">
      <c r="A27" s="167" t="s">
        <v>169</v>
      </c>
      <c r="B27" s="167" t="str">
        <f>VLOOKUP(A27,'PO NÃO DES'!B:J,2,FALSE)</f>
        <v>PRÓPRIA</v>
      </c>
      <c r="C27" s="162" t="str">
        <f>VLOOKUP(A27,'PO NÃO DES'!B:J,3,FALSE)</f>
        <v>INSTALAÇÃO DE JUNTA ELASTOMÉRICA</v>
      </c>
      <c r="D27" s="167" t="str">
        <f>VLOOKUP(A27,'PO NÃO DES'!B:J,4,FALSE)</f>
        <v>M</v>
      </c>
      <c r="E27" s="168">
        <f>SUMIF('PO NÃO DES'!B:B,A27,'PO NÃO DES'!F:F)</f>
        <v>18.8</v>
      </c>
      <c r="F27" s="300">
        <f>VLOOKUP(A27,'PO NÃO DES'!B:J,6,FALSE)</f>
        <v>348.39</v>
      </c>
      <c r="G27" s="301">
        <f>VLOOKUP(A27,'PO NÃO DES'!B:J,8,FALSE)</f>
        <v>429.83259459021235</v>
      </c>
      <c r="H27" s="258">
        <v>13.972511020354446</v>
      </c>
      <c r="I27" s="302">
        <f t="shared" si="0"/>
        <v>8080.85</v>
      </c>
      <c r="J27" s="258">
        <f t="shared" si="1"/>
        <v>1.6527040138485299E-2</v>
      </c>
      <c r="K27" s="258">
        <f t="shared" si="2"/>
        <v>0.86508369410848429</v>
      </c>
      <c r="L27" s="258" t="s">
        <v>291</v>
      </c>
    </row>
    <row r="28" spans="1:12" ht="63.75">
      <c r="A28" s="167">
        <v>101838</v>
      </c>
      <c r="B28" s="167" t="str">
        <f>VLOOKUP(A28,'PO NÃO DES'!B:J,2,FALSE)</f>
        <v>SINAPI</v>
      </c>
      <c r="C28" s="162" t="str">
        <f>VLOOKUP(A28,'PO NÃO DES'!B:J,3,FALSE)</f>
        <v>RECOMPOSIÇÃO DE BASE E OU SUB-BASE PARA FECHAMENTO DE VALAS DE SOLO MELHORADO COM CIMENTO (TEOR DE 4%) - INCLUSO RETIRADA E COLOCAÇÃO DO MATERIAL. AF_12/2020</v>
      </c>
      <c r="D28" s="167" t="str">
        <f>VLOOKUP(A28,'PO NÃO DES'!B:J,4,FALSE)</f>
        <v>M3</v>
      </c>
      <c r="E28" s="168">
        <f>SUMIF('PO NÃO DES'!B:B,A28,'PO NÃO DES'!F:F)</f>
        <v>57.6</v>
      </c>
      <c r="F28" s="300">
        <f>VLOOKUP(A28,'PO NÃO DES'!B:J,6,FALSE)</f>
        <v>104.74</v>
      </c>
      <c r="G28" s="301">
        <f>VLOOKUP(A28,'PO NÃO DES'!B:J,8,FALSE)</f>
        <v>129.22490874416269</v>
      </c>
      <c r="H28" s="258">
        <v>59.00868889615419</v>
      </c>
      <c r="I28" s="302">
        <f t="shared" si="0"/>
        <v>7443.35</v>
      </c>
      <c r="J28" s="258">
        <f t="shared" si="1"/>
        <v>1.52232183761355E-2</v>
      </c>
      <c r="K28" s="258">
        <f t="shared" si="2"/>
        <v>0.88030691248461979</v>
      </c>
      <c r="L28" s="258" t="s">
        <v>291</v>
      </c>
    </row>
    <row r="29" spans="1:12" ht="38.25">
      <c r="A29" s="167">
        <v>102487</v>
      </c>
      <c r="B29" s="167" t="str">
        <f>VLOOKUP(A29,'PO NÃO DES'!B:J,2,FALSE)</f>
        <v>SINAPI</v>
      </c>
      <c r="C29" s="162" t="str">
        <f>VLOOKUP(A29,'PO NÃO DES'!B:J,3,FALSE)</f>
        <v>CONCRETO CICLÓPICO FCK = 15MPA, 30% PEDRA DE MÃO EM VOLUME REAL, INCLUSIVE LANÇAMENTO. AF_05/2021</v>
      </c>
      <c r="D29" s="167" t="str">
        <f>VLOOKUP(A29,'PO NÃO DES'!B:J,4,FALSE)</f>
        <v>M3</v>
      </c>
      <c r="E29" s="168">
        <f>SUMIF('PO NÃO DES'!B:B,A29,'PO NÃO DES'!F:F)</f>
        <v>9</v>
      </c>
      <c r="F29" s="300">
        <f>VLOOKUP(A29,'PO NÃO DES'!B:J,6,FALSE)</f>
        <v>652.84</v>
      </c>
      <c r="G29" s="301">
        <f>VLOOKUP(A29,'PO NÃO DES'!B:J,8,FALSE)</f>
        <v>805.45340294576272</v>
      </c>
      <c r="H29" s="258"/>
      <c r="I29" s="302">
        <f t="shared" si="0"/>
        <v>7249.08</v>
      </c>
      <c r="J29" s="258">
        <f t="shared" si="1"/>
        <v>1.4825895311395583E-2</v>
      </c>
      <c r="K29" s="258">
        <f t="shared" si="2"/>
        <v>0.89513280779601534</v>
      </c>
      <c r="L29" s="258" t="s">
        <v>291</v>
      </c>
    </row>
    <row r="30" spans="1:12" ht="38.25">
      <c r="A30" s="167">
        <v>103689</v>
      </c>
      <c r="B30" s="167" t="str">
        <f>VLOOKUP(A30,'PO NÃO DES'!B:J,2,FALSE)</f>
        <v>SINAPI</v>
      </c>
      <c r="C30" s="162" t="str">
        <f>VLOOKUP(A30,'PO NÃO DES'!B:J,3,FALSE)</f>
        <v>FORNECIMENTO E INSTALAÇÃO DE PLACA DE OBRA COM CHAPA GALVANIZADA E ESTRUTURA DE MADEIRA. AF_03/2022_PS</v>
      </c>
      <c r="D30" s="167" t="str">
        <f>VLOOKUP(A30,'PO NÃO DES'!B:J,4,FALSE)</f>
        <v>M2</v>
      </c>
      <c r="E30" s="168">
        <f>SUMIF('PO NÃO DES'!B:B,A30,'PO NÃO DES'!F:F)</f>
        <v>12</v>
      </c>
      <c r="F30" s="300">
        <f>VLOOKUP(A30,'PO NÃO DES'!B:J,6,FALSE)</f>
        <v>468.67</v>
      </c>
      <c r="G30" s="301">
        <f>VLOOKUP(A30,'PO NÃO DES'!B:J,8,FALSE)</f>
        <v>578.23026523894157</v>
      </c>
      <c r="H30" s="258">
        <v>10.26451600440801</v>
      </c>
      <c r="I30" s="302">
        <f t="shared" si="0"/>
        <v>6938.76</v>
      </c>
      <c r="J30" s="258">
        <f t="shared" si="1"/>
        <v>1.4191225555642816E-2</v>
      </c>
      <c r="K30" s="258">
        <f t="shared" si="2"/>
        <v>0.90932403335165812</v>
      </c>
      <c r="L30" s="258" t="s">
        <v>291</v>
      </c>
    </row>
    <row r="31" spans="1:12" ht="38.25">
      <c r="A31" s="167">
        <v>95875</v>
      </c>
      <c r="B31" s="167" t="str">
        <f>VLOOKUP(A31,'PO NÃO DES'!B:J,2,FALSE)</f>
        <v>SINAPI</v>
      </c>
      <c r="C31" s="162" t="str">
        <f>VLOOKUP(A31,'PO NÃO DES'!B:J,3,FALSE)</f>
        <v>TRANSPORTE COM CAMINHÃO BASCULANTE DE 10 M³, EM VIA URBANA PAVIMENTADA, DMT ATÉ 30 KM (UNIDADE: M3XKM). AF_07/2020</v>
      </c>
      <c r="D31" s="167" t="str">
        <f>VLOOKUP(A31,'PO NÃO DES'!B:J,4,FALSE)</f>
        <v>M3XKM</v>
      </c>
      <c r="E31" s="168">
        <f>SUMIF('PO NÃO DES'!B:B,A31,'PO NÃO DES'!F:F)</f>
        <v>1969.5</v>
      </c>
      <c r="F31" s="300">
        <f>VLOOKUP(A31,'PO NÃO DES'!B:J,6,FALSE)</f>
        <v>2.5099999999999998</v>
      </c>
      <c r="G31" s="301">
        <f>VLOOKUP(A31,'PO NÃO DES'!B:J,8,FALSE)</f>
        <v>3.096758840441554</v>
      </c>
      <c r="H31" s="258">
        <v>408.3337425342072</v>
      </c>
      <c r="I31" s="302">
        <f t="shared" si="0"/>
        <v>6099.06</v>
      </c>
      <c r="J31" s="258">
        <f t="shared" si="1"/>
        <v>1.2473862208434775E-2</v>
      </c>
      <c r="K31" s="258">
        <f t="shared" si="2"/>
        <v>0.92179789556009295</v>
      </c>
      <c r="L31" s="258" t="s">
        <v>291</v>
      </c>
    </row>
    <row r="32" spans="1:12" ht="63.75">
      <c r="A32" s="167">
        <v>94275</v>
      </c>
      <c r="B32" s="167" t="str">
        <f>VLOOKUP(A32,'PO NÃO DES'!B:J,2,FALSE)</f>
        <v>SINAPI</v>
      </c>
      <c r="C32" s="162" t="str">
        <f>VLOOKUP(A32,'PO NÃO DES'!B:J,3,FALSE)</f>
        <v>ASSENTAMENTO DE GUIA (MEIO-FIO) EM TRECHO RETO, CONFECCIONADA EM CONCRETO PRÉ-FABRICADO, DIMENSÕES 100X15X13X20 CM (COMPRIMENTO X BASE INFERIOR X BASE SUPERIOR X ALTURA). AF_01/2024</v>
      </c>
      <c r="D32" s="167" t="str">
        <f>VLOOKUP(A32,'PO NÃO DES'!B:J,4,FALSE)</f>
        <v>M</v>
      </c>
      <c r="E32" s="168">
        <f>SUMIF('PO NÃO DES'!B:B,A32,'PO NÃO DES'!F:F)</f>
        <v>105.88</v>
      </c>
      <c r="F32" s="300">
        <f>VLOOKUP(A32,'PO NÃO DES'!B:J,6,FALSE)</f>
        <v>44.84</v>
      </c>
      <c r="G32" s="301">
        <f>VLOOKUP(A32,'PO NÃO DES'!B:J,8,FALSE)</f>
        <v>55.322177850756695</v>
      </c>
      <c r="H32" s="258">
        <v>13.972511020354446</v>
      </c>
      <c r="I32" s="302">
        <f t="shared" si="0"/>
        <v>5857.51</v>
      </c>
      <c r="J32" s="258">
        <f t="shared" si="1"/>
        <v>1.1979841586167175E-2</v>
      </c>
      <c r="K32" s="258">
        <f t="shared" si="2"/>
        <v>0.93377773714626011</v>
      </c>
      <c r="L32" s="258" t="s">
        <v>291</v>
      </c>
    </row>
    <row r="33" spans="1:12" ht="89.25">
      <c r="A33" s="167" t="s">
        <v>114</v>
      </c>
      <c r="B33" s="167" t="str">
        <f>VLOOKUP(A33,'PO NÃO DES'!B:J,2,FALSE)</f>
        <v>COMPESA</v>
      </c>
      <c r="C33" s="162" t="str">
        <f>VLOOKUP(A33,'PO NÃO DES'!B:J,3,FALSE)</f>
        <v>ALUGUEL CONTAINER/ESCRITÓRIO INCLUSIVE INSTALAÇÕES ELÉTRICAS LARG=2,20 COMP=6,20M  ALT=2,50M EM CHAPA ACO COM NERVURAS TRAPEZ. FORRO COM ISOLAMENTO TERMO/ACUSTICO CHASSIS REFORCADO PISO COMPENSADO NAVAL EXCLUSO TRANSP/CARGA/DESCARGA</v>
      </c>
      <c r="D33" s="167" t="str">
        <f>VLOOKUP(A33,'PO NÃO DES'!B:J,4,FALSE)</f>
        <v>MÊS</v>
      </c>
      <c r="E33" s="168">
        <f>SUMIF('PO NÃO DES'!B:B,A33,'PO NÃO DES'!F:F)</f>
        <v>6</v>
      </c>
      <c r="F33" s="300">
        <f>VLOOKUP(A33,'PO NÃO DES'!B:J,6,FALSE)</f>
        <v>650.39</v>
      </c>
      <c r="G33" s="301">
        <f>VLOOKUP(A33,'PO NÃO DES'!B:J,8,FALSE)</f>
        <v>802.43067021306069</v>
      </c>
      <c r="H33" s="258"/>
      <c r="I33" s="302">
        <f t="shared" si="0"/>
        <v>4814.58</v>
      </c>
      <c r="J33" s="258">
        <f t="shared" si="1"/>
        <v>9.8468300871750562E-3</v>
      </c>
      <c r="K33" s="258">
        <f t="shared" si="2"/>
        <v>0.94362456723343513</v>
      </c>
      <c r="L33" s="258" t="s">
        <v>291</v>
      </c>
    </row>
    <row r="34" spans="1:12" ht="38.25">
      <c r="A34" s="167">
        <v>94281</v>
      </c>
      <c r="B34" s="167" t="str">
        <f>VLOOKUP(A34,'PO NÃO DES'!B:J,2,FALSE)</f>
        <v>SINAPI</v>
      </c>
      <c r="C34" s="162" t="str">
        <f>VLOOKUP(A34,'PO NÃO DES'!B:J,3,FALSE)</f>
        <v>EXECUÇÃO DE SARJETA DE CONCRETO USINADO, MOLDADA IN LOCO EM TRECHO RETO, 30 CM BASE X 15 CM ALTURA. AF_01/2024</v>
      </c>
      <c r="D34" s="167" t="str">
        <f>VLOOKUP(A34,'PO NÃO DES'!B:J,4,FALSE)</f>
        <v>M</v>
      </c>
      <c r="E34" s="168">
        <f>SUMIF('PO NÃO DES'!B:B,A34,'PO NÃO DES'!F:F)</f>
        <v>70</v>
      </c>
      <c r="F34" s="300">
        <f>VLOOKUP(A34,'PO NÃO DES'!B:J,6,FALSE)</f>
        <v>47.21</v>
      </c>
      <c r="G34" s="301">
        <f>VLOOKUP(A34,'PO NÃO DES'!B:J,8,FALSE)</f>
        <v>58.246209106472421</v>
      </c>
      <c r="H34" s="303"/>
      <c r="I34" s="302">
        <f t="shared" si="0"/>
        <v>4077.23</v>
      </c>
      <c r="J34" s="258">
        <f t="shared" si="1"/>
        <v>8.3387940456556443E-3</v>
      </c>
      <c r="K34" s="258">
        <f t="shared" si="2"/>
        <v>0.95196336127909076</v>
      </c>
      <c r="L34" s="260" t="s">
        <v>328</v>
      </c>
    </row>
    <row r="35" spans="1:12" ht="51">
      <c r="A35" s="167">
        <v>94968</v>
      </c>
      <c r="B35" s="167" t="str">
        <f>VLOOKUP(A35,'PO NÃO DES'!B:J,2,FALSE)</f>
        <v>SINAPI</v>
      </c>
      <c r="C35" s="162" t="str">
        <f>VLOOKUP(A35,'PO NÃO DES'!B:J,3,FALSE)</f>
        <v>CONCRETO MAGRO PARA LASTRO, TRAÇO 1:4,5:4,5 (EM MASSA SECA DE CIMENTO/ AREIA MÉDIA/ BRITA 1) - PREPARO MECÂNICO COM BETONEIRA 600 L. AF_05/2021</v>
      </c>
      <c r="D35" s="167" t="str">
        <f>VLOOKUP(A35,'PO NÃO DES'!B:J,4,FALSE)</f>
        <v>M3</v>
      </c>
      <c r="E35" s="168">
        <f>SUMIF('PO NÃO DES'!B:B,A35,'PO NÃO DES'!F:F)</f>
        <v>6.6720000000000006</v>
      </c>
      <c r="F35" s="300">
        <f>VLOOKUP(A35,'PO NÃO DES'!B:J,6,FALSE)</f>
        <v>444.5</v>
      </c>
      <c r="G35" s="301">
        <f>VLOOKUP(A35,'PO NÃO DES'!B:J,8,FALSE)</f>
        <v>548.41008150449034</v>
      </c>
      <c r="H35" s="258">
        <v>78.088901660328887</v>
      </c>
      <c r="I35" s="302">
        <f t="shared" si="0"/>
        <v>3658.99</v>
      </c>
      <c r="J35" s="258">
        <f t="shared" si="1"/>
        <v>7.483405161129871E-3</v>
      </c>
      <c r="K35" s="258">
        <f t="shared" si="2"/>
        <v>0.95944676644022064</v>
      </c>
      <c r="L35" s="260" t="s">
        <v>328</v>
      </c>
    </row>
    <row r="36" spans="1:12" ht="89.25">
      <c r="A36" s="167">
        <v>105632</v>
      </c>
      <c r="B36" s="167" t="str">
        <f>VLOOKUP(A36,'PO NÃO DES'!B:J,2,FALSE)</f>
        <v>SINAPI</v>
      </c>
      <c r="C36" s="162" t="str">
        <f>VLOOKUP(A36,'PO NÃO DES'!B:J,3,FALSE)</f>
        <v>CONSTRUÇÃO DE BASE E SUB-BASE PARA PAVIMENTAÇÃO DE SOLO (PREDOMINANTEMENTE ARENOSO) COM CIMENTO - 6%, MISTURA EM PISTA, COM ESPESSURA DE 20 CM - EXCLUSIVE ESCAVAÇÃO, CARGA E TRANSPORTE E SOLO. AF_09/2024</v>
      </c>
      <c r="D36" s="167" t="str">
        <f>VLOOKUP(A36,'PO NÃO DES'!B:J,4,FALSE)</f>
        <v>M3</v>
      </c>
      <c r="E36" s="168">
        <f>SUMIF('PO NÃO DES'!B:B,A36,'PO NÃO DES'!F:F)</f>
        <v>22.56</v>
      </c>
      <c r="F36" s="300">
        <f>VLOOKUP(A36,'PO NÃO DES'!B:J,6,FALSE)</f>
        <v>127.13</v>
      </c>
      <c r="G36" s="301">
        <f>VLOOKUP(A36,'PO NÃO DES'!B:J,8,FALSE)</f>
        <v>156.84898461567121</v>
      </c>
      <c r="H36" s="258">
        <v>136.04167144598176</v>
      </c>
      <c r="I36" s="302">
        <f t="shared" si="0"/>
        <v>3538.51</v>
      </c>
      <c r="J36" s="258">
        <f t="shared" si="1"/>
        <v>7.2369981871253167E-3</v>
      </c>
      <c r="K36" s="258">
        <f t="shared" si="2"/>
        <v>0.96668376462734595</v>
      </c>
      <c r="L36" s="260" t="s">
        <v>328</v>
      </c>
    </row>
    <row r="37" spans="1:12" ht="25.5">
      <c r="A37" s="167">
        <v>104742</v>
      </c>
      <c r="B37" s="167" t="str">
        <f>VLOOKUP(A37,'PO NÃO DES'!B:J,2,FALSE)</f>
        <v>SINAPI</v>
      </c>
      <c r="C37" s="162" t="str">
        <f>VLOOKUP(A37,'PO NÃO DES'!B:J,3,FALSE)</f>
        <v>COMPACTAÇÃO DE VALAS COM ROLO COMPRESSOR. AF_08/2023</v>
      </c>
      <c r="D37" s="167" t="str">
        <f>VLOOKUP(A37,'PO NÃO DES'!B:J,4,FALSE)</f>
        <v>M2</v>
      </c>
      <c r="E37" s="168">
        <f>SUMIF('PO NÃO DES'!B:B,A37,'PO NÃO DES'!F:F)</f>
        <v>336</v>
      </c>
      <c r="F37" s="300">
        <f>VLOOKUP(A37,'PO NÃO DES'!B:J,6,FALSE)</f>
        <v>8.17</v>
      </c>
      <c r="G37" s="301">
        <f>VLOOKUP(A37,'PO NÃO DES'!B:J,8,FALSE)</f>
        <v>10.079888337214141</v>
      </c>
      <c r="H37" s="258">
        <v>13.972511020354446</v>
      </c>
      <c r="I37" s="302">
        <f t="shared" si="0"/>
        <v>3386.84</v>
      </c>
      <c r="J37" s="258">
        <f t="shared" si="1"/>
        <v>6.9268010942694826E-3</v>
      </c>
      <c r="K37" s="258">
        <f t="shared" si="2"/>
        <v>0.97361056572161542</v>
      </c>
      <c r="L37" s="260" t="s">
        <v>328</v>
      </c>
    </row>
    <row r="38" spans="1:12" ht="25.5">
      <c r="A38" s="167">
        <v>1619003</v>
      </c>
      <c r="B38" s="167" t="str">
        <f>VLOOKUP(A38,'PO NÃO DES'!B:J,2,FALSE)</f>
        <v>SICRO</v>
      </c>
      <c r="C38" s="162" t="str">
        <f>VLOOKUP(A38,'PO NÃO DES'!B:J,3,FALSE)</f>
        <v>DEMOLIÇÃO MECÂNICA DE CONCRETO ARMADO COM ESCAVADEIRA HIDRÁULICA</v>
      </c>
      <c r="D38" s="167" t="str">
        <f>VLOOKUP(A38,'PO NÃO DES'!B:J,4,FALSE)</f>
        <v>M³</v>
      </c>
      <c r="E38" s="168">
        <f>SUMIF('PO NÃO DES'!B:B,A38,'PO NÃO DES'!F:F)</f>
        <v>43.400000000000006</v>
      </c>
      <c r="F38" s="300">
        <f>VLOOKUP(A38,'PO NÃO DES'!B:J,6,FALSE)</f>
        <v>62.6</v>
      </c>
      <c r="G38" s="301">
        <f>VLOOKUP(A38,'PO NÃO DES'!B:J,8,FALSE)</f>
        <v>77.233905741689753</v>
      </c>
      <c r="H38" s="258">
        <v>704.81372813042753</v>
      </c>
      <c r="I38" s="302">
        <f t="shared" si="0"/>
        <v>3351.95</v>
      </c>
      <c r="J38" s="258">
        <f t="shared" si="1"/>
        <v>6.8554436961700558E-3</v>
      </c>
      <c r="K38" s="258">
        <f t="shared" si="2"/>
        <v>0.9804660094177855</v>
      </c>
      <c r="L38" s="260" t="s">
        <v>328</v>
      </c>
    </row>
    <row r="39" spans="1:12" ht="51">
      <c r="A39" s="167">
        <v>99264</v>
      </c>
      <c r="B39" s="167" t="str">
        <f>VLOOKUP(A39,'PO NÃO DES'!B:J,2,FALSE)</f>
        <v>SINAPI</v>
      </c>
      <c r="C39" s="162" t="str">
        <f>VLOOKUP(A39,'PO NÃO DES'!B:J,3,FALSE)</f>
        <v>CAIXA ENTERRADA HIDRÁULICA RETANGULAR, EM ALVENARIA COM BLOCOS DE CONCRETO, DIMENSÕES INTERNAS: 1X1X0,6 M PARA REDE DE DRENAGEM. AF_12/2020</v>
      </c>
      <c r="D39" s="167" t="str">
        <f>VLOOKUP(A39,'PO NÃO DES'!B:J,4,FALSE)</f>
        <v>UN</v>
      </c>
      <c r="E39" s="168">
        <f>SUMIF('PO NÃO DES'!B:B,A39,'PO NÃO DES'!F:F)</f>
        <v>3</v>
      </c>
      <c r="F39" s="300">
        <f>VLOOKUP(A39,'PO NÃO DES'!B:J,6,FALSE)</f>
        <v>782.73</v>
      </c>
      <c r="G39" s="301">
        <f>VLOOKUP(A39,'PO NÃO DES'!B:J,8,FALSE)</f>
        <v>965.70758851745722</v>
      </c>
      <c r="H39" s="303"/>
      <c r="I39" s="302">
        <f t="shared" si="0"/>
        <v>2897.12</v>
      </c>
      <c r="J39" s="258">
        <f t="shared" si="1"/>
        <v>5.9252205555119231E-3</v>
      </c>
      <c r="K39" s="258">
        <f t="shared" si="2"/>
        <v>0.98639122997329742</v>
      </c>
      <c r="L39" s="260" t="s">
        <v>328</v>
      </c>
    </row>
    <row r="40" spans="1:12" ht="63.75">
      <c r="A40" s="167">
        <v>92221</v>
      </c>
      <c r="B40" s="167" t="str">
        <f>VLOOKUP(A40,'PO NÃO DES'!B:J,2,FALSE)</f>
        <v>SINAPI</v>
      </c>
      <c r="C40" s="162" t="str">
        <f>VLOOKUP(A40,'PO NÃO DES'!B:J,3,FALSE)</f>
        <v>TUBO DE CONCRETO PARA REDES COLETORAS DE ÁGUAS PLUVIAIS, DIÂMETRO DE 600 MM, JUNTA RÍGIDA, INSTALADO EM LOCAL COM ALTO NÍVEL DE INTERFERÊNCIAS - FORNECIMENTO E ASSENTAMENTO. AF_03/2024</v>
      </c>
      <c r="D40" s="167" t="str">
        <f>VLOOKUP(A40,'PO NÃO DES'!B:J,4,FALSE)</f>
        <v>M</v>
      </c>
      <c r="E40" s="168">
        <f>SUMIF('PO NÃO DES'!B:B,A40,'PO NÃO DES'!F:F)</f>
        <v>8</v>
      </c>
      <c r="F40" s="300">
        <f>VLOOKUP(A40,'PO NÃO DES'!B:J,6,FALSE)</f>
        <v>253.81</v>
      </c>
      <c r="G40" s="301">
        <f>VLOOKUP(A40,'PO NÃO DES'!B:J,8,FALSE)</f>
        <v>313.14277342329518</v>
      </c>
      <c r="H40" s="258">
        <v>13.972511020354446</v>
      </c>
      <c r="I40" s="302">
        <f t="shared" si="0"/>
        <v>2505.14</v>
      </c>
      <c r="J40" s="258">
        <f t="shared" si="1"/>
        <v>5.123538901541924E-3</v>
      </c>
      <c r="K40" s="258">
        <f t="shared" si="2"/>
        <v>0.99151476887483936</v>
      </c>
      <c r="L40" s="260" t="s">
        <v>328</v>
      </c>
    </row>
    <row r="41" spans="1:12" ht="63.75">
      <c r="A41" s="167">
        <v>100982</v>
      </c>
      <c r="B41" s="167" t="str">
        <f>VLOOKUP(A41,'PO NÃO DES'!B:J,2,FALSE)</f>
        <v>SINAPI</v>
      </c>
      <c r="C41" s="162" t="str">
        <f>VLOOKUP(A41,'PO NÃO DES'!B:J,3,FALSE)</f>
        <v>CARGA, MANOBRA E DESCARGA DE ENTULHO EM CAMINHÃO BASCULANTE 10 M³ - CARGA COM ESCAVADEIRA HIDRÁULICA (CAÇAMBA DE 0,80 M³ / 111 HP) E DESCARGA LIVRE (UNIDADE: M3). AF_07/2020</v>
      </c>
      <c r="D41" s="167" t="str">
        <f>VLOOKUP(A41,'PO NÃO DES'!B:J,4,FALSE)</f>
        <v>M3</v>
      </c>
      <c r="E41" s="168">
        <f>SUMIF('PO NÃO DES'!B:B,A41,'PO NÃO DES'!F:F)</f>
        <v>131.30000000000001</v>
      </c>
      <c r="F41" s="300">
        <f>VLOOKUP(A41,'PO NÃO DES'!B:J,6,FALSE)</f>
        <v>9.1</v>
      </c>
      <c r="G41" s="301">
        <f>VLOOKUP(A41,'PO NÃO DES'!B:J,8,FALSE)</f>
        <v>11.227293007178542</v>
      </c>
      <c r="H41" s="258">
        <v>15.077542647623249</v>
      </c>
      <c r="I41" s="302">
        <f t="shared" si="0"/>
        <v>1474.14</v>
      </c>
      <c r="J41" s="258">
        <f t="shared" si="1"/>
        <v>3.0149267650985624E-3</v>
      </c>
      <c r="K41" s="258">
        <f t="shared" si="2"/>
        <v>0.99452969563993787</v>
      </c>
      <c r="L41" s="260" t="s">
        <v>328</v>
      </c>
    </row>
    <row r="42" spans="1:12" ht="76.5">
      <c r="A42" s="167">
        <v>102308</v>
      </c>
      <c r="B42" s="167" t="str">
        <f>VLOOKUP(A42,'PO NÃO DES'!B:J,2,FALSE)</f>
        <v>SINAPI</v>
      </c>
      <c r="C42" s="162" t="str">
        <f>VLOOKUP(A42,'PO NÃO DES'!B:J,3,FALSE)</f>
        <v>ESCAVAÇÃO MECANIZADA DE VALA COM PROF. MAIOR QUE 1,5 M ATÉ 3,0 M (MÉDIA MONTANTE E JUSANTE/UMA COMPOSIÇÃO POR TRECHO), ESCAVADEIRA (0,8 M3), LARG. ATÉ 1,5 M, EM SOLO DE 2A CATEGORIA, EM LOCAIS COM ALTO NÍVEL DE INTERFERÊNCIA. AF_09/2024</v>
      </c>
      <c r="D42" s="167" t="str">
        <f>VLOOKUP(A42,'PO NÃO DES'!B:J,4,FALSE)</f>
        <v>M3</v>
      </c>
      <c r="E42" s="168">
        <f>SUMIF('PO NÃO DES'!B:B,A42,'PO NÃO DES'!F:F)</f>
        <v>64.8</v>
      </c>
      <c r="F42" s="300">
        <f>VLOOKUP(A42,'PO NÃO DES'!B:J,6,FALSE)</f>
        <v>11.67</v>
      </c>
      <c r="G42" s="301">
        <f>VLOOKUP(A42,'PO NÃO DES'!B:J,8,FALSE)</f>
        <v>14.398077955359735</v>
      </c>
      <c r="H42" s="258">
        <v>13.972511020354446</v>
      </c>
      <c r="I42" s="302">
        <f t="shared" si="0"/>
        <v>932.99</v>
      </c>
      <c r="J42" s="258">
        <f t="shared" si="1"/>
        <v>1.9081610447917482E-3</v>
      </c>
      <c r="K42" s="258">
        <f t="shared" si="2"/>
        <v>0.99643785668472962</v>
      </c>
      <c r="L42" s="260" t="s">
        <v>328</v>
      </c>
    </row>
    <row r="43" spans="1:12" ht="76.5">
      <c r="A43" s="167">
        <v>102316</v>
      </c>
      <c r="B43" s="167" t="str">
        <f>VLOOKUP(A43,'PO NÃO DES'!B:J,2,FALSE)</f>
        <v>SINAPI</v>
      </c>
      <c r="C43" s="162" t="str">
        <f>VLOOKUP(A43,'PO NÃO DES'!B:J,3,FALSE)</f>
        <v>ESCAVAÇÃO MECANIZADA DE VALA COM PROF. MAIOR QUE 1,5 M E ATÉ 3,0 M (MÉDIA MONTANTE E JUSANTE/UMA COMPOSIÇÃO POR TRECHO), ESCAVADEIRA (0,8 M3), LARG. MENOR QUE 1,5 M, EM SOLO DE 2A CATEGORIA, LOCAIS COM BAIXO NÍVEL DE INTERFERÊNCIA. AF_09/2024</v>
      </c>
      <c r="D43" s="167" t="str">
        <f>VLOOKUP(A43,'PO NÃO DES'!B:J,4,FALSE)</f>
        <v>M3</v>
      </c>
      <c r="E43" s="168">
        <f>SUMIF('PO NÃO DES'!B:B,A43,'PO NÃO DES'!F:F)</f>
        <v>57.599999999999994</v>
      </c>
      <c r="F43" s="300">
        <f>VLOOKUP(A43,'PO NÃO DES'!B:J,6,FALSE)</f>
        <v>7.35</v>
      </c>
      <c r="G43" s="301">
        <f>VLOOKUP(A43,'PO NÃO DES'!B:J,8,FALSE)</f>
        <v>9.0681981981057458</v>
      </c>
      <c r="H43" s="258"/>
      <c r="I43" s="302">
        <f t="shared" si="0"/>
        <v>522.32000000000005</v>
      </c>
      <c r="J43" s="258">
        <f t="shared" si="1"/>
        <v>1.0682544045655645E-3</v>
      </c>
      <c r="K43" s="258">
        <f t="shared" si="2"/>
        <v>0.99750611108929521</v>
      </c>
      <c r="L43" s="260" t="s">
        <v>328</v>
      </c>
    </row>
    <row r="44" spans="1:12" ht="51">
      <c r="A44" s="167">
        <v>92264</v>
      </c>
      <c r="B44" s="167" t="str">
        <f>VLOOKUP(A44,'PO NÃO DES'!B:J,2,FALSE)</f>
        <v>SINAPI</v>
      </c>
      <c r="C44" s="162" t="str">
        <f>VLOOKUP(A44,'PO NÃO DES'!B:J,3,FALSE)</f>
        <v>FABRICAÇÃO DE FÔRMA PARA PILARES E ESTRUTURAS SIMILARES, EM CHAPA DE MADEIRA COMPENSADA PLASTIFICADA, E = 18 MM. AF_09/2020</v>
      </c>
      <c r="D44" s="167" t="str">
        <f>VLOOKUP(A44,'PO NÃO DES'!B:J,4,FALSE)</f>
        <v>M2</v>
      </c>
      <c r="E44" s="168">
        <f>SUMIF('PO NÃO DES'!B:B,A44,'PO NÃO DES'!F:F)</f>
        <v>1.7999999999999998</v>
      </c>
      <c r="F44" s="300">
        <f>VLOOKUP(A44,'PO NÃO DES'!B:J,6,FALSE)</f>
        <v>207.51</v>
      </c>
      <c r="G44" s="301">
        <f>VLOOKUP(A44,'PO NÃO DES'!B:J,8,FALSE)</f>
        <v>256.0192936175406</v>
      </c>
      <c r="H44" s="258">
        <v>13.972511020354446</v>
      </c>
      <c r="I44" s="302">
        <f t="shared" si="0"/>
        <v>460.83</v>
      </c>
      <c r="J44" s="258">
        <f t="shared" si="1"/>
        <v>9.4249440430377741E-4</v>
      </c>
      <c r="K44" s="258">
        <f t="shared" si="2"/>
        <v>0.99844860549359904</v>
      </c>
      <c r="L44" s="260" t="s">
        <v>328</v>
      </c>
    </row>
    <row r="45" spans="1:12" ht="25.5">
      <c r="A45" s="167" t="s">
        <v>119</v>
      </c>
      <c r="B45" s="167" t="str">
        <f>VLOOKUP(A45,'PO NÃO DES'!B:J,2,FALSE)</f>
        <v>COMPESA</v>
      </c>
      <c r="C45" s="162" t="str">
        <f>VLOOKUP(A45,'PO NÃO DES'!B:J,3,FALSE)</f>
        <v xml:space="preserve">MOBILIZACAO E DESMOBILIZACAO DE EQUIPAMENTOS - CARGA E DESCARGA </v>
      </c>
      <c r="D45" s="167" t="str">
        <f>VLOOKUP(A45,'PO NÃO DES'!B:J,4,FALSE)</f>
        <v>T</v>
      </c>
      <c r="E45" s="168">
        <f>SUMIF('PO NÃO DES'!B:B,A45,'PO NÃO DES'!F:F)</f>
        <v>2.2999999999999998</v>
      </c>
      <c r="F45" s="300">
        <f>VLOOKUP(A45,'PO NÃO DES'!B:J,6,FALSE)</f>
        <v>145.52000000000001</v>
      </c>
      <c r="G45" s="301">
        <f>VLOOKUP(A45,'PO NÃO DES'!B:J,8,FALSE)</f>
        <v>179.53798663787052</v>
      </c>
      <c r="H45" s="258">
        <v>12.327241708643113</v>
      </c>
      <c r="I45" s="302">
        <f t="shared" si="0"/>
        <v>412.93</v>
      </c>
      <c r="J45" s="258">
        <f t="shared" si="1"/>
        <v>8.4452881619937685E-4</v>
      </c>
      <c r="K45" s="258">
        <f t="shared" si="2"/>
        <v>0.99929313430979838</v>
      </c>
      <c r="L45" s="260" t="s">
        <v>328</v>
      </c>
    </row>
    <row r="46" spans="1:12" ht="51">
      <c r="A46" s="167">
        <v>92770</v>
      </c>
      <c r="B46" s="167" t="str">
        <f>VLOOKUP(A46,'PO NÃO DES'!B:J,2,FALSE)</f>
        <v>SINAPI</v>
      </c>
      <c r="C46" s="162" t="str">
        <f>VLOOKUP(A46,'PO NÃO DES'!B:J,3,FALSE)</f>
        <v>ARMAÇÃO DE LAJE DE ESTRUTURA CONVENCIONAL DE CONCRETO ARMADO UTILIZANDO AÇO CA-50 DE 8,0 MM - MONTAGEM. AF_06/2022</v>
      </c>
      <c r="D46" s="167" t="str">
        <f>VLOOKUP(A46,'PO NÃO DES'!B:J,4,FALSE)</f>
        <v>KG</v>
      </c>
      <c r="E46" s="168">
        <f>SUMIF('PO NÃO DES'!B:B,A46,'PO NÃO DES'!F:F)</f>
        <v>23</v>
      </c>
      <c r="F46" s="300">
        <f>VLOOKUP(A46,'PO NÃO DES'!B:J,6,FALSE)</f>
        <v>11.31</v>
      </c>
      <c r="G46" s="301">
        <f>VLOOKUP(A46,'PO NÃO DES'!B:J,8,FALSE)</f>
        <v>13.953921308921904</v>
      </c>
      <c r="H46" s="258">
        <v>3.0818104271607782</v>
      </c>
      <c r="I46" s="302">
        <f t="shared" si="0"/>
        <v>320.94</v>
      </c>
      <c r="J46" s="258">
        <f t="shared" si="1"/>
        <v>6.5638989240556021E-4</v>
      </c>
      <c r="K46" s="258">
        <f t="shared" si="2"/>
        <v>0.99994952420220395</v>
      </c>
      <c r="L46" s="260" t="s">
        <v>328</v>
      </c>
    </row>
    <row r="47" spans="1:12" ht="25.5">
      <c r="A47" s="167" t="s">
        <v>125</v>
      </c>
      <c r="B47" s="167" t="str">
        <f>VLOOKUP(A47,'PO NÃO DES'!B:J,2,FALSE)</f>
        <v>COMPESA</v>
      </c>
      <c r="C47" s="162" t="str">
        <f>VLOOKUP(A47,'PO NÃO DES'!B:J,3,FALSE)</f>
        <v>MOBILIZACAO E DESMOBILIZACAO DE EQUIPAMENTOS - TRANSPORTE</v>
      </c>
      <c r="D47" s="167" t="str">
        <f>VLOOKUP(A47,'PO NÃO DES'!B:J,4,FALSE)</f>
        <v>TXKM</v>
      </c>
      <c r="E47" s="168">
        <f>SUMIF('PO NÃO DES'!B:B,A47,'PO NÃO DES'!F:F)</f>
        <v>34.5</v>
      </c>
      <c r="F47" s="300">
        <f>VLOOKUP(A47,'PO NÃO DES'!B:J,6,FALSE)</f>
        <v>0.57999999999999996</v>
      </c>
      <c r="G47" s="301">
        <f>VLOOKUP(A47,'PO NÃO DES'!B:J,8,FALSE)</f>
        <v>0.71558570814984113</v>
      </c>
      <c r="H47" s="258">
        <v>13.555054627830673</v>
      </c>
      <c r="I47" s="302">
        <f t="shared" si="0"/>
        <v>24.68</v>
      </c>
      <c r="J47" s="258">
        <f t="shared" si="1"/>
        <v>5.047579779575381E-5</v>
      </c>
      <c r="K47" s="258">
        <f>SUM(J47,K46)</f>
        <v>0.99999999999999967</v>
      </c>
      <c r="L47" s="260" t="s">
        <v>328</v>
      </c>
    </row>
    <row r="49" spans="9:9">
      <c r="I49" s="166"/>
    </row>
  </sheetData>
  <autoFilter ref="A9:L10">
    <sortState ref="A12:L47">
      <sortCondition descending="1" ref="I9:I10"/>
    </sortState>
  </autoFilter>
  <mergeCells count="21">
    <mergeCell ref="L9:L10"/>
    <mergeCell ref="J6:L6"/>
    <mergeCell ref="F9:F10"/>
    <mergeCell ref="G9:G10"/>
    <mergeCell ref="H9:H10"/>
    <mergeCell ref="I9:I10"/>
    <mergeCell ref="J9:J10"/>
    <mergeCell ref="K9:K10"/>
    <mergeCell ref="A8:L8"/>
    <mergeCell ref="A9:A10"/>
    <mergeCell ref="B9:B10"/>
    <mergeCell ref="C9:C10"/>
    <mergeCell ref="D9:D10"/>
    <mergeCell ref="E9:E10"/>
    <mergeCell ref="A1:L1"/>
    <mergeCell ref="A2:L2"/>
    <mergeCell ref="A3:L3"/>
    <mergeCell ref="D7:E7"/>
    <mergeCell ref="G7:L7"/>
    <mergeCell ref="B5:L5"/>
    <mergeCell ref="B6:G6"/>
  </mergeCells>
  <pageMargins left="0.51181102362204722" right="0.51181102362204722" top="0.78740157480314965" bottom="0.78740157480314965" header="0.31496062992125984" footer="0.31496062992125984"/>
  <pageSetup paperSize="9" scale="81" fitToHeight="0" orientation="landscape" r:id="rId1"/>
  <drawing r:id="rId2"/>
</worksheet>
</file>

<file path=xl/worksheets/sheet8.xml><?xml version="1.0" encoding="utf-8"?>
<worksheet xmlns="http://schemas.openxmlformats.org/spreadsheetml/2006/main" xmlns:r="http://schemas.openxmlformats.org/officeDocument/2006/relationships">
  <sheetPr>
    <tabColor rgb="FFFF0000"/>
    <pageSetUpPr fitToPage="1"/>
  </sheetPr>
  <dimension ref="A1:AJ74"/>
  <sheetViews>
    <sheetView showOutlineSymbols="0" showWhiteSpace="0" view="pageBreakPreview" topLeftCell="A55" zoomScale="90" zoomScaleSheetLayoutView="90" workbookViewId="0">
      <selection activeCell="A4" sqref="A4:J4"/>
    </sheetView>
  </sheetViews>
  <sheetFormatPr defaultColWidth="9" defaultRowHeight="14.25"/>
  <cols>
    <col min="1" max="1" width="4.875" bestFit="1" customWidth="1"/>
    <col min="2" max="2" width="8.875" bestFit="1" customWidth="1"/>
    <col min="3" max="3" width="9.125" bestFit="1" customWidth="1"/>
    <col min="4" max="4" width="60.75" style="40" customWidth="1"/>
    <col min="5" max="5" width="6.875" customWidth="1"/>
    <col min="6" max="6" width="10.375" customWidth="1"/>
    <col min="7" max="7" width="10.25" bestFit="1" customWidth="1"/>
    <col min="8" max="8" width="10.625" bestFit="1" customWidth="1"/>
    <col min="9" max="9" width="10.25" bestFit="1" customWidth="1"/>
    <col min="10" max="10" width="10.625" bestFit="1" customWidth="1"/>
    <col min="11" max="11" width="84.75" customWidth="1"/>
    <col min="12" max="12" width="9.75" bestFit="1" customWidth="1"/>
    <col min="13" max="13" width="8.75" bestFit="1" customWidth="1"/>
  </cols>
  <sheetData>
    <row r="1" spans="1:10" ht="5.25" customHeight="1">
      <c r="A1" s="703"/>
      <c r="B1" s="704"/>
      <c r="C1" s="704"/>
      <c r="D1" s="704"/>
      <c r="E1" s="704"/>
      <c r="F1" s="704"/>
      <c r="G1" s="704"/>
      <c r="H1" s="704"/>
      <c r="I1" s="704"/>
      <c r="J1" s="705"/>
    </row>
    <row r="2" spans="1:10" ht="15.75">
      <c r="A2" s="355" t="s">
        <v>0</v>
      </c>
      <c r="B2" s="706"/>
      <c r="C2" s="706"/>
      <c r="D2" s="706"/>
      <c r="E2" s="706"/>
      <c r="F2" s="706"/>
      <c r="G2" s="706"/>
      <c r="H2" s="706"/>
      <c r="I2" s="706"/>
      <c r="J2" s="707"/>
    </row>
    <row r="3" spans="1:10" ht="15.75">
      <c r="A3" s="355" t="s">
        <v>1</v>
      </c>
      <c r="B3" s="706"/>
      <c r="C3" s="706"/>
      <c r="D3" s="706"/>
      <c r="E3" s="706"/>
      <c r="F3" s="706"/>
      <c r="G3" s="706"/>
      <c r="H3" s="706"/>
      <c r="I3" s="706"/>
      <c r="J3" s="707"/>
    </row>
    <row r="4" spans="1:10" ht="14.25" customHeight="1">
      <c r="A4" s="355" t="s">
        <v>317</v>
      </c>
      <c r="B4" s="706"/>
      <c r="C4" s="706"/>
      <c r="D4" s="706"/>
      <c r="E4" s="706"/>
      <c r="F4" s="706"/>
      <c r="G4" s="706"/>
      <c r="H4" s="706"/>
      <c r="I4" s="706"/>
      <c r="J4" s="707"/>
    </row>
    <row r="5" spans="1:10" ht="5.25" customHeight="1">
      <c r="A5" s="708"/>
      <c r="B5" s="709"/>
      <c r="C5" s="709"/>
      <c r="D5" s="709"/>
      <c r="E5" s="709"/>
      <c r="F5" s="709"/>
      <c r="G5" s="709"/>
      <c r="H5" s="709"/>
      <c r="I5" s="709"/>
      <c r="J5" s="710"/>
    </row>
    <row r="6" spans="1:10" ht="15" customHeight="1">
      <c r="A6" s="689" t="s">
        <v>90</v>
      </c>
      <c r="B6" s="690"/>
      <c r="C6" s="690"/>
      <c r="D6" s="691"/>
      <c r="E6" s="692" t="s">
        <v>217</v>
      </c>
      <c r="F6" s="693"/>
      <c r="G6" s="259">
        <f>'BDI DES'!B39</f>
        <v>0.29769428939090381</v>
      </c>
      <c r="H6" s="42" t="s">
        <v>92</v>
      </c>
      <c r="I6" s="694">
        <f>'MEMÓRIA DE CÁLCULO'!AA4</f>
        <v>46080</v>
      </c>
      <c r="J6" s="695"/>
    </row>
    <row r="7" spans="1:10" ht="45" customHeight="1">
      <c r="A7" s="696" t="s">
        <v>330</v>
      </c>
      <c r="B7" s="697"/>
      <c r="C7" s="697"/>
      <c r="D7" s="697"/>
      <c r="E7" s="697"/>
      <c r="F7" s="697"/>
      <c r="G7" s="697"/>
      <c r="H7" s="697"/>
      <c r="I7" s="697"/>
      <c r="J7" s="698"/>
    </row>
    <row r="8" spans="1:10" ht="15" customHeight="1">
      <c r="A8" s="700" t="s">
        <v>318</v>
      </c>
      <c r="B8" s="701"/>
      <c r="C8" s="701"/>
      <c r="D8" s="702"/>
      <c r="E8" s="346" t="s">
        <v>15424</v>
      </c>
      <c r="F8" s="347"/>
      <c r="G8" s="347"/>
      <c r="H8" s="347"/>
      <c r="I8" s="347"/>
      <c r="J8" s="348"/>
    </row>
    <row r="9" spans="1:10" ht="27" customHeight="1">
      <c r="A9" s="699" t="s">
        <v>93</v>
      </c>
      <c r="B9" s="699"/>
      <c r="C9" s="699"/>
      <c r="D9" s="699"/>
      <c r="E9" s="387" t="s">
        <v>15421</v>
      </c>
      <c r="F9" s="388"/>
      <c r="G9" s="388"/>
      <c r="H9" s="388"/>
      <c r="I9" s="388"/>
      <c r="J9" s="389"/>
    </row>
    <row r="10" spans="1:10" ht="15" customHeight="1">
      <c r="A10" s="714" t="s">
        <v>231</v>
      </c>
      <c r="B10" s="715"/>
      <c r="C10" s="715"/>
      <c r="D10" s="715"/>
      <c r="E10" s="715"/>
      <c r="F10" s="715"/>
      <c r="G10" s="715"/>
      <c r="H10" s="715"/>
      <c r="I10" s="715"/>
      <c r="J10" s="715"/>
    </row>
    <row r="11" spans="1:10" ht="30">
      <c r="A11" s="108" t="s">
        <v>4</v>
      </c>
      <c r="B11" s="108" t="s">
        <v>5</v>
      </c>
      <c r="C11" s="108" t="s">
        <v>6</v>
      </c>
      <c r="D11" s="43" t="s">
        <v>7</v>
      </c>
      <c r="E11" s="108" t="s">
        <v>172</v>
      </c>
      <c r="F11" s="108" t="s">
        <v>173</v>
      </c>
      <c r="G11" s="108" t="s">
        <v>174</v>
      </c>
      <c r="H11" s="108" t="s">
        <v>175</v>
      </c>
      <c r="I11" s="108" t="s">
        <v>176</v>
      </c>
      <c r="J11" s="108" t="s">
        <v>177</v>
      </c>
    </row>
    <row r="12" spans="1:10">
      <c r="A12" s="44" t="s">
        <v>9</v>
      </c>
      <c r="B12" s="44"/>
      <c r="C12" s="44"/>
      <c r="D12" s="45" t="s">
        <v>10</v>
      </c>
      <c r="E12" s="46"/>
      <c r="F12" s="44"/>
      <c r="G12" s="46"/>
      <c r="H12" s="47">
        <f>TRUNC(SUM(H13:H14),2)</f>
        <v>17630.28</v>
      </c>
      <c r="I12" s="46"/>
      <c r="J12" s="47">
        <f>TRUNC(SUM(J13:J14),2)</f>
        <v>22878.71</v>
      </c>
    </row>
    <row r="13" spans="1:10" ht="25.5">
      <c r="A13" s="48" t="s">
        <v>11</v>
      </c>
      <c r="B13" s="48">
        <v>90777</v>
      </c>
      <c r="C13" s="48" t="s">
        <v>12</v>
      </c>
      <c r="D13" s="49" t="str">
        <f>VLOOKUP(B13,'Base de dado DESONERADA'!A:D,2,FALSE)</f>
        <v>ENGENHEIRO CIVIL DE OBRA JUNIOR COM ENCARGOS COMPLEMENTARES</v>
      </c>
      <c r="E13" s="48" t="str">
        <f>VLOOKUP(B13,'Base de dado DESONERADA'!A:D,3,FALSE)</f>
        <v>H</v>
      </c>
      <c r="F13" s="79">
        <f>'MEMÓRIA DE CÁLCULO'!AE12</f>
        <v>72</v>
      </c>
      <c r="G13" s="39">
        <f>VLOOKUP(B13,'Base de dado DESONERADA'!A:D,4,FALSE)</f>
        <v>131.69</v>
      </c>
      <c r="H13" s="39">
        <f>TRUNC((F13*G13),2)</f>
        <v>9481.68</v>
      </c>
      <c r="I13" s="39">
        <f>G13*(1+$G$6)</f>
        <v>170.89336096988811</v>
      </c>
      <c r="J13" s="39">
        <f>TRUNC((F13*I13),2)</f>
        <v>12304.32</v>
      </c>
    </row>
    <row r="14" spans="1:10">
      <c r="A14" s="48" t="s">
        <v>14</v>
      </c>
      <c r="B14" s="48">
        <v>90776</v>
      </c>
      <c r="C14" s="48" t="s">
        <v>12</v>
      </c>
      <c r="D14" s="49" t="str">
        <f>VLOOKUP(B14,'Base de dado DESONERADA'!A:D,2,FALSE)</f>
        <v>ENCARREGADO GERAL COM ENCARGOS COMPLEMENTARES</v>
      </c>
      <c r="E14" s="48" t="str">
        <f>VLOOKUP(B14,'Base de dado DESONERADA'!A:D,3,FALSE)</f>
        <v>H</v>
      </c>
      <c r="F14" s="79">
        <f>'MEMÓRIA DE CÁLCULO'!AE16</f>
        <v>180</v>
      </c>
      <c r="G14" s="39">
        <f>VLOOKUP(B14,'Base de dado DESONERADA'!A:D,4,FALSE)</f>
        <v>45.27</v>
      </c>
      <c r="H14" s="39">
        <f>TRUNC((F14*G14),2)</f>
        <v>8148.6</v>
      </c>
      <c r="I14" s="39">
        <f>G14*(1+$G$6)</f>
        <v>58.746620480726222</v>
      </c>
      <c r="J14" s="39">
        <f>TRUNC((F14*I14),2)</f>
        <v>10574.39</v>
      </c>
    </row>
    <row r="15" spans="1:10" ht="15">
      <c r="A15" s="390" t="s">
        <v>261</v>
      </c>
      <c r="B15" s="391"/>
      <c r="C15" s="391"/>
      <c r="D15" s="391"/>
      <c r="E15" s="391"/>
      <c r="F15" s="391"/>
      <c r="G15" s="391"/>
      <c r="H15" s="391"/>
      <c r="I15" s="391"/>
      <c r="J15" s="392"/>
    </row>
    <row r="16" spans="1:10">
      <c r="A16" s="44" t="s">
        <v>16</v>
      </c>
      <c r="B16" s="44"/>
      <c r="C16" s="44"/>
      <c r="D16" s="45" t="s">
        <v>17</v>
      </c>
      <c r="E16" s="44"/>
      <c r="F16" s="73"/>
      <c r="G16" s="46"/>
      <c r="H16" s="47">
        <f>TRUNC(SUM(H17:H21),2)</f>
        <v>32137.439999999999</v>
      </c>
      <c r="I16" s="46"/>
      <c r="J16" s="47">
        <f>TRUNC(SUM(J17:J21),2)</f>
        <v>41704.54</v>
      </c>
    </row>
    <row r="17" spans="1:12" ht="25.5">
      <c r="A17" s="48" t="s">
        <v>18</v>
      </c>
      <c r="B17" s="48">
        <v>103689</v>
      </c>
      <c r="C17" s="48" t="s">
        <v>12</v>
      </c>
      <c r="D17" s="49" t="str">
        <f>VLOOKUP(B17,'Base de dado DESONERADA'!A:D,2,FALSE)</f>
        <v>FORNECIMENTO E INSTALAÇÃO DE PLACA DE OBRA COM CHAPA GALVANIZADA E ESTRUTURA DE MADEIRA. AF_03/2022_PS</v>
      </c>
      <c r="E17" s="48" t="str">
        <f>VLOOKUP(B17,'Base de dado DESONERADA'!A:D,3,FALSE)</f>
        <v>M2</v>
      </c>
      <c r="F17" s="79">
        <f>'MEMÓRIA DE CÁLCULO'!AE22</f>
        <v>6</v>
      </c>
      <c r="G17" s="39">
        <f>VLOOKUP(B17,'Base de dado DESONERADA'!A:D,4,FALSE)</f>
        <v>466.25</v>
      </c>
      <c r="H17" s="39">
        <f>TRUNC((F17*G17),2)</f>
        <v>2797.5</v>
      </c>
      <c r="I17" s="39">
        <f>G17*(1+$G$6)</f>
        <v>605.04996242850893</v>
      </c>
      <c r="J17" s="39">
        <f>TRUNC((F17*I17),2)</f>
        <v>3630.29</v>
      </c>
      <c r="L17" s="13"/>
    </row>
    <row r="18" spans="1:12" s="71" customFormat="1" ht="63.75">
      <c r="A18" s="77" t="s">
        <v>20</v>
      </c>
      <c r="B18" s="77" t="s">
        <v>114</v>
      </c>
      <c r="C18" s="77" t="s">
        <v>178</v>
      </c>
      <c r="D18" s="49" t="str">
        <f>VLOOKUP(B18,'Base de dado DESONERADA'!A:D,2,FALSE)</f>
        <v>ALUGUEL CONTAINER/ESCRITÓRIO INCLUSIVE INSTALAÇÕES ELÉTRICAS LARG=2,20 COMP=6,20M  ALT=2,50M EM CHAPA ACO COM NERVURAS TRAPEZ. FORRO COM ISOLAMENTO TERMO/ACUSTICO CHASSIS REFORCADO PISO COMPENSADO NAVAL EXCLUSO TRANSP/CARGA/DESCARGA</v>
      </c>
      <c r="E18" s="48" t="str">
        <f>VLOOKUP(B18,'Base de dado DESONERADA'!A:D,3,FALSE)</f>
        <v>MÊS</v>
      </c>
      <c r="F18" s="79">
        <f>'MEMÓRIA DE CÁLCULO'!AE26</f>
        <v>6</v>
      </c>
      <c r="G18" s="39">
        <f>VLOOKUP(B18,'Base de dado DESONERADA'!A:D,4,FALSE)</f>
        <v>650.39</v>
      </c>
      <c r="H18" s="80">
        <f>TRUNC((F18*G18),2)</f>
        <v>3902.34</v>
      </c>
      <c r="I18" s="80">
        <f>G18*(1+$G$6)</f>
        <v>844.0073888769499</v>
      </c>
      <c r="J18" s="80">
        <f>TRUNC((F18*I18),2)</f>
        <v>5064.04</v>
      </c>
      <c r="L18" s="81"/>
    </row>
    <row r="19" spans="1:12" s="71" customFormat="1" ht="25.5">
      <c r="A19" s="77" t="s">
        <v>21</v>
      </c>
      <c r="B19" s="77" t="s">
        <v>119</v>
      </c>
      <c r="C19" s="77" t="s">
        <v>178</v>
      </c>
      <c r="D19" s="49" t="str">
        <f>VLOOKUP(B19,'Base de dado DESONERADA'!A:D,2,FALSE)</f>
        <v xml:space="preserve">MOBILIZACAO E DESMOBILIZACAO DE EQUIPAMENTOS - CARGA E DESCARGA </v>
      </c>
      <c r="E19" s="48" t="str">
        <f>VLOOKUP(B19,'Base de dado DESONERADA'!A:D,3,FALSE)</f>
        <v>T</v>
      </c>
      <c r="F19" s="79">
        <f>'MEMÓRIA DE CÁLCULO'!AE30</f>
        <v>2.2999999999999998</v>
      </c>
      <c r="G19" s="39">
        <f>VLOOKUP(B19,'Base de dado DESONERADA'!A:D,4,FALSE)</f>
        <v>142</v>
      </c>
      <c r="H19" s="80">
        <f>TRUNC((F19*G19),2)</f>
        <v>326.60000000000002</v>
      </c>
      <c r="I19" s="80">
        <f>G19*(1+$G$6)</f>
        <v>184.27258909350834</v>
      </c>
      <c r="J19" s="80">
        <f>TRUNC((F19*I19),2)</f>
        <v>423.82</v>
      </c>
      <c r="L19" s="81"/>
    </row>
    <row r="20" spans="1:12" s="71" customFormat="1">
      <c r="A20" s="77" t="s">
        <v>124</v>
      </c>
      <c r="B20" s="77" t="s">
        <v>125</v>
      </c>
      <c r="C20" s="77" t="s">
        <v>178</v>
      </c>
      <c r="D20" s="49" t="str">
        <f>VLOOKUP(B20,'Base de dado DESONERADA'!A:D,2,FALSE)</f>
        <v>MOBILIZACAO E DESMOBILIZACAO DE EQUIPAMENTOS - TRANSPORTE</v>
      </c>
      <c r="E20" s="48" t="str">
        <f>VLOOKUP(B20,'Base de dado DESONERADA'!A:D,3,FALSE)</f>
        <v>TXKM</v>
      </c>
      <c r="F20" s="79">
        <f>'MEMÓRIA DE CÁLCULO'!AE34</f>
        <v>34.5</v>
      </c>
      <c r="G20" s="39">
        <f>VLOOKUP(B20,'Base de dado DESONERADA'!A:D,4,FALSE)</f>
        <v>0.56999999999999995</v>
      </c>
      <c r="H20" s="80">
        <f>TRUNC((F20*G20),2)</f>
        <v>19.66</v>
      </c>
      <c r="I20" s="80">
        <f>G20*(1+$G$6)</f>
        <v>0.73968574495281514</v>
      </c>
      <c r="J20" s="80">
        <f>TRUNC((F20*I20),2)</f>
        <v>25.51</v>
      </c>
      <c r="L20" s="81"/>
    </row>
    <row r="21" spans="1:12" s="71" customFormat="1" ht="38.25">
      <c r="A21" s="77" t="s">
        <v>130</v>
      </c>
      <c r="B21" s="77" t="s">
        <v>15418</v>
      </c>
      <c r="C21" s="77" t="s">
        <v>178</v>
      </c>
      <c r="D21" s="49" t="str">
        <f>VLOOKUP(B21,'Base de dado DESONERADA'!A:D,2,FALSE)</f>
        <v>CANTEIRO ITINERANTE COMPOSTO DE TOLDO, CONJUNTO DE MESA E CADEIRAS E BANHEIRO QUÍMICO COM LIMPEZA DIÁRIA INCLUSO COLETA E DESTINAÇÃO FINAL DE EFLUENTES</v>
      </c>
      <c r="E21" s="48" t="str">
        <f>VLOOKUP(B21,'Base de dado DESONERADA'!A:D,3,FALSE)</f>
        <v>MÊS</v>
      </c>
      <c r="F21" s="79">
        <f>'MEMÓRIA DE CÁLCULO'!AE38</f>
        <v>6</v>
      </c>
      <c r="G21" s="39">
        <f>VLOOKUP(B21,'Base de dado DESONERADA'!A:D,4,FALSE)</f>
        <v>4181.8900000000003</v>
      </c>
      <c r="H21" s="80">
        <f>TRUNC((F21*G21),2)</f>
        <v>25091.34</v>
      </c>
      <c r="I21" s="80">
        <f>G21*(1+$G$6)</f>
        <v>5426.8147718609271</v>
      </c>
      <c r="J21" s="80">
        <f>TRUNC((F21*I21),2)</f>
        <v>32560.880000000001</v>
      </c>
      <c r="L21" s="81"/>
    </row>
    <row r="22" spans="1:12">
      <c r="A22" s="44" t="s">
        <v>22</v>
      </c>
      <c r="B22" s="44"/>
      <c r="C22" s="44"/>
      <c r="D22" s="45" t="s">
        <v>23</v>
      </c>
      <c r="E22" s="44"/>
      <c r="F22" s="73"/>
      <c r="G22" s="46"/>
      <c r="H22" s="47">
        <f>TRUNC(SUM(H23:H25),2)</f>
        <v>5341.49</v>
      </c>
      <c r="I22" s="46"/>
      <c r="J22" s="47">
        <f>TRUNC(SUM(J23:J25),2)</f>
        <v>6931.61</v>
      </c>
    </row>
    <row r="23" spans="1:12" s="278" customFormat="1" ht="25.5">
      <c r="A23" s="77" t="s">
        <v>135</v>
      </c>
      <c r="B23" s="48">
        <v>1619003</v>
      </c>
      <c r="C23" s="48" t="s">
        <v>179</v>
      </c>
      <c r="D23" s="49" t="str">
        <f>VLOOKUP(B23,'Base de dado DESONERADA'!A:D,2,FALSE)</f>
        <v>DEMOLIÇÃO MECÂNICA DE CONCRETO ARMADO COM ESCAVADEIRA HIDRÁULICA</v>
      </c>
      <c r="E23" s="48" t="str">
        <f>VLOOKUP(B23,'Base de dado DESONERADA'!A:D,3,FALSE)</f>
        <v>M³</v>
      </c>
      <c r="F23" s="79">
        <f>'MEMÓRIA DE CÁLCULO'!AE43</f>
        <v>43.400000000000006</v>
      </c>
      <c r="G23" s="39">
        <f>VLOOKUP(B23,'Base de dado DESONERADA'!A:D,4,FALSE)</f>
        <v>62.6</v>
      </c>
      <c r="H23" s="39">
        <f>TRUNC((F23*G23),2)</f>
        <v>2716.84</v>
      </c>
      <c r="I23" s="39">
        <f>G23*(1+$G$6)</f>
        <v>81.235662515870587</v>
      </c>
      <c r="J23" s="39">
        <f>TRUNC((F23*I23),2)</f>
        <v>3525.62</v>
      </c>
    </row>
    <row r="24" spans="1:12" ht="38.25">
      <c r="A24" s="77" t="s">
        <v>24</v>
      </c>
      <c r="B24" s="48">
        <v>100982</v>
      </c>
      <c r="C24" s="48" t="s">
        <v>12</v>
      </c>
      <c r="D24" s="49" t="str">
        <f>VLOOKUP(B24,'Base de dado DESONERADA'!A:D,2,FALSE)</f>
        <v>CARGA, MANOBRA E DESCARGA DE ENTULHO EM CAMINHÃO BASCULANTE 10 M³ - CARGA COM ESCAVADEIRA HIDRÁULICA (CAÇAMBA DE 0,80 M³ / 111 HP) E DESCARGA LIVRE (UNIDADE: M3). AF_07/2020</v>
      </c>
      <c r="E24" s="48" t="str">
        <f>VLOOKUP(B24,'Base de dado DESONERADA'!A:D,3,FALSE)</f>
        <v>M3</v>
      </c>
      <c r="F24" s="79">
        <f>'MEMÓRIA DE CÁLCULO'!AE49</f>
        <v>56.420000000000009</v>
      </c>
      <c r="G24" s="39">
        <f>VLOOKUP(B24,'Base de dado DESONERADA'!A:D,4,FALSE)</f>
        <v>9.02</v>
      </c>
      <c r="H24" s="39">
        <f t="shared" ref="H24:H50" si="0">TRUNC((F24*G24),2)</f>
        <v>508.9</v>
      </c>
      <c r="I24" s="39">
        <f>G24*(1+$G$6)</f>
        <v>11.705202490305952</v>
      </c>
      <c r="J24" s="39">
        <f>TRUNC((F24*I24),2)</f>
        <v>660.4</v>
      </c>
    </row>
    <row r="25" spans="1:12" ht="25.5">
      <c r="A25" s="77" t="s">
        <v>25</v>
      </c>
      <c r="B25" s="48">
        <v>95875</v>
      </c>
      <c r="C25" s="48" t="s">
        <v>12</v>
      </c>
      <c r="D25" s="49" t="str">
        <f>VLOOKUP(B25,'Base de dado DESONERADA'!A:D,2,FALSE)</f>
        <v>TRANSPORTE COM CAMINHÃO BASCULANTE DE 10 M³, EM VIA URBANA PAVIMENTADA, DMT ATÉ 30 KM (UNIDADE: M3XKM). AF_07/2020</v>
      </c>
      <c r="E25" s="48" t="str">
        <f>VLOOKUP(B25,'Base de dado DESONERADA'!A:D,3,FALSE)</f>
        <v>M3XKM</v>
      </c>
      <c r="F25" s="79">
        <f>'MEMÓRIA DE CÁLCULO'!AE53</f>
        <v>846.30000000000018</v>
      </c>
      <c r="G25" s="39">
        <f>VLOOKUP(B25,'Base de dado DESONERADA'!A:D,4,FALSE)</f>
        <v>2.5</v>
      </c>
      <c r="H25" s="39">
        <f t="shared" si="0"/>
        <v>2115.75</v>
      </c>
      <c r="I25" s="39">
        <f>G25*(1+$G$6)</f>
        <v>3.2442357234772596</v>
      </c>
      <c r="J25" s="39">
        <f>TRUNC((F25*I25),2)</f>
        <v>2745.59</v>
      </c>
    </row>
    <row r="26" spans="1:12">
      <c r="A26" s="44" t="s">
        <v>28</v>
      </c>
      <c r="B26" s="44"/>
      <c r="C26" s="44"/>
      <c r="D26" s="45" t="s">
        <v>144</v>
      </c>
      <c r="E26" s="44"/>
      <c r="F26" s="73"/>
      <c r="G26" s="46"/>
      <c r="H26" s="47">
        <f>TRUNC(SUM(H27:H39),2)</f>
        <v>158409.28</v>
      </c>
      <c r="I26" s="46"/>
      <c r="J26" s="47">
        <f>TRUNC(SUM(J27:J40),2)</f>
        <v>213352.47</v>
      </c>
    </row>
    <row r="27" spans="1:12" ht="38.25">
      <c r="A27" s="48" t="s">
        <v>29</v>
      </c>
      <c r="B27" s="48">
        <v>102482</v>
      </c>
      <c r="C27" s="48" t="s">
        <v>12</v>
      </c>
      <c r="D27" s="49" t="str">
        <f>VLOOKUP(B27,'Base de dado DESONERADA'!A:D,2,FALSE)</f>
        <v>CONCRETO FCK = 25MPA, TRAÇO 1:2,2:2,5 (EM MASSA SECA DE CIMENTO/ AREIA MÉDIA/ SEIXO ROLADO) - PREPARO MECÂNICO COM BETONEIRA 600 L. AF_05/2021</v>
      </c>
      <c r="E27" s="48" t="str">
        <f>VLOOKUP(B27,'Base de dado DESONERADA'!A:D,3,FALSE)</f>
        <v>M3</v>
      </c>
      <c r="F27" s="79">
        <f>'MEMÓRIA DE CÁLCULO'!AE58</f>
        <v>67.680000000000007</v>
      </c>
      <c r="G27" s="39">
        <f>VLOOKUP(B27,'Base de dado DESONERADA'!A:D,4,FALSE)</f>
        <v>713.46</v>
      </c>
      <c r="H27" s="39">
        <f t="shared" si="0"/>
        <v>48286.97</v>
      </c>
      <c r="I27" s="39">
        <f>G27*(1+$G$6)</f>
        <v>925.85296770883429</v>
      </c>
      <c r="J27" s="39">
        <f t="shared" ref="J27:J40" si="1">TRUNC((F27*I27),2)</f>
        <v>62661.72</v>
      </c>
    </row>
    <row r="28" spans="1:12" ht="25.5">
      <c r="A28" s="48" t="s">
        <v>31</v>
      </c>
      <c r="B28" s="48">
        <v>92772</v>
      </c>
      <c r="C28" s="48" t="s">
        <v>12</v>
      </c>
      <c r="D28" s="49" t="str">
        <f>VLOOKUP(B28,'Base de dado DESONERADA'!A:D,2,FALSE)</f>
        <v>ARMAÇÃO DE LAJE DE ESTRUTURA CONVENCIONAL DE CONCRETO ARMADO UTILIZANDO AÇO CA-50 DE 12,5 MM - MONTAGEM. AF_06/2022</v>
      </c>
      <c r="E28" s="48" t="str">
        <f>VLOOKUP(B28,'Base de dado DESONERADA'!A:D,3,FALSE)</f>
        <v>KG</v>
      </c>
      <c r="F28" s="79">
        <f>'MEMÓRIA DE CÁLCULO'!AE63</f>
        <v>3845</v>
      </c>
      <c r="G28" s="39">
        <f>VLOOKUP(B28,'Base de dado DESONERADA'!A:D,4,FALSE)</f>
        <v>8.26</v>
      </c>
      <c r="H28" s="39">
        <f t="shared" si="0"/>
        <v>31759.7</v>
      </c>
      <c r="I28" s="39">
        <f t="shared" ref="I28:I37" si="2">G28*(1+$G$6)</f>
        <v>10.718954830368865</v>
      </c>
      <c r="J28" s="39">
        <f t="shared" si="1"/>
        <v>41214.379999999997</v>
      </c>
    </row>
    <row r="29" spans="1:12" ht="25.5">
      <c r="A29" s="48" t="s">
        <v>33</v>
      </c>
      <c r="B29" s="48">
        <v>92771</v>
      </c>
      <c r="C29" s="48" t="s">
        <v>12</v>
      </c>
      <c r="D29" s="49" t="str">
        <f>VLOOKUP(B29,'Base de dado DESONERADA'!A:D,2,FALSE)</f>
        <v>ARMAÇÃO DE LAJE DE ESTRUTURA CONVENCIONAL DE CONCRETO ARMADO UTILIZANDO AÇO CA-50 DE 10,0 MM - MONTAGEM. AF_06/2022</v>
      </c>
      <c r="E29" s="48" t="str">
        <f>VLOOKUP(B29,'Base de dado DESONERADA'!A:D,3,FALSE)</f>
        <v>KG</v>
      </c>
      <c r="F29" s="79">
        <f>'MEMÓRIA DE CÁLCULO'!AE67</f>
        <v>1941</v>
      </c>
      <c r="G29" s="39">
        <f>VLOOKUP(B29,'Base de dado DESONERADA'!A:D,4,FALSE)</f>
        <v>9.92</v>
      </c>
      <c r="H29" s="39">
        <f t="shared" si="0"/>
        <v>19254.72</v>
      </c>
      <c r="I29" s="39">
        <f t="shared" si="2"/>
        <v>12.873127350757766</v>
      </c>
      <c r="J29" s="39">
        <f t="shared" si="1"/>
        <v>24986.74</v>
      </c>
    </row>
    <row r="30" spans="1:12" ht="25.5">
      <c r="A30" s="48" t="s">
        <v>35</v>
      </c>
      <c r="B30" s="48">
        <v>92770</v>
      </c>
      <c r="C30" s="48" t="s">
        <v>12</v>
      </c>
      <c r="D30" s="49" t="str">
        <f>VLOOKUP(B30,'Base de dado DESONERADA'!A:D,2,FALSE)</f>
        <v>ARMAÇÃO DE LAJE DE ESTRUTURA CONVENCIONAL DE CONCRETO ARMADO UTILIZANDO AÇO CA-50 DE 8,0 MM - MONTAGEM. AF_06/2022</v>
      </c>
      <c r="E30" s="48" t="str">
        <f>VLOOKUP(B30,'Base de dado DESONERADA'!A:D,3,FALSE)</f>
        <v>KG</v>
      </c>
      <c r="F30" s="79">
        <f>'MEMÓRIA DE CÁLCULO'!AE71</f>
        <v>23</v>
      </c>
      <c r="G30" s="39">
        <f>VLOOKUP(B30,'Base de dado DESONERADA'!A:D,4,FALSE)</f>
        <v>11.21</v>
      </c>
      <c r="H30" s="39">
        <f t="shared" si="0"/>
        <v>257.83</v>
      </c>
      <c r="I30" s="39">
        <f t="shared" si="2"/>
        <v>14.547152984072033</v>
      </c>
      <c r="J30" s="39">
        <f t="shared" si="1"/>
        <v>334.58</v>
      </c>
    </row>
    <row r="31" spans="1:12" ht="25.5">
      <c r="A31" s="48" t="s">
        <v>37</v>
      </c>
      <c r="B31" s="48">
        <v>92769</v>
      </c>
      <c r="C31" s="48" t="s">
        <v>12</v>
      </c>
      <c r="D31" s="49" t="str">
        <f>VLOOKUP(B31,'Base de dado DESONERADA'!A:D,2,FALSE)</f>
        <v>ARMAÇÃO DE LAJE DE ESTRUTURA CONVENCIONAL DE CONCRETO ARMADO UTILIZANDO AÇO CA-50 DE 6,3 MM - MONTAGEM. AF_06/2022</v>
      </c>
      <c r="E31" s="48" t="str">
        <f>VLOOKUP(B31,'Base de dado DESONERADA'!A:D,3,FALSE)</f>
        <v>KG</v>
      </c>
      <c r="F31" s="79">
        <f>'MEMÓRIA DE CÁLCULO'!AE75</f>
        <v>636</v>
      </c>
      <c r="G31" s="39">
        <f>VLOOKUP(B31,'Base de dado DESONERADA'!A:D,4,FALSE)</f>
        <v>12.08</v>
      </c>
      <c r="H31" s="39">
        <f t="shared" si="0"/>
        <v>7682.88</v>
      </c>
      <c r="I31" s="39">
        <f t="shared" si="2"/>
        <v>15.676147015842119</v>
      </c>
      <c r="J31" s="39">
        <f t="shared" si="1"/>
        <v>9970.02</v>
      </c>
    </row>
    <row r="32" spans="1:12" ht="25.5">
      <c r="A32" s="48" t="s">
        <v>39</v>
      </c>
      <c r="B32" s="48">
        <v>92267</v>
      </c>
      <c r="C32" s="48" t="s">
        <v>12</v>
      </c>
      <c r="D32" s="49" t="str">
        <f>VLOOKUP(B32,'Base de dado DESONERADA'!A:D,2,FALSE)</f>
        <v>FABRICAÇÃO DE FÔRMA PARA LAJES, EM CHAPA DE MADEIRA COMPENSADA RESINADA, E = 17 MM. AF_09/2020</v>
      </c>
      <c r="E32" s="48" t="str">
        <f>VLOOKUP(B32,'Base de dado DESONERADA'!A:D,3,FALSE)</f>
        <v>M2</v>
      </c>
      <c r="F32" s="79">
        <f>'MEMÓRIA DE CÁLCULO'!AE79</f>
        <v>255.6</v>
      </c>
      <c r="G32" s="39">
        <f>VLOOKUP(B32,'Base de dado DESONERADA'!A:D,4,FALSE)</f>
        <v>44.88</v>
      </c>
      <c r="H32" s="39">
        <f t="shared" si="0"/>
        <v>11471.32</v>
      </c>
      <c r="I32" s="39">
        <f t="shared" si="2"/>
        <v>58.240519707863768</v>
      </c>
      <c r="J32" s="39">
        <f t="shared" si="1"/>
        <v>14886.27</v>
      </c>
    </row>
    <row r="33" spans="1:36" ht="38.25">
      <c r="A33" s="48" t="s">
        <v>41</v>
      </c>
      <c r="B33" s="48">
        <v>92524</v>
      </c>
      <c r="C33" s="48" t="s">
        <v>12</v>
      </c>
      <c r="D33" s="49" t="str">
        <f>VLOOKUP(B33,'Base de dado DESONERADA'!A:D,2,FALSE)</f>
        <v>MONTAGEM E DESMONTAGEM DE FÔRMA DE LAJE MACIÇA, PÉ-DIREITO DUPLO, EM CHAPA DE MADEIRA COMPENSADA PLASTIFICADA, 10 UTILIZAÇÕES. AF_09/2020</v>
      </c>
      <c r="E33" s="48" t="str">
        <f>VLOOKUP(B33,'Base de dado DESONERADA'!A:D,3,FALSE)</f>
        <v>M2</v>
      </c>
      <c r="F33" s="79">
        <f>'MEMÓRIA DE CÁLCULO'!AE83</f>
        <v>255.6</v>
      </c>
      <c r="G33" s="39">
        <f>VLOOKUP(B33,'Base de dado DESONERADA'!A:D,4,FALSE)</f>
        <v>80.61</v>
      </c>
      <c r="H33" s="39">
        <f t="shared" si="0"/>
        <v>20603.91</v>
      </c>
      <c r="I33" s="39">
        <f t="shared" si="2"/>
        <v>104.60713666780076</v>
      </c>
      <c r="J33" s="39">
        <f t="shared" si="1"/>
        <v>26737.58</v>
      </c>
    </row>
    <row r="34" spans="1:36" s="71" customFormat="1" ht="38.25">
      <c r="A34" s="77" t="s">
        <v>43</v>
      </c>
      <c r="B34" s="77">
        <v>94968</v>
      </c>
      <c r="C34" s="77" t="s">
        <v>12</v>
      </c>
      <c r="D34" s="49" t="str">
        <f>VLOOKUP(B34,'Base de dado DESONERADA'!A:D,2,FALSE)</f>
        <v>CONCRETO MAGRO PARA LASTRO, TRAÇO 1:4,5:4,5 (EM MASSA SECA DE CIMENTO/ AREIA MÉDIA/ BRITA 1) - PREPARO MECÂNICO COM BETONEIRA 600 L. AF_05/2021</v>
      </c>
      <c r="E34" s="48" t="str">
        <f>VLOOKUP(B34,'Base de dado DESONERADA'!A:D,3,FALSE)</f>
        <v>M3</v>
      </c>
      <c r="F34" s="79">
        <f>'MEMÓRIA DE CÁLCULO'!AE87</f>
        <v>6.6720000000000006</v>
      </c>
      <c r="G34" s="39">
        <f>VLOOKUP(B34,'Base de dado DESONERADA'!A:D,4,FALSE)</f>
        <v>440.17</v>
      </c>
      <c r="H34" s="80">
        <f t="shared" si="0"/>
        <v>2936.81</v>
      </c>
      <c r="I34" s="80">
        <f t="shared" si="2"/>
        <v>571.20609536119412</v>
      </c>
      <c r="J34" s="80">
        <f t="shared" si="1"/>
        <v>3811.08</v>
      </c>
      <c r="K34" s="83"/>
      <c r="L34" s="83"/>
      <c r="M34" s="83"/>
      <c r="N34" s="83"/>
      <c r="O34" s="83"/>
      <c r="P34" s="83"/>
      <c r="Q34" s="83"/>
      <c r="R34" s="83"/>
      <c r="S34" s="83"/>
      <c r="T34" s="83"/>
      <c r="U34" s="83"/>
      <c r="V34" s="83"/>
      <c r="W34" s="83"/>
      <c r="X34" s="83"/>
      <c r="Y34" s="83"/>
      <c r="Z34" s="83"/>
      <c r="AA34" s="83"/>
      <c r="AB34" s="83"/>
      <c r="AC34" s="83"/>
      <c r="AD34" s="83"/>
      <c r="AE34" s="83"/>
      <c r="AF34" s="83"/>
      <c r="AG34" s="83"/>
      <c r="AH34" s="83"/>
      <c r="AI34" s="83"/>
      <c r="AJ34" s="83"/>
    </row>
    <row r="35" spans="1:36" ht="51">
      <c r="A35" s="48" t="s">
        <v>44</v>
      </c>
      <c r="B35" s="48">
        <v>105632</v>
      </c>
      <c r="C35" s="48" t="s">
        <v>12</v>
      </c>
      <c r="D35" s="49" t="str">
        <f>VLOOKUP(B35,'Base de dado DESONERADA'!A:D,2,FALSE)</f>
        <v>CONSTRUÇÃO DE BASE E SUB-BASE PARA PAVIMENTAÇÃO DE SOLO (PREDOMINANTEMENTE ARENOSO) COM CIMENTO - 6%, MISTURA EM PISTA, COM ESPESSURA DE 20 CM - EXCLUSIVE ESCAVAÇÃO, CARGA E TRANSPORTE E SOLO. AF_09/2024</v>
      </c>
      <c r="E35" s="48" t="str">
        <f>VLOOKUP(B35,'Base de dado DESONERADA'!A:D,3,FALSE)</f>
        <v>M3</v>
      </c>
      <c r="F35" s="79">
        <f>'MEMÓRIA DE CÁLCULO'!AE92</f>
        <v>22.56</v>
      </c>
      <c r="G35" s="39">
        <f>VLOOKUP(B35,'Base de dado DESONERADA'!A:D,4,FALSE)</f>
        <v>126.86</v>
      </c>
      <c r="H35" s="39">
        <f t="shared" si="0"/>
        <v>2861.96</v>
      </c>
      <c r="I35" s="39">
        <f t="shared" si="2"/>
        <v>164.62549755213007</v>
      </c>
      <c r="J35" s="39">
        <f t="shared" si="1"/>
        <v>3713.95</v>
      </c>
    </row>
    <row r="36" spans="1:36" s="279" customFormat="1" ht="51">
      <c r="A36" s="48" t="s">
        <v>46</v>
      </c>
      <c r="B36" s="48">
        <v>99842</v>
      </c>
      <c r="C36" s="48" t="s">
        <v>12</v>
      </c>
      <c r="D36" s="49" t="str">
        <f>VLOOKUP(B36,'Base de dado DESONERADA'!A:D,2,FALSE)</f>
        <v>GUARDA-CORPO DE AÇO GALVANIZADO DE 1,10M, MONTANTES TUBULARES DE 1.1/4" ESPAÇADOS 1,20M, TRAVESSA SUPERIOR DE 1.1/2", GRADIL FORMADO POR TUBOS HORIZONTAIS DE 1" E VERTICAIS DE 3/4", FIXADO COM ADESIVO ESTRUTURAL EPOXI. AF_10/2025_PS</v>
      </c>
      <c r="E36" s="48" t="str">
        <f>VLOOKUP(B36,'Base de dado DESONERADA'!A:D,3,FALSE)</f>
        <v>M</v>
      </c>
      <c r="F36" s="79">
        <f>'MEMÓRIA DE CÁLCULO'!AE97</f>
        <v>20.100000000000001</v>
      </c>
      <c r="G36" s="39">
        <f>VLOOKUP(B36,'Base de dado DESONERADA'!A:D,4,FALSE)</f>
        <v>467.33</v>
      </c>
      <c r="H36" s="39">
        <f t="shared" si="0"/>
        <v>9393.33</v>
      </c>
      <c r="I36" s="39">
        <f t="shared" si="2"/>
        <v>606.45147226105109</v>
      </c>
      <c r="J36" s="39">
        <f t="shared" si="1"/>
        <v>12189.67</v>
      </c>
    </row>
    <row r="37" spans="1:36" s="71" customFormat="1" ht="51">
      <c r="A37" s="77" t="s">
        <v>48</v>
      </c>
      <c r="B37" s="77">
        <v>102316</v>
      </c>
      <c r="C37" s="77" t="s">
        <v>12</v>
      </c>
      <c r="D37" s="49" t="str">
        <f>VLOOKUP(B37,'Base de dado DESONERADA'!A:D,2,FALSE)</f>
        <v>ESCAVAÇÃO MECANIZADA DE VALA COM PROF. MAIOR QUE 1,5 M E ATÉ 3,0 M (MÉDIA MONTANTE E JUSANTE/UMA COMPOSIÇÃO POR TRECHO), ESCAVADEIRA (0,8 M3), LARG. MENOR QUE 1,5 M, EM SOLO DE 2A CATEGORIA, LOCAIS COM BAIXO NÍVEL DE INTERFERÊNCIA. AF_09/2024</v>
      </c>
      <c r="E37" s="48" t="str">
        <f>VLOOKUP(B37,'Base de dado DESONERADA'!A:D,3,FALSE)</f>
        <v>M3</v>
      </c>
      <c r="F37" s="79">
        <f>'MEMÓRIA DE CÁLCULO'!AE102</f>
        <v>57.599999999999994</v>
      </c>
      <c r="G37" s="39">
        <f>VLOOKUP(B37,'Base de dado DESONERADA'!A:D,4,FALSE)</f>
        <v>7.23</v>
      </c>
      <c r="H37" s="80">
        <f t="shared" si="0"/>
        <v>416.44</v>
      </c>
      <c r="I37" s="80">
        <f t="shared" si="2"/>
        <v>9.3823297122962348</v>
      </c>
      <c r="J37" s="80">
        <f t="shared" si="1"/>
        <v>540.41999999999996</v>
      </c>
    </row>
    <row r="38" spans="1:36" s="71" customFormat="1" ht="38.25">
      <c r="A38" s="77" t="s">
        <v>235</v>
      </c>
      <c r="B38" s="77">
        <v>100982</v>
      </c>
      <c r="C38" s="77" t="s">
        <v>12</v>
      </c>
      <c r="D38" s="49" t="str">
        <f>VLOOKUP(B38,'Base de dado DESONERADA'!A:D,2,FALSE)</f>
        <v>CARGA, MANOBRA E DESCARGA DE ENTULHO EM CAMINHÃO BASCULANTE 10 M³ - CARGA COM ESCAVADEIRA HIDRÁULICA (CAÇAMBA DE 0,80 M³ / 111 HP) E DESCARGA LIVRE (UNIDADE: M3). AF_07/2020</v>
      </c>
      <c r="E38" s="48" t="str">
        <f>VLOOKUP(B38,'Base de dado DESONERADA'!A:D,3,FALSE)</f>
        <v>M3</v>
      </c>
      <c r="F38" s="79">
        <f>'MEMÓRIA DE CÁLCULO'!AE107</f>
        <v>74.88</v>
      </c>
      <c r="G38" s="39">
        <f>VLOOKUP(B38,'Base de dado DESONERADA'!A:D,4,FALSE)</f>
        <v>9.02</v>
      </c>
      <c r="H38" s="80">
        <f>TRUNC((F38*G38),2)</f>
        <v>675.41</v>
      </c>
      <c r="I38" s="80">
        <f>G38*(1+$G$6)</f>
        <v>11.705202490305952</v>
      </c>
      <c r="J38" s="80">
        <f t="shared" si="1"/>
        <v>876.48</v>
      </c>
    </row>
    <row r="39" spans="1:36" s="71" customFormat="1" ht="25.5">
      <c r="A39" s="77" t="s">
        <v>236</v>
      </c>
      <c r="B39" s="77">
        <v>95875</v>
      </c>
      <c r="C39" s="77" t="s">
        <v>12</v>
      </c>
      <c r="D39" s="49" t="str">
        <f>VLOOKUP(B39,'Base de dado DESONERADA'!A:D,2,FALSE)</f>
        <v>TRANSPORTE COM CAMINHÃO BASCULANTE DE 10 M³, EM VIA URBANA PAVIMENTADA, DMT ATÉ 30 KM (UNIDADE: M3XKM). AF_07/2020</v>
      </c>
      <c r="E39" s="48" t="str">
        <f>VLOOKUP(B39,'Base de dado DESONERADA'!A:D,3,FALSE)</f>
        <v>M3XKM</v>
      </c>
      <c r="F39" s="79">
        <f>'MEMÓRIA DE CÁLCULO'!AE111</f>
        <v>1123.1999999999998</v>
      </c>
      <c r="G39" s="39">
        <f>VLOOKUP(B39,'Base de dado DESONERADA'!A:D,4,FALSE)</f>
        <v>2.5</v>
      </c>
      <c r="H39" s="80">
        <f>TRUNC((F39*G39),2)</f>
        <v>2808</v>
      </c>
      <c r="I39" s="80">
        <f>G39*(1+$G$6)</f>
        <v>3.2442357234772596</v>
      </c>
      <c r="J39" s="80">
        <f t="shared" si="1"/>
        <v>3643.92</v>
      </c>
    </row>
    <row r="40" spans="1:36" s="71" customFormat="1" ht="38.25">
      <c r="A40" s="77" t="s">
        <v>259</v>
      </c>
      <c r="B40" s="77">
        <v>101838</v>
      </c>
      <c r="C40" s="77" t="s">
        <v>12</v>
      </c>
      <c r="D40" s="49" t="str">
        <f>VLOOKUP(B40,'Base de dado DESONERADA'!A:D,2,FALSE)</f>
        <v>RECOMPOSIÇÃO DE BASE E OU SUB-BASE PARA FECHAMENTO DE VALAS DE SOLO MELHORADO COM CIMENTO (TEOR DE 4%) - INCLUSO RETIRADA E COLOCAÇÃO DO MATERIAL. AF_12/2020</v>
      </c>
      <c r="E40" s="48" t="str">
        <f>VLOOKUP(B40,'Base de dado DESONERADA'!A:D,3,FALSE)</f>
        <v>M3</v>
      </c>
      <c r="F40" s="79">
        <v>57.6</v>
      </c>
      <c r="G40" s="39">
        <f>VLOOKUP(B40,'Base de dado DESONERADA'!A:D,4,FALSE)</f>
        <v>104.16</v>
      </c>
      <c r="H40" s="80">
        <f>TRUNC((F40*G40),2)</f>
        <v>5999.61</v>
      </c>
      <c r="I40" s="80">
        <f>G40*(1+$G$6)</f>
        <v>135.16783718295653</v>
      </c>
      <c r="J40" s="80">
        <f t="shared" si="1"/>
        <v>7785.66</v>
      </c>
    </row>
    <row r="41" spans="1:36">
      <c r="A41" s="44" t="s">
        <v>49</v>
      </c>
      <c r="B41" s="44"/>
      <c r="C41" s="44"/>
      <c r="D41" s="45" t="s">
        <v>50</v>
      </c>
      <c r="E41" s="44"/>
      <c r="F41" s="73"/>
      <c r="G41" s="46"/>
      <c r="H41" s="47">
        <f>TRUNC(SUM(H42:H43),2)</f>
        <v>53872.2</v>
      </c>
      <c r="I41" s="46"/>
      <c r="J41" s="47">
        <f>TRUNC(SUM(J42:J43),2)</f>
        <v>69909.63</v>
      </c>
    </row>
    <row r="42" spans="1:36" ht="51">
      <c r="A42" s="48" t="s">
        <v>51</v>
      </c>
      <c r="B42" s="77">
        <v>94306</v>
      </c>
      <c r="C42" s="77" t="s">
        <v>12</v>
      </c>
      <c r="D42" s="49" t="str">
        <f>VLOOKUP(B42,'Base de dado DESONERADA'!A:D,2,FALSE)</f>
        <v>ATERRO MECANIZADO DE VALA COM ESCAVADEIRA HIDRÁULICA (CAPACIDADE DA CAÇAMBA: 0,8 M³ / POTÊNCIA: 111 HP), LARGURA ATÉ 2,5 M, PROFUNDIDADE DE 1,5 A 3,0 M, COM SOLO ARGILO-ARENOSO. AF_08/2023</v>
      </c>
      <c r="E42" s="48" t="str">
        <f>VLOOKUP(B42,'Base de dado DESONERADA'!A:D,3,FALSE)</f>
        <v>M3</v>
      </c>
      <c r="F42" s="79">
        <f>'MEMÓRIA DE CÁLCULO'!AE121</f>
        <v>540</v>
      </c>
      <c r="G42" s="39">
        <f>VLOOKUP(B42,'Base de dado DESONERADA'!A:D,4,FALSE)</f>
        <v>70.03</v>
      </c>
      <c r="H42" s="39">
        <f>TRUNC((F42*G42),2)</f>
        <v>37816.199999999997</v>
      </c>
      <c r="I42" s="39">
        <f>G42*(1+$G$6)</f>
        <v>90.877531086044996</v>
      </c>
      <c r="J42" s="39">
        <f>TRUNC((F42*I42),2)</f>
        <v>49073.86</v>
      </c>
    </row>
    <row r="43" spans="1:36" ht="38.25">
      <c r="A43" s="77" t="s">
        <v>52</v>
      </c>
      <c r="B43" s="77">
        <v>90650</v>
      </c>
      <c r="C43" s="77" t="s">
        <v>12</v>
      </c>
      <c r="D43" s="49" t="str">
        <f>VLOOKUP(B43,'Base de dado DESONERADA'!A:D,2,FALSE)</f>
        <v>BOMBA CENTRÍFUGA MONOESTÁGIO COM MOTOR ELÉTRICO MONOFÁSICO, POTÊNCIA 15 HP, DIÂMETRO DO ROTOR 173 MM, HM/Q = 30 MCA / 90 M3/H A 45 MCA / 55 M3/H - CHP DIURNO. AF_06/2015</v>
      </c>
      <c r="E43" s="48" t="str">
        <f>VLOOKUP(B43,'Base de dado DESONERADA'!A:D,3,FALSE)</f>
        <v>CHP</v>
      </c>
      <c r="F43" s="79">
        <f>'MEMÓRIA DE CÁLCULO'!AE126</f>
        <v>1440</v>
      </c>
      <c r="G43" s="39">
        <f>VLOOKUP(B43,'Base de dado DESONERADA'!A:D,4,FALSE)</f>
        <v>11.15</v>
      </c>
      <c r="H43" s="39">
        <f>TRUNC((F43*G43),2)</f>
        <v>16056</v>
      </c>
      <c r="I43" s="39">
        <f>G43*(1+$G$6)</f>
        <v>14.469291326708579</v>
      </c>
      <c r="J43" s="39">
        <f>TRUNC((F43*I43),2)</f>
        <v>20835.77</v>
      </c>
    </row>
    <row r="44" spans="1:36">
      <c r="A44" s="44">
        <v>6</v>
      </c>
      <c r="B44" s="44"/>
      <c r="C44" s="44"/>
      <c r="D44" s="45" t="s">
        <v>53</v>
      </c>
      <c r="E44" s="44"/>
      <c r="F44" s="73"/>
      <c r="G44" s="46"/>
      <c r="H44" s="47">
        <f>TRUNC(SUM(H45:H48),2)</f>
        <v>17705.62</v>
      </c>
      <c r="I44" s="46"/>
      <c r="J44" s="47">
        <f>TRUNC(SUM(J45:J48),2)</f>
        <v>22976.49</v>
      </c>
    </row>
    <row r="45" spans="1:36" s="279" customFormat="1">
      <c r="A45" s="77" t="s">
        <v>54</v>
      </c>
      <c r="B45" s="77" t="s">
        <v>169</v>
      </c>
      <c r="C45" s="77" t="s">
        <v>180</v>
      </c>
      <c r="D45" s="49" t="str">
        <f>VLOOKUP(B45,'Base de dado DESONERADA'!A:D,2,FALSE)</f>
        <v>INSTALAÇÃO DE JUNTA ELASTOMÉRICA</v>
      </c>
      <c r="E45" s="48" t="str">
        <f>VLOOKUP(B45,'Base de dado DESONERADA'!A:D,3,FALSE)</f>
        <v>M</v>
      </c>
      <c r="F45" s="79">
        <f>'MEMÓRIA DE CÁLCULO'!AE131</f>
        <v>18.8</v>
      </c>
      <c r="G45" s="39">
        <f>VLOOKUP(B45,'Base de dado DESONERADA'!A:D,4,FALSE)</f>
        <v>341.59</v>
      </c>
      <c r="H45" s="39">
        <f t="shared" si="0"/>
        <v>6421.89</v>
      </c>
      <c r="I45" s="39">
        <f>G45*(1+$G$6)</f>
        <v>443.27939231303878</v>
      </c>
      <c r="J45" s="39">
        <f>TRUNC((F45*I45),2)</f>
        <v>8333.65</v>
      </c>
    </row>
    <row r="46" spans="1:36" ht="51">
      <c r="A46" s="77" t="s">
        <v>56</v>
      </c>
      <c r="B46" s="77">
        <v>94275</v>
      </c>
      <c r="C46" s="77" t="s">
        <v>12</v>
      </c>
      <c r="D46" s="49" t="str">
        <f>VLOOKUP(B46,'Base de dado DESONERADA'!A:D,2,FALSE)</f>
        <v>ASSENTAMENTO DE GUIA (MEIO-FIO) EM TRECHO RETO, CONFECCIONADA EM CONCRETO PRÉ-FABRICADO, DIMENSÕES 100X15X13X20 CM (COMPRIMENTO X BASE INFERIOR X BASE SUPERIOR X ALTURA). AF_01/2024</v>
      </c>
      <c r="E46" s="48" t="str">
        <f>VLOOKUP(B46,'Base de dado DESONERADA'!A:D,3,FALSE)</f>
        <v>M</v>
      </c>
      <c r="F46" s="79">
        <f>'MEMÓRIA DE CÁLCULO'!AE136</f>
        <v>35.880000000000003</v>
      </c>
      <c r="G46" s="39">
        <f>VLOOKUP(B46,'Base de dado DESONERADA'!A:D,4,FALSE)</f>
        <v>44.2</v>
      </c>
      <c r="H46" s="39">
        <f>TRUNC((F46*G46),2)</f>
        <v>1585.89</v>
      </c>
      <c r="I46" s="39">
        <f>G46*(1+$G$6)</f>
        <v>57.358087591077954</v>
      </c>
      <c r="J46" s="39">
        <f>TRUNC((F46*I46),2)</f>
        <v>2058</v>
      </c>
    </row>
    <row r="47" spans="1:36" ht="51">
      <c r="A47" s="77" t="s">
        <v>58</v>
      </c>
      <c r="B47" s="77">
        <v>94306</v>
      </c>
      <c r="C47" s="77" t="s">
        <v>12</v>
      </c>
      <c r="D47" s="49" t="str">
        <f>VLOOKUP(B47,'Base de dado DESONERADA'!A:D,2,FALSE)</f>
        <v>ATERRO MECANIZADO DE VALA COM ESCAVADEIRA HIDRÁULICA (CAPACIDADE DA CAÇAMBA: 0,8 M³ / POTÊNCIA: 111 HP), LARGURA ATÉ 2,5 M, PROFUNDIDADE DE 1,5 A 3,0 M, COM SOLO ARGILO-ARENOSO. AF_08/2023</v>
      </c>
      <c r="E47" s="48" t="str">
        <f>VLOOKUP(B47,'Base de dado DESONERADA'!A:D,3,FALSE)</f>
        <v>M3</v>
      </c>
      <c r="F47" s="79">
        <f>'MEMÓRIA DE CÁLCULO'!AE141</f>
        <v>50.760000000000005</v>
      </c>
      <c r="G47" s="39">
        <f>VLOOKUP(B47,'Base de dado DESONERADA'!A:D,4,FALSE)</f>
        <v>70.03</v>
      </c>
      <c r="H47" s="39">
        <f>TRUNC((F47*G47),2)</f>
        <v>3554.72</v>
      </c>
      <c r="I47" s="39">
        <f>G47*(1+$G$6)</f>
        <v>90.877531086044996</v>
      </c>
      <c r="J47" s="39">
        <f>TRUNC((F47*I47),2)</f>
        <v>4612.9399999999996</v>
      </c>
    </row>
    <row r="48" spans="1:36" ht="25.5">
      <c r="A48" s="77" t="s">
        <v>59</v>
      </c>
      <c r="B48" s="77">
        <v>101169</v>
      </c>
      <c r="C48" s="77" t="s">
        <v>12</v>
      </c>
      <c r="D48" s="49" t="str">
        <f>VLOOKUP(B48,'Base de dado DESONERADA'!A:D,2,FALSE)</f>
        <v>EXECUÇÃO DE PAVIMENTO EM PARALELEPÍPEDOS, REJUNTAMENTO COM ARGAMASSA TRAÇO 1:3 (CIMENTO E AREIA). AF_05/2020</v>
      </c>
      <c r="E48" s="48" t="str">
        <f>VLOOKUP(B48,'Base de dado DESONERADA'!A:D,3,FALSE)</f>
        <v>M2</v>
      </c>
      <c r="F48" s="79">
        <f>'MEMÓRIA DE CÁLCULO'!AE146</f>
        <v>67.116</v>
      </c>
      <c r="G48" s="39">
        <f>VLOOKUP(B48,'Base de dado DESONERADA'!A:D,4,FALSE)</f>
        <v>91.53</v>
      </c>
      <c r="H48" s="39">
        <f>TRUNC((F48*G48),2)</f>
        <v>6143.12</v>
      </c>
      <c r="I48" s="39">
        <f>G48*(1+$G$6)</f>
        <v>118.77795830794943</v>
      </c>
      <c r="J48" s="39">
        <f>TRUNC((F48*I48),2)</f>
        <v>7971.9</v>
      </c>
    </row>
    <row r="49" spans="1:10">
      <c r="A49" s="44">
        <v>7</v>
      </c>
      <c r="B49" s="44"/>
      <c r="C49" s="44"/>
      <c r="D49" s="45" t="s">
        <v>61</v>
      </c>
      <c r="E49" s="44"/>
      <c r="F49" s="73"/>
      <c r="G49" s="46"/>
      <c r="H49" s="47">
        <f>TRUNC(SUM(H50),2)</f>
        <v>2998.85</v>
      </c>
      <c r="I49" s="46"/>
      <c r="J49" s="47">
        <f>TRUNC(SUM(J50),2)</f>
        <v>3891.59</v>
      </c>
    </row>
    <row r="50" spans="1:10" ht="38.25">
      <c r="A50" s="48" t="s">
        <v>62</v>
      </c>
      <c r="B50" s="48">
        <v>94992</v>
      </c>
      <c r="C50" s="48" t="s">
        <v>12</v>
      </c>
      <c r="D50" s="49" t="str">
        <f>VLOOKUP(B50,'Base de dado DESONERADA'!A:D,2,FALSE)</f>
        <v>EXECUÇÃO DE PASSEIO (CALÇADA) OU PISO DE CONCRETO COM CONCRETO MOLDADO IN LOCO, FEITO EM OBRA, ACABAMENTO CONVENCIONAL, ESPESSURA 6 CM, ARMADO. AF_08/2022</v>
      </c>
      <c r="E50" s="48" t="str">
        <f>VLOOKUP(B50,'Base de dado DESONERADA'!A:D,3,FALSE)</f>
        <v>M2</v>
      </c>
      <c r="F50" s="79">
        <f>'MEMÓRIA DE CÁLCULO'!AE152</f>
        <v>37.674000000000007</v>
      </c>
      <c r="G50" s="39">
        <f>VLOOKUP(B50,'Base de dado DESONERADA'!A:D,4,FALSE)</f>
        <v>79.599999999999994</v>
      </c>
      <c r="H50" s="39">
        <f t="shared" si="0"/>
        <v>2998.85</v>
      </c>
      <c r="I50" s="39">
        <f>G50*(1+$G$6)</f>
        <v>103.29646543551594</v>
      </c>
      <c r="J50" s="39">
        <f>TRUNC((F50*I50),2)</f>
        <v>3891.59</v>
      </c>
    </row>
    <row r="51" spans="1:10" ht="15">
      <c r="A51" s="390" t="s">
        <v>262</v>
      </c>
      <c r="B51" s="391"/>
      <c r="C51" s="391"/>
      <c r="D51" s="391"/>
      <c r="E51" s="391"/>
      <c r="F51" s="391"/>
      <c r="G51" s="391"/>
      <c r="H51" s="391"/>
      <c r="I51" s="391"/>
      <c r="J51" s="392"/>
    </row>
    <row r="52" spans="1:10">
      <c r="A52" s="181" t="s">
        <v>16</v>
      </c>
      <c r="B52" s="181"/>
      <c r="C52" s="181"/>
      <c r="D52" s="181" t="s">
        <v>17</v>
      </c>
      <c r="E52" s="182"/>
      <c r="F52" s="182"/>
      <c r="G52" s="182"/>
      <c r="H52" s="183">
        <f>TRUNC(SUM(H53:H53),2)</f>
        <v>2797.5</v>
      </c>
      <c r="I52" s="182"/>
      <c r="J52" s="183">
        <f>TRUNC(SUM(J53:J53),2)</f>
        <v>3630.29</v>
      </c>
    </row>
    <row r="53" spans="1:10" ht="25.5">
      <c r="A53" s="184" t="s">
        <v>18</v>
      </c>
      <c r="B53" s="184">
        <v>103689</v>
      </c>
      <c r="C53" s="184" t="s">
        <v>12</v>
      </c>
      <c r="D53" s="49" t="str">
        <f>VLOOKUP(B53,'Base de dado DESONERADA'!A:D,2,FALSE)</f>
        <v>FORNECIMENTO E INSTALAÇÃO DE PLACA DE OBRA COM CHAPA GALVANIZADA E ESTRUTURA DE MADEIRA. AF_03/2022_PS</v>
      </c>
      <c r="E53" s="48" t="str">
        <f>VLOOKUP(B53,'Base de dado DESONERADA'!A:D,3,FALSE)</f>
        <v>M2</v>
      </c>
      <c r="F53" s="185">
        <v>6</v>
      </c>
      <c r="G53" s="39">
        <f>VLOOKUP(B53,'Base de dado DESONERADA'!A:D,4,FALSE)</f>
        <v>466.25</v>
      </c>
      <c r="H53" s="186">
        <f t="shared" ref="H53" si="3">TRUNC((F53*G53),2)</f>
        <v>2797.5</v>
      </c>
      <c r="I53" s="186">
        <f>G53*(1+$G$6)</f>
        <v>605.04996242850893</v>
      </c>
      <c r="J53" s="186">
        <f t="shared" ref="J53" si="4">TRUNC((F53*I53),2)</f>
        <v>3630.29</v>
      </c>
    </row>
    <row r="54" spans="1:10">
      <c r="A54" s="181" t="s">
        <v>22</v>
      </c>
      <c r="B54" s="181"/>
      <c r="C54" s="181"/>
      <c r="D54" s="181" t="s">
        <v>264</v>
      </c>
      <c r="E54" s="182"/>
      <c r="F54" s="182"/>
      <c r="G54" s="182"/>
      <c r="H54" s="183">
        <f>TRUNC(SUM(H55:H57),2)</f>
        <v>32212.98</v>
      </c>
      <c r="I54" s="182"/>
      <c r="J54" s="183">
        <f>TRUNC(SUM(J55:J57),2)</f>
        <v>41802.6</v>
      </c>
    </row>
    <row r="55" spans="1:10" ht="51">
      <c r="A55" s="184" t="s">
        <v>265</v>
      </c>
      <c r="B55" s="184">
        <v>102308</v>
      </c>
      <c r="C55" s="184" t="s">
        <v>12</v>
      </c>
      <c r="D55" s="49" t="str">
        <f>VLOOKUP(B55,'Base de dado DESONERADA'!A:D,2,FALSE)</f>
        <v>ESCAVAÇÃO MECANIZADA DE VALA COM PROF. MAIOR QUE 1,5 M ATÉ 3,0 M (MÉDIA MONTANTE E JUSANTE/UMA COMPOSIÇÃO POR TRECHO), ESCAVADEIRA (0,8 M3), LARG. ATÉ 1,5 M, EM SOLO DE 2A CATEGORIA, EM LOCAIS COM ALTO NÍVEL DE INTERFERÊNCIA. AF_09/2024</v>
      </c>
      <c r="E55" s="48" t="str">
        <f>VLOOKUP(B55,'Base de dado DESONERADA'!A:D,3,FALSE)</f>
        <v>M3</v>
      </c>
      <c r="F55" s="185">
        <v>64.8</v>
      </c>
      <c r="G55" s="39">
        <f>VLOOKUP(B55,'Base de dado DESONERADA'!A:D,4,FALSE)</f>
        <v>11.48</v>
      </c>
      <c r="H55" s="186">
        <f t="shared" ref="H55:H69" si="5">TRUNC((F55*G55),2)</f>
        <v>743.9</v>
      </c>
      <c r="I55" s="186">
        <f>G55*(1+$G$6)</f>
        <v>14.897530442207577</v>
      </c>
      <c r="J55" s="186">
        <f t="shared" ref="J55:J57" si="6">TRUNC((F55*I55),2)</f>
        <v>965.35</v>
      </c>
    </row>
    <row r="56" spans="1:10" ht="51">
      <c r="A56" s="184" t="s">
        <v>268</v>
      </c>
      <c r="B56" s="184">
        <v>94310</v>
      </c>
      <c r="C56" s="184" t="s">
        <v>12</v>
      </c>
      <c r="D56" s="49" t="str">
        <f>VLOOKUP(B56,'Base de dado DESONERADA'!A:D,2,FALSE)</f>
        <v>ATERRO MECANIZADO DE VALA COM ESCAVADEIRA HIDRÁULICA (CAPACIDADE DA CAÇAMBA: 0,8 M³/POTÊNCIA: 111 HP), LARGURA ATÉ 2,5 M, PROFUNDIDADE DE 3,0 A 6,0 M, COM SOLO ARGILO-ARENOSO. AF_08/2023</v>
      </c>
      <c r="E56" s="48" t="str">
        <f>VLOOKUP(B56,'Base de dado DESONERADA'!A:D,3,FALSE)</f>
        <v>M3</v>
      </c>
      <c r="F56" s="185">
        <v>428.40000000000003</v>
      </c>
      <c r="G56" s="39">
        <f>VLOOKUP(B56,'Base de dado DESONERADA'!A:D,4,FALSE)</f>
        <v>67.12</v>
      </c>
      <c r="H56" s="186">
        <f t="shared" si="5"/>
        <v>28754.2</v>
      </c>
      <c r="I56" s="186">
        <f>G56*(1+$G$6)</f>
        <v>87.101240703917469</v>
      </c>
      <c r="J56" s="186">
        <f t="shared" si="6"/>
        <v>37314.17</v>
      </c>
    </row>
    <row r="57" spans="1:10">
      <c r="A57" s="184" t="s">
        <v>270</v>
      </c>
      <c r="B57" s="184">
        <v>104742</v>
      </c>
      <c r="C57" s="184" t="s">
        <v>12</v>
      </c>
      <c r="D57" s="49" t="str">
        <f>VLOOKUP(B57,'Base de dado DESONERADA'!A:D,2,FALSE)</f>
        <v>COMPACTAÇÃO DE VALAS COM ROLO COMPRESSOR. AF_08/2023</v>
      </c>
      <c r="E57" s="48" t="str">
        <f>VLOOKUP(B57,'Base de dado DESONERADA'!A:D,3,FALSE)</f>
        <v>M2</v>
      </c>
      <c r="F57" s="185">
        <v>336</v>
      </c>
      <c r="G57" s="39">
        <f>VLOOKUP(B57,'Base de dado DESONERADA'!A:D,4,FALSE)</f>
        <v>8.08</v>
      </c>
      <c r="H57" s="186">
        <f t="shared" si="5"/>
        <v>2714.88</v>
      </c>
      <c r="I57" s="186">
        <f>G57*(1+$G$6)</f>
        <v>10.485369858278503</v>
      </c>
      <c r="J57" s="186">
        <f t="shared" si="6"/>
        <v>3523.08</v>
      </c>
    </row>
    <row r="58" spans="1:10">
      <c r="A58" s="181" t="s">
        <v>28</v>
      </c>
      <c r="B58" s="181"/>
      <c r="C58" s="181"/>
      <c r="D58" s="181" t="s">
        <v>272</v>
      </c>
      <c r="E58" s="182"/>
      <c r="F58" s="182"/>
      <c r="G58" s="182"/>
      <c r="H58" s="183">
        <f>TRUNC(SUM(H59:H63),2)</f>
        <v>17652.18</v>
      </c>
      <c r="I58" s="182"/>
      <c r="J58" s="183">
        <f>TRUNC(SUM(J59:J63),2)</f>
        <v>22907.11</v>
      </c>
    </row>
    <row r="59" spans="1:10" ht="51">
      <c r="A59" s="184" t="s">
        <v>273</v>
      </c>
      <c r="B59" s="184">
        <v>92226</v>
      </c>
      <c r="C59" s="184" t="s">
        <v>12</v>
      </c>
      <c r="D59" s="49" t="str">
        <f>VLOOKUP(B59,'Base de dado DESONERADA'!A:D,2,FALSE)</f>
        <v>TUBO DE CONCRETO PARA REDES COLETORAS DE ÁGUAS PLUVIAIS, DIÂMETRO DE 1000 MM, JUNTA RÍGIDA, INSTALADO EM LOCAL COM ALTO NÍVEL DE INTERFERÊNCIAS - FORNECIMENTO E ASSENTAMENTO. AF_03/2024</v>
      </c>
      <c r="E59" s="48" t="str">
        <f>VLOOKUP(B59,'Base de dado DESONERADA'!A:D,3,FALSE)</f>
        <v>M</v>
      </c>
      <c r="F59" s="185">
        <v>15</v>
      </c>
      <c r="G59" s="39">
        <f>VLOOKUP(B59,'Base de dado DESONERADA'!A:D,4,FALSE)</f>
        <v>482.93</v>
      </c>
      <c r="H59" s="186">
        <f t="shared" si="5"/>
        <v>7243.95</v>
      </c>
      <c r="I59" s="186">
        <f>G59*(1+$G$6)</f>
        <v>626.69550317554922</v>
      </c>
      <c r="J59" s="186">
        <f t="shared" ref="J59:J63" si="7">TRUNC((F59*I59),2)</f>
        <v>9400.43</v>
      </c>
    </row>
    <row r="60" spans="1:10" ht="51">
      <c r="A60" s="184" t="s">
        <v>275</v>
      </c>
      <c r="B60" s="184">
        <v>92221</v>
      </c>
      <c r="C60" s="184" t="s">
        <v>12</v>
      </c>
      <c r="D60" s="49" t="str">
        <f>VLOOKUP(B60,'Base de dado DESONERADA'!A:D,2,FALSE)</f>
        <v>TUBO DE CONCRETO PARA REDES COLETORAS DE ÁGUAS PLUVIAIS, DIÂMETRO DE 600 MM, JUNTA RÍGIDA, INSTALADO EM LOCAL COM ALTO NÍVEL DE INTERFERÊNCIAS - FORNECIMENTO E ASSENTAMENTO. AF_03/2024</v>
      </c>
      <c r="E60" s="48" t="str">
        <f>VLOOKUP(B60,'Base de dado DESONERADA'!A:D,3,FALSE)</f>
        <v>M</v>
      </c>
      <c r="F60" s="185">
        <v>8</v>
      </c>
      <c r="G60" s="39">
        <f>VLOOKUP(B60,'Base de dado DESONERADA'!A:D,4,FALSE)</f>
        <v>252.08</v>
      </c>
      <c r="H60" s="186">
        <f t="shared" si="5"/>
        <v>2016.64</v>
      </c>
      <c r="I60" s="186">
        <f>G60*(1+$G$6)</f>
        <v>327.12277646965907</v>
      </c>
      <c r="J60" s="186">
        <f t="shared" si="7"/>
        <v>2616.98</v>
      </c>
    </row>
    <row r="61" spans="1:10" ht="25.5">
      <c r="A61" s="184" t="s">
        <v>276</v>
      </c>
      <c r="B61" s="184">
        <v>102487</v>
      </c>
      <c r="C61" s="184" t="s">
        <v>12</v>
      </c>
      <c r="D61" s="49" t="str">
        <f>VLOOKUP(B61,'Base de dado DESONERADA'!A:D,2,FALSE)</f>
        <v>CONCRETO CICLÓPICO FCK = 15MPA, 30% PEDRA DE MÃO EM VOLUME REAL, INCLUSIVE LANÇAMENTO. AF_05/2021</v>
      </c>
      <c r="E61" s="48" t="str">
        <f>VLOOKUP(B61,'Base de dado DESONERADA'!A:D,3,FALSE)</f>
        <v>M3</v>
      </c>
      <c r="F61" s="185">
        <v>9</v>
      </c>
      <c r="G61" s="39">
        <f>VLOOKUP(B61,'Base de dado DESONERADA'!A:D,4,FALSE)</f>
        <v>637.94000000000005</v>
      </c>
      <c r="H61" s="186">
        <f t="shared" si="5"/>
        <v>5741.46</v>
      </c>
      <c r="I61" s="186">
        <f>G61*(1+$G$6)</f>
        <v>827.85109497403323</v>
      </c>
      <c r="J61" s="186">
        <f t="shared" si="7"/>
        <v>7450.65</v>
      </c>
    </row>
    <row r="62" spans="1:10" ht="38.25">
      <c r="A62" s="184" t="s">
        <v>278</v>
      </c>
      <c r="B62" s="184">
        <v>92264</v>
      </c>
      <c r="C62" s="184" t="s">
        <v>12</v>
      </c>
      <c r="D62" s="49" t="str">
        <f>VLOOKUP(B62,'Base de dado DESONERADA'!A:D,2,FALSE)</f>
        <v>FABRICAÇÃO DE FÔRMA PARA PILARES E ESTRUTURAS SIMILARES, EM CHAPA DE MADEIRA COMPENSADA PLASTIFICADA, E = 18 MM. AF_09/2020</v>
      </c>
      <c r="E62" s="48" t="str">
        <f>VLOOKUP(B62,'Base de dado DESONERADA'!A:D,3,FALSE)</f>
        <v>M2</v>
      </c>
      <c r="F62" s="185">
        <v>1.7999999999999998</v>
      </c>
      <c r="G62" s="39">
        <f>VLOOKUP(B62,'Base de dado DESONERADA'!A:D,4,FALSE)</f>
        <v>204.73</v>
      </c>
      <c r="H62" s="186">
        <f t="shared" si="5"/>
        <v>368.51</v>
      </c>
      <c r="I62" s="186">
        <f>G62*(1+$G$6)</f>
        <v>265.67695186699973</v>
      </c>
      <c r="J62" s="186">
        <f t="shared" si="7"/>
        <v>478.21</v>
      </c>
    </row>
    <row r="63" spans="1:10" ht="38.25">
      <c r="A63" s="184" t="s">
        <v>280</v>
      </c>
      <c r="B63" s="184">
        <v>99264</v>
      </c>
      <c r="C63" s="184" t="s">
        <v>12</v>
      </c>
      <c r="D63" s="49" t="str">
        <f>VLOOKUP(B63,'Base de dado DESONERADA'!A:D,2,FALSE)</f>
        <v>CAIXA ENTERRADA HIDRÁULICA RETANGULAR, EM ALVENARIA COM BLOCOS DE CONCRETO, DIMENSÕES INTERNAS: 1X1X0,6 M PARA REDE DE DRENAGEM. AF_12/2020</v>
      </c>
      <c r="E63" s="48" t="str">
        <f>VLOOKUP(B63,'Base de dado DESONERADA'!A:D,3,FALSE)</f>
        <v>UN</v>
      </c>
      <c r="F63" s="185">
        <v>3</v>
      </c>
      <c r="G63" s="39">
        <f>VLOOKUP(B63,'Base de dado DESONERADA'!A:D,4,FALSE)</f>
        <v>760.54</v>
      </c>
      <c r="H63" s="186">
        <f t="shared" si="5"/>
        <v>2281.62</v>
      </c>
      <c r="I63" s="186">
        <f>G63*(1+$G$6)</f>
        <v>986.94841485335792</v>
      </c>
      <c r="J63" s="186">
        <f t="shared" si="7"/>
        <v>2960.84</v>
      </c>
    </row>
    <row r="64" spans="1:10">
      <c r="A64" s="181" t="s">
        <v>49</v>
      </c>
      <c r="B64" s="181"/>
      <c r="C64" s="181"/>
      <c r="D64" s="181" t="s">
        <v>53</v>
      </c>
      <c r="E64" s="182"/>
      <c r="F64" s="182"/>
      <c r="G64" s="182"/>
      <c r="H64" s="183">
        <f>TRUNC(SUM(H65:H67),2)</f>
        <v>37100.28</v>
      </c>
      <c r="I64" s="182"/>
      <c r="J64" s="183">
        <f>TRUNC(SUM(J65:J67),2)</f>
        <v>48144.81</v>
      </c>
    </row>
    <row r="65" spans="1:12" ht="25.5">
      <c r="A65" s="184" t="s">
        <v>51</v>
      </c>
      <c r="B65" s="184">
        <v>101169</v>
      </c>
      <c r="C65" s="184" t="s">
        <v>12</v>
      </c>
      <c r="D65" s="49" t="str">
        <f>VLOOKUP(B65,'Base de dado DESONERADA'!A:D,2,FALSE)</f>
        <v>EXECUÇÃO DE PAVIMENTO EM PARALELEPÍPEDOS, REJUNTAMENTO COM ARGAMASSA TRAÇO 1:3 (CIMENTO E AREIA). AF_05/2020</v>
      </c>
      <c r="E65" s="48" t="str">
        <f>VLOOKUP(B65,'Base de dado DESONERADA'!A:D,3,FALSE)</f>
        <v>M2</v>
      </c>
      <c r="F65" s="185">
        <v>336</v>
      </c>
      <c r="G65" s="39">
        <f>VLOOKUP(B65,'Base de dado DESONERADA'!A:D,4,FALSE)</f>
        <v>91.53</v>
      </c>
      <c r="H65" s="186">
        <f t="shared" si="5"/>
        <v>30754.080000000002</v>
      </c>
      <c r="I65" s="186">
        <f>G65*(1+$G$6)</f>
        <v>118.77795830794943</v>
      </c>
      <c r="J65" s="186">
        <f t="shared" ref="J65:J67" si="8">TRUNC((F65*I65),2)</f>
        <v>39909.39</v>
      </c>
    </row>
    <row r="66" spans="1:12" ht="51">
      <c r="A66" s="184" t="s">
        <v>52</v>
      </c>
      <c r="B66" s="184">
        <v>94275</v>
      </c>
      <c r="C66" s="184" t="s">
        <v>12</v>
      </c>
      <c r="D66" s="49" t="str">
        <f>VLOOKUP(B66,'Base de dado DESONERADA'!A:D,2,FALSE)</f>
        <v>ASSENTAMENTO DE GUIA (MEIO-FIO) EM TRECHO RETO, CONFECCIONADA EM CONCRETO PRÉ-FABRICADO, DIMENSÕES 100X15X13X20 CM (COMPRIMENTO X BASE INFERIOR X BASE SUPERIOR X ALTURA). AF_01/2024</v>
      </c>
      <c r="E66" s="48" t="str">
        <f>VLOOKUP(B66,'Base de dado DESONERADA'!A:D,3,FALSE)</f>
        <v>M</v>
      </c>
      <c r="F66" s="185">
        <v>70</v>
      </c>
      <c r="G66" s="39">
        <f>VLOOKUP(B66,'Base de dado DESONERADA'!A:D,4,FALSE)</f>
        <v>44.2</v>
      </c>
      <c r="H66" s="186">
        <f t="shared" si="5"/>
        <v>3094</v>
      </c>
      <c r="I66" s="186">
        <f>G66*(1+$G$6)</f>
        <v>57.358087591077954</v>
      </c>
      <c r="J66" s="186">
        <f t="shared" si="8"/>
        <v>4015.06</v>
      </c>
    </row>
    <row r="67" spans="1:12" ht="25.5">
      <c r="A67" s="184" t="s">
        <v>281</v>
      </c>
      <c r="B67" s="184">
        <v>94281</v>
      </c>
      <c r="C67" s="184" t="s">
        <v>12</v>
      </c>
      <c r="D67" s="49" t="str">
        <f>VLOOKUP(B67,'Base de dado DESONERADA'!A:D,2,FALSE)</f>
        <v>EXECUÇÃO DE SARJETA DE CONCRETO USINADO, MOLDADA IN LOCO EM TRECHO RETO, 30 CM BASE X 15 CM ALTURA. AF_01/2024</v>
      </c>
      <c r="E67" s="48" t="str">
        <f>VLOOKUP(B67,'Base de dado DESONERADA'!A:D,3,FALSE)</f>
        <v>M</v>
      </c>
      <c r="F67" s="185">
        <v>70</v>
      </c>
      <c r="G67" s="39">
        <f>VLOOKUP(B67,'Base de dado DESONERADA'!A:D,4,FALSE)</f>
        <v>46.46</v>
      </c>
      <c r="H67" s="186">
        <f t="shared" si="5"/>
        <v>3252.2</v>
      </c>
      <c r="I67" s="186">
        <f>G67*(1+$G$6)</f>
        <v>60.290876685101395</v>
      </c>
      <c r="J67" s="186">
        <f t="shared" si="8"/>
        <v>4220.3599999999997</v>
      </c>
    </row>
    <row r="68" spans="1:12">
      <c r="A68" s="181" t="s">
        <v>283</v>
      </c>
      <c r="B68" s="181"/>
      <c r="C68" s="181"/>
      <c r="D68" s="181" t="s">
        <v>61</v>
      </c>
      <c r="E68" s="182"/>
      <c r="F68" s="182"/>
      <c r="G68" s="182"/>
      <c r="H68" s="183">
        <f>TRUNC(SUM(H69),2)</f>
        <v>7641.6</v>
      </c>
      <c r="I68" s="182"/>
      <c r="J68" s="183">
        <f>TRUNC(SUM(J69:J69),2)</f>
        <v>9916.4599999999991</v>
      </c>
    </row>
    <row r="69" spans="1:12" ht="38.25">
      <c r="A69" s="184" t="s">
        <v>284</v>
      </c>
      <c r="B69" s="184">
        <v>94992</v>
      </c>
      <c r="C69" s="184" t="s">
        <v>12</v>
      </c>
      <c r="D69" s="49" t="str">
        <f>VLOOKUP(B69,'Base de dado DESONERADA'!A:D,2,FALSE)</f>
        <v>EXECUÇÃO DE PASSEIO (CALÇADA) OU PISO DE CONCRETO COM CONCRETO MOLDADO IN LOCO, FEITO EM OBRA, ACABAMENTO CONVENCIONAL, ESPESSURA 6 CM, ARMADO. AF_08/2022</v>
      </c>
      <c r="E69" s="48" t="str">
        <f>VLOOKUP(B69,'Base de dado DESONERADA'!A:D,3,FALSE)</f>
        <v>M2</v>
      </c>
      <c r="F69" s="185">
        <v>96</v>
      </c>
      <c r="G69" s="39">
        <f>VLOOKUP(B69,'Base de dado DESONERADA'!A:D,4,FALSE)</f>
        <v>79.599999999999994</v>
      </c>
      <c r="H69" s="186">
        <f t="shared" si="5"/>
        <v>7641.6</v>
      </c>
      <c r="I69" s="186">
        <f>G69*(1+$G$6)</f>
        <v>103.29646543551594</v>
      </c>
      <c r="J69" s="186">
        <f>TRUNC((F69*I69),2)</f>
        <v>9916.4599999999991</v>
      </c>
    </row>
    <row r="70" spans="1:12">
      <c r="A70" s="711"/>
      <c r="B70" s="712"/>
      <c r="C70" s="712"/>
      <c r="D70" s="712"/>
      <c r="E70" s="712"/>
      <c r="F70" s="712"/>
      <c r="G70" s="712"/>
      <c r="H70" s="712"/>
      <c r="I70" s="712"/>
      <c r="J70" s="713"/>
    </row>
    <row r="71" spans="1:12">
      <c r="A71" s="718"/>
      <c r="B71" s="719"/>
      <c r="C71" s="719"/>
      <c r="D71" s="719"/>
      <c r="E71" s="720"/>
      <c r="F71" s="727" t="s">
        <v>181</v>
      </c>
      <c r="G71" s="728"/>
      <c r="H71" s="729">
        <f>H12+H16+H22+H26+H44+H41+H49+H52+H54+H58+H64+H68</f>
        <v>385499.69999999995</v>
      </c>
      <c r="I71" s="730"/>
      <c r="J71" s="731"/>
    </row>
    <row r="72" spans="1:12">
      <c r="A72" s="721"/>
      <c r="B72" s="722"/>
      <c r="C72" s="722"/>
      <c r="D72" s="722"/>
      <c r="E72" s="723"/>
      <c r="F72" s="727" t="s">
        <v>182</v>
      </c>
      <c r="G72" s="728"/>
      <c r="H72" s="729">
        <f>H73-H71</f>
        <v>122546.61000000004</v>
      </c>
      <c r="I72" s="730"/>
      <c r="J72" s="731"/>
    </row>
    <row r="73" spans="1:12">
      <c r="A73" s="724"/>
      <c r="B73" s="725"/>
      <c r="C73" s="725"/>
      <c r="D73" s="725"/>
      <c r="E73" s="726"/>
      <c r="F73" s="727" t="s">
        <v>183</v>
      </c>
      <c r="G73" s="728"/>
      <c r="H73" s="729">
        <f>J12+J16+J22+J26+J44+J49+J41+J52+J54+J58+J64+J68</f>
        <v>508046.31</v>
      </c>
      <c r="I73" s="730"/>
      <c r="J73" s="731"/>
    </row>
    <row r="74" spans="1:12" ht="69.95" customHeight="1">
      <c r="A74" s="716"/>
      <c r="B74" s="717"/>
      <c r="C74" s="717"/>
      <c r="D74" s="717"/>
      <c r="E74" s="717"/>
      <c r="F74" s="717"/>
      <c r="G74" s="717"/>
      <c r="H74" s="717"/>
      <c r="I74" s="717"/>
      <c r="J74" s="717"/>
      <c r="L74" s="17"/>
    </row>
  </sheetData>
  <mergeCells count="25">
    <mergeCell ref="A70:J70"/>
    <mergeCell ref="A10:J10"/>
    <mergeCell ref="A15:J15"/>
    <mergeCell ref="A51:J51"/>
    <mergeCell ref="A74:J74"/>
    <mergeCell ref="A71:E73"/>
    <mergeCell ref="F71:G71"/>
    <mergeCell ref="H71:J71"/>
    <mergeCell ref="F72:G72"/>
    <mergeCell ref="H72:J72"/>
    <mergeCell ref="F73:G73"/>
    <mergeCell ref="H73:J73"/>
    <mergeCell ref="A1:J1"/>
    <mergeCell ref="A2:J2"/>
    <mergeCell ref="A3:J3"/>
    <mergeCell ref="A4:J4"/>
    <mergeCell ref="A5:J5"/>
    <mergeCell ref="A6:D6"/>
    <mergeCell ref="E6:F6"/>
    <mergeCell ref="I6:J6"/>
    <mergeCell ref="A7:J7"/>
    <mergeCell ref="A9:D9"/>
    <mergeCell ref="E9:J9"/>
    <mergeCell ref="A8:D8"/>
    <mergeCell ref="E8:J8"/>
  </mergeCells>
  <pageMargins left="0.19685039370078741" right="0.19685039370078741" top="0.39370078740157483" bottom="0.59055118110236227" header="0.51181102362204722" footer="0.39370078740157483"/>
  <pageSetup paperSize="9" scale="93" fitToHeight="20" orientation="landscape" r:id="rId1"/>
  <headerFooter>
    <oddHeader xml:space="preserve">&amp;L </oddHeader>
  </headerFooter>
  <rowBreaks count="4" manualBreakCount="4">
    <brk id="25" max="9" man="1"/>
    <brk id="36" max="9" man="1"/>
    <brk id="47" max="9" man="1"/>
    <brk id="60" max="9" man="1"/>
  </rowBreaks>
  <drawing r:id="rId2"/>
</worksheet>
</file>

<file path=xl/worksheets/sheet9.xml><?xml version="1.0" encoding="utf-8"?>
<worksheet xmlns="http://schemas.openxmlformats.org/spreadsheetml/2006/main" xmlns:r="http://schemas.openxmlformats.org/officeDocument/2006/relationships">
  <sheetPr>
    <tabColor rgb="FFFF0000"/>
    <outlinePr summaryBelow="0" summaryRight="0"/>
  </sheetPr>
  <dimension ref="A1:M191"/>
  <sheetViews>
    <sheetView view="pageBreakPreview" zoomScaleSheetLayoutView="100" workbookViewId="0">
      <selection activeCell="A3" sqref="A3:H3"/>
    </sheetView>
  </sheetViews>
  <sheetFormatPr defaultColWidth="9" defaultRowHeight="12.75"/>
  <cols>
    <col min="1" max="1" width="8.5" style="5" customWidth="1"/>
    <col min="2" max="2" width="11.25" style="6" customWidth="1"/>
    <col min="3" max="3" width="16.875" style="6" customWidth="1"/>
    <col min="4" max="4" width="64.75" style="7" customWidth="1"/>
    <col min="5" max="5" width="4.25" style="8" customWidth="1"/>
    <col min="6" max="6" width="8.375" style="9" customWidth="1"/>
    <col min="7" max="7" width="9.25" style="10" bestFit="1" customWidth="1"/>
    <col min="8" max="8" width="9" style="11" customWidth="1"/>
    <col min="9" max="16384" width="9" style="4"/>
  </cols>
  <sheetData>
    <row r="1" spans="1:13" s="1" customFormat="1" ht="15.75">
      <c r="A1" s="551" t="s">
        <v>0</v>
      </c>
      <c r="B1" s="552"/>
      <c r="C1" s="552"/>
      <c r="D1" s="552"/>
      <c r="E1" s="552"/>
      <c r="F1" s="552"/>
      <c r="G1" s="552"/>
      <c r="H1" s="553"/>
    </row>
    <row r="2" spans="1:13" s="1" customFormat="1" ht="15.75">
      <c r="A2" s="554" t="s">
        <v>1</v>
      </c>
      <c r="B2" s="555"/>
      <c r="C2" s="555"/>
      <c r="D2" s="555"/>
      <c r="E2" s="555"/>
      <c r="F2" s="555"/>
      <c r="G2" s="555"/>
      <c r="H2" s="556"/>
    </row>
    <row r="3" spans="1:13" s="1" customFormat="1" ht="15.75">
      <c r="A3" s="557" t="s">
        <v>317</v>
      </c>
      <c r="B3" s="558"/>
      <c r="C3" s="558"/>
      <c r="D3" s="558"/>
      <c r="E3" s="558"/>
      <c r="F3" s="558"/>
      <c r="G3" s="558"/>
      <c r="H3" s="559"/>
    </row>
    <row r="4" spans="1:13" s="1" customFormat="1" ht="15" customHeight="1">
      <c r="A4" s="560" t="str">
        <f>'[51]RESUMO '!$A$4</f>
        <v>Objeto:</v>
      </c>
      <c r="B4" s="561"/>
      <c r="C4" s="561"/>
      <c r="D4" s="561"/>
      <c r="E4" s="560" t="s">
        <v>184</v>
      </c>
      <c r="F4" s="561"/>
      <c r="G4" s="561"/>
      <c r="H4" s="562"/>
    </row>
    <row r="5" spans="1:13" s="1" customFormat="1" ht="69.75" customHeight="1">
      <c r="A5" s="547" t="s">
        <v>330</v>
      </c>
      <c r="B5" s="548"/>
      <c r="C5" s="548"/>
      <c r="D5" s="548"/>
      <c r="E5" s="549">
        <f>'MEMÓRIA DE CÁLCULO'!AA4</f>
        <v>46080</v>
      </c>
      <c r="F5" s="548"/>
      <c r="G5" s="548"/>
      <c r="H5" s="550"/>
    </row>
    <row r="6" spans="1:13" s="2" customFormat="1" ht="15" customHeight="1">
      <c r="A6" s="560" t="s">
        <v>218</v>
      </c>
      <c r="B6" s="561"/>
      <c r="C6" s="561"/>
      <c r="D6" s="562"/>
      <c r="E6" s="563" t="s">
        <v>2</v>
      </c>
      <c r="F6" s="563"/>
      <c r="G6" s="563"/>
      <c r="H6" s="563"/>
    </row>
    <row r="7" spans="1:13" s="2" customFormat="1" ht="15" customHeight="1">
      <c r="A7" s="547" t="s">
        <v>229</v>
      </c>
      <c r="B7" s="548"/>
      <c r="C7" s="548"/>
      <c r="D7" s="548"/>
      <c r="E7" s="564" t="s">
        <v>3</v>
      </c>
      <c r="F7" s="565"/>
      <c r="G7" s="565"/>
      <c r="H7" s="566"/>
    </row>
    <row r="8" spans="1:13" s="1" customFormat="1" ht="15.75">
      <c r="A8" s="579" t="s">
        <v>186</v>
      </c>
      <c r="B8" s="580"/>
      <c r="C8" s="581"/>
      <c r="D8" s="68" t="s">
        <v>15422</v>
      </c>
      <c r="E8" s="582" t="s">
        <v>217</v>
      </c>
      <c r="F8" s="583"/>
      <c r="G8" s="583"/>
      <c r="H8" s="256">
        <f>'BDI DES'!B39</f>
        <v>0.29769428939090381</v>
      </c>
    </row>
    <row r="9" spans="1:13" s="1" customFormat="1" ht="5.0999999999999996" customHeight="1">
      <c r="A9" s="584"/>
      <c r="B9" s="585"/>
      <c r="C9" s="585"/>
      <c r="D9" s="585"/>
      <c r="E9" s="585"/>
      <c r="F9" s="585"/>
      <c r="G9" s="585"/>
      <c r="H9" s="586"/>
    </row>
    <row r="10" spans="1:13" s="3" customFormat="1" ht="18.75" customHeight="1">
      <c r="A10" s="587" t="s">
        <v>219</v>
      </c>
      <c r="B10" s="587"/>
      <c r="C10" s="587"/>
      <c r="D10" s="587"/>
      <c r="E10" s="587"/>
      <c r="F10" s="587"/>
      <c r="G10" s="587"/>
      <c r="H10" s="587"/>
    </row>
    <row r="11" spans="1:13" s="1" customFormat="1" ht="5.0999999999999996" customHeight="1">
      <c r="A11" s="584"/>
      <c r="B11" s="585"/>
      <c r="C11" s="585"/>
      <c r="D11" s="585"/>
      <c r="E11" s="585"/>
      <c r="F11" s="585"/>
      <c r="G11" s="585"/>
      <c r="H11" s="586"/>
    </row>
    <row r="12" spans="1:13" s="3" customFormat="1">
      <c r="A12" s="733" t="s">
        <v>96</v>
      </c>
      <c r="B12" s="734" t="s">
        <v>188</v>
      </c>
      <c r="C12" s="735" t="s">
        <v>189</v>
      </c>
      <c r="D12" s="735"/>
      <c r="E12" s="736" t="s">
        <v>190</v>
      </c>
      <c r="F12" s="737" t="s">
        <v>191</v>
      </c>
      <c r="G12" s="738" t="s">
        <v>8</v>
      </c>
      <c r="H12" s="738"/>
    </row>
    <row r="13" spans="1:13" s="3" customFormat="1">
      <c r="A13" s="733"/>
      <c r="B13" s="734"/>
      <c r="C13" s="735"/>
      <c r="D13" s="735"/>
      <c r="E13" s="736"/>
      <c r="F13" s="737"/>
      <c r="G13" s="50" t="s">
        <v>192</v>
      </c>
      <c r="H13" s="51" t="s">
        <v>100</v>
      </c>
    </row>
    <row r="14" spans="1:13" s="1" customFormat="1" ht="30" customHeight="1">
      <c r="A14" s="70" t="s">
        <v>169</v>
      </c>
      <c r="B14" s="739" t="s">
        <v>193</v>
      </c>
      <c r="C14" s="739"/>
      <c r="D14" s="739"/>
      <c r="E14" s="52" t="s">
        <v>190</v>
      </c>
      <c r="F14" s="52"/>
      <c r="G14" s="53"/>
      <c r="H14" s="54">
        <f>TRUNC(SUM(H15:H22),2)</f>
        <v>341.59</v>
      </c>
    </row>
    <row r="15" spans="1:13" ht="23.25" customHeight="1">
      <c r="A15" s="174" t="s">
        <v>232</v>
      </c>
      <c r="B15" s="59" t="s">
        <v>233</v>
      </c>
      <c r="C15" s="590" t="str">
        <f>VLOOKUP(A15,'Base de dado DESONERADA'!A:D,2,FALSE)</f>
        <v>JUNTA DE DILATAÇÃO EM ELASTÔMERO E PERFIL VV - L = 20 MM E H = 40 MM</v>
      </c>
      <c r="D15" s="590"/>
      <c r="E15" s="69" t="str">
        <f>VLOOKUP(A15,'Base de dado DESONERADA'!A:D,3,FALSE)</f>
        <v>M</v>
      </c>
      <c r="F15" s="55">
        <v>1.05</v>
      </c>
      <c r="G15" s="280">
        <f>VLOOKUP(A15,'Base de dado DESONERADA'!A:D,4,FALSE)</f>
        <v>186.36439999999999</v>
      </c>
      <c r="H15" s="56">
        <f t="shared" ref="H15:H22" si="0">TRUNC($F15*G15,2)</f>
        <v>195.68</v>
      </c>
      <c r="I15" s="12"/>
    </row>
    <row r="16" spans="1:13" ht="37.5" customHeight="1">
      <c r="A16" s="59">
        <v>130</v>
      </c>
      <c r="B16" s="59" t="s">
        <v>220</v>
      </c>
      <c r="C16" s="590" t="str">
        <f>VLOOKUP(A16,'Base de dado DESONERADA'!A:D,2,FALSE)</f>
        <v>ARGAMASSA POLIMERICA DE REPARO ESTRUTURAL, BICOMPONENTE</v>
      </c>
      <c r="D16" s="590"/>
      <c r="E16" s="69" t="str">
        <f>VLOOKUP(A16,'Base de dado DESONERADA'!A:D,3,FALSE)</f>
        <v>KG</v>
      </c>
      <c r="F16" s="57">
        <f>0.005*2000</f>
        <v>10</v>
      </c>
      <c r="G16" s="280">
        <f>VLOOKUP(A16,'Base de dado DESONERADA'!A:D,4,FALSE)</f>
        <v>4.5</v>
      </c>
      <c r="H16" s="56">
        <f t="shared" si="0"/>
        <v>45</v>
      </c>
      <c r="I16" s="12"/>
      <c r="L16" s="732"/>
      <c r="M16" s="732"/>
    </row>
    <row r="17" spans="1:9" ht="38.25" customHeight="1">
      <c r="A17" s="59">
        <v>91282</v>
      </c>
      <c r="B17" s="59" t="s">
        <v>196</v>
      </c>
      <c r="C17" s="590" t="str">
        <f>VLOOKUP(A17,'Base de dado DESONERADA'!A:D,2,FALSE)</f>
        <v>CORTADORA DE PISO COM MOTOR 4 TEMPOS A GASOLINA, POTÊNCIA DE 13 HP, COM DISCO DE CORTE DIAMANTADO SEGMENTADO PARA CONCRETO, DIÂMETRO DE 350 MM, FURO DE 1" (14 X 1") - MATERIAIS NA OPERAÇÃO. AF_08/2015</v>
      </c>
      <c r="D17" s="590"/>
      <c r="E17" s="69" t="str">
        <f>VLOOKUP(A17,'Base de dado DESONERADA'!A:D,3,FALSE)</f>
        <v>H</v>
      </c>
      <c r="F17" s="55">
        <v>0.15</v>
      </c>
      <c r="G17" s="280">
        <f>VLOOKUP(A17,'Base de dado DESONERADA'!A:D,4,FALSE)</f>
        <v>9.52</v>
      </c>
      <c r="H17" s="56">
        <f t="shared" si="0"/>
        <v>1.42</v>
      </c>
      <c r="I17" s="12"/>
    </row>
    <row r="18" spans="1:9" ht="29.25" customHeight="1">
      <c r="A18" s="59">
        <v>97628</v>
      </c>
      <c r="B18" s="59" t="s">
        <v>196</v>
      </c>
      <c r="C18" s="590" t="str">
        <f>VLOOKUP(A18,'Base de dado DESONERADA'!A:D,2,FALSE)</f>
        <v>DEMOLIÇÃO DE LAJES, EM CONCRETO ARMADO, DE FORMA MANUAL, SEM REAPROVEITAMENTO. AF_09/2023</v>
      </c>
      <c r="D18" s="590"/>
      <c r="E18" s="69" t="str">
        <f>VLOOKUP(A18,'Base de dado DESONERADA'!A:D,3,FALSE)</f>
        <v>M3</v>
      </c>
      <c r="F18" s="58">
        <v>5.0000000000000001E-3</v>
      </c>
      <c r="G18" s="280">
        <f>VLOOKUP(A18,'Base de dado DESONERADA'!A:D,4,FALSE)</f>
        <v>283.02</v>
      </c>
      <c r="H18" s="56">
        <f t="shared" si="0"/>
        <v>1.41</v>
      </c>
      <c r="I18" s="12"/>
    </row>
    <row r="19" spans="1:9" ht="25.5" customHeight="1">
      <c r="A19" s="59">
        <v>6193</v>
      </c>
      <c r="B19" s="59" t="s">
        <v>220</v>
      </c>
      <c r="C19" s="590" t="str">
        <f>VLOOKUP(A19,'Base de dado DESONERADA'!A:D,2,FALSE)</f>
        <v>TABUA NAO APARELHADA *2,5 X 20* CM, EM MACARANDUBA/MASSARANDUBA, ANGELIM OU EQUIVALENTE DA REGIAO - BRUTA</v>
      </c>
      <c r="D19" s="590"/>
      <c r="E19" s="69" t="str">
        <f>VLOOKUP(A19,'Base de dado DESONERADA'!A:D,3,FALSE)</f>
        <v>M</v>
      </c>
      <c r="F19" s="55">
        <v>0.2</v>
      </c>
      <c r="G19" s="280">
        <f>VLOOKUP(A19,'Base de dado DESONERADA'!A:D,4,FALSE)</f>
        <v>20.56</v>
      </c>
      <c r="H19" s="56">
        <f t="shared" si="0"/>
        <v>4.1100000000000003</v>
      </c>
      <c r="I19" s="12"/>
    </row>
    <row r="20" spans="1:9" ht="22.5" customHeight="1">
      <c r="A20" s="59">
        <v>88262</v>
      </c>
      <c r="B20" s="59" t="s">
        <v>196</v>
      </c>
      <c r="C20" s="590" t="str">
        <f>VLOOKUP(A20,'Base de dado DESONERADA'!A:D,2,FALSE)</f>
        <v>CARPINTEIRO DE FORMAS COM ENCARGOS COMPLEMENTARES</v>
      </c>
      <c r="D20" s="590"/>
      <c r="E20" s="69" t="str">
        <f>VLOOKUP(A20,'Base de dado DESONERADA'!A:D,3,FALSE)</f>
        <v>H</v>
      </c>
      <c r="F20" s="55">
        <v>0.25</v>
      </c>
      <c r="G20" s="280">
        <f>VLOOKUP(A20,'Base de dado DESONERADA'!A:D,4,FALSE)</f>
        <v>27.71</v>
      </c>
      <c r="H20" s="56">
        <f t="shared" si="0"/>
        <v>6.92</v>
      </c>
      <c r="I20" s="12"/>
    </row>
    <row r="21" spans="1:9" ht="22.5" customHeight="1">
      <c r="A21" s="59">
        <v>88309</v>
      </c>
      <c r="B21" s="59" t="s">
        <v>196</v>
      </c>
      <c r="C21" s="590" t="str">
        <f>VLOOKUP(A21,'Base de dado DESONERADA'!A:D,2,FALSE)</f>
        <v>PEDREIRO COM ENCARGOS COMPLEMENTARES</v>
      </c>
      <c r="D21" s="590"/>
      <c r="E21" s="69" t="str">
        <f>VLOOKUP(A21,'Base de dado DESONERADA'!A:D,3,FALSE)</f>
        <v>H</v>
      </c>
      <c r="F21" s="55">
        <v>0.75</v>
      </c>
      <c r="G21" s="280">
        <f>VLOOKUP(A21,'Base de dado DESONERADA'!A:D,4,FALSE)</f>
        <v>28.29</v>
      </c>
      <c r="H21" s="56">
        <f t="shared" si="0"/>
        <v>21.21</v>
      </c>
      <c r="I21" s="12"/>
    </row>
    <row r="22" spans="1:9" ht="26.25" customHeight="1">
      <c r="A22" s="59">
        <v>90777</v>
      </c>
      <c r="B22" s="59" t="s">
        <v>196</v>
      </c>
      <c r="C22" s="590" t="str">
        <f>VLOOKUP(A22,'Base de dado DESONERADA'!A:D,2,FALSE)</f>
        <v>ENGENHEIRO CIVIL DE OBRA JUNIOR COM ENCARGOS COMPLEMENTARES</v>
      </c>
      <c r="D22" s="590"/>
      <c r="E22" s="69" t="str">
        <f>VLOOKUP(A22,'Base de dado DESONERADA'!A:D,3,FALSE)</f>
        <v>H</v>
      </c>
      <c r="F22" s="55">
        <v>0.5</v>
      </c>
      <c r="G22" s="280">
        <f>VLOOKUP(A22,'Base de dado DESONERADA'!A:D,4,FALSE)</f>
        <v>131.69</v>
      </c>
      <c r="H22" s="56">
        <f t="shared" si="0"/>
        <v>65.84</v>
      </c>
      <c r="I22" s="12"/>
    </row>
    <row r="23" spans="1:9" ht="7.5" customHeight="1">
      <c r="A23" s="155"/>
      <c r="B23" s="156"/>
      <c r="C23" s="156"/>
      <c r="D23" s="157"/>
      <c r="E23" s="158"/>
      <c r="F23" s="159"/>
      <c r="G23" s="160"/>
      <c r="H23" s="161"/>
    </row>
    <row r="24" spans="1:9">
      <c r="A24" s="155"/>
      <c r="B24" s="156"/>
      <c r="C24" s="156"/>
      <c r="D24" s="157"/>
      <c r="E24" s="158"/>
      <c r="F24" s="159"/>
      <c r="G24" s="160"/>
      <c r="H24" s="161"/>
    </row>
    <row r="191" spans="4:4" s="4" customFormat="1">
      <c r="D191" s="7" t="s">
        <v>202</v>
      </c>
    </row>
  </sheetData>
  <mergeCells count="32">
    <mergeCell ref="A5:D5"/>
    <mergeCell ref="E5:H5"/>
    <mergeCell ref="A1:H1"/>
    <mergeCell ref="A2:H2"/>
    <mergeCell ref="A3:H3"/>
    <mergeCell ref="A4:D4"/>
    <mergeCell ref="E4:H4"/>
    <mergeCell ref="A6:D6"/>
    <mergeCell ref="E6:H6"/>
    <mergeCell ref="A7:D7"/>
    <mergeCell ref="E7:H7"/>
    <mergeCell ref="A8:C8"/>
    <mergeCell ref="E8:G8"/>
    <mergeCell ref="B14:D14"/>
    <mergeCell ref="C15:D15"/>
    <mergeCell ref="C16:D16"/>
    <mergeCell ref="C17:D17"/>
    <mergeCell ref="C18:D18"/>
    <mergeCell ref="A9:H9"/>
    <mergeCell ref="A10:H10"/>
    <mergeCell ref="A11:H11"/>
    <mergeCell ref="A12:A13"/>
    <mergeCell ref="B12:B13"/>
    <mergeCell ref="C12:D13"/>
    <mergeCell ref="E12:E13"/>
    <mergeCell ref="F12:F13"/>
    <mergeCell ref="G12:H12"/>
    <mergeCell ref="L16:M16"/>
    <mergeCell ref="C20:D20"/>
    <mergeCell ref="C21:D21"/>
    <mergeCell ref="C22:D22"/>
    <mergeCell ref="C19:D19"/>
  </mergeCells>
  <printOptions horizontalCentered="1"/>
  <pageMargins left="0.19685039370078741" right="0.19685039370078741" top="0.39370078740157483" bottom="0.59055118110236227" header="0.59055118110236227" footer="0.59055118110236227"/>
  <pageSetup paperSize="9" fitToHeight="30" orientation="landscape" r:id="rId1"/>
  <drawing r:id="rId2"/>
</worksheet>
</file>

<file path=xl/worksheets/sheet10.xml><?xml version="1.0" encoding="utf-8"?>
<worksheet xmlns="http://schemas.openxmlformats.org/spreadsheetml/2006/main" xmlns:r="http://schemas.openxmlformats.org/officeDocument/2006/relationships">
  <sheetPr>
    <tabColor theme="0" tint="-4.9989318521683403E-2"/>
  </sheetPr>
  <dimension ref="A1:IL40"/>
  <sheetViews>
    <sheetView view="pageBreakPreview" zoomScale="90" zoomScaleNormal="70" zoomScaleSheetLayoutView="90" workbookViewId="0">
      <selection activeCell="H12" sqref="H12"/>
    </sheetView>
  </sheetViews>
  <sheetFormatPr defaultRowHeight="12.75"/>
  <cols>
    <col min="1" max="1" width="52.75" style="18" customWidth="1"/>
    <col min="2" max="2" width="9.375" style="36" customWidth="1"/>
    <col min="3" max="3" width="16.5" style="36" customWidth="1"/>
    <col min="4" max="249" width="9" style="18"/>
    <col min="250" max="250" width="61.75" style="18" customWidth="1"/>
    <col min="251" max="252" width="7.875" style="18" customWidth="1"/>
    <col min="253" max="505" width="9" style="18"/>
    <col min="506" max="506" width="61.75" style="18" customWidth="1"/>
    <col min="507" max="508" width="7.875" style="18" customWidth="1"/>
    <col min="509" max="761" width="9" style="18"/>
    <col min="762" max="762" width="61.75" style="18" customWidth="1"/>
    <col min="763" max="764" width="7.875" style="18" customWidth="1"/>
    <col min="765" max="1017" width="9" style="18"/>
    <col min="1018" max="1018" width="61.75" style="18" customWidth="1"/>
    <col min="1019" max="1020" width="7.875" style="18" customWidth="1"/>
    <col min="1021" max="1273" width="9" style="18"/>
    <col min="1274" max="1274" width="61.75" style="18" customWidth="1"/>
    <col min="1275" max="1276" width="7.875" style="18" customWidth="1"/>
    <col min="1277" max="1529" width="9" style="18"/>
    <col min="1530" max="1530" width="61.75" style="18" customWidth="1"/>
    <col min="1531" max="1532" width="7.875" style="18" customWidth="1"/>
    <col min="1533" max="1785" width="9" style="18"/>
    <col min="1786" max="1786" width="61.75" style="18" customWidth="1"/>
    <col min="1787" max="1788" width="7.875" style="18" customWidth="1"/>
    <col min="1789" max="2041" width="9" style="18"/>
    <col min="2042" max="2042" width="61.75" style="18" customWidth="1"/>
    <col min="2043" max="2044" width="7.875" style="18" customWidth="1"/>
    <col min="2045" max="2297" width="9" style="18"/>
    <col min="2298" max="2298" width="61.75" style="18" customWidth="1"/>
    <col min="2299" max="2300" width="7.875" style="18" customWidth="1"/>
    <col min="2301" max="2553" width="9" style="18"/>
    <col min="2554" max="2554" width="61.75" style="18" customWidth="1"/>
    <col min="2555" max="2556" width="7.875" style="18" customWidth="1"/>
    <col min="2557" max="2809" width="9" style="18"/>
    <col min="2810" max="2810" width="61.75" style="18" customWidth="1"/>
    <col min="2811" max="2812" width="7.875" style="18" customWidth="1"/>
    <col min="2813" max="3065" width="9" style="18"/>
    <col min="3066" max="3066" width="61.75" style="18" customWidth="1"/>
    <col min="3067" max="3068" width="7.875" style="18" customWidth="1"/>
    <col min="3069" max="3321" width="9" style="18"/>
    <col min="3322" max="3322" width="61.75" style="18" customWidth="1"/>
    <col min="3323" max="3324" width="7.875" style="18" customWidth="1"/>
    <col min="3325" max="3577" width="9" style="18"/>
    <col min="3578" max="3578" width="61.75" style="18" customWidth="1"/>
    <col min="3579" max="3580" width="7.875" style="18" customWidth="1"/>
    <col min="3581" max="3833" width="9" style="18"/>
    <col min="3834" max="3834" width="61.75" style="18" customWidth="1"/>
    <col min="3835" max="3836" width="7.875" style="18" customWidth="1"/>
    <col min="3837" max="4089" width="9" style="18"/>
    <col min="4090" max="4090" width="61.75" style="18" customWidth="1"/>
    <col min="4091" max="4092" width="7.875" style="18" customWidth="1"/>
    <col min="4093" max="4345" width="9" style="18"/>
    <col min="4346" max="4346" width="61.75" style="18" customWidth="1"/>
    <col min="4347" max="4348" width="7.875" style="18" customWidth="1"/>
    <col min="4349" max="4601" width="9" style="18"/>
    <col min="4602" max="4602" width="61.75" style="18" customWidth="1"/>
    <col min="4603" max="4604" width="7.875" style="18" customWidth="1"/>
    <col min="4605" max="4857" width="9" style="18"/>
    <col min="4858" max="4858" width="61.75" style="18" customWidth="1"/>
    <col min="4859" max="4860" width="7.875" style="18" customWidth="1"/>
    <col min="4861" max="5113" width="9" style="18"/>
    <col min="5114" max="5114" width="61.75" style="18" customWidth="1"/>
    <col min="5115" max="5116" width="7.875" style="18" customWidth="1"/>
    <col min="5117" max="5369" width="9" style="18"/>
    <col min="5370" max="5370" width="61.75" style="18" customWidth="1"/>
    <col min="5371" max="5372" width="7.875" style="18" customWidth="1"/>
    <col min="5373" max="5625" width="9" style="18"/>
    <col min="5626" max="5626" width="61.75" style="18" customWidth="1"/>
    <col min="5627" max="5628" width="7.875" style="18" customWidth="1"/>
    <col min="5629" max="5881" width="9" style="18"/>
    <col min="5882" max="5882" width="61.75" style="18" customWidth="1"/>
    <col min="5883" max="5884" width="7.875" style="18" customWidth="1"/>
    <col min="5885" max="6137" width="9" style="18"/>
    <col min="6138" max="6138" width="61.75" style="18" customWidth="1"/>
    <col min="6139" max="6140" width="7.875" style="18" customWidth="1"/>
    <col min="6141" max="6393" width="9" style="18"/>
    <col min="6394" max="6394" width="61.75" style="18" customWidth="1"/>
    <col min="6395" max="6396" width="7.875" style="18" customWidth="1"/>
    <col min="6397" max="6649" width="9" style="18"/>
    <col min="6650" max="6650" width="61.75" style="18" customWidth="1"/>
    <col min="6651" max="6652" width="7.875" style="18" customWidth="1"/>
    <col min="6653" max="6905" width="9" style="18"/>
    <col min="6906" max="6906" width="61.75" style="18" customWidth="1"/>
    <col min="6907" max="6908" width="7.875" style="18" customWidth="1"/>
    <col min="6909" max="7161" width="9" style="18"/>
    <col min="7162" max="7162" width="61.75" style="18" customWidth="1"/>
    <col min="7163" max="7164" width="7.875" style="18" customWidth="1"/>
    <col min="7165" max="7417" width="9" style="18"/>
    <col min="7418" max="7418" width="61.75" style="18" customWidth="1"/>
    <col min="7419" max="7420" width="7.875" style="18" customWidth="1"/>
    <col min="7421" max="7673" width="9" style="18"/>
    <col min="7674" max="7674" width="61.75" style="18" customWidth="1"/>
    <col min="7675" max="7676" width="7.875" style="18" customWidth="1"/>
    <col min="7677" max="7929" width="9" style="18"/>
    <col min="7930" max="7930" width="61.75" style="18" customWidth="1"/>
    <col min="7931" max="7932" width="7.875" style="18" customWidth="1"/>
    <col min="7933" max="8185" width="9" style="18"/>
    <col min="8186" max="8186" width="61.75" style="18" customWidth="1"/>
    <col min="8187" max="8188" width="7.875" style="18" customWidth="1"/>
    <col min="8189" max="8441" width="9" style="18"/>
    <col min="8442" max="8442" width="61.75" style="18" customWidth="1"/>
    <col min="8443" max="8444" width="7.875" style="18" customWidth="1"/>
    <col min="8445" max="8697" width="9" style="18"/>
    <col min="8698" max="8698" width="61.75" style="18" customWidth="1"/>
    <col min="8699" max="8700" width="7.875" style="18" customWidth="1"/>
    <col min="8701" max="8953" width="9" style="18"/>
    <col min="8954" max="8954" width="61.75" style="18" customWidth="1"/>
    <col min="8955" max="8956" width="7.875" style="18" customWidth="1"/>
    <col min="8957" max="9209" width="9" style="18"/>
    <col min="9210" max="9210" width="61.75" style="18" customWidth="1"/>
    <col min="9211" max="9212" width="7.875" style="18" customWidth="1"/>
    <col min="9213" max="9465" width="9" style="18"/>
    <col min="9466" max="9466" width="61.75" style="18" customWidth="1"/>
    <col min="9467" max="9468" width="7.875" style="18" customWidth="1"/>
    <col min="9469" max="9721" width="9" style="18"/>
    <col min="9722" max="9722" width="61.75" style="18" customWidth="1"/>
    <col min="9723" max="9724" width="7.875" style="18" customWidth="1"/>
    <col min="9725" max="9977" width="9" style="18"/>
    <col min="9978" max="9978" width="61.75" style="18" customWidth="1"/>
    <col min="9979" max="9980" width="7.875" style="18" customWidth="1"/>
    <col min="9981" max="10233" width="9" style="18"/>
    <col min="10234" max="10234" width="61.75" style="18" customWidth="1"/>
    <col min="10235" max="10236" width="7.875" style="18" customWidth="1"/>
    <col min="10237" max="10489" width="9" style="18"/>
    <col min="10490" max="10490" width="61.75" style="18" customWidth="1"/>
    <col min="10491" max="10492" width="7.875" style="18" customWidth="1"/>
    <col min="10493" max="10745" width="9" style="18"/>
    <col min="10746" max="10746" width="61.75" style="18" customWidth="1"/>
    <col min="10747" max="10748" width="7.875" style="18" customWidth="1"/>
    <col min="10749" max="11001" width="9" style="18"/>
    <col min="11002" max="11002" width="61.75" style="18" customWidth="1"/>
    <col min="11003" max="11004" width="7.875" style="18" customWidth="1"/>
    <col min="11005" max="11257" width="9" style="18"/>
    <col min="11258" max="11258" width="61.75" style="18" customWidth="1"/>
    <col min="11259" max="11260" width="7.875" style="18" customWidth="1"/>
    <col min="11261" max="11513" width="9" style="18"/>
    <col min="11514" max="11514" width="61.75" style="18" customWidth="1"/>
    <col min="11515" max="11516" width="7.875" style="18" customWidth="1"/>
    <col min="11517" max="11769" width="9" style="18"/>
    <col min="11770" max="11770" width="61.75" style="18" customWidth="1"/>
    <col min="11771" max="11772" width="7.875" style="18" customWidth="1"/>
    <col min="11773" max="12025" width="9" style="18"/>
    <col min="12026" max="12026" width="61.75" style="18" customWidth="1"/>
    <col min="12027" max="12028" width="7.875" style="18" customWidth="1"/>
    <col min="12029" max="12281" width="9" style="18"/>
    <col min="12282" max="12282" width="61.75" style="18" customWidth="1"/>
    <col min="12283" max="12284" width="7.875" style="18" customWidth="1"/>
    <col min="12285" max="12537" width="9" style="18"/>
    <col min="12538" max="12538" width="61.75" style="18" customWidth="1"/>
    <col min="12539" max="12540" width="7.875" style="18" customWidth="1"/>
    <col min="12541" max="12793" width="9" style="18"/>
    <col min="12794" max="12794" width="61.75" style="18" customWidth="1"/>
    <col min="12795" max="12796" width="7.875" style="18" customWidth="1"/>
    <col min="12797" max="13049" width="9" style="18"/>
    <col min="13050" max="13050" width="61.75" style="18" customWidth="1"/>
    <col min="13051" max="13052" width="7.875" style="18" customWidth="1"/>
    <col min="13053" max="13305" width="9" style="18"/>
    <col min="13306" max="13306" width="61.75" style="18" customWidth="1"/>
    <col min="13307" max="13308" width="7.875" style="18" customWidth="1"/>
    <col min="13309" max="13561" width="9" style="18"/>
    <col min="13562" max="13562" width="61.75" style="18" customWidth="1"/>
    <col min="13563" max="13564" width="7.875" style="18" customWidth="1"/>
    <col min="13565" max="13817" width="9" style="18"/>
    <col min="13818" max="13818" width="61.75" style="18" customWidth="1"/>
    <col min="13819" max="13820" width="7.875" style="18" customWidth="1"/>
    <col min="13821" max="14073" width="9" style="18"/>
    <col min="14074" max="14074" width="61.75" style="18" customWidth="1"/>
    <col min="14075" max="14076" width="7.875" style="18" customWidth="1"/>
    <col min="14077" max="14329" width="9" style="18"/>
    <col min="14330" max="14330" width="61.75" style="18" customWidth="1"/>
    <col min="14331" max="14332" width="7.875" style="18" customWidth="1"/>
    <col min="14333" max="14585" width="9" style="18"/>
    <col min="14586" max="14586" width="61.75" style="18" customWidth="1"/>
    <col min="14587" max="14588" width="7.875" style="18" customWidth="1"/>
    <col min="14589" max="14841" width="9" style="18"/>
    <col min="14842" max="14842" width="61.75" style="18" customWidth="1"/>
    <col min="14843" max="14844" width="7.875" style="18" customWidth="1"/>
    <col min="14845" max="15097" width="9" style="18"/>
    <col min="15098" max="15098" width="61.75" style="18" customWidth="1"/>
    <col min="15099" max="15100" width="7.875" style="18" customWidth="1"/>
    <col min="15101" max="15353" width="9" style="18"/>
    <col min="15354" max="15354" width="61.75" style="18" customWidth="1"/>
    <col min="15355" max="15356" width="7.875" style="18" customWidth="1"/>
    <col min="15357" max="15609" width="9" style="18"/>
    <col min="15610" max="15610" width="61.75" style="18" customWidth="1"/>
    <col min="15611" max="15612" width="7.875" style="18" customWidth="1"/>
    <col min="15613" max="15865" width="9" style="18"/>
    <col min="15866" max="15866" width="61.75" style="18" customWidth="1"/>
    <col min="15867" max="15868" width="7.875" style="18" customWidth="1"/>
    <col min="15869" max="16121" width="9" style="18"/>
    <col min="16122" max="16122" width="61.75" style="18" customWidth="1"/>
    <col min="16123" max="16124" width="7.875" style="18" customWidth="1"/>
    <col min="16125" max="16384" width="9" style="18"/>
  </cols>
  <sheetData>
    <row r="1" spans="1:246" ht="83.25" customHeight="1">
      <c r="A1" s="604" t="s">
        <v>15497</v>
      </c>
      <c r="B1" s="605"/>
      <c r="C1" s="606"/>
    </row>
    <row r="2" spans="1:246" ht="21">
      <c r="A2" s="604" t="s">
        <v>216</v>
      </c>
      <c r="B2" s="605"/>
      <c r="C2" s="606"/>
    </row>
    <row r="3" spans="1:246" s="20" customFormat="1" ht="22.5" customHeight="1">
      <c r="A3" s="600" t="s">
        <v>65</v>
      </c>
      <c r="B3" s="601"/>
      <c r="C3" s="602"/>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19"/>
      <c r="CP3" s="19"/>
      <c r="CQ3" s="19"/>
      <c r="CR3" s="19"/>
      <c r="CS3" s="19"/>
      <c r="CT3" s="19"/>
      <c r="CU3" s="19"/>
      <c r="CV3" s="19"/>
      <c r="CW3" s="19"/>
      <c r="CX3" s="19"/>
      <c r="CY3" s="19"/>
      <c r="CZ3" s="19"/>
      <c r="DA3" s="19"/>
      <c r="DB3" s="19"/>
      <c r="DC3" s="19"/>
      <c r="DD3" s="19"/>
      <c r="DE3" s="19"/>
      <c r="DF3" s="19"/>
      <c r="DG3" s="19"/>
      <c r="DH3" s="19"/>
      <c r="DI3" s="19"/>
      <c r="DJ3" s="19"/>
      <c r="DK3" s="19"/>
      <c r="DL3" s="19"/>
      <c r="DM3" s="19"/>
      <c r="DN3" s="19"/>
      <c r="DO3" s="19"/>
      <c r="DP3" s="19"/>
      <c r="DQ3" s="19"/>
      <c r="DR3" s="19"/>
      <c r="DS3" s="19"/>
      <c r="DT3" s="19"/>
      <c r="DU3" s="19"/>
      <c r="DV3" s="19"/>
      <c r="DW3" s="19"/>
      <c r="DX3" s="19"/>
      <c r="DY3" s="19"/>
      <c r="DZ3" s="19"/>
      <c r="EA3" s="19"/>
      <c r="EB3" s="19"/>
      <c r="EC3" s="19"/>
      <c r="ED3" s="19"/>
      <c r="EE3" s="19"/>
      <c r="EF3" s="19"/>
      <c r="EG3" s="19"/>
      <c r="EH3" s="19"/>
      <c r="EI3" s="19"/>
      <c r="EJ3" s="19"/>
      <c r="EK3" s="19"/>
      <c r="EL3" s="19"/>
      <c r="EM3" s="19"/>
      <c r="EN3" s="19"/>
      <c r="EO3" s="19"/>
      <c r="EP3" s="19"/>
      <c r="EQ3" s="19"/>
      <c r="ER3" s="19"/>
      <c r="ES3" s="19"/>
      <c r="ET3" s="19"/>
      <c r="EU3" s="19"/>
      <c r="EV3" s="19"/>
      <c r="EW3" s="19"/>
      <c r="EX3" s="19"/>
      <c r="EY3" s="19"/>
      <c r="EZ3" s="19"/>
      <c r="FA3" s="19"/>
      <c r="FB3" s="19"/>
      <c r="FC3" s="19"/>
      <c r="FD3" s="19"/>
      <c r="FE3" s="19"/>
      <c r="FF3" s="19"/>
      <c r="FG3" s="19"/>
      <c r="FH3" s="19"/>
      <c r="FI3" s="19"/>
      <c r="FJ3" s="19"/>
      <c r="FK3" s="19"/>
      <c r="FL3" s="19"/>
      <c r="FM3" s="19"/>
      <c r="FN3" s="19"/>
      <c r="FO3" s="19"/>
      <c r="FP3" s="19"/>
      <c r="FQ3" s="19"/>
      <c r="FR3" s="19"/>
      <c r="FS3" s="19"/>
      <c r="FT3" s="19"/>
      <c r="FU3" s="19"/>
      <c r="FV3" s="19"/>
      <c r="FW3" s="19"/>
      <c r="FX3" s="19"/>
      <c r="FY3" s="19"/>
      <c r="FZ3" s="19"/>
      <c r="GA3" s="19"/>
      <c r="GB3" s="19"/>
      <c r="GC3" s="19"/>
      <c r="GD3" s="19"/>
      <c r="GE3" s="19"/>
      <c r="GF3" s="19"/>
      <c r="GG3" s="19"/>
      <c r="GH3" s="19"/>
      <c r="GI3" s="19"/>
      <c r="GJ3" s="19"/>
      <c r="GK3" s="19"/>
      <c r="GL3" s="19"/>
      <c r="GM3" s="19"/>
      <c r="GN3" s="19"/>
      <c r="GO3" s="19"/>
      <c r="GP3" s="19"/>
      <c r="GQ3" s="19"/>
      <c r="GR3" s="19"/>
      <c r="GS3" s="19"/>
      <c r="GT3" s="19"/>
      <c r="GU3" s="19"/>
      <c r="GV3" s="19"/>
      <c r="GW3" s="19"/>
      <c r="GX3" s="19"/>
      <c r="GY3" s="19"/>
      <c r="GZ3" s="19"/>
      <c r="HA3" s="19"/>
      <c r="HB3" s="19"/>
      <c r="HC3" s="19"/>
      <c r="HD3" s="19"/>
      <c r="HE3" s="19"/>
      <c r="HF3" s="19"/>
      <c r="HG3" s="19"/>
      <c r="HH3" s="19"/>
      <c r="HI3" s="19"/>
      <c r="HJ3" s="19"/>
      <c r="HK3" s="19"/>
      <c r="HL3" s="19"/>
      <c r="HM3" s="19"/>
      <c r="HN3" s="19"/>
      <c r="HO3" s="19"/>
      <c r="HP3" s="19"/>
      <c r="HQ3" s="19"/>
      <c r="HR3" s="19"/>
      <c r="HS3" s="19"/>
      <c r="HT3" s="19"/>
      <c r="HU3" s="19"/>
      <c r="HV3" s="19"/>
      <c r="HW3" s="19"/>
      <c r="HX3" s="19"/>
      <c r="HY3" s="19"/>
      <c r="HZ3" s="19"/>
      <c r="IA3" s="19"/>
      <c r="IB3" s="19"/>
      <c r="IC3" s="19"/>
      <c r="ID3" s="19"/>
      <c r="IE3" s="19"/>
      <c r="IF3" s="19"/>
      <c r="IG3" s="19"/>
      <c r="IH3" s="19"/>
      <c r="II3" s="19"/>
      <c r="IJ3" s="19"/>
      <c r="IK3" s="19"/>
      <c r="IL3" s="19"/>
    </row>
    <row r="4" spans="1:246">
      <c r="A4" s="21"/>
      <c r="B4" s="22"/>
      <c r="C4" s="23"/>
    </row>
    <row r="5" spans="1:246" s="20" customFormat="1" ht="12.75" customHeight="1">
      <c r="A5" s="607" t="s">
        <v>66</v>
      </c>
      <c r="B5" s="608"/>
      <c r="C5" s="609"/>
    </row>
    <row r="6" spans="1:246" s="20" customFormat="1" ht="8.25" customHeight="1">
      <c r="A6" s="610"/>
      <c r="B6" s="611"/>
      <c r="C6" s="612"/>
    </row>
    <row r="7" spans="1:246" ht="11.25" customHeight="1">
      <c r="A7" s="21"/>
      <c r="B7" s="22"/>
      <c r="C7" s="23"/>
    </row>
    <row r="8" spans="1:246" s="20" customFormat="1" ht="15" customHeight="1">
      <c r="A8" s="607" t="s">
        <v>67</v>
      </c>
      <c r="B8" s="608"/>
      <c r="C8" s="609"/>
    </row>
    <row r="9" spans="1:246" s="20" customFormat="1" ht="12.75" customHeight="1">
      <c r="A9" s="610"/>
      <c r="B9" s="611"/>
      <c r="C9" s="612"/>
    </row>
    <row r="10" spans="1:246" ht="14.25" customHeight="1">
      <c r="A10" s="24"/>
      <c r="B10" s="25"/>
      <c r="C10" s="26"/>
    </row>
    <row r="11" spans="1:246" ht="15.75">
      <c r="A11" s="24" t="s">
        <v>68</v>
      </c>
      <c r="B11" s="26"/>
      <c r="C11" s="27">
        <v>3.7999999999999999E-2</v>
      </c>
    </row>
    <row r="12" spans="1:246" ht="14.1" customHeight="1">
      <c r="A12" s="24"/>
      <c r="B12" s="25"/>
      <c r="C12" s="26"/>
    </row>
    <row r="13" spans="1:246" ht="15.75">
      <c r="A13" s="24" t="s">
        <v>69</v>
      </c>
      <c r="B13" s="26"/>
      <c r="C13" s="27">
        <v>5.0000000000000001E-3</v>
      </c>
    </row>
    <row r="14" spans="1:246" ht="14.1" customHeight="1">
      <c r="A14" s="24"/>
      <c r="B14" s="25"/>
      <c r="C14" s="26"/>
    </row>
    <row r="15" spans="1:246" ht="15.75">
      <c r="A15" s="24" t="s">
        <v>70</v>
      </c>
      <c r="B15" s="26"/>
      <c r="C15" s="27">
        <v>3.2000000000000002E-3</v>
      </c>
    </row>
    <row r="16" spans="1:246" ht="14.1" customHeight="1">
      <c r="A16" s="24"/>
      <c r="B16" s="25"/>
      <c r="C16" s="26"/>
    </row>
    <row r="17" spans="1:3" ht="15.75">
      <c r="A17" s="24" t="s">
        <v>71</v>
      </c>
      <c r="B17" s="26"/>
      <c r="C17" s="27">
        <v>1.0200000000000001E-2</v>
      </c>
    </row>
    <row r="18" spans="1:3" ht="14.1" customHeight="1">
      <c r="A18" s="24"/>
      <c r="B18" s="25"/>
      <c r="C18" s="26"/>
    </row>
    <row r="19" spans="1:3" ht="15.75">
      <c r="A19" s="24" t="s">
        <v>72</v>
      </c>
      <c r="B19" s="26"/>
      <c r="C19" s="28">
        <v>6.6400000000000001E-2</v>
      </c>
    </row>
    <row r="20" spans="1:3" ht="14.1" customHeight="1">
      <c r="A20" s="24"/>
      <c r="B20" s="25"/>
      <c r="C20" s="26"/>
    </row>
    <row r="21" spans="1:3" ht="15.75">
      <c r="A21" s="24" t="s">
        <v>73</v>
      </c>
      <c r="B21" s="26"/>
      <c r="C21" s="27">
        <f>SUM(B22:B25)</f>
        <v>0.13150000000000001</v>
      </c>
    </row>
    <row r="22" spans="1:3" ht="15.75">
      <c r="A22" s="29" t="s">
        <v>74</v>
      </c>
      <c r="B22" s="30">
        <v>6.4999999999999997E-3</v>
      </c>
      <c r="C22" s="31"/>
    </row>
    <row r="23" spans="1:3" ht="15.75">
      <c r="A23" s="29" t="s">
        <v>75</v>
      </c>
      <c r="B23" s="30">
        <v>0.03</v>
      </c>
      <c r="C23" s="31"/>
    </row>
    <row r="24" spans="1:3" s="20" customFormat="1" ht="15.75">
      <c r="A24" s="32" t="s">
        <v>76</v>
      </c>
      <c r="B24" s="67">
        <v>0.05</v>
      </c>
      <c r="C24" s="32"/>
    </row>
    <row r="25" spans="1:3" ht="15.95" customHeight="1">
      <c r="A25" s="33" t="s">
        <v>77</v>
      </c>
      <c r="B25" s="34">
        <v>4.4999999999999998E-2</v>
      </c>
      <c r="C25" s="33"/>
    </row>
    <row r="26" spans="1:3" ht="9.75" customHeight="1">
      <c r="A26" s="613"/>
      <c r="B26" s="614"/>
      <c r="C26" s="615"/>
    </row>
    <row r="27" spans="1:3" s="20" customFormat="1" ht="26.1" customHeight="1">
      <c r="A27" s="600" t="s">
        <v>78</v>
      </c>
      <c r="B27" s="601"/>
      <c r="C27" s="602"/>
    </row>
    <row r="28" spans="1:3" ht="52.5" customHeight="1">
      <c r="A28" s="616"/>
      <c r="B28" s="617"/>
      <c r="C28" s="618"/>
    </row>
    <row r="29" spans="1:3" ht="15.75">
      <c r="A29" s="619" t="s">
        <v>79</v>
      </c>
      <c r="B29" s="620"/>
      <c r="C29" s="621"/>
    </row>
    <row r="30" spans="1:3" ht="15.75">
      <c r="A30" s="594" t="s">
        <v>80</v>
      </c>
      <c r="B30" s="595"/>
      <c r="C30" s="596"/>
    </row>
    <row r="31" spans="1:3" ht="15.75">
      <c r="A31" s="594" t="s">
        <v>81</v>
      </c>
      <c r="B31" s="595"/>
      <c r="C31" s="596"/>
    </row>
    <row r="32" spans="1:3" ht="15.75">
      <c r="A32" s="594" t="s">
        <v>82</v>
      </c>
      <c r="B32" s="595"/>
      <c r="C32" s="596"/>
    </row>
    <row r="33" spans="1:3" ht="15.75">
      <c r="A33" s="594" t="s">
        <v>83</v>
      </c>
      <c r="B33" s="595"/>
      <c r="C33" s="596"/>
    </row>
    <row r="34" spans="1:3" ht="15.75">
      <c r="A34" s="594" t="s">
        <v>84</v>
      </c>
      <c r="B34" s="595"/>
      <c r="C34" s="596"/>
    </row>
    <row r="35" spans="1:3" ht="15.75">
      <c r="A35" s="597" t="s">
        <v>85</v>
      </c>
      <c r="B35" s="598"/>
      <c r="C35" s="599"/>
    </row>
    <row r="36" spans="1:3" ht="12.75" customHeight="1">
      <c r="A36" s="35"/>
      <c r="C36" s="37"/>
    </row>
    <row r="37" spans="1:3" s="20" customFormat="1" ht="18" customHeight="1">
      <c r="A37" s="600" t="s">
        <v>86</v>
      </c>
      <c r="B37" s="601"/>
      <c r="C37" s="602"/>
    </row>
    <row r="38" spans="1:3" ht="10.5" customHeight="1">
      <c r="A38" s="35"/>
      <c r="C38" s="37"/>
    </row>
    <row r="39" spans="1:3" s="20" customFormat="1" ht="21">
      <c r="A39" s="38" t="s">
        <v>87</v>
      </c>
      <c r="B39" s="603">
        <f>(((1+C11+C13+C15)*(1+C17)*(1+C19))/(1-C21))-1</f>
        <v>0.29769428939090381</v>
      </c>
      <c r="C39" s="603"/>
    </row>
    <row r="40" spans="1:3">
      <c r="A40" s="35"/>
    </row>
  </sheetData>
  <mergeCells count="17">
    <mergeCell ref="A8:C9"/>
    <mergeCell ref="A3:C3"/>
    <mergeCell ref="A5:C6"/>
    <mergeCell ref="A1:C1"/>
    <mergeCell ref="A2:C2"/>
    <mergeCell ref="A30:C30"/>
    <mergeCell ref="A31:C31"/>
    <mergeCell ref="A28:C28"/>
    <mergeCell ref="A29:C29"/>
    <mergeCell ref="A26:C26"/>
    <mergeCell ref="A27:C27"/>
    <mergeCell ref="B39:C39"/>
    <mergeCell ref="A37:C37"/>
    <mergeCell ref="A34:C34"/>
    <mergeCell ref="A35:C35"/>
    <mergeCell ref="A32:C32"/>
    <mergeCell ref="A33:C33"/>
  </mergeCells>
  <printOptions horizontalCentered="1"/>
  <pageMargins left="0.39370078740157483" right="0.39370078740157483" top="0.59055118110236227" bottom="0.59055118110236227" header="0.39370078740157483" footer="0.39370078740157483"/>
  <pageSetup paperSize="9" orientation="portrait" r:id="rId1"/>
  <drawing r:id="rId2"/>
</worksheet>
</file>

<file path=xl/worksheets/sheet11.xml><?xml version="1.0" encoding="utf-8"?>
<worksheet xmlns="http://schemas.openxmlformats.org/spreadsheetml/2006/main" xmlns:r="http://schemas.openxmlformats.org/officeDocument/2006/relationships">
  <dimension ref="A1:D15216"/>
  <sheetViews>
    <sheetView topLeftCell="A15182" zoomScale="115" zoomScaleNormal="115" workbookViewId="0">
      <selection activeCell="C15206" sqref="C15206"/>
    </sheetView>
  </sheetViews>
  <sheetFormatPr defaultRowHeight="14.25"/>
  <cols>
    <col min="1" max="1" width="21.375" customWidth="1"/>
    <col min="2" max="2" width="70.125" customWidth="1"/>
    <col min="3" max="3" width="7.625" bestFit="1" customWidth="1"/>
    <col min="4" max="4" width="13.375" style="281" bestFit="1" customWidth="1"/>
  </cols>
  <sheetData>
    <row r="1" spans="1:4">
      <c r="A1" s="746" t="s">
        <v>331</v>
      </c>
      <c r="B1" s="746"/>
      <c r="C1" s="746"/>
      <c r="D1" s="746"/>
    </row>
    <row r="2" spans="1:4">
      <c r="A2" s="747" t="s">
        <v>15415</v>
      </c>
      <c r="B2" s="747"/>
      <c r="C2" s="747"/>
      <c r="D2" s="747"/>
    </row>
    <row r="3" spans="1:4">
      <c r="A3" s="261" t="s">
        <v>332</v>
      </c>
      <c r="B3" s="262" t="s">
        <v>333</v>
      </c>
    </row>
    <row r="4" spans="1:4">
      <c r="A4" s="261" t="s">
        <v>334</v>
      </c>
      <c r="B4" s="262" t="s">
        <v>335</v>
      </c>
    </row>
    <row r="6" spans="1:4">
      <c r="A6" s="267" t="s">
        <v>336</v>
      </c>
    </row>
    <row r="7" spans="1:4">
      <c r="A7" s="263" t="s">
        <v>15414</v>
      </c>
      <c r="B7" s="264" t="s">
        <v>338</v>
      </c>
    </row>
    <row r="8" spans="1:4">
      <c r="A8" s="264" t="s">
        <v>339</v>
      </c>
      <c r="B8" s="265" t="s">
        <v>340</v>
      </c>
    </row>
    <row r="9" spans="1:4">
      <c r="A9" s="264" t="s">
        <v>341</v>
      </c>
      <c r="B9" s="266">
        <v>1.1463000000000001</v>
      </c>
    </row>
    <row r="10" spans="1:4">
      <c r="A10" s="264" t="s">
        <v>342</v>
      </c>
      <c r="B10" s="266">
        <v>0.70669999999999999</v>
      </c>
    </row>
    <row r="12" spans="1:4" ht="25.5">
      <c r="A12" s="264" t="s">
        <v>343</v>
      </c>
      <c r="B12" s="264" t="s">
        <v>344</v>
      </c>
      <c r="C12" s="264" t="s">
        <v>345</v>
      </c>
      <c r="D12" s="282" t="s">
        <v>338</v>
      </c>
    </row>
    <row r="13" spans="1:4">
      <c r="A13" s="268">
        <v>45333</v>
      </c>
      <c r="B13" s="261" t="s">
        <v>346</v>
      </c>
      <c r="C13" s="268" t="s">
        <v>347</v>
      </c>
      <c r="D13" s="283">
        <v>199.02</v>
      </c>
    </row>
    <row r="14" spans="1:4">
      <c r="A14" s="268">
        <v>11270</v>
      </c>
      <c r="B14" s="261" t="s">
        <v>348</v>
      </c>
      <c r="C14" s="268" t="s">
        <v>347</v>
      </c>
      <c r="D14" s="283">
        <v>4.05</v>
      </c>
    </row>
    <row r="15" spans="1:4">
      <c r="A15" s="268">
        <v>412</v>
      </c>
      <c r="B15" s="261" t="s">
        <v>349</v>
      </c>
      <c r="C15" s="268" t="s">
        <v>347</v>
      </c>
      <c r="D15" s="283">
        <v>1.18</v>
      </c>
    </row>
    <row r="16" spans="1:4">
      <c r="A16" s="268">
        <v>414</v>
      </c>
      <c r="B16" s="261" t="s">
        <v>350</v>
      </c>
      <c r="C16" s="268" t="s">
        <v>347</v>
      </c>
      <c r="D16" s="283">
        <v>7.0000000000000007E-2</v>
      </c>
    </row>
    <row r="17" spans="1:4">
      <c r="A17" s="268">
        <v>410</v>
      </c>
      <c r="B17" s="261" t="s">
        <v>351</v>
      </c>
      <c r="C17" s="268" t="s">
        <v>347</v>
      </c>
      <c r="D17" s="283">
        <v>0.18</v>
      </c>
    </row>
    <row r="18" spans="1:4">
      <c r="A18" s="268">
        <v>411</v>
      </c>
      <c r="B18" s="261" t="s">
        <v>352</v>
      </c>
      <c r="C18" s="268" t="s">
        <v>347</v>
      </c>
      <c r="D18" s="283">
        <v>0.23</v>
      </c>
    </row>
    <row r="19" spans="1:4">
      <c r="A19" s="268">
        <v>408</v>
      </c>
      <c r="B19" s="261" t="s">
        <v>353</v>
      </c>
      <c r="C19" s="268" t="s">
        <v>347</v>
      </c>
      <c r="D19" s="283">
        <v>1.1399999999999999</v>
      </c>
    </row>
    <row r="20" spans="1:4">
      <c r="A20" s="268">
        <v>39131</v>
      </c>
      <c r="B20" s="261" t="s">
        <v>354</v>
      </c>
      <c r="C20" s="268" t="s">
        <v>347</v>
      </c>
      <c r="D20" s="283">
        <v>5.0999999999999996</v>
      </c>
    </row>
    <row r="21" spans="1:4">
      <c r="A21" s="268">
        <v>394</v>
      </c>
      <c r="B21" s="261" t="s">
        <v>355</v>
      </c>
      <c r="C21" s="268" t="s">
        <v>347</v>
      </c>
      <c r="D21" s="283">
        <v>5.17</v>
      </c>
    </row>
    <row r="22" spans="1:4">
      <c r="A22" s="268">
        <v>39130</v>
      </c>
      <c r="B22" s="261" t="s">
        <v>356</v>
      </c>
      <c r="C22" s="268" t="s">
        <v>347</v>
      </c>
      <c r="D22" s="283">
        <v>4.6500000000000004</v>
      </c>
    </row>
    <row r="23" spans="1:4">
      <c r="A23" s="268">
        <v>395</v>
      </c>
      <c r="B23" s="261" t="s">
        <v>357</v>
      </c>
      <c r="C23" s="268" t="s">
        <v>347</v>
      </c>
      <c r="D23" s="283">
        <v>4.97</v>
      </c>
    </row>
    <row r="24" spans="1:4">
      <c r="A24" s="268">
        <v>39129</v>
      </c>
      <c r="B24" s="261" t="s">
        <v>358</v>
      </c>
      <c r="C24" s="268" t="s">
        <v>347</v>
      </c>
      <c r="D24" s="283">
        <v>2.87</v>
      </c>
    </row>
    <row r="25" spans="1:4">
      <c r="A25" s="268">
        <v>393</v>
      </c>
      <c r="B25" s="261" t="s">
        <v>359</v>
      </c>
      <c r="C25" s="268" t="s">
        <v>347</v>
      </c>
      <c r="D25" s="283">
        <v>3</v>
      </c>
    </row>
    <row r="26" spans="1:4">
      <c r="A26" s="268">
        <v>39127</v>
      </c>
      <c r="B26" s="261" t="s">
        <v>360</v>
      </c>
      <c r="C26" s="268" t="s">
        <v>347</v>
      </c>
      <c r="D26" s="283">
        <v>2.4500000000000002</v>
      </c>
    </row>
    <row r="27" spans="1:4">
      <c r="A27" s="268">
        <v>392</v>
      </c>
      <c r="B27" s="261" t="s">
        <v>361</v>
      </c>
      <c r="C27" s="268" t="s">
        <v>347</v>
      </c>
      <c r="D27" s="283">
        <v>2.52</v>
      </c>
    </row>
    <row r="28" spans="1:4">
      <c r="A28" s="268">
        <v>39133</v>
      </c>
      <c r="B28" s="261" t="s">
        <v>362</v>
      </c>
      <c r="C28" s="268" t="s">
        <v>347</v>
      </c>
      <c r="D28" s="283">
        <v>6.7</v>
      </c>
    </row>
    <row r="29" spans="1:4">
      <c r="A29" s="268">
        <v>397</v>
      </c>
      <c r="B29" s="261" t="s">
        <v>363</v>
      </c>
      <c r="C29" s="268" t="s">
        <v>347</v>
      </c>
      <c r="D29" s="283">
        <v>7.4</v>
      </c>
    </row>
    <row r="30" spans="1:4">
      <c r="A30" s="268">
        <v>39132</v>
      </c>
      <c r="B30" s="261" t="s">
        <v>364</v>
      </c>
      <c r="C30" s="268" t="s">
        <v>347</v>
      </c>
      <c r="D30" s="283">
        <v>5.36</v>
      </c>
    </row>
    <row r="31" spans="1:4">
      <c r="A31" s="268">
        <v>396</v>
      </c>
      <c r="B31" s="261" t="s">
        <v>365</v>
      </c>
      <c r="C31" s="268" t="s">
        <v>347</v>
      </c>
      <c r="D31" s="283">
        <v>5.74</v>
      </c>
    </row>
    <row r="32" spans="1:4">
      <c r="A32" s="268">
        <v>39135</v>
      </c>
      <c r="B32" s="261" t="s">
        <v>366</v>
      </c>
      <c r="C32" s="268" t="s">
        <v>347</v>
      </c>
      <c r="D32" s="283">
        <v>10.72</v>
      </c>
    </row>
    <row r="33" spans="1:4">
      <c r="A33" s="268">
        <v>39134</v>
      </c>
      <c r="B33" s="261" t="s">
        <v>367</v>
      </c>
      <c r="C33" s="268" t="s">
        <v>347</v>
      </c>
      <c r="D33" s="283">
        <v>8.93</v>
      </c>
    </row>
    <row r="34" spans="1:4">
      <c r="A34" s="268">
        <v>398</v>
      </c>
      <c r="B34" s="261" t="s">
        <v>368</v>
      </c>
      <c r="C34" s="268" t="s">
        <v>347</v>
      </c>
      <c r="D34" s="283">
        <v>8.23</v>
      </c>
    </row>
    <row r="35" spans="1:4">
      <c r="A35" s="268">
        <v>39128</v>
      </c>
      <c r="B35" s="261" t="s">
        <v>369</v>
      </c>
      <c r="C35" s="268" t="s">
        <v>347</v>
      </c>
      <c r="D35" s="283">
        <v>2.68</v>
      </c>
    </row>
    <row r="36" spans="1:4">
      <c r="A36" s="268">
        <v>400</v>
      </c>
      <c r="B36" s="261" t="s">
        <v>370</v>
      </c>
      <c r="C36" s="268" t="s">
        <v>347</v>
      </c>
      <c r="D36" s="283">
        <v>2.61</v>
      </c>
    </row>
    <row r="37" spans="1:4">
      <c r="A37" s="268">
        <v>39125</v>
      </c>
      <c r="B37" s="261" t="s">
        <v>371</v>
      </c>
      <c r="C37" s="268" t="s">
        <v>347</v>
      </c>
      <c r="D37" s="283">
        <v>2.68</v>
      </c>
    </row>
    <row r="38" spans="1:4">
      <c r="A38" s="268">
        <v>39126</v>
      </c>
      <c r="B38" s="261" t="s">
        <v>372</v>
      </c>
      <c r="C38" s="268" t="s">
        <v>347</v>
      </c>
      <c r="D38" s="283">
        <v>12.06</v>
      </c>
    </row>
    <row r="39" spans="1:4">
      <c r="A39" s="268">
        <v>399</v>
      </c>
      <c r="B39" s="261" t="s">
        <v>373</v>
      </c>
      <c r="C39" s="268" t="s">
        <v>347</v>
      </c>
      <c r="D39" s="283">
        <v>10.62</v>
      </c>
    </row>
    <row r="40" spans="1:4">
      <c r="A40" s="268">
        <v>39158</v>
      </c>
      <c r="B40" s="261" t="s">
        <v>374</v>
      </c>
      <c r="C40" s="268" t="s">
        <v>347</v>
      </c>
      <c r="D40" s="283">
        <v>28.53</v>
      </c>
    </row>
    <row r="41" spans="1:4">
      <c r="A41" s="268">
        <v>39141</v>
      </c>
      <c r="B41" s="261" t="s">
        <v>375</v>
      </c>
      <c r="C41" s="268" t="s">
        <v>347</v>
      </c>
      <c r="D41" s="283">
        <v>2.0699999999999998</v>
      </c>
    </row>
    <row r="42" spans="1:4">
      <c r="A42" s="268">
        <v>39140</v>
      </c>
      <c r="B42" s="261" t="s">
        <v>376</v>
      </c>
      <c r="C42" s="268" t="s">
        <v>347</v>
      </c>
      <c r="D42" s="283">
        <v>1.88</v>
      </c>
    </row>
    <row r="43" spans="1:4">
      <c r="A43" s="268">
        <v>39139</v>
      </c>
      <c r="B43" s="261" t="s">
        <v>377</v>
      </c>
      <c r="C43" s="268" t="s">
        <v>347</v>
      </c>
      <c r="D43" s="283">
        <v>1.56</v>
      </c>
    </row>
    <row r="44" spans="1:4">
      <c r="A44" s="268">
        <v>39137</v>
      </c>
      <c r="B44" s="261" t="s">
        <v>378</v>
      </c>
      <c r="C44" s="268" t="s">
        <v>347</v>
      </c>
      <c r="D44" s="283">
        <v>1.08</v>
      </c>
    </row>
    <row r="45" spans="1:4">
      <c r="A45" s="268">
        <v>39143</v>
      </c>
      <c r="B45" s="261" t="s">
        <v>379</v>
      </c>
      <c r="C45" s="268" t="s">
        <v>347</v>
      </c>
      <c r="D45" s="283">
        <v>4.2699999999999996</v>
      </c>
    </row>
    <row r="46" spans="1:4">
      <c r="A46" s="268">
        <v>39142</v>
      </c>
      <c r="B46" s="261" t="s">
        <v>380</v>
      </c>
      <c r="C46" s="268" t="s">
        <v>347</v>
      </c>
      <c r="D46" s="283">
        <v>3.06</v>
      </c>
    </row>
    <row r="47" spans="1:4">
      <c r="A47" s="268">
        <v>39144</v>
      </c>
      <c r="B47" s="261" t="s">
        <v>381</v>
      </c>
      <c r="C47" s="268" t="s">
        <v>347</v>
      </c>
      <c r="D47" s="283">
        <v>4.97</v>
      </c>
    </row>
    <row r="48" spans="1:4">
      <c r="A48" s="268">
        <v>39138</v>
      </c>
      <c r="B48" s="261" t="s">
        <v>382</v>
      </c>
      <c r="C48" s="268" t="s">
        <v>347</v>
      </c>
      <c r="D48" s="283">
        <v>1.1399999999999999</v>
      </c>
    </row>
    <row r="49" spans="1:4">
      <c r="A49" s="268">
        <v>39136</v>
      </c>
      <c r="B49" s="261" t="s">
        <v>383</v>
      </c>
      <c r="C49" s="268" t="s">
        <v>347</v>
      </c>
      <c r="D49" s="283">
        <v>0.76</v>
      </c>
    </row>
    <row r="50" spans="1:4">
      <c r="A50" s="268">
        <v>39145</v>
      </c>
      <c r="B50" s="261" t="s">
        <v>384</v>
      </c>
      <c r="C50" s="268" t="s">
        <v>347</v>
      </c>
      <c r="D50" s="283">
        <v>8.1999999999999993</v>
      </c>
    </row>
    <row r="51" spans="1:4">
      <c r="A51" s="268">
        <v>12615</v>
      </c>
      <c r="B51" s="261" t="s">
        <v>385</v>
      </c>
      <c r="C51" s="268" t="s">
        <v>347</v>
      </c>
      <c r="D51" s="283">
        <v>10.43</v>
      </c>
    </row>
    <row r="52" spans="1:4">
      <c r="A52" s="268">
        <v>11927</v>
      </c>
      <c r="B52" s="261" t="s">
        <v>386</v>
      </c>
      <c r="C52" s="268" t="s">
        <v>347</v>
      </c>
      <c r="D52" s="283">
        <v>12.1</v>
      </c>
    </row>
    <row r="53" spans="1:4">
      <c r="A53" s="268">
        <v>11928</v>
      </c>
      <c r="B53" s="261" t="s">
        <v>387</v>
      </c>
      <c r="C53" s="268" t="s">
        <v>347</v>
      </c>
      <c r="D53" s="283">
        <v>13.87</v>
      </c>
    </row>
    <row r="54" spans="1:4">
      <c r="A54" s="268">
        <v>11929</v>
      </c>
      <c r="B54" s="261" t="s">
        <v>388</v>
      </c>
      <c r="C54" s="268" t="s">
        <v>347</v>
      </c>
      <c r="D54" s="283">
        <v>21.45</v>
      </c>
    </row>
    <row r="55" spans="1:4">
      <c r="A55" s="268">
        <v>36801</v>
      </c>
      <c r="B55" s="261" t="s">
        <v>389</v>
      </c>
      <c r="C55" s="268" t="s">
        <v>347</v>
      </c>
      <c r="D55" s="283">
        <v>39.479999999999997</v>
      </c>
    </row>
    <row r="56" spans="1:4">
      <c r="A56" s="268">
        <v>36246</v>
      </c>
      <c r="B56" s="261" t="s">
        <v>390</v>
      </c>
      <c r="C56" s="268" t="s">
        <v>111</v>
      </c>
      <c r="D56" s="283">
        <v>4.26</v>
      </c>
    </row>
    <row r="57" spans="1:4">
      <c r="A57" s="268">
        <v>37600</v>
      </c>
      <c r="B57" s="261" t="s">
        <v>391</v>
      </c>
      <c r="C57" s="268" t="s">
        <v>347</v>
      </c>
      <c r="D57" s="283"/>
    </row>
    <row r="58" spans="1:4">
      <c r="A58" s="268">
        <v>37599</v>
      </c>
      <c r="B58" s="261" t="s">
        <v>392</v>
      </c>
      <c r="C58" s="268" t="s">
        <v>347</v>
      </c>
      <c r="D58" s="283"/>
    </row>
    <row r="59" spans="1:4">
      <c r="A59" s="268">
        <v>1</v>
      </c>
      <c r="B59" s="261" t="s">
        <v>393</v>
      </c>
      <c r="C59" s="268" t="s">
        <v>152</v>
      </c>
      <c r="D59" s="283"/>
    </row>
    <row r="60" spans="1:4">
      <c r="A60" s="268">
        <v>3</v>
      </c>
      <c r="B60" s="261" t="s">
        <v>394</v>
      </c>
      <c r="C60" s="268" t="s">
        <v>395</v>
      </c>
      <c r="D60" s="283">
        <v>25.74</v>
      </c>
    </row>
    <row r="61" spans="1:4">
      <c r="A61" s="268">
        <v>43054</v>
      </c>
      <c r="B61" s="261" t="s">
        <v>396</v>
      </c>
      <c r="C61" s="268" t="s">
        <v>152</v>
      </c>
      <c r="D61" s="283">
        <v>8.09</v>
      </c>
    </row>
    <row r="62" spans="1:4">
      <c r="A62" s="268">
        <v>42402</v>
      </c>
      <c r="B62" s="261" t="s">
        <v>397</v>
      </c>
      <c r="C62" s="268" t="s">
        <v>152</v>
      </c>
      <c r="D62" s="283">
        <v>7.73</v>
      </c>
    </row>
    <row r="63" spans="1:4">
      <c r="A63" s="268">
        <v>42403</v>
      </c>
      <c r="B63" s="261" t="s">
        <v>398</v>
      </c>
      <c r="C63" s="268" t="s">
        <v>152</v>
      </c>
      <c r="D63" s="283">
        <v>9.91</v>
      </c>
    </row>
    <row r="64" spans="1:4">
      <c r="A64" s="268">
        <v>42404</v>
      </c>
      <c r="B64" s="261" t="s">
        <v>399</v>
      </c>
      <c r="C64" s="268" t="s">
        <v>152</v>
      </c>
      <c r="D64" s="283">
        <v>9.86</v>
      </c>
    </row>
    <row r="65" spans="1:4">
      <c r="A65" s="268">
        <v>42405</v>
      </c>
      <c r="B65" s="261" t="s">
        <v>400</v>
      </c>
      <c r="C65" s="268" t="s">
        <v>152</v>
      </c>
      <c r="D65" s="283">
        <v>10.5</v>
      </c>
    </row>
    <row r="66" spans="1:4">
      <c r="A66" s="268">
        <v>34341</v>
      </c>
      <c r="B66" s="261" t="s">
        <v>401</v>
      </c>
      <c r="C66" s="268" t="s">
        <v>152</v>
      </c>
      <c r="D66" s="283">
        <v>9.11</v>
      </c>
    </row>
    <row r="67" spans="1:4">
      <c r="A67" s="268">
        <v>43053</v>
      </c>
      <c r="B67" s="261" t="s">
        <v>402</v>
      </c>
      <c r="C67" s="268" t="s">
        <v>152</v>
      </c>
      <c r="D67" s="283">
        <v>7.22</v>
      </c>
    </row>
    <row r="68" spans="1:4">
      <c r="A68" s="268">
        <v>43058</v>
      </c>
      <c r="B68" s="261" t="s">
        <v>403</v>
      </c>
      <c r="C68" s="268" t="s">
        <v>152</v>
      </c>
      <c r="D68" s="283">
        <v>7.49</v>
      </c>
    </row>
    <row r="69" spans="1:4">
      <c r="A69" s="268">
        <v>34</v>
      </c>
      <c r="B69" s="261" t="s">
        <v>404</v>
      </c>
      <c r="C69" s="268" t="s">
        <v>152</v>
      </c>
      <c r="D69" s="283">
        <v>7.53</v>
      </c>
    </row>
    <row r="70" spans="1:4">
      <c r="A70" s="268">
        <v>43055</v>
      </c>
      <c r="B70" s="261" t="s">
        <v>405</v>
      </c>
      <c r="C70" s="268" t="s">
        <v>152</v>
      </c>
      <c r="D70" s="283">
        <v>6.52</v>
      </c>
    </row>
    <row r="71" spans="1:4">
      <c r="A71" s="268">
        <v>43056</v>
      </c>
      <c r="B71" s="261" t="s">
        <v>406</v>
      </c>
      <c r="C71" s="268" t="s">
        <v>152</v>
      </c>
      <c r="D71" s="283">
        <v>7.52</v>
      </c>
    </row>
    <row r="72" spans="1:4">
      <c r="A72" s="268">
        <v>43057</v>
      </c>
      <c r="B72" s="261" t="s">
        <v>407</v>
      </c>
      <c r="C72" s="268" t="s">
        <v>152</v>
      </c>
      <c r="D72" s="283">
        <v>8.26</v>
      </c>
    </row>
    <row r="73" spans="1:4">
      <c r="A73" s="268">
        <v>34449</v>
      </c>
      <c r="B73" s="261" t="s">
        <v>408</v>
      </c>
      <c r="C73" s="268" t="s">
        <v>152</v>
      </c>
      <c r="D73" s="283">
        <v>8.83</v>
      </c>
    </row>
    <row r="74" spans="1:4">
      <c r="A74" s="268">
        <v>32</v>
      </c>
      <c r="B74" s="261" t="s">
        <v>409</v>
      </c>
      <c r="C74" s="268" t="s">
        <v>152</v>
      </c>
      <c r="D74" s="283">
        <v>7.94</v>
      </c>
    </row>
    <row r="75" spans="1:4">
      <c r="A75" s="268">
        <v>33</v>
      </c>
      <c r="B75" s="261" t="s">
        <v>410</v>
      </c>
      <c r="C75" s="268" t="s">
        <v>152</v>
      </c>
      <c r="D75" s="283">
        <v>7.98</v>
      </c>
    </row>
    <row r="76" spans="1:4">
      <c r="A76" s="268">
        <v>43061</v>
      </c>
      <c r="B76" s="261" t="s">
        <v>411</v>
      </c>
      <c r="C76" s="268" t="s">
        <v>152</v>
      </c>
      <c r="D76" s="283">
        <v>7.46</v>
      </c>
    </row>
    <row r="77" spans="1:4">
      <c r="A77" s="268">
        <v>43059</v>
      </c>
      <c r="B77" s="261" t="s">
        <v>412</v>
      </c>
      <c r="C77" s="268" t="s">
        <v>152</v>
      </c>
      <c r="D77" s="283">
        <v>7.12</v>
      </c>
    </row>
    <row r="78" spans="1:4">
      <c r="A78" s="268">
        <v>43062</v>
      </c>
      <c r="B78" s="261" t="s">
        <v>413</v>
      </c>
      <c r="C78" s="268" t="s">
        <v>152</v>
      </c>
      <c r="D78" s="283">
        <v>7.89</v>
      </c>
    </row>
    <row r="79" spans="1:4">
      <c r="A79" s="268">
        <v>43060</v>
      </c>
      <c r="B79" s="261" t="s">
        <v>414</v>
      </c>
      <c r="C79" s="268" t="s">
        <v>152</v>
      </c>
      <c r="D79" s="283">
        <v>6.2</v>
      </c>
    </row>
    <row r="80" spans="1:4">
      <c r="A80" s="268">
        <v>40410</v>
      </c>
      <c r="B80" s="261" t="s">
        <v>415</v>
      </c>
      <c r="C80" s="268" t="s">
        <v>347</v>
      </c>
      <c r="D80" s="283"/>
    </row>
    <row r="81" spans="1:4">
      <c r="A81" s="268">
        <v>40411</v>
      </c>
      <c r="B81" s="261" t="s">
        <v>416</v>
      </c>
      <c r="C81" s="268" t="s">
        <v>347</v>
      </c>
      <c r="D81" s="283"/>
    </row>
    <row r="82" spans="1:4">
      <c r="A82" s="268">
        <v>40412</v>
      </c>
      <c r="B82" s="261" t="s">
        <v>417</v>
      </c>
      <c r="C82" s="268" t="s">
        <v>347</v>
      </c>
      <c r="D82" s="283"/>
    </row>
    <row r="83" spans="1:4">
      <c r="A83" s="268">
        <v>44254</v>
      </c>
      <c r="B83" s="261" t="s">
        <v>418</v>
      </c>
      <c r="C83" s="268" t="s">
        <v>347</v>
      </c>
      <c r="D83" s="283">
        <v>32.549999999999997</v>
      </c>
    </row>
    <row r="84" spans="1:4">
      <c r="A84" s="268">
        <v>44255</v>
      </c>
      <c r="B84" s="261" t="s">
        <v>419</v>
      </c>
      <c r="C84" s="268" t="s">
        <v>347</v>
      </c>
      <c r="D84" s="283">
        <v>36.08</v>
      </c>
    </row>
    <row r="85" spans="1:4">
      <c r="A85" s="268">
        <v>44256</v>
      </c>
      <c r="B85" s="261" t="s">
        <v>420</v>
      </c>
      <c r="C85" s="268" t="s">
        <v>347</v>
      </c>
      <c r="D85" s="283">
        <v>40.75</v>
      </c>
    </row>
    <row r="86" spans="1:4">
      <c r="A86" s="268">
        <v>44257</v>
      </c>
      <c r="B86" s="261" t="s">
        <v>421</v>
      </c>
      <c r="C86" s="268" t="s">
        <v>347</v>
      </c>
      <c r="D86" s="283">
        <v>64.47</v>
      </c>
    </row>
    <row r="87" spans="1:4">
      <c r="A87" s="268">
        <v>44258</v>
      </c>
      <c r="B87" s="261" t="s">
        <v>422</v>
      </c>
      <c r="C87" s="268" t="s">
        <v>347</v>
      </c>
      <c r="D87" s="283">
        <v>73.680000000000007</v>
      </c>
    </row>
    <row r="88" spans="1:4">
      <c r="A88" s="268">
        <v>44259</v>
      </c>
      <c r="B88" s="261" t="s">
        <v>423</v>
      </c>
      <c r="C88" s="268" t="s">
        <v>347</v>
      </c>
      <c r="D88" s="283">
        <v>101.13</v>
      </c>
    </row>
    <row r="89" spans="1:4">
      <c r="A89" s="268">
        <v>37997</v>
      </c>
      <c r="B89" s="261" t="s">
        <v>424</v>
      </c>
      <c r="C89" s="268" t="s">
        <v>347</v>
      </c>
      <c r="D89" s="283">
        <v>19.399999999999999</v>
      </c>
    </row>
    <row r="90" spans="1:4">
      <c r="A90" s="268">
        <v>37998</v>
      </c>
      <c r="B90" s="261" t="s">
        <v>425</v>
      </c>
      <c r="C90" s="268" t="s">
        <v>347</v>
      </c>
      <c r="D90" s="283">
        <v>25.96</v>
      </c>
    </row>
    <row r="91" spans="1:4">
      <c r="A91" s="268">
        <v>55</v>
      </c>
      <c r="B91" s="261" t="s">
        <v>426</v>
      </c>
      <c r="C91" s="268" t="s">
        <v>347</v>
      </c>
      <c r="D91" s="283"/>
    </row>
    <row r="92" spans="1:4">
      <c r="A92" s="268">
        <v>61</v>
      </c>
      <c r="B92" s="261" t="s">
        <v>427</v>
      </c>
      <c r="C92" s="268" t="s">
        <v>347</v>
      </c>
      <c r="D92" s="283"/>
    </row>
    <row r="93" spans="1:4">
      <c r="A93" s="268">
        <v>62</v>
      </c>
      <c r="B93" s="261" t="s">
        <v>428</v>
      </c>
      <c r="C93" s="268" t="s">
        <v>347</v>
      </c>
      <c r="D93" s="283"/>
    </row>
    <row r="94" spans="1:4">
      <c r="A94" s="268">
        <v>10899</v>
      </c>
      <c r="B94" s="261" t="s">
        <v>429</v>
      </c>
      <c r="C94" s="268" t="s">
        <v>347</v>
      </c>
      <c r="D94" s="283">
        <v>99.66</v>
      </c>
    </row>
    <row r="95" spans="1:4">
      <c r="A95" s="268">
        <v>10900</v>
      </c>
      <c r="B95" s="261" t="s">
        <v>430</v>
      </c>
      <c r="C95" s="268" t="s">
        <v>347</v>
      </c>
      <c r="D95" s="283">
        <v>77.989999999999995</v>
      </c>
    </row>
    <row r="96" spans="1:4">
      <c r="A96" s="268">
        <v>47</v>
      </c>
      <c r="B96" s="261" t="s">
        <v>431</v>
      </c>
      <c r="C96" s="268" t="s">
        <v>347</v>
      </c>
      <c r="D96" s="283"/>
    </row>
    <row r="97" spans="1:4">
      <c r="A97" s="268">
        <v>48</v>
      </c>
      <c r="B97" s="261" t="s">
        <v>432</v>
      </c>
      <c r="C97" s="268" t="s">
        <v>347</v>
      </c>
      <c r="D97" s="283"/>
    </row>
    <row r="98" spans="1:4">
      <c r="A98" s="268">
        <v>46</v>
      </c>
      <c r="B98" s="261" t="s">
        <v>433</v>
      </c>
      <c r="C98" s="268" t="s">
        <v>347</v>
      </c>
      <c r="D98" s="283"/>
    </row>
    <row r="99" spans="1:4">
      <c r="A99" s="268">
        <v>52</v>
      </c>
      <c r="B99" s="261" t="s">
        <v>434</v>
      </c>
      <c r="C99" s="268" t="s">
        <v>347</v>
      </c>
      <c r="D99" s="283"/>
    </row>
    <row r="100" spans="1:4">
      <c r="A100" s="268">
        <v>43</v>
      </c>
      <c r="B100" s="261" t="s">
        <v>435</v>
      </c>
      <c r="C100" s="268" t="s">
        <v>347</v>
      </c>
      <c r="D100" s="283"/>
    </row>
    <row r="101" spans="1:4">
      <c r="A101" s="268">
        <v>103</v>
      </c>
      <c r="B101" s="261" t="s">
        <v>436</v>
      </c>
      <c r="C101" s="268" t="s">
        <v>347</v>
      </c>
      <c r="D101" s="283">
        <v>41.56</v>
      </c>
    </row>
    <row r="102" spans="1:4">
      <c r="A102" s="268">
        <v>107</v>
      </c>
      <c r="B102" s="261" t="s">
        <v>437</v>
      </c>
      <c r="C102" s="268" t="s">
        <v>347</v>
      </c>
      <c r="D102" s="283">
        <v>0.78</v>
      </c>
    </row>
    <row r="103" spans="1:4">
      <c r="A103" s="268">
        <v>65</v>
      </c>
      <c r="B103" s="261" t="s">
        <v>438</v>
      </c>
      <c r="C103" s="268" t="s">
        <v>347</v>
      </c>
      <c r="D103" s="283">
        <v>0.85</v>
      </c>
    </row>
    <row r="104" spans="1:4">
      <c r="A104" s="268">
        <v>108</v>
      </c>
      <c r="B104" s="261" t="s">
        <v>439</v>
      </c>
      <c r="C104" s="268" t="s">
        <v>347</v>
      </c>
      <c r="D104" s="283">
        <v>1.72</v>
      </c>
    </row>
    <row r="105" spans="1:4">
      <c r="A105" s="268">
        <v>110</v>
      </c>
      <c r="B105" s="261" t="s">
        <v>440</v>
      </c>
      <c r="C105" s="268" t="s">
        <v>347</v>
      </c>
      <c r="D105" s="283">
        <v>5.98</v>
      </c>
    </row>
    <row r="106" spans="1:4">
      <c r="A106" s="268">
        <v>109</v>
      </c>
      <c r="B106" s="261" t="s">
        <v>441</v>
      </c>
      <c r="C106" s="268" t="s">
        <v>347</v>
      </c>
      <c r="D106" s="283">
        <v>3.56</v>
      </c>
    </row>
    <row r="107" spans="1:4">
      <c r="A107" s="268">
        <v>111</v>
      </c>
      <c r="B107" s="261" t="s">
        <v>442</v>
      </c>
      <c r="C107" s="268" t="s">
        <v>347</v>
      </c>
      <c r="D107" s="283">
        <v>8.09</v>
      </c>
    </row>
    <row r="108" spans="1:4">
      <c r="A108" s="268">
        <v>112</v>
      </c>
      <c r="B108" s="261" t="s">
        <v>443</v>
      </c>
      <c r="C108" s="268" t="s">
        <v>347</v>
      </c>
      <c r="D108" s="283">
        <v>4.29</v>
      </c>
    </row>
    <row r="109" spans="1:4">
      <c r="A109" s="268">
        <v>113</v>
      </c>
      <c r="B109" s="261" t="s">
        <v>444</v>
      </c>
      <c r="C109" s="268" t="s">
        <v>347</v>
      </c>
      <c r="D109" s="283">
        <v>10.73</v>
      </c>
    </row>
    <row r="110" spans="1:4">
      <c r="A110" s="268">
        <v>104</v>
      </c>
      <c r="B110" s="261" t="s">
        <v>445</v>
      </c>
      <c r="C110" s="268" t="s">
        <v>347</v>
      </c>
      <c r="D110" s="283">
        <v>18.68</v>
      </c>
    </row>
    <row r="111" spans="1:4">
      <c r="A111" s="268">
        <v>102</v>
      </c>
      <c r="B111" s="261" t="s">
        <v>446</v>
      </c>
      <c r="C111" s="268" t="s">
        <v>347</v>
      </c>
      <c r="D111" s="283">
        <v>25.75</v>
      </c>
    </row>
    <row r="112" spans="1:4">
      <c r="A112" s="268">
        <v>95</v>
      </c>
      <c r="B112" s="261" t="s">
        <v>447</v>
      </c>
      <c r="C112" s="268" t="s">
        <v>347</v>
      </c>
      <c r="D112" s="283">
        <v>10.88</v>
      </c>
    </row>
    <row r="113" spans="1:4">
      <c r="A113" s="268">
        <v>96</v>
      </c>
      <c r="B113" s="261" t="s">
        <v>448</v>
      </c>
      <c r="C113" s="268" t="s">
        <v>347</v>
      </c>
      <c r="D113" s="283">
        <v>11.84</v>
      </c>
    </row>
    <row r="114" spans="1:4">
      <c r="A114" s="268">
        <v>97</v>
      </c>
      <c r="B114" s="261" t="s">
        <v>449</v>
      </c>
      <c r="C114" s="268" t="s">
        <v>347</v>
      </c>
      <c r="D114" s="283">
        <v>17.809999999999999</v>
      </c>
    </row>
    <row r="115" spans="1:4">
      <c r="A115" s="268">
        <v>98</v>
      </c>
      <c r="B115" s="261" t="s">
        <v>450</v>
      </c>
      <c r="C115" s="268" t="s">
        <v>347</v>
      </c>
      <c r="D115" s="283">
        <v>26.66</v>
      </c>
    </row>
    <row r="116" spans="1:4">
      <c r="A116" s="268">
        <v>99</v>
      </c>
      <c r="B116" s="261" t="s">
        <v>451</v>
      </c>
      <c r="C116" s="268" t="s">
        <v>347</v>
      </c>
      <c r="D116" s="283">
        <v>25.19</v>
      </c>
    </row>
    <row r="117" spans="1:4">
      <c r="A117" s="268">
        <v>60</v>
      </c>
      <c r="B117" s="261" t="s">
        <v>452</v>
      </c>
      <c r="C117" s="268" t="s">
        <v>347</v>
      </c>
      <c r="D117" s="283"/>
    </row>
    <row r="118" spans="1:4">
      <c r="A118" s="268">
        <v>72</v>
      </c>
      <c r="B118" s="261" t="s">
        <v>453</v>
      </c>
      <c r="C118" s="268" t="s">
        <v>347</v>
      </c>
      <c r="D118" s="283">
        <v>48.32</v>
      </c>
    </row>
    <row r="119" spans="1:4">
      <c r="A119" s="268">
        <v>71</v>
      </c>
      <c r="B119" s="261" t="s">
        <v>454</v>
      </c>
      <c r="C119" s="268" t="s">
        <v>347</v>
      </c>
      <c r="D119" s="283">
        <v>29.84</v>
      </c>
    </row>
    <row r="120" spans="1:4">
      <c r="A120" s="268">
        <v>67</v>
      </c>
      <c r="B120" s="261" t="s">
        <v>455</v>
      </c>
      <c r="C120" s="268" t="s">
        <v>347</v>
      </c>
      <c r="D120" s="283">
        <v>15.62</v>
      </c>
    </row>
    <row r="121" spans="1:4">
      <c r="A121" s="268">
        <v>73</v>
      </c>
      <c r="B121" s="261" t="s">
        <v>456</v>
      </c>
      <c r="C121" s="268" t="s">
        <v>347</v>
      </c>
      <c r="D121" s="283">
        <v>14.95</v>
      </c>
    </row>
    <row r="122" spans="1:4">
      <c r="A122" s="268">
        <v>100</v>
      </c>
      <c r="B122" s="261" t="s">
        <v>457</v>
      </c>
      <c r="C122" s="268" t="s">
        <v>347</v>
      </c>
      <c r="D122" s="283">
        <v>44.02</v>
      </c>
    </row>
    <row r="123" spans="1:4">
      <c r="A123" s="268">
        <v>75</v>
      </c>
      <c r="B123" s="261" t="s">
        <v>458</v>
      </c>
      <c r="C123" s="268" t="s">
        <v>347</v>
      </c>
      <c r="D123" s="283">
        <v>256.64</v>
      </c>
    </row>
    <row r="124" spans="1:4">
      <c r="A124" s="268">
        <v>83</v>
      </c>
      <c r="B124" s="261" t="s">
        <v>459</v>
      </c>
      <c r="C124" s="268" t="s">
        <v>347</v>
      </c>
      <c r="D124" s="283">
        <v>205.17</v>
      </c>
    </row>
    <row r="125" spans="1:4">
      <c r="A125" s="268">
        <v>74</v>
      </c>
      <c r="B125" s="261" t="s">
        <v>460</v>
      </c>
      <c r="C125" s="268" t="s">
        <v>347</v>
      </c>
      <c r="D125" s="283">
        <v>293.33999999999997</v>
      </c>
    </row>
    <row r="126" spans="1:4">
      <c r="A126" s="268">
        <v>106</v>
      </c>
      <c r="B126" s="261" t="s">
        <v>461</v>
      </c>
      <c r="C126" s="268" t="s">
        <v>347</v>
      </c>
      <c r="D126" s="283">
        <v>370.94</v>
      </c>
    </row>
    <row r="127" spans="1:4">
      <c r="A127" s="268">
        <v>88</v>
      </c>
      <c r="B127" s="261" t="s">
        <v>462</v>
      </c>
      <c r="C127" s="268" t="s">
        <v>347</v>
      </c>
      <c r="D127" s="283">
        <v>10.42</v>
      </c>
    </row>
    <row r="128" spans="1:4">
      <c r="A128" s="268">
        <v>82</v>
      </c>
      <c r="B128" s="261" t="s">
        <v>463</v>
      </c>
      <c r="C128" s="268" t="s">
        <v>347</v>
      </c>
      <c r="D128" s="283">
        <v>195.2</v>
      </c>
    </row>
    <row r="129" spans="1:4">
      <c r="A129" s="268">
        <v>105</v>
      </c>
      <c r="B129" s="261" t="s">
        <v>464</v>
      </c>
      <c r="C129" s="268" t="s">
        <v>347</v>
      </c>
      <c r="D129" s="283">
        <v>276.60000000000002</v>
      </c>
    </row>
    <row r="130" spans="1:4">
      <c r="A130" s="268">
        <v>39719</v>
      </c>
      <c r="B130" s="261" t="s">
        <v>465</v>
      </c>
      <c r="C130" s="268" t="s">
        <v>395</v>
      </c>
      <c r="D130" s="283">
        <v>171.13</v>
      </c>
    </row>
    <row r="131" spans="1:4">
      <c r="A131" s="268">
        <v>3410</v>
      </c>
      <c r="B131" s="261" t="s">
        <v>466</v>
      </c>
      <c r="C131" s="268" t="s">
        <v>152</v>
      </c>
      <c r="D131" s="283">
        <v>38.49</v>
      </c>
    </row>
    <row r="132" spans="1:4">
      <c r="A132" s="268">
        <v>4791</v>
      </c>
      <c r="B132" s="261" t="s">
        <v>467</v>
      </c>
      <c r="C132" s="268" t="s">
        <v>152</v>
      </c>
      <c r="D132" s="283">
        <v>55.66</v>
      </c>
    </row>
    <row r="133" spans="1:4">
      <c r="A133" s="268">
        <v>157</v>
      </c>
      <c r="B133" s="261" t="s">
        <v>468</v>
      </c>
      <c r="C133" s="268" t="s">
        <v>152</v>
      </c>
      <c r="D133" s="283">
        <v>164.44</v>
      </c>
    </row>
    <row r="134" spans="1:4">
      <c r="A134" s="268">
        <v>156</v>
      </c>
      <c r="B134" s="261" t="s">
        <v>469</v>
      </c>
      <c r="C134" s="268" t="s">
        <v>152</v>
      </c>
      <c r="D134" s="283">
        <v>58.55</v>
      </c>
    </row>
    <row r="135" spans="1:4">
      <c r="A135" s="268">
        <v>131</v>
      </c>
      <c r="B135" s="261" t="s">
        <v>470</v>
      </c>
      <c r="C135" s="268" t="s">
        <v>152</v>
      </c>
      <c r="D135" s="283">
        <v>50.07</v>
      </c>
    </row>
    <row r="136" spans="1:4">
      <c r="A136" s="268">
        <v>21114</v>
      </c>
      <c r="B136" s="261" t="s">
        <v>471</v>
      </c>
      <c r="C136" s="268" t="s">
        <v>347</v>
      </c>
      <c r="D136" s="283">
        <v>33.729999999999997</v>
      </c>
    </row>
    <row r="137" spans="1:4">
      <c r="A137" s="268">
        <v>119</v>
      </c>
      <c r="B137" s="261" t="s">
        <v>472</v>
      </c>
      <c r="C137" s="268" t="s">
        <v>347</v>
      </c>
      <c r="D137" s="283">
        <v>8.5500000000000007</v>
      </c>
    </row>
    <row r="138" spans="1:4">
      <c r="A138" s="268">
        <v>122</v>
      </c>
      <c r="B138" s="261" t="s">
        <v>473</v>
      </c>
      <c r="C138" s="268" t="s">
        <v>347</v>
      </c>
      <c r="D138" s="283">
        <v>65.78</v>
      </c>
    </row>
    <row r="139" spans="1:4">
      <c r="A139" s="268">
        <v>20080</v>
      </c>
      <c r="B139" s="261" t="s">
        <v>474</v>
      </c>
      <c r="C139" s="268" t="s">
        <v>347</v>
      </c>
      <c r="D139" s="283">
        <v>21.47</v>
      </c>
    </row>
    <row r="140" spans="1:4">
      <c r="A140" s="268">
        <v>124</v>
      </c>
      <c r="B140" s="261" t="s">
        <v>475</v>
      </c>
      <c r="C140" s="268" t="s">
        <v>395</v>
      </c>
      <c r="D140" s="283">
        <v>19.309999999999999</v>
      </c>
    </row>
    <row r="141" spans="1:4">
      <c r="A141" s="268">
        <v>7334</v>
      </c>
      <c r="B141" s="261" t="s">
        <v>476</v>
      </c>
      <c r="C141" s="268" t="s">
        <v>395</v>
      </c>
      <c r="D141" s="283">
        <v>17.3</v>
      </c>
    </row>
    <row r="142" spans="1:4">
      <c r="A142" s="268">
        <v>45146</v>
      </c>
      <c r="B142" s="261" t="s">
        <v>477</v>
      </c>
      <c r="C142" s="268" t="s">
        <v>152</v>
      </c>
      <c r="D142" s="283">
        <v>37.020000000000003</v>
      </c>
    </row>
    <row r="143" spans="1:4">
      <c r="A143" s="268">
        <v>123</v>
      </c>
      <c r="B143" s="261" t="s">
        <v>478</v>
      </c>
      <c r="C143" s="268" t="s">
        <v>395</v>
      </c>
      <c r="D143" s="283">
        <v>7.9</v>
      </c>
    </row>
    <row r="144" spans="1:4">
      <c r="A144" s="268">
        <v>127</v>
      </c>
      <c r="B144" s="261" t="s">
        <v>479</v>
      </c>
      <c r="C144" s="268" t="s">
        <v>395</v>
      </c>
      <c r="D144" s="283">
        <v>18.86</v>
      </c>
    </row>
    <row r="145" spans="1:4">
      <c r="A145" s="268">
        <v>133</v>
      </c>
      <c r="B145" s="261" t="s">
        <v>480</v>
      </c>
      <c r="C145" s="268" t="s">
        <v>395</v>
      </c>
      <c r="D145" s="283">
        <v>7.83</v>
      </c>
    </row>
    <row r="146" spans="1:4">
      <c r="A146" s="268">
        <v>43617</v>
      </c>
      <c r="B146" s="261" t="s">
        <v>481</v>
      </c>
      <c r="C146" s="268" t="s">
        <v>395</v>
      </c>
      <c r="D146" s="283">
        <v>8.75</v>
      </c>
    </row>
    <row r="147" spans="1:4">
      <c r="A147" s="268">
        <v>132</v>
      </c>
      <c r="B147" s="261" t="s">
        <v>482</v>
      </c>
      <c r="C147" s="268" t="s">
        <v>395</v>
      </c>
      <c r="D147" s="283">
        <v>8.1199999999999992</v>
      </c>
    </row>
    <row r="148" spans="1:4">
      <c r="A148" s="268">
        <v>43618</v>
      </c>
      <c r="B148" s="261" t="s">
        <v>483</v>
      </c>
      <c r="C148" s="268" t="s">
        <v>152</v>
      </c>
      <c r="D148" s="283">
        <v>20.440000000000001</v>
      </c>
    </row>
    <row r="149" spans="1:4">
      <c r="A149" s="268">
        <v>37476</v>
      </c>
      <c r="B149" s="261" t="s">
        <v>484</v>
      </c>
      <c r="C149" s="268" t="s">
        <v>347</v>
      </c>
      <c r="D149" s="283">
        <v>3128.06</v>
      </c>
    </row>
    <row r="150" spans="1:4">
      <c r="A150" s="268">
        <v>37478</v>
      </c>
      <c r="B150" s="261" t="s">
        <v>485</v>
      </c>
      <c r="C150" s="268" t="s">
        <v>347</v>
      </c>
      <c r="D150" s="283">
        <v>3917.98</v>
      </c>
    </row>
    <row r="151" spans="1:4">
      <c r="A151" s="268">
        <v>37477</v>
      </c>
      <c r="B151" s="261" t="s">
        <v>486</v>
      </c>
      <c r="C151" s="268" t="s">
        <v>347</v>
      </c>
      <c r="D151" s="283">
        <v>5308.23</v>
      </c>
    </row>
    <row r="152" spans="1:4">
      <c r="A152" s="268">
        <v>37479</v>
      </c>
      <c r="B152" s="261" t="s">
        <v>487</v>
      </c>
      <c r="C152" s="268" t="s">
        <v>347</v>
      </c>
      <c r="D152" s="283">
        <v>6295.63</v>
      </c>
    </row>
    <row r="153" spans="1:4">
      <c r="A153" s="268">
        <v>4319</v>
      </c>
      <c r="B153" s="261" t="s">
        <v>488</v>
      </c>
      <c r="C153" s="268" t="s">
        <v>347</v>
      </c>
      <c r="D153" s="283">
        <v>1.22</v>
      </c>
    </row>
    <row r="154" spans="1:4">
      <c r="A154" s="268">
        <v>42409</v>
      </c>
      <c r="B154" s="261" t="s">
        <v>489</v>
      </c>
      <c r="C154" s="268" t="s">
        <v>152</v>
      </c>
      <c r="D154" s="283">
        <v>12.87</v>
      </c>
    </row>
    <row r="155" spans="1:4">
      <c r="A155" s="268">
        <v>40553</v>
      </c>
      <c r="B155" s="261" t="s">
        <v>490</v>
      </c>
      <c r="C155" s="268" t="s">
        <v>138</v>
      </c>
      <c r="D155" s="283"/>
    </row>
    <row r="156" spans="1:4">
      <c r="A156" s="268">
        <v>6114</v>
      </c>
      <c r="B156" s="261" t="s">
        <v>491</v>
      </c>
      <c r="C156" s="268" t="s">
        <v>101</v>
      </c>
      <c r="D156" s="283">
        <v>17.98</v>
      </c>
    </row>
    <row r="157" spans="1:4">
      <c r="A157" s="268">
        <v>40912</v>
      </c>
      <c r="B157" s="261" t="s">
        <v>492</v>
      </c>
      <c r="C157" s="268" t="s">
        <v>493</v>
      </c>
      <c r="D157" s="283">
        <v>3148.05</v>
      </c>
    </row>
    <row r="158" spans="1:4">
      <c r="A158" s="268">
        <v>247</v>
      </c>
      <c r="B158" s="261" t="s">
        <v>494</v>
      </c>
      <c r="C158" s="268" t="s">
        <v>101</v>
      </c>
      <c r="D158" s="283">
        <v>17.98</v>
      </c>
    </row>
    <row r="159" spans="1:4">
      <c r="A159" s="268">
        <v>40919</v>
      </c>
      <c r="B159" s="261" t="s">
        <v>495</v>
      </c>
      <c r="C159" s="268" t="s">
        <v>493</v>
      </c>
      <c r="D159" s="283">
        <v>3148.05</v>
      </c>
    </row>
    <row r="160" spans="1:4">
      <c r="A160" s="268">
        <v>44499</v>
      </c>
      <c r="B160" s="261" t="s">
        <v>496</v>
      </c>
      <c r="C160" s="268" t="s">
        <v>101</v>
      </c>
      <c r="D160" s="283">
        <v>17.98</v>
      </c>
    </row>
    <row r="161" spans="1:4">
      <c r="A161" s="268">
        <v>40984</v>
      </c>
      <c r="B161" s="261" t="s">
        <v>497</v>
      </c>
      <c r="C161" s="268" t="s">
        <v>493</v>
      </c>
      <c r="D161" s="283">
        <v>3148.05</v>
      </c>
    </row>
    <row r="162" spans="1:4">
      <c r="A162" s="268">
        <v>248</v>
      </c>
      <c r="B162" s="261" t="s">
        <v>498</v>
      </c>
      <c r="C162" s="268" t="s">
        <v>101</v>
      </c>
      <c r="D162" s="283">
        <v>18.13</v>
      </c>
    </row>
    <row r="163" spans="1:4">
      <c r="A163" s="268">
        <v>41086</v>
      </c>
      <c r="B163" s="261" t="s">
        <v>499</v>
      </c>
      <c r="C163" s="268" t="s">
        <v>493</v>
      </c>
      <c r="D163" s="283">
        <v>3175.94</v>
      </c>
    </row>
    <row r="164" spans="1:4">
      <c r="A164" s="268">
        <v>34466</v>
      </c>
      <c r="B164" s="261" t="s">
        <v>500</v>
      </c>
      <c r="C164" s="268" t="s">
        <v>101</v>
      </c>
      <c r="D164" s="283">
        <v>17.98</v>
      </c>
    </row>
    <row r="165" spans="1:4">
      <c r="A165" s="268">
        <v>41083</v>
      </c>
      <c r="B165" s="261" t="s">
        <v>501</v>
      </c>
      <c r="C165" s="268" t="s">
        <v>493</v>
      </c>
      <c r="D165" s="283">
        <v>3148.05</v>
      </c>
    </row>
    <row r="166" spans="1:4">
      <c r="A166" s="268">
        <v>252</v>
      </c>
      <c r="B166" s="261" t="s">
        <v>502</v>
      </c>
      <c r="C166" s="268" t="s">
        <v>101</v>
      </c>
      <c r="D166" s="283">
        <v>17.98</v>
      </c>
    </row>
    <row r="167" spans="1:4">
      <c r="A167" s="268">
        <v>40909</v>
      </c>
      <c r="B167" s="261" t="s">
        <v>503</v>
      </c>
      <c r="C167" s="268" t="s">
        <v>493</v>
      </c>
      <c r="D167" s="283">
        <v>3148.05</v>
      </c>
    </row>
    <row r="168" spans="1:4">
      <c r="A168" s="268">
        <v>242</v>
      </c>
      <c r="B168" s="261" t="s">
        <v>504</v>
      </c>
      <c r="C168" s="268" t="s">
        <v>101</v>
      </c>
      <c r="D168" s="283">
        <v>18.13</v>
      </c>
    </row>
    <row r="169" spans="1:4">
      <c r="A169" s="268">
        <v>41085</v>
      </c>
      <c r="B169" s="261" t="s">
        <v>505</v>
      </c>
      <c r="C169" s="268" t="s">
        <v>493</v>
      </c>
      <c r="D169" s="283">
        <v>3175.94</v>
      </c>
    </row>
    <row r="170" spans="1:4">
      <c r="A170" s="268">
        <v>427</v>
      </c>
      <c r="B170" s="261" t="s">
        <v>506</v>
      </c>
      <c r="C170" s="268" t="s">
        <v>347</v>
      </c>
      <c r="D170" s="283"/>
    </row>
    <row r="171" spans="1:4">
      <c r="A171" s="268">
        <v>417</v>
      </c>
      <c r="B171" s="261" t="s">
        <v>507</v>
      </c>
      <c r="C171" s="268" t="s">
        <v>347</v>
      </c>
      <c r="D171" s="283"/>
    </row>
    <row r="172" spans="1:4">
      <c r="A172" s="268">
        <v>11273</v>
      </c>
      <c r="B172" s="261" t="s">
        <v>508</v>
      </c>
      <c r="C172" s="268" t="s">
        <v>347</v>
      </c>
      <c r="D172" s="283"/>
    </row>
    <row r="173" spans="1:4">
      <c r="A173" s="268">
        <v>11272</v>
      </c>
      <c r="B173" s="261" t="s">
        <v>509</v>
      </c>
      <c r="C173" s="268" t="s">
        <v>347</v>
      </c>
      <c r="D173" s="283"/>
    </row>
    <row r="174" spans="1:4">
      <c r="A174" s="268">
        <v>11275</v>
      </c>
      <c r="B174" s="261" t="s">
        <v>510</v>
      </c>
      <c r="C174" s="268" t="s">
        <v>347</v>
      </c>
      <c r="D174" s="283"/>
    </row>
    <row r="175" spans="1:4">
      <c r="A175" s="268">
        <v>11274</v>
      </c>
      <c r="B175" s="261" t="s">
        <v>511</v>
      </c>
      <c r="C175" s="268" t="s">
        <v>347</v>
      </c>
      <c r="D175" s="283"/>
    </row>
    <row r="176" spans="1:4">
      <c r="A176" s="268">
        <v>45208</v>
      </c>
      <c r="B176" s="261" t="s">
        <v>512</v>
      </c>
      <c r="C176" s="268" t="s">
        <v>347</v>
      </c>
      <c r="D176" s="283"/>
    </row>
    <row r="177" spans="1:4">
      <c r="A177" s="268">
        <v>45250</v>
      </c>
      <c r="B177" s="261" t="s">
        <v>513</v>
      </c>
      <c r="C177" s="268" t="s">
        <v>347</v>
      </c>
      <c r="D177" s="283">
        <v>32.42</v>
      </c>
    </row>
    <row r="178" spans="1:4">
      <c r="A178" s="268">
        <v>38470</v>
      </c>
      <c r="B178" s="261" t="s">
        <v>514</v>
      </c>
      <c r="C178" s="268" t="s">
        <v>347</v>
      </c>
      <c r="D178" s="283">
        <v>33.19</v>
      </c>
    </row>
    <row r="179" spans="1:4">
      <c r="A179" s="268">
        <v>38547</v>
      </c>
      <c r="B179" s="261" t="s">
        <v>515</v>
      </c>
      <c r="C179" s="268" t="s">
        <v>347</v>
      </c>
      <c r="D179" s="283">
        <v>220.35</v>
      </c>
    </row>
    <row r="180" spans="1:4">
      <c r="A180" s="268">
        <v>38467</v>
      </c>
      <c r="B180" s="261" t="s">
        <v>516</v>
      </c>
      <c r="C180" s="268" t="s">
        <v>347</v>
      </c>
      <c r="D180" s="283"/>
    </row>
    <row r="181" spans="1:4">
      <c r="A181" s="268">
        <v>38468</v>
      </c>
      <c r="B181" s="261" t="s">
        <v>517</v>
      </c>
      <c r="C181" s="268" t="s">
        <v>347</v>
      </c>
      <c r="D181" s="283"/>
    </row>
    <row r="182" spans="1:4">
      <c r="A182" s="268">
        <v>38469</v>
      </c>
      <c r="B182" s="261" t="s">
        <v>518</v>
      </c>
      <c r="C182" s="268" t="s">
        <v>347</v>
      </c>
      <c r="D182" s="283">
        <v>210.4</v>
      </c>
    </row>
    <row r="183" spans="1:4">
      <c r="A183" s="268">
        <v>45197</v>
      </c>
      <c r="B183" s="261" t="s">
        <v>519</v>
      </c>
      <c r="C183" s="268" t="s">
        <v>347</v>
      </c>
      <c r="D183" s="283">
        <v>167.8</v>
      </c>
    </row>
    <row r="184" spans="1:4">
      <c r="A184" s="268">
        <v>38471</v>
      </c>
      <c r="B184" s="261" t="s">
        <v>520</v>
      </c>
      <c r="C184" s="268" t="s">
        <v>347</v>
      </c>
      <c r="D184" s="283">
        <v>225.02</v>
      </c>
    </row>
    <row r="185" spans="1:4">
      <c r="A185" s="268">
        <v>45206</v>
      </c>
      <c r="B185" s="261" t="s">
        <v>521</v>
      </c>
      <c r="C185" s="268" t="s">
        <v>347</v>
      </c>
      <c r="D185" s="283">
        <v>44.46</v>
      </c>
    </row>
    <row r="186" spans="1:4">
      <c r="A186" s="268">
        <v>37370</v>
      </c>
      <c r="B186" s="261" t="s">
        <v>522</v>
      </c>
      <c r="C186" s="268" t="s">
        <v>101</v>
      </c>
      <c r="D186" s="283">
        <v>3.06</v>
      </c>
    </row>
    <row r="187" spans="1:4">
      <c r="A187" s="268">
        <v>40862</v>
      </c>
      <c r="B187" s="261" t="s">
        <v>523</v>
      </c>
      <c r="C187" s="268" t="s">
        <v>493</v>
      </c>
      <c r="D187" s="283">
        <v>510.04</v>
      </c>
    </row>
    <row r="188" spans="1:4">
      <c r="A188" s="268">
        <v>10658</v>
      </c>
      <c r="B188" s="261" t="s">
        <v>524</v>
      </c>
      <c r="C188" s="268" t="s">
        <v>347</v>
      </c>
      <c r="D188" s="283"/>
    </row>
    <row r="189" spans="1:4">
      <c r="A189" s="268">
        <v>253</v>
      </c>
      <c r="B189" s="261" t="s">
        <v>525</v>
      </c>
      <c r="C189" s="268" t="s">
        <v>101</v>
      </c>
      <c r="D189" s="283">
        <v>22.53</v>
      </c>
    </row>
    <row r="190" spans="1:4">
      <c r="A190" s="268">
        <v>40809</v>
      </c>
      <c r="B190" s="261" t="s">
        <v>526</v>
      </c>
      <c r="C190" s="268" t="s">
        <v>493</v>
      </c>
      <c r="D190" s="283">
        <v>3942.47</v>
      </c>
    </row>
    <row r="191" spans="1:4">
      <c r="A191" s="268">
        <v>42428</v>
      </c>
      <c r="B191" s="261" t="s">
        <v>527</v>
      </c>
      <c r="C191" s="268" t="s">
        <v>347</v>
      </c>
      <c r="D191" s="283"/>
    </row>
    <row r="192" spans="1:4">
      <c r="A192" s="268">
        <v>301</v>
      </c>
      <c r="B192" s="261" t="s">
        <v>528</v>
      </c>
      <c r="C192" s="268" t="s">
        <v>347</v>
      </c>
      <c r="D192" s="283">
        <v>3.75</v>
      </c>
    </row>
    <row r="193" spans="1:4">
      <c r="A193" s="268">
        <v>296</v>
      </c>
      <c r="B193" s="261" t="s">
        <v>529</v>
      </c>
      <c r="C193" s="268" t="s">
        <v>347</v>
      </c>
      <c r="D193" s="283">
        <v>2.12</v>
      </c>
    </row>
    <row r="194" spans="1:4">
      <c r="A194" s="268">
        <v>297</v>
      </c>
      <c r="B194" s="261" t="s">
        <v>530</v>
      </c>
      <c r="C194" s="268" t="s">
        <v>347</v>
      </c>
      <c r="D194" s="283">
        <v>3.11</v>
      </c>
    </row>
    <row r="195" spans="1:4">
      <c r="A195" s="268">
        <v>299</v>
      </c>
      <c r="B195" s="261" t="s">
        <v>531</v>
      </c>
      <c r="C195" s="268" t="s">
        <v>347</v>
      </c>
      <c r="D195" s="283">
        <v>4.4000000000000004</v>
      </c>
    </row>
    <row r="196" spans="1:4">
      <c r="A196" s="268">
        <v>300</v>
      </c>
      <c r="B196" s="261" t="s">
        <v>532</v>
      </c>
      <c r="C196" s="268" t="s">
        <v>347</v>
      </c>
      <c r="D196" s="283">
        <v>15.22</v>
      </c>
    </row>
    <row r="197" spans="1:4">
      <c r="A197" s="268">
        <v>20085</v>
      </c>
      <c r="B197" s="261" t="s">
        <v>533</v>
      </c>
      <c r="C197" s="268" t="s">
        <v>347</v>
      </c>
      <c r="D197" s="283">
        <v>2.78</v>
      </c>
    </row>
    <row r="198" spans="1:4">
      <c r="A198" s="268">
        <v>298</v>
      </c>
      <c r="B198" s="261" t="s">
        <v>534</v>
      </c>
      <c r="C198" s="268" t="s">
        <v>347</v>
      </c>
      <c r="D198" s="283">
        <v>3.38</v>
      </c>
    </row>
    <row r="199" spans="1:4">
      <c r="A199" s="268">
        <v>311</v>
      </c>
      <c r="B199" s="261" t="s">
        <v>535</v>
      </c>
      <c r="C199" s="268" t="s">
        <v>347</v>
      </c>
      <c r="D199" s="283">
        <v>12.55</v>
      </c>
    </row>
    <row r="200" spans="1:4">
      <c r="A200" s="268">
        <v>318</v>
      </c>
      <c r="B200" s="261" t="s">
        <v>536</v>
      </c>
      <c r="C200" s="268" t="s">
        <v>347</v>
      </c>
      <c r="D200" s="283">
        <v>25.28</v>
      </c>
    </row>
    <row r="201" spans="1:4">
      <c r="A201" s="268">
        <v>319</v>
      </c>
      <c r="B201" s="261" t="s">
        <v>537</v>
      </c>
      <c r="C201" s="268" t="s">
        <v>347</v>
      </c>
      <c r="D201" s="283">
        <v>39.64</v>
      </c>
    </row>
    <row r="202" spans="1:4">
      <c r="A202" s="268">
        <v>303</v>
      </c>
      <c r="B202" s="261" t="s">
        <v>538</v>
      </c>
      <c r="C202" s="268" t="s">
        <v>347</v>
      </c>
      <c r="D202" s="283">
        <v>4.1500000000000004</v>
      </c>
    </row>
    <row r="203" spans="1:4">
      <c r="A203" s="268">
        <v>305</v>
      </c>
      <c r="B203" s="261" t="s">
        <v>539</v>
      </c>
      <c r="C203" s="268" t="s">
        <v>347</v>
      </c>
      <c r="D203" s="283">
        <v>13.07</v>
      </c>
    </row>
    <row r="204" spans="1:4">
      <c r="A204" s="268">
        <v>306</v>
      </c>
      <c r="B204" s="261" t="s">
        <v>540</v>
      </c>
      <c r="C204" s="268" t="s">
        <v>347</v>
      </c>
      <c r="D204" s="283">
        <v>19.82</v>
      </c>
    </row>
    <row r="205" spans="1:4">
      <c r="A205" s="268">
        <v>307</v>
      </c>
      <c r="B205" s="261" t="s">
        <v>541</v>
      </c>
      <c r="C205" s="268" t="s">
        <v>347</v>
      </c>
      <c r="D205" s="283">
        <v>50.07</v>
      </c>
    </row>
    <row r="206" spans="1:4">
      <c r="A206" s="268">
        <v>309</v>
      </c>
      <c r="B206" s="261" t="s">
        <v>542</v>
      </c>
      <c r="C206" s="268" t="s">
        <v>347</v>
      </c>
      <c r="D206" s="283">
        <v>82.02</v>
      </c>
    </row>
    <row r="207" spans="1:4">
      <c r="A207" s="268">
        <v>310</v>
      </c>
      <c r="B207" s="261" t="s">
        <v>543</v>
      </c>
      <c r="C207" s="268" t="s">
        <v>347</v>
      </c>
      <c r="D207" s="283">
        <v>113.68</v>
      </c>
    </row>
    <row r="208" spans="1:4">
      <c r="A208" s="268">
        <v>308</v>
      </c>
      <c r="B208" s="261" t="s">
        <v>544</v>
      </c>
      <c r="C208" s="268" t="s">
        <v>347</v>
      </c>
      <c r="D208" s="283">
        <v>111.76</v>
      </c>
    </row>
    <row r="209" spans="1:4">
      <c r="A209" s="268">
        <v>328</v>
      </c>
      <c r="B209" s="261" t="s">
        <v>545</v>
      </c>
      <c r="C209" s="268" t="s">
        <v>347</v>
      </c>
      <c r="D209" s="283">
        <v>9.94</v>
      </c>
    </row>
    <row r="210" spans="1:4">
      <c r="A210" s="268">
        <v>325</v>
      </c>
      <c r="B210" s="261" t="s">
        <v>546</v>
      </c>
      <c r="C210" s="268" t="s">
        <v>347</v>
      </c>
      <c r="D210" s="283">
        <v>2.93</v>
      </c>
    </row>
    <row r="211" spans="1:4">
      <c r="A211" s="268">
        <v>20326</v>
      </c>
      <c r="B211" s="261" t="s">
        <v>547</v>
      </c>
      <c r="C211" s="268" t="s">
        <v>347</v>
      </c>
      <c r="D211" s="283">
        <v>5.36</v>
      </c>
    </row>
    <row r="212" spans="1:4">
      <c r="A212" s="268">
        <v>329</v>
      </c>
      <c r="B212" s="261" t="s">
        <v>548</v>
      </c>
      <c r="C212" s="268" t="s">
        <v>347</v>
      </c>
      <c r="D212" s="283">
        <v>8.31</v>
      </c>
    </row>
    <row r="213" spans="1:4">
      <c r="A213" s="268">
        <v>39642</v>
      </c>
      <c r="B213" s="261" t="s">
        <v>549</v>
      </c>
      <c r="C213" s="268" t="s">
        <v>347</v>
      </c>
      <c r="D213" s="283">
        <v>3.68</v>
      </c>
    </row>
    <row r="214" spans="1:4">
      <c r="A214" s="268">
        <v>39641</v>
      </c>
      <c r="B214" s="261" t="s">
        <v>550</v>
      </c>
      <c r="C214" s="268" t="s">
        <v>347</v>
      </c>
      <c r="D214" s="283">
        <v>3.23</v>
      </c>
    </row>
    <row r="215" spans="1:4">
      <c r="A215" s="268">
        <v>39643</v>
      </c>
      <c r="B215" s="261" t="s">
        <v>551</v>
      </c>
      <c r="C215" s="268" t="s">
        <v>347</v>
      </c>
      <c r="D215" s="283">
        <v>4.32</v>
      </c>
    </row>
    <row r="216" spans="1:4">
      <c r="A216" s="268">
        <v>39644</v>
      </c>
      <c r="B216" s="261" t="s">
        <v>552</v>
      </c>
      <c r="C216" s="268" t="s">
        <v>347</v>
      </c>
      <c r="D216" s="283">
        <v>6.7</v>
      </c>
    </row>
    <row r="217" spans="1:4">
      <c r="A217" s="268">
        <v>39645</v>
      </c>
      <c r="B217" s="261" t="s">
        <v>553</v>
      </c>
      <c r="C217" s="268" t="s">
        <v>347</v>
      </c>
      <c r="D217" s="283">
        <v>7.35</v>
      </c>
    </row>
    <row r="218" spans="1:4">
      <c r="A218" s="268">
        <v>41610</v>
      </c>
      <c r="B218" s="261" t="s">
        <v>554</v>
      </c>
      <c r="C218" s="268" t="s">
        <v>347</v>
      </c>
      <c r="D218" s="283">
        <v>580.33000000000004</v>
      </c>
    </row>
    <row r="219" spans="1:4">
      <c r="A219" s="268">
        <v>41611</v>
      </c>
      <c r="B219" s="261" t="s">
        <v>555</v>
      </c>
      <c r="C219" s="268" t="s">
        <v>347</v>
      </c>
      <c r="D219" s="283">
        <v>914.72</v>
      </c>
    </row>
    <row r="220" spans="1:4">
      <c r="A220" s="268">
        <v>41612</v>
      </c>
      <c r="B220" s="261" t="s">
        <v>556</v>
      </c>
      <c r="C220" s="268" t="s">
        <v>347</v>
      </c>
      <c r="D220" s="283">
        <v>1284.4000000000001</v>
      </c>
    </row>
    <row r="221" spans="1:4">
      <c r="A221" s="268">
        <v>41637</v>
      </c>
      <c r="B221" s="261" t="s">
        <v>557</v>
      </c>
      <c r="C221" s="268" t="s">
        <v>347</v>
      </c>
      <c r="D221" s="283">
        <v>120.06</v>
      </c>
    </row>
    <row r="222" spans="1:4">
      <c r="A222" s="268">
        <v>41638</v>
      </c>
      <c r="B222" s="261" t="s">
        <v>558</v>
      </c>
      <c r="C222" s="268" t="s">
        <v>347</v>
      </c>
      <c r="D222" s="283">
        <v>156.4</v>
      </c>
    </row>
    <row r="223" spans="1:4">
      <c r="A223" s="268">
        <v>41639</v>
      </c>
      <c r="B223" s="261" t="s">
        <v>559</v>
      </c>
      <c r="C223" s="268" t="s">
        <v>347</v>
      </c>
      <c r="D223" s="283">
        <v>378.36</v>
      </c>
    </row>
    <row r="224" spans="1:4">
      <c r="A224" s="268">
        <v>11789</v>
      </c>
      <c r="B224" s="261" t="s">
        <v>560</v>
      </c>
      <c r="C224" s="268" t="s">
        <v>347</v>
      </c>
      <c r="D224" s="283"/>
    </row>
    <row r="225" spans="1:4">
      <c r="A225" s="268">
        <v>20975</v>
      </c>
      <c r="B225" s="261" t="s">
        <v>561</v>
      </c>
      <c r="C225" s="268" t="s">
        <v>347</v>
      </c>
      <c r="D225" s="283">
        <v>15.63</v>
      </c>
    </row>
    <row r="226" spans="1:4">
      <c r="A226" s="268">
        <v>20976</v>
      </c>
      <c r="B226" s="261" t="s">
        <v>562</v>
      </c>
      <c r="C226" s="268" t="s">
        <v>347</v>
      </c>
      <c r="D226" s="283">
        <v>23.61</v>
      </c>
    </row>
    <row r="227" spans="1:4">
      <c r="A227" s="268">
        <v>6138</v>
      </c>
      <c r="B227" s="261" t="s">
        <v>563</v>
      </c>
      <c r="C227" s="268" t="s">
        <v>347</v>
      </c>
      <c r="D227" s="283">
        <v>11.55</v>
      </c>
    </row>
    <row r="228" spans="1:4">
      <c r="A228" s="268">
        <v>40340</v>
      </c>
      <c r="B228" s="261" t="s">
        <v>564</v>
      </c>
      <c r="C228" s="268" t="s">
        <v>347</v>
      </c>
      <c r="D228" s="283">
        <v>27.58</v>
      </c>
    </row>
    <row r="229" spans="1:4">
      <c r="A229" s="268">
        <v>40341</v>
      </c>
      <c r="B229" s="261" t="s">
        <v>565</v>
      </c>
      <c r="C229" s="268" t="s">
        <v>347</v>
      </c>
      <c r="D229" s="283">
        <v>32.92</v>
      </c>
    </row>
    <row r="230" spans="1:4">
      <c r="A230" s="268">
        <v>40342</v>
      </c>
      <c r="B230" s="261" t="s">
        <v>566</v>
      </c>
      <c r="C230" s="268" t="s">
        <v>347</v>
      </c>
      <c r="D230" s="283">
        <v>39.26</v>
      </c>
    </row>
    <row r="231" spans="1:4">
      <c r="A231" s="268">
        <v>40343</v>
      </c>
      <c r="B231" s="261" t="s">
        <v>567</v>
      </c>
      <c r="C231" s="268" t="s">
        <v>347</v>
      </c>
      <c r="D231" s="283">
        <v>46.57</v>
      </c>
    </row>
    <row r="232" spans="1:4">
      <c r="A232" s="268">
        <v>40344</v>
      </c>
      <c r="B232" s="261" t="s">
        <v>568</v>
      </c>
      <c r="C232" s="268" t="s">
        <v>347</v>
      </c>
      <c r="D232" s="283">
        <v>63.49</v>
      </c>
    </row>
    <row r="233" spans="1:4">
      <c r="A233" s="268">
        <v>40345</v>
      </c>
      <c r="B233" s="261" t="s">
        <v>569</v>
      </c>
      <c r="C233" s="268" t="s">
        <v>347</v>
      </c>
      <c r="D233" s="283">
        <v>78.23</v>
      </c>
    </row>
    <row r="234" spans="1:4">
      <c r="A234" s="268">
        <v>40346</v>
      </c>
      <c r="B234" s="261" t="s">
        <v>570</v>
      </c>
      <c r="C234" s="268" t="s">
        <v>347</v>
      </c>
      <c r="D234" s="283">
        <v>90.75</v>
      </c>
    </row>
    <row r="235" spans="1:4">
      <c r="A235" s="268">
        <v>40347</v>
      </c>
      <c r="B235" s="261" t="s">
        <v>571</v>
      </c>
      <c r="C235" s="268" t="s">
        <v>347</v>
      </c>
      <c r="D235" s="283">
        <v>114.02</v>
      </c>
    </row>
    <row r="236" spans="1:4">
      <c r="A236" s="268">
        <v>43424</v>
      </c>
      <c r="B236" s="261" t="s">
        <v>572</v>
      </c>
      <c r="C236" s="268" t="s">
        <v>347</v>
      </c>
      <c r="D236" s="283">
        <v>486.22</v>
      </c>
    </row>
    <row r="237" spans="1:4">
      <c r="A237" s="268">
        <v>43426</v>
      </c>
      <c r="B237" s="261" t="s">
        <v>573</v>
      </c>
      <c r="C237" s="268" t="s">
        <v>347</v>
      </c>
      <c r="D237" s="283">
        <v>1676.99</v>
      </c>
    </row>
    <row r="238" spans="1:4">
      <c r="A238" s="268">
        <v>12565</v>
      </c>
      <c r="B238" s="261" t="s">
        <v>574</v>
      </c>
      <c r="C238" s="268" t="s">
        <v>347</v>
      </c>
      <c r="D238" s="283">
        <v>588.1</v>
      </c>
    </row>
    <row r="239" spans="1:4">
      <c r="A239" s="268">
        <v>12567</v>
      </c>
      <c r="B239" s="261" t="s">
        <v>575</v>
      </c>
      <c r="C239" s="268" t="s">
        <v>347</v>
      </c>
      <c r="D239" s="283">
        <v>789.91</v>
      </c>
    </row>
    <row r="240" spans="1:4">
      <c r="A240" s="268">
        <v>12568</v>
      </c>
      <c r="B240" s="261" t="s">
        <v>576</v>
      </c>
      <c r="C240" s="268" t="s">
        <v>347</v>
      </c>
      <c r="D240" s="283">
        <v>1105.8800000000001</v>
      </c>
    </row>
    <row r="241" spans="1:4">
      <c r="A241" s="268">
        <v>43441</v>
      </c>
      <c r="B241" s="261" t="s">
        <v>577</v>
      </c>
      <c r="C241" s="268" t="s">
        <v>347</v>
      </c>
      <c r="D241" s="283">
        <v>142.18</v>
      </c>
    </row>
    <row r="242" spans="1:4">
      <c r="A242" s="268">
        <v>43423</v>
      </c>
      <c r="B242" s="261" t="s">
        <v>578</v>
      </c>
      <c r="C242" s="268" t="s">
        <v>347</v>
      </c>
      <c r="D242" s="283">
        <v>66.349999999999994</v>
      </c>
    </row>
    <row r="243" spans="1:4">
      <c r="A243" s="268">
        <v>12532</v>
      </c>
      <c r="B243" s="261" t="s">
        <v>579</v>
      </c>
      <c r="C243" s="268" t="s">
        <v>347</v>
      </c>
      <c r="D243" s="283">
        <v>102.33</v>
      </c>
    </row>
    <row r="244" spans="1:4">
      <c r="A244" s="268">
        <v>43444</v>
      </c>
      <c r="B244" s="261" t="s">
        <v>580</v>
      </c>
      <c r="C244" s="268" t="s">
        <v>347</v>
      </c>
      <c r="D244" s="283">
        <v>343.61</v>
      </c>
    </row>
    <row r="245" spans="1:4">
      <c r="A245" s="268">
        <v>12551</v>
      </c>
      <c r="B245" s="261" t="s">
        <v>581</v>
      </c>
      <c r="C245" s="268" t="s">
        <v>347</v>
      </c>
      <c r="D245" s="283">
        <v>245.15</v>
      </c>
    </row>
    <row r="246" spans="1:4">
      <c r="A246" s="268">
        <v>43442</v>
      </c>
      <c r="B246" s="261" t="s">
        <v>582</v>
      </c>
      <c r="C246" s="268" t="s">
        <v>347</v>
      </c>
      <c r="D246" s="283">
        <v>189.57</v>
      </c>
    </row>
    <row r="247" spans="1:4">
      <c r="A247" s="268">
        <v>43443</v>
      </c>
      <c r="B247" s="261" t="s">
        <v>583</v>
      </c>
      <c r="C247" s="268" t="s">
        <v>347</v>
      </c>
      <c r="D247" s="283">
        <v>248.82</v>
      </c>
    </row>
    <row r="248" spans="1:4">
      <c r="A248" s="268">
        <v>12544</v>
      </c>
      <c r="B248" s="261" t="s">
        <v>584</v>
      </c>
      <c r="C248" s="268" t="s">
        <v>347</v>
      </c>
      <c r="D248" s="283">
        <v>134.28</v>
      </c>
    </row>
    <row r="249" spans="1:4">
      <c r="A249" s="268">
        <v>12547</v>
      </c>
      <c r="B249" s="261" t="s">
        <v>585</v>
      </c>
      <c r="C249" s="268" t="s">
        <v>347</v>
      </c>
      <c r="D249" s="283">
        <v>180.6</v>
      </c>
    </row>
    <row r="250" spans="1:4">
      <c r="A250" s="268">
        <v>43445</v>
      </c>
      <c r="B250" s="261" t="s">
        <v>586</v>
      </c>
      <c r="C250" s="268" t="s">
        <v>347</v>
      </c>
      <c r="D250" s="283">
        <v>473.94</v>
      </c>
    </row>
    <row r="251" spans="1:4">
      <c r="A251" s="268">
        <v>12563</v>
      </c>
      <c r="B251" s="261" t="s">
        <v>587</v>
      </c>
      <c r="C251" s="268" t="s">
        <v>347</v>
      </c>
      <c r="D251" s="283">
        <v>339.09</v>
      </c>
    </row>
    <row r="252" spans="1:4">
      <c r="A252" s="268">
        <v>43425</v>
      </c>
      <c r="B252" s="261" t="s">
        <v>588</v>
      </c>
      <c r="C252" s="268" t="s">
        <v>347</v>
      </c>
      <c r="D252" s="283">
        <v>213.27</v>
      </c>
    </row>
    <row r="253" spans="1:4">
      <c r="A253" s="268">
        <v>43446</v>
      </c>
      <c r="B253" s="261" t="s">
        <v>589</v>
      </c>
      <c r="C253" s="268" t="s">
        <v>347</v>
      </c>
      <c r="D253" s="283">
        <v>450.25</v>
      </c>
    </row>
    <row r="254" spans="1:4">
      <c r="A254" s="268">
        <v>43447</v>
      </c>
      <c r="B254" s="261" t="s">
        <v>590</v>
      </c>
      <c r="C254" s="268" t="s">
        <v>347</v>
      </c>
      <c r="D254" s="283">
        <v>552.94000000000005</v>
      </c>
    </row>
    <row r="255" spans="1:4">
      <c r="A255" s="268">
        <v>43448</v>
      </c>
      <c r="B255" s="261" t="s">
        <v>591</v>
      </c>
      <c r="C255" s="268" t="s">
        <v>347</v>
      </c>
      <c r="D255" s="283">
        <v>774.11</v>
      </c>
    </row>
    <row r="256" spans="1:4">
      <c r="A256" s="268">
        <v>13761</v>
      </c>
      <c r="B256" s="261" t="s">
        <v>592</v>
      </c>
      <c r="C256" s="268" t="s">
        <v>347</v>
      </c>
      <c r="D256" s="283"/>
    </row>
    <row r="257" spans="1:4">
      <c r="A257" s="268">
        <v>4814</v>
      </c>
      <c r="B257" s="261" t="s">
        <v>593</v>
      </c>
      <c r="C257" s="268" t="s">
        <v>347</v>
      </c>
      <c r="D257" s="283">
        <v>76.28</v>
      </c>
    </row>
    <row r="258" spans="1:4">
      <c r="A258" s="268">
        <v>44473</v>
      </c>
      <c r="B258" s="261" t="s">
        <v>594</v>
      </c>
      <c r="C258" s="268" t="s">
        <v>347</v>
      </c>
      <c r="D258" s="283"/>
    </row>
    <row r="259" spans="1:4">
      <c r="A259" s="268">
        <v>6122</v>
      </c>
      <c r="B259" s="261" t="s">
        <v>595</v>
      </c>
      <c r="C259" s="268" t="s">
        <v>101</v>
      </c>
      <c r="D259" s="283">
        <v>22.53</v>
      </c>
    </row>
    <row r="260" spans="1:4">
      <c r="A260" s="268">
        <v>40810</v>
      </c>
      <c r="B260" s="261" t="s">
        <v>596</v>
      </c>
      <c r="C260" s="268" t="s">
        <v>493</v>
      </c>
      <c r="D260" s="283">
        <v>3942.47</v>
      </c>
    </row>
    <row r="261" spans="1:4">
      <c r="A261" s="268">
        <v>34469</v>
      </c>
      <c r="B261" s="261" t="s">
        <v>597</v>
      </c>
      <c r="C261" s="268" t="s">
        <v>347</v>
      </c>
      <c r="D261" s="283"/>
    </row>
    <row r="262" spans="1:4">
      <c r="A262" s="268">
        <v>34476</v>
      </c>
      <c r="B262" s="261" t="s">
        <v>598</v>
      </c>
      <c r="C262" s="268" t="s">
        <v>347</v>
      </c>
      <c r="D262" s="283"/>
    </row>
    <row r="263" spans="1:4">
      <c r="A263" s="268">
        <v>34477</v>
      </c>
      <c r="B263" s="261" t="s">
        <v>599</v>
      </c>
      <c r="C263" s="268" t="s">
        <v>347</v>
      </c>
      <c r="D263" s="283"/>
    </row>
    <row r="264" spans="1:4">
      <c r="A264" s="268">
        <v>34482</v>
      </c>
      <c r="B264" s="261" t="s">
        <v>600</v>
      </c>
      <c r="C264" s="268" t="s">
        <v>347</v>
      </c>
      <c r="D264" s="283"/>
    </row>
    <row r="265" spans="1:4">
      <c r="A265" s="268">
        <v>34472</v>
      </c>
      <c r="B265" s="261" t="s">
        <v>601</v>
      </c>
      <c r="C265" s="268" t="s">
        <v>347</v>
      </c>
      <c r="D265" s="283"/>
    </row>
    <row r="266" spans="1:4">
      <c r="A266" s="268">
        <v>42425</v>
      </c>
      <c r="B266" s="261" t="s">
        <v>602</v>
      </c>
      <c r="C266" s="268" t="s">
        <v>347</v>
      </c>
      <c r="D266" s="283">
        <v>2356.9699999999998</v>
      </c>
    </row>
    <row r="267" spans="1:4">
      <c r="A267" s="268">
        <v>42422</v>
      </c>
      <c r="B267" s="261" t="s">
        <v>603</v>
      </c>
      <c r="C267" s="268" t="s">
        <v>347</v>
      </c>
      <c r="D267" s="283">
        <v>3499</v>
      </c>
    </row>
    <row r="268" spans="1:4">
      <c r="A268" s="268">
        <v>43184</v>
      </c>
      <c r="B268" s="261" t="s">
        <v>604</v>
      </c>
      <c r="C268" s="268" t="s">
        <v>347</v>
      </c>
      <c r="D268" s="283">
        <v>4835.95</v>
      </c>
    </row>
    <row r="269" spans="1:4">
      <c r="A269" s="268">
        <v>42424</v>
      </c>
      <c r="B269" s="261" t="s">
        <v>605</v>
      </c>
      <c r="C269" s="268" t="s">
        <v>347</v>
      </c>
      <c r="D269" s="283">
        <v>2104.98</v>
      </c>
    </row>
    <row r="270" spans="1:4">
      <c r="A270" s="268">
        <v>42416</v>
      </c>
      <c r="B270" s="261" t="s">
        <v>606</v>
      </c>
      <c r="C270" s="268" t="s">
        <v>347</v>
      </c>
      <c r="D270" s="283">
        <v>9074.32</v>
      </c>
    </row>
    <row r="271" spans="1:4">
      <c r="A271" s="268">
        <v>42417</v>
      </c>
      <c r="B271" s="261" t="s">
        <v>607</v>
      </c>
      <c r="C271" s="268" t="s">
        <v>347</v>
      </c>
      <c r="D271" s="283">
        <v>10173.06</v>
      </c>
    </row>
    <row r="272" spans="1:4">
      <c r="A272" s="268">
        <v>42419</v>
      </c>
      <c r="B272" s="261" t="s">
        <v>608</v>
      </c>
      <c r="C272" s="268" t="s">
        <v>347</v>
      </c>
      <c r="D272" s="283">
        <v>11493.39</v>
      </c>
    </row>
    <row r="273" spans="1:4">
      <c r="A273" s="268">
        <v>42420</v>
      </c>
      <c r="B273" s="261" t="s">
        <v>609</v>
      </c>
      <c r="C273" s="268" t="s">
        <v>347</v>
      </c>
      <c r="D273" s="283">
        <v>15796.82</v>
      </c>
    </row>
    <row r="274" spans="1:4">
      <c r="A274" s="268">
        <v>42421</v>
      </c>
      <c r="B274" s="261" t="s">
        <v>610</v>
      </c>
      <c r="C274" s="268" t="s">
        <v>347</v>
      </c>
      <c r="D274" s="283">
        <v>19165.599999999999</v>
      </c>
    </row>
    <row r="275" spans="1:4">
      <c r="A275" s="268">
        <v>39556</v>
      </c>
      <c r="B275" s="261" t="s">
        <v>611</v>
      </c>
      <c r="C275" s="268" t="s">
        <v>347</v>
      </c>
      <c r="D275" s="283">
        <v>6655.78</v>
      </c>
    </row>
    <row r="276" spans="1:4">
      <c r="A276" s="268">
        <v>39557</v>
      </c>
      <c r="B276" s="261" t="s">
        <v>612</v>
      </c>
      <c r="C276" s="268" t="s">
        <v>347</v>
      </c>
      <c r="D276" s="283">
        <v>7166.83</v>
      </c>
    </row>
    <row r="277" spans="1:4">
      <c r="A277" s="268">
        <v>39559</v>
      </c>
      <c r="B277" s="261" t="s">
        <v>613</v>
      </c>
      <c r="C277" s="268" t="s">
        <v>347</v>
      </c>
      <c r="D277" s="283">
        <v>10591.19</v>
      </c>
    </row>
    <row r="278" spans="1:4">
      <c r="A278" s="268">
        <v>39560</v>
      </c>
      <c r="B278" s="261" t="s">
        <v>614</v>
      </c>
      <c r="C278" s="268" t="s">
        <v>347</v>
      </c>
      <c r="D278" s="283">
        <v>12252.97</v>
      </c>
    </row>
    <row r="279" spans="1:4">
      <c r="A279" s="268">
        <v>39561</v>
      </c>
      <c r="B279" s="261" t="s">
        <v>615</v>
      </c>
      <c r="C279" s="268" t="s">
        <v>347</v>
      </c>
      <c r="D279" s="283">
        <v>12818.17</v>
      </c>
    </row>
    <row r="280" spans="1:4">
      <c r="A280" s="268">
        <v>43195</v>
      </c>
      <c r="B280" s="261" t="s">
        <v>616</v>
      </c>
      <c r="C280" s="268" t="s">
        <v>347</v>
      </c>
      <c r="D280" s="283">
        <v>5562.28</v>
      </c>
    </row>
    <row r="281" spans="1:4">
      <c r="A281" s="268">
        <v>43196</v>
      </c>
      <c r="B281" s="261" t="s">
        <v>617</v>
      </c>
      <c r="C281" s="268" t="s">
        <v>347</v>
      </c>
      <c r="D281" s="283">
        <v>6893.65</v>
      </c>
    </row>
    <row r="282" spans="1:4">
      <c r="A282" s="268">
        <v>43198</v>
      </c>
      <c r="B282" s="261" t="s">
        <v>618</v>
      </c>
      <c r="C282" s="268" t="s">
        <v>347</v>
      </c>
      <c r="D282" s="283">
        <v>10243.799999999999</v>
      </c>
    </row>
    <row r="283" spans="1:4">
      <c r="A283" s="268">
        <v>43199</v>
      </c>
      <c r="B283" s="261" t="s">
        <v>619</v>
      </c>
      <c r="C283" s="268" t="s">
        <v>347</v>
      </c>
      <c r="D283" s="283">
        <v>10619.17</v>
      </c>
    </row>
    <row r="284" spans="1:4">
      <c r="A284" s="268">
        <v>43200</v>
      </c>
      <c r="B284" s="261" t="s">
        <v>620</v>
      </c>
      <c r="C284" s="268" t="s">
        <v>347</v>
      </c>
      <c r="D284" s="283">
        <v>12186.27</v>
      </c>
    </row>
    <row r="285" spans="1:4">
      <c r="A285" s="268">
        <v>43190</v>
      </c>
      <c r="B285" s="261" t="s">
        <v>621</v>
      </c>
      <c r="C285" s="268" t="s">
        <v>347</v>
      </c>
      <c r="D285" s="283">
        <v>1891.62</v>
      </c>
    </row>
    <row r="286" spans="1:4">
      <c r="A286" s="268">
        <v>39555</v>
      </c>
      <c r="B286" s="261" t="s">
        <v>622</v>
      </c>
      <c r="C286" s="268" t="s">
        <v>347</v>
      </c>
      <c r="D286" s="283">
        <v>2046.25</v>
      </c>
    </row>
    <row r="287" spans="1:4">
      <c r="A287" s="268">
        <v>43191</v>
      </c>
      <c r="B287" s="261" t="s">
        <v>623</v>
      </c>
      <c r="C287" s="268" t="s">
        <v>347</v>
      </c>
      <c r="D287" s="283">
        <v>2721.79</v>
      </c>
    </row>
    <row r="288" spans="1:4">
      <c r="A288" s="268">
        <v>39548</v>
      </c>
      <c r="B288" s="261" t="s">
        <v>624</v>
      </c>
      <c r="C288" s="268" t="s">
        <v>347</v>
      </c>
      <c r="D288" s="283">
        <v>3035.22</v>
      </c>
    </row>
    <row r="289" spans="1:4">
      <c r="A289" s="268">
        <v>43192</v>
      </c>
      <c r="B289" s="261" t="s">
        <v>625</v>
      </c>
      <c r="C289" s="268" t="s">
        <v>347</v>
      </c>
      <c r="D289" s="283">
        <v>3565.3</v>
      </c>
    </row>
    <row r="290" spans="1:4">
      <c r="A290" s="268">
        <v>39554</v>
      </c>
      <c r="B290" s="261" t="s">
        <v>626</v>
      </c>
      <c r="C290" s="268" t="s">
        <v>347</v>
      </c>
      <c r="D290" s="283">
        <v>4013.62</v>
      </c>
    </row>
    <row r="291" spans="1:4">
      <c r="A291" s="268">
        <v>43194</v>
      </c>
      <c r="B291" s="261" t="s">
        <v>627</v>
      </c>
      <c r="C291" s="268" t="s">
        <v>347</v>
      </c>
      <c r="D291" s="283">
        <v>1620.5</v>
      </c>
    </row>
    <row r="292" spans="1:4">
      <c r="A292" s="268">
        <v>39551</v>
      </c>
      <c r="B292" s="261" t="s">
        <v>628</v>
      </c>
      <c r="C292" s="268" t="s">
        <v>347</v>
      </c>
      <c r="D292" s="283">
        <v>1784.34</v>
      </c>
    </row>
    <row r="293" spans="1:4">
      <c r="A293" s="268">
        <v>43185</v>
      </c>
      <c r="B293" s="261" t="s">
        <v>629</v>
      </c>
      <c r="C293" s="268" t="s">
        <v>347</v>
      </c>
      <c r="D293" s="283">
        <v>5070.7700000000004</v>
      </c>
    </row>
    <row r="294" spans="1:4">
      <c r="A294" s="268">
        <v>43186</v>
      </c>
      <c r="B294" s="261" t="s">
        <v>630</v>
      </c>
      <c r="C294" s="268" t="s">
        <v>347</v>
      </c>
      <c r="D294" s="283">
        <v>5348.64</v>
      </c>
    </row>
    <row r="295" spans="1:4">
      <c r="A295" s="268">
        <v>43187</v>
      </c>
      <c r="B295" s="261" t="s">
        <v>631</v>
      </c>
      <c r="C295" s="268" t="s">
        <v>347</v>
      </c>
      <c r="D295" s="283">
        <v>7097.7</v>
      </c>
    </row>
    <row r="296" spans="1:4">
      <c r="A296" s="268">
        <v>43188</v>
      </c>
      <c r="B296" s="261" t="s">
        <v>632</v>
      </c>
      <c r="C296" s="268" t="s">
        <v>347</v>
      </c>
      <c r="D296" s="283">
        <v>8599.81</v>
      </c>
    </row>
    <row r="297" spans="1:4">
      <c r="A297" s="268">
        <v>43189</v>
      </c>
      <c r="B297" s="261" t="s">
        <v>633</v>
      </c>
      <c r="C297" s="268" t="s">
        <v>347</v>
      </c>
      <c r="D297" s="283">
        <v>9673.35</v>
      </c>
    </row>
    <row r="298" spans="1:4">
      <c r="A298" s="268">
        <v>39577</v>
      </c>
      <c r="B298" s="261" t="s">
        <v>634</v>
      </c>
      <c r="C298" s="268" t="s">
        <v>347</v>
      </c>
      <c r="D298" s="283">
        <v>23859.82</v>
      </c>
    </row>
    <row r="299" spans="1:4">
      <c r="A299" s="268">
        <v>39578</v>
      </c>
      <c r="B299" s="261" t="s">
        <v>635</v>
      </c>
      <c r="C299" s="268" t="s">
        <v>347</v>
      </c>
      <c r="D299" s="283">
        <v>30791.57</v>
      </c>
    </row>
    <row r="300" spans="1:4">
      <c r="A300" s="268">
        <v>39579</v>
      </c>
      <c r="B300" s="261" t="s">
        <v>636</v>
      </c>
      <c r="C300" s="268" t="s">
        <v>347</v>
      </c>
      <c r="D300" s="283">
        <v>44799.33</v>
      </c>
    </row>
    <row r="301" spans="1:4">
      <c r="A301" s="268">
        <v>39826</v>
      </c>
      <c r="B301" s="261" t="s">
        <v>637</v>
      </c>
      <c r="C301" s="268" t="s">
        <v>347</v>
      </c>
      <c r="D301" s="283">
        <v>5502.17</v>
      </c>
    </row>
    <row r="302" spans="1:4">
      <c r="A302" s="268">
        <v>346</v>
      </c>
      <c r="B302" s="261" t="s">
        <v>638</v>
      </c>
      <c r="C302" s="268" t="s">
        <v>152</v>
      </c>
      <c r="D302" s="283">
        <v>19.68</v>
      </c>
    </row>
    <row r="303" spans="1:4">
      <c r="A303" s="268">
        <v>3312</v>
      </c>
      <c r="B303" s="261" t="s">
        <v>639</v>
      </c>
      <c r="C303" s="268" t="s">
        <v>152</v>
      </c>
      <c r="D303" s="283">
        <v>17.43</v>
      </c>
    </row>
    <row r="304" spans="1:4">
      <c r="A304" s="268">
        <v>339</v>
      </c>
      <c r="B304" s="261" t="s">
        <v>640</v>
      </c>
      <c r="C304" s="268" t="s">
        <v>111</v>
      </c>
      <c r="D304" s="283">
        <v>1.01</v>
      </c>
    </row>
    <row r="305" spans="1:4">
      <c r="A305" s="268">
        <v>340</v>
      </c>
      <c r="B305" s="261" t="s">
        <v>641</v>
      </c>
      <c r="C305" s="268" t="s">
        <v>111</v>
      </c>
      <c r="D305" s="283">
        <v>0.91</v>
      </c>
    </row>
    <row r="306" spans="1:4">
      <c r="A306" s="268">
        <v>43130</v>
      </c>
      <c r="B306" s="261" t="s">
        <v>642</v>
      </c>
      <c r="C306" s="268" t="s">
        <v>152</v>
      </c>
      <c r="D306" s="283">
        <v>16.62</v>
      </c>
    </row>
    <row r="307" spans="1:4">
      <c r="A307" s="268">
        <v>344</v>
      </c>
      <c r="B307" s="261" t="s">
        <v>643</v>
      </c>
      <c r="C307" s="268" t="s">
        <v>152</v>
      </c>
      <c r="D307" s="283">
        <v>21.85</v>
      </c>
    </row>
    <row r="308" spans="1:4">
      <c r="A308" s="268">
        <v>345</v>
      </c>
      <c r="B308" s="261" t="s">
        <v>644</v>
      </c>
      <c r="C308" s="268" t="s">
        <v>152</v>
      </c>
      <c r="D308" s="283">
        <v>23.7</v>
      </c>
    </row>
    <row r="309" spans="1:4">
      <c r="A309" s="268">
        <v>43131</v>
      </c>
      <c r="B309" s="261" t="s">
        <v>645</v>
      </c>
      <c r="C309" s="268" t="s">
        <v>152</v>
      </c>
      <c r="D309" s="283">
        <v>19.3</v>
      </c>
    </row>
    <row r="310" spans="1:4">
      <c r="A310" s="268">
        <v>3313</v>
      </c>
      <c r="B310" s="261" t="s">
        <v>646</v>
      </c>
      <c r="C310" s="268" t="s">
        <v>152</v>
      </c>
      <c r="D310" s="283">
        <v>22.44</v>
      </c>
    </row>
    <row r="311" spans="1:4">
      <c r="A311" s="268">
        <v>43132</v>
      </c>
      <c r="B311" s="261" t="s">
        <v>647</v>
      </c>
      <c r="C311" s="268" t="s">
        <v>152</v>
      </c>
      <c r="D311" s="283">
        <v>16.62</v>
      </c>
    </row>
    <row r="312" spans="1:4">
      <c r="A312" s="268">
        <v>45245</v>
      </c>
      <c r="B312" s="261" t="s">
        <v>648</v>
      </c>
      <c r="C312" s="268" t="s">
        <v>347</v>
      </c>
      <c r="D312" s="283">
        <v>35.65</v>
      </c>
    </row>
    <row r="313" spans="1:4">
      <c r="A313" s="268">
        <v>366</v>
      </c>
      <c r="B313" s="261" t="s">
        <v>649</v>
      </c>
      <c r="C313" s="268" t="s">
        <v>138</v>
      </c>
      <c r="D313" s="283">
        <v>139</v>
      </c>
    </row>
    <row r="314" spans="1:4">
      <c r="A314" s="268">
        <v>367</v>
      </c>
      <c r="B314" s="261" t="s">
        <v>650</v>
      </c>
      <c r="C314" s="268" t="s">
        <v>138</v>
      </c>
      <c r="D314" s="283">
        <v>140.81</v>
      </c>
    </row>
    <row r="315" spans="1:4">
      <c r="A315" s="268">
        <v>370</v>
      </c>
      <c r="B315" s="261" t="s">
        <v>651</v>
      </c>
      <c r="C315" s="268" t="s">
        <v>138</v>
      </c>
      <c r="D315" s="283">
        <v>139</v>
      </c>
    </row>
    <row r="316" spans="1:4">
      <c r="A316" s="268">
        <v>368</v>
      </c>
      <c r="B316" s="261" t="s">
        <v>652</v>
      </c>
      <c r="C316" s="268" t="s">
        <v>138</v>
      </c>
      <c r="D316" s="283">
        <v>69.5</v>
      </c>
    </row>
    <row r="317" spans="1:4">
      <c r="A317" s="268">
        <v>11075</v>
      </c>
      <c r="B317" s="261" t="s">
        <v>653</v>
      </c>
      <c r="C317" s="268" t="s">
        <v>138</v>
      </c>
      <c r="D317" s="283">
        <v>1595.29</v>
      </c>
    </row>
    <row r="318" spans="1:4">
      <c r="A318" s="268">
        <v>1381</v>
      </c>
      <c r="B318" s="261" t="s">
        <v>654</v>
      </c>
      <c r="C318" s="268" t="s">
        <v>152</v>
      </c>
      <c r="D318" s="283">
        <v>1</v>
      </c>
    </row>
    <row r="319" spans="1:4">
      <c r="A319" s="268">
        <v>34353</v>
      </c>
      <c r="B319" s="261" t="s">
        <v>655</v>
      </c>
      <c r="C319" s="268" t="s">
        <v>152</v>
      </c>
      <c r="D319" s="283">
        <v>1.86</v>
      </c>
    </row>
    <row r="320" spans="1:4">
      <c r="A320" s="268">
        <v>37595</v>
      </c>
      <c r="B320" s="261" t="s">
        <v>656</v>
      </c>
      <c r="C320" s="268" t="s">
        <v>152</v>
      </c>
      <c r="D320" s="283">
        <v>3.07</v>
      </c>
    </row>
    <row r="321" spans="1:4">
      <c r="A321" s="268">
        <v>37596</v>
      </c>
      <c r="B321" s="261" t="s">
        <v>657</v>
      </c>
      <c r="C321" s="268" t="s">
        <v>152</v>
      </c>
      <c r="D321" s="283">
        <v>3.52</v>
      </c>
    </row>
    <row r="322" spans="1:4">
      <c r="A322" s="268">
        <v>371</v>
      </c>
      <c r="B322" s="261" t="s">
        <v>658</v>
      </c>
      <c r="C322" s="268" t="s">
        <v>152</v>
      </c>
      <c r="D322" s="283">
        <v>1.0900000000000001</v>
      </c>
    </row>
    <row r="323" spans="1:4">
      <c r="A323" s="268">
        <v>37553</v>
      </c>
      <c r="B323" s="261" t="s">
        <v>659</v>
      </c>
      <c r="C323" s="268" t="s">
        <v>152</v>
      </c>
      <c r="D323" s="283">
        <v>2.04</v>
      </c>
    </row>
    <row r="324" spans="1:4">
      <c r="A324" s="268">
        <v>37552</v>
      </c>
      <c r="B324" s="261" t="s">
        <v>660</v>
      </c>
      <c r="C324" s="268" t="s">
        <v>152</v>
      </c>
      <c r="D324" s="283">
        <v>3.28</v>
      </c>
    </row>
    <row r="325" spans="1:4">
      <c r="A325" s="268">
        <v>36880</v>
      </c>
      <c r="B325" s="261" t="s">
        <v>661</v>
      </c>
      <c r="C325" s="268" t="s">
        <v>152</v>
      </c>
      <c r="D325" s="283">
        <v>3.33</v>
      </c>
    </row>
    <row r="326" spans="1:4">
      <c r="A326" s="268">
        <v>34355</v>
      </c>
      <c r="B326" s="261" t="s">
        <v>662</v>
      </c>
      <c r="C326" s="268" t="s">
        <v>152</v>
      </c>
      <c r="D326" s="283">
        <v>2.87</v>
      </c>
    </row>
    <row r="327" spans="1:4">
      <c r="A327" s="268">
        <v>130</v>
      </c>
      <c r="B327" s="261" t="s">
        <v>195</v>
      </c>
      <c r="C327" s="268" t="s">
        <v>152</v>
      </c>
      <c r="D327" s="283">
        <v>4.5</v>
      </c>
    </row>
    <row r="328" spans="1:4">
      <c r="A328" s="268">
        <v>135</v>
      </c>
      <c r="B328" s="261" t="s">
        <v>663</v>
      </c>
      <c r="C328" s="268" t="s">
        <v>152</v>
      </c>
      <c r="D328" s="283">
        <v>3.62</v>
      </c>
    </row>
    <row r="329" spans="1:4">
      <c r="A329" s="268">
        <v>36886</v>
      </c>
      <c r="B329" s="261" t="s">
        <v>664</v>
      </c>
      <c r="C329" s="268" t="s">
        <v>152</v>
      </c>
      <c r="D329" s="283">
        <v>1.03</v>
      </c>
    </row>
    <row r="330" spans="1:4">
      <c r="A330" s="268">
        <v>38546</v>
      </c>
      <c r="B330" s="261" t="s">
        <v>665</v>
      </c>
      <c r="C330" s="268" t="s">
        <v>138</v>
      </c>
      <c r="D330" s="283">
        <v>567.39</v>
      </c>
    </row>
    <row r="331" spans="1:4">
      <c r="A331" s="268">
        <v>34549</v>
      </c>
      <c r="B331" s="261" t="s">
        <v>666</v>
      </c>
      <c r="C331" s="268" t="s">
        <v>138</v>
      </c>
      <c r="D331" s="283"/>
    </row>
    <row r="332" spans="1:4">
      <c r="A332" s="268">
        <v>6081</v>
      </c>
      <c r="B332" s="261" t="s">
        <v>667</v>
      </c>
      <c r="C332" s="268" t="s">
        <v>138</v>
      </c>
      <c r="D332" s="283"/>
    </row>
    <row r="333" spans="1:4">
      <c r="A333" s="268">
        <v>6077</v>
      </c>
      <c r="B333" s="261" t="s">
        <v>668</v>
      </c>
      <c r="C333" s="268" t="s">
        <v>138</v>
      </c>
      <c r="D333" s="283"/>
    </row>
    <row r="334" spans="1:4">
      <c r="A334" s="268">
        <v>6079</v>
      </c>
      <c r="B334" s="261" t="s">
        <v>669</v>
      </c>
      <c r="C334" s="268" t="s">
        <v>138</v>
      </c>
      <c r="D334" s="283"/>
    </row>
    <row r="335" spans="1:4">
      <c r="A335" s="268">
        <v>1091</v>
      </c>
      <c r="B335" s="261" t="s">
        <v>670</v>
      </c>
      <c r="C335" s="268" t="s">
        <v>347</v>
      </c>
      <c r="D335" s="283"/>
    </row>
    <row r="336" spans="1:4">
      <c r="A336" s="268">
        <v>1094</v>
      </c>
      <c r="B336" s="261" t="s">
        <v>671</v>
      </c>
      <c r="C336" s="268" t="s">
        <v>347</v>
      </c>
      <c r="D336" s="283"/>
    </row>
    <row r="337" spans="1:4">
      <c r="A337" s="268">
        <v>1095</v>
      </c>
      <c r="B337" s="261" t="s">
        <v>672</v>
      </c>
      <c r="C337" s="268" t="s">
        <v>347</v>
      </c>
      <c r="D337" s="283"/>
    </row>
    <row r="338" spans="1:4">
      <c r="A338" s="268">
        <v>1092</v>
      </c>
      <c r="B338" s="261" t="s">
        <v>673</v>
      </c>
      <c r="C338" s="268" t="s">
        <v>347</v>
      </c>
      <c r="D338" s="283"/>
    </row>
    <row r="339" spans="1:4">
      <c r="A339" s="268">
        <v>1093</v>
      </c>
      <c r="B339" s="261" t="s">
        <v>674</v>
      </c>
      <c r="C339" s="268" t="s">
        <v>347</v>
      </c>
      <c r="D339" s="283"/>
    </row>
    <row r="340" spans="1:4">
      <c r="A340" s="268">
        <v>1090</v>
      </c>
      <c r="B340" s="261" t="s">
        <v>675</v>
      </c>
      <c r="C340" s="268" t="s">
        <v>347</v>
      </c>
      <c r="D340" s="283"/>
    </row>
    <row r="341" spans="1:4">
      <c r="A341" s="268">
        <v>1096</v>
      </c>
      <c r="B341" s="261" t="s">
        <v>676</v>
      </c>
      <c r="C341" s="268" t="s">
        <v>347</v>
      </c>
      <c r="D341" s="283"/>
    </row>
    <row r="342" spans="1:4">
      <c r="A342" s="268">
        <v>1097</v>
      </c>
      <c r="B342" s="261" t="s">
        <v>677</v>
      </c>
      <c r="C342" s="268" t="s">
        <v>347</v>
      </c>
      <c r="D342" s="283"/>
    </row>
    <row r="343" spans="1:4">
      <c r="A343" s="268">
        <v>378</v>
      </c>
      <c r="B343" s="261" t="s">
        <v>678</v>
      </c>
      <c r="C343" s="268" t="s">
        <v>101</v>
      </c>
      <c r="D343" s="283">
        <v>22.53</v>
      </c>
    </row>
    <row r="344" spans="1:4">
      <c r="A344" s="268">
        <v>40911</v>
      </c>
      <c r="B344" s="261" t="s">
        <v>679</v>
      </c>
      <c r="C344" s="268" t="s">
        <v>493</v>
      </c>
      <c r="D344" s="283">
        <v>3942.47</v>
      </c>
    </row>
    <row r="345" spans="1:4">
      <c r="A345" s="268">
        <v>33939</v>
      </c>
      <c r="B345" s="261" t="s">
        <v>680</v>
      </c>
      <c r="C345" s="268" t="s">
        <v>101</v>
      </c>
      <c r="D345" s="283">
        <v>131.93</v>
      </c>
    </row>
    <row r="346" spans="1:4">
      <c r="A346" s="268">
        <v>40815</v>
      </c>
      <c r="B346" s="261" t="s">
        <v>681</v>
      </c>
      <c r="C346" s="268" t="s">
        <v>493</v>
      </c>
      <c r="D346" s="283">
        <v>23081.3</v>
      </c>
    </row>
    <row r="347" spans="1:4">
      <c r="A347" s="268">
        <v>33952</v>
      </c>
      <c r="B347" s="261" t="s">
        <v>682</v>
      </c>
      <c r="C347" s="268" t="s">
        <v>101</v>
      </c>
      <c r="D347" s="283">
        <v>139.76</v>
      </c>
    </row>
    <row r="348" spans="1:4">
      <c r="A348" s="268">
        <v>40816</v>
      </c>
      <c r="B348" s="261" t="s">
        <v>683</v>
      </c>
      <c r="C348" s="268" t="s">
        <v>493</v>
      </c>
      <c r="D348" s="283">
        <v>24452.41</v>
      </c>
    </row>
    <row r="349" spans="1:4">
      <c r="A349" s="268">
        <v>33953</v>
      </c>
      <c r="B349" s="261" t="s">
        <v>684</v>
      </c>
      <c r="C349" s="268" t="s">
        <v>101</v>
      </c>
      <c r="D349" s="283">
        <v>146.47999999999999</v>
      </c>
    </row>
    <row r="350" spans="1:4">
      <c r="A350" s="268">
        <v>40817</v>
      </c>
      <c r="B350" s="261" t="s">
        <v>685</v>
      </c>
      <c r="C350" s="268" t="s">
        <v>493</v>
      </c>
      <c r="D350" s="283">
        <v>25626.93</v>
      </c>
    </row>
    <row r="351" spans="1:4">
      <c r="A351" s="268">
        <v>13348</v>
      </c>
      <c r="B351" s="261" t="s">
        <v>686</v>
      </c>
      <c r="C351" s="268" t="s">
        <v>347</v>
      </c>
      <c r="D351" s="283"/>
    </row>
    <row r="352" spans="1:4">
      <c r="A352" s="268">
        <v>39212</v>
      </c>
      <c r="B352" s="261" t="s">
        <v>687</v>
      </c>
      <c r="C352" s="268" t="s">
        <v>347</v>
      </c>
      <c r="D352" s="283">
        <v>2.0499999999999998</v>
      </c>
    </row>
    <row r="353" spans="1:4">
      <c r="A353" s="268">
        <v>39211</v>
      </c>
      <c r="B353" s="261" t="s">
        <v>688</v>
      </c>
      <c r="C353" s="268" t="s">
        <v>347</v>
      </c>
      <c r="D353" s="283">
        <v>1.84</v>
      </c>
    </row>
    <row r="354" spans="1:4">
      <c r="A354" s="268">
        <v>39210</v>
      </c>
      <c r="B354" s="261" t="s">
        <v>689</v>
      </c>
      <c r="C354" s="268" t="s">
        <v>347</v>
      </c>
      <c r="D354" s="283">
        <v>1.03</v>
      </c>
    </row>
    <row r="355" spans="1:4">
      <c r="A355" s="268">
        <v>39208</v>
      </c>
      <c r="B355" s="261" t="s">
        <v>690</v>
      </c>
      <c r="C355" s="268" t="s">
        <v>347</v>
      </c>
      <c r="D355" s="283">
        <v>0.56000000000000005</v>
      </c>
    </row>
    <row r="356" spans="1:4">
      <c r="A356" s="268">
        <v>39214</v>
      </c>
      <c r="B356" s="261" t="s">
        <v>691</v>
      </c>
      <c r="C356" s="268" t="s">
        <v>347</v>
      </c>
      <c r="D356" s="283">
        <v>3.8</v>
      </c>
    </row>
    <row r="357" spans="1:4">
      <c r="A357" s="268">
        <v>39213</v>
      </c>
      <c r="B357" s="261" t="s">
        <v>692</v>
      </c>
      <c r="C357" s="268" t="s">
        <v>347</v>
      </c>
      <c r="D357" s="283">
        <v>2.69</v>
      </c>
    </row>
    <row r="358" spans="1:4">
      <c r="A358" s="268">
        <v>39215</v>
      </c>
      <c r="B358" s="261" t="s">
        <v>693</v>
      </c>
      <c r="C358" s="268" t="s">
        <v>347</v>
      </c>
      <c r="D358" s="283">
        <v>6.93</v>
      </c>
    </row>
    <row r="359" spans="1:4">
      <c r="A359" s="268">
        <v>39209</v>
      </c>
      <c r="B359" s="261" t="s">
        <v>694</v>
      </c>
      <c r="C359" s="268" t="s">
        <v>347</v>
      </c>
      <c r="D359" s="283">
        <v>0.66</v>
      </c>
    </row>
    <row r="360" spans="1:4">
      <c r="A360" s="268">
        <v>39207</v>
      </c>
      <c r="B360" s="261" t="s">
        <v>695</v>
      </c>
      <c r="C360" s="268" t="s">
        <v>347</v>
      </c>
      <c r="D360" s="283">
        <v>1.03</v>
      </c>
    </row>
    <row r="361" spans="1:4">
      <c r="A361" s="268">
        <v>39216</v>
      </c>
      <c r="B361" s="261" t="s">
        <v>696</v>
      </c>
      <c r="C361" s="268" t="s">
        <v>347</v>
      </c>
      <c r="D361" s="283">
        <v>9.67</v>
      </c>
    </row>
    <row r="362" spans="1:4">
      <c r="A362" s="268">
        <v>11267</v>
      </c>
      <c r="B362" s="261" t="s">
        <v>697</v>
      </c>
      <c r="C362" s="268" t="s">
        <v>347</v>
      </c>
      <c r="D362" s="283"/>
    </row>
    <row r="363" spans="1:4">
      <c r="A363" s="268">
        <v>379</v>
      </c>
      <c r="B363" s="261" t="s">
        <v>698</v>
      </c>
      <c r="C363" s="268" t="s">
        <v>347</v>
      </c>
      <c r="D363" s="283"/>
    </row>
    <row r="364" spans="1:4">
      <c r="A364" s="268">
        <v>510</v>
      </c>
      <c r="B364" s="261" t="s">
        <v>699</v>
      </c>
      <c r="C364" s="268" t="s">
        <v>152</v>
      </c>
      <c r="D364" s="283">
        <v>14</v>
      </c>
    </row>
    <row r="365" spans="1:4">
      <c r="A365" s="268">
        <v>516</v>
      </c>
      <c r="B365" s="261" t="s">
        <v>700</v>
      </c>
      <c r="C365" s="268" t="s">
        <v>152</v>
      </c>
      <c r="D365" s="283">
        <v>16.59</v>
      </c>
    </row>
    <row r="366" spans="1:4">
      <c r="A366" s="268">
        <v>509</v>
      </c>
      <c r="B366" s="261" t="s">
        <v>701</v>
      </c>
      <c r="C366" s="268" t="s">
        <v>152</v>
      </c>
      <c r="D366" s="283">
        <v>18.62</v>
      </c>
    </row>
    <row r="367" spans="1:4">
      <c r="A367" s="268">
        <v>40331</v>
      </c>
      <c r="B367" s="261" t="s">
        <v>702</v>
      </c>
      <c r="C367" s="268" t="s">
        <v>101</v>
      </c>
      <c r="D367" s="283">
        <v>12.85</v>
      </c>
    </row>
    <row r="368" spans="1:4">
      <c r="A368" s="268">
        <v>40930</v>
      </c>
      <c r="B368" s="261" t="s">
        <v>703</v>
      </c>
      <c r="C368" s="268" t="s">
        <v>493</v>
      </c>
      <c r="D368" s="283">
        <v>2250.81</v>
      </c>
    </row>
    <row r="369" spans="1:4">
      <c r="A369" s="268">
        <v>377</v>
      </c>
      <c r="B369" s="261" t="s">
        <v>704</v>
      </c>
      <c r="C369" s="268" t="s">
        <v>347</v>
      </c>
      <c r="D369" s="283">
        <v>29.2</v>
      </c>
    </row>
    <row r="370" spans="1:4">
      <c r="A370" s="268">
        <v>11761</v>
      </c>
      <c r="B370" s="261" t="s">
        <v>705</v>
      </c>
      <c r="C370" s="268" t="s">
        <v>347</v>
      </c>
      <c r="D370" s="283">
        <v>62.14</v>
      </c>
    </row>
    <row r="371" spans="1:4">
      <c r="A371" s="268">
        <v>7588</v>
      </c>
      <c r="B371" s="261" t="s">
        <v>706</v>
      </c>
      <c r="C371" s="268" t="s">
        <v>347</v>
      </c>
      <c r="D371" s="283">
        <v>48.9</v>
      </c>
    </row>
    <row r="372" spans="1:4">
      <c r="A372" s="268">
        <v>34551</v>
      </c>
      <c r="B372" s="261" t="s">
        <v>707</v>
      </c>
      <c r="C372" s="268" t="s">
        <v>101</v>
      </c>
      <c r="D372" s="283">
        <v>16.93</v>
      </c>
    </row>
    <row r="373" spans="1:4">
      <c r="A373" s="268">
        <v>41078</v>
      </c>
      <c r="B373" s="261" t="s">
        <v>708</v>
      </c>
      <c r="C373" s="268" t="s">
        <v>493</v>
      </c>
      <c r="D373" s="283">
        <v>2963.75</v>
      </c>
    </row>
    <row r="374" spans="1:4">
      <c r="A374" s="268">
        <v>246</v>
      </c>
      <c r="B374" s="261" t="s">
        <v>709</v>
      </c>
      <c r="C374" s="268" t="s">
        <v>101</v>
      </c>
      <c r="D374" s="283">
        <v>17.98</v>
      </c>
    </row>
    <row r="375" spans="1:4">
      <c r="A375" s="268">
        <v>40927</v>
      </c>
      <c r="B375" s="261" t="s">
        <v>710</v>
      </c>
      <c r="C375" s="268" t="s">
        <v>493</v>
      </c>
      <c r="D375" s="283">
        <v>3148.05</v>
      </c>
    </row>
    <row r="376" spans="1:4">
      <c r="A376" s="268">
        <v>2350</v>
      </c>
      <c r="B376" s="261" t="s">
        <v>711</v>
      </c>
      <c r="C376" s="268" t="s">
        <v>101</v>
      </c>
      <c r="D376" s="283">
        <v>17.920000000000002</v>
      </c>
    </row>
    <row r="377" spans="1:4">
      <c r="A377" s="268">
        <v>40812</v>
      </c>
      <c r="B377" s="261" t="s">
        <v>712</v>
      </c>
      <c r="C377" s="268" t="s">
        <v>493</v>
      </c>
      <c r="D377" s="283">
        <v>3136.18</v>
      </c>
    </row>
    <row r="378" spans="1:4">
      <c r="A378" s="268">
        <v>245</v>
      </c>
      <c r="B378" s="261" t="s">
        <v>713</v>
      </c>
      <c r="C378" s="268" t="s">
        <v>101</v>
      </c>
      <c r="D378" s="283">
        <v>20.32</v>
      </c>
    </row>
    <row r="379" spans="1:4">
      <c r="A379" s="268">
        <v>41090</v>
      </c>
      <c r="B379" s="261" t="s">
        <v>714</v>
      </c>
      <c r="C379" s="268" t="s">
        <v>493</v>
      </c>
      <c r="D379" s="283">
        <v>3558.93</v>
      </c>
    </row>
    <row r="380" spans="1:4">
      <c r="A380" s="268">
        <v>251</v>
      </c>
      <c r="B380" s="261" t="s">
        <v>715</v>
      </c>
      <c r="C380" s="268" t="s">
        <v>101</v>
      </c>
      <c r="D380" s="283">
        <v>17.98</v>
      </c>
    </row>
    <row r="381" spans="1:4">
      <c r="A381" s="268">
        <v>40975</v>
      </c>
      <c r="B381" s="261" t="s">
        <v>716</v>
      </c>
      <c r="C381" s="268" t="s">
        <v>493</v>
      </c>
      <c r="D381" s="283">
        <v>3148.05</v>
      </c>
    </row>
    <row r="382" spans="1:4">
      <c r="A382" s="268">
        <v>6127</v>
      </c>
      <c r="B382" s="261" t="s">
        <v>717</v>
      </c>
      <c r="C382" s="268" t="s">
        <v>101</v>
      </c>
      <c r="D382" s="283">
        <v>17.98</v>
      </c>
    </row>
    <row r="383" spans="1:4">
      <c r="A383" s="268">
        <v>41072</v>
      </c>
      <c r="B383" s="261" t="s">
        <v>718</v>
      </c>
      <c r="C383" s="268" t="s">
        <v>493</v>
      </c>
      <c r="D383" s="283">
        <v>3148.05</v>
      </c>
    </row>
    <row r="384" spans="1:4">
      <c r="A384" s="268">
        <v>6121</v>
      </c>
      <c r="B384" s="261" t="s">
        <v>719</v>
      </c>
      <c r="C384" s="268" t="s">
        <v>101</v>
      </c>
      <c r="D384" s="283">
        <v>16.95</v>
      </c>
    </row>
    <row r="385" spans="1:4">
      <c r="A385" s="268">
        <v>41071</v>
      </c>
      <c r="B385" s="261" t="s">
        <v>720</v>
      </c>
      <c r="C385" s="268" t="s">
        <v>493</v>
      </c>
      <c r="D385" s="283">
        <v>2966.24</v>
      </c>
    </row>
    <row r="386" spans="1:4">
      <c r="A386" s="268">
        <v>244</v>
      </c>
      <c r="B386" s="261" t="s">
        <v>721</v>
      </c>
      <c r="C386" s="268" t="s">
        <v>101</v>
      </c>
      <c r="D386" s="283">
        <v>14.1</v>
      </c>
    </row>
    <row r="387" spans="1:4">
      <c r="A387" s="268">
        <v>41093</v>
      </c>
      <c r="B387" s="261" t="s">
        <v>722</v>
      </c>
      <c r="C387" s="268" t="s">
        <v>493</v>
      </c>
      <c r="D387" s="283">
        <v>2470.39</v>
      </c>
    </row>
    <row r="388" spans="1:4">
      <c r="A388" s="268">
        <v>532</v>
      </c>
      <c r="B388" s="261" t="s">
        <v>723</v>
      </c>
      <c r="C388" s="268" t="s">
        <v>101</v>
      </c>
      <c r="D388" s="283">
        <v>30.92</v>
      </c>
    </row>
    <row r="389" spans="1:4">
      <c r="A389" s="268">
        <v>40931</v>
      </c>
      <c r="B389" s="261" t="s">
        <v>724</v>
      </c>
      <c r="C389" s="268" t="s">
        <v>493</v>
      </c>
      <c r="D389" s="283">
        <v>5413.41</v>
      </c>
    </row>
    <row r="390" spans="1:4">
      <c r="A390" s="268">
        <v>36150</v>
      </c>
      <c r="B390" s="261" t="s">
        <v>725</v>
      </c>
      <c r="C390" s="268" t="s">
        <v>347</v>
      </c>
      <c r="D390" s="283">
        <v>43.27</v>
      </c>
    </row>
    <row r="391" spans="1:4">
      <c r="A391" s="268">
        <v>45262</v>
      </c>
      <c r="B391" s="261" t="s">
        <v>726</v>
      </c>
      <c r="C391" s="268" t="s">
        <v>347</v>
      </c>
      <c r="D391" s="283">
        <v>12.88</v>
      </c>
    </row>
    <row r="392" spans="1:4">
      <c r="A392" s="268">
        <v>4760</v>
      </c>
      <c r="B392" s="261" t="s">
        <v>727</v>
      </c>
      <c r="C392" s="268" t="s">
        <v>101</v>
      </c>
      <c r="D392" s="283">
        <v>22.53</v>
      </c>
    </row>
    <row r="393" spans="1:4">
      <c r="A393" s="268">
        <v>41069</v>
      </c>
      <c r="B393" s="261" t="s">
        <v>728</v>
      </c>
      <c r="C393" s="268" t="s">
        <v>493</v>
      </c>
      <c r="D393" s="283">
        <v>3942.47</v>
      </c>
    </row>
    <row r="394" spans="1:4">
      <c r="A394" s="268">
        <v>10422</v>
      </c>
      <c r="B394" s="261" t="s">
        <v>729</v>
      </c>
      <c r="C394" s="268" t="s">
        <v>347</v>
      </c>
      <c r="D394" s="283">
        <v>394.77</v>
      </c>
    </row>
    <row r="395" spans="1:4">
      <c r="A395" s="268">
        <v>44019</v>
      </c>
      <c r="B395" s="261" t="s">
        <v>730</v>
      </c>
      <c r="C395" s="268" t="s">
        <v>347</v>
      </c>
      <c r="D395" s="283">
        <v>546.46</v>
      </c>
    </row>
    <row r="396" spans="1:4">
      <c r="A396" s="268">
        <v>36520</v>
      </c>
      <c r="B396" s="261" t="s">
        <v>731</v>
      </c>
      <c r="C396" s="268" t="s">
        <v>347</v>
      </c>
      <c r="D396" s="283">
        <v>664.44</v>
      </c>
    </row>
    <row r="397" spans="1:4">
      <c r="A397" s="268">
        <v>42319</v>
      </c>
      <c r="B397" s="261" t="s">
        <v>732</v>
      </c>
      <c r="C397" s="268" t="s">
        <v>347</v>
      </c>
      <c r="D397" s="283">
        <v>595.37</v>
      </c>
    </row>
    <row r="398" spans="1:4">
      <c r="A398" s="268">
        <v>10420</v>
      </c>
      <c r="B398" s="261" t="s">
        <v>733</v>
      </c>
      <c r="C398" s="268" t="s">
        <v>347</v>
      </c>
      <c r="D398" s="283">
        <v>211.2</v>
      </c>
    </row>
    <row r="399" spans="1:4">
      <c r="A399" s="268">
        <v>10421</v>
      </c>
      <c r="B399" s="261" t="s">
        <v>734</v>
      </c>
      <c r="C399" s="268" t="s">
        <v>347</v>
      </c>
      <c r="D399" s="283">
        <v>232.08</v>
      </c>
    </row>
    <row r="400" spans="1:4">
      <c r="A400" s="268">
        <v>11786</v>
      </c>
      <c r="B400" s="261" t="s">
        <v>735</v>
      </c>
      <c r="C400" s="268" t="s">
        <v>347</v>
      </c>
      <c r="D400" s="283">
        <v>467.97</v>
      </c>
    </row>
    <row r="401" spans="1:4">
      <c r="A401" s="268">
        <v>45195</v>
      </c>
      <c r="B401" s="261" t="s">
        <v>736</v>
      </c>
      <c r="C401" s="268" t="s">
        <v>347</v>
      </c>
      <c r="D401" s="283">
        <v>4229.59</v>
      </c>
    </row>
    <row r="402" spans="1:4">
      <c r="A402" s="268">
        <v>45226</v>
      </c>
      <c r="B402" s="261" t="s">
        <v>737</v>
      </c>
      <c r="C402" s="268" t="s">
        <v>347</v>
      </c>
      <c r="D402" s="283">
        <v>13.54</v>
      </c>
    </row>
    <row r="403" spans="1:4">
      <c r="A403" s="268">
        <v>4815</v>
      </c>
      <c r="B403" s="261" t="s">
        <v>738</v>
      </c>
      <c r="C403" s="268" t="s">
        <v>347</v>
      </c>
      <c r="D403" s="283">
        <v>10.6</v>
      </c>
    </row>
    <row r="404" spans="1:4">
      <c r="A404" s="268">
        <v>541</v>
      </c>
      <c r="B404" s="261" t="s">
        <v>739</v>
      </c>
      <c r="C404" s="268" t="s">
        <v>347</v>
      </c>
      <c r="D404" s="283">
        <v>237.5</v>
      </c>
    </row>
    <row r="405" spans="1:4">
      <c r="A405" s="268">
        <v>542</v>
      </c>
      <c r="B405" s="261" t="s">
        <v>740</v>
      </c>
      <c r="C405" s="268" t="s">
        <v>347</v>
      </c>
      <c r="D405" s="283">
        <v>297.70999999999998</v>
      </c>
    </row>
    <row r="406" spans="1:4">
      <c r="A406" s="268">
        <v>540</v>
      </c>
      <c r="B406" s="261" t="s">
        <v>741</v>
      </c>
      <c r="C406" s="268" t="s">
        <v>347</v>
      </c>
      <c r="D406" s="283">
        <v>670.88</v>
      </c>
    </row>
    <row r="407" spans="1:4">
      <c r="A407" s="268">
        <v>38364</v>
      </c>
      <c r="B407" s="261" t="s">
        <v>742</v>
      </c>
      <c r="C407" s="268" t="s">
        <v>347</v>
      </c>
      <c r="D407" s="283">
        <v>1100.6199999999999</v>
      </c>
    </row>
    <row r="408" spans="1:4">
      <c r="A408" s="268">
        <v>11692</v>
      </c>
      <c r="B408" s="261" t="s">
        <v>743</v>
      </c>
      <c r="C408" s="268" t="s">
        <v>147</v>
      </c>
      <c r="D408" s="283">
        <v>673.59</v>
      </c>
    </row>
    <row r="409" spans="1:4">
      <c r="A409" s="268">
        <v>1746</v>
      </c>
      <c r="B409" s="261" t="s">
        <v>744</v>
      </c>
      <c r="C409" s="268" t="s">
        <v>347</v>
      </c>
      <c r="D409" s="283">
        <v>279</v>
      </c>
    </row>
    <row r="410" spans="1:4">
      <c r="A410" s="268">
        <v>1748</v>
      </c>
      <c r="B410" s="261" t="s">
        <v>745</v>
      </c>
      <c r="C410" s="268" t="s">
        <v>347</v>
      </c>
      <c r="D410" s="283">
        <v>371</v>
      </c>
    </row>
    <row r="411" spans="1:4">
      <c r="A411" s="268">
        <v>1749</v>
      </c>
      <c r="B411" s="261" t="s">
        <v>746</v>
      </c>
      <c r="C411" s="268" t="s">
        <v>347</v>
      </c>
      <c r="D411" s="283">
        <v>537.52</v>
      </c>
    </row>
    <row r="412" spans="1:4">
      <c r="A412" s="268">
        <v>37412</v>
      </c>
      <c r="B412" s="261" t="s">
        <v>747</v>
      </c>
      <c r="C412" s="268" t="s">
        <v>347</v>
      </c>
      <c r="D412" s="283">
        <v>272.72000000000003</v>
      </c>
    </row>
    <row r="413" spans="1:4">
      <c r="A413" s="268">
        <v>1745</v>
      </c>
      <c r="B413" s="261" t="s">
        <v>748</v>
      </c>
      <c r="C413" s="268" t="s">
        <v>347</v>
      </c>
      <c r="D413" s="283">
        <v>324.3</v>
      </c>
    </row>
    <row r="414" spans="1:4">
      <c r="A414" s="268">
        <v>1750</v>
      </c>
      <c r="B414" s="261" t="s">
        <v>749</v>
      </c>
      <c r="C414" s="268" t="s">
        <v>347</v>
      </c>
      <c r="D414" s="283">
        <v>757.85</v>
      </c>
    </row>
    <row r="415" spans="1:4">
      <c r="A415" s="268">
        <v>11687</v>
      </c>
      <c r="B415" s="261" t="s">
        <v>750</v>
      </c>
      <c r="C415" s="268" t="s">
        <v>111</v>
      </c>
      <c r="D415" s="283">
        <v>1207.48</v>
      </c>
    </row>
    <row r="416" spans="1:4">
      <c r="A416" s="268">
        <v>11689</v>
      </c>
      <c r="B416" s="261" t="s">
        <v>751</v>
      </c>
      <c r="C416" s="268" t="s">
        <v>111</v>
      </c>
      <c r="D416" s="283">
        <v>1512.9</v>
      </c>
    </row>
    <row r="417" spans="1:4">
      <c r="A417" s="268">
        <v>11693</v>
      </c>
      <c r="B417" s="261" t="s">
        <v>752</v>
      </c>
      <c r="C417" s="268" t="s">
        <v>147</v>
      </c>
      <c r="D417" s="283">
        <v>263.33999999999997</v>
      </c>
    </row>
    <row r="418" spans="1:4">
      <c r="A418" s="268">
        <v>36215</v>
      </c>
      <c r="B418" s="261" t="s">
        <v>753</v>
      </c>
      <c r="C418" s="268" t="s">
        <v>347</v>
      </c>
      <c r="D418" s="283">
        <v>810.66</v>
      </c>
    </row>
    <row r="419" spans="1:4">
      <c r="A419" s="268">
        <v>42439</v>
      </c>
      <c r="B419" s="261" t="s">
        <v>754</v>
      </c>
      <c r="C419" s="268" t="s">
        <v>347</v>
      </c>
      <c r="D419" s="283"/>
    </row>
    <row r="420" spans="1:4">
      <c r="A420" s="268">
        <v>38381</v>
      </c>
      <c r="B420" s="261" t="s">
        <v>755</v>
      </c>
      <c r="C420" s="268" t="s">
        <v>347</v>
      </c>
      <c r="D420" s="283">
        <v>10.83</v>
      </c>
    </row>
    <row r="421" spans="1:4">
      <c r="A421" s="268">
        <v>39621</v>
      </c>
      <c r="B421" s="261" t="s">
        <v>756</v>
      </c>
      <c r="C421" s="268" t="s">
        <v>757</v>
      </c>
      <c r="D421" s="283">
        <v>1492.04</v>
      </c>
    </row>
    <row r="422" spans="1:4">
      <c r="A422" s="268">
        <v>39624</v>
      </c>
      <c r="B422" s="261" t="s">
        <v>758</v>
      </c>
      <c r="C422" s="268" t="s">
        <v>757</v>
      </c>
      <c r="D422" s="283">
        <v>1645.89</v>
      </c>
    </row>
    <row r="423" spans="1:4">
      <c r="A423" s="268">
        <v>39615</v>
      </c>
      <c r="B423" s="261" t="s">
        <v>759</v>
      </c>
      <c r="C423" s="268" t="s">
        <v>347</v>
      </c>
      <c r="D423" s="283">
        <v>665.09</v>
      </c>
    </row>
    <row r="424" spans="1:4">
      <c r="A424" s="268">
        <v>39620</v>
      </c>
      <c r="B424" s="261" t="s">
        <v>760</v>
      </c>
      <c r="C424" s="268" t="s">
        <v>347</v>
      </c>
      <c r="D424" s="283">
        <v>1015.77</v>
      </c>
    </row>
    <row r="425" spans="1:4">
      <c r="A425" s="268">
        <v>39623</v>
      </c>
      <c r="B425" s="261" t="s">
        <v>761</v>
      </c>
      <c r="C425" s="268" t="s">
        <v>347</v>
      </c>
      <c r="D425" s="283">
        <v>1087.98</v>
      </c>
    </row>
    <row r="426" spans="1:4">
      <c r="A426" s="268">
        <v>546</v>
      </c>
      <c r="B426" s="261" t="s">
        <v>762</v>
      </c>
      <c r="C426" s="268" t="s">
        <v>152</v>
      </c>
      <c r="D426" s="283">
        <v>9.1999999999999993</v>
      </c>
    </row>
    <row r="427" spans="1:4">
      <c r="A427" s="268">
        <v>566</v>
      </c>
      <c r="B427" s="261" t="s">
        <v>763</v>
      </c>
      <c r="C427" s="268" t="s">
        <v>111</v>
      </c>
      <c r="D427" s="283">
        <v>4.3600000000000003</v>
      </c>
    </row>
    <row r="428" spans="1:4">
      <c r="A428" s="268">
        <v>565</v>
      </c>
      <c r="B428" s="261" t="s">
        <v>764</v>
      </c>
      <c r="C428" s="268" t="s">
        <v>111</v>
      </c>
      <c r="D428" s="283">
        <v>8.65</v>
      </c>
    </row>
    <row r="429" spans="1:4">
      <c r="A429" s="268">
        <v>555</v>
      </c>
      <c r="B429" s="261" t="s">
        <v>765</v>
      </c>
      <c r="C429" s="268" t="s">
        <v>111</v>
      </c>
      <c r="D429" s="283">
        <v>11.28</v>
      </c>
    </row>
    <row r="430" spans="1:4">
      <c r="A430" s="268">
        <v>557</v>
      </c>
      <c r="B430" s="261" t="s">
        <v>766</v>
      </c>
      <c r="C430" s="268" t="s">
        <v>111</v>
      </c>
      <c r="D430" s="283">
        <v>35.4</v>
      </c>
    </row>
    <row r="431" spans="1:4">
      <c r="A431" s="268">
        <v>552</v>
      </c>
      <c r="B431" s="261" t="s">
        <v>767</v>
      </c>
      <c r="C431" s="268" t="s">
        <v>111</v>
      </c>
      <c r="D431" s="283">
        <v>17.559999999999999</v>
      </c>
    </row>
    <row r="432" spans="1:4">
      <c r="A432" s="268">
        <v>563</v>
      </c>
      <c r="B432" s="261" t="s">
        <v>768</v>
      </c>
      <c r="C432" s="268" t="s">
        <v>111</v>
      </c>
      <c r="D432" s="283">
        <v>26.39</v>
      </c>
    </row>
    <row r="433" spans="1:4">
      <c r="A433" s="268">
        <v>549</v>
      </c>
      <c r="B433" s="261" t="s">
        <v>769</v>
      </c>
      <c r="C433" s="268" t="s">
        <v>111</v>
      </c>
      <c r="D433" s="283">
        <v>47.5</v>
      </c>
    </row>
    <row r="434" spans="1:4">
      <c r="A434" s="268">
        <v>551</v>
      </c>
      <c r="B434" s="261" t="s">
        <v>770</v>
      </c>
      <c r="C434" s="268" t="s">
        <v>111</v>
      </c>
      <c r="D434" s="283">
        <v>94.05</v>
      </c>
    </row>
    <row r="435" spans="1:4">
      <c r="A435" s="268">
        <v>559</v>
      </c>
      <c r="B435" s="261" t="s">
        <v>771</v>
      </c>
      <c r="C435" s="268" t="s">
        <v>111</v>
      </c>
      <c r="D435" s="283">
        <v>23.51</v>
      </c>
    </row>
    <row r="436" spans="1:4">
      <c r="A436" s="268">
        <v>560</v>
      </c>
      <c r="B436" s="261" t="s">
        <v>772</v>
      </c>
      <c r="C436" s="268" t="s">
        <v>111</v>
      </c>
      <c r="D436" s="283">
        <v>29.41</v>
      </c>
    </row>
    <row r="437" spans="1:4">
      <c r="A437" s="268">
        <v>547</v>
      </c>
      <c r="B437" s="261" t="s">
        <v>773</v>
      </c>
      <c r="C437" s="268" t="s">
        <v>111</v>
      </c>
      <c r="D437" s="283">
        <v>35.22</v>
      </c>
    </row>
    <row r="438" spans="1:4">
      <c r="A438" s="268">
        <v>36207</v>
      </c>
      <c r="B438" s="261" t="s">
        <v>774</v>
      </c>
      <c r="C438" s="268" t="s">
        <v>347</v>
      </c>
      <c r="D438" s="283">
        <v>359.06</v>
      </c>
    </row>
    <row r="439" spans="1:4">
      <c r="A439" s="268">
        <v>36209</v>
      </c>
      <c r="B439" s="261" t="s">
        <v>775</v>
      </c>
      <c r="C439" s="268" t="s">
        <v>347</v>
      </c>
      <c r="D439" s="283">
        <v>412.08</v>
      </c>
    </row>
    <row r="440" spans="1:4">
      <c r="A440" s="268">
        <v>36210</v>
      </c>
      <c r="B440" s="261" t="s">
        <v>776</v>
      </c>
      <c r="C440" s="268" t="s">
        <v>347</v>
      </c>
      <c r="D440" s="283">
        <v>445.86</v>
      </c>
    </row>
    <row r="441" spans="1:4">
      <c r="A441" s="268">
        <v>36204</v>
      </c>
      <c r="B441" s="261" t="s">
        <v>777</v>
      </c>
      <c r="C441" s="268" t="s">
        <v>347</v>
      </c>
      <c r="D441" s="283">
        <v>158.08000000000001</v>
      </c>
    </row>
    <row r="442" spans="1:4">
      <c r="A442" s="268">
        <v>36205</v>
      </c>
      <c r="B442" s="261" t="s">
        <v>778</v>
      </c>
      <c r="C442" s="268" t="s">
        <v>347</v>
      </c>
      <c r="D442" s="283">
        <v>175.57</v>
      </c>
    </row>
    <row r="443" spans="1:4">
      <c r="A443" s="268">
        <v>36081</v>
      </c>
      <c r="B443" s="261" t="s">
        <v>779</v>
      </c>
      <c r="C443" s="268" t="s">
        <v>347</v>
      </c>
      <c r="D443" s="283">
        <v>187.2</v>
      </c>
    </row>
    <row r="444" spans="1:4">
      <c r="A444" s="268">
        <v>36206</v>
      </c>
      <c r="B444" s="261" t="s">
        <v>780</v>
      </c>
      <c r="C444" s="268" t="s">
        <v>347</v>
      </c>
      <c r="D444" s="283">
        <v>196.12</v>
      </c>
    </row>
    <row r="445" spans="1:4">
      <c r="A445" s="268">
        <v>36218</v>
      </c>
      <c r="B445" s="261" t="s">
        <v>781</v>
      </c>
      <c r="C445" s="268" t="s">
        <v>347</v>
      </c>
      <c r="D445" s="283"/>
    </row>
    <row r="446" spans="1:4">
      <c r="A446" s="268">
        <v>36220</v>
      </c>
      <c r="B446" s="261" t="s">
        <v>782</v>
      </c>
      <c r="C446" s="268" t="s">
        <v>347</v>
      </c>
      <c r="D446" s="283"/>
    </row>
    <row r="447" spans="1:4">
      <c r="A447" s="268">
        <v>36080</v>
      </c>
      <c r="B447" s="261" t="s">
        <v>783</v>
      </c>
      <c r="C447" s="268" t="s">
        <v>347</v>
      </c>
      <c r="D447" s="283"/>
    </row>
    <row r="448" spans="1:4">
      <c r="A448" s="268">
        <v>36223</v>
      </c>
      <c r="B448" s="261" t="s">
        <v>784</v>
      </c>
      <c r="C448" s="268" t="s">
        <v>347</v>
      </c>
      <c r="D448" s="283"/>
    </row>
    <row r="449" spans="1:4">
      <c r="A449" s="268">
        <v>38127</v>
      </c>
      <c r="B449" s="261" t="s">
        <v>785</v>
      </c>
      <c r="C449" s="268" t="s">
        <v>347</v>
      </c>
      <c r="D449" s="283">
        <v>502.71</v>
      </c>
    </row>
    <row r="450" spans="1:4">
      <c r="A450" s="268">
        <v>38060</v>
      </c>
      <c r="B450" s="261" t="s">
        <v>786</v>
      </c>
      <c r="C450" s="268" t="s">
        <v>347</v>
      </c>
      <c r="D450" s="283"/>
    </row>
    <row r="451" spans="1:4">
      <c r="A451" s="268">
        <v>10956</v>
      </c>
      <c r="B451" s="261" t="s">
        <v>787</v>
      </c>
      <c r="C451" s="268" t="s">
        <v>347</v>
      </c>
      <c r="D451" s="283"/>
    </row>
    <row r="452" spans="1:4">
      <c r="A452" s="268">
        <v>39380</v>
      </c>
      <c r="B452" s="261" t="s">
        <v>788</v>
      </c>
      <c r="C452" s="268" t="s">
        <v>347</v>
      </c>
      <c r="D452" s="283"/>
    </row>
    <row r="453" spans="1:4">
      <c r="A453" s="268">
        <v>44172</v>
      </c>
      <c r="B453" s="261" t="s">
        <v>789</v>
      </c>
      <c r="C453" s="268" t="s">
        <v>347</v>
      </c>
      <c r="D453" s="283">
        <v>12.81</v>
      </c>
    </row>
    <row r="454" spans="1:4">
      <c r="A454" s="268">
        <v>37597</v>
      </c>
      <c r="B454" s="261" t="s">
        <v>790</v>
      </c>
      <c r="C454" s="268" t="s">
        <v>347</v>
      </c>
      <c r="D454" s="283"/>
    </row>
    <row r="455" spans="1:4">
      <c r="A455" s="268">
        <v>183</v>
      </c>
      <c r="B455" s="261" t="s">
        <v>791</v>
      </c>
      <c r="C455" s="268" t="s">
        <v>792</v>
      </c>
      <c r="D455" s="283">
        <v>183</v>
      </c>
    </row>
    <row r="456" spans="1:4">
      <c r="A456" s="268">
        <v>184</v>
      </c>
      <c r="B456" s="261" t="s">
        <v>793</v>
      </c>
      <c r="C456" s="268" t="s">
        <v>792</v>
      </c>
      <c r="D456" s="283">
        <v>113.34</v>
      </c>
    </row>
    <row r="457" spans="1:4">
      <c r="A457" s="268">
        <v>181</v>
      </c>
      <c r="B457" s="261" t="s">
        <v>794</v>
      </c>
      <c r="C457" s="268" t="s">
        <v>792</v>
      </c>
      <c r="D457" s="283">
        <v>244.39</v>
      </c>
    </row>
    <row r="458" spans="1:4">
      <c r="A458" s="268">
        <v>20001</v>
      </c>
      <c r="B458" s="261" t="s">
        <v>795</v>
      </c>
      <c r="C458" s="268" t="s">
        <v>792</v>
      </c>
      <c r="D458" s="283">
        <v>141.66999999999999</v>
      </c>
    </row>
    <row r="459" spans="1:4">
      <c r="A459" s="268">
        <v>39837</v>
      </c>
      <c r="B459" s="261" t="s">
        <v>796</v>
      </c>
      <c r="C459" s="268" t="s">
        <v>792</v>
      </c>
      <c r="D459" s="283"/>
    </row>
    <row r="460" spans="1:4">
      <c r="A460" s="268">
        <v>43366</v>
      </c>
      <c r="B460" s="261" t="s">
        <v>797</v>
      </c>
      <c r="C460" s="268" t="s">
        <v>152</v>
      </c>
      <c r="D460" s="283"/>
    </row>
    <row r="461" spans="1:4">
      <c r="A461" s="268">
        <v>10535</v>
      </c>
      <c r="B461" s="261" t="s">
        <v>798</v>
      </c>
      <c r="C461" s="268" t="s">
        <v>347</v>
      </c>
      <c r="D461" s="283">
        <v>5399.45</v>
      </c>
    </row>
    <row r="462" spans="1:4">
      <c r="A462" s="268">
        <v>10537</v>
      </c>
      <c r="B462" s="261" t="s">
        <v>799</v>
      </c>
      <c r="C462" s="268" t="s">
        <v>347</v>
      </c>
      <c r="D462" s="283">
        <v>7363.38</v>
      </c>
    </row>
    <row r="463" spans="1:4">
      <c r="A463" s="268">
        <v>13891</v>
      </c>
      <c r="B463" s="261" t="s">
        <v>800</v>
      </c>
      <c r="C463" s="268" t="s">
        <v>347</v>
      </c>
      <c r="D463" s="283">
        <v>6753.88</v>
      </c>
    </row>
    <row r="464" spans="1:4">
      <c r="A464" s="268">
        <v>36397</v>
      </c>
      <c r="B464" s="261" t="s">
        <v>801</v>
      </c>
      <c r="C464" s="268" t="s">
        <v>347</v>
      </c>
      <c r="D464" s="283">
        <v>21963.86</v>
      </c>
    </row>
    <row r="465" spans="1:4">
      <c r="A465" s="268">
        <v>36398</v>
      </c>
      <c r="B465" s="261" t="s">
        <v>802</v>
      </c>
      <c r="C465" s="268" t="s">
        <v>347</v>
      </c>
      <c r="D465" s="283">
        <v>26695.24</v>
      </c>
    </row>
    <row r="466" spans="1:4">
      <c r="A466" s="268">
        <v>647</v>
      </c>
      <c r="B466" s="261" t="s">
        <v>803</v>
      </c>
      <c r="C466" s="268" t="s">
        <v>101</v>
      </c>
      <c r="D466" s="283">
        <v>17.23</v>
      </c>
    </row>
    <row r="467" spans="1:4">
      <c r="A467" s="268">
        <v>40920</v>
      </c>
      <c r="B467" s="261" t="s">
        <v>804</v>
      </c>
      <c r="C467" s="268" t="s">
        <v>493</v>
      </c>
      <c r="D467" s="283">
        <v>3017.8</v>
      </c>
    </row>
    <row r="468" spans="1:4">
      <c r="A468" s="268">
        <v>715</v>
      </c>
      <c r="B468" s="261" t="s">
        <v>805</v>
      </c>
      <c r="C468" s="268" t="s">
        <v>347</v>
      </c>
      <c r="D468" s="283"/>
    </row>
    <row r="469" spans="1:4">
      <c r="A469" s="268">
        <v>716</v>
      </c>
      <c r="B469" s="261" t="s">
        <v>806</v>
      </c>
      <c r="C469" s="268" t="s">
        <v>347</v>
      </c>
      <c r="D469" s="283"/>
    </row>
    <row r="470" spans="1:4">
      <c r="A470" s="268">
        <v>7270</v>
      </c>
      <c r="B470" s="261" t="s">
        <v>807</v>
      </c>
      <c r="C470" s="268" t="s">
        <v>347</v>
      </c>
      <c r="D470" s="283">
        <v>0.6</v>
      </c>
    </row>
    <row r="471" spans="1:4">
      <c r="A471" s="268">
        <v>44460</v>
      </c>
      <c r="B471" s="261" t="s">
        <v>808</v>
      </c>
      <c r="C471" s="268" t="s">
        <v>347</v>
      </c>
      <c r="D471" s="283">
        <v>1</v>
      </c>
    </row>
    <row r="472" spans="1:4">
      <c r="A472" s="268">
        <v>44461</v>
      </c>
      <c r="B472" s="261" t="s">
        <v>809</v>
      </c>
      <c r="C472" s="268" t="s">
        <v>347</v>
      </c>
      <c r="D472" s="283">
        <v>1.37</v>
      </c>
    </row>
    <row r="473" spans="1:4">
      <c r="A473" s="268">
        <v>7267</v>
      </c>
      <c r="B473" s="261" t="s">
        <v>810</v>
      </c>
      <c r="C473" s="268" t="s">
        <v>347</v>
      </c>
      <c r="D473" s="283">
        <v>0.5</v>
      </c>
    </row>
    <row r="474" spans="1:4">
      <c r="A474" s="268">
        <v>44458</v>
      </c>
      <c r="B474" s="261" t="s">
        <v>811</v>
      </c>
      <c r="C474" s="268" t="s">
        <v>347</v>
      </c>
      <c r="D474" s="283">
        <v>0.61</v>
      </c>
    </row>
    <row r="475" spans="1:4">
      <c r="A475" s="268">
        <v>44457</v>
      </c>
      <c r="B475" s="261" t="s">
        <v>812</v>
      </c>
      <c r="C475" s="268" t="s">
        <v>347</v>
      </c>
      <c r="D475" s="283">
        <v>1.18</v>
      </c>
    </row>
    <row r="476" spans="1:4">
      <c r="A476" s="268">
        <v>7271</v>
      </c>
      <c r="B476" s="261" t="s">
        <v>813</v>
      </c>
      <c r="C476" s="268" t="s">
        <v>347</v>
      </c>
      <c r="D476" s="283">
        <v>0.64</v>
      </c>
    </row>
    <row r="477" spans="1:4">
      <c r="A477" s="268">
        <v>7268</v>
      </c>
      <c r="B477" s="261" t="s">
        <v>814</v>
      </c>
      <c r="C477" s="268" t="s">
        <v>347</v>
      </c>
      <c r="D477" s="283">
        <v>0.99</v>
      </c>
    </row>
    <row r="478" spans="1:4">
      <c r="A478" s="268">
        <v>44459</v>
      </c>
      <c r="B478" s="261" t="s">
        <v>815</v>
      </c>
      <c r="C478" s="268" t="s">
        <v>347</v>
      </c>
      <c r="D478" s="283">
        <v>0.64</v>
      </c>
    </row>
    <row r="479" spans="1:4">
      <c r="A479" s="268">
        <v>44462</v>
      </c>
      <c r="B479" s="261" t="s">
        <v>816</v>
      </c>
      <c r="C479" s="268" t="s">
        <v>347</v>
      </c>
      <c r="D479" s="283">
        <v>1.1399999999999999</v>
      </c>
    </row>
    <row r="480" spans="1:4">
      <c r="A480" s="268">
        <v>44463</v>
      </c>
      <c r="B480" s="261" t="s">
        <v>817</v>
      </c>
      <c r="C480" s="268" t="s">
        <v>347</v>
      </c>
      <c r="D480" s="283">
        <v>1.47</v>
      </c>
    </row>
    <row r="481" spans="1:4">
      <c r="A481" s="268">
        <v>44464</v>
      </c>
      <c r="B481" s="261" t="s">
        <v>818</v>
      </c>
      <c r="C481" s="268" t="s">
        <v>347</v>
      </c>
      <c r="D481" s="283">
        <v>1.52</v>
      </c>
    </row>
    <row r="482" spans="1:4">
      <c r="A482" s="268">
        <v>44465</v>
      </c>
      <c r="B482" s="261" t="s">
        <v>819</v>
      </c>
      <c r="C482" s="268" t="s">
        <v>347</v>
      </c>
      <c r="D482" s="283">
        <v>2.09</v>
      </c>
    </row>
    <row r="483" spans="1:4">
      <c r="A483" s="268">
        <v>38783</v>
      </c>
      <c r="B483" s="261" t="s">
        <v>820</v>
      </c>
      <c r="C483" s="268" t="s">
        <v>347</v>
      </c>
      <c r="D483" s="283">
        <v>0.73</v>
      </c>
    </row>
    <row r="484" spans="1:4">
      <c r="A484" s="268">
        <v>44466</v>
      </c>
      <c r="B484" s="261" t="s">
        <v>821</v>
      </c>
      <c r="C484" s="268" t="s">
        <v>347</v>
      </c>
      <c r="D484" s="283">
        <v>1.48</v>
      </c>
    </row>
    <row r="485" spans="1:4">
      <c r="A485" s="268">
        <v>44467</v>
      </c>
      <c r="B485" s="261" t="s">
        <v>822</v>
      </c>
      <c r="C485" s="268" t="s">
        <v>347</v>
      </c>
      <c r="D485" s="283">
        <v>1.78</v>
      </c>
    </row>
    <row r="486" spans="1:4">
      <c r="A486" s="268">
        <v>44468</v>
      </c>
      <c r="B486" s="261" t="s">
        <v>823</v>
      </c>
      <c r="C486" s="268" t="s">
        <v>347</v>
      </c>
      <c r="D486" s="283">
        <v>1.55</v>
      </c>
    </row>
    <row r="487" spans="1:4">
      <c r="A487" s="268">
        <v>37593</v>
      </c>
      <c r="B487" s="261" t="s">
        <v>824</v>
      </c>
      <c r="C487" s="268" t="s">
        <v>347</v>
      </c>
      <c r="D487" s="283">
        <v>1.99</v>
      </c>
    </row>
    <row r="488" spans="1:4">
      <c r="A488" s="268">
        <v>37594</v>
      </c>
      <c r="B488" s="261" t="s">
        <v>825</v>
      </c>
      <c r="C488" s="268" t="s">
        <v>347</v>
      </c>
      <c r="D488" s="283">
        <v>2.37</v>
      </c>
    </row>
    <row r="489" spans="1:4">
      <c r="A489" s="268">
        <v>37592</v>
      </c>
      <c r="B489" s="261" t="s">
        <v>826</v>
      </c>
      <c r="C489" s="268" t="s">
        <v>347</v>
      </c>
      <c r="D489" s="283">
        <v>1.58</v>
      </c>
    </row>
    <row r="490" spans="1:4">
      <c r="A490" s="268">
        <v>41372</v>
      </c>
      <c r="B490" s="261" t="s">
        <v>827</v>
      </c>
      <c r="C490" s="268" t="s">
        <v>147</v>
      </c>
      <c r="D490" s="283"/>
    </row>
    <row r="491" spans="1:4">
      <c r="A491" s="268">
        <v>41371</v>
      </c>
      <c r="B491" s="261" t="s">
        <v>828</v>
      </c>
      <c r="C491" s="268" t="s">
        <v>147</v>
      </c>
      <c r="D491" s="283"/>
    </row>
    <row r="492" spans="1:4">
      <c r="A492" s="268">
        <v>34556</v>
      </c>
      <c r="B492" s="261" t="s">
        <v>829</v>
      </c>
      <c r="C492" s="268" t="s">
        <v>347</v>
      </c>
      <c r="D492" s="283">
        <v>4.83</v>
      </c>
    </row>
    <row r="493" spans="1:4">
      <c r="A493" s="268">
        <v>37873</v>
      </c>
      <c r="B493" s="261" t="s">
        <v>830</v>
      </c>
      <c r="C493" s="268" t="s">
        <v>347</v>
      </c>
      <c r="D493" s="283">
        <v>4.92</v>
      </c>
    </row>
    <row r="494" spans="1:4">
      <c r="A494" s="268">
        <v>34564</v>
      </c>
      <c r="B494" s="261" t="s">
        <v>831</v>
      </c>
      <c r="C494" s="268" t="s">
        <v>347</v>
      </c>
      <c r="D494" s="283">
        <v>5.15</v>
      </c>
    </row>
    <row r="495" spans="1:4">
      <c r="A495" s="268">
        <v>34565</v>
      </c>
      <c r="B495" s="261" t="s">
        <v>832</v>
      </c>
      <c r="C495" s="268" t="s">
        <v>347</v>
      </c>
      <c r="D495" s="283">
        <v>5.45</v>
      </c>
    </row>
    <row r="496" spans="1:4">
      <c r="A496" s="268">
        <v>38590</v>
      </c>
      <c r="B496" s="261" t="s">
        <v>833</v>
      </c>
      <c r="C496" s="268" t="s">
        <v>347</v>
      </c>
      <c r="D496" s="283">
        <v>4.03</v>
      </c>
    </row>
    <row r="497" spans="1:4">
      <c r="A497" s="268">
        <v>34566</v>
      </c>
      <c r="B497" s="261" t="s">
        <v>834</v>
      </c>
      <c r="C497" s="268" t="s">
        <v>347</v>
      </c>
      <c r="D497" s="283">
        <v>4.2300000000000004</v>
      </c>
    </row>
    <row r="498" spans="1:4">
      <c r="A498" s="268">
        <v>34567</v>
      </c>
      <c r="B498" s="261" t="s">
        <v>835</v>
      </c>
      <c r="C498" s="268" t="s">
        <v>347</v>
      </c>
      <c r="D498" s="283">
        <v>4.4800000000000004</v>
      </c>
    </row>
    <row r="499" spans="1:4">
      <c r="A499" s="268">
        <v>38591</v>
      </c>
      <c r="B499" s="261" t="s">
        <v>836</v>
      </c>
      <c r="C499" s="268" t="s">
        <v>347</v>
      </c>
      <c r="D499" s="283">
        <v>4.07</v>
      </c>
    </row>
    <row r="500" spans="1:4">
      <c r="A500" s="268">
        <v>34568</v>
      </c>
      <c r="B500" s="261" t="s">
        <v>837</v>
      </c>
      <c r="C500" s="268" t="s">
        <v>347</v>
      </c>
      <c r="D500" s="283">
        <v>5.3</v>
      </c>
    </row>
    <row r="501" spans="1:4">
      <c r="A501" s="268">
        <v>34569</v>
      </c>
      <c r="B501" s="261" t="s">
        <v>838</v>
      </c>
      <c r="C501" s="268" t="s">
        <v>347</v>
      </c>
      <c r="D501" s="283">
        <v>5.45</v>
      </c>
    </row>
    <row r="502" spans="1:4">
      <c r="A502" s="268">
        <v>34570</v>
      </c>
      <c r="B502" s="261" t="s">
        <v>839</v>
      </c>
      <c r="C502" s="268" t="s">
        <v>347</v>
      </c>
      <c r="D502" s="283">
        <v>5.92</v>
      </c>
    </row>
    <row r="503" spans="1:4">
      <c r="A503" s="268">
        <v>25070</v>
      </c>
      <c r="B503" s="261" t="s">
        <v>840</v>
      </c>
      <c r="C503" s="268" t="s">
        <v>347</v>
      </c>
      <c r="D503" s="283">
        <v>4.45</v>
      </c>
    </row>
    <row r="504" spans="1:4">
      <c r="A504" s="268">
        <v>34571</v>
      </c>
      <c r="B504" s="261" t="s">
        <v>841</v>
      </c>
      <c r="C504" s="268" t="s">
        <v>347</v>
      </c>
      <c r="D504" s="283">
        <v>4.49</v>
      </c>
    </row>
    <row r="505" spans="1:4">
      <c r="A505" s="268">
        <v>34573</v>
      </c>
      <c r="B505" s="261" t="s">
        <v>842</v>
      </c>
      <c r="C505" s="268" t="s">
        <v>347</v>
      </c>
      <c r="D505" s="283">
        <v>4.7300000000000004</v>
      </c>
    </row>
    <row r="506" spans="1:4">
      <c r="A506" s="268">
        <v>37107</v>
      </c>
      <c r="B506" s="261" t="s">
        <v>843</v>
      </c>
      <c r="C506" s="268" t="s">
        <v>347</v>
      </c>
      <c r="D506" s="283">
        <v>6.25</v>
      </c>
    </row>
    <row r="507" spans="1:4">
      <c r="A507" s="268">
        <v>34576</v>
      </c>
      <c r="B507" s="261" t="s">
        <v>844</v>
      </c>
      <c r="C507" s="268" t="s">
        <v>347</v>
      </c>
      <c r="D507" s="283">
        <v>6.89</v>
      </c>
    </row>
    <row r="508" spans="1:4">
      <c r="A508" s="268">
        <v>34577</v>
      </c>
      <c r="B508" s="261" t="s">
        <v>845</v>
      </c>
      <c r="C508" s="268" t="s">
        <v>347</v>
      </c>
      <c r="D508" s="283">
        <v>7.19</v>
      </c>
    </row>
    <row r="509" spans="1:4">
      <c r="A509" s="268">
        <v>34578</v>
      </c>
      <c r="B509" s="261" t="s">
        <v>846</v>
      </c>
      <c r="C509" s="268" t="s">
        <v>347</v>
      </c>
      <c r="D509" s="283">
        <v>7.8</v>
      </c>
    </row>
    <row r="510" spans="1:4">
      <c r="A510" s="268">
        <v>34579</v>
      </c>
      <c r="B510" s="261" t="s">
        <v>847</v>
      </c>
      <c r="C510" s="268" t="s">
        <v>347</v>
      </c>
      <c r="D510" s="283">
        <v>8.32</v>
      </c>
    </row>
    <row r="511" spans="1:4">
      <c r="A511" s="268">
        <v>25067</v>
      </c>
      <c r="B511" s="261" t="s">
        <v>848</v>
      </c>
      <c r="C511" s="268" t="s">
        <v>347</v>
      </c>
      <c r="D511" s="283">
        <v>5.57</v>
      </c>
    </row>
    <row r="512" spans="1:4">
      <c r="A512" s="268">
        <v>34580</v>
      </c>
      <c r="B512" s="261" t="s">
        <v>849</v>
      </c>
      <c r="C512" s="268" t="s">
        <v>347</v>
      </c>
      <c r="D512" s="283">
        <v>6.21</v>
      </c>
    </row>
    <row r="513" spans="1:4">
      <c r="A513" s="268">
        <v>25071</v>
      </c>
      <c r="B513" s="261" t="s">
        <v>850</v>
      </c>
      <c r="C513" s="268" t="s">
        <v>347</v>
      </c>
      <c r="D513" s="283">
        <v>3.09</v>
      </c>
    </row>
    <row r="514" spans="1:4">
      <c r="A514" s="268">
        <v>44171</v>
      </c>
      <c r="B514" s="261" t="s">
        <v>851</v>
      </c>
      <c r="C514" s="268" t="s">
        <v>347</v>
      </c>
      <c r="D514" s="283">
        <v>36.549999999999997</v>
      </c>
    </row>
    <row r="515" spans="1:4">
      <c r="A515" s="268">
        <v>38395</v>
      </c>
      <c r="B515" s="261" t="s">
        <v>852</v>
      </c>
      <c r="C515" s="268" t="s">
        <v>347</v>
      </c>
      <c r="D515" s="283">
        <v>8</v>
      </c>
    </row>
    <row r="516" spans="1:4">
      <c r="A516" s="268">
        <v>34583</v>
      </c>
      <c r="B516" s="261" t="s">
        <v>853</v>
      </c>
      <c r="C516" s="268" t="s">
        <v>147</v>
      </c>
      <c r="D516" s="283">
        <v>55.27</v>
      </c>
    </row>
    <row r="517" spans="1:4">
      <c r="A517" s="268">
        <v>34584</v>
      </c>
      <c r="B517" s="261" t="s">
        <v>854</v>
      </c>
      <c r="C517" s="268" t="s">
        <v>147</v>
      </c>
      <c r="D517" s="283">
        <v>40.53</v>
      </c>
    </row>
    <row r="518" spans="1:4">
      <c r="A518" s="268">
        <v>709</v>
      </c>
      <c r="B518" s="261" t="s">
        <v>855</v>
      </c>
      <c r="C518" s="268" t="s">
        <v>147</v>
      </c>
      <c r="D518" s="283"/>
    </row>
    <row r="519" spans="1:4">
      <c r="A519" s="268">
        <v>34592</v>
      </c>
      <c r="B519" s="261" t="s">
        <v>856</v>
      </c>
      <c r="C519" s="268" t="s">
        <v>347</v>
      </c>
      <c r="D519" s="283">
        <v>3.54</v>
      </c>
    </row>
    <row r="520" spans="1:4">
      <c r="A520" s="268">
        <v>34599</v>
      </c>
      <c r="B520" s="261" t="s">
        <v>857</v>
      </c>
      <c r="C520" s="268" t="s">
        <v>347</v>
      </c>
      <c r="D520" s="283">
        <v>3.18</v>
      </c>
    </row>
    <row r="521" spans="1:4">
      <c r="A521" s="268">
        <v>651</v>
      </c>
      <c r="B521" s="261" t="s">
        <v>858</v>
      </c>
      <c r="C521" s="268" t="s">
        <v>347</v>
      </c>
      <c r="D521" s="283">
        <v>3.9</v>
      </c>
    </row>
    <row r="522" spans="1:4">
      <c r="A522" s="268">
        <v>654</v>
      </c>
      <c r="B522" s="261" t="s">
        <v>859</v>
      </c>
      <c r="C522" s="268" t="s">
        <v>347</v>
      </c>
      <c r="D522" s="283">
        <v>4.83</v>
      </c>
    </row>
    <row r="523" spans="1:4">
      <c r="A523" s="268">
        <v>37103</v>
      </c>
      <c r="B523" s="261" t="s">
        <v>860</v>
      </c>
      <c r="C523" s="268" t="s">
        <v>347</v>
      </c>
      <c r="D523" s="283">
        <v>4.05</v>
      </c>
    </row>
    <row r="524" spans="1:4">
      <c r="A524" s="268">
        <v>34555</v>
      </c>
      <c r="B524" s="261" t="s">
        <v>861</v>
      </c>
      <c r="C524" s="268" t="s">
        <v>347</v>
      </c>
      <c r="D524" s="283">
        <v>5.14</v>
      </c>
    </row>
    <row r="525" spans="1:4">
      <c r="A525" s="268">
        <v>674</v>
      </c>
      <c r="B525" s="261" t="s">
        <v>862</v>
      </c>
      <c r="C525" s="268" t="s">
        <v>147</v>
      </c>
      <c r="D525" s="283"/>
    </row>
    <row r="526" spans="1:4">
      <c r="A526" s="268">
        <v>34600</v>
      </c>
      <c r="B526" s="261" t="s">
        <v>863</v>
      </c>
      <c r="C526" s="268" t="s">
        <v>147</v>
      </c>
      <c r="D526" s="283"/>
    </row>
    <row r="527" spans="1:4">
      <c r="A527" s="268">
        <v>652</v>
      </c>
      <c r="B527" s="261" t="s">
        <v>864</v>
      </c>
      <c r="C527" s="268" t="s">
        <v>147</v>
      </c>
      <c r="D527" s="283"/>
    </row>
    <row r="528" spans="1:4">
      <c r="A528" s="268">
        <v>650</v>
      </c>
      <c r="B528" s="261" t="s">
        <v>865</v>
      </c>
      <c r="C528" s="268" t="s">
        <v>347</v>
      </c>
      <c r="D528" s="283">
        <v>3.12</v>
      </c>
    </row>
    <row r="529" spans="1:4">
      <c r="A529" s="268">
        <v>718</v>
      </c>
      <c r="B529" s="261" t="s">
        <v>866</v>
      </c>
      <c r="C529" s="268" t="s">
        <v>347</v>
      </c>
      <c r="D529" s="283"/>
    </row>
    <row r="530" spans="1:4">
      <c r="A530" s="268">
        <v>11981</v>
      </c>
      <c r="B530" s="261" t="s">
        <v>867</v>
      </c>
      <c r="C530" s="268" t="s">
        <v>347</v>
      </c>
      <c r="D530" s="283"/>
    </row>
    <row r="531" spans="1:4">
      <c r="A531" s="268">
        <v>34586</v>
      </c>
      <c r="B531" s="261" t="s">
        <v>868</v>
      </c>
      <c r="C531" s="268" t="s">
        <v>347</v>
      </c>
      <c r="D531" s="283">
        <v>1.58</v>
      </c>
    </row>
    <row r="532" spans="1:4">
      <c r="A532" s="268">
        <v>38603</v>
      </c>
      <c r="B532" s="261" t="s">
        <v>869</v>
      </c>
      <c r="C532" s="268" t="s">
        <v>347</v>
      </c>
      <c r="D532" s="283">
        <v>1.87</v>
      </c>
    </row>
    <row r="533" spans="1:4">
      <c r="A533" s="268">
        <v>34588</v>
      </c>
      <c r="B533" s="261" t="s">
        <v>870</v>
      </c>
      <c r="C533" s="268" t="s">
        <v>347</v>
      </c>
      <c r="D533" s="283">
        <v>2.13</v>
      </c>
    </row>
    <row r="534" spans="1:4">
      <c r="A534" s="268">
        <v>34590</v>
      </c>
      <c r="B534" s="261" t="s">
        <v>871</v>
      </c>
      <c r="C534" s="268" t="s">
        <v>347</v>
      </c>
      <c r="D534" s="283">
        <v>2.11</v>
      </c>
    </row>
    <row r="535" spans="1:4">
      <c r="A535" s="268">
        <v>34591</v>
      </c>
      <c r="B535" s="261" t="s">
        <v>872</v>
      </c>
      <c r="C535" s="268" t="s">
        <v>347</v>
      </c>
      <c r="D535" s="283">
        <v>2.57</v>
      </c>
    </row>
    <row r="536" spans="1:4">
      <c r="A536" s="268">
        <v>40517</v>
      </c>
      <c r="B536" s="261" t="s">
        <v>873</v>
      </c>
      <c r="C536" s="268" t="s">
        <v>147</v>
      </c>
      <c r="D536" s="283">
        <v>62.4</v>
      </c>
    </row>
    <row r="537" spans="1:4">
      <c r="A537" s="268">
        <v>40515</v>
      </c>
      <c r="B537" s="261" t="s">
        <v>874</v>
      </c>
      <c r="C537" s="268" t="s">
        <v>147</v>
      </c>
      <c r="D537" s="283">
        <v>68.64</v>
      </c>
    </row>
    <row r="538" spans="1:4">
      <c r="A538" s="268">
        <v>40524</v>
      </c>
      <c r="B538" s="261" t="s">
        <v>875</v>
      </c>
      <c r="C538" s="268" t="s">
        <v>147</v>
      </c>
      <c r="D538" s="283">
        <v>71.319999999999993</v>
      </c>
    </row>
    <row r="539" spans="1:4">
      <c r="A539" s="268">
        <v>40529</v>
      </c>
      <c r="B539" s="261" t="s">
        <v>876</v>
      </c>
      <c r="C539" s="268" t="s">
        <v>147</v>
      </c>
      <c r="D539" s="283">
        <v>113.08</v>
      </c>
    </row>
    <row r="540" spans="1:4">
      <c r="A540" s="268">
        <v>36156</v>
      </c>
      <c r="B540" s="261" t="s">
        <v>877</v>
      </c>
      <c r="C540" s="268" t="s">
        <v>147</v>
      </c>
      <c r="D540" s="283">
        <v>67.56</v>
      </c>
    </row>
    <row r="541" spans="1:4">
      <c r="A541" s="268">
        <v>36155</v>
      </c>
      <c r="B541" s="261" t="s">
        <v>878</v>
      </c>
      <c r="C541" s="268" t="s">
        <v>147</v>
      </c>
      <c r="D541" s="283">
        <v>53.49</v>
      </c>
    </row>
    <row r="542" spans="1:4">
      <c r="A542" s="268">
        <v>36154</v>
      </c>
      <c r="B542" s="261" t="s">
        <v>879</v>
      </c>
      <c r="C542" s="268" t="s">
        <v>147</v>
      </c>
      <c r="D542" s="283">
        <v>80.7</v>
      </c>
    </row>
    <row r="543" spans="1:4">
      <c r="A543" s="268">
        <v>36170</v>
      </c>
      <c r="B543" s="261" t="s">
        <v>880</v>
      </c>
      <c r="C543" s="268" t="s">
        <v>147</v>
      </c>
      <c r="D543" s="283">
        <v>61</v>
      </c>
    </row>
    <row r="544" spans="1:4">
      <c r="A544" s="268">
        <v>695</v>
      </c>
      <c r="B544" s="261" t="s">
        <v>881</v>
      </c>
      <c r="C544" s="268" t="s">
        <v>147</v>
      </c>
      <c r="D544" s="283">
        <v>67.8</v>
      </c>
    </row>
    <row r="545" spans="1:4">
      <c r="A545" s="268">
        <v>679</v>
      </c>
      <c r="B545" s="261" t="s">
        <v>882</v>
      </c>
      <c r="C545" s="268" t="s">
        <v>147</v>
      </c>
      <c r="D545" s="283">
        <v>96.75</v>
      </c>
    </row>
    <row r="546" spans="1:4">
      <c r="A546" s="268">
        <v>711</v>
      </c>
      <c r="B546" s="261" t="s">
        <v>883</v>
      </c>
      <c r="C546" s="268" t="s">
        <v>147</v>
      </c>
      <c r="D546" s="283">
        <v>61</v>
      </c>
    </row>
    <row r="547" spans="1:4">
      <c r="A547" s="268">
        <v>712</v>
      </c>
      <c r="B547" s="261" t="s">
        <v>884</v>
      </c>
      <c r="C547" s="268" t="s">
        <v>147</v>
      </c>
      <c r="D547" s="283">
        <v>73.2</v>
      </c>
    </row>
    <row r="548" spans="1:4">
      <c r="A548" s="268">
        <v>12614</v>
      </c>
      <c r="B548" s="261" t="s">
        <v>885</v>
      </c>
      <c r="C548" s="268" t="s">
        <v>347</v>
      </c>
      <c r="D548" s="283">
        <v>44.96</v>
      </c>
    </row>
    <row r="549" spans="1:4">
      <c r="A549" s="268">
        <v>6140</v>
      </c>
      <c r="B549" s="261" t="s">
        <v>886</v>
      </c>
      <c r="C549" s="268" t="s">
        <v>347</v>
      </c>
      <c r="D549" s="283">
        <v>4.3099999999999996</v>
      </c>
    </row>
    <row r="550" spans="1:4">
      <c r="A550" s="268">
        <v>38399</v>
      </c>
      <c r="B550" s="261" t="s">
        <v>887</v>
      </c>
      <c r="C550" s="268" t="s">
        <v>347</v>
      </c>
      <c r="D550" s="283">
        <v>164.99</v>
      </c>
    </row>
    <row r="551" spans="1:4">
      <c r="A551" s="268">
        <v>729</v>
      </c>
      <c r="B551" s="261" t="s">
        <v>888</v>
      </c>
      <c r="C551" s="268" t="s">
        <v>347</v>
      </c>
      <c r="D551" s="283">
        <v>642</v>
      </c>
    </row>
    <row r="552" spans="1:4">
      <c r="A552" s="268">
        <v>39925</v>
      </c>
      <c r="B552" s="261" t="s">
        <v>889</v>
      </c>
      <c r="C552" s="268" t="s">
        <v>347</v>
      </c>
      <c r="D552" s="283">
        <v>9276.84</v>
      </c>
    </row>
    <row r="553" spans="1:4">
      <c r="A553" s="268">
        <v>731</v>
      </c>
      <c r="B553" s="261" t="s">
        <v>890</v>
      </c>
      <c r="C553" s="268" t="s">
        <v>347</v>
      </c>
      <c r="D553" s="283">
        <v>624.82000000000005</v>
      </c>
    </row>
    <row r="554" spans="1:4">
      <c r="A554" s="268">
        <v>732</v>
      </c>
      <c r="B554" s="261" t="s">
        <v>891</v>
      </c>
      <c r="C554" s="268" t="s">
        <v>347</v>
      </c>
      <c r="D554" s="283">
        <v>1053.24</v>
      </c>
    </row>
    <row r="555" spans="1:4">
      <c r="A555" s="268">
        <v>735</v>
      </c>
      <c r="B555" s="261" t="s">
        <v>892</v>
      </c>
      <c r="C555" s="268" t="s">
        <v>347</v>
      </c>
      <c r="D555" s="283">
        <v>1873.67</v>
      </c>
    </row>
    <row r="556" spans="1:4">
      <c r="A556" s="268">
        <v>736</v>
      </c>
      <c r="B556" s="261" t="s">
        <v>893</v>
      </c>
      <c r="C556" s="268" t="s">
        <v>347</v>
      </c>
      <c r="D556" s="283">
        <v>1575.42</v>
      </c>
    </row>
    <row r="557" spans="1:4">
      <c r="A557" s="268">
        <v>740</v>
      </c>
      <c r="B557" s="261" t="s">
        <v>894</v>
      </c>
      <c r="C557" s="268" t="s">
        <v>347</v>
      </c>
      <c r="D557" s="283">
        <v>5556.27</v>
      </c>
    </row>
    <row r="558" spans="1:4">
      <c r="A558" s="268">
        <v>734</v>
      </c>
      <c r="B558" s="261" t="s">
        <v>895</v>
      </c>
      <c r="C558" s="268" t="s">
        <v>347</v>
      </c>
      <c r="D558" s="283">
        <v>1129.08</v>
      </c>
    </row>
    <row r="559" spans="1:4">
      <c r="A559" s="268">
        <v>39008</v>
      </c>
      <c r="B559" s="261" t="s">
        <v>896</v>
      </c>
      <c r="C559" s="268" t="s">
        <v>347</v>
      </c>
      <c r="D559" s="283">
        <v>65820.94</v>
      </c>
    </row>
    <row r="560" spans="1:4">
      <c r="A560" s="268">
        <v>39009</v>
      </c>
      <c r="B560" s="261" t="s">
        <v>897</v>
      </c>
      <c r="C560" s="268" t="s">
        <v>347</v>
      </c>
      <c r="D560" s="283">
        <v>70518.98</v>
      </c>
    </row>
    <row r="561" spans="1:4">
      <c r="A561" s="268">
        <v>10592</v>
      </c>
      <c r="B561" s="261" t="s">
        <v>898</v>
      </c>
      <c r="C561" s="268" t="s">
        <v>347</v>
      </c>
      <c r="D561" s="283">
        <v>3515</v>
      </c>
    </row>
    <row r="562" spans="1:4">
      <c r="A562" s="268">
        <v>751</v>
      </c>
      <c r="B562" s="261" t="s">
        <v>899</v>
      </c>
      <c r="C562" s="268" t="s">
        <v>347</v>
      </c>
      <c r="D562" s="283">
        <v>4152.09</v>
      </c>
    </row>
    <row r="563" spans="1:4">
      <c r="A563" s="268">
        <v>754</v>
      </c>
      <c r="B563" s="261" t="s">
        <v>900</v>
      </c>
      <c r="C563" s="268" t="s">
        <v>347</v>
      </c>
      <c r="D563" s="283">
        <v>6590.62</v>
      </c>
    </row>
    <row r="564" spans="1:4">
      <c r="A564" s="268">
        <v>39917</v>
      </c>
      <c r="B564" s="261" t="s">
        <v>901</v>
      </c>
      <c r="C564" s="268" t="s">
        <v>347</v>
      </c>
      <c r="D564" s="283">
        <v>101105.72</v>
      </c>
    </row>
    <row r="565" spans="1:4">
      <c r="A565" s="268">
        <v>38167</v>
      </c>
      <c r="B565" s="261" t="s">
        <v>902</v>
      </c>
      <c r="C565" s="268" t="s">
        <v>757</v>
      </c>
      <c r="D565" s="283">
        <v>31.32</v>
      </c>
    </row>
    <row r="566" spans="1:4">
      <c r="A566" s="268">
        <v>36145</v>
      </c>
      <c r="B566" s="261" t="s">
        <v>903</v>
      </c>
      <c r="C566" s="268" t="s">
        <v>757</v>
      </c>
      <c r="D566" s="283">
        <v>46.36</v>
      </c>
    </row>
    <row r="567" spans="1:4">
      <c r="A567" s="268">
        <v>12893</v>
      </c>
      <c r="B567" s="261" t="s">
        <v>904</v>
      </c>
      <c r="C567" s="268" t="s">
        <v>757</v>
      </c>
      <c r="D567" s="283">
        <v>81.599999999999994</v>
      </c>
    </row>
    <row r="568" spans="1:4">
      <c r="A568" s="268">
        <v>11685</v>
      </c>
      <c r="B568" s="261" t="s">
        <v>905</v>
      </c>
      <c r="C568" s="268" t="s">
        <v>347</v>
      </c>
      <c r="D568" s="283">
        <v>40.020000000000003</v>
      </c>
    </row>
    <row r="569" spans="1:4">
      <c r="A569" s="268">
        <v>11680</v>
      </c>
      <c r="B569" s="261" t="s">
        <v>906</v>
      </c>
      <c r="C569" s="268" t="s">
        <v>347</v>
      </c>
      <c r="D569" s="283">
        <v>17.670000000000002</v>
      </c>
    </row>
    <row r="570" spans="1:4">
      <c r="A570" s="268">
        <v>11679</v>
      </c>
      <c r="B570" s="261" t="s">
        <v>907</v>
      </c>
      <c r="C570" s="268" t="s">
        <v>347</v>
      </c>
      <c r="D570" s="283">
        <v>23.96</v>
      </c>
    </row>
    <row r="571" spans="1:4">
      <c r="A571" s="268">
        <v>2512</v>
      </c>
      <c r="B571" s="261" t="s">
        <v>908</v>
      </c>
      <c r="C571" s="268" t="s">
        <v>347</v>
      </c>
      <c r="D571" s="283"/>
    </row>
    <row r="572" spans="1:4">
      <c r="A572" s="268">
        <v>45203</v>
      </c>
      <c r="B572" s="261" t="s">
        <v>909</v>
      </c>
      <c r="C572" s="268" t="s">
        <v>347</v>
      </c>
      <c r="D572" s="283">
        <v>7.52</v>
      </c>
    </row>
    <row r="573" spans="1:4">
      <c r="A573" s="268">
        <v>4374</v>
      </c>
      <c r="B573" s="261" t="s">
        <v>910</v>
      </c>
      <c r="C573" s="268" t="s">
        <v>347</v>
      </c>
      <c r="D573" s="283">
        <v>0.55000000000000004</v>
      </c>
    </row>
    <row r="574" spans="1:4">
      <c r="A574" s="268">
        <v>7568</v>
      </c>
      <c r="B574" s="261" t="s">
        <v>911</v>
      </c>
      <c r="C574" s="268" t="s">
        <v>347</v>
      </c>
      <c r="D574" s="283">
        <v>0.92</v>
      </c>
    </row>
    <row r="575" spans="1:4">
      <c r="A575" s="268">
        <v>7584</v>
      </c>
      <c r="B575" s="261" t="s">
        <v>912</v>
      </c>
      <c r="C575" s="268" t="s">
        <v>347</v>
      </c>
      <c r="D575" s="283">
        <v>1.4</v>
      </c>
    </row>
    <row r="576" spans="1:4">
      <c r="A576" s="268">
        <v>11945</v>
      </c>
      <c r="B576" s="261" t="s">
        <v>913</v>
      </c>
      <c r="C576" s="268" t="s">
        <v>347</v>
      </c>
      <c r="D576" s="283">
        <v>0.09</v>
      </c>
    </row>
    <row r="577" spans="1:4">
      <c r="A577" s="268">
        <v>11946</v>
      </c>
      <c r="B577" s="261" t="s">
        <v>914</v>
      </c>
      <c r="C577" s="268" t="s">
        <v>347</v>
      </c>
      <c r="D577" s="283">
        <v>0.1</v>
      </c>
    </row>
    <row r="578" spans="1:4">
      <c r="A578" s="268">
        <v>4375</v>
      </c>
      <c r="B578" s="261" t="s">
        <v>915</v>
      </c>
      <c r="C578" s="268" t="s">
        <v>347</v>
      </c>
      <c r="D578" s="283">
        <v>0.15</v>
      </c>
    </row>
    <row r="579" spans="1:4">
      <c r="A579" s="268">
        <v>11950</v>
      </c>
      <c r="B579" s="261" t="s">
        <v>916</v>
      </c>
      <c r="C579" s="268" t="s">
        <v>347</v>
      </c>
      <c r="D579" s="283">
        <v>0.31</v>
      </c>
    </row>
    <row r="580" spans="1:4">
      <c r="A580" s="268">
        <v>4376</v>
      </c>
      <c r="B580" s="261" t="s">
        <v>917</v>
      </c>
      <c r="C580" s="268" t="s">
        <v>347</v>
      </c>
      <c r="D580" s="283">
        <v>0.28999999999999998</v>
      </c>
    </row>
    <row r="581" spans="1:4">
      <c r="A581" s="268">
        <v>7583</v>
      </c>
      <c r="B581" s="261" t="s">
        <v>918</v>
      </c>
      <c r="C581" s="268" t="s">
        <v>347</v>
      </c>
      <c r="D581" s="283">
        <v>0.62</v>
      </c>
    </row>
    <row r="582" spans="1:4">
      <c r="A582" s="268">
        <v>4350</v>
      </c>
      <c r="B582" s="261" t="s">
        <v>919</v>
      </c>
      <c r="C582" s="268" t="s">
        <v>347</v>
      </c>
      <c r="D582" s="283">
        <v>0.99</v>
      </c>
    </row>
    <row r="583" spans="1:4">
      <c r="A583" s="268">
        <v>44400</v>
      </c>
      <c r="B583" s="261" t="s">
        <v>920</v>
      </c>
      <c r="C583" s="268" t="s">
        <v>347</v>
      </c>
      <c r="D583" s="283">
        <v>35.950000000000003</v>
      </c>
    </row>
    <row r="584" spans="1:4">
      <c r="A584" s="268">
        <v>39886</v>
      </c>
      <c r="B584" s="261" t="s">
        <v>921</v>
      </c>
      <c r="C584" s="268" t="s">
        <v>347</v>
      </c>
      <c r="D584" s="283"/>
    </row>
    <row r="585" spans="1:4">
      <c r="A585" s="268">
        <v>39887</v>
      </c>
      <c r="B585" s="261" t="s">
        <v>922</v>
      </c>
      <c r="C585" s="268" t="s">
        <v>347</v>
      </c>
      <c r="D585" s="283"/>
    </row>
    <row r="586" spans="1:4">
      <c r="A586" s="268">
        <v>39888</v>
      </c>
      <c r="B586" s="261" t="s">
        <v>923</v>
      </c>
      <c r="C586" s="268" t="s">
        <v>347</v>
      </c>
      <c r="D586" s="283"/>
    </row>
    <row r="587" spans="1:4">
      <c r="A587" s="268">
        <v>39890</v>
      </c>
      <c r="B587" s="261" t="s">
        <v>924</v>
      </c>
      <c r="C587" s="268" t="s">
        <v>347</v>
      </c>
      <c r="D587" s="283"/>
    </row>
    <row r="588" spans="1:4">
      <c r="A588" s="268">
        <v>39891</v>
      </c>
      <c r="B588" s="261" t="s">
        <v>925</v>
      </c>
      <c r="C588" s="268" t="s">
        <v>347</v>
      </c>
      <c r="D588" s="283"/>
    </row>
    <row r="589" spans="1:4">
      <c r="A589" s="268">
        <v>39892</v>
      </c>
      <c r="B589" s="261" t="s">
        <v>926</v>
      </c>
      <c r="C589" s="268" t="s">
        <v>347</v>
      </c>
      <c r="D589" s="283"/>
    </row>
    <row r="590" spans="1:4">
      <c r="A590" s="268">
        <v>790</v>
      </c>
      <c r="B590" s="261" t="s">
        <v>927</v>
      </c>
      <c r="C590" s="268" t="s">
        <v>347</v>
      </c>
      <c r="D590" s="283"/>
    </row>
    <row r="591" spans="1:4">
      <c r="A591" s="268">
        <v>791</v>
      </c>
      <c r="B591" s="261" t="s">
        <v>928</v>
      </c>
      <c r="C591" s="268" t="s">
        <v>347</v>
      </c>
      <c r="D591" s="283"/>
    </row>
    <row r="592" spans="1:4">
      <c r="A592" s="268">
        <v>766</v>
      </c>
      <c r="B592" s="261" t="s">
        <v>929</v>
      </c>
      <c r="C592" s="268" t="s">
        <v>347</v>
      </c>
      <c r="D592" s="283"/>
    </row>
    <row r="593" spans="1:4">
      <c r="A593" s="268">
        <v>767</v>
      </c>
      <c r="B593" s="261" t="s">
        <v>930</v>
      </c>
      <c r="C593" s="268" t="s">
        <v>347</v>
      </c>
      <c r="D593" s="283"/>
    </row>
    <row r="594" spans="1:4">
      <c r="A594" s="268">
        <v>789</v>
      </c>
      <c r="B594" s="261" t="s">
        <v>931</v>
      </c>
      <c r="C594" s="268" t="s">
        <v>347</v>
      </c>
      <c r="D594" s="283"/>
    </row>
    <row r="595" spans="1:4">
      <c r="A595" s="268">
        <v>768</v>
      </c>
      <c r="B595" s="261" t="s">
        <v>932</v>
      </c>
      <c r="C595" s="268" t="s">
        <v>347</v>
      </c>
      <c r="D595" s="283"/>
    </row>
    <row r="596" spans="1:4">
      <c r="A596" s="268">
        <v>769</v>
      </c>
      <c r="B596" s="261" t="s">
        <v>933</v>
      </c>
      <c r="C596" s="268" t="s">
        <v>347</v>
      </c>
      <c r="D596" s="283"/>
    </row>
    <row r="597" spans="1:4">
      <c r="A597" s="268">
        <v>764</v>
      </c>
      <c r="B597" s="261" t="s">
        <v>934</v>
      </c>
      <c r="C597" s="268" t="s">
        <v>347</v>
      </c>
      <c r="D597" s="283"/>
    </row>
    <row r="598" spans="1:4">
      <c r="A598" s="268">
        <v>765</v>
      </c>
      <c r="B598" s="261" t="s">
        <v>935</v>
      </c>
      <c r="C598" s="268" t="s">
        <v>347</v>
      </c>
      <c r="D598" s="283"/>
    </row>
    <row r="599" spans="1:4">
      <c r="A599" s="268">
        <v>770</v>
      </c>
      <c r="B599" s="261" t="s">
        <v>936</v>
      </c>
      <c r="C599" s="268" t="s">
        <v>347</v>
      </c>
      <c r="D599" s="283"/>
    </row>
    <row r="600" spans="1:4">
      <c r="A600" s="268">
        <v>12394</v>
      </c>
      <c r="B600" s="261" t="s">
        <v>937</v>
      </c>
      <c r="C600" s="268" t="s">
        <v>347</v>
      </c>
      <c r="D600" s="283"/>
    </row>
    <row r="601" spans="1:4">
      <c r="A601" s="268">
        <v>787</v>
      </c>
      <c r="B601" s="261" t="s">
        <v>938</v>
      </c>
      <c r="C601" s="268" t="s">
        <v>347</v>
      </c>
      <c r="D601" s="283"/>
    </row>
    <row r="602" spans="1:4">
      <c r="A602" s="268">
        <v>774</v>
      </c>
      <c r="B602" s="261" t="s">
        <v>939</v>
      </c>
      <c r="C602" s="268" t="s">
        <v>347</v>
      </c>
      <c r="D602" s="283"/>
    </row>
    <row r="603" spans="1:4">
      <c r="A603" s="268">
        <v>773</v>
      </c>
      <c r="B603" s="261" t="s">
        <v>940</v>
      </c>
      <c r="C603" s="268" t="s">
        <v>347</v>
      </c>
      <c r="D603" s="283"/>
    </row>
    <row r="604" spans="1:4">
      <c r="A604" s="268">
        <v>775</v>
      </c>
      <c r="B604" s="261" t="s">
        <v>941</v>
      </c>
      <c r="C604" s="268" t="s">
        <v>347</v>
      </c>
      <c r="D604" s="283"/>
    </row>
    <row r="605" spans="1:4">
      <c r="A605" s="268">
        <v>788</v>
      </c>
      <c r="B605" s="261" t="s">
        <v>942</v>
      </c>
      <c r="C605" s="268" t="s">
        <v>347</v>
      </c>
      <c r="D605" s="283"/>
    </row>
    <row r="606" spans="1:4">
      <c r="A606" s="268">
        <v>772</v>
      </c>
      <c r="B606" s="261" t="s">
        <v>943</v>
      </c>
      <c r="C606" s="268" t="s">
        <v>347</v>
      </c>
      <c r="D606" s="283"/>
    </row>
    <row r="607" spans="1:4">
      <c r="A607" s="268">
        <v>771</v>
      </c>
      <c r="B607" s="261" t="s">
        <v>944</v>
      </c>
      <c r="C607" s="268" t="s">
        <v>347</v>
      </c>
      <c r="D607" s="283"/>
    </row>
    <row r="608" spans="1:4">
      <c r="A608" s="268">
        <v>776</v>
      </c>
      <c r="B608" s="261" t="s">
        <v>945</v>
      </c>
      <c r="C608" s="268" t="s">
        <v>347</v>
      </c>
      <c r="D608" s="283"/>
    </row>
    <row r="609" spans="1:4">
      <c r="A609" s="268">
        <v>777</v>
      </c>
      <c r="B609" s="261" t="s">
        <v>946</v>
      </c>
      <c r="C609" s="268" t="s">
        <v>347</v>
      </c>
      <c r="D609" s="283"/>
    </row>
    <row r="610" spans="1:4">
      <c r="A610" s="268">
        <v>780</v>
      </c>
      <c r="B610" s="261" t="s">
        <v>947</v>
      </c>
      <c r="C610" s="268" t="s">
        <v>347</v>
      </c>
      <c r="D610" s="283"/>
    </row>
    <row r="611" spans="1:4">
      <c r="A611" s="268">
        <v>778</v>
      </c>
      <c r="B611" s="261" t="s">
        <v>948</v>
      </c>
      <c r="C611" s="268" t="s">
        <v>347</v>
      </c>
      <c r="D611" s="283"/>
    </row>
    <row r="612" spans="1:4">
      <c r="A612" s="268">
        <v>779</v>
      </c>
      <c r="B612" s="261" t="s">
        <v>949</v>
      </c>
      <c r="C612" s="268" t="s">
        <v>347</v>
      </c>
      <c r="D612" s="283"/>
    </row>
    <row r="613" spans="1:4">
      <c r="A613" s="268">
        <v>781</v>
      </c>
      <c r="B613" s="261" t="s">
        <v>950</v>
      </c>
      <c r="C613" s="268" t="s">
        <v>347</v>
      </c>
      <c r="D613" s="283"/>
    </row>
    <row r="614" spans="1:4">
      <c r="A614" s="268">
        <v>786</v>
      </c>
      <c r="B614" s="261" t="s">
        <v>951</v>
      </c>
      <c r="C614" s="268" t="s">
        <v>347</v>
      </c>
      <c r="D614" s="283"/>
    </row>
    <row r="615" spans="1:4">
      <c r="A615" s="268">
        <v>782</v>
      </c>
      <c r="B615" s="261" t="s">
        <v>952</v>
      </c>
      <c r="C615" s="268" t="s">
        <v>347</v>
      </c>
      <c r="D615" s="283"/>
    </row>
    <row r="616" spans="1:4">
      <c r="A616" s="268">
        <v>783</v>
      </c>
      <c r="B616" s="261" t="s">
        <v>953</v>
      </c>
      <c r="C616" s="268" t="s">
        <v>347</v>
      </c>
      <c r="D616" s="283"/>
    </row>
    <row r="617" spans="1:4">
      <c r="A617" s="268">
        <v>785</v>
      </c>
      <c r="B617" s="261" t="s">
        <v>954</v>
      </c>
      <c r="C617" s="268" t="s">
        <v>347</v>
      </c>
      <c r="D617" s="283"/>
    </row>
    <row r="618" spans="1:4">
      <c r="A618" s="268">
        <v>784</v>
      </c>
      <c r="B618" s="261" t="s">
        <v>955</v>
      </c>
      <c r="C618" s="268" t="s">
        <v>347</v>
      </c>
      <c r="D618" s="283"/>
    </row>
    <row r="619" spans="1:4">
      <c r="A619" s="268">
        <v>828</v>
      </c>
      <c r="B619" s="261" t="s">
        <v>956</v>
      </c>
      <c r="C619" s="268" t="s">
        <v>347</v>
      </c>
      <c r="D619" s="283">
        <v>0.56999999999999995</v>
      </c>
    </row>
    <row r="620" spans="1:4">
      <c r="A620" s="268">
        <v>829</v>
      </c>
      <c r="B620" s="261" t="s">
        <v>957</v>
      </c>
      <c r="C620" s="268" t="s">
        <v>347</v>
      </c>
      <c r="D620" s="283">
        <v>0.92</v>
      </c>
    </row>
    <row r="621" spans="1:4">
      <c r="A621" s="268">
        <v>812</v>
      </c>
      <c r="B621" s="261" t="s">
        <v>958</v>
      </c>
      <c r="C621" s="268" t="s">
        <v>347</v>
      </c>
      <c r="D621" s="283">
        <v>2.02</v>
      </c>
    </row>
    <row r="622" spans="1:4">
      <c r="A622" s="268">
        <v>819</v>
      </c>
      <c r="B622" s="261" t="s">
        <v>959</v>
      </c>
      <c r="C622" s="268" t="s">
        <v>347</v>
      </c>
      <c r="D622" s="283">
        <v>3.51</v>
      </c>
    </row>
    <row r="623" spans="1:4">
      <c r="A623" s="268">
        <v>818</v>
      </c>
      <c r="B623" s="261" t="s">
        <v>960</v>
      </c>
      <c r="C623" s="268" t="s">
        <v>347</v>
      </c>
      <c r="D623" s="283">
        <v>6.55</v>
      </c>
    </row>
    <row r="624" spans="1:4">
      <c r="A624" s="268">
        <v>20086</v>
      </c>
      <c r="B624" s="261" t="s">
        <v>961</v>
      </c>
      <c r="C624" s="268" t="s">
        <v>347</v>
      </c>
      <c r="D624" s="283">
        <v>2.57</v>
      </c>
    </row>
    <row r="625" spans="1:4">
      <c r="A625" s="268">
        <v>832</v>
      </c>
      <c r="B625" s="261" t="s">
        <v>962</v>
      </c>
      <c r="C625" s="268" t="s">
        <v>347</v>
      </c>
      <c r="D625" s="283">
        <v>2.7</v>
      </c>
    </row>
    <row r="626" spans="1:4">
      <c r="A626" s="268">
        <v>834</v>
      </c>
      <c r="B626" s="261" t="s">
        <v>963</v>
      </c>
      <c r="C626" s="268" t="s">
        <v>347</v>
      </c>
      <c r="D626" s="283">
        <v>3.5</v>
      </c>
    </row>
    <row r="627" spans="1:4">
      <c r="A627" s="268">
        <v>813</v>
      </c>
      <c r="B627" s="261" t="s">
        <v>964</v>
      </c>
      <c r="C627" s="268" t="s">
        <v>347</v>
      </c>
      <c r="D627" s="283">
        <v>4.07</v>
      </c>
    </row>
    <row r="628" spans="1:4">
      <c r="A628" s="268">
        <v>820</v>
      </c>
      <c r="B628" s="261" t="s">
        <v>965</v>
      </c>
      <c r="C628" s="268" t="s">
        <v>347</v>
      </c>
      <c r="D628" s="283">
        <v>5.49</v>
      </c>
    </row>
    <row r="629" spans="1:4">
      <c r="A629" s="268">
        <v>816</v>
      </c>
      <c r="B629" s="261" t="s">
        <v>966</v>
      </c>
      <c r="C629" s="268" t="s">
        <v>347</v>
      </c>
      <c r="D629" s="283">
        <v>9.7799999999999994</v>
      </c>
    </row>
    <row r="630" spans="1:4">
      <c r="A630" s="268">
        <v>814</v>
      </c>
      <c r="B630" s="261" t="s">
        <v>967</v>
      </c>
      <c r="C630" s="268" t="s">
        <v>347</v>
      </c>
      <c r="D630" s="283">
        <v>12.14</v>
      </c>
    </row>
    <row r="631" spans="1:4">
      <c r="A631" s="268">
        <v>822</v>
      </c>
      <c r="B631" s="261" t="s">
        <v>968</v>
      </c>
      <c r="C631" s="268" t="s">
        <v>347</v>
      </c>
      <c r="D631" s="283">
        <v>15.85</v>
      </c>
    </row>
    <row r="632" spans="1:4">
      <c r="A632" s="268">
        <v>821</v>
      </c>
      <c r="B632" s="261" t="s">
        <v>969</v>
      </c>
      <c r="C632" s="268" t="s">
        <v>347</v>
      </c>
      <c r="D632" s="283">
        <v>18.13</v>
      </c>
    </row>
    <row r="633" spans="1:4">
      <c r="A633" s="268">
        <v>39191</v>
      </c>
      <c r="B633" s="261" t="s">
        <v>970</v>
      </c>
      <c r="C633" s="268" t="s">
        <v>347</v>
      </c>
      <c r="D633" s="283">
        <v>21.6</v>
      </c>
    </row>
    <row r="634" spans="1:4">
      <c r="A634" s="268">
        <v>39190</v>
      </c>
      <c r="B634" s="261" t="s">
        <v>971</v>
      </c>
      <c r="C634" s="268" t="s">
        <v>347</v>
      </c>
      <c r="D634" s="283">
        <v>22.56</v>
      </c>
    </row>
    <row r="635" spans="1:4">
      <c r="A635" s="268">
        <v>39189</v>
      </c>
      <c r="B635" s="261" t="s">
        <v>972</v>
      </c>
      <c r="C635" s="268" t="s">
        <v>347</v>
      </c>
      <c r="D635" s="283">
        <v>23.88</v>
      </c>
    </row>
    <row r="636" spans="1:4">
      <c r="A636" s="268">
        <v>39188</v>
      </c>
      <c r="B636" s="261" t="s">
        <v>973</v>
      </c>
      <c r="C636" s="268" t="s">
        <v>347</v>
      </c>
      <c r="D636" s="283">
        <v>17.579999999999998</v>
      </c>
    </row>
    <row r="637" spans="1:4">
      <c r="A637" s="268">
        <v>39186</v>
      </c>
      <c r="B637" s="261" t="s">
        <v>974</v>
      </c>
      <c r="C637" s="268" t="s">
        <v>347</v>
      </c>
      <c r="D637" s="283">
        <v>21.36</v>
      </c>
    </row>
    <row r="638" spans="1:4">
      <c r="A638" s="268">
        <v>39187</v>
      </c>
      <c r="B638" s="261" t="s">
        <v>975</v>
      </c>
      <c r="C638" s="268" t="s">
        <v>347</v>
      </c>
      <c r="D638" s="283">
        <v>18.420000000000002</v>
      </c>
    </row>
    <row r="639" spans="1:4">
      <c r="A639" s="268">
        <v>39184</v>
      </c>
      <c r="B639" s="261" t="s">
        <v>976</v>
      </c>
      <c r="C639" s="268" t="s">
        <v>347</v>
      </c>
      <c r="D639" s="283">
        <v>6.93</v>
      </c>
    </row>
    <row r="640" spans="1:4">
      <c r="A640" s="268">
        <v>39185</v>
      </c>
      <c r="B640" s="261" t="s">
        <v>977</v>
      </c>
      <c r="C640" s="268" t="s">
        <v>347</v>
      </c>
      <c r="D640" s="283">
        <v>6.32</v>
      </c>
    </row>
    <row r="641" spans="1:4">
      <c r="A641" s="268">
        <v>39198</v>
      </c>
      <c r="B641" s="261" t="s">
        <v>978</v>
      </c>
      <c r="C641" s="268" t="s">
        <v>347</v>
      </c>
      <c r="D641" s="283">
        <v>70.86</v>
      </c>
    </row>
    <row r="642" spans="1:4">
      <c r="A642" s="268">
        <v>39197</v>
      </c>
      <c r="B642" s="261" t="s">
        <v>979</v>
      </c>
      <c r="C642" s="268" t="s">
        <v>347</v>
      </c>
      <c r="D642" s="283">
        <v>74.02</v>
      </c>
    </row>
    <row r="643" spans="1:4">
      <c r="A643" s="268">
        <v>39196</v>
      </c>
      <c r="B643" s="261" t="s">
        <v>980</v>
      </c>
      <c r="C643" s="268" t="s">
        <v>347</v>
      </c>
      <c r="D643" s="283">
        <v>76.33</v>
      </c>
    </row>
    <row r="644" spans="1:4">
      <c r="A644" s="268">
        <v>39199</v>
      </c>
      <c r="B644" s="261" t="s">
        <v>981</v>
      </c>
      <c r="C644" s="268" t="s">
        <v>347</v>
      </c>
      <c r="D644" s="283">
        <v>68.19</v>
      </c>
    </row>
    <row r="645" spans="1:4">
      <c r="A645" s="268">
        <v>39195</v>
      </c>
      <c r="B645" s="261" t="s">
        <v>982</v>
      </c>
      <c r="C645" s="268" t="s">
        <v>347</v>
      </c>
      <c r="D645" s="283">
        <v>39.36</v>
      </c>
    </row>
    <row r="646" spans="1:4">
      <c r="A646" s="268">
        <v>39194</v>
      </c>
      <c r="B646" s="261" t="s">
        <v>983</v>
      </c>
      <c r="C646" s="268" t="s">
        <v>347</v>
      </c>
      <c r="D646" s="283">
        <v>42.12</v>
      </c>
    </row>
    <row r="647" spans="1:4">
      <c r="A647" s="268">
        <v>39193</v>
      </c>
      <c r="B647" s="261" t="s">
        <v>984</v>
      </c>
      <c r="C647" s="268" t="s">
        <v>347</v>
      </c>
      <c r="D647" s="283">
        <v>46.16</v>
      </c>
    </row>
    <row r="648" spans="1:4">
      <c r="A648" s="268">
        <v>39192</v>
      </c>
      <c r="B648" s="261" t="s">
        <v>985</v>
      </c>
      <c r="C648" s="268" t="s">
        <v>347</v>
      </c>
      <c r="D648" s="283">
        <v>48.02</v>
      </c>
    </row>
    <row r="649" spans="1:4">
      <c r="A649" s="268">
        <v>39201</v>
      </c>
      <c r="B649" s="261" t="s">
        <v>986</v>
      </c>
      <c r="C649" s="268" t="s">
        <v>347</v>
      </c>
      <c r="D649" s="283">
        <v>84.71</v>
      </c>
    </row>
    <row r="650" spans="1:4">
      <c r="A650" s="268">
        <v>39200</v>
      </c>
      <c r="B650" s="261" t="s">
        <v>987</v>
      </c>
      <c r="C650" s="268" t="s">
        <v>347</v>
      </c>
      <c r="D650" s="283">
        <v>85.4</v>
      </c>
    </row>
    <row r="651" spans="1:4">
      <c r="A651" s="268">
        <v>39203</v>
      </c>
      <c r="B651" s="261" t="s">
        <v>988</v>
      </c>
      <c r="C651" s="268" t="s">
        <v>347</v>
      </c>
      <c r="D651" s="283">
        <v>68.95</v>
      </c>
    </row>
    <row r="652" spans="1:4">
      <c r="A652" s="268">
        <v>39202</v>
      </c>
      <c r="B652" s="261" t="s">
        <v>989</v>
      </c>
      <c r="C652" s="268" t="s">
        <v>347</v>
      </c>
      <c r="D652" s="283">
        <v>81</v>
      </c>
    </row>
    <row r="653" spans="1:4">
      <c r="A653" s="268">
        <v>39920</v>
      </c>
      <c r="B653" s="261" t="s">
        <v>990</v>
      </c>
      <c r="C653" s="268" t="s">
        <v>347</v>
      </c>
      <c r="D653" s="283">
        <v>5.81</v>
      </c>
    </row>
    <row r="654" spans="1:4">
      <c r="A654" s="268">
        <v>39205</v>
      </c>
      <c r="B654" s="261" t="s">
        <v>991</v>
      </c>
      <c r="C654" s="268" t="s">
        <v>347</v>
      </c>
      <c r="D654" s="283">
        <v>135.13999999999999</v>
      </c>
    </row>
    <row r="655" spans="1:4">
      <c r="A655" s="268">
        <v>39204</v>
      </c>
      <c r="B655" s="261" t="s">
        <v>992</v>
      </c>
      <c r="C655" s="268" t="s">
        <v>347</v>
      </c>
      <c r="D655" s="283">
        <v>138.4</v>
      </c>
    </row>
    <row r="656" spans="1:4">
      <c r="A656" s="268">
        <v>39206</v>
      </c>
      <c r="B656" s="261" t="s">
        <v>993</v>
      </c>
      <c r="C656" s="268" t="s">
        <v>347</v>
      </c>
      <c r="D656" s="283">
        <v>131.31</v>
      </c>
    </row>
    <row r="657" spans="1:4">
      <c r="A657" s="268">
        <v>798</v>
      </c>
      <c r="B657" s="261" t="s">
        <v>994</v>
      </c>
      <c r="C657" s="268" t="s">
        <v>347</v>
      </c>
      <c r="D657" s="283">
        <v>1.1299999999999999</v>
      </c>
    </row>
    <row r="658" spans="1:4">
      <c r="A658" s="268">
        <v>797</v>
      </c>
      <c r="B658" s="261" t="s">
        <v>995</v>
      </c>
      <c r="C658" s="268" t="s">
        <v>347</v>
      </c>
      <c r="D658" s="283">
        <v>8.2100000000000009</v>
      </c>
    </row>
    <row r="659" spans="1:4">
      <c r="A659" s="268">
        <v>796</v>
      </c>
      <c r="B659" s="261" t="s">
        <v>996</v>
      </c>
      <c r="C659" s="268" t="s">
        <v>347</v>
      </c>
      <c r="D659" s="283">
        <v>6.97</v>
      </c>
    </row>
    <row r="660" spans="1:4">
      <c r="A660" s="268">
        <v>799</v>
      </c>
      <c r="B660" s="261" t="s">
        <v>997</v>
      </c>
      <c r="C660" s="268" t="s">
        <v>347</v>
      </c>
      <c r="D660" s="283">
        <v>3.37</v>
      </c>
    </row>
    <row r="661" spans="1:4">
      <c r="A661" s="268">
        <v>792</v>
      </c>
      <c r="B661" s="261" t="s">
        <v>998</v>
      </c>
      <c r="C661" s="268" t="s">
        <v>347</v>
      </c>
      <c r="D661" s="283">
        <v>3.27</v>
      </c>
    </row>
    <row r="662" spans="1:4">
      <c r="A662" s="268">
        <v>38001</v>
      </c>
      <c r="B662" s="261" t="s">
        <v>999</v>
      </c>
      <c r="C662" s="268" t="s">
        <v>347</v>
      </c>
      <c r="D662" s="283">
        <v>1.33</v>
      </c>
    </row>
    <row r="663" spans="1:4">
      <c r="A663" s="268">
        <v>38002</v>
      </c>
      <c r="B663" s="261" t="s">
        <v>1000</v>
      </c>
      <c r="C663" s="268" t="s">
        <v>347</v>
      </c>
      <c r="D663" s="283">
        <v>4.6399999999999997</v>
      </c>
    </row>
    <row r="664" spans="1:4">
      <c r="A664" s="268">
        <v>38003</v>
      </c>
      <c r="B664" s="261" t="s">
        <v>1001</v>
      </c>
      <c r="C664" s="268" t="s">
        <v>347</v>
      </c>
      <c r="D664" s="283">
        <v>31.69</v>
      </c>
    </row>
    <row r="665" spans="1:4">
      <c r="A665" s="268">
        <v>38004</v>
      </c>
      <c r="B665" s="261" t="s">
        <v>1002</v>
      </c>
      <c r="C665" s="268" t="s">
        <v>347</v>
      </c>
      <c r="D665" s="283">
        <v>36.450000000000003</v>
      </c>
    </row>
    <row r="666" spans="1:4">
      <c r="A666" s="268">
        <v>44263</v>
      </c>
      <c r="B666" s="261" t="s">
        <v>1003</v>
      </c>
      <c r="C666" s="268" t="s">
        <v>347</v>
      </c>
      <c r="D666" s="283">
        <v>65.44</v>
      </c>
    </row>
    <row r="667" spans="1:4">
      <c r="A667" s="268">
        <v>36327</v>
      </c>
      <c r="B667" s="261" t="s">
        <v>1004</v>
      </c>
      <c r="C667" s="268" t="s">
        <v>347</v>
      </c>
      <c r="D667" s="283"/>
    </row>
    <row r="668" spans="1:4">
      <c r="A668" s="268">
        <v>38992</v>
      </c>
      <c r="B668" s="261" t="s">
        <v>1005</v>
      </c>
      <c r="C668" s="268" t="s">
        <v>347</v>
      </c>
      <c r="D668" s="283"/>
    </row>
    <row r="669" spans="1:4">
      <c r="A669" s="268">
        <v>38993</v>
      </c>
      <c r="B669" s="261" t="s">
        <v>1006</v>
      </c>
      <c r="C669" s="268" t="s">
        <v>347</v>
      </c>
      <c r="D669" s="283"/>
    </row>
    <row r="670" spans="1:4">
      <c r="A670" s="268">
        <v>44175</v>
      </c>
      <c r="B670" s="261" t="s">
        <v>1007</v>
      </c>
      <c r="C670" s="268" t="s">
        <v>347</v>
      </c>
      <c r="D670" s="283"/>
    </row>
    <row r="671" spans="1:4">
      <c r="A671" s="268">
        <v>44177</v>
      </c>
      <c r="B671" s="261" t="s">
        <v>1008</v>
      </c>
      <c r="C671" s="268" t="s">
        <v>347</v>
      </c>
      <c r="D671" s="283"/>
    </row>
    <row r="672" spans="1:4">
      <c r="A672" s="268">
        <v>38418</v>
      </c>
      <c r="B672" s="261" t="s">
        <v>1009</v>
      </c>
      <c r="C672" s="268" t="s">
        <v>347</v>
      </c>
      <c r="D672" s="283">
        <v>4.42</v>
      </c>
    </row>
    <row r="673" spans="1:4">
      <c r="A673" s="268">
        <v>39178</v>
      </c>
      <c r="B673" s="261" t="s">
        <v>1010</v>
      </c>
      <c r="C673" s="268" t="s">
        <v>347</v>
      </c>
      <c r="D673" s="283">
        <v>2.33</v>
      </c>
    </row>
    <row r="674" spans="1:4">
      <c r="A674" s="268">
        <v>39177</v>
      </c>
      <c r="B674" s="261" t="s">
        <v>1011</v>
      </c>
      <c r="C674" s="268" t="s">
        <v>347</v>
      </c>
      <c r="D674" s="283">
        <v>2.11</v>
      </c>
    </row>
    <row r="675" spans="1:4">
      <c r="A675" s="268">
        <v>39176</v>
      </c>
      <c r="B675" s="261" t="s">
        <v>1012</v>
      </c>
      <c r="C675" s="268" t="s">
        <v>347</v>
      </c>
      <c r="D675" s="283">
        <v>1.38</v>
      </c>
    </row>
    <row r="676" spans="1:4">
      <c r="A676" s="268">
        <v>39174</v>
      </c>
      <c r="B676" s="261" t="s">
        <v>1013</v>
      </c>
      <c r="C676" s="268" t="s">
        <v>347</v>
      </c>
      <c r="D676" s="283">
        <v>1.05</v>
      </c>
    </row>
    <row r="677" spans="1:4">
      <c r="A677" s="268">
        <v>39180</v>
      </c>
      <c r="B677" s="261" t="s">
        <v>1014</v>
      </c>
      <c r="C677" s="268" t="s">
        <v>347</v>
      </c>
      <c r="D677" s="283">
        <v>6.34</v>
      </c>
    </row>
    <row r="678" spans="1:4">
      <c r="A678" s="268">
        <v>39179</v>
      </c>
      <c r="B678" s="261" t="s">
        <v>1015</v>
      </c>
      <c r="C678" s="268" t="s">
        <v>347</v>
      </c>
      <c r="D678" s="283">
        <v>5.61</v>
      </c>
    </row>
    <row r="679" spans="1:4">
      <c r="A679" s="268">
        <v>39181</v>
      </c>
      <c r="B679" s="261" t="s">
        <v>1016</v>
      </c>
      <c r="C679" s="268" t="s">
        <v>347</v>
      </c>
      <c r="D679" s="283">
        <v>8.5</v>
      </c>
    </row>
    <row r="680" spans="1:4">
      <c r="A680" s="268">
        <v>39175</v>
      </c>
      <c r="B680" s="261" t="s">
        <v>1017</v>
      </c>
      <c r="C680" s="268" t="s">
        <v>347</v>
      </c>
      <c r="D680" s="283">
        <v>1.29</v>
      </c>
    </row>
    <row r="681" spans="1:4">
      <c r="A681" s="268">
        <v>39217</v>
      </c>
      <c r="B681" s="261" t="s">
        <v>1018</v>
      </c>
      <c r="C681" s="268" t="s">
        <v>347</v>
      </c>
      <c r="D681" s="283">
        <v>0.99</v>
      </c>
    </row>
    <row r="682" spans="1:4">
      <c r="A682" s="268">
        <v>39182</v>
      </c>
      <c r="B682" s="261" t="s">
        <v>1019</v>
      </c>
      <c r="C682" s="268" t="s">
        <v>347</v>
      </c>
      <c r="D682" s="283">
        <v>11.96</v>
      </c>
    </row>
    <row r="683" spans="1:4">
      <c r="A683" s="268">
        <v>12616</v>
      </c>
      <c r="B683" s="261" t="s">
        <v>1020</v>
      </c>
      <c r="C683" s="268" t="s">
        <v>347</v>
      </c>
      <c r="D683" s="283">
        <v>13.64</v>
      </c>
    </row>
    <row r="684" spans="1:4">
      <c r="A684" s="268">
        <v>1049</v>
      </c>
      <c r="B684" s="261" t="s">
        <v>1021</v>
      </c>
      <c r="C684" s="268" t="s">
        <v>347</v>
      </c>
      <c r="D684" s="283">
        <v>10.01</v>
      </c>
    </row>
    <row r="685" spans="1:4">
      <c r="A685" s="268">
        <v>1099</v>
      </c>
      <c r="B685" s="261" t="s">
        <v>1022</v>
      </c>
      <c r="C685" s="268" t="s">
        <v>347</v>
      </c>
      <c r="D685" s="283">
        <v>7.66</v>
      </c>
    </row>
    <row r="686" spans="1:4">
      <c r="A686" s="268">
        <v>1050</v>
      </c>
      <c r="B686" s="261" t="s">
        <v>1023</v>
      </c>
      <c r="C686" s="268" t="s">
        <v>347</v>
      </c>
      <c r="D686" s="283">
        <v>5.24</v>
      </c>
    </row>
    <row r="687" spans="1:4">
      <c r="A687" s="268">
        <v>39678</v>
      </c>
      <c r="B687" s="261" t="s">
        <v>1024</v>
      </c>
      <c r="C687" s="268" t="s">
        <v>347</v>
      </c>
      <c r="D687" s="283">
        <v>3.09</v>
      </c>
    </row>
    <row r="688" spans="1:4">
      <c r="A688" s="268">
        <v>1101</v>
      </c>
      <c r="B688" s="261" t="s">
        <v>1025</v>
      </c>
      <c r="C688" s="268" t="s">
        <v>347</v>
      </c>
      <c r="D688" s="283">
        <v>33.020000000000003</v>
      </c>
    </row>
    <row r="689" spans="1:4">
      <c r="A689" s="268">
        <v>1100</v>
      </c>
      <c r="B689" s="261" t="s">
        <v>1026</v>
      </c>
      <c r="C689" s="268" t="s">
        <v>347</v>
      </c>
      <c r="D689" s="283">
        <v>17.04</v>
      </c>
    </row>
    <row r="690" spans="1:4">
      <c r="A690" s="268">
        <v>39679</v>
      </c>
      <c r="B690" s="261" t="s">
        <v>1027</v>
      </c>
      <c r="C690" s="268" t="s">
        <v>347</v>
      </c>
      <c r="D690" s="283">
        <v>65.81</v>
      </c>
    </row>
    <row r="691" spans="1:4">
      <c r="A691" s="268">
        <v>1102</v>
      </c>
      <c r="B691" s="261" t="s">
        <v>1028</v>
      </c>
      <c r="C691" s="268" t="s">
        <v>347</v>
      </c>
      <c r="D691" s="283">
        <v>49.24</v>
      </c>
    </row>
    <row r="692" spans="1:4">
      <c r="A692" s="268">
        <v>1098</v>
      </c>
      <c r="B692" s="261" t="s">
        <v>1029</v>
      </c>
      <c r="C692" s="268" t="s">
        <v>347</v>
      </c>
      <c r="D692" s="283">
        <v>4.09</v>
      </c>
    </row>
    <row r="693" spans="1:4">
      <c r="A693" s="268">
        <v>1051</v>
      </c>
      <c r="B693" s="261" t="s">
        <v>1030</v>
      </c>
      <c r="C693" s="268" t="s">
        <v>347</v>
      </c>
      <c r="D693" s="283">
        <v>71.569999999999993</v>
      </c>
    </row>
    <row r="694" spans="1:4">
      <c r="A694" s="268">
        <v>37399</v>
      </c>
      <c r="B694" s="261" t="s">
        <v>1031</v>
      </c>
      <c r="C694" s="268" t="s">
        <v>347</v>
      </c>
      <c r="D694" s="283">
        <v>43.41</v>
      </c>
    </row>
    <row r="695" spans="1:4">
      <c r="A695" s="268">
        <v>43834</v>
      </c>
      <c r="B695" s="261" t="s">
        <v>1032</v>
      </c>
      <c r="C695" s="268" t="s">
        <v>111</v>
      </c>
      <c r="D695" s="283">
        <v>18.52</v>
      </c>
    </row>
    <row r="696" spans="1:4">
      <c r="A696" s="268">
        <v>43835</v>
      </c>
      <c r="B696" s="261" t="s">
        <v>1033</v>
      </c>
      <c r="C696" s="268" t="s">
        <v>111</v>
      </c>
      <c r="D696" s="283">
        <v>1.66</v>
      </c>
    </row>
    <row r="697" spans="1:4">
      <c r="A697" s="268">
        <v>43833</v>
      </c>
      <c r="B697" s="261" t="s">
        <v>1034</v>
      </c>
      <c r="C697" s="268" t="s">
        <v>111</v>
      </c>
      <c r="D697" s="283">
        <v>1.72</v>
      </c>
    </row>
    <row r="698" spans="1:4">
      <c r="A698" s="268">
        <v>41955</v>
      </c>
      <c r="B698" s="261" t="s">
        <v>1035</v>
      </c>
      <c r="C698" s="268" t="s">
        <v>152</v>
      </c>
      <c r="D698" s="283">
        <v>55.62</v>
      </c>
    </row>
    <row r="699" spans="1:4">
      <c r="A699" s="268">
        <v>41953</v>
      </c>
      <c r="B699" s="261" t="s">
        <v>1036</v>
      </c>
      <c r="C699" s="268" t="s">
        <v>152</v>
      </c>
      <c r="D699" s="283">
        <v>53.08</v>
      </c>
    </row>
    <row r="700" spans="1:4">
      <c r="A700" s="268">
        <v>41954</v>
      </c>
      <c r="B700" s="261" t="s">
        <v>1037</v>
      </c>
      <c r="C700" s="268" t="s">
        <v>152</v>
      </c>
      <c r="D700" s="283">
        <v>52.58</v>
      </c>
    </row>
    <row r="701" spans="1:4">
      <c r="A701" s="268">
        <v>25004</v>
      </c>
      <c r="B701" s="261" t="s">
        <v>1038</v>
      </c>
      <c r="C701" s="268" t="s">
        <v>152</v>
      </c>
      <c r="D701" s="283">
        <v>52.39</v>
      </c>
    </row>
    <row r="702" spans="1:4">
      <c r="A702" s="268">
        <v>25002</v>
      </c>
      <c r="B702" s="261" t="s">
        <v>1039</v>
      </c>
      <c r="C702" s="268" t="s">
        <v>152</v>
      </c>
      <c r="D702" s="283">
        <v>52.39</v>
      </c>
    </row>
    <row r="703" spans="1:4">
      <c r="A703" s="268">
        <v>37409</v>
      </c>
      <c r="B703" s="261" t="s">
        <v>1040</v>
      </c>
      <c r="C703" s="268" t="s">
        <v>152</v>
      </c>
      <c r="D703" s="283">
        <v>52.39</v>
      </c>
    </row>
    <row r="704" spans="1:4">
      <c r="A704" s="268">
        <v>841</v>
      </c>
      <c r="B704" s="261" t="s">
        <v>1041</v>
      </c>
      <c r="C704" s="268" t="s">
        <v>152</v>
      </c>
      <c r="D704" s="283">
        <v>53.03</v>
      </c>
    </row>
    <row r="705" spans="1:4">
      <c r="A705" s="268">
        <v>25005</v>
      </c>
      <c r="B705" s="261" t="s">
        <v>1042</v>
      </c>
      <c r="C705" s="268" t="s">
        <v>152</v>
      </c>
      <c r="D705" s="283">
        <v>57.49</v>
      </c>
    </row>
    <row r="706" spans="1:4">
      <c r="A706" s="268">
        <v>25003</v>
      </c>
      <c r="B706" s="261" t="s">
        <v>1043</v>
      </c>
      <c r="C706" s="268" t="s">
        <v>152</v>
      </c>
      <c r="D706" s="283">
        <v>58.35</v>
      </c>
    </row>
    <row r="707" spans="1:4">
      <c r="A707" s="268">
        <v>37410</v>
      </c>
      <c r="B707" s="261" t="s">
        <v>1044</v>
      </c>
      <c r="C707" s="268" t="s">
        <v>152</v>
      </c>
      <c r="D707" s="283">
        <v>57.49</v>
      </c>
    </row>
    <row r="708" spans="1:4">
      <c r="A708" s="268">
        <v>842</v>
      </c>
      <c r="B708" s="261" t="s">
        <v>1045</v>
      </c>
      <c r="C708" s="268" t="s">
        <v>152</v>
      </c>
      <c r="D708" s="283">
        <v>58.3</v>
      </c>
    </row>
    <row r="709" spans="1:4">
      <c r="A709" s="268">
        <v>44391</v>
      </c>
      <c r="B709" s="261" t="s">
        <v>1046</v>
      </c>
      <c r="C709" s="268" t="s">
        <v>111</v>
      </c>
      <c r="D709" s="283">
        <v>124.24</v>
      </c>
    </row>
    <row r="710" spans="1:4">
      <c r="A710" s="268">
        <v>44388</v>
      </c>
      <c r="B710" s="261" t="s">
        <v>1047</v>
      </c>
      <c r="C710" s="268" t="s">
        <v>111</v>
      </c>
      <c r="D710" s="283">
        <v>2.69</v>
      </c>
    </row>
    <row r="711" spans="1:4">
      <c r="A711" s="268">
        <v>44392</v>
      </c>
      <c r="B711" s="261" t="s">
        <v>1048</v>
      </c>
      <c r="C711" s="268" t="s">
        <v>111</v>
      </c>
      <c r="D711" s="283">
        <v>247.37</v>
      </c>
    </row>
    <row r="712" spans="1:4">
      <c r="A712" s="268">
        <v>44390</v>
      </c>
      <c r="B712" s="261" t="s">
        <v>1049</v>
      </c>
      <c r="C712" s="268" t="s">
        <v>111</v>
      </c>
      <c r="D712" s="283">
        <v>52.41</v>
      </c>
    </row>
    <row r="713" spans="1:4">
      <c r="A713" s="268">
        <v>44389</v>
      </c>
      <c r="B713" s="261" t="s">
        <v>1050</v>
      </c>
      <c r="C713" s="268" t="s">
        <v>111</v>
      </c>
      <c r="D713" s="283">
        <v>6.19</v>
      </c>
    </row>
    <row r="714" spans="1:4">
      <c r="A714" s="268">
        <v>862</v>
      </c>
      <c r="B714" s="261" t="s">
        <v>1051</v>
      </c>
      <c r="C714" s="268" t="s">
        <v>111</v>
      </c>
      <c r="D714" s="283">
        <v>11.33</v>
      </c>
    </row>
    <row r="715" spans="1:4">
      <c r="A715" s="268">
        <v>866</v>
      </c>
      <c r="B715" s="261" t="s">
        <v>1052</v>
      </c>
      <c r="C715" s="268" t="s">
        <v>111</v>
      </c>
      <c r="D715" s="283">
        <v>144.04</v>
      </c>
    </row>
    <row r="716" spans="1:4">
      <c r="A716" s="268">
        <v>892</v>
      </c>
      <c r="B716" s="261" t="s">
        <v>1053</v>
      </c>
      <c r="C716" s="268" t="s">
        <v>111</v>
      </c>
      <c r="D716" s="283">
        <v>174.36</v>
      </c>
    </row>
    <row r="717" spans="1:4">
      <c r="A717" s="268">
        <v>857</v>
      </c>
      <c r="B717" s="261" t="s">
        <v>1054</v>
      </c>
      <c r="C717" s="268" t="s">
        <v>111</v>
      </c>
      <c r="D717" s="283">
        <v>18.96</v>
      </c>
    </row>
    <row r="718" spans="1:4">
      <c r="A718" s="268">
        <v>37404</v>
      </c>
      <c r="B718" s="261" t="s">
        <v>1055</v>
      </c>
      <c r="C718" s="268" t="s">
        <v>111</v>
      </c>
      <c r="D718" s="283">
        <v>201.74</v>
      </c>
    </row>
    <row r="719" spans="1:4">
      <c r="A719" s="268">
        <v>868</v>
      </c>
      <c r="B719" s="261" t="s">
        <v>1056</v>
      </c>
      <c r="C719" s="268" t="s">
        <v>111</v>
      </c>
      <c r="D719" s="283">
        <v>27.03</v>
      </c>
    </row>
    <row r="720" spans="1:4">
      <c r="A720" s="268">
        <v>863</v>
      </c>
      <c r="B720" s="261" t="s">
        <v>1057</v>
      </c>
      <c r="C720" s="268" t="s">
        <v>111</v>
      </c>
      <c r="D720" s="283">
        <v>39.799999999999997</v>
      </c>
    </row>
    <row r="721" spans="1:4">
      <c r="A721" s="268">
        <v>867</v>
      </c>
      <c r="B721" s="261" t="s">
        <v>1058</v>
      </c>
      <c r="C721" s="268" t="s">
        <v>111</v>
      </c>
      <c r="D721" s="283">
        <v>56.7</v>
      </c>
    </row>
    <row r="722" spans="1:4">
      <c r="A722" s="268">
        <v>864</v>
      </c>
      <c r="B722" s="261" t="s">
        <v>1059</v>
      </c>
      <c r="C722" s="268" t="s">
        <v>111</v>
      </c>
      <c r="D722" s="283">
        <v>74.900000000000006</v>
      </c>
    </row>
    <row r="723" spans="1:4">
      <c r="A723" s="268">
        <v>865</v>
      </c>
      <c r="B723" s="261" t="s">
        <v>1060</v>
      </c>
      <c r="C723" s="268" t="s">
        <v>111</v>
      </c>
      <c r="D723" s="283">
        <v>107.73</v>
      </c>
    </row>
    <row r="724" spans="1:4">
      <c r="A724" s="268">
        <v>39251</v>
      </c>
      <c r="B724" s="261" t="s">
        <v>1061</v>
      </c>
      <c r="C724" s="268" t="s">
        <v>111</v>
      </c>
      <c r="D724" s="283">
        <v>0.71</v>
      </c>
    </row>
    <row r="725" spans="1:4">
      <c r="A725" s="268">
        <v>1011</v>
      </c>
      <c r="B725" s="261" t="s">
        <v>1062</v>
      </c>
      <c r="C725" s="268" t="s">
        <v>111</v>
      </c>
      <c r="D725" s="283">
        <v>0.96</v>
      </c>
    </row>
    <row r="726" spans="1:4">
      <c r="A726" s="268">
        <v>39252</v>
      </c>
      <c r="B726" s="261" t="s">
        <v>1063</v>
      </c>
      <c r="C726" s="268" t="s">
        <v>111</v>
      </c>
      <c r="D726" s="283">
        <v>1.26</v>
      </c>
    </row>
    <row r="727" spans="1:4">
      <c r="A727" s="268">
        <v>1013</v>
      </c>
      <c r="B727" s="261" t="s">
        <v>1064</v>
      </c>
      <c r="C727" s="268" t="s">
        <v>111</v>
      </c>
      <c r="D727" s="283">
        <v>1.52</v>
      </c>
    </row>
    <row r="728" spans="1:4">
      <c r="A728" s="268">
        <v>980</v>
      </c>
      <c r="B728" s="261" t="s">
        <v>1065</v>
      </c>
      <c r="C728" s="268" t="s">
        <v>111</v>
      </c>
      <c r="D728" s="283">
        <v>10.96</v>
      </c>
    </row>
    <row r="729" spans="1:4">
      <c r="A729" s="268">
        <v>39237</v>
      </c>
      <c r="B729" s="261" t="s">
        <v>1066</v>
      </c>
      <c r="C729" s="268" t="s">
        <v>111</v>
      </c>
      <c r="D729" s="283">
        <v>116.61</v>
      </c>
    </row>
    <row r="730" spans="1:4">
      <c r="A730" s="268">
        <v>39238</v>
      </c>
      <c r="B730" s="261" t="s">
        <v>1067</v>
      </c>
      <c r="C730" s="268" t="s">
        <v>111</v>
      </c>
      <c r="D730" s="283">
        <v>147.07</v>
      </c>
    </row>
    <row r="731" spans="1:4">
      <c r="A731" s="268">
        <v>979</v>
      </c>
      <c r="B731" s="261" t="s">
        <v>1068</v>
      </c>
      <c r="C731" s="268" t="s">
        <v>111</v>
      </c>
      <c r="D731" s="283">
        <v>15.66</v>
      </c>
    </row>
    <row r="732" spans="1:4">
      <c r="A732" s="268">
        <v>39239</v>
      </c>
      <c r="B732" s="261" t="s">
        <v>1069</v>
      </c>
      <c r="C732" s="268" t="s">
        <v>111</v>
      </c>
      <c r="D732" s="283">
        <v>177.68</v>
      </c>
    </row>
    <row r="733" spans="1:4">
      <c r="A733" s="268">
        <v>1014</v>
      </c>
      <c r="B733" s="261" t="s">
        <v>1070</v>
      </c>
      <c r="C733" s="268" t="s">
        <v>111</v>
      </c>
      <c r="D733" s="283">
        <v>2.41</v>
      </c>
    </row>
    <row r="734" spans="1:4">
      <c r="A734" s="268">
        <v>39240</v>
      </c>
      <c r="B734" s="261" t="s">
        <v>1071</v>
      </c>
      <c r="C734" s="268" t="s">
        <v>111</v>
      </c>
      <c r="D734" s="283">
        <v>233.7</v>
      </c>
    </row>
    <row r="735" spans="1:4">
      <c r="A735" s="268">
        <v>39232</v>
      </c>
      <c r="B735" s="261" t="s">
        <v>1072</v>
      </c>
      <c r="C735" s="268" t="s">
        <v>111</v>
      </c>
      <c r="D735" s="283">
        <v>24.52</v>
      </c>
    </row>
    <row r="736" spans="1:4">
      <c r="A736" s="268">
        <v>39233</v>
      </c>
      <c r="B736" s="261" t="s">
        <v>1073</v>
      </c>
      <c r="C736" s="268" t="s">
        <v>111</v>
      </c>
      <c r="D736" s="283">
        <v>35.75</v>
      </c>
    </row>
    <row r="737" spans="1:4">
      <c r="A737" s="268">
        <v>981</v>
      </c>
      <c r="B737" s="261" t="s">
        <v>1074</v>
      </c>
      <c r="C737" s="268" t="s">
        <v>111</v>
      </c>
      <c r="D737" s="283">
        <v>3.99</v>
      </c>
    </row>
    <row r="738" spans="1:4">
      <c r="A738" s="268">
        <v>39234</v>
      </c>
      <c r="B738" s="261" t="s">
        <v>1075</v>
      </c>
      <c r="C738" s="268" t="s">
        <v>111</v>
      </c>
      <c r="D738" s="283">
        <v>49.76</v>
      </c>
    </row>
    <row r="739" spans="1:4">
      <c r="A739" s="268">
        <v>982</v>
      </c>
      <c r="B739" s="261" t="s">
        <v>1076</v>
      </c>
      <c r="C739" s="268" t="s">
        <v>111</v>
      </c>
      <c r="D739" s="283">
        <v>5.73</v>
      </c>
    </row>
    <row r="740" spans="1:4">
      <c r="A740" s="268">
        <v>39235</v>
      </c>
      <c r="B740" s="261" t="s">
        <v>1077</v>
      </c>
      <c r="C740" s="268" t="s">
        <v>111</v>
      </c>
      <c r="D740" s="283">
        <v>73.39</v>
      </c>
    </row>
    <row r="741" spans="1:4">
      <c r="A741" s="268">
        <v>39236</v>
      </c>
      <c r="B741" s="261" t="s">
        <v>1078</v>
      </c>
      <c r="C741" s="268" t="s">
        <v>111</v>
      </c>
      <c r="D741" s="283">
        <v>97.26</v>
      </c>
    </row>
    <row r="742" spans="1:4">
      <c r="A742" s="268">
        <v>993</v>
      </c>
      <c r="B742" s="261" t="s">
        <v>1079</v>
      </c>
      <c r="C742" s="268" t="s">
        <v>111</v>
      </c>
      <c r="D742" s="283">
        <v>2.0499999999999998</v>
      </c>
    </row>
    <row r="743" spans="1:4">
      <c r="A743" s="268">
        <v>1020</v>
      </c>
      <c r="B743" s="261" t="s">
        <v>1080</v>
      </c>
      <c r="C743" s="268" t="s">
        <v>111</v>
      </c>
      <c r="D743" s="283">
        <v>10.45</v>
      </c>
    </row>
    <row r="744" spans="1:4">
      <c r="A744" s="268">
        <v>1017</v>
      </c>
      <c r="B744" s="261" t="s">
        <v>1081</v>
      </c>
      <c r="C744" s="268" t="s">
        <v>111</v>
      </c>
      <c r="D744" s="283">
        <v>128.09</v>
      </c>
    </row>
    <row r="745" spans="1:4">
      <c r="A745" s="268">
        <v>999</v>
      </c>
      <c r="B745" s="261" t="s">
        <v>1082</v>
      </c>
      <c r="C745" s="268" t="s">
        <v>111</v>
      </c>
      <c r="D745" s="283">
        <v>155.19</v>
      </c>
    </row>
    <row r="746" spans="1:4">
      <c r="A746" s="268">
        <v>995</v>
      </c>
      <c r="B746" s="261" t="s">
        <v>1083</v>
      </c>
      <c r="C746" s="268" t="s">
        <v>111</v>
      </c>
      <c r="D746" s="283">
        <v>16.64</v>
      </c>
    </row>
    <row r="747" spans="1:4">
      <c r="A747" s="268">
        <v>1000</v>
      </c>
      <c r="B747" s="261" t="s">
        <v>1084</v>
      </c>
      <c r="C747" s="268" t="s">
        <v>111</v>
      </c>
      <c r="D747" s="283">
        <v>190.62</v>
      </c>
    </row>
    <row r="748" spans="1:4">
      <c r="A748" s="268">
        <v>1022</v>
      </c>
      <c r="B748" s="261" t="s">
        <v>1085</v>
      </c>
      <c r="C748" s="268" t="s">
        <v>111</v>
      </c>
      <c r="D748" s="283">
        <v>2.86</v>
      </c>
    </row>
    <row r="749" spans="1:4">
      <c r="A749" s="268">
        <v>1015</v>
      </c>
      <c r="B749" s="261" t="s">
        <v>1086</v>
      </c>
      <c r="C749" s="268" t="s">
        <v>111</v>
      </c>
      <c r="D749" s="283">
        <v>253.3</v>
      </c>
    </row>
    <row r="750" spans="1:4">
      <c r="A750" s="268">
        <v>996</v>
      </c>
      <c r="B750" s="261" t="s">
        <v>1087</v>
      </c>
      <c r="C750" s="268" t="s">
        <v>111</v>
      </c>
      <c r="D750" s="283">
        <v>25.81</v>
      </c>
    </row>
    <row r="751" spans="1:4">
      <c r="A751" s="268">
        <v>1001</v>
      </c>
      <c r="B751" s="261" t="s">
        <v>1088</v>
      </c>
      <c r="C751" s="268" t="s">
        <v>111</v>
      </c>
      <c r="D751" s="283">
        <v>328.65</v>
      </c>
    </row>
    <row r="752" spans="1:4">
      <c r="A752" s="268">
        <v>1019</v>
      </c>
      <c r="B752" s="261" t="s">
        <v>1089</v>
      </c>
      <c r="C752" s="268" t="s">
        <v>111</v>
      </c>
      <c r="D752" s="283">
        <v>36.47</v>
      </c>
    </row>
    <row r="753" spans="1:4">
      <c r="A753" s="268">
        <v>1021</v>
      </c>
      <c r="B753" s="261" t="s">
        <v>1090</v>
      </c>
      <c r="C753" s="268" t="s">
        <v>111</v>
      </c>
      <c r="D753" s="283">
        <v>4.38</v>
      </c>
    </row>
    <row r="754" spans="1:4">
      <c r="A754" s="268">
        <v>39249</v>
      </c>
      <c r="B754" s="261" t="s">
        <v>1091</v>
      </c>
      <c r="C754" s="268" t="s">
        <v>111</v>
      </c>
      <c r="D754" s="283">
        <v>441.9</v>
      </c>
    </row>
    <row r="755" spans="1:4">
      <c r="A755" s="268">
        <v>1018</v>
      </c>
      <c r="B755" s="261" t="s">
        <v>1092</v>
      </c>
      <c r="C755" s="268" t="s">
        <v>111</v>
      </c>
      <c r="D755" s="283">
        <v>53.93</v>
      </c>
    </row>
    <row r="756" spans="1:4">
      <c r="A756" s="268">
        <v>39250</v>
      </c>
      <c r="B756" s="261" t="s">
        <v>1093</v>
      </c>
      <c r="C756" s="268" t="s">
        <v>111</v>
      </c>
      <c r="D756" s="283">
        <v>528.61</v>
      </c>
    </row>
    <row r="757" spans="1:4">
      <c r="A757" s="268">
        <v>994</v>
      </c>
      <c r="B757" s="261" t="s">
        <v>1094</v>
      </c>
      <c r="C757" s="268" t="s">
        <v>111</v>
      </c>
      <c r="D757" s="283">
        <v>6.38</v>
      </c>
    </row>
    <row r="758" spans="1:4">
      <c r="A758" s="268">
        <v>977</v>
      </c>
      <c r="B758" s="261" t="s">
        <v>1095</v>
      </c>
      <c r="C758" s="268" t="s">
        <v>111</v>
      </c>
      <c r="D758" s="283">
        <v>75.44</v>
      </c>
    </row>
    <row r="759" spans="1:4">
      <c r="A759" s="268">
        <v>998</v>
      </c>
      <c r="B759" s="261" t="s">
        <v>1096</v>
      </c>
      <c r="C759" s="268" t="s">
        <v>111</v>
      </c>
      <c r="D759" s="283">
        <v>97.95</v>
      </c>
    </row>
    <row r="760" spans="1:4">
      <c r="A760" s="268">
        <v>1006</v>
      </c>
      <c r="B760" s="261" t="s">
        <v>1097</v>
      </c>
      <c r="C760" s="268" t="s">
        <v>111</v>
      </c>
      <c r="D760" s="283">
        <v>129.79</v>
      </c>
    </row>
    <row r="761" spans="1:4">
      <c r="A761" s="268">
        <v>990</v>
      </c>
      <c r="B761" s="261" t="s">
        <v>1098</v>
      </c>
      <c r="C761" s="268" t="s">
        <v>111</v>
      </c>
      <c r="D761" s="283">
        <v>172.58</v>
      </c>
    </row>
    <row r="762" spans="1:4">
      <c r="A762" s="268">
        <v>39241</v>
      </c>
      <c r="B762" s="261" t="s">
        <v>1099</v>
      </c>
      <c r="C762" s="268" t="s">
        <v>111</v>
      </c>
      <c r="D762" s="283">
        <v>16.989999999999998</v>
      </c>
    </row>
    <row r="763" spans="1:4">
      <c r="A763" s="268">
        <v>1005</v>
      </c>
      <c r="B763" s="261" t="s">
        <v>1100</v>
      </c>
      <c r="C763" s="268" t="s">
        <v>111</v>
      </c>
      <c r="D763" s="283">
        <v>214.87</v>
      </c>
    </row>
    <row r="764" spans="1:4">
      <c r="A764" s="268">
        <v>991</v>
      </c>
      <c r="B764" s="261" t="s">
        <v>1101</v>
      </c>
      <c r="C764" s="268" t="s">
        <v>111</v>
      </c>
      <c r="D764" s="283">
        <v>281.44</v>
      </c>
    </row>
    <row r="765" spans="1:4">
      <c r="A765" s="268">
        <v>986</v>
      </c>
      <c r="B765" s="261" t="s">
        <v>1102</v>
      </c>
      <c r="C765" s="268" t="s">
        <v>111</v>
      </c>
      <c r="D765" s="283">
        <v>26.84</v>
      </c>
    </row>
    <row r="766" spans="1:4">
      <c r="A766" s="268">
        <v>987</v>
      </c>
      <c r="B766" s="261" t="s">
        <v>1103</v>
      </c>
      <c r="C766" s="268" t="s">
        <v>111</v>
      </c>
      <c r="D766" s="283">
        <v>36.75</v>
      </c>
    </row>
    <row r="767" spans="1:4">
      <c r="A767" s="268">
        <v>1007</v>
      </c>
      <c r="B767" s="261" t="s">
        <v>1104</v>
      </c>
      <c r="C767" s="268" t="s">
        <v>111</v>
      </c>
      <c r="D767" s="283">
        <v>50.86</v>
      </c>
    </row>
    <row r="768" spans="1:4">
      <c r="A768" s="268">
        <v>1008</v>
      </c>
      <c r="B768" s="261" t="s">
        <v>1105</v>
      </c>
      <c r="C768" s="268" t="s">
        <v>111</v>
      </c>
      <c r="D768" s="283">
        <v>6.46</v>
      </c>
    </row>
    <row r="769" spans="1:4">
      <c r="A769" s="268">
        <v>988</v>
      </c>
      <c r="B769" s="261" t="s">
        <v>1106</v>
      </c>
      <c r="C769" s="268" t="s">
        <v>111</v>
      </c>
      <c r="D769" s="283">
        <v>70.14</v>
      </c>
    </row>
    <row r="770" spans="1:4">
      <c r="A770" s="268">
        <v>989</v>
      </c>
      <c r="B770" s="261" t="s">
        <v>1107</v>
      </c>
      <c r="C770" s="268" t="s">
        <v>111</v>
      </c>
      <c r="D770" s="283">
        <v>96.81</v>
      </c>
    </row>
    <row r="771" spans="1:4">
      <c r="A771" s="268">
        <v>43972</v>
      </c>
      <c r="B771" s="261" t="s">
        <v>1108</v>
      </c>
      <c r="C771" s="268" t="s">
        <v>111</v>
      </c>
      <c r="D771" s="283">
        <v>3.53</v>
      </c>
    </row>
    <row r="772" spans="1:4">
      <c r="A772" s="268">
        <v>43971</v>
      </c>
      <c r="B772" s="261" t="s">
        <v>1109</v>
      </c>
      <c r="C772" s="268" t="s">
        <v>111</v>
      </c>
      <c r="D772" s="283">
        <v>2.7</v>
      </c>
    </row>
    <row r="773" spans="1:4">
      <c r="A773" s="268">
        <v>39598</v>
      </c>
      <c r="B773" s="261" t="s">
        <v>1110</v>
      </c>
      <c r="C773" s="268" t="s">
        <v>111</v>
      </c>
      <c r="D773" s="283">
        <v>5</v>
      </c>
    </row>
    <row r="774" spans="1:4">
      <c r="A774" s="268">
        <v>43973</v>
      </c>
      <c r="B774" s="261" t="s">
        <v>1111</v>
      </c>
      <c r="C774" s="268" t="s">
        <v>111</v>
      </c>
      <c r="D774" s="283">
        <v>3.69</v>
      </c>
    </row>
    <row r="775" spans="1:4">
      <c r="A775" s="268">
        <v>39599</v>
      </c>
      <c r="B775" s="261" t="s">
        <v>1112</v>
      </c>
      <c r="C775" s="268" t="s">
        <v>111</v>
      </c>
      <c r="D775" s="283">
        <v>7.2</v>
      </c>
    </row>
    <row r="776" spans="1:4">
      <c r="A776" s="268">
        <v>43832</v>
      </c>
      <c r="B776" s="261" t="s">
        <v>1113</v>
      </c>
      <c r="C776" s="268" t="s">
        <v>111</v>
      </c>
      <c r="D776" s="283">
        <v>18.97</v>
      </c>
    </row>
    <row r="777" spans="1:4">
      <c r="A777" s="268">
        <v>34602</v>
      </c>
      <c r="B777" s="261" t="s">
        <v>1114</v>
      </c>
      <c r="C777" s="268" t="s">
        <v>111</v>
      </c>
      <c r="D777" s="283">
        <v>4.4400000000000004</v>
      </c>
    </row>
    <row r="778" spans="1:4">
      <c r="A778" s="268">
        <v>34607</v>
      </c>
      <c r="B778" s="261" t="s">
        <v>1115</v>
      </c>
      <c r="C778" s="268" t="s">
        <v>111</v>
      </c>
      <c r="D778" s="283">
        <v>10.88</v>
      </c>
    </row>
    <row r="779" spans="1:4">
      <c r="A779" s="268">
        <v>34609</v>
      </c>
      <c r="B779" s="261" t="s">
        <v>1116</v>
      </c>
      <c r="C779" s="268" t="s">
        <v>111</v>
      </c>
      <c r="D779" s="283">
        <v>15.83</v>
      </c>
    </row>
    <row r="780" spans="1:4">
      <c r="A780" s="268">
        <v>34618</v>
      </c>
      <c r="B780" s="261" t="s">
        <v>1117</v>
      </c>
      <c r="C780" s="268" t="s">
        <v>111</v>
      </c>
      <c r="D780" s="283">
        <v>6.05</v>
      </c>
    </row>
    <row r="781" spans="1:4">
      <c r="A781" s="268">
        <v>34621</v>
      </c>
      <c r="B781" s="261" t="s">
        <v>1118</v>
      </c>
      <c r="C781" s="268" t="s">
        <v>111</v>
      </c>
      <c r="D781" s="283">
        <v>15</v>
      </c>
    </row>
    <row r="782" spans="1:4">
      <c r="A782" s="268">
        <v>34622</v>
      </c>
      <c r="B782" s="261" t="s">
        <v>1119</v>
      </c>
      <c r="C782" s="268" t="s">
        <v>111</v>
      </c>
      <c r="D782" s="283">
        <v>22.29</v>
      </c>
    </row>
    <row r="783" spans="1:4">
      <c r="A783" s="268">
        <v>34624</v>
      </c>
      <c r="B783" s="261" t="s">
        <v>1120</v>
      </c>
      <c r="C783" s="268" t="s">
        <v>111</v>
      </c>
      <c r="D783" s="283">
        <v>8.08</v>
      </c>
    </row>
    <row r="784" spans="1:4">
      <c r="A784" s="268">
        <v>34627</v>
      </c>
      <c r="B784" s="261" t="s">
        <v>1121</v>
      </c>
      <c r="C784" s="268" t="s">
        <v>111</v>
      </c>
      <c r="D784" s="283">
        <v>19.489999999999998</v>
      </c>
    </row>
    <row r="785" spans="1:4">
      <c r="A785" s="268">
        <v>34629</v>
      </c>
      <c r="B785" s="261" t="s">
        <v>1122</v>
      </c>
      <c r="C785" s="268" t="s">
        <v>111</v>
      </c>
      <c r="D785" s="283">
        <v>29.78</v>
      </c>
    </row>
    <row r="786" spans="1:4">
      <c r="A786" s="268">
        <v>39257</v>
      </c>
      <c r="B786" s="261" t="s">
        <v>1123</v>
      </c>
      <c r="C786" s="268" t="s">
        <v>111</v>
      </c>
      <c r="D786" s="283">
        <v>6.06</v>
      </c>
    </row>
    <row r="787" spans="1:4">
      <c r="A787" s="268">
        <v>39261</v>
      </c>
      <c r="B787" s="261" t="s">
        <v>1124</v>
      </c>
      <c r="C787" s="268" t="s">
        <v>111</v>
      </c>
      <c r="D787" s="283">
        <v>34.700000000000003</v>
      </c>
    </row>
    <row r="788" spans="1:4">
      <c r="A788" s="268">
        <v>39268</v>
      </c>
      <c r="B788" s="261" t="s">
        <v>1125</v>
      </c>
      <c r="C788" s="268" t="s">
        <v>111</v>
      </c>
      <c r="D788" s="283">
        <v>542.32000000000005</v>
      </c>
    </row>
    <row r="789" spans="1:4">
      <c r="A789" s="268">
        <v>39262</v>
      </c>
      <c r="B789" s="261" t="s">
        <v>1126</v>
      </c>
      <c r="C789" s="268" t="s">
        <v>111</v>
      </c>
      <c r="D789" s="283">
        <v>55.25</v>
      </c>
    </row>
    <row r="790" spans="1:4">
      <c r="A790" s="268">
        <v>39258</v>
      </c>
      <c r="B790" s="261" t="s">
        <v>1127</v>
      </c>
      <c r="C790" s="268" t="s">
        <v>111</v>
      </c>
      <c r="D790" s="283">
        <v>9.1300000000000008</v>
      </c>
    </row>
    <row r="791" spans="1:4">
      <c r="A791" s="268">
        <v>39263</v>
      </c>
      <c r="B791" s="261" t="s">
        <v>1128</v>
      </c>
      <c r="C791" s="268" t="s">
        <v>111</v>
      </c>
      <c r="D791" s="283">
        <v>95.54</v>
      </c>
    </row>
    <row r="792" spans="1:4">
      <c r="A792" s="268">
        <v>39264</v>
      </c>
      <c r="B792" s="261" t="s">
        <v>1129</v>
      </c>
      <c r="C792" s="268" t="s">
        <v>111</v>
      </c>
      <c r="D792" s="283">
        <v>132.35</v>
      </c>
    </row>
    <row r="793" spans="1:4">
      <c r="A793" s="268">
        <v>39259</v>
      </c>
      <c r="B793" s="261" t="s">
        <v>1130</v>
      </c>
      <c r="C793" s="268" t="s">
        <v>111</v>
      </c>
      <c r="D793" s="283">
        <v>14.06</v>
      </c>
    </row>
    <row r="794" spans="1:4">
      <c r="A794" s="268">
        <v>39265</v>
      </c>
      <c r="B794" s="261" t="s">
        <v>1131</v>
      </c>
      <c r="C794" s="268" t="s">
        <v>111</v>
      </c>
      <c r="D794" s="283">
        <v>179.68</v>
      </c>
    </row>
    <row r="795" spans="1:4">
      <c r="A795" s="268">
        <v>39260</v>
      </c>
      <c r="B795" s="261" t="s">
        <v>1132</v>
      </c>
      <c r="C795" s="268" t="s">
        <v>111</v>
      </c>
      <c r="D795" s="283">
        <v>21.54</v>
      </c>
    </row>
    <row r="796" spans="1:4">
      <c r="A796" s="268">
        <v>39266</v>
      </c>
      <c r="B796" s="261" t="s">
        <v>1133</v>
      </c>
      <c r="C796" s="268" t="s">
        <v>111</v>
      </c>
      <c r="D796" s="283">
        <v>271.14</v>
      </c>
    </row>
    <row r="797" spans="1:4">
      <c r="A797" s="268">
        <v>39267</v>
      </c>
      <c r="B797" s="261" t="s">
        <v>1134</v>
      </c>
      <c r="C797" s="268" t="s">
        <v>111</v>
      </c>
      <c r="D797" s="283">
        <v>338.99</v>
      </c>
    </row>
    <row r="798" spans="1:4">
      <c r="A798" s="268">
        <v>11901</v>
      </c>
      <c r="B798" s="261" t="s">
        <v>1135</v>
      </c>
      <c r="C798" s="268" t="s">
        <v>111</v>
      </c>
      <c r="D798" s="283">
        <v>0.65</v>
      </c>
    </row>
    <row r="799" spans="1:4">
      <c r="A799" s="268">
        <v>11902</v>
      </c>
      <c r="B799" s="261" t="s">
        <v>1136</v>
      </c>
      <c r="C799" s="268" t="s">
        <v>111</v>
      </c>
      <c r="D799" s="283">
        <v>1.24</v>
      </c>
    </row>
    <row r="800" spans="1:4">
      <c r="A800" s="268">
        <v>11903</v>
      </c>
      <c r="B800" s="261" t="s">
        <v>1137</v>
      </c>
      <c r="C800" s="268" t="s">
        <v>111</v>
      </c>
      <c r="D800" s="283">
        <v>1.31</v>
      </c>
    </row>
    <row r="801" spans="1:4">
      <c r="A801" s="268">
        <v>11904</v>
      </c>
      <c r="B801" s="261" t="s">
        <v>1138</v>
      </c>
      <c r="C801" s="268" t="s">
        <v>111</v>
      </c>
      <c r="D801" s="283">
        <v>1.99</v>
      </c>
    </row>
    <row r="802" spans="1:4">
      <c r="A802" s="268">
        <v>11905</v>
      </c>
      <c r="B802" s="261" t="s">
        <v>1139</v>
      </c>
      <c r="C802" s="268" t="s">
        <v>111</v>
      </c>
      <c r="D802" s="283">
        <v>2.4300000000000002</v>
      </c>
    </row>
    <row r="803" spans="1:4">
      <c r="A803" s="268">
        <v>11906</v>
      </c>
      <c r="B803" s="261" t="s">
        <v>1140</v>
      </c>
      <c r="C803" s="268" t="s">
        <v>111</v>
      </c>
      <c r="D803" s="283">
        <v>3.09</v>
      </c>
    </row>
    <row r="804" spans="1:4">
      <c r="A804" s="268">
        <v>11919</v>
      </c>
      <c r="B804" s="261" t="s">
        <v>1141</v>
      </c>
      <c r="C804" s="268" t="s">
        <v>111</v>
      </c>
      <c r="D804" s="283">
        <v>5.66</v>
      </c>
    </row>
    <row r="805" spans="1:4">
      <c r="A805" s="268">
        <v>11920</v>
      </c>
      <c r="B805" s="261" t="s">
        <v>1142</v>
      </c>
      <c r="C805" s="268" t="s">
        <v>111</v>
      </c>
      <c r="D805" s="283">
        <v>10.76</v>
      </c>
    </row>
    <row r="806" spans="1:4">
      <c r="A806" s="268">
        <v>11924</v>
      </c>
      <c r="B806" s="261" t="s">
        <v>1143</v>
      </c>
      <c r="C806" s="268" t="s">
        <v>111</v>
      </c>
      <c r="D806" s="283">
        <v>90.33</v>
      </c>
    </row>
    <row r="807" spans="1:4">
      <c r="A807" s="268">
        <v>11921</v>
      </c>
      <c r="B807" s="261" t="s">
        <v>1144</v>
      </c>
      <c r="C807" s="268" t="s">
        <v>111</v>
      </c>
      <c r="D807" s="283">
        <v>15.74</v>
      </c>
    </row>
    <row r="808" spans="1:4">
      <c r="A808" s="268">
        <v>11922</v>
      </c>
      <c r="B808" s="261" t="s">
        <v>1145</v>
      </c>
      <c r="C808" s="268" t="s">
        <v>111</v>
      </c>
      <c r="D808" s="283">
        <v>25.46</v>
      </c>
    </row>
    <row r="809" spans="1:4">
      <c r="A809" s="268">
        <v>11923</v>
      </c>
      <c r="B809" s="261" t="s">
        <v>1146</v>
      </c>
      <c r="C809" s="268" t="s">
        <v>111</v>
      </c>
      <c r="D809" s="283">
        <v>37.270000000000003</v>
      </c>
    </row>
    <row r="810" spans="1:4">
      <c r="A810" s="268">
        <v>11916</v>
      </c>
      <c r="B810" s="261" t="s">
        <v>1147</v>
      </c>
      <c r="C810" s="268" t="s">
        <v>111</v>
      </c>
      <c r="D810" s="283">
        <v>7.75</v>
      </c>
    </row>
    <row r="811" spans="1:4">
      <c r="A811" s="268">
        <v>11914</v>
      </c>
      <c r="B811" s="261" t="s">
        <v>1148</v>
      </c>
      <c r="C811" s="268" t="s">
        <v>111</v>
      </c>
      <c r="D811" s="283">
        <v>55.83</v>
      </c>
    </row>
    <row r="812" spans="1:4">
      <c r="A812" s="268">
        <v>11917</v>
      </c>
      <c r="B812" s="261" t="s">
        <v>1149</v>
      </c>
      <c r="C812" s="268" t="s">
        <v>111</v>
      </c>
      <c r="D812" s="283">
        <v>13.65</v>
      </c>
    </row>
    <row r="813" spans="1:4">
      <c r="A813" s="268">
        <v>11918</v>
      </c>
      <c r="B813" s="261" t="s">
        <v>1150</v>
      </c>
      <c r="C813" s="268" t="s">
        <v>111</v>
      </c>
      <c r="D813" s="283">
        <v>16.190000000000001</v>
      </c>
    </row>
    <row r="814" spans="1:4">
      <c r="A814" s="268">
        <v>37734</v>
      </c>
      <c r="B814" s="261" t="s">
        <v>1151</v>
      </c>
      <c r="C814" s="268" t="s">
        <v>347</v>
      </c>
      <c r="D814" s="283"/>
    </row>
    <row r="815" spans="1:4">
      <c r="A815" s="268">
        <v>37733</v>
      </c>
      <c r="B815" s="261" t="s">
        <v>1152</v>
      </c>
      <c r="C815" s="268" t="s">
        <v>347</v>
      </c>
      <c r="D815" s="283"/>
    </row>
    <row r="816" spans="1:4">
      <c r="A816" s="268">
        <v>5090</v>
      </c>
      <c r="B816" s="261" t="s">
        <v>1153</v>
      </c>
      <c r="C816" s="268" t="s">
        <v>347</v>
      </c>
      <c r="D816" s="283">
        <v>22.99</v>
      </c>
    </row>
    <row r="817" spans="1:4">
      <c r="A817" s="268">
        <v>5085</v>
      </c>
      <c r="B817" s="261" t="s">
        <v>1154</v>
      </c>
      <c r="C817" s="268" t="s">
        <v>347</v>
      </c>
      <c r="D817" s="283">
        <v>34.22</v>
      </c>
    </row>
    <row r="818" spans="1:4">
      <c r="A818" s="268">
        <v>43603</v>
      </c>
      <c r="B818" s="261" t="s">
        <v>1155</v>
      </c>
      <c r="C818" s="268" t="s">
        <v>347</v>
      </c>
      <c r="D818" s="283">
        <v>48.89</v>
      </c>
    </row>
    <row r="819" spans="1:4">
      <c r="A819" s="268">
        <v>38374</v>
      </c>
      <c r="B819" s="261" t="s">
        <v>1156</v>
      </c>
      <c r="C819" s="268" t="s">
        <v>347</v>
      </c>
      <c r="D819" s="283">
        <v>855.21</v>
      </c>
    </row>
    <row r="820" spans="1:4">
      <c r="A820" s="268">
        <v>4513</v>
      </c>
      <c r="B820" s="261" t="s">
        <v>1157</v>
      </c>
      <c r="C820" s="268" t="s">
        <v>111</v>
      </c>
      <c r="D820" s="283">
        <v>7.64</v>
      </c>
    </row>
    <row r="821" spans="1:4">
      <c r="A821" s="268">
        <v>20212</v>
      </c>
      <c r="B821" s="261" t="s">
        <v>1158</v>
      </c>
      <c r="C821" s="268" t="s">
        <v>111</v>
      </c>
      <c r="D821" s="283">
        <v>24.86</v>
      </c>
    </row>
    <row r="822" spans="1:4">
      <c r="A822" s="268">
        <v>20209</v>
      </c>
      <c r="B822" s="261" t="s">
        <v>1159</v>
      </c>
      <c r="C822" s="268" t="s">
        <v>111</v>
      </c>
      <c r="D822" s="283">
        <v>29.7</v>
      </c>
    </row>
    <row r="823" spans="1:4">
      <c r="A823" s="268">
        <v>4430</v>
      </c>
      <c r="B823" s="261" t="s">
        <v>1160</v>
      </c>
      <c r="C823" s="268" t="s">
        <v>111</v>
      </c>
      <c r="D823" s="283">
        <v>14.55</v>
      </c>
    </row>
    <row r="824" spans="1:4">
      <c r="A824" s="268">
        <v>4433</v>
      </c>
      <c r="B824" s="261" t="s">
        <v>1161</v>
      </c>
      <c r="C824" s="268" t="s">
        <v>111</v>
      </c>
      <c r="D824" s="283">
        <v>28.45</v>
      </c>
    </row>
    <row r="825" spans="1:4">
      <c r="A825" s="268">
        <v>4400</v>
      </c>
      <c r="B825" s="261" t="s">
        <v>1162</v>
      </c>
      <c r="C825" s="268" t="s">
        <v>111</v>
      </c>
      <c r="D825" s="283">
        <v>23.15</v>
      </c>
    </row>
    <row r="826" spans="1:4">
      <c r="A826" s="268">
        <v>2729</v>
      </c>
      <c r="B826" s="261" t="s">
        <v>1163</v>
      </c>
      <c r="C826" s="268" t="s">
        <v>347</v>
      </c>
      <c r="D826" s="283">
        <v>33.619999999999997</v>
      </c>
    </row>
    <row r="827" spans="1:4">
      <c r="A827" s="268">
        <v>37106</v>
      </c>
      <c r="B827" s="261" t="s">
        <v>1164</v>
      </c>
      <c r="C827" s="268" t="s">
        <v>347</v>
      </c>
      <c r="D827" s="283">
        <v>4816.41</v>
      </c>
    </row>
    <row r="828" spans="1:4">
      <c r="A828" s="268">
        <v>11869</v>
      </c>
      <c r="B828" s="261" t="s">
        <v>1165</v>
      </c>
      <c r="C828" s="268" t="s">
        <v>347</v>
      </c>
      <c r="D828" s="283">
        <v>963.28</v>
      </c>
    </row>
    <row r="829" spans="1:4">
      <c r="A829" s="268">
        <v>43981</v>
      </c>
      <c r="B829" s="261" t="s">
        <v>1166</v>
      </c>
      <c r="C829" s="268" t="s">
        <v>347</v>
      </c>
      <c r="D829" s="283">
        <v>7258.28</v>
      </c>
    </row>
    <row r="830" spans="1:4">
      <c r="A830" s="268">
        <v>37104</v>
      </c>
      <c r="B830" s="261" t="s">
        <v>1167</v>
      </c>
      <c r="C830" s="268" t="s">
        <v>347</v>
      </c>
      <c r="D830" s="283">
        <v>1208.93</v>
      </c>
    </row>
    <row r="831" spans="1:4">
      <c r="A831" s="268">
        <v>43982</v>
      </c>
      <c r="B831" s="261" t="s">
        <v>1168</v>
      </c>
      <c r="C831" s="268" t="s">
        <v>347</v>
      </c>
      <c r="D831" s="283">
        <v>11466.26</v>
      </c>
    </row>
    <row r="832" spans="1:4">
      <c r="A832" s="268">
        <v>43978</v>
      </c>
      <c r="B832" s="261" t="s">
        <v>1169</v>
      </c>
      <c r="C832" s="268" t="s">
        <v>347</v>
      </c>
      <c r="D832" s="283">
        <v>1791.62</v>
      </c>
    </row>
    <row r="833" spans="1:4">
      <c r="A833" s="268">
        <v>11871</v>
      </c>
      <c r="B833" s="261" t="s">
        <v>1170</v>
      </c>
      <c r="C833" s="268" t="s">
        <v>347</v>
      </c>
      <c r="D833" s="283">
        <v>449.03</v>
      </c>
    </row>
    <row r="834" spans="1:4">
      <c r="A834" s="268">
        <v>37105</v>
      </c>
      <c r="B834" s="261" t="s">
        <v>1171</v>
      </c>
      <c r="C834" s="268" t="s">
        <v>347</v>
      </c>
      <c r="D834" s="283">
        <v>2762.88</v>
      </c>
    </row>
    <row r="835" spans="1:4">
      <c r="A835" s="268">
        <v>43980</v>
      </c>
      <c r="B835" s="261" t="s">
        <v>1172</v>
      </c>
      <c r="C835" s="268" t="s">
        <v>347</v>
      </c>
      <c r="D835" s="283">
        <v>3440.88</v>
      </c>
    </row>
    <row r="836" spans="1:4">
      <c r="A836" s="268">
        <v>43979</v>
      </c>
      <c r="B836" s="261" t="s">
        <v>1173</v>
      </c>
      <c r="C836" s="268" t="s">
        <v>347</v>
      </c>
      <c r="D836" s="283">
        <v>646.5</v>
      </c>
    </row>
    <row r="837" spans="1:4">
      <c r="A837" s="268">
        <v>11868</v>
      </c>
      <c r="B837" s="261" t="s">
        <v>1174</v>
      </c>
      <c r="C837" s="268" t="s">
        <v>347</v>
      </c>
      <c r="D837" s="283">
        <v>625.24</v>
      </c>
    </row>
    <row r="838" spans="1:4">
      <c r="A838" s="268">
        <v>34636</v>
      </c>
      <c r="B838" s="261" t="s">
        <v>1175</v>
      </c>
      <c r="C838" s="268" t="s">
        <v>347</v>
      </c>
      <c r="D838" s="283">
        <v>444</v>
      </c>
    </row>
    <row r="839" spans="1:4">
      <c r="A839" s="268">
        <v>34639</v>
      </c>
      <c r="B839" s="261" t="s">
        <v>1176</v>
      </c>
      <c r="C839" s="268" t="s">
        <v>347</v>
      </c>
      <c r="D839" s="283">
        <v>1024.83</v>
      </c>
    </row>
    <row r="840" spans="1:4">
      <c r="A840" s="268">
        <v>34640</v>
      </c>
      <c r="B840" s="261" t="s">
        <v>1177</v>
      </c>
      <c r="C840" s="268" t="s">
        <v>347</v>
      </c>
      <c r="D840" s="283">
        <v>1162.51</v>
      </c>
    </row>
    <row r="841" spans="1:4">
      <c r="A841" s="268">
        <v>43977</v>
      </c>
      <c r="B841" s="261" t="s">
        <v>1178</v>
      </c>
      <c r="C841" s="268" t="s">
        <v>347</v>
      </c>
      <c r="D841" s="283">
        <v>2004.09</v>
      </c>
    </row>
    <row r="842" spans="1:4">
      <c r="A842" s="268">
        <v>34637</v>
      </c>
      <c r="B842" s="261" t="s">
        <v>1179</v>
      </c>
      <c r="C842" s="268" t="s">
        <v>347</v>
      </c>
      <c r="D842" s="283">
        <v>268.5</v>
      </c>
    </row>
    <row r="843" spans="1:4">
      <c r="A843" s="268">
        <v>34638</v>
      </c>
      <c r="B843" s="261" t="s">
        <v>1180</v>
      </c>
      <c r="C843" s="268" t="s">
        <v>347</v>
      </c>
      <c r="D843" s="283">
        <v>415.33</v>
      </c>
    </row>
    <row r="844" spans="1:4">
      <c r="A844" s="268">
        <v>34641</v>
      </c>
      <c r="B844" s="261" t="s">
        <v>1181</v>
      </c>
      <c r="C844" s="268" t="s">
        <v>347</v>
      </c>
      <c r="D844" s="283">
        <v>87.67</v>
      </c>
    </row>
    <row r="845" spans="1:4">
      <c r="A845" s="268">
        <v>43434</v>
      </c>
      <c r="B845" s="261" t="s">
        <v>1182</v>
      </c>
      <c r="C845" s="268" t="s">
        <v>347</v>
      </c>
      <c r="D845" s="283">
        <v>94.78</v>
      </c>
    </row>
    <row r="846" spans="1:4">
      <c r="A846" s="268">
        <v>43435</v>
      </c>
      <c r="B846" s="261" t="s">
        <v>1183</v>
      </c>
      <c r="C846" s="268" t="s">
        <v>347</v>
      </c>
      <c r="D846" s="283">
        <v>173.78</v>
      </c>
    </row>
    <row r="847" spans="1:4">
      <c r="A847" s="268">
        <v>43436</v>
      </c>
      <c r="B847" s="261" t="s">
        <v>1184</v>
      </c>
      <c r="C847" s="268" t="s">
        <v>347</v>
      </c>
      <c r="D847" s="283">
        <v>304.11</v>
      </c>
    </row>
    <row r="848" spans="1:4">
      <c r="A848" s="268">
        <v>43437</v>
      </c>
      <c r="B848" s="261" t="s">
        <v>1185</v>
      </c>
      <c r="C848" s="268" t="s">
        <v>347</v>
      </c>
      <c r="D848" s="283">
        <v>551.36</v>
      </c>
    </row>
    <row r="849" spans="1:4">
      <c r="A849" s="268">
        <v>43438</v>
      </c>
      <c r="B849" s="261" t="s">
        <v>1186</v>
      </c>
      <c r="C849" s="268" t="s">
        <v>347</v>
      </c>
      <c r="D849" s="283">
        <v>987.39</v>
      </c>
    </row>
    <row r="850" spans="1:4">
      <c r="A850" s="268">
        <v>41627</v>
      </c>
      <c r="B850" s="261" t="s">
        <v>1187</v>
      </c>
      <c r="C850" s="268" t="s">
        <v>347</v>
      </c>
      <c r="D850" s="283">
        <v>146.13</v>
      </c>
    </row>
    <row r="851" spans="1:4">
      <c r="A851" s="268">
        <v>41628</v>
      </c>
      <c r="B851" s="261" t="s">
        <v>1188</v>
      </c>
      <c r="C851" s="268" t="s">
        <v>347</v>
      </c>
      <c r="D851" s="283">
        <v>268.57</v>
      </c>
    </row>
    <row r="852" spans="1:4">
      <c r="A852" s="268">
        <v>41629</v>
      </c>
      <c r="B852" s="261" t="s">
        <v>1189</v>
      </c>
      <c r="C852" s="268" t="s">
        <v>347</v>
      </c>
      <c r="D852" s="283">
        <v>341.24</v>
      </c>
    </row>
    <row r="853" spans="1:4">
      <c r="A853" s="268">
        <v>43429</v>
      </c>
      <c r="B853" s="261" t="s">
        <v>1190</v>
      </c>
      <c r="C853" s="268" t="s">
        <v>347</v>
      </c>
      <c r="D853" s="283">
        <v>75.61</v>
      </c>
    </row>
    <row r="854" spans="1:4">
      <c r="A854" s="268">
        <v>43430</v>
      </c>
      <c r="B854" s="261" t="s">
        <v>1191</v>
      </c>
      <c r="C854" s="268" t="s">
        <v>347</v>
      </c>
      <c r="D854" s="283">
        <v>125.59</v>
      </c>
    </row>
    <row r="855" spans="1:4">
      <c r="A855" s="268">
        <v>43431</v>
      </c>
      <c r="B855" s="261" t="s">
        <v>1192</v>
      </c>
      <c r="C855" s="268" t="s">
        <v>347</v>
      </c>
      <c r="D855" s="283">
        <v>243.29</v>
      </c>
    </row>
    <row r="856" spans="1:4">
      <c r="A856" s="268">
        <v>43432</v>
      </c>
      <c r="B856" s="261" t="s">
        <v>1193</v>
      </c>
      <c r="C856" s="268" t="s">
        <v>347</v>
      </c>
      <c r="D856" s="283">
        <v>505.54</v>
      </c>
    </row>
    <row r="857" spans="1:4">
      <c r="A857" s="268">
        <v>43433</v>
      </c>
      <c r="B857" s="261" t="s">
        <v>1194</v>
      </c>
      <c r="C857" s="268" t="s">
        <v>347</v>
      </c>
      <c r="D857" s="283">
        <v>797.02</v>
      </c>
    </row>
    <row r="858" spans="1:4">
      <c r="A858" s="268">
        <v>43094</v>
      </c>
      <c r="B858" s="261" t="s">
        <v>1195</v>
      </c>
      <c r="C858" s="268" t="s">
        <v>347</v>
      </c>
      <c r="D858" s="283">
        <v>371.68</v>
      </c>
    </row>
    <row r="859" spans="1:4">
      <c r="A859" s="268">
        <v>43093</v>
      </c>
      <c r="B859" s="261" t="s">
        <v>1196</v>
      </c>
      <c r="C859" s="268" t="s">
        <v>347</v>
      </c>
      <c r="D859" s="283">
        <v>394.99</v>
      </c>
    </row>
    <row r="860" spans="1:4">
      <c r="A860" s="268">
        <v>11694</v>
      </c>
      <c r="B860" s="261" t="s">
        <v>1197</v>
      </c>
      <c r="C860" s="268" t="s">
        <v>347</v>
      </c>
      <c r="D860" s="283">
        <v>1093.98</v>
      </c>
    </row>
    <row r="861" spans="1:4">
      <c r="A861" s="268">
        <v>1030</v>
      </c>
      <c r="B861" s="261" t="s">
        <v>1198</v>
      </c>
      <c r="C861" s="268" t="s">
        <v>347</v>
      </c>
      <c r="D861" s="283">
        <v>49.49</v>
      </c>
    </row>
    <row r="862" spans="1:4">
      <c r="A862" s="268">
        <v>11881</v>
      </c>
      <c r="B862" s="261" t="s">
        <v>1199</v>
      </c>
      <c r="C862" s="268" t="s">
        <v>347</v>
      </c>
      <c r="D862" s="283">
        <v>134.28</v>
      </c>
    </row>
    <row r="863" spans="1:4">
      <c r="A863" s="268">
        <v>35277</v>
      </c>
      <c r="B863" s="261" t="s">
        <v>1200</v>
      </c>
      <c r="C863" s="268" t="s">
        <v>347</v>
      </c>
      <c r="D863" s="283">
        <v>379.06</v>
      </c>
    </row>
    <row r="864" spans="1:4">
      <c r="A864" s="268">
        <v>10521</v>
      </c>
      <c r="B864" s="261" t="s">
        <v>1201</v>
      </c>
      <c r="C864" s="268" t="s">
        <v>347</v>
      </c>
      <c r="D864" s="283">
        <v>429.54</v>
      </c>
    </row>
    <row r="865" spans="1:4">
      <c r="A865" s="268">
        <v>10885</v>
      </c>
      <c r="B865" s="261" t="s">
        <v>1202</v>
      </c>
      <c r="C865" s="268" t="s">
        <v>347</v>
      </c>
      <c r="D865" s="283">
        <v>543.32000000000005</v>
      </c>
    </row>
    <row r="866" spans="1:4">
      <c r="A866" s="268">
        <v>20962</v>
      </c>
      <c r="B866" s="261" t="s">
        <v>1203</v>
      </c>
      <c r="C866" s="268" t="s">
        <v>347</v>
      </c>
      <c r="D866" s="283">
        <v>450</v>
      </c>
    </row>
    <row r="867" spans="1:4">
      <c r="A867" s="268">
        <v>20963</v>
      </c>
      <c r="B867" s="261" t="s">
        <v>1204</v>
      </c>
      <c r="C867" s="268" t="s">
        <v>347</v>
      </c>
      <c r="D867" s="283">
        <v>549.71</v>
      </c>
    </row>
    <row r="868" spans="1:4">
      <c r="A868" s="268">
        <v>34643</v>
      </c>
      <c r="B868" s="261" t="s">
        <v>1205</v>
      </c>
      <c r="C868" s="268" t="s">
        <v>347</v>
      </c>
      <c r="D868" s="283">
        <v>43.65</v>
      </c>
    </row>
    <row r="869" spans="1:4">
      <c r="A869" s="268">
        <v>41480</v>
      </c>
      <c r="B869" s="261" t="s">
        <v>1206</v>
      </c>
      <c r="C869" s="268" t="s">
        <v>347</v>
      </c>
      <c r="D869" s="283">
        <v>50.61</v>
      </c>
    </row>
    <row r="870" spans="1:4">
      <c r="A870" s="268">
        <v>41474</v>
      </c>
      <c r="B870" s="261" t="s">
        <v>1207</v>
      </c>
      <c r="C870" s="268" t="s">
        <v>347</v>
      </c>
      <c r="D870" s="283">
        <v>80.849999999999994</v>
      </c>
    </row>
    <row r="871" spans="1:4">
      <c r="A871" s="268">
        <v>41475</v>
      </c>
      <c r="B871" s="261" t="s">
        <v>1208</v>
      </c>
      <c r="C871" s="268" t="s">
        <v>347</v>
      </c>
      <c r="D871" s="283">
        <v>68.989999999999995</v>
      </c>
    </row>
    <row r="872" spans="1:4">
      <c r="A872" s="268">
        <v>41476</v>
      </c>
      <c r="B872" s="261" t="s">
        <v>1209</v>
      </c>
      <c r="C872" s="268" t="s">
        <v>347</v>
      </c>
      <c r="D872" s="283">
        <v>151.06</v>
      </c>
    </row>
    <row r="873" spans="1:4">
      <c r="A873" s="268">
        <v>2555</v>
      </c>
      <c r="B873" s="261" t="s">
        <v>1210</v>
      </c>
      <c r="C873" s="268" t="s">
        <v>347</v>
      </c>
      <c r="D873" s="283">
        <v>1.3</v>
      </c>
    </row>
    <row r="874" spans="1:4">
      <c r="A874" s="268">
        <v>2556</v>
      </c>
      <c r="B874" s="261" t="s">
        <v>1211</v>
      </c>
      <c r="C874" s="268" t="s">
        <v>347</v>
      </c>
      <c r="D874" s="283">
        <v>1.34</v>
      </c>
    </row>
    <row r="875" spans="1:4">
      <c r="A875" s="268">
        <v>2557</v>
      </c>
      <c r="B875" s="261" t="s">
        <v>1212</v>
      </c>
      <c r="C875" s="268" t="s">
        <v>347</v>
      </c>
      <c r="D875" s="283">
        <v>2.84</v>
      </c>
    </row>
    <row r="876" spans="1:4">
      <c r="A876" s="268">
        <v>10569</v>
      </c>
      <c r="B876" s="261" t="s">
        <v>1213</v>
      </c>
      <c r="C876" s="268" t="s">
        <v>347</v>
      </c>
      <c r="D876" s="283">
        <v>2.84</v>
      </c>
    </row>
    <row r="877" spans="1:4">
      <c r="A877" s="268">
        <v>39810</v>
      </c>
      <c r="B877" s="261" t="s">
        <v>1214</v>
      </c>
      <c r="C877" s="268" t="s">
        <v>347</v>
      </c>
      <c r="D877" s="283">
        <v>50.16</v>
      </c>
    </row>
    <row r="878" spans="1:4">
      <c r="A878" s="268">
        <v>39811</v>
      </c>
      <c r="B878" s="261" t="s">
        <v>1215</v>
      </c>
      <c r="C878" s="268" t="s">
        <v>347</v>
      </c>
      <c r="D878" s="283">
        <v>61.35</v>
      </c>
    </row>
    <row r="879" spans="1:4">
      <c r="A879" s="268">
        <v>39812</v>
      </c>
      <c r="B879" s="261" t="s">
        <v>1216</v>
      </c>
      <c r="C879" s="268" t="s">
        <v>347</v>
      </c>
      <c r="D879" s="283">
        <v>100.88</v>
      </c>
    </row>
    <row r="880" spans="1:4">
      <c r="A880" s="268">
        <v>43096</v>
      </c>
      <c r="B880" s="261" t="s">
        <v>1217</v>
      </c>
      <c r="C880" s="268" t="s">
        <v>347</v>
      </c>
      <c r="D880" s="283">
        <v>334.4</v>
      </c>
    </row>
    <row r="881" spans="1:4">
      <c r="A881" s="268">
        <v>43102</v>
      </c>
      <c r="B881" s="261" t="s">
        <v>1218</v>
      </c>
      <c r="C881" s="268" t="s">
        <v>347</v>
      </c>
      <c r="D881" s="283">
        <v>203.33</v>
      </c>
    </row>
    <row r="882" spans="1:4">
      <c r="A882" s="268">
        <v>43103</v>
      </c>
      <c r="B882" s="261" t="s">
        <v>1219</v>
      </c>
      <c r="C882" s="268" t="s">
        <v>347</v>
      </c>
      <c r="D882" s="283">
        <v>299.41000000000003</v>
      </c>
    </row>
    <row r="883" spans="1:4">
      <c r="A883" s="268">
        <v>43098</v>
      </c>
      <c r="B883" s="261" t="s">
        <v>1220</v>
      </c>
      <c r="C883" s="268" t="s">
        <v>347</v>
      </c>
      <c r="D883" s="283">
        <v>113.27</v>
      </c>
    </row>
    <row r="884" spans="1:4">
      <c r="A884" s="268">
        <v>43097</v>
      </c>
      <c r="B884" s="261" t="s">
        <v>1221</v>
      </c>
      <c r="C884" s="268" t="s">
        <v>347</v>
      </c>
      <c r="D884" s="283">
        <v>67.11</v>
      </c>
    </row>
    <row r="885" spans="1:4">
      <c r="A885" s="268">
        <v>43104</v>
      </c>
      <c r="B885" s="261" t="s">
        <v>1222</v>
      </c>
      <c r="C885" s="268" t="s">
        <v>347</v>
      </c>
      <c r="D885" s="283">
        <v>793.81</v>
      </c>
    </row>
    <row r="886" spans="1:4">
      <c r="A886" s="268">
        <v>39771</v>
      </c>
      <c r="B886" s="261" t="s">
        <v>1223</v>
      </c>
      <c r="C886" s="268" t="s">
        <v>347</v>
      </c>
      <c r="D886" s="283">
        <v>27.3</v>
      </c>
    </row>
    <row r="887" spans="1:4">
      <c r="A887" s="268">
        <v>39772</v>
      </c>
      <c r="B887" s="261" t="s">
        <v>1224</v>
      </c>
      <c r="C887" s="268" t="s">
        <v>347</v>
      </c>
      <c r="D887" s="283">
        <v>53.67</v>
      </c>
    </row>
    <row r="888" spans="1:4">
      <c r="A888" s="268">
        <v>39773</v>
      </c>
      <c r="B888" s="261" t="s">
        <v>1225</v>
      </c>
      <c r="C888" s="268" t="s">
        <v>347</v>
      </c>
      <c r="D888" s="283">
        <v>86.26</v>
      </c>
    </row>
    <row r="889" spans="1:4">
      <c r="A889" s="268">
        <v>39774</v>
      </c>
      <c r="B889" s="261" t="s">
        <v>1226</v>
      </c>
      <c r="C889" s="268" t="s">
        <v>347</v>
      </c>
      <c r="D889" s="283">
        <v>129.03</v>
      </c>
    </row>
    <row r="890" spans="1:4">
      <c r="A890" s="268">
        <v>39775</v>
      </c>
      <c r="B890" s="261" t="s">
        <v>1227</v>
      </c>
      <c r="C890" s="268" t="s">
        <v>347</v>
      </c>
      <c r="D890" s="283">
        <v>172.2</v>
      </c>
    </row>
    <row r="891" spans="1:4">
      <c r="A891" s="268">
        <v>39776</v>
      </c>
      <c r="B891" s="261" t="s">
        <v>1228</v>
      </c>
      <c r="C891" s="268" t="s">
        <v>347</v>
      </c>
      <c r="D891" s="283">
        <v>208.11</v>
      </c>
    </row>
    <row r="892" spans="1:4">
      <c r="A892" s="268">
        <v>39777</v>
      </c>
      <c r="B892" s="261" t="s">
        <v>1229</v>
      </c>
      <c r="C892" s="268" t="s">
        <v>347</v>
      </c>
      <c r="D892" s="283">
        <v>263.77999999999997</v>
      </c>
    </row>
    <row r="893" spans="1:4">
      <c r="A893" s="268">
        <v>20254</v>
      </c>
      <c r="B893" s="261" t="s">
        <v>1230</v>
      </c>
      <c r="C893" s="268" t="s">
        <v>347</v>
      </c>
      <c r="D893" s="283">
        <v>19.14</v>
      </c>
    </row>
    <row r="894" spans="1:4">
      <c r="A894" s="268">
        <v>20253</v>
      </c>
      <c r="B894" s="261" t="s">
        <v>1231</v>
      </c>
      <c r="C894" s="268" t="s">
        <v>347</v>
      </c>
      <c r="D894" s="283">
        <v>62.87</v>
      </c>
    </row>
    <row r="895" spans="1:4">
      <c r="A895" s="268">
        <v>1872</v>
      </c>
      <c r="B895" s="261" t="s">
        <v>1232</v>
      </c>
      <c r="C895" s="268" t="s">
        <v>347</v>
      </c>
      <c r="D895" s="283">
        <v>3.28</v>
      </c>
    </row>
    <row r="896" spans="1:4">
      <c r="A896" s="268">
        <v>1873</v>
      </c>
      <c r="B896" s="261" t="s">
        <v>1233</v>
      </c>
      <c r="C896" s="268" t="s">
        <v>347</v>
      </c>
      <c r="D896" s="283">
        <v>6.52</v>
      </c>
    </row>
    <row r="897" spans="1:4">
      <c r="A897" s="268">
        <v>14055</v>
      </c>
      <c r="B897" s="261" t="s">
        <v>1234</v>
      </c>
      <c r="C897" s="268" t="s">
        <v>347</v>
      </c>
      <c r="D897" s="283">
        <v>574.51</v>
      </c>
    </row>
    <row r="898" spans="1:4">
      <c r="A898" s="268">
        <v>11247</v>
      </c>
      <c r="B898" s="261" t="s">
        <v>1235</v>
      </c>
      <c r="C898" s="268" t="s">
        <v>347</v>
      </c>
      <c r="D898" s="283">
        <v>1208.8900000000001</v>
      </c>
    </row>
    <row r="899" spans="1:4">
      <c r="A899" s="268">
        <v>11250</v>
      </c>
      <c r="B899" s="261" t="s">
        <v>1236</v>
      </c>
      <c r="C899" s="268" t="s">
        <v>347</v>
      </c>
      <c r="D899" s="283">
        <v>52.04</v>
      </c>
    </row>
    <row r="900" spans="1:4">
      <c r="A900" s="268">
        <v>11249</v>
      </c>
      <c r="B900" s="261" t="s">
        <v>1237</v>
      </c>
      <c r="C900" s="268" t="s">
        <v>347</v>
      </c>
      <c r="D900" s="283">
        <v>2361.39</v>
      </c>
    </row>
    <row r="901" spans="1:4">
      <c r="A901" s="268">
        <v>11251</v>
      </c>
      <c r="B901" s="261" t="s">
        <v>1238</v>
      </c>
      <c r="C901" s="268" t="s">
        <v>347</v>
      </c>
      <c r="D901" s="283">
        <v>115.28</v>
      </c>
    </row>
    <row r="902" spans="1:4">
      <c r="A902" s="268">
        <v>11253</v>
      </c>
      <c r="B902" s="261" t="s">
        <v>1239</v>
      </c>
      <c r="C902" s="268" t="s">
        <v>347</v>
      </c>
      <c r="D902" s="283">
        <v>191.03</v>
      </c>
    </row>
    <row r="903" spans="1:4">
      <c r="A903" s="268">
        <v>11255</v>
      </c>
      <c r="B903" s="261" t="s">
        <v>1240</v>
      </c>
      <c r="C903" s="268" t="s">
        <v>347</v>
      </c>
      <c r="D903" s="283">
        <v>285.58999999999997</v>
      </c>
    </row>
    <row r="904" spans="1:4">
      <c r="A904" s="268">
        <v>11256</v>
      </c>
      <c r="B904" s="261" t="s">
        <v>1241</v>
      </c>
      <c r="C904" s="268" t="s">
        <v>347</v>
      </c>
      <c r="D904" s="283">
        <v>357.73</v>
      </c>
    </row>
    <row r="905" spans="1:4">
      <c r="A905" s="268">
        <v>39693</v>
      </c>
      <c r="B905" s="261" t="s">
        <v>1242</v>
      </c>
      <c r="C905" s="268" t="s">
        <v>347</v>
      </c>
      <c r="D905" s="283">
        <v>2246.73</v>
      </c>
    </row>
    <row r="906" spans="1:4">
      <c r="A906" s="268">
        <v>39692</v>
      </c>
      <c r="B906" s="261" t="s">
        <v>1243</v>
      </c>
      <c r="C906" s="268" t="s">
        <v>347</v>
      </c>
      <c r="D906" s="283">
        <v>718.9</v>
      </c>
    </row>
    <row r="907" spans="1:4">
      <c r="A907" s="268">
        <v>1062</v>
      </c>
      <c r="B907" s="261" t="s">
        <v>1244</v>
      </c>
      <c r="C907" s="268" t="s">
        <v>347</v>
      </c>
      <c r="D907" s="283">
        <v>227.83</v>
      </c>
    </row>
    <row r="908" spans="1:4">
      <c r="A908" s="268">
        <v>39686</v>
      </c>
      <c r="B908" s="261" t="s">
        <v>1245</v>
      </c>
      <c r="C908" s="268" t="s">
        <v>347</v>
      </c>
      <c r="D908" s="283">
        <v>368.91</v>
      </c>
    </row>
    <row r="909" spans="1:4">
      <c r="A909" s="268">
        <v>43095</v>
      </c>
      <c r="B909" s="261" t="s">
        <v>1246</v>
      </c>
      <c r="C909" s="268" t="s">
        <v>347</v>
      </c>
      <c r="D909" s="283">
        <v>220.35</v>
      </c>
    </row>
    <row r="910" spans="1:4">
      <c r="A910" s="268">
        <v>1871</v>
      </c>
      <c r="B910" s="261" t="s">
        <v>1247</v>
      </c>
      <c r="C910" s="268" t="s">
        <v>347</v>
      </c>
      <c r="D910" s="283">
        <v>5.86</v>
      </c>
    </row>
    <row r="911" spans="1:4">
      <c r="A911" s="268">
        <v>12001</v>
      </c>
      <c r="B911" s="261" t="s">
        <v>1248</v>
      </c>
      <c r="C911" s="268" t="s">
        <v>347</v>
      </c>
      <c r="D911" s="283">
        <v>8.4700000000000006</v>
      </c>
    </row>
    <row r="912" spans="1:4">
      <c r="A912" s="268">
        <v>11882</v>
      </c>
      <c r="B912" s="261" t="s">
        <v>1249</v>
      </c>
      <c r="C912" s="268" t="s">
        <v>347</v>
      </c>
      <c r="D912" s="283">
        <v>96.36</v>
      </c>
    </row>
    <row r="913" spans="1:4">
      <c r="A913" s="268">
        <v>1068</v>
      </c>
      <c r="B913" s="261" t="s">
        <v>1250</v>
      </c>
      <c r="C913" s="268" t="s">
        <v>347</v>
      </c>
      <c r="D913" s="283">
        <v>1502.79</v>
      </c>
    </row>
    <row r="914" spans="1:4">
      <c r="A914" s="268">
        <v>39690</v>
      </c>
      <c r="B914" s="261" t="s">
        <v>1251</v>
      </c>
      <c r="C914" s="268" t="s">
        <v>347</v>
      </c>
      <c r="D914" s="283">
        <v>2521.1799999999998</v>
      </c>
    </row>
    <row r="915" spans="1:4">
      <c r="A915" s="268">
        <v>39691</v>
      </c>
      <c r="B915" s="261" t="s">
        <v>1252</v>
      </c>
      <c r="C915" s="268" t="s">
        <v>347</v>
      </c>
      <c r="D915" s="283">
        <v>3170.94</v>
      </c>
    </row>
    <row r="916" spans="1:4">
      <c r="A916" s="268">
        <v>39808</v>
      </c>
      <c r="B916" s="261" t="s">
        <v>1253</v>
      </c>
      <c r="C916" s="268" t="s">
        <v>347</v>
      </c>
      <c r="D916" s="283">
        <v>115.04</v>
      </c>
    </row>
    <row r="917" spans="1:4">
      <c r="A917" s="268">
        <v>39809</v>
      </c>
      <c r="B917" s="261" t="s">
        <v>1254</v>
      </c>
      <c r="C917" s="268" t="s">
        <v>347</v>
      </c>
      <c r="D917" s="283">
        <v>272.86</v>
      </c>
    </row>
    <row r="918" spans="1:4">
      <c r="A918" s="268">
        <v>43439</v>
      </c>
      <c r="B918" s="261" t="s">
        <v>1255</v>
      </c>
      <c r="C918" s="268" t="s">
        <v>347</v>
      </c>
      <c r="D918" s="283">
        <v>442.35</v>
      </c>
    </row>
    <row r="919" spans="1:4">
      <c r="A919" s="268">
        <v>5103</v>
      </c>
      <c r="B919" s="261" t="s">
        <v>1256</v>
      </c>
      <c r="C919" s="268" t="s">
        <v>347</v>
      </c>
      <c r="D919" s="283">
        <v>23.99</v>
      </c>
    </row>
    <row r="920" spans="1:4">
      <c r="A920" s="268">
        <v>11880</v>
      </c>
      <c r="B920" s="261" t="s">
        <v>1257</v>
      </c>
      <c r="C920" s="268" t="s">
        <v>347</v>
      </c>
      <c r="D920" s="283">
        <v>100.93</v>
      </c>
    </row>
    <row r="921" spans="1:4">
      <c r="A921" s="268">
        <v>11714</v>
      </c>
      <c r="B921" s="261" t="s">
        <v>1258</v>
      </c>
      <c r="C921" s="268" t="s">
        <v>347</v>
      </c>
      <c r="D921" s="283">
        <v>68.760000000000005</v>
      </c>
    </row>
    <row r="922" spans="1:4">
      <c r="A922" s="268">
        <v>11712</v>
      </c>
      <c r="B922" s="261" t="s">
        <v>1259</v>
      </c>
      <c r="C922" s="268" t="s">
        <v>347</v>
      </c>
      <c r="D922" s="283">
        <v>44.9</v>
      </c>
    </row>
    <row r="923" spans="1:4">
      <c r="A923" s="268">
        <v>11717</v>
      </c>
      <c r="B923" s="261" t="s">
        <v>1260</v>
      </c>
      <c r="C923" s="268" t="s">
        <v>347</v>
      </c>
      <c r="D923" s="283">
        <v>54.12</v>
      </c>
    </row>
    <row r="924" spans="1:4">
      <c r="A924" s="268">
        <v>1106</v>
      </c>
      <c r="B924" s="261" t="s">
        <v>1261</v>
      </c>
      <c r="C924" s="268" t="s">
        <v>152</v>
      </c>
      <c r="D924" s="283">
        <v>1.68</v>
      </c>
    </row>
    <row r="925" spans="1:4">
      <c r="A925" s="268">
        <v>11161</v>
      </c>
      <c r="B925" s="261" t="s">
        <v>1262</v>
      </c>
      <c r="C925" s="268" t="s">
        <v>152</v>
      </c>
      <c r="D925" s="283">
        <v>2.81</v>
      </c>
    </row>
    <row r="926" spans="1:4">
      <c r="A926" s="268">
        <v>1107</v>
      </c>
      <c r="B926" s="261" t="s">
        <v>1263</v>
      </c>
      <c r="C926" s="268" t="s">
        <v>152</v>
      </c>
      <c r="D926" s="283">
        <v>1.43</v>
      </c>
    </row>
    <row r="927" spans="1:4">
      <c r="A927" s="268">
        <v>44479</v>
      </c>
      <c r="B927" s="261" t="s">
        <v>1264</v>
      </c>
      <c r="C927" s="268" t="s">
        <v>152</v>
      </c>
      <c r="D927" s="283">
        <v>0.16</v>
      </c>
    </row>
    <row r="928" spans="1:4">
      <c r="A928" s="268">
        <v>4759</v>
      </c>
      <c r="B928" s="261" t="s">
        <v>1265</v>
      </c>
      <c r="C928" s="268" t="s">
        <v>101</v>
      </c>
      <c r="D928" s="283">
        <v>22.53</v>
      </c>
    </row>
    <row r="929" spans="1:4">
      <c r="A929" s="268">
        <v>41068</v>
      </c>
      <c r="B929" s="261" t="s">
        <v>1266</v>
      </c>
      <c r="C929" s="268" t="s">
        <v>493</v>
      </c>
      <c r="D929" s="283">
        <v>3945.03</v>
      </c>
    </row>
    <row r="930" spans="1:4">
      <c r="A930" s="268">
        <v>12618</v>
      </c>
      <c r="B930" s="261" t="s">
        <v>1267</v>
      </c>
      <c r="C930" s="268" t="s">
        <v>347</v>
      </c>
      <c r="D930" s="283">
        <v>139.15</v>
      </c>
    </row>
    <row r="931" spans="1:4">
      <c r="A931" s="268">
        <v>1108</v>
      </c>
      <c r="B931" s="261" t="s">
        <v>1268</v>
      </c>
      <c r="C931" s="268" t="s">
        <v>111</v>
      </c>
      <c r="D931" s="283">
        <v>24.5</v>
      </c>
    </row>
    <row r="932" spans="1:4">
      <c r="A932" s="268">
        <v>1117</v>
      </c>
      <c r="B932" s="261" t="s">
        <v>1269</v>
      </c>
      <c r="C932" s="268" t="s">
        <v>111</v>
      </c>
      <c r="D932" s="283">
        <v>24.7</v>
      </c>
    </row>
    <row r="933" spans="1:4">
      <c r="A933" s="268">
        <v>1118</v>
      </c>
      <c r="B933" s="261" t="s">
        <v>1270</v>
      </c>
      <c r="C933" s="268" t="s">
        <v>111</v>
      </c>
      <c r="D933" s="283">
        <v>29.19</v>
      </c>
    </row>
    <row r="934" spans="1:4">
      <c r="A934" s="268">
        <v>1110</v>
      </c>
      <c r="B934" s="261" t="s">
        <v>1271</v>
      </c>
      <c r="C934" s="268" t="s">
        <v>111</v>
      </c>
      <c r="D934" s="283">
        <v>29.19</v>
      </c>
    </row>
    <row r="935" spans="1:4">
      <c r="A935" s="268">
        <v>40784</v>
      </c>
      <c r="B935" s="261" t="s">
        <v>1272</v>
      </c>
      <c r="C935" s="268" t="s">
        <v>111</v>
      </c>
      <c r="D935" s="283">
        <v>80.52</v>
      </c>
    </row>
    <row r="936" spans="1:4">
      <c r="A936" s="268">
        <v>40782</v>
      </c>
      <c r="B936" s="261" t="s">
        <v>1273</v>
      </c>
      <c r="C936" s="268" t="s">
        <v>111</v>
      </c>
      <c r="D936" s="283">
        <v>31.6</v>
      </c>
    </row>
    <row r="937" spans="1:4">
      <c r="A937" s="268">
        <v>40783</v>
      </c>
      <c r="B937" s="261" t="s">
        <v>1274</v>
      </c>
      <c r="C937" s="268" t="s">
        <v>111</v>
      </c>
      <c r="D937" s="283">
        <v>41.16</v>
      </c>
    </row>
    <row r="938" spans="1:4">
      <c r="A938" s="268">
        <v>1109</v>
      </c>
      <c r="B938" s="261" t="s">
        <v>1275</v>
      </c>
      <c r="C938" s="268" t="s">
        <v>111</v>
      </c>
      <c r="D938" s="283">
        <v>24.5</v>
      </c>
    </row>
    <row r="939" spans="1:4">
      <c r="A939" s="268">
        <v>1119</v>
      </c>
      <c r="B939" s="261" t="s">
        <v>1276</v>
      </c>
      <c r="C939" s="268" t="s">
        <v>111</v>
      </c>
      <c r="D939" s="283">
        <v>15.8</v>
      </c>
    </row>
    <row r="940" spans="1:4">
      <c r="A940" s="268">
        <v>13115</v>
      </c>
      <c r="B940" s="261" t="s">
        <v>1277</v>
      </c>
      <c r="C940" s="268" t="s">
        <v>111</v>
      </c>
      <c r="D940" s="283"/>
    </row>
    <row r="941" spans="1:4">
      <c r="A941" s="268">
        <v>10541</v>
      </c>
      <c r="B941" s="261" t="s">
        <v>1278</v>
      </c>
      <c r="C941" s="268" t="s">
        <v>111</v>
      </c>
      <c r="D941" s="283"/>
    </row>
    <row r="942" spans="1:4">
      <c r="A942" s="268">
        <v>10542</v>
      </c>
      <c r="B942" s="261" t="s">
        <v>1279</v>
      </c>
      <c r="C942" s="268" t="s">
        <v>111</v>
      </c>
      <c r="D942" s="283"/>
    </row>
    <row r="943" spans="1:4">
      <c r="A943" s="268">
        <v>10543</v>
      </c>
      <c r="B943" s="261" t="s">
        <v>1280</v>
      </c>
      <c r="C943" s="268" t="s">
        <v>111</v>
      </c>
      <c r="D943" s="283"/>
    </row>
    <row r="944" spans="1:4">
      <c r="A944" s="268">
        <v>10544</v>
      </c>
      <c r="B944" s="261" t="s">
        <v>1281</v>
      </c>
      <c r="C944" s="268" t="s">
        <v>111</v>
      </c>
      <c r="D944" s="283"/>
    </row>
    <row r="945" spans="1:4">
      <c r="A945" s="268">
        <v>10545</v>
      </c>
      <c r="B945" s="261" t="s">
        <v>1282</v>
      </c>
      <c r="C945" s="268" t="s">
        <v>111</v>
      </c>
      <c r="D945" s="283"/>
    </row>
    <row r="946" spans="1:4">
      <c r="A946" s="268">
        <v>38365</v>
      </c>
      <c r="B946" s="261" t="s">
        <v>1283</v>
      </c>
      <c r="C946" s="268" t="s">
        <v>147</v>
      </c>
      <c r="D946" s="283">
        <v>2.11</v>
      </c>
    </row>
    <row r="947" spans="1:4">
      <c r="A947" s="268">
        <v>44056</v>
      </c>
      <c r="B947" s="261" t="s">
        <v>1284</v>
      </c>
      <c r="C947" s="268" t="s">
        <v>347</v>
      </c>
      <c r="D947" s="283">
        <v>468468.45</v>
      </c>
    </row>
    <row r="948" spans="1:4">
      <c r="A948" s="268">
        <v>44057</v>
      </c>
      <c r="B948" s="261" t="s">
        <v>1285</v>
      </c>
      <c r="C948" s="268" t="s">
        <v>347</v>
      </c>
      <c r="D948" s="283">
        <v>500000</v>
      </c>
    </row>
    <row r="949" spans="1:4">
      <c r="A949" s="268">
        <v>37754</v>
      </c>
      <c r="B949" s="261" t="s">
        <v>1286</v>
      </c>
      <c r="C949" s="268" t="s">
        <v>347</v>
      </c>
      <c r="D949" s="283">
        <v>516936.95</v>
      </c>
    </row>
    <row r="950" spans="1:4">
      <c r="A950" s="268">
        <v>44058</v>
      </c>
      <c r="B950" s="261" t="s">
        <v>1287</v>
      </c>
      <c r="C950" s="268" t="s">
        <v>347</v>
      </c>
      <c r="D950" s="283">
        <v>545045.05000000005</v>
      </c>
    </row>
    <row r="951" spans="1:4">
      <c r="A951" s="268">
        <v>37752</v>
      </c>
      <c r="B951" s="261" t="s">
        <v>1288</v>
      </c>
      <c r="C951" s="268" t="s">
        <v>347</v>
      </c>
      <c r="D951" s="283">
        <v>567567.55000000005</v>
      </c>
    </row>
    <row r="952" spans="1:4">
      <c r="A952" s="268">
        <v>37758</v>
      </c>
      <c r="B952" s="261" t="s">
        <v>1289</v>
      </c>
      <c r="C952" s="268" t="s">
        <v>347</v>
      </c>
      <c r="D952" s="283">
        <v>715315.3</v>
      </c>
    </row>
    <row r="953" spans="1:4">
      <c r="A953" s="268">
        <v>44060</v>
      </c>
      <c r="B953" s="261" t="s">
        <v>1290</v>
      </c>
      <c r="C953" s="268" t="s">
        <v>347</v>
      </c>
      <c r="D953" s="283">
        <v>691891.9</v>
      </c>
    </row>
    <row r="954" spans="1:4">
      <c r="A954" s="268">
        <v>44061</v>
      </c>
      <c r="B954" s="261" t="s">
        <v>1291</v>
      </c>
      <c r="C954" s="268" t="s">
        <v>347</v>
      </c>
      <c r="D954" s="283">
        <v>678378.4</v>
      </c>
    </row>
    <row r="955" spans="1:4">
      <c r="A955" s="268">
        <v>1159</v>
      </c>
      <c r="B955" s="261" t="s">
        <v>1292</v>
      </c>
      <c r="C955" s="268" t="s">
        <v>347</v>
      </c>
      <c r="D955" s="283">
        <v>290543.33</v>
      </c>
    </row>
    <row r="956" spans="1:4">
      <c r="A956" s="268">
        <v>12114</v>
      </c>
      <c r="B956" s="261" t="s">
        <v>1293</v>
      </c>
      <c r="C956" s="268" t="s">
        <v>347</v>
      </c>
      <c r="D956" s="283">
        <v>113.54</v>
      </c>
    </row>
    <row r="957" spans="1:4">
      <c r="A957" s="268">
        <v>38106</v>
      </c>
      <c r="B957" s="261" t="s">
        <v>1294</v>
      </c>
      <c r="C957" s="268" t="s">
        <v>347</v>
      </c>
      <c r="D957" s="283">
        <v>15.43</v>
      </c>
    </row>
    <row r="958" spans="1:4">
      <c r="A958" s="268">
        <v>38085</v>
      </c>
      <c r="B958" s="261" t="s">
        <v>1295</v>
      </c>
      <c r="C958" s="268" t="s">
        <v>347</v>
      </c>
      <c r="D958" s="283">
        <v>18.22</v>
      </c>
    </row>
    <row r="959" spans="1:4">
      <c r="A959" s="268">
        <v>659</v>
      </c>
      <c r="B959" s="261" t="s">
        <v>1296</v>
      </c>
      <c r="C959" s="268" t="s">
        <v>347</v>
      </c>
      <c r="D959" s="283">
        <v>2.88</v>
      </c>
    </row>
    <row r="960" spans="1:4">
      <c r="A960" s="268">
        <v>660</v>
      </c>
      <c r="B960" s="261" t="s">
        <v>1297</v>
      </c>
      <c r="C960" s="268" t="s">
        <v>347</v>
      </c>
      <c r="D960" s="283">
        <v>3.45</v>
      </c>
    </row>
    <row r="961" spans="1:4">
      <c r="A961" s="268">
        <v>658</v>
      </c>
      <c r="B961" s="261" t="s">
        <v>1298</v>
      </c>
      <c r="C961" s="268" t="s">
        <v>347</v>
      </c>
      <c r="D961" s="283">
        <v>1.95</v>
      </c>
    </row>
    <row r="962" spans="1:4">
      <c r="A962" s="268">
        <v>38599</v>
      </c>
      <c r="B962" s="261" t="s">
        <v>1299</v>
      </c>
      <c r="C962" s="268" t="s">
        <v>347</v>
      </c>
      <c r="D962" s="283">
        <v>6</v>
      </c>
    </row>
    <row r="963" spans="1:4">
      <c r="A963" s="268">
        <v>38596</v>
      </c>
      <c r="B963" s="261" t="s">
        <v>1300</v>
      </c>
      <c r="C963" s="268" t="s">
        <v>347</v>
      </c>
      <c r="D963" s="283">
        <v>4.9800000000000004</v>
      </c>
    </row>
    <row r="964" spans="1:4">
      <c r="A964" s="268">
        <v>38600</v>
      </c>
      <c r="B964" s="261" t="s">
        <v>1301</v>
      </c>
      <c r="C964" s="268" t="s">
        <v>347</v>
      </c>
      <c r="D964" s="283">
        <v>6.36</v>
      </c>
    </row>
    <row r="965" spans="1:4">
      <c r="A965" s="268">
        <v>38597</v>
      </c>
      <c r="B965" s="261" t="s">
        <v>1302</v>
      </c>
      <c r="C965" s="268" t="s">
        <v>347</v>
      </c>
      <c r="D965" s="283">
        <v>5.01</v>
      </c>
    </row>
    <row r="966" spans="1:4">
      <c r="A966" s="268">
        <v>38548</v>
      </c>
      <c r="B966" s="261" t="s">
        <v>1303</v>
      </c>
      <c r="C966" s="268" t="s">
        <v>347</v>
      </c>
      <c r="D966" s="283">
        <v>1.43</v>
      </c>
    </row>
    <row r="967" spans="1:4">
      <c r="A967" s="268">
        <v>34649</v>
      </c>
      <c r="B967" s="261" t="s">
        <v>1304</v>
      </c>
      <c r="C967" s="268" t="s">
        <v>347</v>
      </c>
      <c r="D967" s="283">
        <v>2.1</v>
      </c>
    </row>
    <row r="968" spans="1:4">
      <c r="A968" s="268">
        <v>34655</v>
      </c>
      <c r="B968" s="261" t="s">
        <v>1305</v>
      </c>
      <c r="C968" s="268" t="s">
        <v>347</v>
      </c>
      <c r="D968" s="283">
        <v>3.09</v>
      </c>
    </row>
    <row r="969" spans="1:4">
      <c r="A969" s="268">
        <v>40607</v>
      </c>
      <c r="B969" s="261" t="s">
        <v>1306</v>
      </c>
      <c r="C969" s="268" t="s">
        <v>347</v>
      </c>
      <c r="D969" s="283"/>
    </row>
    <row r="970" spans="1:4">
      <c r="A970" s="268">
        <v>567</v>
      </c>
      <c r="B970" s="261" t="s">
        <v>1307</v>
      </c>
      <c r="C970" s="268" t="s">
        <v>111</v>
      </c>
      <c r="D970" s="283">
        <v>11.67</v>
      </c>
    </row>
    <row r="971" spans="1:4">
      <c r="A971" s="268">
        <v>574</v>
      </c>
      <c r="B971" s="261" t="s">
        <v>1308</v>
      </c>
      <c r="C971" s="268" t="s">
        <v>111</v>
      </c>
      <c r="D971" s="283">
        <v>30.67</v>
      </c>
    </row>
    <row r="972" spans="1:4">
      <c r="A972" s="268">
        <v>568</v>
      </c>
      <c r="B972" s="261" t="s">
        <v>1309</v>
      </c>
      <c r="C972" s="268" t="s">
        <v>111</v>
      </c>
      <c r="D972" s="283">
        <v>64.63</v>
      </c>
    </row>
    <row r="973" spans="1:4">
      <c r="A973" s="268">
        <v>4777</v>
      </c>
      <c r="B973" s="261" t="s">
        <v>1310</v>
      </c>
      <c r="C973" s="268" t="s">
        <v>152</v>
      </c>
      <c r="D973" s="283"/>
    </row>
    <row r="974" spans="1:4">
      <c r="A974" s="268">
        <v>592</v>
      </c>
      <c r="B974" s="261" t="s">
        <v>1311</v>
      </c>
      <c r="C974" s="268" t="s">
        <v>152</v>
      </c>
      <c r="D974" s="283"/>
    </row>
    <row r="975" spans="1:4">
      <c r="A975" s="268">
        <v>586</v>
      </c>
      <c r="B975" s="261" t="s">
        <v>1312</v>
      </c>
      <c r="C975" s="268" t="s">
        <v>111</v>
      </c>
      <c r="D975" s="283"/>
    </row>
    <row r="976" spans="1:4">
      <c r="A976" s="268">
        <v>588</v>
      </c>
      <c r="B976" s="261" t="s">
        <v>1313</v>
      </c>
      <c r="C976" s="268" t="s">
        <v>111</v>
      </c>
      <c r="D976" s="283"/>
    </row>
    <row r="977" spans="1:4">
      <c r="A977" s="268">
        <v>591</v>
      </c>
      <c r="B977" s="261" t="s">
        <v>1314</v>
      </c>
      <c r="C977" s="268" t="s">
        <v>152</v>
      </c>
      <c r="D977" s="283"/>
    </row>
    <row r="978" spans="1:4">
      <c r="A978" s="268">
        <v>584</v>
      </c>
      <c r="B978" s="261" t="s">
        <v>1315</v>
      </c>
      <c r="C978" s="268" t="s">
        <v>111</v>
      </c>
      <c r="D978" s="283"/>
    </row>
    <row r="979" spans="1:4">
      <c r="A979" s="268">
        <v>589</v>
      </c>
      <c r="B979" s="261" t="s">
        <v>1316</v>
      </c>
      <c r="C979" s="268" t="s">
        <v>111</v>
      </c>
      <c r="D979" s="283"/>
    </row>
    <row r="980" spans="1:4">
      <c r="A980" s="268">
        <v>1165</v>
      </c>
      <c r="B980" s="261" t="s">
        <v>1317</v>
      </c>
      <c r="C980" s="268" t="s">
        <v>347</v>
      </c>
      <c r="D980" s="283"/>
    </row>
    <row r="981" spans="1:4">
      <c r="A981" s="268">
        <v>1164</v>
      </c>
      <c r="B981" s="261" t="s">
        <v>1318</v>
      </c>
      <c r="C981" s="268" t="s">
        <v>347</v>
      </c>
      <c r="D981" s="283"/>
    </row>
    <row r="982" spans="1:4">
      <c r="A982" s="268">
        <v>1170</v>
      </c>
      <c r="B982" s="261" t="s">
        <v>1319</v>
      </c>
      <c r="C982" s="268" t="s">
        <v>347</v>
      </c>
      <c r="D982" s="283"/>
    </row>
    <row r="983" spans="1:4">
      <c r="A983" s="268">
        <v>1162</v>
      </c>
      <c r="B983" s="261" t="s">
        <v>1320</v>
      </c>
      <c r="C983" s="268" t="s">
        <v>347</v>
      </c>
      <c r="D983" s="283"/>
    </row>
    <row r="984" spans="1:4">
      <c r="A984" s="268">
        <v>12395</v>
      </c>
      <c r="B984" s="261" t="s">
        <v>1321</v>
      </c>
      <c r="C984" s="268" t="s">
        <v>347</v>
      </c>
      <c r="D984" s="283"/>
    </row>
    <row r="985" spans="1:4">
      <c r="A985" s="268">
        <v>1169</v>
      </c>
      <c r="B985" s="261" t="s">
        <v>1322</v>
      </c>
      <c r="C985" s="268" t="s">
        <v>347</v>
      </c>
      <c r="D985" s="283"/>
    </row>
    <row r="986" spans="1:4">
      <c r="A986" s="268">
        <v>1166</v>
      </c>
      <c r="B986" s="261" t="s">
        <v>1323</v>
      </c>
      <c r="C986" s="268" t="s">
        <v>347</v>
      </c>
      <c r="D986" s="283"/>
    </row>
    <row r="987" spans="1:4">
      <c r="A987" s="268">
        <v>1168</v>
      </c>
      <c r="B987" s="261" t="s">
        <v>1324</v>
      </c>
      <c r="C987" s="268" t="s">
        <v>347</v>
      </c>
      <c r="D987" s="283"/>
    </row>
    <row r="988" spans="1:4">
      <c r="A988" s="268">
        <v>1163</v>
      </c>
      <c r="B988" s="261" t="s">
        <v>1325</v>
      </c>
      <c r="C988" s="268" t="s">
        <v>347</v>
      </c>
      <c r="D988" s="283"/>
    </row>
    <row r="989" spans="1:4">
      <c r="A989" s="268">
        <v>12396</v>
      </c>
      <c r="B989" s="261" t="s">
        <v>1326</v>
      </c>
      <c r="C989" s="268" t="s">
        <v>347</v>
      </c>
      <c r="D989" s="283"/>
    </row>
    <row r="990" spans="1:4">
      <c r="A990" s="268">
        <v>1167</v>
      </c>
      <c r="B990" s="261" t="s">
        <v>1327</v>
      </c>
      <c r="C990" s="268" t="s">
        <v>347</v>
      </c>
      <c r="D990" s="283"/>
    </row>
    <row r="991" spans="1:4">
      <c r="A991" s="268">
        <v>36331</v>
      </c>
      <c r="B991" s="261" t="s">
        <v>1328</v>
      </c>
      <c r="C991" s="268" t="s">
        <v>347</v>
      </c>
      <c r="D991" s="283"/>
    </row>
    <row r="992" spans="1:4">
      <c r="A992" s="268">
        <v>36346</v>
      </c>
      <c r="B992" s="261" t="s">
        <v>1329</v>
      </c>
      <c r="C992" s="268" t="s">
        <v>347</v>
      </c>
      <c r="D992" s="283"/>
    </row>
    <row r="993" spans="1:4">
      <c r="A993" s="268">
        <v>1202</v>
      </c>
      <c r="B993" s="261" t="s">
        <v>1330</v>
      </c>
      <c r="C993" s="268" t="s">
        <v>347</v>
      </c>
      <c r="D993" s="283">
        <v>4.78</v>
      </c>
    </row>
    <row r="994" spans="1:4">
      <c r="A994" s="268">
        <v>1197</v>
      </c>
      <c r="B994" s="261" t="s">
        <v>1331</v>
      </c>
      <c r="C994" s="268" t="s">
        <v>347</v>
      </c>
      <c r="D994" s="283">
        <v>1.68</v>
      </c>
    </row>
    <row r="995" spans="1:4">
      <c r="A995" s="268">
        <v>1198</v>
      </c>
      <c r="B995" s="261" t="s">
        <v>1332</v>
      </c>
      <c r="C995" s="268" t="s">
        <v>347</v>
      </c>
      <c r="D995" s="283">
        <v>2.2000000000000002</v>
      </c>
    </row>
    <row r="996" spans="1:4">
      <c r="A996" s="268">
        <v>20088</v>
      </c>
      <c r="B996" s="261" t="s">
        <v>1333</v>
      </c>
      <c r="C996" s="268" t="s">
        <v>347</v>
      </c>
      <c r="D996" s="283">
        <v>10.7</v>
      </c>
    </row>
    <row r="997" spans="1:4">
      <c r="A997" s="268">
        <v>20089</v>
      </c>
      <c r="B997" s="261" t="s">
        <v>1334</v>
      </c>
      <c r="C997" s="268" t="s">
        <v>347</v>
      </c>
      <c r="D997" s="283">
        <v>52.48</v>
      </c>
    </row>
    <row r="998" spans="1:4">
      <c r="A998" s="268">
        <v>20087</v>
      </c>
      <c r="B998" s="261" t="s">
        <v>1335</v>
      </c>
      <c r="C998" s="268" t="s">
        <v>347</v>
      </c>
      <c r="D998" s="283">
        <v>8.86</v>
      </c>
    </row>
    <row r="999" spans="1:4">
      <c r="A999" s="268">
        <v>1191</v>
      </c>
      <c r="B999" s="261" t="s">
        <v>1336</v>
      </c>
      <c r="C999" s="268" t="s">
        <v>347</v>
      </c>
      <c r="D999" s="283">
        <v>1.2</v>
      </c>
    </row>
    <row r="1000" spans="1:4">
      <c r="A1000" s="268">
        <v>1185</v>
      </c>
      <c r="B1000" s="261" t="s">
        <v>1337</v>
      </c>
      <c r="C1000" s="268" t="s">
        <v>347</v>
      </c>
      <c r="D1000" s="283">
        <v>1.2</v>
      </c>
    </row>
    <row r="1001" spans="1:4">
      <c r="A1001" s="268">
        <v>1189</v>
      </c>
      <c r="B1001" s="261" t="s">
        <v>1338</v>
      </c>
      <c r="C1001" s="268" t="s">
        <v>347</v>
      </c>
      <c r="D1001" s="283">
        <v>1.96</v>
      </c>
    </row>
    <row r="1002" spans="1:4">
      <c r="A1002" s="268">
        <v>1193</v>
      </c>
      <c r="B1002" s="261" t="s">
        <v>1339</v>
      </c>
      <c r="C1002" s="268" t="s">
        <v>347</v>
      </c>
      <c r="D1002" s="283">
        <v>3.77</v>
      </c>
    </row>
    <row r="1003" spans="1:4">
      <c r="A1003" s="268">
        <v>1194</v>
      </c>
      <c r="B1003" s="261" t="s">
        <v>1340</v>
      </c>
      <c r="C1003" s="268" t="s">
        <v>347</v>
      </c>
      <c r="D1003" s="283">
        <v>6.82</v>
      </c>
    </row>
    <row r="1004" spans="1:4">
      <c r="A1004" s="268">
        <v>1195</v>
      </c>
      <c r="B1004" s="261" t="s">
        <v>1341</v>
      </c>
      <c r="C1004" s="268" t="s">
        <v>347</v>
      </c>
      <c r="D1004" s="283">
        <v>11.47</v>
      </c>
    </row>
    <row r="1005" spans="1:4">
      <c r="A1005" s="268">
        <v>1204</v>
      </c>
      <c r="B1005" s="261" t="s">
        <v>1342</v>
      </c>
      <c r="C1005" s="268" t="s">
        <v>347</v>
      </c>
      <c r="D1005" s="283">
        <v>20.07</v>
      </c>
    </row>
    <row r="1006" spans="1:4">
      <c r="A1006" s="268">
        <v>1200</v>
      </c>
      <c r="B1006" s="261" t="s">
        <v>1343</v>
      </c>
      <c r="C1006" s="268" t="s">
        <v>347</v>
      </c>
      <c r="D1006" s="283">
        <v>8.0399999999999991</v>
      </c>
    </row>
    <row r="1007" spans="1:4">
      <c r="A1007" s="268">
        <v>12909</v>
      </c>
      <c r="B1007" s="261" t="s">
        <v>1344</v>
      </c>
      <c r="C1007" s="268" t="s">
        <v>347</v>
      </c>
      <c r="D1007" s="283">
        <v>3.73</v>
      </c>
    </row>
    <row r="1008" spans="1:4">
      <c r="A1008" s="268">
        <v>12910</v>
      </c>
      <c r="B1008" s="261" t="s">
        <v>1345</v>
      </c>
      <c r="C1008" s="268" t="s">
        <v>347</v>
      </c>
      <c r="D1008" s="283">
        <v>6.7</v>
      </c>
    </row>
    <row r="1009" spans="1:4">
      <c r="A1009" s="268">
        <v>1207</v>
      </c>
      <c r="B1009" s="261" t="s">
        <v>1346</v>
      </c>
      <c r="C1009" s="268" t="s">
        <v>347</v>
      </c>
      <c r="D1009" s="283"/>
    </row>
    <row r="1010" spans="1:4">
      <c r="A1010" s="268">
        <v>1206</v>
      </c>
      <c r="B1010" s="261" t="s">
        <v>1347</v>
      </c>
      <c r="C1010" s="268" t="s">
        <v>347</v>
      </c>
      <c r="D1010" s="283"/>
    </row>
    <row r="1011" spans="1:4">
      <c r="A1011" s="268">
        <v>1183</v>
      </c>
      <c r="B1011" s="261" t="s">
        <v>1348</v>
      </c>
      <c r="C1011" s="268" t="s">
        <v>347</v>
      </c>
      <c r="D1011" s="283"/>
    </row>
    <row r="1012" spans="1:4">
      <c r="A1012" s="268">
        <v>42685</v>
      </c>
      <c r="B1012" s="261" t="s">
        <v>1349</v>
      </c>
      <c r="C1012" s="268" t="s">
        <v>347</v>
      </c>
      <c r="D1012" s="283">
        <v>54.39</v>
      </c>
    </row>
    <row r="1013" spans="1:4">
      <c r="A1013" s="268">
        <v>42686</v>
      </c>
      <c r="B1013" s="261" t="s">
        <v>1350</v>
      </c>
      <c r="C1013" s="268" t="s">
        <v>347</v>
      </c>
      <c r="D1013" s="283">
        <v>59.9</v>
      </c>
    </row>
    <row r="1014" spans="1:4">
      <c r="A1014" s="268">
        <v>12894</v>
      </c>
      <c r="B1014" s="261" t="s">
        <v>1351</v>
      </c>
      <c r="C1014" s="268" t="s">
        <v>347</v>
      </c>
      <c r="D1014" s="283">
        <v>22.19</v>
      </c>
    </row>
    <row r="1015" spans="1:4">
      <c r="A1015" s="268">
        <v>12895</v>
      </c>
      <c r="B1015" s="261" t="s">
        <v>1352</v>
      </c>
      <c r="C1015" s="268" t="s">
        <v>347</v>
      </c>
      <c r="D1015" s="283">
        <v>14.9</v>
      </c>
    </row>
    <row r="1016" spans="1:4">
      <c r="A1016" s="268">
        <v>1631</v>
      </c>
      <c r="B1016" s="261" t="s">
        <v>1353</v>
      </c>
      <c r="C1016" s="268" t="s">
        <v>347</v>
      </c>
      <c r="D1016" s="283"/>
    </row>
    <row r="1017" spans="1:4">
      <c r="A1017" s="268">
        <v>1633</v>
      </c>
      <c r="B1017" s="261" t="s">
        <v>1354</v>
      </c>
      <c r="C1017" s="268" t="s">
        <v>347</v>
      </c>
      <c r="D1017" s="283"/>
    </row>
    <row r="1018" spans="1:4">
      <c r="A1018" s="268">
        <v>10818</v>
      </c>
      <c r="B1018" s="261" t="s">
        <v>1355</v>
      </c>
      <c r="C1018" s="268" t="s">
        <v>152</v>
      </c>
      <c r="D1018" s="283">
        <v>75.569999999999993</v>
      </c>
    </row>
    <row r="1019" spans="1:4">
      <c r="A1019" s="268">
        <v>41410</v>
      </c>
      <c r="B1019" s="261" t="s">
        <v>1356</v>
      </c>
      <c r="C1019" s="268" t="s">
        <v>347</v>
      </c>
      <c r="D1019" s="283"/>
    </row>
    <row r="1020" spans="1:4">
      <c r="A1020" s="268">
        <v>41411</v>
      </c>
      <c r="B1020" s="261" t="s">
        <v>1357</v>
      </c>
      <c r="C1020" s="268" t="s">
        <v>347</v>
      </c>
      <c r="D1020" s="283"/>
    </row>
    <row r="1021" spans="1:4">
      <c r="A1021" s="268">
        <v>41412</v>
      </c>
      <c r="B1021" s="261" t="s">
        <v>1358</v>
      </c>
      <c r="C1021" s="268" t="s">
        <v>347</v>
      </c>
      <c r="D1021" s="283"/>
    </row>
    <row r="1022" spans="1:4">
      <c r="A1022" s="268">
        <v>41413</v>
      </c>
      <c r="B1022" s="261" t="s">
        <v>1359</v>
      </c>
      <c r="C1022" s="268" t="s">
        <v>347</v>
      </c>
      <c r="D1022" s="283"/>
    </row>
    <row r="1023" spans="1:4">
      <c r="A1023" s="268">
        <v>39359</v>
      </c>
      <c r="B1023" s="261" t="s">
        <v>1360</v>
      </c>
      <c r="C1023" s="268" t="s">
        <v>347</v>
      </c>
      <c r="D1023" s="283"/>
    </row>
    <row r="1024" spans="1:4">
      <c r="A1024" s="268">
        <v>39360</v>
      </c>
      <c r="B1024" s="261" t="s">
        <v>1361</v>
      </c>
      <c r="C1024" s="268" t="s">
        <v>347</v>
      </c>
      <c r="D1024" s="283"/>
    </row>
    <row r="1025" spans="1:4">
      <c r="A1025" s="268">
        <v>10710</v>
      </c>
      <c r="B1025" s="261" t="s">
        <v>1362</v>
      </c>
      <c r="C1025" s="268" t="s">
        <v>147</v>
      </c>
      <c r="D1025" s="283"/>
    </row>
    <row r="1026" spans="1:4">
      <c r="A1026" s="268">
        <v>10709</v>
      </c>
      <c r="B1026" s="261" t="s">
        <v>1363</v>
      </c>
      <c r="C1026" s="268" t="s">
        <v>147</v>
      </c>
      <c r="D1026" s="283"/>
    </row>
    <row r="1027" spans="1:4">
      <c r="A1027" s="268">
        <v>39636</v>
      </c>
      <c r="B1027" s="261" t="s">
        <v>1364</v>
      </c>
      <c r="C1027" s="268" t="s">
        <v>147</v>
      </c>
      <c r="D1027" s="283"/>
    </row>
    <row r="1028" spans="1:4">
      <c r="A1028" s="268">
        <v>10708</v>
      </c>
      <c r="B1028" s="261" t="s">
        <v>1365</v>
      </c>
      <c r="C1028" s="268" t="s">
        <v>147</v>
      </c>
      <c r="D1028" s="283"/>
    </row>
    <row r="1029" spans="1:4">
      <c r="A1029" s="268">
        <v>39635</v>
      </c>
      <c r="B1029" s="261" t="s">
        <v>1366</v>
      </c>
      <c r="C1029" s="268" t="s">
        <v>147</v>
      </c>
      <c r="D1029" s="283"/>
    </row>
    <row r="1030" spans="1:4">
      <c r="A1030" s="268">
        <v>6117</v>
      </c>
      <c r="B1030" s="261" t="s">
        <v>1367</v>
      </c>
      <c r="C1030" s="268" t="s">
        <v>101</v>
      </c>
      <c r="D1030" s="283">
        <v>17.98</v>
      </c>
    </row>
    <row r="1031" spans="1:4">
      <c r="A1031" s="268">
        <v>40913</v>
      </c>
      <c r="B1031" s="261" t="s">
        <v>1368</v>
      </c>
      <c r="C1031" s="268" t="s">
        <v>493</v>
      </c>
      <c r="D1031" s="283">
        <v>3148.05</v>
      </c>
    </row>
    <row r="1032" spans="1:4">
      <c r="A1032" s="268">
        <v>1214</v>
      </c>
      <c r="B1032" s="261" t="s">
        <v>1369</v>
      </c>
      <c r="C1032" s="268" t="s">
        <v>101</v>
      </c>
      <c r="D1032" s="283">
        <v>21.46</v>
      </c>
    </row>
    <row r="1033" spans="1:4">
      <c r="A1033" s="268">
        <v>40915</v>
      </c>
      <c r="B1033" s="261" t="s">
        <v>1370</v>
      </c>
      <c r="C1033" s="268" t="s">
        <v>493</v>
      </c>
      <c r="D1033" s="283">
        <v>3756.15</v>
      </c>
    </row>
    <row r="1034" spans="1:4">
      <c r="A1034" s="268">
        <v>40914</v>
      </c>
      <c r="B1034" s="261" t="s">
        <v>1371</v>
      </c>
      <c r="C1034" s="268" t="s">
        <v>493</v>
      </c>
      <c r="D1034" s="283">
        <v>3942.47</v>
      </c>
    </row>
    <row r="1035" spans="1:4">
      <c r="A1035" s="268">
        <v>1213</v>
      </c>
      <c r="B1035" s="261" t="s">
        <v>1372</v>
      </c>
      <c r="C1035" s="268" t="s">
        <v>101</v>
      </c>
      <c r="D1035" s="283">
        <v>22.53</v>
      </c>
    </row>
    <row r="1036" spans="1:4">
      <c r="A1036" s="268">
        <v>5091</v>
      </c>
      <c r="B1036" s="261" t="s">
        <v>1373</v>
      </c>
      <c r="C1036" s="268" t="s">
        <v>347</v>
      </c>
      <c r="D1036" s="283">
        <v>22.45</v>
      </c>
    </row>
    <row r="1037" spans="1:4">
      <c r="A1037" s="268">
        <v>2711</v>
      </c>
      <c r="B1037" s="261" t="s">
        <v>1374</v>
      </c>
      <c r="C1037" s="268" t="s">
        <v>347</v>
      </c>
      <c r="D1037" s="283">
        <v>189.9</v>
      </c>
    </row>
    <row r="1038" spans="1:4">
      <c r="A1038" s="268">
        <v>45235</v>
      </c>
      <c r="B1038" s="261" t="s">
        <v>1375</v>
      </c>
      <c r="C1038" s="268" t="s">
        <v>347</v>
      </c>
      <c r="D1038" s="283">
        <v>1223.48</v>
      </c>
    </row>
    <row r="1039" spans="1:4">
      <c r="A1039" s="268">
        <v>37727</v>
      </c>
      <c r="B1039" s="261" t="s">
        <v>1376</v>
      </c>
      <c r="C1039" s="268" t="s">
        <v>347</v>
      </c>
      <c r="D1039" s="283"/>
    </row>
    <row r="1040" spans="1:4">
      <c r="A1040" s="268">
        <v>37730</v>
      </c>
      <c r="B1040" s="261" t="s">
        <v>1377</v>
      </c>
      <c r="C1040" s="268" t="s">
        <v>347</v>
      </c>
      <c r="D1040" s="283"/>
    </row>
    <row r="1041" spans="1:4">
      <c r="A1041" s="268">
        <v>37731</v>
      </c>
      <c r="B1041" s="261" t="s">
        <v>1378</v>
      </c>
      <c r="C1041" s="268" t="s">
        <v>347</v>
      </c>
      <c r="D1041" s="283"/>
    </row>
    <row r="1042" spans="1:4">
      <c r="A1042" s="268">
        <v>37732</v>
      </c>
      <c r="B1042" s="261" t="s">
        <v>1379</v>
      </c>
      <c r="C1042" s="268" t="s">
        <v>347</v>
      </c>
      <c r="D1042" s="283"/>
    </row>
    <row r="1043" spans="1:4">
      <c r="A1043" s="268">
        <v>45194</v>
      </c>
      <c r="B1043" s="261" t="s">
        <v>1380</v>
      </c>
      <c r="C1043" s="268" t="s">
        <v>347</v>
      </c>
      <c r="D1043" s="283">
        <v>178.12</v>
      </c>
    </row>
    <row r="1044" spans="1:4">
      <c r="A1044" s="268">
        <v>37762</v>
      </c>
      <c r="B1044" s="261" t="s">
        <v>1381</v>
      </c>
      <c r="C1044" s="268" t="s">
        <v>347</v>
      </c>
      <c r="D1044" s="283"/>
    </row>
    <row r="1045" spans="1:4">
      <c r="A1045" s="268">
        <v>37763</v>
      </c>
      <c r="B1045" s="261" t="s">
        <v>1382</v>
      </c>
      <c r="C1045" s="268" t="s">
        <v>347</v>
      </c>
      <c r="D1045" s="283"/>
    </row>
    <row r="1046" spans="1:4">
      <c r="A1046" s="268">
        <v>41992</v>
      </c>
      <c r="B1046" s="261" t="s">
        <v>1383</v>
      </c>
      <c r="C1046" s="268" t="s">
        <v>347</v>
      </c>
      <c r="D1046" s="283"/>
    </row>
    <row r="1047" spans="1:4">
      <c r="A1047" s="268">
        <v>13215</v>
      </c>
      <c r="B1047" s="261" t="s">
        <v>1384</v>
      </c>
      <c r="C1047" s="268" t="s">
        <v>347</v>
      </c>
      <c r="D1047" s="283"/>
    </row>
    <row r="1048" spans="1:4">
      <c r="A1048" s="268">
        <v>4235</v>
      </c>
      <c r="B1048" s="261" t="s">
        <v>1385</v>
      </c>
      <c r="C1048" s="268" t="s">
        <v>101</v>
      </c>
      <c r="D1048" s="283">
        <v>18.75</v>
      </c>
    </row>
    <row r="1049" spans="1:4">
      <c r="A1049" s="268">
        <v>40976</v>
      </c>
      <c r="B1049" s="261" t="s">
        <v>1386</v>
      </c>
      <c r="C1049" s="268" t="s">
        <v>493</v>
      </c>
      <c r="D1049" s="283">
        <v>3282.46</v>
      </c>
    </row>
    <row r="1050" spans="1:4">
      <c r="A1050" s="268">
        <v>43091</v>
      </c>
      <c r="B1050" s="261" t="s">
        <v>1387</v>
      </c>
      <c r="C1050" s="268" t="s">
        <v>347</v>
      </c>
      <c r="D1050" s="283">
        <v>9203.68</v>
      </c>
    </row>
    <row r="1051" spans="1:4">
      <c r="A1051" s="268">
        <v>43092</v>
      </c>
      <c r="B1051" s="261" t="s">
        <v>1388</v>
      </c>
      <c r="C1051" s="268" t="s">
        <v>347</v>
      </c>
      <c r="D1051" s="283">
        <v>12271.58</v>
      </c>
    </row>
    <row r="1052" spans="1:4">
      <c r="A1052" s="268">
        <v>43089</v>
      </c>
      <c r="B1052" s="261" t="s">
        <v>1389</v>
      </c>
      <c r="C1052" s="268" t="s">
        <v>347</v>
      </c>
      <c r="D1052" s="283">
        <v>2138.67</v>
      </c>
    </row>
    <row r="1053" spans="1:4">
      <c r="A1053" s="268">
        <v>43090</v>
      </c>
      <c r="B1053" s="261" t="s">
        <v>1390</v>
      </c>
      <c r="C1053" s="268" t="s">
        <v>347</v>
      </c>
      <c r="D1053" s="283">
        <v>4719.84</v>
      </c>
    </row>
    <row r="1054" spans="1:4">
      <c r="A1054" s="268">
        <v>41967</v>
      </c>
      <c r="B1054" s="261" t="s">
        <v>1391</v>
      </c>
      <c r="C1054" s="268" t="s">
        <v>395</v>
      </c>
      <c r="D1054" s="283">
        <v>35.369999999999997</v>
      </c>
    </row>
    <row r="1055" spans="1:4">
      <c r="A1055" s="268">
        <v>12760</v>
      </c>
      <c r="B1055" s="261" t="s">
        <v>1392</v>
      </c>
      <c r="C1055" s="268" t="s">
        <v>147</v>
      </c>
      <c r="D1055" s="283">
        <v>1622.38</v>
      </c>
    </row>
    <row r="1056" spans="1:4">
      <c r="A1056" s="268">
        <v>12759</v>
      </c>
      <c r="B1056" s="261" t="s">
        <v>1393</v>
      </c>
      <c r="C1056" s="268" t="s">
        <v>147</v>
      </c>
      <c r="D1056" s="283">
        <v>1081.57</v>
      </c>
    </row>
    <row r="1057" spans="1:4">
      <c r="A1057" s="268">
        <v>43105</v>
      </c>
      <c r="B1057" s="261" t="s">
        <v>1394</v>
      </c>
      <c r="C1057" s="268" t="s">
        <v>152</v>
      </c>
      <c r="D1057" s="283">
        <v>31.87</v>
      </c>
    </row>
    <row r="1058" spans="1:4">
      <c r="A1058" s="268">
        <v>40424</v>
      </c>
      <c r="B1058" s="261" t="s">
        <v>1395</v>
      </c>
      <c r="C1058" s="268" t="s">
        <v>152</v>
      </c>
      <c r="D1058" s="283">
        <v>8.09</v>
      </c>
    </row>
    <row r="1059" spans="1:4">
      <c r="A1059" s="268">
        <v>1325</v>
      </c>
      <c r="B1059" s="261" t="s">
        <v>1396</v>
      </c>
      <c r="C1059" s="268" t="s">
        <v>152</v>
      </c>
      <c r="D1059" s="283">
        <v>8.8699999999999992</v>
      </c>
    </row>
    <row r="1060" spans="1:4">
      <c r="A1060" s="268">
        <v>1327</v>
      </c>
      <c r="B1060" s="261" t="s">
        <v>1397</v>
      </c>
      <c r="C1060" s="268" t="s">
        <v>152</v>
      </c>
      <c r="D1060" s="283">
        <v>9.44</v>
      </c>
    </row>
    <row r="1061" spans="1:4">
      <c r="A1061" s="268">
        <v>1328</v>
      </c>
      <c r="B1061" s="261" t="s">
        <v>1398</v>
      </c>
      <c r="C1061" s="268" t="s">
        <v>152</v>
      </c>
      <c r="D1061" s="283">
        <v>8.89</v>
      </c>
    </row>
    <row r="1062" spans="1:4">
      <c r="A1062" s="268">
        <v>1321</v>
      </c>
      <c r="B1062" s="261" t="s">
        <v>1399</v>
      </c>
      <c r="C1062" s="268" t="s">
        <v>152</v>
      </c>
      <c r="D1062" s="283">
        <v>8.23</v>
      </c>
    </row>
    <row r="1063" spans="1:4">
      <c r="A1063" s="268">
        <v>1318</v>
      </c>
      <c r="B1063" s="261" t="s">
        <v>1400</v>
      </c>
      <c r="C1063" s="268" t="s">
        <v>152</v>
      </c>
      <c r="D1063" s="283">
        <v>8.24</v>
      </c>
    </row>
    <row r="1064" spans="1:4">
      <c r="A1064" s="268">
        <v>1322</v>
      </c>
      <c r="B1064" s="261" t="s">
        <v>1401</v>
      </c>
      <c r="C1064" s="268" t="s">
        <v>152</v>
      </c>
      <c r="D1064" s="283">
        <v>8.6999999999999993</v>
      </c>
    </row>
    <row r="1065" spans="1:4">
      <c r="A1065" s="268">
        <v>1323</v>
      </c>
      <c r="B1065" s="261" t="s">
        <v>1402</v>
      </c>
      <c r="C1065" s="268" t="s">
        <v>152</v>
      </c>
      <c r="D1065" s="283">
        <v>8.6999999999999993</v>
      </c>
    </row>
    <row r="1066" spans="1:4">
      <c r="A1066" s="268">
        <v>1319</v>
      </c>
      <c r="B1066" s="261" t="s">
        <v>1403</v>
      </c>
      <c r="C1066" s="268" t="s">
        <v>152</v>
      </c>
      <c r="D1066" s="283">
        <v>7.33</v>
      </c>
    </row>
    <row r="1067" spans="1:4">
      <c r="A1067" s="268">
        <v>11026</v>
      </c>
      <c r="B1067" s="261" t="s">
        <v>1404</v>
      </c>
      <c r="C1067" s="268" t="s">
        <v>152</v>
      </c>
      <c r="D1067" s="283">
        <v>10.09</v>
      </c>
    </row>
    <row r="1068" spans="1:4">
      <c r="A1068" s="268">
        <v>11027</v>
      </c>
      <c r="B1068" s="261" t="s">
        <v>1405</v>
      </c>
      <c r="C1068" s="268" t="s">
        <v>152</v>
      </c>
      <c r="D1068" s="283">
        <v>10.5</v>
      </c>
    </row>
    <row r="1069" spans="1:4">
      <c r="A1069" s="268">
        <v>11046</v>
      </c>
      <c r="B1069" s="261" t="s">
        <v>1406</v>
      </c>
      <c r="C1069" s="268" t="s">
        <v>152</v>
      </c>
      <c r="D1069" s="283">
        <v>10.06</v>
      </c>
    </row>
    <row r="1070" spans="1:4">
      <c r="A1070" s="268">
        <v>11047</v>
      </c>
      <c r="B1070" s="261" t="s">
        <v>1407</v>
      </c>
      <c r="C1070" s="268" t="s">
        <v>152</v>
      </c>
      <c r="D1070" s="283">
        <v>10.96</v>
      </c>
    </row>
    <row r="1071" spans="1:4">
      <c r="A1071" s="268">
        <v>43668</v>
      </c>
      <c r="B1071" s="261" t="s">
        <v>1408</v>
      </c>
      <c r="C1071" s="268" t="s">
        <v>152</v>
      </c>
      <c r="D1071" s="283">
        <v>9.67</v>
      </c>
    </row>
    <row r="1072" spans="1:4">
      <c r="A1072" s="268">
        <v>11049</v>
      </c>
      <c r="B1072" s="261" t="s">
        <v>1409</v>
      </c>
      <c r="C1072" s="268" t="s">
        <v>152</v>
      </c>
      <c r="D1072" s="283">
        <v>10.48</v>
      </c>
    </row>
    <row r="1073" spans="1:4">
      <c r="A1073" s="268">
        <v>43106</v>
      </c>
      <c r="B1073" s="261" t="s">
        <v>1410</v>
      </c>
      <c r="C1073" s="268" t="s">
        <v>152</v>
      </c>
      <c r="D1073" s="283">
        <v>10.54</v>
      </c>
    </row>
    <row r="1074" spans="1:4">
      <c r="A1074" s="268">
        <v>11051</v>
      </c>
      <c r="B1074" s="261" t="s">
        <v>1411</v>
      </c>
      <c r="C1074" s="268" t="s">
        <v>152</v>
      </c>
      <c r="D1074" s="283">
        <v>11</v>
      </c>
    </row>
    <row r="1075" spans="1:4">
      <c r="A1075" s="268">
        <v>11061</v>
      </c>
      <c r="B1075" s="261" t="s">
        <v>1412</v>
      </c>
      <c r="C1075" s="268" t="s">
        <v>152</v>
      </c>
      <c r="D1075" s="283">
        <v>13.2</v>
      </c>
    </row>
    <row r="1076" spans="1:4">
      <c r="A1076" s="268">
        <v>43667</v>
      </c>
      <c r="B1076" s="261" t="s">
        <v>1413</v>
      </c>
      <c r="C1076" s="268" t="s">
        <v>152</v>
      </c>
      <c r="D1076" s="283">
        <v>9.59</v>
      </c>
    </row>
    <row r="1077" spans="1:4">
      <c r="A1077" s="268">
        <v>1333</v>
      </c>
      <c r="B1077" s="261" t="s">
        <v>1414</v>
      </c>
      <c r="C1077" s="268" t="s">
        <v>152</v>
      </c>
      <c r="D1077" s="283">
        <v>7.99</v>
      </c>
    </row>
    <row r="1078" spans="1:4">
      <c r="A1078" s="268">
        <v>1330</v>
      </c>
      <c r="B1078" s="261" t="s">
        <v>1415</v>
      </c>
      <c r="C1078" s="268" t="s">
        <v>152</v>
      </c>
      <c r="D1078" s="283">
        <v>7.91</v>
      </c>
    </row>
    <row r="1079" spans="1:4">
      <c r="A1079" s="268">
        <v>10957</v>
      </c>
      <c r="B1079" s="261" t="s">
        <v>1416</v>
      </c>
      <c r="C1079" s="268" t="s">
        <v>152</v>
      </c>
      <c r="D1079" s="283">
        <v>9.1300000000000008</v>
      </c>
    </row>
    <row r="1080" spans="1:4">
      <c r="A1080" s="268">
        <v>1332</v>
      </c>
      <c r="B1080" s="261" t="s">
        <v>1417</v>
      </c>
      <c r="C1080" s="268" t="s">
        <v>152</v>
      </c>
      <c r="D1080" s="283">
        <v>8.1199999999999992</v>
      </c>
    </row>
    <row r="1081" spans="1:4">
      <c r="A1081" s="268">
        <v>1334</v>
      </c>
      <c r="B1081" s="261" t="s">
        <v>1418</v>
      </c>
      <c r="C1081" s="268" t="s">
        <v>152</v>
      </c>
      <c r="D1081" s="283">
        <v>9</v>
      </c>
    </row>
    <row r="1082" spans="1:4">
      <c r="A1082" s="268">
        <v>1335</v>
      </c>
      <c r="B1082" s="261" t="s">
        <v>1419</v>
      </c>
      <c r="C1082" s="268" t="s">
        <v>152</v>
      </c>
      <c r="D1082" s="283">
        <v>9.3000000000000007</v>
      </c>
    </row>
    <row r="1083" spans="1:4">
      <c r="A1083" s="268">
        <v>40425</v>
      </c>
      <c r="B1083" s="261" t="s">
        <v>1420</v>
      </c>
      <c r="C1083" s="268" t="s">
        <v>152</v>
      </c>
      <c r="D1083" s="283">
        <v>7.96</v>
      </c>
    </row>
    <row r="1084" spans="1:4">
      <c r="A1084" s="268">
        <v>1337</v>
      </c>
      <c r="B1084" s="261" t="s">
        <v>1421</v>
      </c>
      <c r="C1084" s="268" t="s">
        <v>152</v>
      </c>
      <c r="D1084" s="283">
        <v>9.1300000000000008</v>
      </c>
    </row>
    <row r="1085" spans="1:4">
      <c r="A1085" s="268">
        <v>34659</v>
      </c>
      <c r="B1085" s="261" t="s">
        <v>1422</v>
      </c>
      <c r="C1085" s="268" t="s">
        <v>147</v>
      </c>
      <c r="D1085" s="283">
        <v>47.01</v>
      </c>
    </row>
    <row r="1086" spans="1:4">
      <c r="A1086" s="268">
        <v>34514</v>
      </c>
      <c r="B1086" s="261" t="s">
        <v>1423</v>
      </c>
      <c r="C1086" s="268" t="s">
        <v>147</v>
      </c>
      <c r="D1086" s="283">
        <v>52.07</v>
      </c>
    </row>
    <row r="1087" spans="1:4">
      <c r="A1087" s="268">
        <v>34660</v>
      </c>
      <c r="B1087" s="261" t="s">
        <v>1424</v>
      </c>
      <c r="C1087" s="268" t="s">
        <v>147</v>
      </c>
      <c r="D1087" s="283">
        <v>66.08</v>
      </c>
    </row>
    <row r="1088" spans="1:4">
      <c r="A1088" s="268">
        <v>34661</v>
      </c>
      <c r="B1088" s="261" t="s">
        <v>1425</v>
      </c>
      <c r="C1088" s="268" t="s">
        <v>147</v>
      </c>
      <c r="D1088" s="283">
        <v>94.91</v>
      </c>
    </row>
    <row r="1089" spans="1:4">
      <c r="A1089" s="268">
        <v>34667</v>
      </c>
      <c r="B1089" s="261" t="s">
        <v>1426</v>
      </c>
      <c r="C1089" s="268" t="s">
        <v>147</v>
      </c>
      <c r="D1089" s="283">
        <v>34.369999999999997</v>
      </c>
    </row>
    <row r="1090" spans="1:4">
      <c r="A1090" s="268">
        <v>34668</v>
      </c>
      <c r="B1090" s="261" t="s">
        <v>1427</v>
      </c>
      <c r="C1090" s="268" t="s">
        <v>147</v>
      </c>
      <c r="D1090" s="283">
        <v>44.91</v>
      </c>
    </row>
    <row r="1091" spans="1:4">
      <c r="A1091" s="268">
        <v>34741</v>
      </c>
      <c r="B1091" s="261" t="s">
        <v>1428</v>
      </c>
      <c r="C1091" s="268" t="s">
        <v>147</v>
      </c>
      <c r="D1091" s="283">
        <v>49.42</v>
      </c>
    </row>
    <row r="1092" spans="1:4">
      <c r="A1092" s="268">
        <v>34664</v>
      </c>
      <c r="B1092" s="261" t="s">
        <v>1429</v>
      </c>
      <c r="C1092" s="268" t="s">
        <v>147</v>
      </c>
      <c r="D1092" s="283">
        <v>53.93</v>
      </c>
    </row>
    <row r="1093" spans="1:4">
      <c r="A1093" s="268">
        <v>34665</v>
      </c>
      <c r="B1093" s="261" t="s">
        <v>1430</v>
      </c>
      <c r="C1093" s="268" t="s">
        <v>147</v>
      </c>
      <c r="D1093" s="283">
        <v>66.95</v>
      </c>
    </row>
    <row r="1094" spans="1:4">
      <c r="A1094" s="268">
        <v>34666</v>
      </c>
      <c r="B1094" s="261" t="s">
        <v>1431</v>
      </c>
      <c r="C1094" s="268" t="s">
        <v>147</v>
      </c>
      <c r="D1094" s="283">
        <v>101.12</v>
      </c>
    </row>
    <row r="1095" spans="1:4">
      <c r="A1095" s="268">
        <v>34669</v>
      </c>
      <c r="B1095" s="261" t="s">
        <v>1432</v>
      </c>
      <c r="C1095" s="268" t="s">
        <v>147</v>
      </c>
      <c r="D1095" s="283">
        <v>37.07</v>
      </c>
    </row>
    <row r="1096" spans="1:4">
      <c r="A1096" s="268">
        <v>34670</v>
      </c>
      <c r="B1096" s="261" t="s">
        <v>1433</v>
      </c>
      <c r="C1096" s="268" t="s">
        <v>147</v>
      </c>
      <c r="D1096" s="283">
        <v>45.35</v>
      </c>
    </row>
    <row r="1097" spans="1:4">
      <c r="A1097" s="268">
        <v>34671</v>
      </c>
      <c r="B1097" s="261" t="s">
        <v>1434</v>
      </c>
      <c r="C1097" s="268" t="s">
        <v>147</v>
      </c>
      <c r="D1097" s="283">
        <v>37.85</v>
      </c>
    </row>
    <row r="1098" spans="1:4">
      <c r="A1098" s="268">
        <v>34672</v>
      </c>
      <c r="B1098" s="261" t="s">
        <v>1435</v>
      </c>
      <c r="C1098" s="268" t="s">
        <v>147</v>
      </c>
      <c r="D1098" s="283">
        <v>39.909999999999997</v>
      </c>
    </row>
    <row r="1099" spans="1:4">
      <c r="A1099" s="268">
        <v>34673</v>
      </c>
      <c r="B1099" s="261" t="s">
        <v>1436</v>
      </c>
      <c r="C1099" s="268" t="s">
        <v>147</v>
      </c>
      <c r="D1099" s="283">
        <v>48.7</v>
      </c>
    </row>
    <row r="1100" spans="1:4">
      <c r="A1100" s="268">
        <v>34674</v>
      </c>
      <c r="B1100" s="261" t="s">
        <v>1437</v>
      </c>
      <c r="C1100" s="268" t="s">
        <v>147</v>
      </c>
      <c r="D1100" s="283">
        <v>64.75</v>
      </c>
    </row>
    <row r="1101" spans="1:4">
      <c r="A1101" s="268">
        <v>34675</v>
      </c>
      <c r="B1101" s="261" t="s">
        <v>1438</v>
      </c>
      <c r="C1101" s="268" t="s">
        <v>147</v>
      </c>
      <c r="D1101" s="283">
        <v>78.94</v>
      </c>
    </row>
    <row r="1102" spans="1:4">
      <c r="A1102" s="268">
        <v>34676</v>
      </c>
      <c r="B1102" s="261" t="s">
        <v>1439</v>
      </c>
      <c r="C1102" s="268" t="s">
        <v>147</v>
      </c>
      <c r="D1102" s="283">
        <v>22.73</v>
      </c>
    </row>
    <row r="1103" spans="1:4">
      <c r="A1103" s="268">
        <v>34677</v>
      </c>
      <c r="B1103" s="261" t="s">
        <v>1440</v>
      </c>
      <c r="C1103" s="268" t="s">
        <v>147</v>
      </c>
      <c r="D1103" s="283">
        <v>30.55</v>
      </c>
    </row>
    <row r="1104" spans="1:4">
      <c r="A1104" s="268">
        <v>43126</v>
      </c>
      <c r="B1104" s="261" t="s">
        <v>1441</v>
      </c>
      <c r="C1104" s="268" t="s">
        <v>147</v>
      </c>
      <c r="D1104" s="283"/>
    </row>
    <row r="1105" spans="1:4">
      <c r="A1105" s="268">
        <v>43124</v>
      </c>
      <c r="B1105" s="261" t="s">
        <v>1442</v>
      </c>
      <c r="C1105" s="268" t="s">
        <v>147</v>
      </c>
      <c r="D1105" s="283"/>
    </row>
    <row r="1106" spans="1:4">
      <c r="A1106" s="268">
        <v>43125</v>
      </c>
      <c r="B1106" s="261" t="s">
        <v>1443</v>
      </c>
      <c r="C1106" s="268" t="s">
        <v>147</v>
      </c>
      <c r="D1106" s="283"/>
    </row>
    <row r="1107" spans="1:4">
      <c r="A1107" s="268">
        <v>40623</v>
      </c>
      <c r="B1107" s="261" t="s">
        <v>1444</v>
      </c>
      <c r="C1107" s="268" t="s">
        <v>757</v>
      </c>
      <c r="D1107" s="283">
        <v>88.89</v>
      </c>
    </row>
    <row r="1108" spans="1:4">
      <c r="A1108" s="268">
        <v>1345</v>
      </c>
      <c r="B1108" s="261" t="s">
        <v>1445</v>
      </c>
      <c r="C1108" s="268" t="s">
        <v>147</v>
      </c>
      <c r="D1108" s="283">
        <v>70.959999999999994</v>
      </c>
    </row>
    <row r="1109" spans="1:4">
      <c r="A1109" s="268">
        <v>1346</v>
      </c>
      <c r="B1109" s="261" t="s">
        <v>1446</v>
      </c>
      <c r="C1109" s="268" t="s">
        <v>147</v>
      </c>
      <c r="D1109" s="283">
        <v>41.27</v>
      </c>
    </row>
    <row r="1110" spans="1:4">
      <c r="A1110" s="268">
        <v>1347</v>
      </c>
      <c r="B1110" s="261" t="s">
        <v>1447</v>
      </c>
      <c r="C1110" s="268" t="s">
        <v>147</v>
      </c>
      <c r="D1110" s="283">
        <v>51.14</v>
      </c>
    </row>
    <row r="1111" spans="1:4">
      <c r="A1111" s="268">
        <v>43678</v>
      </c>
      <c r="B1111" s="261" t="s">
        <v>1448</v>
      </c>
      <c r="C1111" s="268" t="s">
        <v>147</v>
      </c>
      <c r="D1111" s="283">
        <v>59.32</v>
      </c>
    </row>
    <row r="1112" spans="1:4">
      <c r="A1112" s="268">
        <v>43680</v>
      </c>
      <c r="B1112" s="261" t="s">
        <v>1449</v>
      </c>
      <c r="C1112" s="268" t="s">
        <v>147</v>
      </c>
      <c r="D1112" s="283">
        <v>85.46</v>
      </c>
    </row>
    <row r="1113" spans="1:4">
      <c r="A1113" s="268">
        <v>43679</v>
      </c>
      <c r="B1113" s="261" t="s">
        <v>1450</v>
      </c>
      <c r="C1113" s="268" t="s">
        <v>147</v>
      </c>
      <c r="D1113" s="283">
        <v>29.99</v>
      </c>
    </row>
    <row r="1114" spans="1:4">
      <c r="A1114" s="268">
        <v>1355</v>
      </c>
      <c r="B1114" s="261" t="s">
        <v>1451</v>
      </c>
      <c r="C1114" s="268" t="s">
        <v>147</v>
      </c>
      <c r="D1114" s="283">
        <v>34.130000000000003</v>
      </c>
    </row>
    <row r="1115" spans="1:4">
      <c r="A1115" s="268">
        <v>1358</v>
      </c>
      <c r="B1115" s="261" t="s">
        <v>1452</v>
      </c>
      <c r="C1115" s="268" t="s">
        <v>147</v>
      </c>
      <c r="D1115" s="283">
        <v>41.9</v>
      </c>
    </row>
    <row r="1116" spans="1:4">
      <c r="A1116" s="268">
        <v>43677</v>
      </c>
      <c r="B1116" s="261" t="s">
        <v>1453</v>
      </c>
      <c r="C1116" s="268" t="s">
        <v>147</v>
      </c>
      <c r="D1116" s="283">
        <v>51.98</v>
      </c>
    </row>
    <row r="1117" spans="1:4">
      <c r="A1117" s="268">
        <v>43682</v>
      </c>
      <c r="B1117" s="261" t="s">
        <v>1454</v>
      </c>
      <c r="C1117" s="268" t="s">
        <v>147</v>
      </c>
      <c r="D1117" s="283">
        <v>15.93</v>
      </c>
    </row>
    <row r="1118" spans="1:4">
      <c r="A1118" s="268">
        <v>43681</v>
      </c>
      <c r="B1118" s="261" t="s">
        <v>1455</v>
      </c>
      <c r="C1118" s="268" t="s">
        <v>147</v>
      </c>
      <c r="D1118" s="283">
        <v>26.4</v>
      </c>
    </row>
    <row r="1119" spans="1:4">
      <c r="A1119" s="268">
        <v>45248</v>
      </c>
      <c r="B1119" s="261" t="s">
        <v>1456</v>
      </c>
      <c r="C1119" s="268" t="s">
        <v>347</v>
      </c>
      <c r="D1119" s="283">
        <v>59.93</v>
      </c>
    </row>
    <row r="1120" spans="1:4">
      <c r="A1120" s="268">
        <v>45243</v>
      </c>
      <c r="B1120" s="261" t="s">
        <v>1457</v>
      </c>
      <c r="C1120" s="268" t="s">
        <v>347</v>
      </c>
      <c r="D1120" s="283">
        <v>193.81</v>
      </c>
    </row>
    <row r="1121" spans="1:4">
      <c r="A1121" s="268">
        <v>45252</v>
      </c>
      <c r="B1121" s="261" t="s">
        <v>1458</v>
      </c>
      <c r="C1121" s="268" t="s">
        <v>347</v>
      </c>
      <c r="D1121" s="283">
        <v>33.99</v>
      </c>
    </row>
    <row r="1122" spans="1:4">
      <c r="A1122" s="268">
        <v>45246</v>
      </c>
      <c r="B1122" s="261" t="s">
        <v>1459</v>
      </c>
      <c r="C1122" s="268" t="s">
        <v>347</v>
      </c>
      <c r="D1122" s="283">
        <v>157.52000000000001</v>
      </c>
    </row>
    <row r="1123" spans="1:4">
      <c r="A1123" s="268">
        <v>20971</v>
      </c>
      <c r="B1123" s="261" t="s">
        <v>1460</v>
      </c>
      <c r="C1123" s="268" t="s">
        <v>347</v>
      </c>
      <c r="D1123" s="283">
        <v>21.66</v>
      </c>
    </row>
    <row r="1124" spans="1:4">
      <c r="A1124" s="268">
        <v>45247</v>
      </c>
      <c r="B1124" s="261" t="s">
        <v>1461</v>
      </c>
      <c r="C1124" s="268" t="s">
        <v>347</v>
      </c>
      <c r="D1124" s="283">
        <v>22.84</v>
      </c>
    </row>
    <row r="1125" spans="1:4">
      <c r="A1125" s="268">
        <v>39746</v>
      </c>
      <c r="B1125" s="261" t="s">
        <v>1462</v>
      </c>
      <c r="C1125" s="268" t="s">
        <v>347</v>
      </c>
      <c r="D1125" s="283">
        <v>127.68</v>
      </c>
    </row>
    <row r="1126" spans="1:4">
      <c r="A1126" s="268">
        <v>13279</v>
      </c>
      <c r="B1126" s="261" t="s">
        <v>1463</v>
      </c>
      <c r="C1126" s="268" t="s">
        <v>152</v>
      </c>
      <c r="D1126" s="283">
        <v>32.33</v>
      </c>
    </row>
    <row r="1127" spans="1:4">
      <c r="A1127" s="268">
        <v>11977</v>
      </c>
      <c r="B1127" s="261" t="s">
        <v>1464</v>
      </c>
      <c r="C1127" s="268" t="s">
        <v>347</v>
      </c>
      <c r="D1127" s="283">
        <v>16.75</v>
      </c>
    </row>
    <row r="1128" spans="1:4">
      <c r="A1128" s="268">
        <v>11976</v>
      </c>
      <c r="B1128" s="261" t="s">
        <v>1465</v>
      </c>
      <c r="C1128" s="268" t="s">
        <v>347</v>
      </c>
      <c r="D1128" s="283">
        <v>1.88</v>
      </c>
    </row>
    <row r="1129" spans="1:4">
      <c r="A1129" s="268">
        <v>11975</v>
      </c>
      <c r="B1129" s="261" t="s">
        <v>1466</v>
      </c>
      <c r="C1129" s="268" t="s">
        <v>347</v>
      </c>
      <c r="D1129" s="283">
        <v>36.700000000000003</v>
      </c>
    </row>
    <row r="1130" spans="1:4">
      <c r="A1130" s="268">
        <v>1368</v>
      </c>
      <c r="B1130" s="261" t="s">
        <v>1467</v>
      </c>
      <c r="C1130" s="268" t="s">
        <v>347</v>
      </c>
      <c r="D1130" s="283">
        <v>113.65</v>
      </c>
    </row>
    <row r="1131" spans="1:4">
      <c r="A1131" s="268">
        <v>1367</v>
      </c>
      <c r="B1131" s="261" t="s">
        <v>1468</v>
      </c>
      <c r="C1131" s="268" t="s">
        <v>347</v>
      </c>
      <c r="D1131" s="283">
        <v>367.62</v>
      </c>
    </row>
    <row r="1132" spans="1:4">
      <c r="A1132" s="268">
        <v>1380</v>
      </c>
      <c r="B1132" s="261" t="s">
        <v>1469</v>
      </c>
      <c r="C1132" s="268" t="s">
        <v>152</v>
      </c>
      <c r="D1132" s="283">
        <v>5.62</v>
      </c>
    </row>
    <row r="1133" spans="1:4">
      <c r="A1133" s="268">
        <v>1375</v>
      </c>
      <c r="B1133" s="261" t="s">
        <v>1470</v>
      </c>
      <c r="C1133" s="268" t="s">
        <v>152</v>
      </c>
      <c r="D1133" s="283">
        <v>18.61</v>
      </c>
    </row>
    <row r="1134" spans="1:4">
      <c r="A1134" s="268">
        <v>1379</v>
      </c>
      <c r="B1134" s="261" t="s">
        <v>1471</v>
      </c>
      <c r="C1134" s="268" t="s">
        <v>152</v>
      </c>
      <c r="D1134" s="283">
        <v>0.84</v>
      </c>
    </row>
    <row r="1135" spans="1:4">
      <c r="A1135" s="268">
        <v>13284</v>
      </c>
      <c r="B1135" s="261" t="s">
        <v>1472</v>
      </c>
      <c r="C1135" s="268" t="s">
        <v>152</v>
      </c>
      <c r="D1135" s="283">
        <v>0.76</v>
      </c>
    </row>
    <row r="1136" spans="1:4">
      <c r="A1136" s="268">
        <v>44528</v>
      </c>
      <c r="B1136" s="261" t="s">
        <v>1473</v>
      </c>
      <c r="C1136" s="268" t="s">
        <v>152</v>
      </c>
      <c r="D1136" s="283">
        <v>4.47</v>
      </c>
    </row>
    <row r="1137" spans="1:4">
      <c r="A1137" s="268">
        <v>34753</v>
      </c>
      <c r="B1137" s="261" t="s">
        <v>1474</v>
      </c>
      <c r="C1137" s="268" t="s">
        <v>152</v>
      </c>
      <c r="D1137" s="283">
        <v>0.81</v>
      </c>
    </row>
    <row r="1138" spans="1:4">
      <c r="A1138" s="268">
        <v>420</v>
      </c>
      <c r="B1138" s="261" t="s">
        <v>1475</v>
      </c>
      <c r="C1138" s="268" t="s">
        <v>347</v>
      </c>
      <c r="D1138" s="283"/>
    </row>
    <row r="1139" spans="1:4">
      <c r="A1139" s="268">
        <v>12327</v>
      </c>
      <c r="B1139" s="261" t="s">
        <v>1476</v>
      </c>
      <c r="C1139" s="268" t="s">
        <v>347</v>
      </c>
      <c r="D1139" s="283"/>
    </row>
    <row r="1140" spans="1:4">
      <c r="A1140" s="268">
        <v>36148</v>
      </c>
      <c r="B1140" s="261" t="s">
        <v>1477</v>
      </c>
      <c r="C1140" s="268" t="s">
        <v>347</v>
      </c>
      <c r="D1140" s="283">
        <v>164.2</v>
      </c>
    </row>
    <row r="1141" spans="1:4">
      <c r="A1141" s="268">
        <v>12329</v>
      </c>
      <c r="B1141" s="261" t="s">
        <v>1478</v>
      </c>
      <c r="C1141" s="268" t="s">
        <v>152</v>
      </c>
      <c r="D1141" s="283">
        <v>137.07</v>
      </c>
    </row>
    <row r="1142" spans="1:4">
      <c r="A1142" s="268">
        <v>44396</v>
      </c>
      <c r="B1142" s="261" t="s">
        <v>1479</v>
      </c>
      <c r="C1142" s="268" t="s">
        <v>152</v>
      </c>
      <c r="D1142" s="283">
        <v>50.31</v>
      </c>
    </row>
    <row r="1143" spans="1:4">
      <c r="A1143" s="268">
        <v>44327</v>
      </c>
      <c r="B1143" s="261" t="s">
        <v>1480</v>
      </c>
      <c r="C1143" s="268" t="s">
        <v>395</v>
      </c>
      <c r="D1143" s="283">
        <v>171.1</v>
      </c>
    </row>
    <row r="1144" spans="1:4">
      <c r="A1144" s="268">
        <v>37418</v>
      </c>
      <c r="B1144" s="261" t="s">
        <v>1481</v>
      </c>
      <c r="C1144" s="268" t="s">
        <v>347</v>
      </c>
      <c r="D1144" s="283"/>
    </row>
    <row r="1145" spans="1:4">
      <c r="A1145" s="268">
        <v>37419</v>
      </c>
      <c r="B1145" s="261" t="s">
        <v>1482</v>
      </c>
      <c r="C1145" s="268" t="s">
        <v>347</v>
      </c>
      <c r="D1145" s="283"/>
    </row>
    <row r="1146" spans="1:4">
      <c r="A1146" s="268">
        <v>1427</v>
      </c>
      <c r="B1146" s="261" t="s">
        <v>1483</v>
      </c>
      <c r="C1146" s="268" t="s">
        <v>347</v>
      </c>
      <c r="D1146" s="283"/>
    </row>
    <row r="1147" spans="1:4">
      <c r="A1147" s="268">
        <v>1402</v>
      </c>
      <c r="B1147" s="261" t="s">
        <v>1484</v>
      </c>
      <c r="C1147" s="268" t="s">
        <v>347</v>
      </c>
      <c r="D1147" s="283"/>
    </row>
    <row r="1148" spans="1:4">
      <c r="A1148" s="268">
        <v>1420</v>
      </c>
      <c r="B1148" s="261" t="s">
        <v>1485</v>
      </c>
      <c r="C1148" s="268" t="s">
        <v>347</v>
      </c>
      <c r="D1148" s="283"/>
    </row>
    <row r="1149" spans="1:4">
      <c r="A1149" s="268">
        <v>1419</v>
      </c>
      <c r="B1149" s="261" t="s">
        <v>1486</v>
      </c>
      <c r="C1149" s="268" t="s">
        <v>347</v>
      </c>
      <c r="D1149" s="283"/>
    </row>
    <row r="1150" spans="1:4">
      <c r="A1150" s="268">
        <v>1414</v>
      </c>
      <c r="B1150" s="261" t="s">
        <v>1487</v>
      </c>
      <c r="C1150" s="268" t="s">
        <v>347</v>
      </c>
      <c r="D1150" s="283"/>
    </row>
    <row r="1151" spans="1:4">
      <c r="A1151" s="268">
        <v>1413</v>
      </c>
      <c r="B1151" s="261" t="s">
        <v>1488</v>
      </c>
      <c r="C1151" s="268" t="s">
        <v>347</v>
      </c>
      <c r="D1151" s="283"/>
    </row>
    <row r="1152" spans="1:4">
      <c r="A1152" s="268">
        <v>1412</v>
      </c>
      <c r="B1152" s="261" t="s">
        <v>1489</v>
      </c>
      <c r="C1152" s="268" t="s">
        <v>347</v>
      </c>
      <c r="D1152" s="283"/>
    </row>
    <row r="1153" spans="1:4">
      <c r="A1153" s="268">
        <v>1406</v>
      </c>
      <c r="B1153" s="261" t="s">
        <v>1490</v>
      </c>
      <c r="C1153" s="268" t="s">
        <v>347</v>
      </c>
      <c r="D1153" s="283"/>
    </row>
    <row r="1154" spans="1:4">
      <c r="A1154" s="268">
        <v>45237</v>
      </c>
      <c r="B1154" s="261" t="s">
        <v>1491</v>
      </c>
      <c r="C1154" s="268" t="s">
        <v>347</v>
      </c>
      <c r="D1154" s="283">
        <v>18.23</v>
      </c>
    </row>
    <row r="1155" spans="1:4">
      <c r="A1155" s="268">
        <v>11281</v>
      </c>
      <c r="B1155" s="261" t="s">
        <v>1492</v>
      </c>
      <c r="C1155" s="268" t="s">
        <v>347</v>
      </c>
      <c r="D1155" s="283"/>
    </row>
    <row r="1156" spans="1:4">
      <c r="A1156" s="268">
        <v>1442</v>
      </c>
      <c r="B1156" s="261" t="s">
        <v>1493</v>
      </c>
      <c r="C1156" s="268" t="s">
        <v>347</v>
      </c>
      <c r="D1156" s="283"/>
    </row>
    <row r="1157" spans="1:4">
      <c r="A1157" s="268">
        <v>13458</v>
      </c>
      <c r="B1157" s="261" t="s">
        <v>1494</v>
      </c>
      <c r="C1157" s="268" t="s">
        <v>347</v>
      </c>
      <c r="D1157" s="283"/>
    </row>
    <row r="1158" spans="1:4">
      <c r="A1158" s="268">
        <v>11134</v>
      </c>
      <c r="B1158" s="261" t="s">
        <v>1495</v>
      </c>
      <c r="C1158" s="268" t="s">
        <v>147</v>
      </c>
      <c r="D1158" s="283">
        <v>58.8</v>
      </c>
    </row>
    <row r="1159" spans="1:4">
      <c r="A1159" s="268">
        <v>11135</v>
      </c>
      <c r="B1159" s="261" t="s">
        <v>1496</v>
      </c>
      <c r="C1159" s="268" t="s">
        <v>147</v>
      </c>
      <c r="D1159" s="283">
        <v>63.48</v>
      </c>
    </row>
    <row r="1160" spans="1:4">
      <c r="A1160" s="268">
        <v>11136</v>
      </c>
      <c r="B1160" s="261" t="s">
        <v>1497</v>
      </c>
      <c r="C1160" s="268" t="s">
        <v>147</v>
      </c>
      <c r="D1160" s="283">
        <v>72.69</v>
      </c>
    </row>
    <row r="1161" spans="1:4">
      <c r="A1161" s="268">
        <v>34743</v>
      </c>
      <c r="B1161" s="261" t="s">
        <v>1498</v>
      </c>
      <c r="C1161" s="268" t="s">
        <v>147</v>
      </c>
      <c r="D1161" s="283">
        <v>87.71</v>
      </c>
    </row>
    <row r="1162" spans="1:4">
      <c r="A1162" s="268">
        <v>11137</v>
      </c>
      <c r="B1162" s="261" t="s">
        <v>1499</v>
      </c>
      <c r="C1162" s="268" t="s">
        <v>147</v>
      </c>
      <c r="D1162" s="283">
        <v>99.62</v>
      </c>
    </row>
    <row r="1163" spans="1:4">
      <c r="A1163" s="268">
        <v>34745</v>
      </c>
      <c r="B1163" s="261" t="s">
        <v>1500</v>
      </c>
      <c r="C1163" s="268" t="s">
        <v>147</v>
      </c>
      <c r="D1163" s="283">
        <v>118.46</v>
      </c>
    </row>
    <row r="1164" spans="1:4">
      <c r="A1164" s="268">
        <v>34746</v>
      </c>
      <c r="B1164" s="261" t="s">
        <v>1501</v>
      </c>
      <c r="C1164" s="268" t="s">
        <v>147</v>
      </c>
      <c r="D1164" s="283">
        <v>32.299999999999997</v>
      </c>
    </row>
    <row r="1165" spans="1:4">
      <c r="A1165" s="268">
        <v>1360</v>
      </c>
      <c r="B1165" s="261" t="s">
        <v>1502</v>
      </c>
      <c r="C1165" s="268" t="s">
        <v>147</v>
      </c>
      <c r="D1165" s="283">
        <v>37.69</v>
      </c>
    </row>
    <row r="1166" spans="1:4">
      <c r="A1166" s="268">
        <v>45300</v>
      </c>
      <c r="B1166" s="261" t="s">
        <v>1503</v>
      </c>
      <c r="C1166" s="268" t="s">
        <v>347</v>
      </c>
      <c r="D1166" s="283"/>
    </row>
    <row r="1167" spans="1:4">
      <c r="A1167" s="268">
        <v>36526</v>
      </c>
      <c r="B1167" s="261" t="s">
        <v>1504</v>
      </c>
      <c r="C1167" s="268" t="s">
        <v>347</v>
      </c>
      <c r="D1167" s="283"/>
    </row>
    <row r="1168" spans="1:4">
      <c r="A1168" s="268">
        <v>36523</v>
      </c>
      <c r="B1168" s="261" t="s">
        <v>1505</v>
      </c>
      <c r="C1168" s="268" t="s">
        <v>347</v>
      </c>
      <c r="D1168" s="283"/>
    </row>
    <row r="1169" spans="1:4">
      <c r="A1169" s="268">
        <v>36522</v>
      </c>
      <c r="B1169" s="261" t="s">
        <v>1506</v>
      </c>
      <c r="C1169" s="268" t="s">
        <v>347</v>
      </c>
      <c r="D1169" s="283"/>
    </row>
    <row r="1170" spans="1:4">
      <c r="A1170" s="268">
        <v>36525</v>
      </c>
      <c r="B1170" s="261" t="s">
        <v>1507</v>
      </c>
      <c r="C1170" s="268" t="s">
        <v>347</v>
      </c>
      <c r="D1170" s="283"/>
    </row>
    <row r="1171" spans="1:4">
      <c r="A1171" s="268">
        <v>13803</v>
      </c>
      <c r="B1171" s="261" t="s">
        <v>1508</v>
      </c>
      <c r="C1171" s="268" t="s">
        <v>347</v>
      </c>
      <c r="D1171" s="283"/>
    </row>
    <row r="1172" spans="1:4">
      <c r="A1172" s="268">
        <v>34348</v>
      </c>
      <c r="B1172" s="261" t="s">
        <v>1509</v>
      </c>
      <c r="C1172" s="268" t="s">
        <v>111</v>
      </c>
      <c r="D1172" s="283">
        <v>17.41</v>
      </c>
    </row>
    <row r="1173" spans="1:4">
      <c r="A1173" s="268">
        <v>34347</v>
      </c>
      <c r="B1173" s="261" t="s">
        <v>1510</v>
      </c>
      <c r="C1173" s="268" t="s">
        <v>111</v>
      </c>
      <c r="D1173" s="283">
        <v>12.44</v>
      </c>
    </row>
    <row r="1174" spans="1:4">
      <c r="A1174" s="268">
        <v>11146</v>
      </c>
      <c r="B1174" s="261" t="s">
        <v>1511</v>
      </c>
      <c r="C1174" s="268" t="s">
        <v>138</v>
      </c>
      <c r="D1174" s="283">
        <v>585.13</v>
      </c>
    </row>
    <row r="1175" spans="1:4">
      <c r="A1175" s="268">
        <v>11147</v>
      </c>
      <c r="B1175" s="261" t="s">
        <v>1512</v>
      </c>
      <c r="C1175" s="268" t="s">
        <v>138</v>
      </c>
      <c r="D1175" s="283">
        <v>608.03</v>
      </c>
    </row>
    <row r="1176" spans="1:4">
      <c r="A1176" s="268">
        <v>34872</v>
      </c>
      <c r="B1176" s="261" t="s">
        <v>1513</v>
      </c>
      <c r="C1176" s="268" t="s">
        <v>138</v>
      </c>
      <c r="D1176" s="283">
        <v>614.85</v>
      </c>
    </row>
    <row r="1177" spans="1:4">
      <c r="A1177" s="268">
        <v>34491</v>
      </c>
      <c r="B1177" s="261" t="s">
        <v>1514</v>
      </c>
      <c r="C1177" s="268" t="s">
        <v>138</v>
      </c>
      <c r="D1177" s="283">
        <v>632.66999999999996</v>
      </c>
    </row>
    <row r="1178" spans="1:4">
      <c r="A1178" s="268">
        <v>34770</v>
      </c>
      <c r="B1178" s="261" t="s">
        <v>1515</v>
      </c>
      <c r="C1178" s="268" t="s">
        <v>123</v>
      </c>
      <c r="D1178" s="283">
        <v>833.75</v>
      </c>
    </row>
    <row r="1179" spans="1:4">
      <c r="A1179" s="268">
        <v>1518</v>
      </c>
      <c r="B1179" s="261" t="s">
        <v>1516</v>
      </c>
      <c r="C1179" s="268" t="s">
        <v>123</v>
      </c>
      <c r="D1179" s="283">
        <v>850</v>
      </c>
    </row>
    <row r="1180" spans="1:4">
      <c r="A1180" s="268">
        <v>41965</v>
      </c>
      <c r="B1180" s="261" t="s">
        <v>1517</v>
      </c>
      <c r="C1180" s="268" t="s">
        <v>123</v>
      </c>
      <c r="D1180" s="283">
        <v>745.31</v>
      </c>
    </row>
    <row r="1181" spans="1:4">
      <c r="A1181" s="268">
        <v>1524</v>
      </c>
      <c r="B1181" s="261" t="s">
        <v>1518</v>
      </c>
      <c r="C1181" s="268" t="s">
        <v>138</v>
      </c>
      <c r="D1181" s="283">
        <v>561.39</v>
      </c>
    </row>
    <row r="1182" spans="1:4">
      <c r="A1182" s="268">
        <v>34492</v>
      </c>
      <c r="B1182" s="261" t="s">
        <v>1519</v>
      </c>
      <c r="C1182" s="268" t="s">
        <v>138</v>
      </c>
      <c r="D1182" s="283">
        <v>520</v>
      </c>
    </row>
    <row r="1183" spans="1:4">
      <c r="A1183" s="268">
        <v>38404</v>
      </c>
      <c r="B1183" s="261" t="s">
        <v>1520</v>
      </c>
      <c r="C1183" s="268" t="s">
        <v>138</v>
      </c>
      <c r="D1183" s="283">
        <v>538.62</v>
      </c>
    </row>
    <row r="1184" spans="1:4">
      <c r="A1184" s="268">
        <v>39849</v>
      </c>
      <c r="B1184" s="261" t="s">
        <v>1521</v>
      </c>
      <c r="C1184" s="268" t="s">
        <v>138</v>
      </c>
      <c r="D1184" s="283">
        <v>617.26</v>
      </c>
    </row>
    <row r="1185" spans="1:4">
      <c r="A1185" s="268">
        <v>38464</v>
      </c>
      <c r="B1185" s="261" t="s">
        <v>1522</v>
      </c>
      <c r="C1185" s="268" t="s">
        <v>138</v>
      </c>
      <c r="D1185" s="283">
        <v>626.22</v>
      </c>
    </row>
    <row r="1186" spans="1:4">
      <c r="A1186" s="268">
        <v>1527</v>
      </c>
      <c r="B1186" s="261" t="s">
        <v>1523</v>
      </c>
      <c r="C1186" s="268" t="s">
        <v>138</v>
      </c>
      <c r="D1186" s="283">
        <v>579.21</v>
      </c>
    </row>
    <row r="1187" spans="1:4">
      <c r="A1187" s="268">
        <v>34493</v>
      </c>
      <c r="B1187" s="261" t="s">
        <v>1524</v>
      </c>
      <c r="C1187" s="268" t="s">
        <v>138</v>
      </c>
      <c r="D1187" s="283">
        <v>534.65</v>
      </c>
    </row>
    <row r="1188" spans="1:4">
      <c r="A1188" s="268">
        <v>38405</v>
      </c>
      <c r="B1188" s="261" t="s">
        <v>1525</v>
      </c>
      <c r="C1188" s="268" t="s">
        <v>138</v>
      </c>
      <c r="D1188" s="283">
        <v>555.23</v>
      </c>
    </row>
    <row r="1189" spans="1:4">
      <c r="A1189" s="268">
        <v>38408</v>
      </c>
      <c r="B1189" s="261" t="s">
        <v>1526</v>
      </c>
      <c r="C1189" s="268" t="s">
        <v>138</v>
      </c>
      <c r="D1189" s="283">
        <v>614.58000000000004</v>
      </c>
    </row>
    <row r="1190" spans="1:4">
      <c r="A1190" s="268">
        <v>1525</v>
      </c>
      <c r="B1190" s="261" t="s">
        <v>1527</v>
      </c>
      <c r="C1190" s="268" t="s">
        <v>138</v>
      </c>
      <c r="D1190" s="283">
        <v>597.03</v>
      </c>
    </row>
    <row r="1191" spans="1:4">
      <c r="A1191" s="268">
        <v>34494</v>
      </c>
      <c r="B1191" s="261" t="s">
        <v>1528</v>
      </c>
      <c r="C1191" s="268" t="s">
        <v>138</v>
      </c>
      <c r="D1191" s="283">
        <v>552.48</v>
      </c>
    </row>
    <row r="1192" spans="1:4">
      <c r="A1192" s="268">
        <v>38406</v>
      </c>
      <c r="B1192" s="261" t="s">
        <v>1529</v>
      </c>
      <c r="C1192" s="268" t="s">
        <v>138</v>
      </c>
      <c r="D1192" s="283">
        <v>586.28</v>
      </c>
    </row>
    <row r="1193" spans="1:4">
      <c r="A1193" s="268">
        <v>38409</v>
      </c>
      <c r="B1193" s="261" t="s">
        <v>1530</v>
      </c>
      <c r="C1193" s="268" t="s">
        <v>138</v>
      </c>
      <c r="D1193" s="283">
        <v>618.77</v>
      </c>
    </row>
    <row r="1194" spans="1:4">
      <c r="A1194" s="268">
        <v>43360</v>
      </c>
      <c r="B1194" s="261" t="s">
        <v>1531</v>
      </c>
      <c r="C1194" s="268" t="s">
        <v>138</v>
      </c>
      <c r="D1194" s="283">
        <v>645.20000000000005</v>
      </c>
    </row>
    <row r="1195" spans="1:4">
      <c r="A1195" s="268">
        <v>11145</v>
      </c>
      <c r="B1195" s="261" t="s">
        <v>1532</v>
      </c>
      <c r="C1195" s="268" t="s">
        <v>138</v>
      </c>
      <c r="D1195" s="283">
        <v>614.85</v>
      </c>
    </row>
    <row r="1196" spans="1:4">
      <c r="A1196" s="268">
        <v>34495</v>
      </c>
      <c r="B1196" s="261" t="s">
        <v>1533</v>
      </c>
      <c r="C1196" s="268" t="s">
        <v>138</v>
      </c>
      <c r="D1196" s="283">
        <v>570.29999999999995</v>
      </c>
    </row>
    <row r="1197" spans="1:4">
      <c r="A1197" s="268">
        <v>34479</v>
      </c>
      <c r="B1197" s="261" t="s">
        <v>1534</v>
      </c>
      <c r="C1197" s="268" t="s">
        <v>138</v>
      </c>
      <c r="D1197" s="283">
        <v>632.66999999999996</v>
      </c>
    </row>
    <row r="1198" spans="1:4">
      <c r="A1198" s="268">
        <v>34496</v>
      </c>
      <c r="B1198" s="261" t="s">
        <v>1535</v>
      </c>
      <c r="C1198" s="268" t="s">
        <v>138</v>
      </c>
      <c r="D1198" s="283">
        <v>594.91999999999996</v>
      </c>
    </row>
    <row r="1199" spans="1:4">
      <c r="A1199" s="268">
        <v>34481</v>
      </c>
      <c r="B1199" s="261" t="s">
        <v>1536</v>
      </c>
      <c r="C1199" s="268" t="s">
        <v>138</v>
      </c>
      <c r="D1199" s="283">
        <v>661.07</v>
      </c>
    </row>
    <row r="1200" spans="1:4">
      <c r="A1200" s="268">
        <v>34483</v>
      </c>
      <c r="B1200" s="261" t="s">
        <v>1537</v>
      </c>
      <c r="C1200" s="268" t="s">
        <v>138</v>
      </c>
      <c r="D1200" s="283">
        <v>706.3</v>
      </c>
    </row>
    <row r="1201" spans="1:4">
      <c r="A1201" s="268">
        <v>34485</v>
      </c>
      <c r="B1201" s="261" t="s">
        <v>1538</v>
      </c>
      <c r="C1201" s="268" t="s">
        <v>138</v>
      </c>
      <c r="D1201" s="283">
        <v>755.31</v>
      </c>
    </row>
    <row r="1202" spans="1:4">
      <c r="A1202" s="268">
        <v>14041</v>
      </c>
      <c r="B1202" s="261" t="s">
        <v>1539</v>
      </c>
      <c r="C1202" s="268" t="s">
        <v>138</v>
      </c>
      <c r="D1202" s="283">
        <v>490.99</v>
      </c>
    </row>
    <row r="1203" spans="1:4">
      <c r="A1203" s="268">
        <v>1523</v>
      </c>
      <c r="B1203" s="261" t="s">
        <v>1540</v>
      </c>
      <c r="C1203" s="268" t="s">
        <v>138</v>
      </c>
      <c r="D1203" s="283">
        <v>499.01</v>
      </c>
    </row>
    <row r="1204" spans="1:4">
      <c r="A1204" s="268">
        <v>14054</v>
      </c>
      <c r="B1204" s="261" t="s">
        <v>1541</v>
      </c>
      <c r="C1204" s="268" t="s">
        <v>347</v>
      </c>
      <c r="D1204" s="283">
        <v>17.98</v>
      </c>
    </row>
    <row r="1205" spans="1:4">
      <c r="A1205" s="268">
        <v>14052</v>
      </c>
      <c r="B1205" s="261" t="s">
        <v>1542</v>
      </c>
      <c r="C1205" s="268" t="s">
        <v>347</v>
      </c>
      <c r="D1205" s="283">
        <v>13.83</v>
      </c>
    </row>
    <row r="1206" spans="1:4">
      <c r="A1206" s="268">
        <v>14053</v>
      </c>
      <c r="B1206" s="261" t="s">
        <v>1543</v>
      </c>
      <c r="C1206" s="268" t="s">
        <v>347</v>
      </c>
      <c r="D1206" s="283">
        <v>14.04</v>
      </c>
    </row>
    <row r="1207" spans="1:4">
      <c r="A1207" s="268">
        <v>2560</v>
      </c>
      <c r="B1207" s="261" t="s">
        <v>1544</v>
      </c>
      <c r="C1207" s="268" t="s">
        <v>347</v>
      </c>
      <c r="D1207" s="283">
        <v>18.61</v>
      </c>
    </row>
    <row r="1208" spans="1:4">
      <c r="A1208" s="268">
        <v>2558</v>
      </c>
      <c r="B1208" s="261" t="s">
        <v>1545</v>
      </c>
      <c r="C1208" s="268" t="s">
        <v>347</v>
      </c>
      <c r="D1208" s="283">
        <v>10.57</v>
      </c>
    </row>
    <row r="1209" spans="1:4">
      <c r="A1209" s="268">
        <v>2559</v>
      </c>
      <c r="B1209" s="261" t="s">
        <v>1546</v>
      </c>
      <c r="C1209" s="268" t="s">
        <v>347</v>
      </c>
      <c r="D1209" s="283">
        <v>14.88</v>
      </c>
    </row>
    <row r="1210" spans="1:4">
      <c r="A1210" s="268">
        <v>2592</v>
      </c>
      <c r="B1210" s="261" t="s">
        <v>1547</v>
      </c>
      <c r="C1210" s="268" t="s">
        <v>347</v>
      </c>
      <c r="D1210" s="283">
        <v>246.67</v>
      </c>
    </row>
    <row r="1211" spans="1:4">
      <c r="A1211" s="268">
        <v>2589</v>
      </c>
      <c r="B1211" s="261" t="s">
        <v>1548</v>
      </c>
      <c r="C1211" s="268" t="s">
        <v>347</v>
      </c>
      <c r="D1211" s="283">
        <v>32.99</v>
      </c>
    </row>
    <row r="1212" spans="1:4">
      <c r="A1212" s="268">
        <v>2566</v>
      </c>
      <c r="B1212" s="261" t="s">
        <v>1549</v>
      </c>
      <c r="C1212" s="268" t="s">
        <v>347</v>
      </c>
      <c r="D1212" s="283">
        <v>24.82</v>
      </c>
    </row>
    <row r="1213" spans="1:4">
      <c r="A1213" s="268">
        <v>2590</v>
      </c>
      <c r="B1213" s="261" t="s">
        <v>1550</v>
      </c>
      <c r="C1213" s="268" t="s">
        <v>347</v>
      </c>
      <c r="D1213" s="283">
        <v>20.25</v>
      </c>
    </row>
    <row r="1214" spans="1:4">
      <c r="A1214" s="268">
        <v>2591</v>
      </c>
      <c r="B1214" s="261" t="s">
        <v>1551</v>
      </c>
      <c r="C1214" s="268" t="s">
        <v>347</v>
      </c>
      <c r="D1214" s="283">
        <v>12.03</v>
      </c>
    </row>
    <row r="1215" spans="1:4">
      <c r="A1215" s="268">
        <v>2567</v>
      </c>
      <c r="B1215" s="261" t="s">
        <v>1552</v>
      </c>
      <c r="C1215" s="268" t="s">
        <v>347</v>
      </c>
      <c r="D1215" s="283">
        <v>48.4</v>
      </c>
    </row>
    <row r="1216" spans="1:4">
      <c r="A1216" s="268">
        <v>2568</v>
      </c>
      <c r="B1216" s="261" t="s">
        <v>1553</v>
      </c>
      <c r="C1216" s="268" t="s">
        <v>347</v>
      </c>
      <c r="D1216" s="283">
        <v>134.4</v>
      </c>
    </row>
    <row r="1217" spans="1:4">
      <c r="A1217" s="268">
        <v>2565</v>
      </c>
      <c r="B1217" s="261" t="s">
        <v>1554</v>
      </c>
      <c r="C1217" s="268" t="s">
        <v>347</v>
      </c>
      <c r="D1217" s="283">
        <v>12.05</v>
      </c>
    </row>
    <row r="1218" spans="1:4">
      <c r="A1218" s="268">
        <v>2594</v>
      </c>
      <c r="B1218" s="261" t="s">
        <v>1555</v>
      </c>
      <c r="C1218" s="268" t="s">
        <v>347</v>
      </c>
      <c r="D1218" s="283">
        <v>223.9</v>
      </c>
    </row>
    <row r="1219" spans="1:4">
      <c r="A1219" s="268">
        <v>2587</v>
      </c>
      <c r="B1219" s="261" t="s">
        <v>1556</v>
      </c>
      <c r="C1219" s="268" t="s">
        <v>347</v>
      </c>
      <c r="D1219" s="283">
        <v>38.159999999999997</v>
      </c>
    </row>
    <row r="1220" spans="1:4">
      <c r="A1220" s="268">
        <v>2588</v>
      </c>
      <c r="B1220" s="261" t="s">
        <v>1557</v>
      </c>
      <c r="C1220" s="268" t="s">
        <v>347</v>
      </c>
      <c r="D1220" s="283">
        <v>30.31</v>
      </c>
    </row>
    <row r="1221" spans="1:4">
      <c r="A1221" s="268">
        <v>2570</v>
      </c>
      <c r="B1221" s="261" t="s">
        <v>1558</v>
      </c>
      <c r="C1221" s="268" t="s">
        <v>347</v>
      </c>
      <c r="D1221" s="283">
        <v>19.579999999999998</v>
      </c>
    </row>
    <row r="1222" spans="1:4">
      <c r="A1222" s="268">
        <v>2569</v>
      </c>
      <c r="B1222" s="261" t="s">
        <v>1559</v>
      </c>
      <c r="C1222" s="268" t="s">
        <v>347</v>
      </c>
      <c r="D1222" s="283">
        <v>11.68</v>
      </c>
    </row>
    <row r="1223" spans="1:4">
      <c r="A1223" s="268">
        <v>2571</v>
      </c>
      <c r="B1223" s="261" t="s">
        <v>1560</v>
      </c>
      <c r="C1223" s="268" t="s">
        <v>347</v>
      </c>
      <c r="D1223" s="283">
        <v>58.11</v>
      </c>
    </row>
    <row r="1224" spans="1:4">
      <c r="A1224" s="268">
        <v>2572</v>
      </c>
      <c r="B1224" s="261" t="s">
        <v>1561</v>
      </c>
      <c r="C1224" s="268" t="s">
        <v>347</v>
      </c>
      <c r="D1224" s="283">
        <v>171.87</v>
      </c>
    </row>
    <row r="1225" spans="1:4">
      <c r="A1225" s="268">
        <v>2593</v>
      </c>
      <c r="B1225" s="261" t="s">
        <v>1562</v>
      </c>
      <c r="C1225" s="268" t="s">
        <v>347</v>
      </c>
      <c r="D1225" s="283">
        <v>12.45</v>
      </c>
    </row>
    <row r="1226" spans="1:4">
      <c r="A1226" s="268">
        <v>2595</v>
      </c>
      <c r="B1226" s="261" t="s">
        <v>1563</v>
      </c>
      <c r="C1226" s="268" t="s">
        <v>347</v>
      </c>
      <c r="D1226" s="283">
        <v>268.14999999999998</v>
      </c>
    </row>
    <row r="1227" spans="1:4">
      <c r="A1227" s="268">
        <v>2576</v>
      </c>
      <c r="B1227" s="261" t="s">
        <v>1564</v>
      </c>
      <c r="C1227" s="268" t="s">
        <v>347</v>
      </c>
      <c r="D1227" s="283">
        <v>45.71</v>
      </c>
    </row>
    <row r="1228" spans="1:4">
      <c r="A1228" s="268">
        <v>2575</v>
      </c>
      <c r="B1228" s="261" t="s">
        <v>1565</v>
      </c>
      <c r="C1228" s="268" t="s">
        <v>347</v>
      </c>
      <c r="D1228" s="283">
        <v>34.36</v>
      </c>
    </row>
    <row r="1229" spans="1:4">
      <c r="A1229" s="268">
        <v>2586</v>
      </c>
      <c r="B1229" s="261" t="s">
        <v>1566</v>
      </c>
      <c r="C1229" s="268" t="s">
        <v>347</v>
      </c>
      <c r="D1229" s="283">
        <v>23.13</v>
      </c>
    </row>
    <row r="1230" spans="1:4">
      <c r="A1230" s="268">
        <v>2573</v>
      </c>
      <c r="B1230" s="261" t="s">
        <v>1567</v>
      </c>
      <c r="C1230" s="268" t="s">
        <v>347</v>
      </c>
      <c r="D1230" s="283">
        <v>14.27</v>
      </c>
    </row>
    <row r="1231" spans="1:4">
      <c r="A1231" s="268">
        <v>2577</v>
      </c>
      <c r="B1231" s="261" t="s">
        <v>1568</v>
      </c>
      <c r="C1231" s="268" t="s">
        <v>347</v>
      </c>
      <c r="D1231" s="283">
        <v>61.94</v>
      </c>
    </row>
    <row r="1232" spans="1:4">
      <c r="A1232" s="268">
        <v>2578</v>
      </c>
      <c r="B1232" s="261" t="s">
        <v>1569</v>
      </c>
      <c r="C1232" s="268" t="s">
        <v>347</v>
      </c>
      <c r="D1232" s="283">
        <v>193.38</v>
      </c>
    </row>
    <row r="1233" spans="1:4">
      <c r="A1233" s="268">
        <v>2574</v>
      </c>
      <c r="B1233" s="261" t="s">
        <v>1570</v>
      </c>
      <c r="C1233" s="268" t="s">
        <v>347</v>
      </c>
      <c r="D1233" s="283">
        <v>14.36</v>
      </c>
    </row>
    <row r="1234" spans="1:4">
      <c r="A1234" s="268">
        <v>2585</v>
      </c>
      <c r="B1234" s="261" t="s">
        <v>1571</v>
      </c>
      <c r="C1234" s="268" t="s">
        <v>347</v>
      </c>
      <c r="D1234" s="283">
        <v>265.37</v>
      </c>
    </row>
    <row r="1235" spans="1:4">
      <c r="A1235" s="268">
        <v>12008</v>
      </c>
      <c r="B1235" s="261" t="s">
        <v>1572</v>
      </c>
      <c r="C1235" s="268" t="s">
        <v>347</v>
      </c>
      <c r="D1235" s="283">
        <v>142.38</v>
      </c>
    </row>
    <row r="1236" spans="1:4">
      <c r="A1236" s="268">
        <v>2582</v>
      </c>
      <c r="B1236" s="261" t="s">
        <v>1573</v>
      </c>
      <c r="C1236" s="268" t="s">
        <v>347</v>
      </c>
      <c r="D1236" s="283">
        <v>42.4</v>
      </c>
    </row>
    <row r="1237" spans="1:4">
      <c r="A1237" s="268">
        <v>2597</v>
      </c>
      <c r="B1237" s="261" t="s">
        <v>1574</v>
      </c>
      <c r="C1237" s="268" t="s">
        <v>347</v>
      </c>
      <c r="D1237" s="283">
        <v>36.340000000000003</v>
      </c>
    </row>
    <row r="1238" spans="1:4">
      <c r="A1238" s="268">
        <v>2581</v>
      </c>
      <c r="B1238" s="261" t="s">
        <v>1575</v>
      </c>
      <c r="C1238" s="268" t="s">
        <v>347</v>
      </c>
      <c r="D1238" s="283">
        <v>22.14</v>
      </c>
    </row>
    <row r="1239" spans="1:4">
      <c r="A1239" s="268">
        <v>2579</v>
      </c>
      <c r="B1239" s="261" t="s">
        <v>1576</v>
      </c>
      <c r="C1239" s="268" t="s">
        <v>347</v>
      </c>
      <c r="D1239" s="283">
        <v>17.3</v>
      </c>
    </row>
    <row r="1240" spans="1:4">
      <c r="A1240" s="268">
        <v>2596</v>
      </c>
      <c r="B1240" s="261" t="s">
        <v>1577</v>
      </c>
      <c r="C1240" s="268" t="s">
        <v>347</v>
      </c>
      <c r="D1240" s="283">
        <v>65.47</v>
      </c>
    </row>
    <row r="1241" spans="1:4">
      <c r="A1241" s="268">
        <v>2583</v>
      </c>
      <c r="B1241" s="261" t="s">
        <v>1578</v>
      </c>
      <c r="C1241" s="268" t="s">
        <v>347</v>
      </c>
      <c r="D1241" s="283">
        <v>159.24</v>
      </c>
    </row>
    <row r="1242" spans="1:4">
      <c r="A1242" s="268">
        <v>2580</v>
      </c>
      <c r="B1242" s="261" t="s">
        <v>1579</v>
      </c>
      <c r="C1242" s="268" t="s">
        <v>347</v>
      </c>
      <c r="D1242" s="283">
        <v>18.96</v>
      </c>
    </row>
    <row r="1243" spans="1:4">
      <c r="A1243" s="268">
        <v>2584</v>
      </c>
      <c r="B1243" s="261" t="s">
        <v>1580</v>
      </c>
      <c r="C1243" s="268" t="s">
        <v>347</v>
      </c>
      <c r="D1243" s="283">
        <v>265.10000000000002</v>
      </c>
    </row>
    <row r="1244" spans="1:4">
      <c r="A1244" s="268">
        <v>39329</v>
      </c>
      <c r="B1244" s="261" t="s">
        <v>1581</v>
      </c>
      <c r="C1244" s="268" t="s">
        <v>347</v>
      </c>
      <c r="D1244" s="283">
        <v>14.41</v>
      </c>
    </row>
    <row r="1245" spans="1:4">
      <c r="A1245" s="268">
        <v>12010</v>
      </c>
      <c r="B1245" s="261" t="s">
        <v>1582</v>
      </c>
      <c r="C1245" s="268" t="s">
        <v>347</v>
      </c>
      <c r="D1245" s="283">
        <v>13.78</v>
      </c>
    </row>
    <row r="1246" spans="1:4">
      <c r="A1246" s="268">
        <v>39332</v>
      </c>
      <c r="B1246" s="261" t="s">
        <v>1583</v>
      </c>
      <c r="C1246" s="268" t="s">
        <v>347</v>
      </c>
      <c r="D1246" s="283">
        <v>16.940000000000001</v>
      </c>
    </row>
    <row r="1247" spans="1:4">
      <c r="A1247" s="268">
        <v>39330</v>
      </c>
      <c r="B1247" s="261" t="s">
        <v>1584</v>
      </c>
      <c r="C1247" s="268" t="s">
        <v>347</v>
      </c>
      <c r="D1247" s="283">
        <v>15.16</v>
      </c>
    </row>
    <row r="1248" spans="1:4">
      <c r="A1248" s="268">
        <v>39331</v>
      </c>
      <c r="B1248" s="261" t="s">
        <v>1585</v>
      </c>
      <c r="C1248" s="268" t="s">
        <v>347</v>
      </c>
      <c r="D1248" s="283">
        <v>13.48</v>
      </c>
    </row>
    <row r="1249" spans="1:4">
      <c r="A1249" s="268">
        <v>39335</v>
      </c>
      <c r="B1249" s="261" t="s">
        <v>1586</v>
      </c>
      <c r="C1249" s="268" t="s">
        <v>347</v>
      </c>
      <c r="D1249" s="283">
        <v>15.21</v>
      </c>
    </row>
    <row r="1250" spans="1:4">
      <c r="A1250" s="268">
        <v>39333</v>
      </c>
      <c r="B1250" s="261" t="s">
        <v>1587</v>
      </c>
      <c r="C1250" s="268" t="s">
        <v>347</v>
      </c>
      <c r="D1250" s="283">
        <v>13.15</v>
      </c>
    </row>
    <row r="1251" spans="1:4">
      <c r="A1251" s="268">
        <v>39334</v>
      </c>
      <c r="B1251" s="261" t="s">
        <v>1588</v>
      </c>
      <c r="C1251" s="268" t="s">
        <v>347</v>
      </c>
      <c r="D1251" s="283">
        <v>12.09</v>
      </c>
    </row>
    <row r="1252" spans="1:4">
      <c r="A1252" s="268">
        <v>12015</v>
      </c>
      <c r="B1252" s="261" t="s">
        <v>1589</v>
      </c>
      <c r="C1252" s="268" t="s">
        <v>347</v>
      </c>
      <c r="D1252" s="283">
        <v>17.670000000000002</v>
      </c>
    </row>
    <row r="1253" spans="1:4">
      <c r="A1253" s="268">
        <v>12016</v>
      </c>
      <c r="B1253" s="261" t="s">
        <v>1590</v>
      </c>
      <c r="C1253" s="268" t="s">
        <v>347</v>
      </c>
      <c r="D1253" s="283">
        <v>15.18</v>
      </c>
    </row>
    <row r="1254" spans="1:4">
      <c r="A1254" s="268">
        <v>12019</v>
      </c>
      <c r="B1254" s="261" t="s">
        <v>1591</v>
      </c>
      <c r="C1254" s="268" t="s">
        <v>347</v>
      </c>
      <c r="D1254" s="283">
        <v>17.670000000000002</v>
      </c>
    </row>
    <row r="1255" spans="1:4">
      <c r="A1255" s="268">
        <v>12020</v>
      </c>
      <c r="B1255" s="261" t="s">
        <v>1592</v>
      </c>
      <c r="C1255" s="268" t="s">
        <v>347</v>
      </c>
      <c r="D1255" s="283">
        <v>15.18</v>
      </c>
    </row>
    <row r="1256" spans="1:4">
      <c r="A1256" s="268">
        <v>39338</v>
      </c>
      <c r="B1256" s="261" t="s">
        <v>1593</v>
      </c>
      <c r="C1256" s="268" t="s">
        <v>347</v>
      </c>
      <c r="D1256" s="283">
        <v>16.940000000000001</v>
      </c>
    </row>
    <row r="1257" spans="1:4">
      <c r="A1257" s="268">
        <v>39336</v>
      </c>
      <c r="B1257" s="261" t="s">
        <v>1594</v>
      </c>
      <c r="C1257" s="268" t="s">
        <v>347</v>
      </c>
      <c r="D1257" s="283">
        <v>15.16</v>
      </c>
    </row>
    <row r="1258" spans="1:4">
      <c r="A1258" s="268">
        <v>39337</v>
      </c>
      <c r="B1258" s="261" t="s">
        <v>1595</v>
      </c>
      <c r="C1258" s="268" t="s">
        <v>347</v>
      </c>
      <c r="D1258" s="283">
        <v>13.48</v>
      </c>
    </row>
    <row r="1259" spans="1:4">
      <c r="A1259" s="268">
        <v>39341</v>
      </c>
      <c r="B1259" s="261" t="s">
        <v>1596</v>
      </c>
      <c r="C1259" s="268" t="s">
        <v>347</v>
      </c>
      <c r="D1259" s="283">
        <v>22.08</v>
      </c>
    </row>
    <row r="1260" spans="1:4">
      <c r="A1260" s="268">
        <v>39340</v>
      </c>
      <c r="B1260" s="261" t="s">
        <v>1597</v>
      </c>
      <c r="C1260" s="268" t="s">
        <v>347</v>
      </c>
      <c r="D1260" s="283">
        <v>16.21</v>
      </c>
    </row>
    <row r="1261" spans="1:4">
      <c r="A1261" s="268">
        <v>39342</v>
      </c>
      <c r="B1261" s="261" t="s">
        <v>1598</v>
      </c>
      <c r="C1261" s="268" t="s">
        <v>347</v>
      </c>
      <c r="D1261" s="283">
        <v>22.08</v>
      </c>
    </row>
    <row r="1262" spans="1:4">
      <c r="A1262" s="268">
        <v>12025</v>
      </c>
      <c r="B1262" s="261" t="s">
        <v>1599</v>
      </c>
      <c r="C1262" s="268" t="s">
        <v>347</v>
      </c>
      <c r="D1262" s="283">
        <v>16.75</v>
      </c>
    </row>
    <row r="1263" spans="1:4">
      <c r="A1263" s="268">
        <v>39345</v>
      </c>
      <c r="B1263" s="261" t="s">
        <v>1600</v>
      </c>
      <c r="C1263" s="268" t="s">
        <v>347</v>
      </c>
      <c r="D1263" s="283">
        <v>25.23</v>
      </c>
    </row>
    <row r="1264" spans="1:4">
      <c r="A1264" s="268">
        <v>39343</v>
      </c>
      <c r="B1264" s="261" t="s">
        <v>1601</v>
      </c>
      <c r="C1264" s="268" t="s">
        <v>347</v>
      </c>
      <c r="D1264" s="283">
        <v>18.649999999999999</v>
      </c>
    </row>
    <row r="1265" spans="1:4">
      <c r="A1265" s="268">
        <v>39344</v>
      </c>
      <c r="B1265" s="261" t="s">
        <v>1602</v>
      </c>
      <c r="C1265" s="268" t="s">
        <v>347</v>
      </c>
      <c r="D1265" s="283">
        <v>18.03</v>
      </c>
    </row>
    <row r="1266" spans="1:4">
      <c r="A1266" s="268">
        <v>12623</v>
      </c>
      <c r="B1266" s="261" t="s">
        <v>1603</v>
      </c>
      <c r="C1266" s="268" t="s">
        <v>111</v>
      </c>
      <c r="D1266" s="283">
        <v>36.68</v>
      </c>
    </row>
    <row r="1267" spans="1:4">
      <c r="A1267" s="268">
        <v>34498</v>
      </c>
      <c r="B1267" s="261" t="s">
        <v>1604</v>
      </c>
      <c r="C1267" s="268" t="s">
        <v>347</v>
      </c>
      <c r="D1267" s="283">
        <v>159.55000000000001</v>
      </c>
    </row>
    <row r="1268" spans="1:4">
      <c r="A1268" s="268">
        <v>13244</v>
      </c>
      <c r="B1268" s="261" t="s">
        <v>1605</v>
      </c>
      <c r="C1268" s="268" t="s">
        <v>347</v>
      </c>
      <c r="D1268" s="283">
        <v>67.16</v>
      </c>
    </row>
    <row r="1269" spans="1:4">
      <c r="A1269" s="268">
        <v>38998</v>
      </c>
      <c r="B1269" s="261" t="s">
        <v>1606</v>
      </c>
      <c r="C1269" s="268" t="s">
        <v>347</v>
      </c>
      <c r="D1269" s="283"/>
    </row>
    <row r="1270" spans="1:4">
      <c r="A1270" s="268">
        <v>38999</v>
      </c>
      <c r="B1270" s="261" t="s">
        <v>1607</v>
      </c>
      <c r="C1270" s="268" t="s">
        <v>347</v>
      </c>
      <c r="D1270" s="283"/>
    </row>
    <row r="1271" spans="1:4">
      <c r="A1271" s="268">
        <v>38996</v>
      </c>
      <c r="B1271" s="261" t="s">
        <v>1608</v>
      </c>
      <c r="C1271" s="268" t="s">
        <v>347</v>
      </c>
      <c r="D1271" s="283"/>
    </row>
    <row r="1272" spans="1:4">
      <c r="A1272" s="268">
        <v>44173</v>
      </c>
      <c r="B1272" s="261" t="s">
        <v>1609</v>
      </c>
      <c r="C1272" s="268" t="s">
        <v>347</v>
      </c>
      <c r="D1272" s="283"/>
    </row>
    <row r="1273" spans="1:4">
      <c r="A1273" s="268">
        <v>44174</v>
      </c>
      <c r="B1273" s="261" t="s">
        <v>1610</v>
      </c>
      <c r="C1273" s="268" t="s">
        <v>347</v>
      </c>
      <c r="D1273" s="283"/>
    </row>
    <row r="1274" spans="1:4">
      <c r="A1274" s="268">
        <v>38997</v>
      </c>
      <c r="B1274" s="261" t="s">
        <v>1611</v>
      </c>
      <c r="C1274" s="268" t="s">
        <v>347</v>
      </c>
      <c r="D1274" s="283"/>
    </row>
    <row r="1275" spans="1:4">
      <c r="A1275" s="268">
        <v>39600</v>
      </c>
      <c r="B1275" s="261" t="s">
        <v>1612</v>
      </c>
      <c r="C1275" s="268" t="s">
        <v>347</v>
      </c>
      <c r="D1275" s="283">
        <v>14.16</v>
      </c>
    </row>
    <row r="1276" spans="1:4">
      <c r="A1276" s="268">
        <v>39601</v>
      </c>
      <c r="B1276" s="261" t="s">
        <v>1613</v>
      </c>
      <c r="C1276" s="268" t="s">
        <v>347</v>
      </c>
      <c r="D1276" s="283">
        <v>30.03</v>
      </c>
    </row>
    <row r="1277" spans="1:4">
      <c r="A1277" s="268">
        <v>39862</v>
      </c>
      <c r="B1277" s="261" t="s">
        <v>1614</v>
      </c>
      <c r="C1277" s="268" t="s">
        <v>347</v>
      </c>
      <c r="D1277" s="283"/>
    </row>
    <row r="1278" spans="1:4">
      <c r="A1278" s="268">
        <v>39863</v>
      </c>
      <c r="B1278" s="261" t="s">
        <v>1615</v>
      </c>
      <c r="C1278" s="268" t="s">
        <v>347</v>
      </c>
      <c r="D1278" s="283"/>
    </row>
    <row r="1279" spans="1:4">
      <c r="A1279" s="268">
        <v>39864</v>
      </c>
      <c r="B1279" s="261" t="s">
        <v>1616</v>
      </c>
      <c r="C1279" s="268" t="s">
        <v>347</v>
      </c>
      <c r="D1279" s="283"/>
    </row>
    <row r="1280" spans="1:4">
      <c r="A1280" s="268">
        <v>39865</v>
      </c>
      <c r="B1280" s="261" t="s">
        <v>1617</v>
      </c>
      <c r="C1280" s="268" t="s">
        <v>347</v>
      </c>
      <c r="D1280" s="283"/>
    </row>
    <row r="1281" spans="1:4">
      <c r="A1281" s="268">
        <v>2517</v>
      </c>
      <c r="B1281" s="261" t="s">
        <v>1618</v>
      </c>
      <c r="C1281" s="268" t="s">
        <v>347</v>
      </c>
      <c r="D1281" s="283">
        <v>26.41</v>
      </c>
    </row>
    <row r="1282" spans="1:4">
      <c r="A1282" s="268">
        <v>2522</v>
      </c>
      <c r="B1282" s="261" t="s">
        <v>1619</v>
      </c>
      <c r="C1282" s="268" t="s">
        <v>347</v>
      </c>
      <c r="D1282" s="283">
        <v>17.07</v>
      </c>
    </row>
    <row r="1283" spans="1:4">
      <c r="A1283" s="268">
        <v>2516</v>
      </c>
      <c r="B1283" s="261" t="s">
        <v>1620</v>
      </c>
      <c r="C1283" s="268" t="s">
        <v>347</v>
      </c>
      <c r="D1283" s="283">
        <v>13.7</v>
      </c>
    </row>
    <row r="1284" spans="1:4">
      <c r="A1284" s="268">
        <v>2548</v>
      </c>
      <c r="B1284" s="261" t="s">
        <v>1621</v>
      </c>
      <c r="C1284" s="268" t="s">
        <v>347</v>
      </c>
      <c r="D1284" s="283">
        <v>10.5</v>
      </c>
    </row>
    <row r="1285" spans="1:4">
      <c r="A1285" s="268">
        <v>2518</v>
      </c>
      <c r="B1285" s="261" t="s">
        <v>1622</v>
      </c>
      <c r="C1285" s="268" t="s">
        <v>347</v>
      </c>
      <c r="D1285" s="283">
        <v>125.72</v>
      </c>
    </row>
    <row r="1286" spans="1:4">
      <c r="A1286" s="268">
        <v>2521</v>
      </c>
      <c r="B1286" s="261" t="s">
        <v>1623</v>
      </c>
      <c r="C1286" s="268" t="s">
        <v>347</v>
      </c>
      <c r="D1286" s="283">
        <v>53.52</v>
      </c>
    </row>
    <row r="1287" spans="1:4">
      <c r="A1287" s="268">
        <v>2519</v>
      </c>
      <c r="B1287" s="261" t="s">
        <v>1624</v>
      </c>
      <c r="C1287" s="268" t="s">
        <v>347</v>
      </c>
      <c r="D1287" s="283">
        <v>151.6</v>
      </c>
    </row>
    <row r="1288" spans="1:4">
      <c r="A1288" s="268">
        <v>2515</v>
      </c>
      <c r="B1288" s="261" t="s">
        <v>1625</v>
      </c>
      <c r="C1288" s="268" t="s">
        <v>347</v>
      </c>
      <c r="D1288" s="283">
        <v>11.41</v>
      </c>
    </row>
    <row r="1289" spans="1:4">
      <c r="A1289" s="268">
        <v>2520</v>
      </c>
      <c r="B1289" s="261" t="s">
        <v>1626</v>
      </c>
      <c r="C1289" s="268" t="s">
        <v>347</v>
      </c>
      <c r="D1289" s="283">
        <v>279.02</v>
      </c>
    </row>
    <row r="1290" spans="1:4">
      <c r="A1290" s="268">
        <v>1602</v>
      </c>
      <c r="B1290" s="261" t="s">
        <v>1627</v>
      </c>
      <c r="C1290" s="268" t="s">
        <v>347</v>
      </c>
      <c r="D1290" s="283">
        <v>56.2</v>
      </c>
    </row>
    <row r="1291" spans="1:4">
      <c r="A1291" s="268">
        <v>1601</v>
      </c>
      <c r="B1291" s="261" t="s">
        <v>1628</v>
      </c>
      <c r="C1291" s="268" t="s">
        <v>347</v>
      </c>
      <c r="D1291" s="283">
        <v>50.09</v>
      </c>
    </row>
    <row r="1292" spans="1:4">
      <c r="A1292" s="268">
        <v>1600</v>
      </c>
      <c r="B1292" s="261" t="s">
        <v>1629</v>
      </c>
      <c r="C1292" s="268" t="s">
        <v>347</v>
      </c>
      <c r="D1292" s="283">
        <v>21.88</v>
      </c>
    </row>
    <row r="1293" spans="1:4">
      <c r="A1293" s="268">
        <v>1598</v>
      </c>
      <c r="B1293" s="261" t="s">
        <v>1630</v>
      </c>
      <c r="C1293" s="268" t="s">
        <v>347</v>
      </c>
      <c r="D1293" s="283">
        <v>14.82</v>
      </c>
    </row>
    <row r="1294" spans="1:4">
      <c r="A1294" s="268">
        <v>1603</v>
      </c>
      <c r="B1294" s="261" t="s">
        <v>1631</v>
      </c>
      <c r="C1294" s="268" t="s">
        <v>347</v>
      </c>
      <c r="D1294" s="283">
        <v>84.86</v>
      </c>
    </row>
    <row r="1295" spans="1:4">
      <c r="A1295" s="268">
        <v>1599</v>
      </c>
      <c r="B1295" s="261" t="s">
        <v>1632</v>
      </c>
      <c r="C1295" s="268" t="s">
        <v>347</v>
      </c>
      <c r="D1295" s="283">
        <v>17.2</v>
      </c>
    </row>
    <row r="1296" spans="1:4">
      <c r="A1296" s="268">
        <v>1597</v>
      </c>
      <c r="B1296" s="261" t="s">
        <v>1633</v>
      </c>
      <c r="C1296" s="268" t="s">
        <v>347</v>
      </c>
      <c r="D1296" s="283">
        <v>13.94</v>
      </c>
    </row>
    <row r="1297" spans="1:4">
      <c r="A1297" s="268">
        <v>39602</v>
      </c>
      <c r="B1297" s="261" t="s">
        <v>1634</v>
      </c>
      <c r="C1297" s="268" t="s">
        <v>347</v>
      </c>
      <c r="D1297" s="283">
        <v>1.5</v>
      </c>
    </row>
    <row r="1298" spans="1:4">
      <c r="A1298" s="268">
        <v>39603</v>
      </c>
      <c r="B1298" s="261" t="s">
        <v>1635</v>
      </c>
      <c r="C1298" s="268" t="s">
        <v>347</v>
      </c>
      <c r="D1298" s="283">
        <v>3.2</v>
      </c>
    </row>
    <row r="1299" spans="1:4">
      <c r="A1299" s="268">
        <v>11821</v>
      </c>
      <c r="B1299" s="261" t="s">
        <v>1636</v>
      </c>
      <c r="C1299" s="268" t="s">
        <v>347</v>
      </c>
      <c r="D1299" s="283">
        <v>11.45</v>
      </c>
    </row>
    <row r="1300" spans="1:4">
      <c r="A1300" s="268">
        <v>1562</v>
      </c>
      <c r="B1300" s="261" t="s">
        <v>1637</v>
      </c>
      <c r="C1300" s="268" t="s">
        <v>347</v>
      </c>
      <c r="D1300" s="283">
        <v>18.75</v>
      </c>
    </row>
    <row r="1301" spans="1:4">
      <c r="A1301" s="268">
        <v>1563</v>
      </c>
      <c r="B1301" s="261" t="s">
        <v>1638</v>
      </c>
      <c r="C1301" s="268" t="s">
        <v>347</v>
      </c>
      <c r="D1301" s="283">
        <v>25.16</v>
      </c>
    </row>
    <row r="1302" spans="1:4">
      <c r="A1302" s="268">
        <v>11856</v>
      </c>
      <c r="B1302" s="261" t="s">
        <v>1639</v>
      </c>
      <c r="C1302" s="268" t="s">
        <v>347</v>
      </c>
      <c r="D1302" s="283">
        <v>7.5</v>
      </c>
    </row>
    <row r="1303" spans="1:4">
      <c r="A1303" s="268">
        <v>11857</v>
      </c>
      <c r="B1303" s="261" t="s">
        <v>1640</v>
      </c>
      <c r="C1303" s="268" t="s">
        <v>347</v>
      </c>
      <c r="D1303" s="283">
        <v>39.47</v>
      </c>
    </row>
    <row r="1304" spans="1:4">
      <c r="A1304" s="268">
        <v>11858</v>
      </c>
      <c r="B1304" s="261" t="s">
        <v>1641</v>
      </c>
      <c r="C1304" s="268" t="s">
        <v>347</v>
      </c>
      <c r="D1304" s="283">
        <v>48.99</v>
      </c>
    </row>
    <row r="1305" spans="1:4">
      <c r="A1305" s="268">
        <v>1539</v>
      </c>
      <c r="B1305" s="261" t="s">
        <v>1642</v>
      </c>
      <c r="C1305" s="268" t="s">
        <v>347</v>
      </c>
      <c r="D1305" s="283">
        <v>8.81</v>
      </c>
    </row>
    <row r="1306" spans="1:4">
      <c r="A1306" s="268">
        <v>11859</v>
      </c>
      <c r="B1306" s="261" t="s">
        <v>1643</v>
      </c>
      <c r="C1306" s="268" t="s">
        <v>347</v>
      </c>
      <c r="D1306" s="283">
        <v>66.650000000000006</v>
      </c>
    </row>
    <row r="1307" spans="1:4">
      <c r="A1307" s="268">
        <v>1550</v>
      </c>
      <c r="B1307" s="261" t="s">
        <v>1644</v>
      </c>
      <c r="C1307" s="268" t="s">
        <v>347</v>
      </c>
      <c r="D1307" s="283">
        <v>9.3000000000000007</v>
      </c>
    </row>
    <row r="1308" spans="1:4">
      <c r="A1308" s="268">
        <v>11854</v>
      </c>
      <c r="B1308" s="261" t="s">
        <v>1645</v>
      </c>
      <c r="C1308" s="268" t="s">
        <v>347</v>
      </c>
      <c r="D1308" s="283">
        <v>11.62</v>
      </c>
    </row>
    <row r="1309" spans="1:4">
      <c r="A1309" s="268">
        <v>11862</v>
      </c>
      <c r="B1309" s="261" t="s">
        <v>1646</v>
      </c>
      <c r="C1309" s="268" t="s">
        <v>347</v>
      </c>
      <c r="D1309" s="283">
        <v>16.3</v>
      </c>
    </row>
    <row r="1310" spans="1:4">
      <c r="A1310" s="268">
        <v>11863</v>
      </c>
      <c r="B1310" s="261" t="s">
        <v>1647</v>
      </c>
      <c r="C1310" s="268" t="s">
        <v>347</v>
      </c>
      <c r="D1310" s="283">
        <v>6.58</v>
      </c>
    </row>
    <row r="1311" spans="1:4">
      <c r="A1311" s="268">
        <v>11855</v>
      </c>
      <c r="B1311" s="261" t="s">
        <v>1648</v>
      </c>
      <c r="C1311" s="268" t="s">
        <v>347</v>
      </c>
      <c r="D1311" s="283">
        <v>24.33</v>
      </c>
    </row>
    <row r="1312" spans="1:4">
      <c r="A1312" s="268">
        <v>11864</v>
      </c>
      <c r="B1312" s="261" t="s">
        <v>1649</v>
      </c>
      <c r="C1312" s="268" t="s">
        <v>347</v>
      </c>
      <c r="D1312" s="283">
        <v>36.78</v>
      </c>
    </row>
    <row r="1313" spans="1:4">
      <c r="A1313" s="268">
        <v>2527</v>
      </c>
      <c r="B1313" s="261" t="s">
        <v>1650</v>
      </c>
      <c r="C1313" s="268" t="s">
        <v>347</v>
      </c>
      <c r="D1313" s="283">
        <v>9.4499999999999993</v>
      </c>
    </row>
    <row r="1314" spans="1:4">
      <c r="A1314" s="268">
        <v>2526</v>
      </c>
      <c r="B1314" s="261" t="s">
        <v>1651</v>
      </c>
      <c r="C1314" s="268" t="s">
        <v>347</v>
      </c>
      <c r="D1314" s="283">
        <v>6.06</v>
      </c>
    </row>
    <row r="1315" spans="1:4">
      <c r="A1315" s="268">
        <v>2483</v>
      </c>
      <c r="B1315" s="261" t="s">
        <v>1652</v>
      </c>
      <c r="C1315" s="268" t="s">
        <v>347</v>
      </c>
      <c r="D1315" s="283">
        <v>4.3099999999999996</v>
      </c>
    </row>
    <row r="1316" spans="1:4">
      <c r="A1316" s="268">
        <v>2487</v>
      </c>
      <c r="B1316" s="261" t="s">
        <v>1653</v>
      </c>
      <c r="C1316" s="268" t="s">
        <v>347</v>
      </c>
      <c r="D1316" s="283">
        <v>2.06</v>
      </c>
    </row>
    <row r="1317" spans="1:4">
      <c r="A1317" s="268">
        <v>2528</v>
      </c>
      <c r="B1317" s="261" t="s">
        <v>1654</v>
      </c>
      <c r="C1317" s="268" t="s">
        <v>347</v>
      </c>
      <c r="D1317" s="283">
        <v>23.79</v>
      </c>
    </row>
    <row r="1318" spans="1:4">
      <c r="A1318" s="268">
        <v>2489</v>
      </c>
      <c r="B1318" s="261" t="s">
        <v>1655</v>
      </c>
      <c r="C1318" s="268" t="s">
        <v>347</v>
      </c>
      <c r="D1318" s="283">
        <v>10.48</v>
      </c>
    </row>
    <row r="1319" spans="1:4">
      <c r="A1319" s="268">
        <v>2484</v>
      </c>
      <c r="B1319" s="261" t="s">
        <v>1656</v>
      </c>
      <c r="C1319" s="268" t="s">
        <v>347</v>
      </c>
      <c r="D1319" s="283">
        <v>34.549999999999997</v>
      </c>
    </row>
    <row r="1320" spans="1:4">
      <c r="A1320" s="268">
        <v>2488</v>
      </c>
      <c r="B1320" s="261" t="s">
        <v>1657</v>
      </c>
      <c r="C1320" s="268" t="s">
        <v>347</v>
      </c>
      <c r="D1320" s="283">
        <v>2.42</v>
      </c>
    </row>
    <row r="1321" spans="1:4">
      <c r="A1321" s="268">
        <v>2485</v>
      </c>
      <c r="B1321" s="261" t="s">
        <v>1658</v>
      </c>
      <c r="C1321" s="268" t="s">
        <v>347</v>
      </c>
      <c r="D1321" s="283">
        <v>54.15</v>
      </c>
    </row>
    <row r="1322" spans="1:4">
      <c r="A1322" s="268">
        <v>44247</v>
      </c>
      <c r="B1322" s="261" t="s">
        <v>1659</v>
      </c>
      <c r="C1322" s="268" t="s">
        <v>347</v>
      </c>
      <c r="D1322" s="283">
        <v>1787.82</v>
      </c>
    </row>
    <row r="1323" spans="1:4">
      <c r="A1323" s="268">
        <v>38005</v>
      </c>
      <c r="B1323" s="261" t="s">
        <v>1660</v>
      </c>
      <c r="C1323" s="268" t="s">
        <v>347</v>
      </c>
      <c r="D1323" s="283">
        <v>21.26</v>
      </c>
    </row>
    <row r="1324" spans="1:4">
      <c r="A1324" s="268">
        <v>38006</v>
      </c>
      <c r="B1324" s="261" t="s">
        <v>1661</v>
      </c>
      <c r="C1324" s="268" t="s">
        <v>347</v>
      </c>
      <c r="D1324" s="283">
        <v>28.25</v>
      </c>
    </row>
    <row r="1325" spans="1:4">
      <c r="A1325" s="268">
        <v>38428</v>
      </c>
      <c r="B1325" s="261" t="s">
        <v>1662</v>
      </c>
      <c r="C1325" s="268" t="s">
        <v>347</v>
      </c>
      <c r="D1325" s="283">
        <v>25.3</v>
      </c>
    </row>
    <row r="1326" spans="1:4">
      <c r="A1326" s="268">
        <v>38007</v>
      </c>
      <c r="B1326" s="261" t="s">
        <v>1663</v>
      </c>
      <c r="C1326" s="268" t="s">
        <v>347</v>
      </c>
      <c r="D1326" s="283">
        <v>32.590000000000003</v>
      </c>
    </row>
    <row r="1327" spans="1:4">
      <c r="A1327" s="268">
        <v>38008</v>
      </c>
      <c r="B1327" s="261" t="s">
        <v>1664</v>
      </c>
      <c r="C1327" s="268" t="s">
        <v>347</v>
      </c>
      <c r="D1327" s="283">
        <v>52.15</v>
      </c>
    </row>
    <row r="1328" spans="1:4">
      <c r="A1328" s="268">
        <v>38009</v>
      </c>
      <c r="B1328" s="261" t="s">
        <v>1665</v>
      </c>
      <c r="C1328" s="268" t="s">
        <v>347</v>
      </c>
      <c r="D1328" s="283">
        <v>63.85</v>
      </c>
    </row>
    <row r="1329" spans="1:4">
      <c r="A1329" s="268">
        <v>44248</v>
      </c>
      <c r="B1329" s="261" t="s">
        <v>1666</v>
      </c>
      <c r="C1329" s="268" t="s">
        <v>347</v>
      </c>
      <c r="D1329" s="283">
        <v>104.07</v>
      </c>
    </row>
    <row r="1330" spans="1:4">
      <c r="A1330" s="268">
        <v>44249</v>
      </c>
      <c r="B1330" s="261" t="s">
        <v>1667</v>
      </c>
      <c r="C1330" s="268" t="s">
        <v>347</v>
      </c>
      <c r="D1330" s="283">
        <v>401.52</v>
      </c>
    </row>
    <row r="1331" spans="1:4">
      <c r="A1331" s="268">
        <v>44250</v>
      </c>
      <c r="B1331" s="261" t="s">
        <v>1668</v>
      </c>
      <c r="C1331" s="268" t="s">
        <v>347</v>
      </c>
      <c r="D1331" s="283">
        <v>583.1</v>
      </c>
    </row>
    <row r="1332" spans="1:4">
      <c r="A1332" s="268">
        <v>39279</v>
      </c>
      <c r="B1332" s="261" t="s">
        <v>1669</v>
      </c>
      <c r="C1332" s="268" t="s">
        <v>347</v>
      </c>
      <c r="D1332" s="283"/>
    </row>
    <row r="1333" spans="1:4">
      <c r="A1333" s="268">
        <v>39280</v>
      </c>
      <c r="B1333" s="261" t="s">
        <v>1670</v>
      </c>
      <c r="C1333" s="268" t="s">
        <v>347</v>
      </c>
      <c r="D1333" s="283"/>
    </row>
    <row r="1334" spans="1:4">
      <c r="A1334" s="268">
        <v>39281</v>
      </c>
      <c r="B1334" s="261" t="s">
        <v>1671</v>
      </c>
      <c r="C1334" s="268" t="s">
        <v>347</v>
      </c>
      <c r="D1334" s="283"/>
    </row>
    <row r="1335" spans="1:4">
      <c r="A1335" s="268">
        <v>39282</v>
      </c>
      <c r="B1335" s="261" t="s">
        <v>1672</v>
      </c>
      <c r="C1335" s="268" t="s">
        <v>347</v>
      </c>
      <c r="D1335" s="283"/>
    </row>
    <row r="1336" spans="1:4">
      <c r="A1336" s="268">
        <v>38844</v>
      </c>
      <c r="B1336" s="261" t="s">
        <v>1673</v>
      </c>
      <c r="C1336" s="268" t="s">
        <v>347</v>
      </c>
      <c r="D1336" s="283"/>
    </row>
    <row r="1337" spans="1:4">
      <c r="A1337" s="268">
        <v>38846</v>
      </c>
      <c r="B1337" s="261" t="s">
        <v>1674</v>
      </c>
      <c r="C1337" s="268" t="s">
        <v>347</v>
      </c>
      <c r="D1337" s="283"/>
    </row>
    <row r="1338" spans="1:4">
      <c r="A1338" s="268">
        <v>38847</v>
      </c>
      <c r="B1338" s="261" t="s">
        <v>1675</v>
      </c>
      <c r="C1338" s="268" t="s">
        <v>347</v>
      </c>
      <c r="D1338" s="283"/>
    </row>
    <row r="1339" spans="1:4">
      <c r="A1339" s="268">
        <v>38850</v>
      </c>
      <c r="B1339" s="261" t="s">
        <v>1676</v>
      </c>
      <c r="C1339" s="268" t="s">
        <v>347</v>
      </c>
      <c r="D1339" s="283"/>
    </row>
    <row r="1340" spans="1:4">
      <c r="A1340" s="268">
        <v>38848</v>
      </c>
      <c r="B1340" s="261" t="s">
        <v>1677</v>
      </c>
      <c r="C1340" s="268" t="s">
        <v>347</v>
      </c>
      <c r="D1340" s="283"/>
    </row>
    <row r="1341" spans="1:4">
      <c r="A1341" s="268">
        <v>38851</v>
      </c>
      <c r="B1341" s="261" t="s">
        <v>1678</v>
      </c>
      <c r="C1341" s="268" t="s">
        <v>347</v>
      </c>
      <c r="D1341" s="283"/>
    </row>
    <row r="1342" spans="1:4">
      <c r="A1342" s="268">
        <v>38854</v>
      </c>
      <c r="B1342" s="261" t="s">
        <v>1679</v>
      </c>
      <c r="C1342" s="268" t="s">
        <v>347</v>
      </c>
      <c r="D1342" s="283"/>
    </row>
    <row r="1343" spans="1:4">
      <c r="A1343" s="268">
        <v>3104</v>
      </c>
      <c r="B1343" s="261" t="s">
        <v>1680</v>
      </c>
      <c r="C1343" s="268" t="s">
        <v>1681</v>
      </c>
      <c r="D1343" s="283">
        <v>197.96</v>
      </c>
    </row>
    <row r="1344" spans="1:4">
      <c r="A1344" s="268">
        <v>1607</v>
      </c>
      <c r="B1344" s="261" t="s">
        <v>1682</v>
      </c>
      <c r="C1344" s="268" t="s">
        <v>1681</v>
      </c>
      <c r="D1344" s="283">
        <v>0.18</v>
      </c>
    </row>
    <row r="1345" spans="1:4">
      <c r="A1345" s="268">
        <v>38169</v>
      </c>
      <c r="B1345" s="261" t="s">
        <v>1683</v>
      </c>
      <c r="C1345" s="268" t="s">
        <v>1681</v>
      </c>
      <c r="D1345" s="283">
        <v>90.86</v>
      </c>
    </row>
    <row r="1346" spans="1:4">
      <c r="A1346" s="268">
        <v>6142</v>
      </c>
      <c r="B1346" s="261" t="s">
        <v>1684</v>
      </c>
      <c r="C1346" s="268" t="s">
        <v>347</v>
      </c>
      <c r="D1346" s="283">
        <v>9.36</v>
      </c>
    </row>
    <row r="1347" spans="1:4">
      <c r="A1347" s="268">
        <v>11686</v>
      </c>
      <c r="B1347" s="261" t="s">
        <v>1685</v>
      </c>
      <c r="C1347" s="268" t="s">
        <v>347</v>
      </c>
      <c r="D1347" s="283">
        <v>12.99</v>
      </c>
    </row>
    <row r="1348" spans="1:4">
      <c r="A1348" s="268">
        <v>37598</v>
      </c>
      <c r="B1348" s="261" t="s">
        <v>1686</v>
      </c>
      <c r="C1348" s="268" t="s">
        <v>347</v>
      </c>
      <c r="D1348" s="283"/>
    </row>
    <row r="1349" spans="1:4">
      <c r="A1349" s="268">
        <v>25398</v>
      </c>
      <c r="B1349" s="261" t="s">
        <v>1687</v>
      </c>
      <c r="C1349" s="268" t="s">
        <v>347</v>
      </c>
      <c r="D1349" s="283"/>
    </row>
    <row r="1350" spans="1:4">
      <c r="A1350" s="268">
        <v>25399</v>
      </c>
      <c r="B1350" s="261" t="s">
        <v>1688</v>
      </c>
      <c r="C1350" s="268" t="s">
        <v>347</v>
      </c>
      <c r="D1350" s="283"/>
    </row>
    <row r="1351" spans="1:4">
      <c r="A1351" s="268">
        <v>43440</v>
      </c>
      <c r="B1351" s="261" t="s">
        <v>1689</v>
      </c>
      <c r="C1351" s="268" t="s">
        <v>347</v>
      </c>
      <c r="D1351" s="283">
        <v>381.52</v>
      </c>
    </row>
    <row r="1352" spans="1:4">
      <c r="A1352" s="268">
        <v>1613</v>
      </c>
      <c r="B1352" s="261" t="s">
        <v>1690</v>
      </c>
      <c r="C1352" s="268" t="s">
        <v>347</v>
      </c>
      <c r="D1352" s="283"/>
    </row>
    <row r="1353" spans="1:4">
      <c r="A1353" s="268">
        <v>1626</v>
      </c>
      <c r="B1353" s="261" t="s">
        <v>1691</v>
      </c>
      <c r="C1353" s="268" t="s">
        <v>347</v>
      </c>
      <c r="D1353" s="283"/>
    </row>
    <row r="1354" spans="1:4">
      <c r="A1354" s="268">
        <v>1625</v>
      </c>
      <c r="B1354" s="261" t="s">
        <v>1692</v>
      </c>
      <c r="C1354" s="268" t="s">
        <v>347</v>
      </c>
      <c r="D1354" s="283"/>
    </row>
    <row r="1355" spans="1:4">
      <c r="A1355" s="268">
        <v>1622</v>
      </c>
      <c r="B1355" s="261" t="s">
        <v>1693</v>
      </c>
      <c r="C1355" s="268" t="s">
        <v>347</v>
      </c>
      <c r="D1355" s="283"/>
    </row>
    <row r="1356" spans="1:4">
      <c r="A1356" s="268">
        <v>1620</v>
      </c>
      <c r="B1356" s="261" t="s">
        <v>1694</v>
      </c>
      <c r="C1356" s="268" t="s">
        <v>347</v>
      </c>
      <c r="D1356" s="283"/>
    </row>
    <row r="1357" spans="1:4">
      <c r="A1357" s="268">
        <v>1629</v>
      </c>
      <c r="B1357" s="261" t="s">
        <v>1695</v>
      </c>
      <c r="C1357" s="268" t="s">
        <v>347</v>
      </c>
      <c r="D1357" s="283"/>
    </row>
    <row r="1358" spans="1:4">
      <c r="A1358" s="268">
        <v>1627</v>
      </c>
      <c r="B1358" s="261" t="s">
        <v>1696</v>
      </c>
      <c r="C1358" s="268" t="s">
        <v>347</v>
      </c>
      <c r="D1358" s="283"/>
    </row>
    <row r="1359" spans="1:4">
      <c r="A1359" s="268">
        <v>1623</v>
      </c>
      <c r="B1359" s="261" t="s">
        <v>1697</v>
      </c>
      <c r="C1359" s="268" t="s">
        <v>347</v>
      </c>
      <c r="D1359" s="283"/>
    </row>
    <row r="1360" spans="1:4">
      <c r="A1360" s="268">
        <v>1619</v>
      </c>
      <c r="B1360" s="261" t="s">
        <v>1698</v>
      </c>
      <c r="C1360" s="268" t="s">
        <v>347</v>
      </c>
      <c r="D1360" s="283"/>
    </row>
    <row r="1361" spans="1:4">
      <c r="A1361" s="268">
        <v>1630</v>
      </c>
      <c r="B1361" s="261" t="s">
        <v>1699</v>
      </c>
      <c r="C1361" s="268" t="s">
        <v>347</v>
      </c>
      <c r="D1361" s="283"/>
    </row>
    <row r="1362" spans="1:4">
      <c r="A1362" s="268">
        <v>1616</v>
      </c>
      <c r="B1362" s="261" t="s">
        <v>1700</v>
      </c>
      <c r="C1362" s="268" t="s">
        <v>347</v>
      </c>
      <c r="D1362" s="283"/>
    </row>
    <row r="1363" spans="1:4">
      <c r="A1363" s="268">
        <v>1614</v>
      </c>
      <c r="B1363" s="261" t="s">
        <v>1701</v>
      </c>
      <c r="C1363" s="268" t="s">
        <v>347</v>
      </c>
      <c r="D1363" s="283"/>
    </row>
    <row r="1364" spans="1:4">
      <c r="A1364" s="268">
        <v>1617</v>
      </c>
      <c r="B1364" s="261" t="s">
        <v>1702</v>
      </c>
      <c r="C1364" s="268" t="s">
        <v>347</v>
      </c>
      <c r="D1364" s="283"/>
    </row>
    <row r="1365" spans="1:4">
      <c r="A1365" s="268">
        <v>1621</v>
      </c>
      <c r="B1365" s="261" t="s">
        <v>1703</v>
      </c>
      <c r="C1365" s="268" t="s">
        <v>347</v>
      </c>
      <c r="D1365" s="283"/>
    </row>
    <row r="1366" spans="1:4">
      <c r="A1366" s="268">
        <v>1624</v>
      </c>
      <c r="B1366" s="261" t="s">
        <v>1704</v>
      </c>
      <c r="C1366" s="268" t="s">
        <v>347</v>
      </c>
      <c r="D1366" s="283"/>
    </row>
    <row r="1367" spans="1:4">
      <c r="A1367" s="268">
        <v>1615</v>
      </c>
      <c r="B1367" s="261" t="s">
        <v>1705</v>
      </c>
      <c r="C1367" s="268" t="s">
        <v>347</v>
      </c>
      <c r="D1367" s="283"/>
    </row>
    <row r="1368" spans="1:4">
      <c r="A1368" s="268">
        <v>1612</v>
      </c>
      <c r="B1368" s="261" t="s">
        <v>1706</v>
      </c>
      <c r="C1368" s="268" t="s">
        <v>347</v>
      </c>
      <c r="D1368" s="283"/>
    </row>
    <row r="1369" spans="1:4">
      <c r="A1369" s="268">
        <v>1618</v>
      </c>
      <c r="B1369" s="261" t="s">
        <v>1707</v>
      </c>
      <c r="C1369" s="268" t="s">
        <v>347</v>
      </c>
      <c r="D1369" s="283"/>
    </row>
    <row r="1370" spans="1:4">
      <c r="A1370" s="268">
        <v>14211</v>
      </c>
      <c r="B1370" s="261" t="s">
        <v>1708</v>
      </c>
      <c r="C1370" s="268" t="s">
        <v>347</v>
      </c>
      <c r="D1370" s="283">
        <v>69.95</v>
      </c>
    </row>
    <row r="1371" spans="1:4">
      <c r="A1371" s="268">
        <v>43657</v>
      </c>
      <c r="B1371" s="261" t="s">
        <v>1709</v>
      </c>
      <c r="C1371" s="268" t="s">
        <v>111</v>
      </c>
      <c r="D1371" s="283">
        <v>7.29</v>
      </c>
    </row>
    <row r="1372" spans="1:4">
      <c r="A1372" s="268">
        <v>38200</v>
      </c>
      <c r="B1372" s="261" t="s">
        <v>1710</v>
      </c>
      <c r="C1372" s="268" t="s">
        <v>1711</v>
      </c>
      <c r="D1372" s="283">
        <v>423.86</v>
      </c>
    </row>
    <row r="1373" spans="1:4">
      <c r="A1373" s="268">
        <v>39269</v>
      </c>
      <c r="B1373" s="261" t="s">
        <v>1712</v>
      </c>
      <c r="C1373" s="268" t="s">
        <v>111</v>
      </c>
      <c r="D1373" s="283">
        <v>1.44</v>
      </c>
    </row>
    <row r="1374" spans="1:4">
      <c r="A1374" s="268">
        <v>11889</v>
      </c>
      <c r="B1374" s="261" t="s">
        <v>1713</v>
      </c>
      <c r="C1374" s="268" t="s">
        <v>111</v>
      </c>
      <c r="D1374" s="283">
        <v>1.98</v>
      </c>
    </row>
    <row r="1375" spans="1:4">
      <c r="A1375" s="268">
        <v>39270</v>
      </c>
      <c r="B1375" s="261" t="s">
        <v>1714</v>
      </c>
      <c r="C1375" s="268" t="s">
        <v>111</v>
      </c>
      <c r="D1375" s="283">
        <v>2.58</v>
      </c>
    </row>
    <row r="1376" spans="1:4">
      <c r="A1376" s="268">
        <v>11890</v>
      </c>
      <c r="B1376" s="261" t="s">
        <v>1715</v>
      </c>
      <c r="C1376" s="268" t="s">
        <v>111</v>
      </c>
      <c r="D1376" s="283">
        <v>3.51</v>
      </c>
    </row>
    <row r="1377" spans="1:4">
      <c r="A1377" s="268">
        <v>11891</v>
      </c>
      <c r="B1377" s="261" t="s">
        <v>1716</v>
      </c>
      <c r="C1377" s="268" t="s">
        <v>111</v>
      </c>
      <c r="D1377" s="283">
        <v>5.69</v>
      </c>
    </row>
    <row r="1378" spans="1:4">
      <c r="A1378" s="268">
        <v>11892</v>
      </c>
      <c r="B1378" s="261" t="s">
        <v>1717</v>
      </c>
      <c r="C1378" s="268" t="s">
        <v>111</v>
      </c>
      <c r="D1378" s="283">
        <v>9.3000000000000007</v>
      </c>
    </row>
    <row r="1379" spans="1:4">
      <c r="A1379" s="268">
        <v>37601</v>
      </c>
      <c r="B1379" s="261" t="s">
        <v>1718</v>
      </c>
      <c r="C1379" s="268" t="s">
        <v>111</v>
      </c>
      <c r="D1379" s="283"/>
    </row>
    <row r="1380" spans="1:4">
      <c r="A1380" s="268">
        <v>1634</v>
      </c>
      <c r="B1380" s="261" t="s">
        <v>1719</v>
      </c>
      <c r="C1380" s="268" t="s">
        <v>111</v>
      </c>
      <c r="D1380" s="283"/>
    </row>
    <row r="1381" spans="1:4">
      <c r="A1381" s="268">
        <v>44274</v>
      </c>
      <c r="B1381" s="261" t="s">
        <v>1720</v>
      </c>
      <c r="C1381" s="268" t="s">
        <v>347</v>
      </c>
      <c r="D1381" s="283"/>
    </row>
    <row r="1382" spans="1:4">
      <c r="A1382" s="268">
        <v>5086</v>
      </c>
      <c r="B1382" s="261" t="s">
        <v>1721</v>
      </c>
      <c r="C1382" s="268" t="s">
        <v>152</v>
      </c>
      <c r="D1382" s="283">
        <v>37.61</v>
      </c>
    </row>
    <row r="1383" spans="1:4">
      <c r="A1383" s="268">
        <v>45244</v>
      </c>
      <c r="B1383" s="261" t="s">
        <v>1722</v>
      </c>
      <c r="C1383" s="268" t="s">
        <v>347</v>
      </c>
      <c r="D1383" s="283">
        <v>89.99</v>
      </c>
    </row>
    <row r="1384" spans="1:4">
      <c r="A1384" s="268">
        <v>11280</v>
      </c>
      <c r="B1384" s="261" t="s">
        <v>1723</v>
      </c>
      <c r="C1384" s="268" t="s">
        <v>347</v>
      </c>
      <c r="D1384" s="283"/>
    </row>
    <row r="1385" spans="1:4">
      <c r="A1385" s="268">
        <v>45657</v>
      </c>
      <c r="B1385" s="261" t="s">
        <v>1724</v>
      </c>
      <c r="C1385" s="268" t="s">
        <v>347</v>
      </c>
      <c r="D1385" s="283"/>
    </row>
    <row r="1386" spans="1:4">
      <c r="A1386" s="268">
        <v>3446</v>
      </c>
      <c r="B1386" s="261" t="s">
        <v>1725</v>
      </c>
      <c r="C1386" s="268" t="s">
        <v>347</v>
      </c>
      <c r="D1386" s="283"/>
    </row>
    <row r="1387" spans="1:4">
      <c r="A1387" s="268">
        <v>3445</v>
      </c>
      <c r="B1387" s="261" t="s">
        <v>1726</v>
      </c>
      <c r="C1387" s="268" t="s">
        <v>347</v>
      </c>
      <c r="D1387" s="283"/>
    </row>
    <row r="1388" spans="1:4">
      <c r="A1388" s="268">
        <v>3444</v>
      </c>
      <c r="B1388" s="261" t="s">
        <v>1727</v>
      </c>
      <c r="C1388" s="268" t="s">
        <v>347</v>
      </c>
      <c r="D1388" s="283"/>
    </row>
    <row r="1389" spans="1:4">
      <c r="A1389" s="268">
        <v>3441</v>
      </c>
      <c r="B1389" s="261" t="s">
        <v>1728</v>
      </c>
      <c r="C1389" s="268" t="s">
        <v>347</v>
      </c>
      <c r="D1389" s="283"/>
    </row>
    <row r="1390" spans="1:4">
      <c r="A1390" s="268">
        <v>12402</v>
      </c>
      <c r="B1390" s="261" t="s">
        <v>1729</v>
      </c>
      <c r="C1390" s="268" t="s">
        <v>347</v>
      </c>
      <c r="D1390" s="283"/>
    </row>
    <row r="1391" spans="1:4">
      <c r="A1391" s="268">
        <v>3447</v>
      </c>
      <c r="B1391" s="261" t="s">
        <v>1730</v>
      </c>
      <c r="C1391" s="268" t="s">
        <v>347</v>
      </c>
      <c r="D1391" s="283"/>
    </row>
    <row r="1392" spans="1:4">
      <c r="A1392" s="268">
        <v>3448</v>
      </c>
      <c r="B1392" s="261" t="s">
        <v>1731</v>
      </c>
      <c r="C1392" s="268" t="s">
        <v>347</v>
      </c>
      <c r="D1392" s="283"/>
    </row>
    <row r="1393" spans="1:4">
      <c r="A1393" s="268">
        <v>3442</v>
      </c>
      <c r="B1393" s="261" t="s">
        <v>1732</v>
      </c>
      <c r="C1393" s="268" t="s">
        <v>347</v>
      </c>
      <c r="D1393" s="283"/>
    </row>
    <row r="1394" spans="1:4">
      <c r="A1394" s="268">
        <v>3449</v>
      </c>
      <c r="B1394" s="261" t="s">
        <v>1733</v>
      </c>
      <c r="C1394" s="268" t="s">
        <v>347</v>
      </c>
      <c r="D1394" s="283"/>
    </row>
    <row r="1395" spans="1:4">
      <c r="A1395" s="268">
        <v>37438</v>
      </c>
      <c r="B1395" s="261" t="s">
        <v>1734</v>
      </c>
      <c r="C1395" s="268" t="s">
        <v>347</v>
      </c>
      <c r="D1395" s="283"/>
    </row>
    <row r="1396" spans="1:4">
      <c r="A1396" s="268">
        <v>37439</v>
      </c>
      <c r="B1396" s="261" t="s">
        <v>1735</v>
      </c>
      <c r="C1396" s="268" t="s">
        <v>347</v>
      </c>
      <c r="D1396" s="283"/>
    </row>
    <row r="1397" spans="1:4">
      <c r="A1397" s="268">
        <v>37435</v>
      </c>
      <c r="B1397" s="261" t="s">
        <v>1736</v>
      </c>
      <c r="C1397" s="268" t="s">
        <v>347</v>
      </c>
      <c r="D1397" s="283"/>
    </row>
    <row r="1398" spans="1:4">
      <c r="A1398" s="268">
        <v>37436</v>
      </c>
      <c r="B1398" s="261" t="s">
        <v>1737</v>
      </c>
      <c r="C1398" s="268" t="s">
        <v>347</v>
      </c>
      <c r="D1398" s="283"/>
    </row>
    <row r="1399" spans="1:4">
      <c r="A1399" s="268">
        <v>37437</v>
      </c>
      <c r="B1399" s="261" t="s">
        <v>1738</v>
      </c>
      <c r="C1399" s="268" t="s">
        <v>347</v>
      </c>
      <c r="D1399" s="283"/>
    </row>
    <row r="1400" spans="1:4">
      <c r="A1400" s="268">
        <v>3473</v>
      </c>
      <c r="B1400" s="261" t="s">
        <v>1739</v>
      </c>
      <c r="C1400" s="268" t="s">
        <v>347</v>
      </c>
      <c r="D1400" s="283"/>
    </row>
    <row r="1401" spans="1:4">
      <c r="A1401" s="268">
        <v>3474</v>
      </c>
      <c r="B1401" s="261" t="s">
        <v>1740</v>
      </c>
      <c r="C1401" s="268" t="s">
        <v>347</v>
      </c>
      <c r="D1401" s="283"/>
    </row>
    <row r="1402" spans="1:4">
      <c r="A1402" s="268">
        <v>3443</v>
      </c>
      <c r="B1402" s="261" t="s">
        <v>1741</v>
      </c>
      <c r="C1402" s="268" t="s">
        <v>347</v>
      </c>
      <c r="D1402" s="283"/>
    </row>
    <row r="1403" spans="1:4">
      <c r="A1403" s="268">
        <v>3450</v>
      </c>
      <c r="B1403" s="261" t="s">
        <v>1742</v>
      </c>
      <c r="C1403" s="268" t="s">
        <v>347</v>
      </c>
      <c r="D1403" s="283"/>
    </row>
    <row r="1404" spans="1:4">
      <c r="A1404" s="268">
        <v>3453</v>
      </c>
      <c r="B1404" s="261" t="s">
        <v>1743</v>
      </c>
      <c r="C1404" s="268" t="s">
        <v>347</v>
      </c>
      <c r="D1404" s="283"/>
    </row>
    <row r="1405" spans="1:4">
      <c r="A1405" s="268">
        <v>3452</v>
      </c>
      <c r="B1405" s="261" t="s">
        <v>1744</v>
      </c>
      <c r="C1405" s="268" t="s">
        <v>347</v>
      </c>
      <c r="D1405" s="283"/>
    </row>
    <row r="1406" spans="1:4">
      <c r="A1406" s="268">
        <v>3454</v>
      </c>
      <c r="B1406" s="261" t="s">
        <v>1745</v>
      </c>
      <c r="C1406" s="268" t="s">
        <v>347</v>
      </c>
      <c r="D1406" s="283"/>
    </row>
    <row r="1407" spans="1:4">
      <c r="A1407" s="268">
        <v>3451</v>
      </c>
      <c r="B1407" s="261" t="s">
        <v>1746</v>
      </c>
      <c r="C1407" s="268" t="s">
        <v>347</v>
      </c>
      <c r="D1407" s="283"/>
    </row>
    <row r="1408" spans="1:4">
      <c r="A1408" s="268">
        <v>3458</v>
      </c>
      <c r="B1408" s="261" t="s">
        <v>1747</v>
      </c>
      <c r="C1408" s="268" t="s">
        <v>347</v>
      </c>
      <c r="D1408" s="283"/>
    </row>
    <row r="1409" spans="1:4">
      <c r="A1409" s="268">
        <v>3457</v>
      </c>
      <c r="B1409" s="261" t="s">
        <v>1748</v>
      </c>
      <c r="C1409" s="268" t="s">
        <v>347</v>
      </c>
      <c r="D1409" s="283"/>
    </row>
    <row r="1410" spans="1:4">
      <c r="A1410" s="268">
        <v>3472</v>
      </c>
      <c r="B1410" s="261" t="s">
        <v>1749</v>
      </c>
      <c r="C1410" s="268" t="s">
        <v>347</v>
      </c>
      <c r="D1410" s="283"/>
    </row>
    <row r="1411" spans="1:4">
      <c r="A1411" s="268">
        <v>3455</v>
      </c>
      <c r="B1411" s="261" t="s">
        <v>1750</v>
      </c>
      <c r="C1411" s="268" t="s">
        <v>347</v>
      </c>
      <c r="D1411" s="283"/>
    </row>
    <row r="1412" spans="1:4">
      <c r="A1412" s="268">
        <v>3470</v>
      </c>
      <c r="B1412" s="261" t="s">
        <v>1751</v>
      </c>
      <c r="C1412" s="268" t="s">
        <v>347</v>
      </c>
      <c r="D1412" s="283"/>
    </row>
    <row r="1413" spans="1:4">
      <c r="A1413" s="268">
        <v>3471</v>
      </c>
      <c r="B1413" s="261" t="s">
        <v>1752</v>
      </c>
      <c r="C1413" s="268" t="s">
        <v>347</v>
      </c>
      <c r="D1413" s="283"/>
    </row>
    <row r="1414" spans="1:4">
      <c r="A1414" s="268">
        <v>3459</v>
      </c>
      <c r="B1414" s="261" t="s">
        <v>1753</v>
      </c>
      <c r="C1414" s="268" t="s">
        <v>347</v>
      </c>
      <c r="D1414" s="283"/>
    </row>
    <row r="1415" spans="1:4">
      <c r="A1415" s="268">
        <v>3456</v>
      </c>
      <c r="B1415" s="261" t="s">
        <v>1754</v>
      </c>
      <c r="C1415" s="268" t="s">
        <v>347</v>
      </c>
      <c r="D1415" s="283"/>
    </row>
    <row r="1416" spans="1:4">
      <c r="A1416" s="268">
        <v>3469</v>
      </c>
      <c r="B1416" s="261" t="s">
        <v>1755</v>
      </c>
      <c r="C1416" s="268" t="s">
        <v>347</v>
      </c>
      <c r="D1416" s="283"/>
    </row>
    <row r="1417" spans="1:4">
      <c r="A1417" s="268">
        <v>3460</v>
      </c>
      <c r="B1417" s="261" t="s">
        <v>1756</v>
      </c>
      <c r="C1417" s="268" t="s">
        <v>347</v>
      </c>
      <c r="D1417" s="283"/>
    </row>
    <row r="1418" spans="1:4">
      <c r="A1418" s="268">
        <v>3461</v>
      </c>
      <c r="B1418" s="261" t="s">
        <v>1757</v>
      </c>
      <c r="C1418" s="268" t="s">
        <v>347</v>
      </c>
      <c r="D1418" s="283"/>
    </row>
    <row r="1419" spans="1:4">
      <c r="A1419" s="268">
        <v>37433</v>
      </c>
      <c r="B1419" s="261" t="s">
        <v>1758</v>
      </c>
      <c r="C1419" s="268" t="s">
        <v>347</v>
      </c>
      <c r="D1419" s="283"/>
    </row>
    <row r="1420" spans="1:4">
      <c r="A1420" s="268">
        <v>37430</v>
      </c>
      <c r="B1420" s="261" t="s">
        <v>1759</v>
      </c>
      <c r="C1420" s="268" t="s">
        <v>347</v>
      </c>
      <c r="D1420" s="283"/>
    </row>
    <row r="1421" spans="1:4">
      <c r="A1421" s="268">
        <v>37434</v>
      </c>
      <c r="B1421" s="261" t="s">
        <v>1760</v>
      </c>
      <c r="C1421" s="268" t="s">
        <v>347</v>
      </c>
      <c r="D1421" s="283"/>
    </row>
    <row r="1422" spans="1:4">
      <c r="A1422" s="268">
        <v>37431</v>
      </c>
      <c r="B1422" s="261" t="s">
        <v>1761</v>
      </c>
      <c r="C1422" s="268" t="s">
        <v>347</v>
      </c>
      <c r="D1422" s="283"/>
    </row>
    <row r="1423" spans="1:4">
      <c r="A1423" s="268">
        <v>37432</v>
      </c>
      <c r="B1423" s="261" t="s">
        <v>1762</v>
      </c>
      <c r="C1423" s="268" t="s">
        <v>347</v>
      </c>
      <c r="D1423" s="283"/>
    </row>
    <row r="1424" spans="1:4">
      <c r="A1424" s="268">
        <v>39869</v>
      </c>
      <c r="B1424" s="261" t="s">
        <v>1763</v>
      </c>
      <c r="C1424" s="268" t="s">
        <v>347</v>
      </c>
      <c r="D1424" s="283"/>
    </row>
    <row r="1425" spans="1:4">
      <c r="A1425" s="268">
        <v>39870</v>
      </c>
      <c r="B1425" s="261" t="s">
        <v>1764</v>
      </c>
      <c r="C1425" s="268" t="s">
        <v>347</v>
      </c>
      <c r="D1425" s="283"/>
    </row>
    <row r="1426" spans="1:4">
      <c r="A1426" s="268">
        <v>39871</v>
      </c>
      <c r="B1426" s="261" t="s">
        <v>1765</v>
      </c>
      <c r="C1426" s="268" t="s">
        <v>347</v>
      </c>
      <c r="D1426" s="283"/>
    </row>
    <row r="1427" spans="1:4">
      <c r="A1427" s="268">
        <v>12722</v>
      </c>
      <c r="B1427" s="261" t="s">
        <v>1766</v>
      </c>
      <c r="C1427" s="268" t="s">
        <v>347</v>
      </c>
      <c r="D1427" s="283"/>
    </row>
    <row r="1428" spans="1:4">
      <c r="A1428" s="268">
        <v>12714</v>
      </c>
      <c r="B1428" s="261" t="s">
        <v>1767</v>
      </c>
      <c r="C1428" s="268" t="s">
        <v>347</v>
      </c>
      <c r="D1428" s="283"/>
    </row>
    <row r="1429" spans="1:4">
      <c r="A1429" s="268">
        <v>12715</v>
      </c>
      <c r="B1429" s="261" t="s">
        <v>1768</v>
      </c>
      <c r="C1429" s="268" t="s">
        <v>347</v>
      </c>
      <c r="D1429" s="283"/>
    </row>
    <row r="1430" spans="1:4">
      <c r="A1430" s="268">
        <v>12716</v>
      </c>
      <c r="B1430" s="261" t="s">
        <v>1769</v>
      </c>
      <c r="C1430" s="268" t="s">
        <v>347</v>
      </c>
      <c r="D1430" s="283"/>
    </row>
    <row r="1431" spans="1:4">
      <c r="A1431" s="268">
        <v>12717</v>
      </c>
      <c r="B1431" s="261" t="s">
        <v>1770</v>
      </c>
      <c r="C1431" s="268" t="s">
        <v>347</v>
      </c>
      <c r="D1431" s="283"/>
    </row>
    <row r="1432" spans="1:4">
      <c r="A1432" s="268">
        <v>12718</v>
      </c>
      <c r="B1432" s="261" t="s">
        <v>1771</v>
      </c>
      <c r="C1432" s="268" t="s">
        <v>347</v>
      </c>
      <c r="D1432" s="283"/>
    </row>
    <row r="1433" spans="1:4">
      <c r="A1433" s="268">
        <v>12719</v>
      </c>
      <c r="B1433" s="261" t="s">
        <v>1772</v>
      </c>
      <c r="C1433" s="268" t="s">
        <v>347</v>
      </c>
      <c r="D1433" s="283"/>
    </row>
    <row r="1434" spans="1:4">
      <c r="A1434" s="268">
        <v>12720</v>
      </c>
      <c r="B1434" s="261" t="s">
        <v>1773</v>
      </c>
      <c r="C1434" s="268" t="s">
        <v>347</v>
      </c>
      <c r="D1434" s="283"/>
    </row>
    <row r="1435" spans="1:4">
      <c r="A1435" s="268">
        <v>12721</v>
      </c>
      <c r="B1435" s="261" t="s">
        <v>1774</v>
      </c>
      <c r="C1435" s="268" t="s">
        <v>347</v>
      </c>
      <c r="D1435" s="283"/>
    </row>
    <row r="1436" spans="1:4">
      <c r="A1436" s="268">
        <v>3468</v>
      </c>
      <c r="B1436" s="261" t="s">
        <v>1775</v>
      </c>
      <c r="C1436" s="268" t="s">
        <v>347</v>
      </c>
      <c r="D1436" s="283"/>
    </row>
    <row r="1437" spans="1:4">
      <c r="A1437" s="268">
        <v>3465</v>
      </c>
      <c r="B1437" s="261" t="s">
        <v>1776</v>
      </c>
      <c r="C1437" s="268" t="s">
        <v>347</v>
      </c>
      <c r="D1437" s="283"/>
    </row>
    <row r="1438" spans="1:4">
      <c r="A1438" s="268">
        <v>12403</v>
      </c>
      <c r="B1438" s="261" t="s">
        <v>1777</v>
      </c>
      <c r="C1438" s="268" t="s">
        <v>347</v>
      </c>
      <c r="D1438" s="283"/>
    </row>
    <row r="1439" spans="1:4">
      <c r="A1439" s="268">
        <v>3463</v>
      </c>
      <c r="B1439" s="261" t="s">
        <v>1778</v>
      </c>
      <c r="C1439" s="268" t="s">
        <v>347</v>
      </c>
      <c r="D1439" s="283"/>
    </row>
    <row r="1440" spans="1:4">
      <c r="A1440" s="268">
        <v>3464</v>
      </c>
      <c r="B1440" s="261" t="s">
        <v>1779</v>
      </c>
      <c r="C1440" s="268" t="s">
        <v>347</v>
      </c>
      <c r="D1440" s="283"/>
    </row>
    <row r="1441" spans="1:4">
      <c r="A1441" s="268">
        <v>3466</v>
      </c>
      <c r="B1441" s="261" t="s">
        <v>1780</v>
      </c>
      <c r="C1441" s="268" t="s">
        <v>347</v>
      </c>
      <c r="D1441" s="283"/>
    </row>
    <row r="1442" spans="1:4">
      <c r="A1442" s="268">
        <v>3467</v>
      </c>
      <c r="B1442" s="261" t="s">
        <v>1781</v>
      </c>
      <c r="C1442" s="268" t="s">
        <v>347</v>
      </c>
      <c r="D1442" s="283"/>
    </row>
    <row r="1443" spans="1:4">
      <c r="A1443" s="268">
        <v>3462</v>
      </c>
      <c r="B1443" s="261" t="s">
        <v>1782</v>
      </c>
      <c r="C1443" s="268" t="s">
        <v>347</v>
      </c>
      <c r="D1443" s="283"/>
    </row>
    <row r="1444" spans="1:4">
      <c r="A1444" s="268">
        <v>43917</v>
      </c>
      <c r="B1444" s="261" t="s">
        <v>1783</v>
      </c>
      <c r="C1444" s="268" t="s">
        <v>347</v>
      </c>
      <c r="D1444" s="283"/>
    </row>
    <row r="1445" spans="1:4">
      <c r="A1445" s="268">
        <v>41808</v>
      </c>
      <c r="B1445" s="261" t="s">
        <v>1784</v>
      </c>
      <c r="C1445" s="268" t="s">
        <v>347</v>
      </c>
      <c r="D1445" s="283"/>
    </row>
    <row r="1446" spans="1:4">
      <c r="A1446" s="268">
        <v>41817</v>
      </c>
      <c r="B1446" s="261" t="s">
        <v>1785</v>
      </c>
      <c r="C1446" s="268" t="s">
        <v>347</v>
      </c>
      <c r="D1446" s="283"/>
    </row>
    <row r="1447" spans="1:4">
      <c r="A1447" s="268">
        <v>41819</v>
      </c>
      <c r="B1447" s="261" t="s">
        <v>1786</v>
      </c>
      <c r="C1447" s="268" t="s">
        <v>347</v>
      </c>
      <c r="D1447" s="283"/>
    </row>
    <row r="1448" spans="1:4">
      <c r="A1448" s="268">
        <v>41815</v>
      </c>
      <c r="B1448" s="261" t="s">
        <v>1787</v>
      </c>
      <c r="C1448" s="268" t="s">
        <v>347</v>
      </c>
      <c r="D1448" s="283"/>
    </row>
    <row r="1449" spans="1:4">
      <c r="A1449" s="268">
        <v>41816</v>
      </c>
      <c r="B1449" s="261" t="s">
        <v>1788</v>
      </c>
      <c r="C1449" s="268" t="s">
        <v>347</v>
      </c>
      <c r="D1449" s="283"/>
    </row>
    <row r="1450" spans="1:4">
      <c r="A1450" s="268">
        <v>41812</v>
      </c>
      <c r="B1450" s="261" t="s">
        <v>1789</v>
      </c>
      <c r="C1450" s="268" t="s">
        <v>347</v>
      </c>
      <c r="D1450" s="283"/>
    </row>
    <row r="1451" spans="1:4">
      <c r="A1451" s="268">
        <v>41813</v>
      </c>
      <c r="B1451" s="261" t="s">
        <v>1790</v>
      </c>
      <c r="C1451" s="268" t="s">
        <v>347</v>
      </c>
      <c r="D1451" s="283"/>
    </row>
    <row r="1452" spans="1:4">
      <c r="A1452" s="268">
        <v>41806</v>
      </c>
      <c r="B1452" s="261" t="s">
        <v>1791</v>
      </c>
      <c r="C1452" s="268" t="s">
        <v>347</v>
      </c>
      <c r="D1452" s="283"/>
    </row>
    <row r="1453" spans="1:4">
      <c r="A1453" s="268">
        <v>41807</v>
      </c>
      <c r="B1453" s="261" t="s">
        <v>1792</v>
      </c>
      <c r="C1453" s="268" t="s">
        <v>347</v>
      </c>
      <c r="D1453" s="283"/>
    </row>
    <row r="1454" spans="1:4">
      <c r="A1454" s="268">
        <v>41809</v>
      </c>
      <c r="B1454" s="261" t="s">
        <v>1793</v>
      </c>
      <c r="C1454" s="268" t="s">
        <v>347</v>
      </c>
      <c r="D1454" s="283"/>
    </row>
    <row r="1455" spans="1:4">
      <c r="A1455" s="268">
        <v>41811</v>
      </c>
      <c r="B1455" s="261" t="s">
        <v>1794</v>
      </c>
      <c r="C1455" s="268" t="s">
        <v>347</v>
      </c>
      <c r="D1455" s="283"/>
    </row>
    <row r="1456" spans="1:4">
      <c r="A1456" s="268">
        <v>41814</v>
      </c>
      <c r="B1456" s="261" t="s">
        <v>1795</v>
      </c>
      <c r="C1456" s="268" t="s">
        <v>347</v>
      </c>
      <c r="D1456" s="283"/>
    </row>
    <row r="1457" spans="1:4">
      <c r="A1457" s="268">
        <v>41818</v>
      </c>
      <c r="B1457" s="261" t="s">
        <v>1796</v>
      </c>
      <c r="C1457" s="268" t="s">
        <v>347</v>
      </c>
      <c r="D1457" s="283"/>
    </row>
    <row r="1458" spans="1:4">
      <c r="A1458" s="268">
        <v>43919</v>
      </c>
      <c r="B1458" s="261" t="s">
        <v>1797</v>
      </c>
      <c r="C1458" s="268" t="s">
        <v>347</v>
      </c>
      <c r="D1458" s="283"/>
    </row>
    <row r="1459" spans="1:4">
      <c r="A1459" s="268">
        <v>43914</v>
      </c>
      <c r="B1459" s="261" t="s">
        <v>1798</v>
      </c>
      <c r="C1459" s="268" t="s">
        <v>347</v>
      </c>
      <c r="D1459" s="283"/>
    </row>
    <row r="1460" spans="1:4">
      <c r="A1460" s="268">
        <v>43916</v>
      </c>
      <c r="B1460" s="261" t="s">
        <v>1799</v>
      </c>
      <c r="C1460" s="268" t="s">
        <v>347</v>
      </c>
      <c r="D1460" s="283"/>
    </row>
    <row r="1461" spans="1:4">
      <c r="A1461" s="268">
        <v>43912</v>
      </c>
      <c r="B1461" s="261" t="s">
        <v>1800</v>
      </c>
      <c r="C1461" s="268" t="s">
        <v>347</v>
      </c>
      <c r="D1461" s="283"/>
    </row>
    <row r="1462" spans="1:4">
      <c r="A1462" s="268">
        <v>43913</v>
      </c>
      <c r="B1462" s="261" t="s">
        <v>1801</v>
      </c>
      <c r="C1462" s="268" t="s">
        <v>347</v>
      </c>
      <c r="D1462" s="283"/>
    </row>
    <row r="1463" spans="1:4">
      <c r="A1463" s="268">
        <v>43908</v>
      </c>
      <c r="B1463" s="261" t="s">
        <v>1802</v>
      </c>
      <c r="C1463" s="268" t="s">
        <v>347</v>
      </c>
      <c r="D1463" s="283"/>
    </row>
    <row r="1464" spans="1:4">
      <c r="A1464" s="268">
        <v>43909</v>
      </c>
      <c r="B1464" s="261" t="s">
        <v>1803</v>
      </c>
      <c r="C1464" s="268" t="s">
        <v>347</v>
      </c>
      <c r="D1464" s="283"/>
    </row>
    <row r="1465" spans="1:4">
      <c r="A1465" s="268">
        <v>43910</v>
      </c>
      <c r="B1465" s="261" t="s">
        <v>1804</v>
      </c>
      <c r="C1465" s="268" t="s">
        <v>347</v>
      </c>
      <c r="D1465" s="283"/>
    </row>
    <row r="1466" spans="1:4">
      <c r="A1466" s="268">
        <v>43911</v>
      </c>
      <c r="B1466" s="261" t="s">
        <v>1805</v>
      </c>
      <c r="C1466" s="268" t="s">
        <v>347</v>
      </c>
      <c r="D1466" s="283"/>
    </row>
    <row r="1467" spans="1:4">
      <c r="A1467" s="268">
        <v>43915</v>
      </c>
      <c r="B1467" s="261" t="s">
        <v>1806</v>
      </c>
      <c r="C1467" s="268" t="s">
        <v>347</v>
      </c>
      <c r="D1467" s="283"/>
    </row>
    <row r="1468" spans="1:4">
      <c r="A1468" s="268">
        <v>43918</v>
      </c>
      <c r="B1468" s="261" t="s">
        <v>1807</v>
      </c>
      <c r="C1468" s="268" t="s">
        <v>347</v>
      </c>
      <c r="D1468" s="283"/>
    </row>
    <row r="1469" spans="1:4">
      <c r="A1469" s="268">
        <v>43907</v>
      </c>
      <c r="B1469" s="261" t="s">
        <v>1808</v>
      </c>
      <c r="C1469" s="268" t="s">
        <v>347</v>
      </c>
      <c r="D1469" s="283"/>
    </row>
    <row r="1470" spans="1:4">
      <c r="A1470" s="268">
        <v>37416</v>
      </c>
      <c r="B1470" s="261" t="s">
        <v>1809</v>
      </c>
      <c r="C1470" s="268" t="s">
        <v>347</v>
      </c>
      <c r="D1470" s="283"/>
    </row>
    <row r="1471" spans="1:4">
      <c r="A1471" s="268">
        <v>37417</v>
      </c>
      <c r="B1471" s="261" t="s">
        <v>1810</v>
      </c>
      <c r="C1471" s="268" t="s">
        <v>347</v>
      </c>
      <c r="D1471" s="283"/>
    </row>
    <row r="1472" spans="1:4">
      <c r="A1472" s="268">
        <v>37413</v>
      </c>
      <c r="B1472" s="261" t="s">
        <v>1811</v>
      </c>
      <c r="C1472" s="268" t="s">
        <v>347</v>
      </c>
      <c r="D1472" s="283"/>
    </row>
    <row r="1473" spans="1:4">
      <c r="A1473" s="268">
        <v>37414</v>
      </c>
      <c r="B1473" s="261" t="s">
        <v>1812</v>
      </c>
      <c r="C1473" s="268" t="s">
        <v>347</v>
      </c>
      <c r="D1473" s="283"/>
    </row>
    <row r="1474" spans="1:4">
      <c r="A1474" s="268">
        <v>37415</v>
      </c>
      <c r="B1474" s="261" t="s">
        <v>1813</v>
      </c>
      <c r="C1474" s="268" t="s">
        <v>347</v>
      </c>
      <c r="D1474" s="283"/>
    </row>
    <row r="1475" spans="1:4">
      <c r="A1475" s="268">
        <v>43590</v>
      </c>
      <c r="B1475" s="261" t="s">
        <v>1814</v>
      </c>
      <c r="C1475" s="268" t="s">
        <v>347</v>
      </c>
      <c r="D1475" s="283">
        <v>174.87</v>
      </c>
    </row>
    <row r="1476" spans="1:4">
      <c r="A1476" s="268">
        <v>43589</v>
      </c>
      <c r="B1476" s="261" t="s">
        <v>1815</v>
      </c>
      <c r="C1476" s="268" t="s">
        <v>347</v>
      </c>
      <c r="D1476" s="283">
        <v>31.64</v>
      </c>
    </row>
    <row r="1477" spans="1:4">
      <c r="A1477" s="268">
        <v>34519</v>
      </c>
      <c r="B1477" s="261" t="s">
        <v>1816</v>
      </c>
      <c r="C1477" s="268" t="s">
        <v>347</v>
      </c>
      <c r="D1477" s="283"/>
    </row>
    <row r="1478" spans="1:4">
      <c r="A1478" s="268">
        <v>1649</v>
      </c>
      <c r="B1478" s="261" t="s">
        <v>1817</v>
      </c>
      <c r="C1478" s="268" t="s">
        <v>347</v>
      </c>
      <c r="D1478" s="283"/>
    </row>
    <row r="1479" spans="1:4">
      <c r="A1479" s="268">
        <v>1653</v>
      </c>
      <c r="B1479" s="261" t="s">
        <v>1818</v>
      </c>
      <c r="C1479" s="268" t="s">
        <v>347</v>
      </c>
      <c r="D1479" s="283"/>
    </row>
    <row r="1480" spans="1:4">
      <c r="A1480" s="268">
        <v>1648</v>
      </c>
      <c r="B1480" s="261" t="s">
        <v>1819</v>
      </c>
      <c r="C1480" s="268" t="s">
        <v>347</v>
      </c>
      <c r="D1480" s="283"/>
    </row>
    <row r="1481" spans="1:4">
      <c r="A1481" s="268">
        <v>1647</v>
      </c>
      <c r="B1481" s="261" t="s">
        <v>1820</v>
      </c>
      <c r="C1481" s="268" t="s">
        <v>347</v>
      </c>
      <c r="D1481" s="283"/>
    </row>
    <row r="1482" spans="1:4">
      <c r="A1482" s="268">
        <v>1651</v>
      </c>
      <c r="B1482" s="261" t="s">
        <v>1821</v>
      </c>
      <c r="C1482" s="268" t="s">
        <v>347</v>
      </c>
      <c r="D1482" s="283"/>
    </row>
    <row r="1483" spans="1:4">
      <c r="A1483" s="268">
        <v>1650</v>
      </c>
      <c r="B1483" s="261" t="s">
        <v>1822</v>
      </c>
      <c r="C1483" s="268" t="s">
        <v>347</v>
      </c>
      <c r="D1483" s="283"/>
    </row>
    <row r="1484" spans="1:4">
      <c r="A1484" s="268">
        <v>1652</v>
      </c>
      <c r="B1484" s="261" t="s">
        <v>1823</v>
      </c>
      <c r="C1484" s="268" t="s">
        <v>347</v>
      </c>
      <c r="D1484" s="283"/>
    </row>
    <row r="1485" spans="1:4">
      <c r="A1485" s="268">
        <v>1654</v>
      </c>
      <c r="B1485" s="261" t="s">
        <v>1824</v>
      </c>
      <c r="C1485" s="268" t="s">
        <v>347</v>
      </c>
      <c r="D1485" s="283"/>
    </row>
    <row r="1486" spans="1:4">
      <c r="A1486" s="268">
        <v>10510</v>
      </c>
      <c r="B1486" s="261" t="s">
        <v>1825</v>
      </c>
      <c r="C1486" s="268" t="s">
        <v>347</v>
      </c>
      <c r="D1486" s="283">
        <v>174.08</v>
      </c>
    </row>
    <row r="1487" spans="1:4">
      <c r="A1487" s="268">
        <v>1744</v>
      </c>
      <c r="B1487" s="261" t="s">
        <v>1826</v>
      </c>
      <c r="C1487" s="268" t="s">
        <v>347</v>
      </c>
      <c r="D1487" s="283">
        <v>154.15</v>
      </c>
    </row>
    <row r="1488" spans="1:4">
      <c r="A1488" s="268">
        <v>1743</v>
      </c>
      <c r="B1488" s="261" t="s">
        <v>1827</v>
      </c>
      <c r="C1488" s="268" t="s">
        <v>347</v>
      </c>
      <c r="D1488" s="283">
        <v>202.43</v>
      </c>
    </row>
    <row r="1489" spans="1:4">
      <c r="A1489" s="268">
        <v>1747</v>
      </c>
      <c r="B1489" s="261" t="s">
        <v>1828</v>
      </c>
      <c r="C1489" s="268" t="s">
        <v>347</v>
      </c>
      <c r="D1489" s="283">
        <v>222.55</v>
      </c>
    </row>
    <row r="1490" spans="1:4">
      <c r="A1490" s="268">
        <v>39640</v>
      </c>
      <c r="B1490" s="261" t="s">
        <v>1829</v>
      </c>
      <c r="C1490" s="268" t="s">
        <v>347</v>
      </c>
      <c r="D1490" s="283">
        <v>15.57</v>
      </c>
    </row>
    <row r="1491" spans="1:4">
      <c r="A1491" s="268">
        <v>7216</v>
      </c>
      <c r="B1491" s="261" t="s">
        <v>1830</v>
      </c>
      <c r="C1491" s="268" t="s">
        <v>347</v>
      </c>
      <c r="D1491" s="283">
        <v>83.63</v>
      </c>
    </row>
    <row r="1492" spans="1:4">
      <c r="A1492" s="268">
        <v>20235</v>
      </c>
      <c r="B1492" s="261" t="s">
        <v>1831</v>
      </c>
      <c r="C1492" s="268" t="s">
        <v>347</v>
      </c>
      <c r="D1492" s="283">
        <v>67.239999999999995</v>
      </c>
    </row>
    <row r="1493" spans="1:4">
      <c r="A1493" s="268">
        <v>7181</v>
      </c>
      <c r="B1493" s="261" t="s">
        <v>1832</v>
      </c>
      <c r="C1493" s="268" t="s">
        <v>347</v>
      </c>
      <c r="D1493" s="283">
        <v>4.1399999999999997</v>
      </c>
    </row>
    <row r="1494" spans="1:4">
      <c r="A1494" s="268">
        <v>40742</v>
      </c>
      <c r="B1494" s="261" t="s">
        <v>1833</v>
      </c>
      <c r="C1494" s="268" t="s">
        <v>347</v>
      </c>
      <c r="D1494" s="283">
        <v>11.67</v>
      </c>
    </row>
    <row r="1495" spans="1:4">
      <c r="A1495" s="268">
        <v>7214</v>
      </c>
      <c r="B1495" s="261" t="s">
        <v>1834</v>
      </c>
      <c r="C1495" s="268" t="s">
        <v>347</v>
      </c>
      <c r="D1495" s="283">
        <v>81.67</v>
      </c>
    </row>
    <row r="1496" spans="1:4">
      <c r="A1496" s="268">
        <v>7219</v>
      </c>
      <c r="B1496" s="261" t="s">
        <v>1835</v>
      </c>
      <c r="C1496" s="268" t="s">
        <v>347</v>
      </c>
      <c r="D1496" s="283">
        <v>72.44</v>
      </c>
    </row>
    <row r="1497" spans="1:4">
      <c r="A1497" s="268">
        <v>2628</v>
      </c>
      <c r="B1497" s="261" t="s">
        <v>1836</v>
      </c>
      <c r="C1497" s="268" t="s">
        <v>347</v>
      </c>
      <c r="D1497" s="283"/>
    </row>
    <row r="1498" spans="1:4">
      <c r="A1498" s="268">
        <v>2622</v>
      </c>
      <c r="B1498" s="261" t="s">
        <v>1837</v>
      </c>
      <c r="C1498" s="268" t="s">
        <v>347</v>
      </c>
      <c r="D1498" s="283"/>
    </row>
    <row r="1499" spans="1:4">
      <c r="A1499" s="268">
        <v>2623</v>
      </c>
      <c r="B1499" s="261" t="s">
        <v>1838</v>
      </c>
      <c r="C1499" s="268" t="s">
        <v>347</v>
      </c>
      <c r="D1499" s="283"/>
    </row>
    <row r="1500" spans="1:4">
      <c r="A1500" s="268">
        <v>2624</v>
      </c>
      <c r="B1500" s="261" t="s">
        <v>1839</v>
      </c>
      <c r="C1500" s="268" t="s">
        <v>347</v>
      </c>
      <c r="D1500" s="283"/>
    </row>
    <row r="1501" spans="1:4">
      <c r="A1501" s="268">
        <v>2625</v>
      </c>
      <c r="B1501" s="261" t="s">
        <v>1840</v>
      </c>
      <c r="C1501" s="268" t="s">
        <v>347</v>
      </c>
      <c r="D1501" s="283"/>
    </row>
    <row r="1502" spans="1:4">
      <c r="A1502" s="268">
        <v>2626</v>
      </c>
      <c r="B1502" s="261" t="s">
        <v>1841</v>
      </c>
      <c r="C1502" s="268" t="s">
        <v>347</v>
      </c>
      <c r="D1502" s="283"/>
    </row>
    <row r="1503" spans="1:4">
      <c r="A1503" s="268">
        <v>2630</v>
      </c>
      <c r="B1503" s="261" t="s">
        <v>1842</v>
      </c>
      <c r="C1503" s="268" t="s">
        <v>347</v>
      </c>
      <c r="D1503" s="283"/>
    </row>
    <row r="1504" spans="1:4">
      <c r="A1504" s="268">
        <v>2627</v>
      </c>
      <c r="B1504" s="261" t="s">
        <v>1843</v>
      </c>
      <c r="C1504" s="268" t="s">
        <v>347</v>
      </c>
      <c r="D1504" s="283"/>
    </row>
    <row r="1505" spans="1:4">
      <c r="A1505" s="268">
        <v>2629</v>
      </c>
      <c r="B1505" s="261" t="s">
        <v>1844</v>
      </c>
      <c r="C1505" s="268" t="s">
        <v>347</v>
      </c>
      <c r="D1505" s="283"/>
    </row>
    <row r="1506" spans="1:4">
      <c r="A1506" s="268">
        <v>1880</v>
      </c>
      <c r="B1506" s="261" t="s">
        <v>1845</v>
      </c>
      <c r="C1506" s="268" t="s">
        <v>347</v>
      </c>
      <c r="D1506" s="283">
        <v>4.51</v>
      </c>
    </row>
    <row r="1507" spans="1:4">
      <c r="A1507" s="268">
        <v>39274</v>
      </c>
      <c r="B1507" s="261" t="s">
        <v>1846</v>
      </c>
      <c r="C1507" s="268" t="s">
        <v>347</v>
      </c>
      <c r="D1507" s="283">
        <v>3.49</v>
      </c>
    </row>
    <row r="1508" spans="1:4">
      <c r="A1508" s="268">
        <v>12033</v>
      </c>
      <c r="B1508" s="261" t="s">
        <v>1847</v>
      </c>
      <c r="C1508" s="268" t="s">
        <v>347</v>
      </c>
      <c r="D1508" s="283">
        <v>14.39</v>
      </c>
    </row>
    <row r="1509" spans="1:4">
      <c r="A1509" s="268">
        <v>40408</v>
      </c>
      <c r="B1509" s="261" t="s">
        <v>1848</v>
      </c>
      <c r="C1509" s="268" t="s">
        <v>347</v>
      </c>
      <c r="D1509" s="283">
        <v>9.4499999999999993</v>
      </c>
    </row>
    <row r="1510" spans="1:4">
      <c r="A1510" s="268">
        <v>39276</v>
      </c>
      <c r="B1510" s="261" t="s">
        <v>1849</v>
      </c>
      <c r="C1510" s="268" t="s">
        <v>347</v>
      </c>
      <c r="D1510" s="283">
        <v>8.52</v>
      </c>
    </row>
    <row r="1511" spans="1:4">
      <c r="A1511" s="268">
        <v>40409</v>
      </c>
      <c r="B1511" s="261" t="s">
        <v>1850</v>
      </c>
      <c r="C1511" s="268" t="s">
        <v>347</v>
      </c>
      <c r="D1511" s="283">
        <v>3.34</v>
      </c>
    </row>
    <row r="1512" spans="1:4">
      <c r="A1512" s="268">
        <v>39277</v>
      </c>
      <c r="B1512" s="261" t="s">
        <v>1851</v>
      </c>
      <c r="C1512" s="268" t="s">
        <v>347</v>
      </c>
      <c r="D1512" s="283">
        <v>22.99</v>
      </c>
    </row>
    <row r="1513" spans="1:4">
      <c r="A1513" s="268">
        <v>12034</v>
      </c>
      <c r="B1513" s="261" t="s">
        <v>1852</v>
      </c>
      <c r="C1513" s="268" t="s">
        <v>347</v>
      </c>
      <c r="D1513" s="283">
        <v>6.52</v>
      </c>
    </row>
    <row r="1514" spans="1:4">
      <c r="A1514" s="268">
        <v>39879</v>
      </c>
      <c r="B1514" s="261" t="s">
        <v>1853</v>
      </c>
      <c r="C1514" s="268" t="s">
        <v>347</v>
      </c>
      <c r="D1514" s="283"/>
    </row>
    <row r="1515" spans="1:4">
      <c r="A1515" s="268">
        <v>39880</v>
      </c>
      <c r="B1515" s="261" t="s">
        <v>1854</v>
      </c>
      <c r="C1515" s="268" t="s">
        <v>347</v>
      </c>
      <c r="D1515" s="283"/>
    </row>
    <row r="1516" spans="1:4">
      <c r="A1516" s="268">
        <v>39881</v>
      </c>
      <c r="B1516" s="261" t="s">
        <v>1855</v>
      </c>
      <c r="C1516" s="268" t="s">
        <v>347</v>
      </c>
      <c r="D1516" s="283"/>
    </row>
    <row r="1517" spans="1:4">
      <c r="A1517" s="268">
        <v>39882</v>
      </c>
      <c r="B1517" s="261" t="s">
        <v>1856</v>
      </c>
      <c r="C1517" s="268" t="s">
        <v>347</v>
      </c>
      <c r="D1517" s="283"/>
    </row>
    <row r="1518" spans="1:4">
      <c r="A1518" s="268">
        <v>39883</v>
      </c>
      <c r="B1518" s="261" t="s">
        <v>1857</v>
      </c>
      <c r="C1518" s="268" t="s">
        <v>347</v>
      </c>
      <c r="D1518" s="283"/>
    </row>
    <row r="1519" spans="1:4">
      <c r="A1519" s="268">
        <v>39884</v>
      </c>
      <c r="B1519" s="261" t="s">
        <v>1858</v>
      </c>
      <c r="C1519" s="268" t="s">
        <v>347</v>
      </c>
      <c r="D1519" s="283"/>
    </row>
    <row r="1520" spans="1:4">
      <c r="A1520" s="268">
        <v>39885</v>
      </c>
      <c r="B1520" s="261" t="s">
        <v>1859</v>
      </c>
      <c r="C1520" s="268" t="s">
        <v>347</v>
      </c>
      <c r="D1520" s="283"/>
    </row>
    <row r="1521" spans="1:4">
      <c r="A1521" s="268">
        <v>1777</v>
      </c>
      <c r="B1521" s="261" t="s">
        <v>1860</v>
      </c>
      <c r="C1521" s="268" t="s">
        <v>347</v>
      </c>
      <c r="D1521" s="283"/>
    </row>
    <row r="1522" spans="1:4">
      <c r="A1522" s="268">
        <v>1819</v>
      </c>
      <c r="B1522" s="261" t="s">
        <v>1861</v>
      </c>
      <c r="C1522" s="268" t="s">
        <v>347</v>
      </c>
      <c r="D1522" s="283"/>
    </row>
    <row r="1523" spans="1:4">
      <c r="A1523" s="268">
        <v>1776</v>
      </c>
      <c r="B1523" s="261" t="s">
        <v>1862</v>
      </c>
      <c r="C1523" s="268" t="s">
        <v>347</v>
      </c>
      <c r="D1523" s="283"/>
    </row>
    <row r="1524" spans="1:4">
      <c r="A1524" s="268">
        <v>1775</v>
      </c>
      <c r="B1524" s="261" t="s">
        <v>1863</v>
      </c>
      <c r="C1524" s="268" t="s">
        <v>347</v>
      </c>
      <c r="D1524" s="283"/>
    </row>
    <row r="1525" spans="1:4">
      <c r="A1525" s="268">
        <v>1778</v>
      </c>
      <c r="B1525" s="261" t="s">
        <v>1864</v>
      </c>
      <c r="C1525" s="268" t="s">
        <v>347</v>
      </c>
      <c r="D1525" s="283"/>
    </row>
    <row r="1526" spans="1:4">
      <c r="A1526" s="268">
        <v>1818</v>
      </c>
      <c r="B1526" s="261" t="s">
        <v>1865</v>
      </c>
      <c r="C1526" s="268" t="s">
        <v>347</v>
      </c>
      <c r="D1526" s="283"/>
    </row>
    <row r="1527" spans="1:4">
      <c r="A1527" s="268">
        <v>1779</v>
      </c>
      <c r="B1527" s="261" t="s">
        <v>1866</v>
      </c>
      <c r="C1527" s="268" t="s">
        <v>347</v>
      </c>
      <c r="D1527" s="283"/>
    </row>
    <row r="1528" spans="1:4">
      <c r="A1528" s="268">
        <v>1820</v>
      </c>
      <c r="B1528" s="261" t="s">
        <v>1867</v>
      </c>
      <c r="C1528" s="268" t="s">
        <v>347</v>
      </c>
      <c r="D1528" s="283"/>
    </row>
    <row r="1529" spans="1:4">
      <c r="A1529" s="268">
        <v>1780</v>
      </c>
      <c r="B1529" s="261" t="s">
        <v>1868</v>
      </c>
      <c r="C1529" s="268" t="s">
        <v>347</v>
      </c>
      <c r="D1529" s="283"/>
    </row>
    <row r="1530" spans="1:4">
      <c r="A1530" s="268">
        <v>1783</v>
      </c>
      <c r="B1530" s="261" t="s">
        <v>1869</v>
      </c>
      <c r="C1530" s="268" t="s">
        <v>347</v>
      </c>
      <c r="D1530" s="283"/>
    </row>
    <row r="1531" spans="1:4">
      <c r="A1531" s="268">
        <v>1782</v>
      </c>
      <c r="B1531" s="261" t="s">
        <v>1870</v>
      </c>
      <c r="C1531" s="268" t="s">
        <v>347</v>
      </c>
      <c r="D1531" s="283"/>
    </row>
    <row r="1532" spans="1:4">
      <c r="A1532" s="268">
        <v>1781</v>
      </c>
      <c r="B1532" s="261" t="s">
        <v>1871</v>
      </c>
      <c r="C1532" s="268" t="s">
        <v>347</v>
      </c>
      <c r="D1532" s="283"/>
    </row>
    <row r="1533" spans="1:4">
      <c r="A1533" s="268">
        <v>1817</v>
      </c>
      <c r="B1533" s="261" t="s">
        <v>1872</v>
      </c>
      <c r="C1533" s="268" t="s">
        <v>347</v>
      </c>
      <c r="D1533" s="283"/>
    </row>
    <row r="1534" spans="1:4">
      <c r="A1534" s="268">
        <v>1784</v>
      </c>
      <c r="B1534" s="261" t="s">
        <v>1873</v>
      </c>
      <c r="C1534" s="268" t="s">
        <v>347</v>
      </c>
      <c r="D1534" s="283"/>
    </row>
    <row r="1535" spans="1:4">
      <c r="A1535" s="268">
        <v>1810</v>
      </c>
      <c r="B1535" s="261" t="s">
        <v>1874</v>
      </c>
      <c r="C1535" s="268" t="s">
        <v>347</v>
      </c>
      <c r="D1535" s="283"/>
    </row>
    <row r="1536" spans="1:4">
      <c r="A1536" s="268">
        <v>1812</v>
      </c>
      <c r="B1536" s="261" t="s">
        <v>1875</v>
      </c>
      <c r="C1536" s="268" t="s">
        <v>347</v>
      </c>
      <c r="D1536" s="283"/>
    </row>
    <row r="1537" spans="1:4">
      <c r="A1537" s="268">
        <v>1811</v>
      </c>
      <c r="B1537" s="261" t="s">
        <v>1876</v>
      </c>
      <c r="C1537" s="268" t="s">
        <v>347</v>
      </c>
      <c r="D1537" s="283"/>
    </row>
    <row r="1538" spans="1:4">
      <c r="A1538" s="268">
        <v>40386</v>
      </c>
      <c r="B1538" s="261" t="s">
        <v>1877</v>
      </c>
      <c r="C1538" s="268" t="s">
        <v>347</v>
      </c>
      <c r="D1538" s="283"/>
    </row>
    <row r="1539" spans="1:4">
      <c r="A1539" s="268">
        <v>40384</v>
      </c>
      <c r="B1539" s="261" t="s">
        <v>1878</v>
      </c>
      <c r="C1539" s="268" t="s">
        <v>347</v>
      </c>
      <c r="D1539" s="283"/>
    </row>
    <row r="1540" spans="1:4">
      <c r="A1540" s="268">
        <v>40423</v>
      </c>
      <c r="B1540" s="261" t="s">
        <v>1879</v>
      </c>
      <c r="C1540" s="268" t="s">
        <v>347</v>
      </c>
      <c r="D1540" s="283"/>
    </row>
    <row r="1541" spans="1:4">
      <c r="A1541" s="268">
        <v>40379</v>
      </c>
      <c r="B1541" s="261" t="s">
        <v>1880</v>
      </c>
      <c r="C1541" s="268" t="s">
        <v>347</v>
      </c>
      <c r="D1541" s="283"/>
    </row>
    <row r="1542" spans="1:4">
      <c r="A1542" s="268">
        <v>40389</v>
      </c>
      <c r="B1542" s="261" t="s">
        <v>1881</v>
      </c>
      <c r="C1542" s="268" t="s">
        <v>347</v>
      </c>
      <c r="D1542" s="283"/>
    </row>
    <row r="1543" spans="1:4">
      <c r="A1543" s="268">
        <v>40388</v>
      </c>
      <c r="B1543" s="261" t="s">
        <v>1882</v>
      </c>
      <c r="C1543" s="268" t="s">
        <v>347</v>
      </c>
      <c r="D1543" s="283"/>
    </row>
    <row r="1544" spans="1:4">
      <c r="A1544" s="268">
        <v>40391</v>
      </c>
      <c r="B1544" s="261" t="s">
        <v>1883</v>
      </c>
      <c r="C1544" s="268" t="s">
        <v>347</v>
      </c>
      <c r="D1544" s="283"/>
    </row>
    <row r="1545" spans="1:4">
      <c r="A1545" s="268">
        <v>40381</v>
      </c>
      <c r="B1545" s="261" t="s">
        <v>1884</v>
      </c>
      <c r="C1545" s="268" t="s">
        <v>347</v>
      </c>
      <c r="D1545" s="283"/>
    </row>
    <row r="1546" spans="1:4">
      <c r="A1546" s="268">
        <v>2609</v>
      </c>
      <c r="B1546" s="261" t="s">
        <v>1885</v>
      </c>
      <c r="C1546" s="268" t="s">
        <v>347</v>
      </c>
      <c r="D1546" s="283"/>
    </row>
    <row r="1547" spans="1:4">
      <c r="A1547" s="268">
        <v>2634</v>
      </c>
      <c r="B1547" s="261" t="s">
        <v>1886</v>
      </c>
      <c r="C1547" s="268" t="s">
        <v>347</v>
      </c>
      <c r="D1547" s="283"/>
    </row>
    <row r="1548" spans="1:4">
      <c r="A1548" s="268">
        <v>2611</v>
      </c>
      <c r="B1548" s="261" t="s">
        <v>1887</v>
      </c>
      <c r="C1548" s="268" t="s">
        <v>347</v>
      </c>
      <c r="D1548" s="283"/>
    </row>
    <row r="1549" spans="1:4">
      <c r="A1549" s="268">
        <v>40414</v>
      </c>
      <c r="B1549" s="261" t="s">
        <v>1888</v>
      </c>
      <c r="C1549" s="268" t="s">
        <v>347</v>
      </c>
      <c r="D1549" s="283"/>
    </row>
    <row r="1550" spans="1:4">
      <c r="A1550" s="268">
        <v>40416</v>
      </c>
      <c r="B1550" s="261" t="s">
        <v>1889</v>
      </c>
      <c r="C1550" s="268" t="s">
        <v>347</v>
      </c>
      <c r="D1550" s="283"/>
    </row>
    <row r="1551" spans="1:4">
      <c r="A1551" s="268">
        <v>40418</v>
      </c>
      <c r="B1551" s="261" t="s">
        <v>1890</v>
      </c>
      <c r="C1551" s="268" t="s">
        <v>347</v>
      </c>
      <c r="D1551" s="283"/>
    </row>
    <row r="1552" spans="1:4">
      <c r="A1552" s="268">
        <v>34359</v>
      </c>
      <c r="B1552" s="261" t="s">
        <v>1891</v>
      </c>
      <c r="C1552" s="268" t="s">
        <v>347</v>
      </c>
      <c r="D1552" s="283"/>
    </row>
    <row r="1553" spans="1:4">
      <c r="A1553" s="268">
        <v>1789</v>
      </c>
      <c r="B1553" s="261" t="s">
        <v>1892</v>
      </c>
      <c r="C1553" s="268" t="s">
        <v>347</v>
      </c>
      <c r="D1553" s="283"/>
    </row>
    <row r="1554" spans="1:4">
      <c r="A1554" s="268">
        <v>1788</v>
      </c>
      <c r="B1554" s="261" t="s">
        <v>1893</v>
      </c>
      <c r="C1554" s="268" t="s">
        <v>347</v>
      </c>
      <c r="D1554" s="283"/>
    </row>
    <row r="1555" spans="1:4">
      <c r="A1555" s="268">
        <v>1787</v>
      </c>
      <c r="B1555" s="261" t="s">
        <v>1894</v>
      </c>
      <c r="C1555" s="268" t="s">
        <v>347</v>
      </c>
      <c r="D1555" s="283"/>
    </row>
    <row r="1556" spans="1:4">
      <c r="A1556" s="268">
        <v>1786</v>
      </c>
      <c r="B1556" s="261" t="s">
        <v>1895</v>
      </c>
      <c r="C1556" s="268" t="s">
        <v>347</v>
      </c>
      <c r="D1556" s="283"/>
    </row>
    <row r="1557" spans="1:4">
      <c r="A1557" s="268">
        <v>1791</v>
      </c>
      <c r="B1557" s="261" t="s">
        <v>1896</v>
      </c>
      <c r="C1557" s="268" t="s">
        <v>347</v>
      </c>
      <c r="D1557" s="283"/>
    </row>
    <row r="1558" spans="1:4">
      <c r="A1558" s="268">
        <v>1790</v>
      </c>
      <c r="B1558" s="261" t="s">
        <v>1897</v>
      </c>
      <c r="C1558" s="268" t="s">
        <v>347</v>
      </c>
      <c r="D1558" s="283"/>
    </row>
    <row r="1559" spans="1:4">
      <c r="A1559" s="268">
        <v>1792</v>
      </c>
      <c r="B1559" s="261" t="s">
        <v>1898</v>
      </c>
      <c r="C1559" s="268" t="s">
        <v>347</v>
      </c>
      <c r="D1559" s="283"/>
    </row>
    <row r="1560" spans="1:4">
      <c r="A1560" s="268">
        <v>1813</v>
      </c>
      <c r="B1560" s="261" t="s">
        <v>1899</v>
      </c>
      <c r="C1560" s="268" t="s">
        <v>347</v>
      </c>
      <c r="D1560" s="283"/>
    </row>
    <row r="1561" spans="1:4">
      <c r="A1561" s="268">
        <v>1793</v>
      </c>
      <c r="B1561" s="261" t="s">
        <v>1900</v>
      </c>
      <c r="C1561" s="268" t="s">
        <v>347</v>
      </c>
      <c r="D1561" s="283"/>
    </row>
    <row r="1562" spans="1:4">
      <c r="A1562" s="268">
        <v>1797</v>
      </c>
      <c r="B1562" s="261" t="s">
        <v>1901</v>
      </c>
      <c r="C1562" s="268" t="s">
        <v>347</v>
      </c>
      <c r="D1562" s="283"/>
    </row>
    <row r="1563" spans="1:4">
      <c r="A1563" s="268">
        <v>1796</v>
      </c>
      <c r="B1563" s="261" t="s">
        <v>1902</v>
      </c>
      <c r="C1563" s="268" t="s">
        <v>347</v>
      </c>
      <c r="D1563" s="283"/>
    </row>
    <row r="1564" spans="1:4">
      <c r="A1564" s="268">
        <v>1816</v>
      </c>
      <c r="B1564" s="261" t="s">
        <v>1903</v>
      </c>
      <c r="C1564" s="268" t="s">
        <v>347</v>
      </c>
      <c r="D1564" s="283"/>
    </row>
    <row r="1565" spans="1:4">
      <c r="A1565" s="268">
        <v>1794</v>
      </c>
      <c r="B1565" s="261" t="s">
        <v>1904</v>
      </c>
      <c r="C1565" s="268" t="s">
        <v>347</v>
      </c>
      <c r="D1565" s="283"/>
    </row>
    <row r="1566" spans="1:4">
      <c r="A1566" s="268">
        <v>1815</v>
      </c>
      <c r="B1566" s="261" t="s">
        <v>1905</v>
      </c>
      <c r="C1566" s="268" t="s">
        <v>347</v>
      </c>
      <c r="D1566" s="283"/>
    </row>
    <row r="1567" spans="1:4">
      <c r="A1567" s="268">
        <v>1798</v>
      </c>
      <c r="B1567" s="261" t="s">
        <v>1906</v>
      </c>
      <c r="C1567" s="268" t="s">
        <v>347</v>
      </c>
      <c r="D1567" s="283"/>
    </row>
    <row r="1568" spans="1:4">
      <c r="A1568" s="268">
        <v>1799</v>
      </c>
      <c r="B1568" s="261" t="s">
        <v>1907</v>
      </c>
      <c r="C1568" s="268" t="s">
        <v>347</v>
      </c>
      <c r="D1568" s="283"/>
    </row>
    <row r="1569" spans="1:4">
      <c r="A1569" s="268">
        <v>1795</v>
      </c>
      <c r="B1569" s="261" t="s">
        <v>1908</v>
      </c>
      <c r="C1569" s="268" t="s">
        <v>347</v>
      </c>
      <c r="D1569" s="283"/>
    </row>
    <row r="1570" spans="1:4">
      <c r="A1570" s="268">
        <v>1800</v>
      </c>
      <c r="B1570" s="261" t="s">
        <v>1909</v>
      </c>
      <c r="C1570" s="268" t="s">
        <v>347</v>
      </c>
      <c r="D1570" s="283"/>
    </row>
    <row r="1571" spans="1:4">
      <c r="A1571" s="268">
        <v>1802</v>
      </c>
      <c r="B1571" s="261" t="s">
        <v>1910</v>
      </c>
      <c r="C1571" s="268" t="s">
        <v>347</v>
      </c>
      <c r="D1571" s="283"/>
    </row>
    <row r="1572" spans="1:4">
      <c r="A1572" s="268">
        <v>1809</v>
      </c>
      <c r="B1572" s="261" t="s">
        <v>1911</v>
      </c>
      <c r="C1572" s="268" t="s">
        <v>347</v>
      </c>
      <c r="D1572" s="283"/>
    </row>
    <row r="1573" spans="1:4">
      <c r="A1573" s="268">
        <v>1814</v>
      </c>
      <c r="B1573" s="261" t="s">
        <v>1912</v>
      </c>
      <c r="C1573" s="268" t="s">
        <v>347</v>
      </c>
      <c r="D1573" s="283"/>
    </row>
    <row r="1574" spans="1:4">
      <c r="A1574" s="268">
        <v>1805</v>
      </c>
      <c r="B1574" s="261" t="s">
        <v>1913</v>
      </c>
      <c r="C1574" s="268" t="s">
        <v>347</v>
      </c>
      <c r="D1574" s="283"/>
    </row>
    <row r="1575" spans="1:4">
      <c r="A1575" s="268">
        <v>1803</v>
      </c>
      <c r="B1575" s="261" t="s">
        <v>1914</v>
      </c>
      <c r="C1575" s="268" t="s">
        <v>347</v>
      </c>
      <c r="D1575" s="283"/>
    </row>
    <row r="1576" spans="1:4">
      <c r="A1576" s="268">
        <v>1821</v>
      </c>
      <c r="B1576" s="261" t="s">
        <v>1915</v>
      </c>
      <c r="C1576" s="268" t="s">
        <v>347</v>
      </c>
      <c r="D1576" s="283"/>
    </row>
    <row r="1577" spans="1:4">
      <c r="A1577" s="268">
        <v>1806</v>
      </c>
      <c r="B1577" s="261" t="s">
        <v>1916</v>
      </c>
      <c r="C1577" s="268" t="s">
        <v>347</v>
      </c>
      <c r="D1577" s="283"/>
    </row>
    <row r="1578" spans="1:4">
      <c r="A1578" s="268">
        <v>1807</v>
      </c>
      <c r="B1578" s="261" t="s">
        <v>1917</v>
      </c>
      <c r="C1578" s="268" t="s">
        <v>347</v>
      </c>
      <c r="D1578" s="283"/>
    </row>
    <row r="1579" spans="1:4">
      <c r="A1579" s="268">
        <v>1804</v>
      </c>
      <c r="B1579" s="261" t="s">
        <v>1918</v>
      </c>
      <c r="C1579" s="268" t="s">
        <v>347</v>
      </c>
      <c r="D1579" s="283"/>
    </row>
    <row r="1580" spans="1:4">
      <c r="A1580" s="268">
        <v>1808</v>
      </c>
      <c r="B1580" s="261" t="s">
        <v>1919</v>
      </c>
      <c r="C1580" s="268" t="s">
        <v>347</v>
      </c>
      <c r="D1580" s="283"/>
    </row>
    <row r="1581" spans="1:4">
      <c r="A1581" s="268">
        <v>40385</v>
      </c>
      <c r="B1581" s="261" t="s">
        <v>1920</v>
      </c>
      <c r="C1581" s="268" t="s">
        <v>347</v>
      </c>
      <c r="D1581" s="283"/>
    </row>
    <row r="1582" spans="1:4">
      <c r="A1582" s="268">
        <v>40383</v>
      </c>
      <c r="B1582" s="261" t="s">
        <v>1921</v>
      </c>
      <c r="C1582" s="268" t="s">
        <v>347</v>
      </c>
      <c r="D1582" s="283"/>
    </row>
    <row r="1583" spans="1:4">
      <c r="A1583" s="268">
        <v>40382</v>
      </c>
      <c r="B1583" s="261" t="s">
        <v>1922</v>
      </c>
      <c r="C1583" s="268" t="s">
        <v>347</v>
      </c>
      <c r="D1583" s="283"/>
    </row>
    <row r="1584" spans="1:4">
      <c r="A1584" s="268">
        <v>40378</v>
      </c>
      <c r="B1584" s="261" t="s">
        <v>1923</v>
      </c>
      <c r="C1584" s="268" t="s">
        <v>347</v>
      </c>
      <c r="D1584" s="283"/>
    </row>
    <row r="1585" spans="1:4">
      <c r="A1585" s="268">
        <v>40422</v>
      </c>
      <c r="B1585" s="261" t="s">
        <v>1924</v>
      </c>
      <c r="C1585" s="268" t="s">
        <v>347</v>
      </c>
      <c r="D1585" s="283"/>
    </row>
    <row r="1586" spans="1:4">
      <c r="A1586" s="268">
        <v>40387</v>
      </c>
      <c r="B1586" s="261" t="s">
        <v>1925</v>
      </c>
      <c r="C1586" s="268" t="s">
        <v>347</v>
      </c>
      <c r="D1586" s="283"/>
    </row>
    <row r="1587" spans="1:4">
      <c r="A1587" s="268">
        <v>40390</v>
      </c>
      <c r="B1587" s="261" t="s">
        <v>1926</v>
      </c>
      <c r="C1587" s="268" t="s">
        <v>347</v>
      </c>
      <c r="D1587" s="283"/>
    </row>
    <row r="1588" spans="1:4">
      <c r="A1588" s="268">
        <v>40380</v>
      </c>
      <c r="B1588" s="261" t="s">
        <v>1927</v>
      </c>
      <c r="C1588" s="268" t="s">
        <v>347</v>
      </c>
      <c r="D1588" s="283"/>
    </row>
    <row r="1589" spans="1:4">
      <c r="A1589" s="268">
        <v>2621</v>
      </c>
      <c r="B1589" s="261" t="s">
        <v>1928</v>
      </c>
      <c r="C1589" s="268" t="s">
        <v>347</v>
      </c>
      <c r="D1589" s="283"/>
    </row>
    <row r="1590" spans="1:4">
      <c r="A1590" s="268">
        <v>2616</v>
      </c>
      <c r="B1590" s="261" t="s">
        <v>1929</v>
      </c>
      <c r="C1590" s="268" t="s">
        <v>347</v>
      </c>
      <c r="D1590" s="283"/>
    </row>
    <row r="1591" spans="1:4">
      <c r="A1591" s="268">
        <v>2633</v>
      </c>
      <c r="B1591" s="261" t="s">
        <v>1930</v>
      </c>
      <c r="C1591" s="268" t="s">
        <v>347</v>
      </c>
      <c r="D1591" s="283"/>
    </row>
    <row r="1592" spans="1:4">
      <c r="A1592" s="268">
        <v>2617</v>
      </c>
      <c r="B1592" s="261" t="s">
        <v>1931</v>
      </c>
      <c r="C1592" s="268" t="s">
        <v>347</v>
      </c>
      <c r="D1592" s="283"/>
    </row>
    <row r="1593" spans="1:4">
      <c r="A1593" s="268">
        <v>2618</v>
      </c>
      <c r="B1593" s="261" t="s">
        <v>1932</v>
      </c>
      <c r="C1593" s="268" t="s">
        <v>347</v>
      </c>
      <c r="D1593" s="283"/>
    </row>
    <row r="1594" spans="1:4">
      <c r="A1594" s="268">
        <v>2632</v>
      </c>
      <c r="B1594" s="261" t="s">
        <v>1933</v>
      </c>
      <c r="C1594" s="268" t="s">
        <v>347</v>
      </c>
      <c r="D1594" s="283"/>
    </row>
    <row r="1595" spans="1:4">
      <c r="A1595" s="268">
        <v>2631</v>
      </c>
      <c r="B1595" s="261" t="s">
        <v>1934</v>
      </c>
      <c r="C1595" s="268" t="s">
        <v>347</v>
      </c>
      <c r="D1595" s="283"/>
    </row>
    <row r="1596" spans="1:4">
      <c r="A1596" s="268">
        <v>2619</v>
      </c>
      <c r="B1596" s="261" t="s">
        <v>1935</v>
      </c>
      <c r="C1596" s="268" t="s">
        <v>347</v>
      </c>
      <c r="D1596" s="283"/>
    </row>
    <row r="1597" spans="1:4">
      <c r="A1597" s="268">
        <v>2620</v>
      </c>
      <c r="B1597" s="261" t="s">
        <v>1936</v>
      </c>
      <c r="C1597" s="268" t="s">
        <v>347</v>
      </c>
      <c r="D1597" s="283"/>
    </row>
    <row r="1598" spans="1:4">
      <c r="A1598" s="268">
        <v>40413</v>
      </c>
      <c r="B1598" s="261" t="s">
        <v>1937</v>
      </c>
      <c r="C1598" s="268" t="s">
        <v>347</v>
      </c>
      <c r="D1598" s="283"/>
    </row>
    <row r="1599" spans="1:4">
      <c r="A1599" s="268">
        <v>40415</v>
      </c>
      <c r="B1599" s="261" t="s">
        <v>1938</v>
      </c>
      <c r="C1599" s="268" t="s">
        <v>347</v>
      </c>
      <c r="D1599" s="283"/>
    </row>
    <row r="1600" spans="1:4">
      <c r="A1600" s="268">
        <v>40417</v>
      </c>
      <c r="B1600" s="261" t="s">
        <v>1939</v>
      </c>
      <c r="C1600" s="268" t="s">
        <v>347</v>
      </c>
      <c r="D1600" s="283"/>
    </row>
    <row r="1601" spans="1:4">
      <c r="A1601" s="268">
        <v>39273</v>
      </c>
      <c r="B1601" s="261" t="s">
        <v>1940</v>
      </c>
      <c r="C1601" s="268" t="s">
        <v>347</v>
      </c>
      <c r="D1601" s="283">
        <v>4.92</v>
      </c>
    </row>
    <row r="1602" spans="1:4">
      <c r="A1602" s="268">
        <v>39271</v>
      </c>
      <c r="B1602" s="261" t="s">
        <v>1941</v>
      </c>
      <c r="C1602" s="268" t="s">
        <v>347</v>
      </c>
      <c r="D1602" s="283">
        <v>2.9</v>
      </c>
    </row>
    <row r="1603" spans="1:4">
      <c r="A1603" s="268">
        <v>39272</v>
      </c>
      <c r="B1603" s="261" t="s">
        <v>1942</v>
      </c>
      <c r="C1603" s="268" t="s">
        <v>347</v>
      </c>
      <c r="D1603" s="283">
        <v>3.56</v>
      </c>
    </row>
    <row r="1604" spans="1:4">
      <c r="A1604" s="268">
        <v>1875</v>
      </c>
      <c r="B1604" s="261" t="s">
        <v>1943</v>
      </c>
      <c r="C1604" s="268" t="s">
        <v>347</v>
      </c>
      <c r="D1604" s="283">
        <v>7.86</v>
      </c>
    </row>
    <row r="1605" spans="1:4">
      <c r="A1605" s="268">
        <v>1874</v>
      </c>
      <c r="B1605" s="261" t="s">
        <v>1944</v>
      </c>
      <c r="C1605" s="268" t="s">
        <v>347</v>
      </c>
      <c r="D1605" s="283">
        <v>6.49</v>
      </c>
    </row>
    <row r="1606" spans="1:4">
      <c r="A1606" s="268">
        <v>1884</v>
      </c>
      <c r="B1606" s="261" t="s">
        <v>1945</v>
      </c>
      <c r="C1606" s="268" t="s">
        <v>347</v>
      </c>
      <c r="D1606" s="283">
        <v>5.76</v>
      </c>
    </row>
    <row r="1607" spans="1:4">
      <c r="A1607" s="268">
        <v>1870</v>
      </c>
      <c r="B1607" s="261" t="s">
        <v>1946</v>
      </c>
      <c r="C1607" s="268" t="s">
        <v>347</v>
      </c>
      <c r="D1607" s="283">
        <v>3.75</v>
      </c>
    </row>
    <row r="1608" spans="1:4">
      <c r="A1608" s="268">
        <v>1887</v>
      </c>
      <c r="B1608" s="261" t="s">
        <v>1947</v>
      </c>
      <c r="C1608" s="268" t="s">
        <v>347</v>
      </c>
      <c r="D1608" s="283">
        <v>32.6</v>
      </c>
    </row>
    <row r="1609" spans="1:4">
      <c r="A1609" s="268">
        <v>1876</v>
      </c>
      <c r="B1609" s="261" t="s">
        <v>1948</v>
      </c>
      <c r="C1609" s="268" t="s">
        <v>347</v>
      </c>
      <c r="D1609" s="283">
        <v>12.78</v>
      </c>
    </row>
    <row r="1610" spans="1:4">
      <c r="A1610" s="268">
        <v>1877</v>
      </c>
      <c r="B1610" s="261" t="s">
        <v>1949</v>
      </c>
      <c r="C1610" s="268" t="s">
        <v>347</v>
      </c>
      <c r="D1610" s="283">
        <v>32.65</v>
      </c>
    </row>
    <row r="1611" spans="1:4">
      <c r="A1611" s="268">
        <v>1879</v>
      </c>
      <c r="B1611" s="261" t="s">
        <v>1950</v>
      </c>
      <c r="C1611" s="268" t="s">
        <v>347</v>
      </c>
      <c r="D1611" s="283">
        <v>3.8</v>
      </c>
    </row>
    <row r="1612" spans="1:4">
      <c r="A1612" s="268">
        <v>1878</v>
      </c>
      <c r="B1612" s="261" t="s">
        <v>1951</v>
      </c>
      <c r="C1612" s="268" t="s">
        <v>347</v>
      </c>
      <c r="D1612" s="283">
        <v>65.59</v>
      </c>
    </row>
    <row r="1613" spans="1:4">
      <c r="A1613" s="268">
        <v>37971</v>
      </c>
      <c r="B1613" s="261" t="s">
        <v>1952</v>
      </c>
      <c r="C1613" s="268" t="s">
        <v>347</v>
      </c>
      <c r="D1613" s="283">
        <v>5.78</v>
      </c>
    </row>
    <row r="1614" spans="1:4">
      <c r="A1614" s="268">
        <v>37972</v>
      </c>
      <c r="B1614" s="261" t="s">
        <v>1953</v>
      </c>
      <c r="C1614" s="268" t="s">
        <v>347</v>
      </c>
      <c r="D1614" s="283">
        <v>8.19</v>
      </c>
    </row>
    <row r="1615" spans="1:4">
      <c r="A1615" s="268">
        <v>37973</v>
      </c>
      <c r="B1615" s="261" t="s">
        <v>1954</v>
      </c>
      <c r="C1615" s="268" t="s">
        <v>347</v>
      </c>
      <c r="D1615" s="283">
        <v>15.4</v>
      </c>
    </row>
    <row r="1616" spans="1:4">
      <c r="A1616" s="268">
        <v>1926</v>
      </c>
      <c r="B1616" s="261" t="s">
        <v>1955</v>
      </c>
      <c r="C1616" s="268" t="s">
        <v>347</v>
      </c>
      <c r="D1616" s="283">
        <v>2.1</v>
      </c>
    </row>
    <row r="1617" spans="1:4">
      <c r="A1617" s="268">
        <v>1927</v>
      </c>
      <c r="B1617" s="261" t="s">
        <v>1956</v>
      </c>
      <c r="C1617" s="268" t="s">
        <v>347</v>
      </c>
      <c r="D1617" s="283">
        <v>2.35</v>
      </c>
    </row>
    <row r="1618" spans="1:4">
      <c r="A1618" s="268">
        <v>1923</v>
      </c>
      <c r="B1618" s="261" t="s">
        <v>1957</v>
      </c>
      <c r="C1618" s="268" t="s">
        <v>347</v>
      </c>
      <c r="D1618" s="283">
        <v>4.29</v>
      </c>
    </row>
    <row r="1619" spans="1:4">
      <c r="A1619" s="268">
        <v>1929</v>
      </c>
      <c r="B1619" s="261" t="s">
        <v>1958</v>
      </c>
      <c r="C1619" s="268" t="s">
        <v>347</v>
      </c>
      <c r="D1619" s="283">
        <v>5.21</v>
      </c>
    </row>
    <row r="1620" spans="1:4">
      <c r="A1620" s="268">
        <v>1930</v>
      </c>
      <c r="B1620" s="261" t="s">
        <v>1959</v>
      </c>
      <c r="C1620" s="268" t="s">
        <v>347</v>
      </c>
      <c r="D1620" s="283">
        <v>8.91</v>
      </c>
    </row>
    <row r="1621" spans="1:4">
      <c r="A1621" s="268">
        <v>1924</v>
      </c>
      <c r="B1621" s="261" t="s">
        <v>1960</v>
      </c>
      <c r="C1621" s="268" t="s">
        <v>347</v>
      </c>
      <c r="D1621" s="283">
        <v>14.38</v>
      </c>
    </row>
    <row r="1622" spans="1:4">
      <c r="A1622" s="268">
        <v>1922</v>
      </c>
      <c r="B1622" s="261" t="s">
        <v>1961</v>
      </c>
      <c r="C1622" s="268" t="s">
        <v>347</v>
      </c>
      <c r="D1622" s="283">
        <v>29.74</v>
      </c>
    </row>
    <row r="1623" spans="1:4">
      <c r="A1623" s="268">
        <v>1953</v>
      </c>
      <c r="B1623" s="261" t="s">
        <v>1962</v>
      </c>
      <c r="C1623" s="268" t="s">
        <v>347</v>
      </c>
      <c r="D1623" s="283">
        <v>36.299999999999997</v>
      </c>
    </row>
    <row r="1624" spans="1:4">
      <c r="A1624" s="268">
        <v>1962</v>
      </c>
      <c r="B1624" s="261" t="s">
        <v>1963</v>
      </c>
      <c r="C1624" s="268" t="s">
        <v>347</v>
      </c>
      <c r="D1624" s="283">
        <v>176.38</v>
      </c>
    </row>
    <row r="1625" spans="1:4">
      <c r="A1625" s="268">
        <v>1955</v>
      </c>
      <c r="B1625" s="261" t="s">
        <v>1964</v>
      </c>
      <c r="C1625" s="268" t="s">
        <v>347</v>
      </c>
      <c r="D1625" s="283">
        <v>2.0299999999999998</v>
      </c>
    </row>
    <row r="1626" spans="1:4">
      <c r="A1626" s="268">
        <v>1956</v>
      </c>
      <c r="B1626" s="261" t="s">
        <v>1965</v>
      </c>
      <c r="C1626" s="268" t="s">
        <v>347</v>
      </c>
      <c r="D1626" s="283">
        <v>2.87</v>
      </c>
    </row>
    <row r="1627" spans="1:4">
      <c r="A1627" s="268">
        <v>1957</v>
      </c>
      <c r="B1627" s="261" t="s">
        <v>1966</v>
      </c>
      <c r="C1627" s="268" t="s">
        <v>347</v>
      </c>
      <c r="D1627" s="283">
        <v>6.2</v>
      </c>
    </row>
    <row r="1628" spans="1:4">
      <c r="A1628" s="268">
        <v>1958</v>
      </c>
      <c r="B1628" s="261" t="s">
        <v>1967</v>
      </c>
      <c r="C1628" s="268" t="s">
        <v>347</v>
      </c>
      <c r="D1628" s="283">
        <v>11.55</v>
      </c>
    </row>
    <row r="1629" spans="1:4">
      <c r="A1629" s="268">
        <v>1959</v>
      </c>
      <c r="B1629" s="261" t="s">
        <v>1968</v>
      </c>
      <c r="C1629" s="268" t="s">
        <v>347</v>
      </c>
      <c r="D1629" s="283">
        <v>12.53</v>
      </c>
    </row>
    <row r="1630" spans="1:4">
      <c r="A1630" s="268">
        <v>1925</v>
      </c>
      <c r="B1630" s="261" t="s">
        <v>1969</v>
      </c>
      <c r="C1630" s="268" t="s">
        <v>347</v>
      </c>
      <c r="D1630" s="283">
        <v>32.75</v>
      </c>
    </row>
    <row r="1631" spans="1:4">
      <c r="A1631" s="268">
        <v>1960</v>
      </c>
      <c r="B1631" s="261" t="s">
        <v>1970</v>
      </c>
      <c r="C1631" s="268" t="s">
        <v>347</v>
      </c>
      <c r="D1631" s="283">
        <v>50.3</v>
      </c>
    </row>
    <row r="1632" spans="1:4">
      <c r="A1632" s="268">
        <v>1961</v>
      </c>
      <c r="B1632" s="261" t="s">
        <v>1971</v>
      </c>
      <c r="C1632" s="268" t="s">
        <v>347</v>
      </c>
      <c r="D1632" s="283">
        <v>64.44</v>
      </c>
    </row>
    <row r="1633" spans="1:4">
      <c r="A1633" s="268">
        <v>38423</v>
      </c>
      <c r="B1633" s="261" t="s">
        <v>1972</v>
      </c>
      <c r="C1633" s="268" t="s">
        <v>347</v>
      </c>
      <c r="D1633" s="283">
        <v>29.55</v>
      </c>
    </row>
    <row r="1634" spans="1:4">
      <c r="A1634" s="268">
        <v>39866</v>
      </c>
      <c r="B1634" s="261" t="s">
        <v>1973</v>
      </c>
      <c r="C1634" s="268" t="s">
        <v>347</v>
      </c>
      <c r="D1634" s="283"/>
    </row>
    <row r="1635" spans="1:4">
      <c r="A1635" s="268">
        <v>39867</v>
      </c>
      <c r="B1635" s="261" t="s">
        <v>1974</v>
      </c>
      <c r="C1635" s="268" t="s">
        <v>347</v>
      </c>
      <c r="D1635" s="283"/>
    </row>
    <row r="1636" spans="1:4">
      <c r="A1636" s="268">
        <v>39868</v>
      </c>
      <c r="B1636" s="261" t="s">
        <v>1975</v>
      </c>
      <c r="C1636" s="268" t="s">
        <v>347</v>
      </c>
      <c r="D1636" s="283"/>
    </row>
    <row r="1637" spans="1:4">
      <c r="A1637" s="268">
        <v>37999</v>
      </c>
      <c r="B1637" s="261" t="s">
        <v>1976</v>
      </c>
      <c r="C1637" s="268" t="s">
        <v>347</v>
      </c>
      <c r="D1637" s="283">
        <v>9.74</v>
      </c>
    </row>
    <row r="1638" spans="1:4">
      <c r="A1638" s="268">
        <v>38000</v>
      </c>
      <c r="B1638" s="261" t="s">
        <v>1977</v>
      </c>
      <c r="C1638" s="268" t="s">
        <v>347</v>
      </c>
      <c r="D1638" s="283">
        <v>11.37</v>
      </c>
    </row>
    <row r="1639" spans="1:4">
      <c r="A1639" s="268">
        <v>38129</v>
      </c>
      <c r="B1639" s="261" t="s">
        <v>1978</v>
      </c>
      <c r="C1639" s="268" t="s">
        <v>347</v>
      </c>
      <c r="D1639" s="283">
        <v>4.7300000000000004</v>
      </c>
    </row>
    <row r="1640" spans="1:4">
      <c r="A1640" s="268">
        <v>38025</v>
      </c>
      <c r="B1640" s="261" t="s">
        <v>1979</v>
      </c>
      <c r="C1640" s="268" t="s">
        <v>347</v>
      </c>
      <c r="D1640" s="283">
        <v>6.42</v>
      </c>
    </row>
    <row r="1641" spans="1:4">
      <c r="A1641" s="268">
        <v>38026</v>
      </c>
      <c r="B1641" s="261" t="s">
        <v>1980</v>
      </c>
      <c r="C1641" s="268" t="s">
        <v>347</v>
      </c>
      <c r="D1641" s="283">
        <v>15.85</v>
      </c>
    </row>
    <row r="1642" spans="1:4">
      <c r="A1642" s="268">
        <v>43955</v>
      </c>
      <c r="B1642" s="261" t="s">
        <v>1981</v>
      </c>
      <c r="C1642" s="268" t="s">
        <v>347</v>
      </c>
      <c r="D1642" s="283"/>
    </row>
    <row r="1643" spans="1:4">
      <c r="A1643" s="268">
        <v>43957</v>
      </c>
      <c r="B1643" s="261" t="s">
        <v>1982</v>
      </c>
      <c r="C1643" s="268" t="s">
        <v>347</v>
      </c>
      <c r="D1643" s="283"/>
    </row>
    <row r="1644" spans="1:4">
      <c r="A1644" s="268">
        <v>43950</v>
      </c>
      <c r="B1644" s="261" t="s">
        <v>1983</v>
      </c>
      <c r="C1644" s="268" t="s">
        <v>347</v>
      </c>
      <c r="D1644" s="283"/>
    </row>
    <row r="1645" spans="1:4">
      <c r="A1645" s="268">
        <v>43954</v>
      </c>
      <c r="B1645" s="261" t="s">
        <v>1984</v>
      </c>
      <c r="C1645" s="268" t="s">
        <v>347</v>
      </c>
      <c r="D1645" s="283"/>
    </row>
    <row r="1646" spans="1:4">
      <c r="A1646" s="268">
        <v>43945</v>
      </c>
      <c r="B1646" s="261" t="s">
        <v>1985</v>
      </c>
      <c r="C1646" s="268" t="s">
        <v>347</v>
      </c>
      <c r="D1646" s="283"/>
    </row>
    <row r="1647" spans="1:4">
      <c r="A1647" s="268">
        <v>43947</v>
      </c>
      <c r="B1647" s="261" t="s">
        <v>1986</v>
      </c>
      <c r="C1647" s="268" t="s">
        <v>347</v>
      </c>
      <c r="D1647" s="283"/>
    </row>
    <row r="1648" spans="1:4">
      <c r="A1648" s="268">
        <v>43920</v>
      </c>
      <c r="B1648" s="261" t="s">
        <v>1987</v>
      </c>
      <c r="C1648" s="268" t="s">
        <v>347</v>
      </c>
      <c r="D1648" s="283"/>
    </row>
    <row r="1649" spans="1:4">
      <c r="A1649" s="268">
        <v>43921</v>
      </c>
      <c r="B1649" s="261" t="s">
        <v>1988</v>
      </c>
      <c r="C1649" s="268" t="s">
        <v>347</v>
      </c>
      <c r="D1649" s="283"/>
    </row>
    <row r="1650" spans="1:4">
      <c r="A1650" s="268">
        <v>43922</v>
      </c>
      <c r="B1650" s="261" t="s">
        <v>1989</v>
      </c>
      <c r="C1650" s="268" t="s">
        <v>347</v>
      </c>
      <c r="D1650" s="283"/>
    </row>
    <row r="1651" spans="1:4">
      <c r="A1651" s="268">
        <v>43923</v>
      </c>
      <c r="B1651" s="261" t="s">
        <v>1990</v>
      </c>
      <c r="C1651" s="268" t="s">
        <v>347</v>
      </c>
      <c r="D1651" s="283"/>
    </row>
    <row r="1652" spans="1:4">
      <c r="A1652" s="268">
        <v>43924</v>
      </c>
      <c r="B1652" s="261" t="s">
        <v>1991</v>
      </c>
      <c r="C1652" s="268" t="s">
        <v>347</v>
      </c>
      <c r="D1652" s="283"/>
    </row>
    <row r="1653" spans="1:4">
      <c r="A1653" s="268">
        <v>43952</v>
      </c>
      <c r="B1653" s="261" t="s">
        <v>1992</v>
      </c>
      <c r="C1653" s="268" t="s">
        <v>347</v>
      </c>
      <c r="D1653" s="283"/>
    </row>
    <row r="1654" spans="1:4">
      <c r="A1654" s="268">
        <v>43956</v>
      </c>
      <c r="B1654" s="261" t="s">
        <v>1993</v>
      </c>
      <c r="C1654" s="268" t="s">
        <v>347</v>
      </c>
      <c r="D1654" s="283"/>
    </row>
    <row r="1655" spans="1:4">
      <c r="A1655" s="268">
        <v>1858</v>
      </c>
      <c r="B1655" s="261" t="s">
        <v>1994</v>
      </c>
      <c r="C1655" s="268" t="s">
        <v>347</v>
      </c>
      <c r="D1655" s="283">
        <v>45.79</v>
      </c>
    </row>
    <row r="1656" spans="1:4">
      <c r="A1656" s="268">
        <v>1844</v>
      </c>
      <c r="B1656" s="261" t="s">
        <v>1995</v>
      </c>
      <c r="C1656" s="268" t="s">
        <v>347</v>
      </c>
      <c r="D1656" s="283">
        <v>104.87</v>
      </c>
    </row>
    <row r="1657" spans="1:4">
      <c r="A1657" s="268">
        <v>1863</v>
      </c>
      <c r="B1657" s="261" t="s">
        <v>1996</v>
      </c>
      <c r="C1657" s="268" t="s">
        <v>347</v>
      </c>
      <c r="D1657" s="283">
        <v>48.73</v>
      </c>
    </row>
    <row r="1658" spans="1:4">
      <c r="A1658" s="268">
        <v>1865</v>
      </c>
      <c r="B1658" s="261" t="s">
        <v>1997</v>
      </c>
      <c r="C1658" s="268" t="s">
        <v>347</v>
      </c>
      <c r="D1658" s="283">
        <v>126.97</v>
      </c>
    </row>
    <row r="1659" spans="1:4">
      <c r="A1659" s="268">
        <v>36355</v>
      </c>
      <c r="B1659" s="261" t="s">
        <v>1998</v>
      </c>
      <c r="C1659" s="268" t="s">
        <v>347</v>
      </c>
      <c r="D1659" s="283"/>
    </row>
    <row r="1660" spans="1:4">
      <c r="A1660" s="268">
        <v>36356</v>
      </c>
      <c r="B1660" s="261" t="s">
        <v>1999</v>
      </c>
      <c r="C1660" s="268" t="s">
        <v>347</v>
      </c>
      <c r="D1660" s="283"/>
    </row>
    <row r="1661" spans="1:4">
      <c r="A1661" s="268">
        <v>1940</v>
      </c>
      <c r="B1661" s="261" t="s">
        <v>2000</v>
      </c>
      <c r="C1661" s="268" t="s">
        <v>347</v>
      </c>
      <c r="D1661" s="283">
        <v>32</v>
      </c>
    </row>
    <row r="1662" spans="1:4">
      <c r="A1662" s="268">
        <v>1939</v>
      </c>
      <c r="B1662" s="261" t="s">
        <v>2001</v>
      </c>
      <c r="C1662" s="268" t="s">
        <v>347</v>
      </c>
      <c r="D1662" s="283">
        <v>8.7799999999999994</v>
      </c>
    </row>
    <row r="1663" spans="1:4">
      <c r="A1663" s="268">
        <v>1937</v>
      </c>
      <c r="B1663" s="261" t="s">
        <v>2002</v>
      </c>
      <c r="C1663" s="268" t="s">
        <v>347</v>
      </c>
      <c r="D1663" s="283">
        <v>5.4</v>
      </c>
    </row>
    <row r="1664" spans="1:4">
      <c r="A1664" s="268">
        <v>1938</v>
      </c>
      <c r="B1664" s="261" t="s">
        <v>2003</v>
      </c>
      <c r="C1664" s="268" t="s">
        <v>347</v>
      </c>
      <c r="D1664" s="283">
        <v>6.14</v>
      </c>
    </row>
    <row r="1665" spans="1:4">
      <c r="A1665" s="268">
        <v>1966</v>
      </c>
      <c r="B1665" s="261" t="s">
        <v>2004</v>
      </c>
      <c r="C1665" s="268" t="s">
        <v>347</v>
      </c>
      <c r="D1665" s="283">
        <v>19.43</v>
      </c>
    </row>
    <row r="1666" spans="1:4">
      <c r="A1666" s="268">
        <v>1933</v>
      </c>
      <c r="B1666" s="261" t="s">
        <v>2005</v>
      </c>
      <c r="C1666" s="268" t="s">
        <v>347</v>
      </c>
      <c r="D1666" s="283">
        <v>4.1900000000000004</v>
      </c>
    </row>
    <row r="1667" spans="1:4">
      <c r="A1667" s="268">
        <v>1932</v>
      </c>
      <c r="B1667" s="261" t="s">
        <v>2006</v>
      </c>
      <c r="C1667" s="268" t="s">
        <v>347</v>
      </c>
      <c r="D1667" s="283">
        <v>9.58</v>
      </c>
    </row>
    <row r="1668" spans="1:4">
      <c r="A1668" s="268">
        <v>1951</v>
      </c>
      <c r="B1668" s="261" t="s">
        <v>2007</v>
      </c>
      <c r="C1668" s="268" t="s">
        <v>347</v>
      </c>
      <c r="D1668" s="283">
        <v>19.989999999999998</v>
      </c>
    </row>
    <row r="1669" spans="1:4">
      <c r="A1669" s="268">
        <v>1970</v>
      </c>
      <c r="B1669" s="261" t="s">
        <v>2008</v>
      </c>
      <c r="C1669" s="268" t="s">
        <v>347</v>
      </c>
      <c r="D1669" s="283">
        <v>48.57</v>
      </c>
    </row>
    <row r="1670" spans="1:4">
      <c r="A1670" s="268">
        <v>1967</v>
      </c>
      <c r="B1670" s="261" t="s">
        <v>2009</v>
      </c>
      <c r="C1670" s="268" t="s">
        <v>347</v>
      </c>
      <c r="D1670" s="283">
        <v>5.77</v>
      </c>
    </row>
    <row r="1671" spans="1:4">
      <c r="A1671" s="268">
        <v>1968</v>
      </c>
      <c r="B1671" s="261" t="s">
        <v>2010</v>
      </c>
      <c r="C1671" s="268" t="s">
        <v>347</v>
      </c>
      <c r="D1671" s="283">
        <v>11.4</v>
      </c>
    </row>
    <row r="1672" spans="1:4">
      <c r="A1672" s="268">
        <v>1969</v>
      </c>
      <c r="B1672" s="261" t="s">
        <v>2011</v>
      </c>
      <c r="C1672" s="268" t="s">
        <v>347</v>
      </c>
      <c r="D1672" s="283">
        <v>37.11</v>
      </c>
    </row>
    <row r="1673" spans="1:4">
      <c r="A1673" s="268">
        <v>1827</v>
      </c>
      <c r="B1673" s="261" t="s">
        <v>2012</v>
      </c>
      <c r="C1673" s="268" t="s">
        <v>347</v>
      </c>
      <c r="D1673" s="283"/>
    </row>
    <row r="1674" spans="1:4">
      <c r="A1674" s="268">
        <v>1831</v>
      </c>
      <c r="B1674" s="261" t="s">
        <v>2013</v>
      </c>
      <c r="C1674" s="268" t="s">
        <v>347</v>
      </c>
      <c r="D1674" s="283"/>
    </row>
    <row r="1675" spans="1:4">
      <c r="A1675" s="268">
        <v>1825</v>
      </c>
      <c r="B1675" s="261" t="s">
        <v>2014</v>
      </c>
      <c r="C1675" s="268" t="s">
        <v>347</v>
      </c>
      <c r="D1675" s="283"/>
    </row>
    <row r="1676" spans="1:4">
      <c r="A1676" s="268">
        <v>1828</v>
      </c>
      <c r="B1676" s="261" t="s">
        <v>2015</v>
      </c>
      <c r="C1676" s="268" t="s">
        <v>347</v>
      </c>
      <c r="D1676" s="283"/>
    </row>
    <row r="1677" spans="1:4">
      <c r="A1677" s="268">
        <v>1845</v>
      </c>
      <c r="B1677" s="261" t="s">
        <v>2016</v>
      </c>
      <c r="C1677" s="268" t="s">
        <v>347</v>
      </c>
      <c r="D1677" s="283"/>
    </row>
    <row r="1678" spans="1:4">
      <c r="A1678" s="268">
        <v>1824</v>
      </c>
      <c r="B1678" s="261" t="s">
        <v>2017</v>
      </c>
      <c r="C1678" s="268" t="s">
        <v>347</v>
      </c>
      <c r="D1678" s="283"/>
    </row>
    <row r="1679" spans="1:4">
      <c r="A1679" s="268">
        <v>42693</v>
      </c>
      <c r="B1679" s="261" t="s">
        <v>2018</v>
      </c>
      <c r="C1679" s="268" t="s">
        <v>347</v>
      </c>
      <c r="D1679" s="283">
        <v>356.68</v>
      </c>
    </row>
    <row r="1680" spans="1:4">
      <c r="A1680" s="268">
        <v>42695</v>
      </c>
      <c r="B1680" s="261" t="s">
        <v>2019</v>
      </c>
      <c r="C1680" s="268" t="s">
        <v>347</v>
      </c>
      <c r="D1680" s="283">
        <v>249.19</v>
      </c>
    </row>
    <row r="1681" spans="1:4">
      <c r="A1681" s="268">
        <v>42694</v>
      </c>
      <c r="B1681" s="261" t="s">
        <v>2020</v>
      </c>
      <c r="C1681" s="268" t="s">
        <v>347</v>
      </c>
      <c r="D1681" s="283">
        <v>477.31</v>
      </c>
    </row>
    <row r="1682" spans="1:4">
      <c r="A1682" s="268">
        <v>20097</v>
      </c>
      <c r="B1682" s="261" t="s">
        <v>2021</v>
      </c>
      <c r="C1682" s="268" t="s">
        <v>347</v>
      </c>
      <c r="D1682" s="283">
        <v>20.69</v>
      </c>
    </row>
    <row r="1683" spans="1:4">
      <c r="A1683" s="268">
        <v>20098</v>
      </c>
      <c r="B1683" s="261" t="s">
        <v>2022</v>
      </c>
      <c r="C1683" s="268" t="s">
        <v>347</v>
      </c>
      <c r="D1683" s="283">
        <v>84.58</v>
      </c>
    </row>
    <row r="1684" spans="1:4">
      <c r="A1684" s="268">
        <v>20096</v>
      </c>
      <c r="B1684" s="261" t="s">
        <v>2023</v>
      </c>
      <c r="C1684" s="268" t="s">
        <v>347</v>
      </c>
      <c r="D1684" s="283">
        <v>21.42</v>
      </c>
    </row>
    <row r="1685" spans="1:4">
      <c r="A1685" s="268">
        <v>44472</v>
      </c>
      <c r="B1685" s="261" t="s">
        <v>2024</v>
      </c>
      <c r="C1685" s="268" t="s">
        <v>347</v>
      </c>
      <c r="D1685" s="283"/>
    </row>
    <row r="1686" spans="1:4">
      <c r="A1686" s="268">
        <v>38369</v>
      </c>
      <c r="B1686" s="261" t="s">
        <v>2025</v>
      </c>
      <c r="C1686" s="268" t="s">
        <v>347</v>
      </c>
      <c r="D1686" s="283">
        <v>17.72</v>
      </c>
    </row>
    <row r="1687" spans="1:4">
      <c r="A1687" s="268">
        <v>38370</v>
      </c>
      <c r="B1687" s="261" t="s">
        <v>2026</v>
      </c>
      <c r="C1687" s="268" t="s">
        <v>347</v>
      </c>
      <c r="D1687" s="283">
        <v>11.95</v>
      </c>
    </row>
    <row r="1688" spans="1:4">
      <c r="A1688" s="268">
        <v>45199</v>
      </c>
      <c r="B1688" s="261" t="s">
        <v>2027</v>
      </c>
      <c r="C1688" s="268" t="s">
        <v>347</v>
      </c>
      <c r="D1688" s="283">
        <v>27.6</v>
      </c>
    </row>
    <row r="1689" spans="1:4">
      <c r="A1689" s="268">
        <v>38372</v>
      </c>
      <c r="B1689" s="261" t="s">
        <v>2028</v>
      </c>
      <c r="C1689" s="268" t="s">
        <v>347</v>
      </c>
      <c r="D1689" s="283">
        <v>10.19</v>
      </c>
    </row>
    <row r="1690" spans="1:4">
      <c r="A1690" s="268">
        <v>2358</v>
      </c>
      <c r="B1690" s="261" t="s">
        <v>2029</v>
      </c>
      <c r="C1690" s="268" t="s">
        <v>101</v>
      </c>
      <c r="D1690" s="283">
        <v>23.48</v>
      </c>
    </row>
    <row r="1691" spans="1:4">
      <c r="A1691" s="268">
        <v>40807</v>
      </c>
      <c r="B1691" s="261" t="s">
        <v>2030</v>
      </c>
      <c r="C1691" s="268" t="s">
        <v>493</v>
      </c>
      <c r="D1691" s="283">
        <v>4109.8999999999996</v>
      </c>
    </row>
    <row r="1692" spans="1:4">
      <c r="A1692" s="268">
        <v>44330</v>
      </c>
      <c r="B1692" s="261" t="s">
        <v>2031</v>
      </c>
      <c r="C1692" s="268" t="s">
        <v>395</v>
      </c>
      <c r="D1692" s="283">
        <v>15.99</v>
      </c>
    </row>
    <row r="1693" spans="1:4">
      <c r="A1693" s="268">
        <v>43144</v>
      </c>
      <c r="B1693" s="261" t="s">
        <v>2032</v>
      </c>
      <c r="C1693" s="268" t="s">
        <v>152</v>
      </c>
      <c r="D1693" s="283">
        <v>41.28</v>
      </c>
    </row>
    <row r="1694" spans="1:4">
      <c r="A1694" s="268">
        <v>39397</v>
      </c>
      <c r="B1694" s="261" t="s">
        <v>2033</v>
      </c>
      <c r="C1694" s="268" t="s">
        <v>395</v>
      </c>
      <c r="D1694" s="283">
        <v>18.809999999999999</v>
      </c>
    </row>
    <row r="1695" spans="1:4">
      <c r="A1695" s="268">
        <v>2692</v>
      </c>
      <c r="B1695" s="261" t="s">
        <v>2034</v>
      </c>
      <c r="C1695" s="268" t="s">
        <v>395</v>
      </c>
      <c r="D1695" s="283">
        <v>7.59</v>
      </c>
    </row>
    <row r="1696" spans="1:4">
      <c r="A1696" s="268">
        <v>45299</v>
      </c>
      <c r="B1696" s="261" t="s">
        <v>2035</v>
      </c>
      <c r="C1696" s="268" t="s">
        <v>347</v>
      </c>
      <c r="D1696" s="283"/>
    </row>
    <row r="1697" spans="1:4">
      <c r="A1697" s="268">
        <v>44329</v>
      </c>
      <c r="B1697" s="261" t="s">
        <v>2036</v>
      </c>
      <c r="C1697" s="268" t="s">
        <v>395</v>
      </c>
      <c r="D1697" s="283">
        <v>20.96</v>
      </c>
    </row>
    <row r="1698" spans="1:4">
      <c r="A1698" s="268">
        <v>5318</v>
      </c>
      <c r="B1698" s="261" t="s">
        <v>2037</v>
      </c>
      <c r="C1698" s="268" t="s">
        <v>395</v>
      </c>
      <c r="D1698" s="283">
        <v>33.89</v>
      </c>
    </row>
    <row r="1699" spans="1:4">
      <c r="A1699" s="268">
        <v>5330</v>
      </c>
      <c r="B1699" s="261" t="s">
        <v>2038</v>
      </c>
      <c r="C1699" s="268" t="s">
        <v>395</v>
      </c>
      <c r="D1699" s="283">
        <v>77.25</v>
      </c>
    </row>
    <row r="1700" spans="1:4">
      <c r="A1700" s="268">
        <v>44532</v>
      </c>
      <c r="B1700" s="261" t="s">
        <v>2039</v>
      </c>
      <c r="C1700" s="268" t="s">
        <v>347</v>
      </c>
      <c r="D1700" s="283">
        <v>18.18</v>
      </c>
    </row>
    <row r="1701" spans="1:4">
      <c r="A1701" s="268">
        <v>44531</v>
      </c>
      <c r="B1701" s="261" t="s">
        <v>2040</v>
      </c>
      <c r="C1701" s="268" t="s">
        <v>347</v>
      </c>
      <c r="D1701" s="283">
        <v>62.32</v>
      </c>
    </row>
    <row r="1702" spans="1:4">
      <c r="A1702" s="268">
        <v>13887</v>
      </c>
      <c r="B1702" s="261" t="s">
        <v>2041</v>
      </c>
      <c r="C1702" s="268" t="s">
        <v>347</v>
      </c>
      <c r="D1702" s="283">
        <v>271.5</v>
      </c>
    </row>
    <row r="1703" spans="1:4">
      <c r="A1703" s="268">
        <v>38140</v>
      </c>
      <c r="B1703" s="261" t="s">
        <v>2042</v>
      </c>
      <c r="C1703" s="268" t="s">
        <v>347</v>
      </c>
      <c r="D1703" s="283">
        <v>22.24</v>
      </c>
    </row>
    <row r="1704" spans="1:4">
      <c r="A1704" s="268">
        <v>44495</v>
      </c>
      <c r="B1704" s="261" t="s">
        <v>2043</v>
      </c>
      <c r="C1704" s="268" t="s">
        <v>347</v>
      </c>
      <c r="D1704" s="283">
        <v>23.51</v>
      </c>
    </row>
    <row r="1705" spans="1:4">
      <c r="A1705" s="268">
        <v>44533</v>
      </c>
      <c r="B1705" s="261" t="s">
        <v>2044</v>
      </c>
      <c r="C1705" s="268" t="s">
        <v>347</v>
      </c>
      <c r="D1705" s="283">
        <v>23.85</v>
      </c>
    </row>
    <row r="1706" spans="1:4">
      <c r="A1706" s="268">
        <v>44534</v>
      </c>
      <c r="B1706" s="261" t="s">
        <v>2045</v>
      </c>
      <c r="C1706" s="268" t="s">
        <v>347</v>
      </c>
      <c r="D1706" s="283">
        <v>4.68</v>
      </c>
    </row>
    <row r="1707" spans="1:4">
      <c r="A1707" s="268">
        <v>34729</v>
      </c>
      <c r="B1707" s="261" t="s">
        <v>2046</v>
      </c>
      <c r="C1707" s="268" t="s">
        <v>347</v>
      </c>
      <c r="D1707" s="283">
        <v>1306.92</v>
      </c>
    </row>
    <row r="1708" spans="1:4">
      <c r="A1708" s="268">
        <v>34734</v>
      </c>
      <c r="B1708" s="261" t="s">
        <v>2047</v>
      </c>
      <c r="C1708" s="268" t="s">
        <v>347</v>
      </c>
      <c r="D1708" s="283">
        <v>2023.53</v>
      </c>
    </row>
    <row r="1709" spans="1:4">
      <c r="A1709" s="268">
        <v>34738</v>
      </c>
      <c r="B1709" s="261" t="s">
        <v>2048</v>
      </c>
      <c r="C1709" s="268" t="s">
        <v>347</v>
      </c>
      <c r="D1709" s="283">
        <v>4727.6000000000004</v>
      </c>
    </row>
    <row r="1710" spans="1:4">
      <c r="A1710" s="268">
        <v>34623</v>
      </c>
      <c r="B1710" s="261" t="s">
        <v>2049</v>
      </c>
      <c r="C1710" s="268" t="s">
        <v>347</v>
      </c>
      <c r="D1710" s="283">
        <v>56.65</v>
      </c>
    </row>
    <row r="1711" spans="1:4">
      <c r="A1711" s="268">
        <v>34616</v>
      </c>
      <c r="B1711" s="261" t="s">
        <v>2050</v>
      </c>
      <c r="C1711" s="268" t="s">
        <v>347</v>
      </c>
      <c r="D1711" s="283">
        <v>57.53</v>
      </c>
    </row>
    <row r="1712" spans="1:4">
      <c r="A1712" s="268">
        <v>34628</v>
      </c>
      <c r="B1712" s="261" t="s">
        <v>2051</v>
      </c>
      <c r="C1712" s="268" t="s">
        <v>347</v>
      </c>
      <c r="D1712" s="283">
        <v>81.150000000000006</v>
      </c>
    </row>
    <row r="1713" spans="1:4">
      <c r="A1713" s="268">
        <v>34686</v>
      </c>
      <c r="B1713" s="261" t="s">
        <v>2052</v>
      </c>
      <c r="C1713" s="268" t="s">
        <v>347</v>
      </c>
      <c r="D1713" s="283">
        <v>14.88</v>
      </c>
    </row>
    <row r="1714" spans="1:4">
      <c r="A1714" s="268">
        <v>34653</v>
      </c>
      <c r="B1714" s="261" t="s">
        <v>2053</v>
      </c>
      <c r="C1714" s="268" t="s">
        <v>347</v>
      </c>
      <c r="D1714" s="283">
        <v>10.029999999999999</v>
      </c>
    </row>
    <row r="1715" spans="1:4">
      <c r="A1715" s="268">
        <v>34688</v>
      </c>
      <c r="B1715" s="261" t="s">
        <v>2054</v>
      </c>
      <c r="C1715" s="268" t="s">
        <v>347</v>
      </c>
      <c r="D1715" s="283">
        <v>18.190000000000001</v>
      </c>
    </row>
    <row r="1716" spans="1:4">
      <c r="A1716" s="268">
        <v>34709</v>
      </c>
      <c r="B1716" s="261" t="s">
        <v>2055</v>
      </c>
      <c r="C1716" s="268" t="s">
        <v>347</v>
      </c>
      <c r="D1716" s="283">
        <v>70.489999999999995</v>
      </c>
    </row>
    <row r="1717" spans="1:4">
      <c r="A1717" s="268">
        <v>34714</v>
      </c>
      <c r="B1717" s="261" t="s">
        <v>2056</v>
      </c>
      <c r="C1717" s="268" t="s">
        <v>347</v>
      </c>
      <c r="D1717" s="283">
        <v>84.19</v>
      </c>
    </row>
    <row r="1718" spans="1:4">
      <c r="A1718" s="268">
        <v>2391</v>
      </c>
      <c r="B1718" s="261" t="s">
        <v>2057</v>
      </c>
      <c r="C1718" s="268" t="s">
        <v>347</v>
      </c>
      <c r="D1718" s="283">
        <v>384.51</v>
      </c>
    </row>
    <row r="1719" spans="1:4">
      <c r="A1719" s="268">
        <v>2374</v>
      </c>
      <c r="B1719" s="261" t="s">
        <v>2058</v>
      </c>
      <c r="C1719" s="268" t="s">
        <v>347</v>
      </c>
      <c r="D1719" s="283">
        <v>436.21</v>
      </c>
    </row>
    <row r="1720" spans="1:4">
      <c r="A1720" s="268">
        <v>2377</v>
      </c>
      <c r="B1720" s="261" t="s">
        <v>2059</v>
      </c>
      <c r="C1720" s="268" t="s">
        <v>347</v>
      </c>
      <c r="D1720" s="283">
        <v>612.17999999999995</v>
      </c>
    </row>
    <row r="1721" spans="1:4">
      <c r="A1721" s="268">
        <v>2393</v>
      </c>
      <c r="B1721" s="261" t="s">
        <v>2060</v>
      </c>
      <c r="C1721" s="268" t="s">
        <v>347</v>
      </c>
      <c r="D1721" s="283">
        <v>1025.18</v>
      </c>
    </row>
    <row r="1722" spans="1:4">
      <c r="A1722" s="268">
        <v>34705</v>
      </c>
      <c r="B1722" s="261" t="s">
        <v>2061</v>
      </c>
      <c r="C1722" s="268" t="s">
        <v>347</v>
      </c>
      <c r="D1722" s="283">
        <v>896.67</v>
      </c>
    </row>
    <row r="1723" spans="1:4">
      <c r="A1723" s="268">
        <v>34707</v>
      </c>
      <c r="B1723" s="261" t="s">
        <v>2062</v>
      </c>
      <c r="C1723" s="268" t="s">
        <v>347</v>
      </c>
      <c r="D1723" s="283">
        <v>1661.54</v>
      </c>
    </row>
    <row r="1724" spans="1:4">
      <c r="A1724" s="268">
        <v>34544</v>
      </c>
      <c r="B1724" s="261" t="s">
        <v>2063</v>
      </c>
      <c r="C1724" s="268" t="s">
        <v>347</v>
      </c>
      <c r="D1724" s="283">
        <v>1661.36</v>
      </c>
    </row>
    <row r="1725" spans="1:4">
      <c r="A1725" s="268">
        <v>2378</v>
      </c>
      <c r="B1725" s="261" t="s">
        <v>2064</v>
      </c>
      <c r="C1725" s="268" t="s">
        <v>347</v>
      </c>
      <c r="D1725" s="283">
        <v>1408.22</v>
      </c>
    </row>
    <row r="1726" spans="1:4">
      <c r="A1726" s="268">
        <v>2379</v>
      </c>
      <c r="B1726" s="261" t="s">
        <v>2065</v>
      </c>
      <c r="C1726" s="268" t="s">
        <v>347</v>
      </c>
      <c r="D1726" s="283">
        <v>1408.22</v>
      </c>
    </row>
    <row r="1727" spans="1:4">
      <c r="A1727" s="268">
        <v>2376</v>
      </c>
      <c r="B1727" s="261" t="s">
        <v>2066</v>
      </c>
      <c r="C1727" s="268" t="s">
        <v>347</v>
      </c>
      <c r="D1727" s="283">
        <v>2319.33</v>
      </c>
    </row>
    <row r="1728" spans="1:4">
      <c r="A1728" s="268">
        <v>2394</v>
      </c>
      <c r="B1728" s="261" t="s">
        <v>2067</v>
      </c>
      <c r="C1728" s="268" t="s">
        <v>347</v>
      </c>
      <c r="D1728" s="283">
        <v>4958.3</v>
      </c>
    </row>
    <row r="1729" spans="1:4">
      <c r="A1729" s="268">
        <v>2388</v>
      </c>
      <c r="B1729" s="261" t="s">
        <v>2068</v>
      </c>
      <c r="C1729" s="268" t="s">
        <v>347</v>
      </c>
      <c r="D1729" s="283">
        <v>69.959999999999994</v>
      </c>
    </row>
    <row r="1730" spans="1:4">
      <c r="A1730" s="268">
        <v>34606</v>
      </c>
      <c r="B1730" s="261" t="s">
        <v>2069</v>
      </c>
      <c r="C1730" s="268" t="s">
        <v>347</v>
      </c>
      <c r="D1730" s="283">
        <v>107.32</v>
      </c>
    </row>
    <row r="1731" spans="1:4">
      <c r="A1731" s="268">
        <v>2370</v>
      </c>
      <c r="B1731" s="261" t="s">
        <v>2070</v>
      </c>
      <c r="C1731" s="268" t="s">
        <v>347</v>
      </c>
      <c r="D1731" s="283">
        <v>13</v>
      </c>
    </row>
    <row r="1732" spans="1:4">
      <c r="A1732" s="268">
        <v>2386</v>
      </c>
      <c r="B1732" s="261" t="s">
        <v>2071</v>
      </c>
      <c r="C1732" s="268" t="s">
        <v>347</v>
      </c>
      <c r="D1732" s="283">
        <v>21.81</v>
      </c>
    </row>
    <row r="1733" spans="1:4">
      <c r="A1733" s="268">
        <v>34689</v>
      </c>
      <c r="B1733" s="261" t="s">
        <v>2072</v>
      </c>
      <c r="C1733" s="268" t="s">
        <v>347</v>
      </c>
      <c r="D1733" s="283">
        <v>34.17</v>
      </c>
    </row>
    <row r="1734" spans="1:4">
      <c r="A1734" s="268">
        <v>2392</v>
      </c>
      <c r="B1734" s="261" t="s">
        <v>2073</v>
      </c>
      <c r="C1734" s="268" t="s">
        <v>347</v>
      </c>
      <c r="D1734" s="283">
        <v>87.26</v>
      </c>
    </row>
    <row r="1735" spans="1:4">
      <c r="A1735" s="268">
        <v>2373</v>
      </c>
      <c r="B1735" s="261" t="s">
        <v>2074</v>
      </c>
      <c r="C1735" s="268" t="s">
        <v>347</v>
      </c>
      <c r="D1735" s="283">
        <v>122.95</v>
      </c>
    </row>
    <row r="1736" spans="1:4">
      <c r="A1736" s="268">
        <v>39465</v>
      </c>
      <c r="B1736" s="261" t="s">
        <v>2075</v>
      </c>
      <c r="C1736" s="268" t="s">
        <v>347</v>
      </c>
      <c r="D1736" s="283">
        <v>75.11</v>
      </c>
    </row>
    <row r="1737" spans="1:4">
      <c r="A1737" s="268">
        <v>39466</v>
      </c>
      <c r="B1737" s="261" t="s">
        <v>2076</v>
      </c>
      <c r="C1737" s="268" t="s">
        <v>347</v>
      </c>
      <c r="D1737" s="283">
        <v>84.5</v>
      </c>
    </row>
    <row r="1738" spans="1:4">
      <c r="A1738" s="268">
        <v>39467</v>
      </c>
      <c r="B1738" s="261" t="s">
        <v>2077</v>
      </c>
      <c r="C1738" s="268" t="s">
        <v>347</v>
      </c>
      <c r="D1738" s="283">
        <v>108.08</v>
      </c>
    </row>
    <row r="1739" spans="1:4">
      <c r="A1739" s="268">
        <v>39468</v>
      </c>
      <c r="B1739" s="261" t="s">
        <v>2078</v>
      </c>
      <c r="C1739" s="268" t="s">
        <v>347</v>
      </c>
      <c r="D1739" s="283">
        <v>192.11</v>
      </c>
    </row>
    <row r="1740" spans="1:4">
      <c r="A1740" s="268">
        <v>39469</v>
      </c>
      <c r="B1740" s="261" t="s">
        <v>2079</v>
      </c>
      <c r="C1740" s="268" t="s">
        <v>347</v>
      </c>
      <c r="D1740" s="283">
        <v>78.260000000000005</v>
      </c>
    </row>
    <row r="1741" spans="1:4">
      <c r="A1741" s="268">
        <v>39470</v>
      </c>
      <c r="B1741" s="261" t="s">
        <v>2080</v>
      </c>
      <c r="C1741" s="268" t="s">
        <v>347</v>
      </c>
      <c r="D1741" s="283">
        <v>96.15</v>
      </c>
    </row>
    <row r="1742" spans="1:4">
      <c r="A1742" s="268">
        <v>39471</v>
      </c>
      <c r="B1742" s="261" t="s">
        <v>2081</v>
      </c>
      <c r="C1742" s="268" t="s">
        <v>347</v>
      </c>
      <c r="D1742" s="283">
        <v>115.55</v>
      </c>
    </row>
    <row r="1743" spans="1:4">
      <c r="A1743" s="268">
        <v>39472</v>
      </c>
      <c r="B1743" s="261" t="s">
        <v>2082</v>
      </c>
      <c r="C1743" s="268" t="s">
        <v>347</v>
      </c>
      <c r="D1743" s="283">
        <v>200.77</v>
      </c>
    </row>
    <row r="1744" spans="1:4">
      <c r="A1744" s="268">
        <v>39473</v>
      </c>
      <c r="B1744" s="261" t="s">
        <v>2083</v>
      </c>
      <c r="C1744" s="268" t="s">
        <v>347</v>
      </c>
      <c r="D1744" s="283">
        <v>129.69999999999999</v>
      </c>
    </row>
    <row r="1745" spans="1:4">
      <c r="A1745" s="268">
        <v>39474</v>
      </c>
      <c r="B1745" s="261" t="s">
        <v>2084</v>
      </c>
      <c r="C1745" s="268" t="s">
        <v>347</v>
      </c>
      <c r="D1745" s="283">
        <v>138.26</v>
      </c>
    </row>
    <row r="1746" spans="1:4">
      <c r="A1746" s="268">
        <v>39475</v>
      </c>
      <c r="B1746" s="261" t="s">
        <v>2085</v>
      </c>
      <c r="C1746" s="268" t="s">
        <v>347</v>
      </c>
      <c r="D1746" s="283">
        <v>156.88</v>
      </c>
    </row>
    <row r="1747" spans="1:4">
      <c r="A1747" s="268">
        <v>39476</v>
      </c>
      <c r="B1747" s="261" t="s">
        <v>2086</v>
      </c>
      <c r="C1747" s="268" t="s">
        <v>347</v>
      </c>
      <c r="D1747" s="283">
        <v>295.31</v>
      </c>
    </row>
    <row r="1748" spans="1:4">
      <c r="A1748" s="268">
        <v>39477</v>
      </c>
      <c r="B1748" s="261" t="s">
        <v>2087</v>
      </c>
      <c r="C1748" s="268" t="s">
        <v>347</v>
      </c>
      <c r="D1748" s="283">
        <v>144.69</v>
      </c>
    </row>
    <row r="1749" spans="1:4">
      <c r="A1749" s="268">
        <v>39478</v>
      </c>
      <c r="B1749" s="261" t="s">
        <v>2088</v>
      </c>
      <c r="C1749" s="268" t="s">
        <v>347</v>
      </c>
      <c r="D1749" s="283">
        <v>149.16999999999999</v>
      </c>
    </row>
    <row r="1750" spans="1:4">
      <c r="A1750" s="268">
        <v>39479</v>
      </c>
      <c r="B1750" s="261" t="s">
        <v>2089</v>
      </c>
      <c r="C1750" s="268" t="s">
        <v>347</v>
      </c>
      <c r="D1750" s="283">
        <v>175.76</v>
      </c>
    </row>
    <row r="1751" spans="1:4">
      <c r="A1751" s="268">
        <v>39480</v>
      </c>
      <c r="B1751" s="261" t="s">
        <v>2090</v>
      </c>
      <c r="C1751" s="268" t="s">
        <v>347</v>
      </c>
      <c r="D1751" s="283">
        <v>362.67</v>
      </c>
    </row>
    <row r="1752" spans="1:4">
      <c r="A1752" s="268">
        <v>39459</v>
      </c>
      <c r="B1752" s="261" t="s">
        <v>2091</v>
      </c>
      <c r="C1752" s="268" t="s">
        <v>347</v>
      </c>
      <c r="D1752" s="283">
        <v>307.81</v>
      </c>
    </row>
    <row r="1753" spans="1:4">
      <c r="A1753" s="268">
        <v>39445</v>
      </c>
      <c r="B1753" s="261" t="s">
        <v>2092</v>
      </c>
      <c r="C1753" s="268" t="s">
        <v>347</v>
      </c>
      <c r="D1753" s="283">
        <v>154.55000000000001</v>
      </c>
    </row>
    <row r="1754" spans="1:4">
      <c r="A1754" s="268">
        <v>39446</v>
      </c>
      <c r="B1754" s="261" t="s">
        <v>2093</v>
      </c>
      <c r="C1754" s="268" t="s">
        <v>347</v>
      </c>
      <c r="D1754" s="283">
        <v>157.30000000000001</v>
      </c>
    </row>
    <row r="1755" spans="1:4">
      <c r="A1755" s="268">
        <v>39447</v>
      </c>
      <c r="B1755" s="261" t="s">
        <v>2094</v>
      </c>
      <c r="C1755" s="268" t="s">
        <v>347</v>
      </c>
      <c r="D1755" s="283">
        <v>168.22</v>
      </c>
    </row>
    <row r="1756" spans="1:4">
      <c r="A1756" s="268">
        <v>39448</v>
      </c>
      <c r="B1756" s="261" t="s">
        <v>2095</v>
      </c>
      <c r="C1756" s="268" t="s">
        <v>347</v>
      </c>
      <c r="D1756" s="283">
        <v>286.83999999999997</v>
      </c>
    </row>
    <row r="1757" spans="1:4">
      <c r="A1757" s="268">
        <v>39450</v>
      </c>
      <c r="B1757" s="261" t="s">
        <v>2096</v>
      </c>
      <c r="C1757" s="268" t="s">
        <v>347</v>
      </c>
      <c r="D1757" s="283">
        <v>175</v>
      </c>
    </row>
    <row r="1758" spans="1:4">
      <c r="A1758" s="268">
        <v>39451</v>
      </c>
      <c r="B1758" s="261" t="s">
        <v>2097</v>
      </c>
      <c r="C1758" s="268" t="s">
        <v>347</v>
      </c>
      <c r="D1758" s="283">
        <v>190.88</v>
      </c>
    </row>
    <row r="1759" spans="1:4">
      <c r="A1759" s="268">
        <v>39452</v>
      </c>
      <c r="B1759" s="261" t="s">
        <v>2098</v>
      </c>
      <c r="C1759" s="268" t="s">
        <v>347</v>
      </c>
      <c r="D1759" s="283">
        <v>192.02</v>
      </c>
    </row>
    <row r="1760" spans="1:4">
      <c r="A1760" s="268">
        <v>39523</v>
      </c>
      <c r="B1760" s="261" t="s">
        <v>2099</v>
      </c>
      <c r="C1760" s="268" t="s">
        <v>347</v>
      </c>
      <c r="D1760" s="283">
        <v>321.33999999999997</v>
      </c>
    </row>
    <row r="1761" spans="1:4">
      <c r="A1761" s="268">
        <v>39449</v>
      </c>
      <c r="B1761" s="261" t="s">
        <v>2100</v>
      </c>
      <c r="C1761" s="268" t="s">
        <v>347</v>
      </c>
      <c r="D1761" s="283">
        <v>355.86</v>
      </c>
    </row>
    <row r="1762" spans="1:4">
      <c r="A1762" s="268">
        <v>39455</v>
      </c>
      <c r="B1762" s="261" t="s">
        <v>2101</v>
      </c>
      <c r="C1762" s="268" t="s">
        <v>347</v>
      </c>
      <c r="D1762" s="283">
        <v>176.09</v>
      </c>
    </row>
    <row r="1763" spans="1:4">
      <c r="A1763" s="268">
        <v>39456</v>
      </c>
      <c r="B1763" s="261" t="s">
        <v>2102</v>
      </c>
      <c r="C1763" s="268" t="s">
        <v>347</v>
      </c>
      <c r="D1763" s="283">
        <v>176.22</v>
      </c>
    </row>
    <row r="1764" spans="1:4">
      <c r="A1764" s="268">
        <v>39457</v>
      </c>
      <c r="B1764" s="261" t="s">
        <v>2103</v>
      </c>
      <c r="C1764" s="268" t="s">
        <v>347</v>
      </c>
      <c r="D1764" s="283">
        <v>192.11</v>
      </c>
    </row>
    <row r="1765" spans="1:4">
      <c r="A1765" s="268">
        <v>39458</v>
      </c>
      <c r="B1765" s="261" t="s">
        <v>2104</v>
      </c>
      <c r="C1765" s="268" t="s">
        <v>347</v>
      </c>
      <c r="D1765" s="283">
        <v>358.48</v>
      </c>
    </row>
    <row r="1766" spans="1:4">
      <c r="A1766" s="268">
        <v>39464</v>
      </c>
      <c r="B1766" s="261" t="s">
        <v>2105</v>
      </c>
      <c r="C1766" s="268" t="s">
        <v>347</v>
      </c>
      <c r="D1766" s="283">
        <v>576.47</v>
      </c>
    </row>
    <row r="1767" spans="1:4">
      <c r="A1767" s="268">
        <v>39460</v>
      </c>
      <c r="B1767" s="261" t="s">
        <v>2106</v>
      </c>
      <c r="C1767" s="268" t="s">
        <v>347</v>
      </c>
      <c r="D1767" s="283">
        <v>218.64</v>
      </c>
    </row>
    <row r="1768" spans="1:4">
      <c r="A1768" s="268">
        <v>39461</v>
      </c>
      <c r="B1768" s="261" t="s">
        <v>2107</v>
      </c>
      <c r="C1768" s="268" t="s">
        <v>347</v>
      </c>
      <c r="D1768" s="283">
        <v>256.2</v>
      </c>
    </row>
    <row r="1769" spans="1:4">
      <c r="A1769" s="268">
        <v>39462</v>
      </c>
      <c r="B1769" s="261" t="s">
        <v>2108</v>
      </c>
      <c r="C1769" s="268" t="s">
        <v>347</v>
      </c>
      <c r="D1769" s="283">
        <v>246.91</v>
      </c>
    </row>
    <row r="1770" spans="1:4">
      <c r="A1770" s="268">
        <v>39463</v>
      </c>
      <c r="B1770" s="261" t="s">
        <v>2109</v>
      </c>
      <c r="C1770" s="268" t="s">
        <v>347</v>
      </c>
      <c r="D1770" s="283">
        <v>572</v>
      </c>
    </row>
    <row r="1771" spans="1:4">
      <c r="A1771" s="268">
        <v>26039</v>
      </c>
      <c r="B1771" s="261" t="s">
        <v>2110</v>
      </c>
      <c r="C1771" s="268" t="s">
        <v>347</v>
      </c>
      <c r="D1771" s="283"/>
    </row>
    <row r="1772" spans="1:4">
      <c r="A1772" s="268">
        <v>2401</v>
      </c>
      <c r="B1772" s="261" t="s">
        <v>2111</v>
      </c>
      <c r="C1772" s="268" t="s">
        <v>347</v>
      </c>
      <c r="D1772" s="283"/>
    </row>
    <row r="1773" spans="1:4">
      <c r="A1773" s="268">
        <v>38870</v>
      </c>
      <c r="B1773" s="261" t="s">
        <v>2112</v>
      </c>
      <c r="C1773" s="268" t="s">
        <v>347</v>
      </c>
      <c r="D1773" s="283"/>
    </row>
    <row r="1774" spans="1:4">
      <c r="A1774" s="268">
        <v>38869</v>
      </c>
      <c r="B1774" s="261" t="s">
        <v>2113</v>
      </c>
      <c r="C1774" s="268" t="s">
        <v>347</v>
      </c>
      <c r="D1774" s="283"/>
    </row>
    <row r="1775" spans="1:4">
      <c r="A1775" s="268">
        <v>38872</v>
      </c>
      <c r="B1775" s="261" t="s">
        <v>2114</v>
      </c>
      <c r="C1775" s="268" t="s">
        <v>347</v>
      </c>
      <c r="D1775" s="283"/>
    </row>
    <row r="1776" spans="1:4">
      <c r="A1776" s="268">
        <v>38871</v>
      </c>
      <c r="B1776" s="261" t="s">
        <v>2115</v>
      </c>
      <c r="C1776" s="268" t="s">
        <v>347</v>
      </c>
      <c r="D1776" s="283"/>
    </row>
    <row r="1777" spans="1:4">
      <c r="A1777" s="268">
        <v>39283</v>
      </c>
      <c r="B1777" s="261" t="s">
        <v>2116</v>
      </c>
      <c r="C1777" s="268" t="s">
        <v>347</v>
      </c>
      <c r="D1777" s="283"/>
    </row>
    <row r="1778" spans="1:4">
      <c r="A1778" s="268">
        <v>39285</v>
      </c>
      <c r="B1778" s="261" t="s">
        <v>2117</v>
      </c>
      <c r="C1778" s="268" t="s">
        <v>347</v>
      </c>
      <c r="D1778" s="283"/>
    </row>
    <row r="1779" spans="1:4">
      <c r="A1779" s="268">
        <v>39286</v>
      </c>
      <c r="B1779" s="261" t="s">
        <v>2118</v>
      </c>
      <c r="C1779" s="268" t="s">
        <v>347</v>
      </c>
      <c r="D1779" s="283"/>
    </row>
    <row r="1780" spans="1:4">
      <c r="A1780" s="268">
        <v>39288</v>
      </c>
      <c r="B1780" s="261" t="s">
        <v>2119</v>
      </c>
      <c r="C1780" s="268" t="s">
        <v>347</v>
      </c>
      <c r="D1780" s="283"/>
    </row>
    <row r="1781" spans="1:4">
      <c r="A1781" s="268">
        <v>44476</v>
      </c>
      <c r="B1781" s="261" t="s">
        <v>2120</v>
      </c>
      <c r="C1781" s="268" t="s">
        <v>147</v>
      </c>
      <c r="D1781" s="283">
        <v>878.3</v>
      </c>
    </row>
    <row r="1782" spans="1:4">
      <c r="A1782" s="268">
        <v>10629</v>
      </c>
      <c r="B1782" s="261" t="s">
        <v>2121</v>
      </c>
      <c r="C1782" s="268" t="s">
        <v>147</v>
      </c>
      <c r="D1782" s="283">
        <v>853.6</v>
      </c>
    </row>
    <row r="1783" spans="1:4">
      <c r="A1783" s="268">
        <v>10698</v>
      </c>
      <c r="B1783" s="261" t="s">
        <v>2122</v>
      </c>
      <c r="C1783" s="268" t="s">
        <v>147</v>
      </c>
      <c r="D1783" s="283"/>
    </row>
    <row r="1784" spans="1:4">
      <c r="A1784" s="268">
        <v>45658</v>
      </c>
      <c r="B1784" s="261" t="s">
        <v>2123</v>
      </c>
      <c r="C1784" s="268" t="s">
        <v>347</v>
      </c>
      <c r="D1784" s="283"/>
    </row>
    <row r="1785" spans="1:4">
      <c r="A1785" s="268">
        <v>2432</v>
      </c>
      <c r="B1785" s="261" t="s">
        <v>2124</v>
      </c>
      <c r="C1785" s="268" t="s">
        <v>347</v>
      </c>
      <c r="D1785" s="283">
        <v>41.61</v>
      </c>
    </row>
    <row r="1786" spans="1:4">
      <c r="A1786" s="268">
        <v>2418</v>
      </c>
      <c r="B1786" s="261" t="s">
        <v>2125</v>
      </c>
      <c r="C1786" s="268" t="s">
        <v>347</v>
      </c>
      <c r="D1786" s="283">
        <v>19.3</v>
      </c>
    </row>
    <row r="1787" spans="1:4">
      <c r="A1787" s="268">
        <v>2433</v>
      </c>
      <c r="B1787" s="261" t="s">
        <v>2126</v>
      </c>
      <c r="C1787" s="268" t="s">
        <v>347</v>
      </c>
      <c r="D1787" s="283">
        <v>14.09</v>
      </c>
    </row>
    <row r="1788" spans="1:4">
      <c r="A1788" s="268">
        <v>2420</v>
      </c>
      <c r="B1788" s="261" t="s">
        <v>2127</v>
      </c>
      <c r="C1788" s="268" t="s">
        <v>347</v>
      </c>
      <c r="D1788" s="283">
        <v>24.21</v>
      </c>
    </row>
    <row r="1789" spans="1:4">
      <c r="A1789" s="268">
        <v>11447</v>
      </c>
      <c r="B1789" s="261" t="s">
        <v>2128</v>
      </c>
      <c r="C1789" s="268" t="s">
        <v>347</v>
      </c>
      <c r="D1789" s="283">
        <v>47.84</v>
      </c>
    </row>
    <row r="1790" spans="1:4">
      <c r="A1790" s="268">
        <v>11451</v>
      </c>
      <c r="B1790" s="261" t="s">
        <v>2129</v>
      </c>
      <c r="C1790" s="268" t="s">
        <v>347</v>
      </c>
      <c r="D1790" s="283">
        <v>128.25</v>
      </c>
    </row>
    <row r="1791" spans="1:4">
      <c r="A1791" s="268">
        <v>11116</v>
      </c>
      <c r="B1791" s="261" t="s">
        <v>2130</v>
      </c>
      <c r="C1791" s="268" t="s">
        <v>347</v>
      </c>
      <c r="D1791" s="283"/>
    </row>
    <row r="1792" spans="1:4">
      <c r="A1792" s="268">
        <v>38411</v>
      </c>
      <c r="B1792" s="261" t="s">
        <v>2131</v>
      </c>
      <c r="C1792" s="268" t="s">
        <v>347</v>
      </c>
      <c r="D1792" s="283">
        <v>1788.88</v>
      </c>
    </row>
    <row r="1793" spans="1:4">
      <c r="A1793" s="268">
        <v>38189</v>
      </c>
      <c r="B1793" s="261" t="s">
        <v>2132</v>
      </c>
      <c r="C1793" s="268" t="s">
        <v>347</v>
      </c>
      <c r="D1793" s="283">
        <v>195.96</v>
      </c>
    </row>
    <row r="1794" spans="1:4">
      <c r="A1794" s="268">
        <v>38190</v>
      </c>
      <c r="B1794" s="261" t="s">
        <v>2133</v>
      </c>
      <c r="C1794" s="268" t="s">
        <v>347</v>
      </c>
      <c r="D1794" s="283">
        <v>412.84</v>
      </c>
    </row>
    <row r="1795" spans="1:4">
      <c r="A1795" s="268">
        <v>7608</v>
      </c>
      <c r="B1795" s="261" t="s">
        <v>2134</v>
      </c>
      <c r="C1795" s="268" t="s">
        <v>347</v>
      </c>
      <c r="D1795" s="283">
        <v>12.28</v>
      </c>
    </row>
    <row r="1796" spans="1:4">
      <c r="A1796" s="268">
        <v>1370</v>
      </c>
      <c r="B1796" s="261" t="s">
        <v>2135</v>
      </c>
      <c r="C1796" s="268" t="s">
        <v>347</v>
      </c>
      <c r="D1796" s="283">
        <v>154.76</v>
      </c>
    </row>
    <row r="1797" spans="1:4">
      <c r="A1797" s="268">
        <v>11649</v>
      </c>
      <c r="B1797" s="261" t="s">
        <v>2136</v>
      </c>
      <c r="C1797" s="268" t="s">
        <v>347</v>
      </c>
      <c r="D1797" s="283"/>
    </row>
    <row r="1798" spans="1:4">
      <c r="A1798" s="268">
        <v>11650</v>
      </c>
      <c r="B1798" s="261" t="s">
        <v>2137</v>
      </c>
      <c r="C1798" s="268" t="s">
        <v>347</v>
      </c>
      <c r="D1798" s="283"/>
    </row>
    <row r="1799" spans="1:4">
      <c r="A1799" s="268">
        <v>34777</v>
      </c>
      <c r="B1799" s="261" t="s">
        <v>2138</v>
      </c>
      <c r="C1799" s="268" t="s">
        <v>347</v>
      </c>
      <c r="D1799" s="283">
        <v>2.36</v>
      </c>
    </row>
    <row r="1800" spans="1:4">
      <c r="A1800" s="268">
        <v>7272</v>
      </c>
      <c r="B1800" s="261" t="s">
        <v>2139</v>
      </c>
      <c r="C1800" s="268" t="s">
        <v>347</v>
      </c>
      <c r="D1800" s="283">
        <v>1.77</v>
      </c>
    </row>
    <row r="1801" spans="1:4">
      <c r="A1801" s="268">
        <v>10605</v>
      </c>
      <c r="B1801" s="261" t="s">
        <v>2140</v>
      </c>
      <c r="C1801" s="268" t="s">
        <v>347</v>
      </c>
      <c r="D1801" s="283">
        <v>5.46</v>
      </c>
    </row>
    <row r="1802" spans="1:4">
      <c r="A1802" s="268">
        <v>10604</v>
      </c>
      <c r="B1802" s="261" t="s">
        <v>2141</v>
      </c>
      <c r="C1802" s="268" t="s">
        <v>347</v>
      </c>
      <c r="D1802" s="283">
        <v>12.73</v>
      </c>
    </row>
    <row r="1803" spans="1:4">
      <c r="A1803" s="268">
        <v>672</v>
      </c>
      <c r="B1803" s="261" t="s">
        <v>2142</v>
      </c>
      <c r="C1803" s="268" t="s">
        <v>347</v>
      </c>
      <c r="D1803" s="283">
        <v>17.510000000000002</v>
      </c>
    </row>
    <row r="1804" spans="1:4">
      <c r="A1804" s="268">
        <v>668</v>
      </c>
      <c r="B1804" s="261" t="s">
        <v>2143</v>
      </c>
      <c r="C1804" s="268" t="s">
        <v>347</v>
      </c>
      <c r="D1804" s="283">
        <v>21.13</v>
      </c>
    </row>
    <row r="1805" spans="1:4">
      <c r="A1805" s="268">
        <v>10578</v>
      </c>
      <c r="B1805" s="261" t="s">
        <v>2144</v>
      </c>
      <c r="C1805" s="268" t="s">
        <v>347</v>
      </c>
      <c r="D1805" s="283">
        <v>24.62</v>
      </c>
    </row>
    <row r="1806" spans="1:4">
      <c r="A1806" s="268">
        <v>666</v>
      </c>
      <c r="B1806" s="261" t="s">
        <v>2145</v>
      </c>
      <c r="C1806" s="268" t="s">
        <v>347</v>
      </c>
      <c r="D1806" s="283">
        <v>27.37</v>
      </c>
    </row>
    <row r="1807" spans="1:4">
      <c r="A1807" s="268">
        <v>665</v>
      </c>
      <c r="B1807" s="261" t="s">
        <v>2146</v>
      </c>
      <c r="C1807" s="268" t="s">
        <v>347</v>
      </c>
      <c r="D1807" s="283">
        <v>36.61</v>
      </c>
    </row>
    <row r="1808" spans="1:4">
      <c r="A1808" s="268">
        <v>10577</v>
      </c>
      <c r="B1808" s="261" t="s">
        <v>2147</v>
      </c>
      <c r="C1808" s="268" t="s">
        <v>347</v>
      </c>
      <c r="D1808" s="283">
        <v>32.47</v>
      </c>
    </row>
    <row r="1809" spans="1:4">
      <c r="A1809" s="268">
        <v>10583</v>
      </c>
      <c r="B1809" s="261" t="s">
        <v>2148</v>
      </c>
      <c r="C1809" s="268" t="s">
        <v>347</v>
      </c>
      <c r="D1809" s="283">
        <v>16.87</v>
      </c>
    </row>
    <row r="1810" spans="1:4">
      <c r="A1810" s="268">
        <v>10579</v>
      </c>
      <c r="B1810" s="261" t="s">
        <v>2149</v>
      </c>
      <c r="C1810" s="268" t="s">
        <v>347</v>
      </c>
      <c r="D1810" s="283">
        <v>29.4</v>
      </c>
    </row>
    <row r="1811" spans="1:4">
      <c r="A1811" s="268">
        <v>10582</v>
      </c>
      <c r="B1811" s="261" t="s">
        <v>2150</v>
      </c>
      <c r="C1811" s="268" t="s">
        <v>347</v>
      </c>
      <c r="D1811" s="283">
        <v>14.85</v>
      </c>
    </row>
    <row r="1812" spans="1:4">
      <c r="A1812" s="268">
        <v>2436</v>
      </c>
      <c r="B1812" s="261" t="s">
        <v>2151</v>
      </c>
      <c r="C1812" s="268" t="s">
        <v>101</v>
      </c>
      <c r="D1812" s="283">
        <v>22.53</v>
      </c>
    </row>
    <row r="1813" spans="1:4">
      <c r="A1813" s="268">
        <v>40918</v>
      </c>
      <c r="B1813" s="261" t="s">
        <v>2152</v>
      </c>
      <c r="C1813" s="268" t="s">
        <v>493</v>
      </c>
      <c r="D1813" s="283">
        <v>3942.47</v>
      </c>
    </row>
    <row r="1814" spans="1:4">
      <c r="A1814" s="268">
        <v>44046</v>
      </c>
      <c r="B1814" s="261" t="s">
        <v>2153</v>
      </c>
      <c r="C1814" s="268" t="s">
        <v>111</v>
      </c>
      <c r="D1814" s="283"/>
    </row>
    <row r="1815" spans="1:4">
      <c r="A1815" s="268">
        <v>44047</v>
      </c>
      <c r="B1815" s="261" t="s">
        <v>2154</v>
      </c>
      <c r="C1815" s="268" t="s">
        <v>111</v>
      </c>
      <c r="D1815" s="283"/>
    </row>
    <row r="1816" spans="1:4">
      <c r="A1816" s="268">
        <v>44043</v>
      </c>
      <c r="B1816" s="261" t="s">
        <v>2155</v>
      </c>
      <c r="C1816" s="268" t="s">
        <v>111</v>
      </c>
      <c r="D1816" s="283"/>
    </row>
    <row r="1817" spans="1:4">
      <c r="A1817" s="268">
        <v>44044</v>
      </c>
      <c r="B1817" s="261" t="s">
        <v>2156</v>
      </c>
      <c r="C1817" s="268" t="s">
        <v>111</v>
      </c>
      <c r="D1817" s="283"/>
    </row>
    <row r="1818" spans="1:4">
      <c r="A1818" s="268">
        <v>44041</v>
      </c>
      <c r="B1818" s="261" t="s">
        <v>2157</v>
      </c>
      <c r="C1818" s="268" t="s">
        <v>111</v>
      </c>
      <c r="D1818" s="283"/>
    </row>
    <row r="1819" spans="1:4">
      <c r="A1819" s="268">
        <v>44042</v>
      </c>
      <c r="B1819" s="261" t="s">
        <v>2158</v>
      </c>
      <c r="C1819" s="268" t="s">
        <v>111</v>
      </c>
      <c r="D1819" s="283"/>
    </row>
    <row r="1820" spans="1:4">
      <c r="A1820" s="268">
        <v>43961</v>
      </c>
      <c r="B1820" s="261" t="s">
        <v>2159</v>
      </c>
      <c r="C1820" s="268" t="s">
        <v>111</v>
      </c>
      <c r="D1820" s="283"/>
    </row>
    <row r="1821" spans="1:4">
      <c r="A1821" s="268">
        <v>43959</v>
      </c>
      <c r="B1821" s="261" t="s">
        <v>2160</v>
      </c>
      <c r="C1821" s="268" t="s">
        <v>111</v>
      </c>
      <c r="D1821" s="283"/>
    </row>
    <row r="1822" spans="1:4">
      <c r="A1822" s="268">
        <v>43962</v>
      </c>
      <c r="B1822" s="261" t="s">
        <v>2161</v>
      </c>
      <c r="C1822" s="268" t="s">
        <v>111</v>
      </c>
      <c r="D1822" s="283"/>
    </row>
    <row r="1823" spans="1:4">
      <c r="A1823" s="268">
        <v>43960</v>
      </c>
      <c r="B1823" s="261" t="s">
        <v>2162</v>
      </c>
      <c r="C1823" s="268" t="s">
        <v>111</v>
      </c>
      <c r="D1823" s="283"/>
    </row>
    <row r="1824" spans="1:4">
      <c r="A1824" s="268">
        <v>43963</v>
      </c>
      <c r="B1824" s="261" t="s">
        <v>2163</v>
      </c>
      <c r="C1824" s="268" t="s">
        <v>111</v>
      </c>
      <c r="D1824" s="283"/>
    </row>
    <row r="1825" spans="1:4">
      <c r="A1825" s="268">
        <v>43958</v>
      </c>
      <c r="B1825" s="261" t="s">
        <v>2164</v>
      </c>
      <c r="C1825" s="268" t="s">
        <v>111</v>
      </c>
      <c r="D1825" s="283"/>
    </row>
    <row r="1826" spans="1:4">
      <c r="A1826" s="268">
        <v>41549</v>
      </c>
      <c r="B1826" s="261" t="s">
        <v>2165</v>
      </c>
      <c r="C1826" s="268" t="s">
        <v>111</v>
      </c>
      <c r="D1826" s="283"/>
    </row>
    <row r="1827" spans="1:4">
      <c r="A1827" s="268">
        <v>10998</v>
      </c>
      <c r="B1827" s="261" t="s">
        <v>2166</v>
      </c>
      <c r="C1827" s="268" t="s">
        <v>152</v>
      </c>
      <c r="D1827" s="283">
        <v>30.45</v>
      </c>
    </row>
    <row r="1828" spans="1:4">
      <c r="A1828" s="268">
        <v>11002</v>
      </c>
      <c r="B1828" s="261" t="s">
        <v>2167</v>
      </c>
      <c r="C1828" s="268" t="s">
        <v>152</v>
      </c>
      <c r="D1828" s="283">
        <v>27.89</v>
      </c>
    </row>
    <row r="1829" spans="1:4">
      <c r="A1829" s="268">
        <v>10999</v>
      </c>
      <c r="B1829" s="261" t="s">
        <v>2168</v>
      </c>
      <c r="C1829" s="268" t="s">
        <v>152</v>
      </c>
      <c r="D1829" s="283">
        <v>26.8</v>
      </c>
    </row>
    <row r="1830" spans="1:4">
      <c r="A1830" s="268">
        <v>10997</v>
      </c>
      <c r="B1830" s="261" t="s">
        <v>2169</v>
      </c>
      <c r="C1830" s="268" t="s">
        <v>152</v>
      </c>
      <c r="D1830" s="283">
        <v>29.05</v>
      </c>
    </row>
    <row r="1831" spans="1:4">
      <c r="A1831" s="268">
        <v>2680</v>
      </c>
      <c r="B1831" s="261" t="s">
        <v>2170</v>
      </c>
      <c r="C1831" s="268" t="s">
        <v>111</v>
      </c>
      <c r="D1831" s="283">
        <v>12.24</v>
      </c>
    </row>
    <row r="1832" spans="1:4">
      <c r="A1832" s="268">
        <v>2684</v>
      </c>
      <c r="B1832" s="261" t="s">
        <v>2171</v>
      </c>
      <c r="C1832" s="268" t="s">
        <v>111</v>
      </c>
      <c r="D1832" s="283">
        <v>11.14</v>
      </c>
    </row>
    <row r="1833" spans="1:4">
      <c r="A1833" s="268">
        <v>2685</v>
      </c>
      <c r="B1833" s="261" t="s">
        <v>2172</v>
      </c>
      <c r="C1833" s="268" t="s">
        <v>111</v>
      </c>
      <c r="D1833" s="283">
        <v>8.3699999999999992</v>
      </c>
    </row>
    <row r="1834" spans="1:4">
      <c r="A1834" s="268">
        <v>2673</v>
      </c>
      <c r="B1834" s="261" t="s">
        <v>2173</v>
      </c>
      <c r="C1834" s="268" t="s">
        <v>111</v>
      </c>
      <c r="D1834" s="283">
        <v>4.3</v>
      </c>
    </row>
    <row r="1835" spans="1:4">
      <c r="A1835" s="268">
        <v>2682</v>
      </c>
      <c r="B1835" s="261" t="s">
        <v>2174</v>
      </c>
      <c r="C1835" s="268" t="s">
        <v>111</v>
      </c>
      <c r="D1835" s="283">
        <v>29.19</v>
      </c>
    </row>
    <row r="1836" spans="1:4">
      <c r="A1836" s="268">
        <v>2681</v>
      </c>
      <c r="B1836" s="261" t="s">
        <v>2175</v>
      </c>
      <c r="C1836" s="268" t="s">
        <v>111</v>
      </c>
      <c r="D1836" s="283">
        <v>20.010000000000002</v>
      </c>
    </row>
    <row r="1837" spans="1:4">
      <c r="A1837" s="268">
        <v>2686</v>
      </c>
      <c r="B1837" s="261" t="s">
        <v>2176</v>
      </c>
      <c r="C1837" s="268" t="s">
        <v>111</v>
      </c>
      <c r="D1837" s="283">
        <v>36.61</v>
      </c>
    </row>
    <row r="1838" spans="1:4">
      <c r="A1838" s="268">
        <v>2674</v>
      </c>
      <c r="B1838" s="261" t="s">
        <v>2177</v>
      </c>
      <c r="C1838" s="268" t="s">
        <v>111</v>
      </c>
      <c r="D1838" s="283">
        <v>5.35</v>
      </c>
    </row>
    <row r="1839" spans="1:4">
      <c r="A1839" s="268">
        <v>2683</v>
      </c>
      <c r="B1839" s="261" t="s">
        <v>2178</v>
      </c>
      <c r="C1839" s="268" t="s">
        <v>111</v>
      </c>
      <c r="D1839" s="283">
        <v>57.68</v>
      </c>
    </row>
    <row r="1840" spans="1:4">
      <c r="A1840" s="268">
        <v>2676</v>
      </c>
      <c r="B1840" s="261" t="s">
        <v>2179</v>
      </c>
      <c r="C1840" s="268" t="s">
        <v>111</v>
      </c>
      <c r="D1840" s="283">
        <v>2.5</v>
      </c>
    </row>
    <row r="1841" spans="1:4">
      <c r="A1841" s="268">
        <v>2678</v>
      </c>
      <c r="B1841" s="261" t="s">
        <v>2180</v>
      </c>
      <c r="C1841" s="268" t="s">
        <v>111</v>
      </c>
      <c r="D1841" s="283">
        <v>3.13</v>
      </c>
    </row>
    <row r="1842" spans="1:4">
      <c r="A1842" s="268">
        <v>2679</v>
      </c>
      <c r="B1842" s="261" t="s">
        <v>2181</v>
      </c>
      <c r="C1842" s="268" t="s">
        <v>111</v>
      </c>
      <c r="D1842" s="283">
        <v>4.83</v>
      </c>
    </row>
    <row r="1843" spans="1:4">
      <c r="A1843" s="268">
        <v>12070</v>
      </c>
      <c r="B1843" s="261" t="s">
        <v>2182</v>
      </c>
      <c r="C1843" s="268" t="s">
        <v>111</v>
      </c>
      <c r="D1843" s="283">
        <v>6.72</v>
      </c>
    </row>
    <row r="1844" spans="1:4">
      <c r="A1844" s="268">
        <v>2675</v>
      </c>
      <c r="B1844" s="261" t="s">
        <v>2183</v>
      </c>
      <c r="C1844" s="268" t="s">
        <v>111</v>
      </c>
      <c r="D1844" s="283">
        <v>8.73</v>
      </c>
    </row>
    <row r="1845" spans="1:4">
      <c r="A1845" s="268">
        <v>12067</v>
      </c>
      <c r="B1845" s="261" t="s">
        <v>2184</v>
      </c>
      <c r="C1845" s="268" t="s">
        <v>111</v>
      </c>
      <c r="D1845" s="283">
        <v>11.85</v>
      </c>
    </row>
    <row r="1846" spans="1:4">
      <c r="A1846" s="268">
        <v>21128</v>
      </c>
      <c r="B1846" s="261" t="s">
        <v>2185</v>
      </c>
      <c r="C1846" s="268" t="s">
        <v>111</v>
      </c>
      <c r="D1846" s="283"/>
    </row>
    <row r="1847" spans="1:4">
      <c r="A1847" s="268">
        <v>40400</v>
      </c>
      <c r="B1847" s="261" t="s">
        <v>2186</v>
      </c>
      <c r="C1847" s="268" t="s">
        <v>111</v>
      </c>
      <c r="D1847" s="283"/>
    </row>
    <row r="1848" spans="1:4">
      <c r="A1848" s="268">
        <v>40401</v>
      </c>
      <c r="B1848" s="261" t="s">
        <v>2187</v>
      </c>
      <c r="C1848" s="268" t="s">
        <v>111</v>
      </c>
      <c r="D1848" s="283"/>
    </row>
    <row r="1849" spans="1:4">
      <c r="A1849" s="268">
        <v>40402</v>
      </c>
      <c r="B1849" s="261" t="s">
        <v>2188</v>
      </c>
      <c r="C1849" s="268" t="s">
        <v>111</v>
      </c>
      <c r="D1849" s="283"/>
    </row>
    <row r="1850" spans="1:4">
      <c r="A1850" s="268">
        <v>21137</v>
      </c>
      <c r="B1850" s="261" t="s">
        <v>2189</v>
      </c>
      <c r="C1850" s="268" t="s">
        <v>111</v>
      </c>
      <c r="D1850" s="283"/>
    </row>
    <row r="1851" spans="1:4">
      <c r="A1851" s="268">
        <v>2504</v>
      </c>
      <c r="B1851" s="261" t="s">
        <v>2190</v>
      </c>
      <c r="C1851" s="268" t="s">
        <v>111</v>
      </c>
      <c r="D1851" s="283"/>
    </row>
    <row r="1852" spans="1:4">
      <c r="A1852" s="268">
        <v>2501</v>
      </c>
      <c r="B1852" s="261" t="s">
        <v>2191</v>
      </c>
      <c r="C1852" s="268" t="s">
        <v>111</v>
      </c>
      <c r="D1852" s="283"/>
    </row>
    <row r="1853" spans="1:4">
      <c r="A1853" s="268">
        <v>2502</v>
      </c>
      <c r="B1853" s="261" t="s">
        <v>2192</v>
      </c>
      <c r="C1853" s="268" t="s">
        <v>111</v>
      </c>
      <c r="D1853" s="283"/>
    </row>
    <row r="1854" spans="1:4">
      <c r="A1854" s="268">
        <v>2503</v>
      </c>
      <c r="B1854" s="261" t="s">
        <v>2193</v>
      </c>
      <c r="C1854" s="268" t="s">
        <v>111</v>
      </c>
      <c r="D1854" s="283"/>
    </row>
    <row r="1855" spans="1:4">
      <c r="A1855" s="268">
        <v>2500</v>
      </c>
      <c r="B1855" s="261" t="s">
        <v>2194</v>
      </c>
      <c r="C1855" s="268" t="s">
        <v>111</v>
      </c>
      <c r="D1855" s="283"/>
    </row>
    <row r="1856" spans="1:4">
      <c r="A1856" s="268">
        <v>2505</v>
      </c>
      <c r="B1856" s="261" t="s">
        <v>2195</v>
      </c>
      <c r="C1856" s="268" t="s">
        <v>111</v>
      </c>
      <c r="D1856" s="283"/>
    </row>
    <row r="1857" spans="1:4">
      <c r="A1857" s="268">
        <v>12056</v>
      </c>
      <c r="B1857" s="261" t="s">
        <v>2196</v>
      </c>
      <c r="C1857" s="268" t="s">
        <v>111</v>
      </c>
      <c r="D1857" s="283"/>
    </row>
    <row r="1858" spans="1:4">
      <c r="A1858" s="268">
        <v>12057</v>
      </c>
      <c r="B1858" s="261" t="s">
        <v>2197</v>
      </c>
      <c r="C1858" s="268" t="s">
        <v>111</v>
      </c>
      <c r="D1858" s="283"/>
    </row>
    <row r="1859" spans="1:4">
      <c r="A1859" s="268">
        <v>12058</v>
      </c>
      <c r="B1859" s="261" t="s">
        <v>2198</v>
      </c>
      <c r="C1859" s="268" t="s">
        <v>111</v>
      </c>
      <c r="D1859" s="283"/>
    </row>
    <row r="1860" spans="1:4">
      <c r="A1860" s="268">
        <v>12059</v>
      </c>
      <c r="B1860" s="261" t="s">
        <v>2199</v>
      </c>
      <c r="C1860" s="268" t="s">
        <v>111</v>
      </c>
      <c r="D1860" s="283"/>
    </row>
    <row r="1861" spans="1:4">
      <c r="A1861" s="268">
        <v>12060</v>
      </c>
      <c r="B1861" s="261" t="s">
        <v>2200</v>
      </c>
      <c r="C1861" s="268" t="s">
        <v>111</v>
      </c>
      <c r="D1861" s="283"/>
    </row>
    <row r="1862" spans="1:4">
      <c r="A1862" s="268">
        <v>12061</v>
      </c>
      <c r="B1862" s="261" t="s">
        <v>2201</v>
      </c>
      <c r="C1862" s="268" t="s">
        <v>111</v>
      </c>
      <c r="D1862" s="283"/>
    </row>
    <row r="1863" spans="1:4">
      <c r="A1863" s="268">
        <v>12062</v>
      </c>
      <c r="B1863" s="261" t="s">
        <v>2202</v>
      </c>
      <c r="C1863" s="268" t="s">
        <v>111</v>
      </c>
      <c r="D1863" s="283"/>
    </row>
    <row r="1864" spans="1:4">
      <c r="A1864" s="268">
        <v>2687</v>
      </c>
      <c r="B1864" s="261" t="s">
        <v>2203</v>
      </c>
      <c r="C1864" s="268" t="s">
        <v>111</v>
      </c>
      <c r="D1864" s="283">
        <v>2.1800000000000002</v>
      </c>
    </row>
    <row r="1865" spans="1:4">
      <c r="A1865" s="268">
        <v>2689</v>
      </c>
      <c r="B1865" s="261" t="s">
        <v>2204</v>
      </c>
      <c r="C1865" s="268" t="s">
        <v>111</v>
      </c>
      <c r="D1865" s="283">
        <v>2.6</v>
      </c>
    </row>
    <row r="1866" spans="1:4">
      <c r="A1866" s="268">
        <v>2688</v>
      </c>
      <c r="B1866" s="261" t="s">
        <v>2205</v>
      </c>
      <c r="C1866" s="268" t="s">
        <v>111</v>
      </c>
      <c r="D1866" s="283">
        <v>2.81</v>
      </c>
    </row>
    <row r="1867" spans="1:4">
      <c r="A1867" s="268">
        <v>2690</v>
      </c>
      <c r="B1867" s="261" t="s">
        <v>2206</v>
      </c>
      <c r="C1867" s="268" t="s">
        <v>111</v>
      </c>
      <c r="D1867" s="283">
        <v>4.82</v>
      </c>
    </row>
    <row r="1868" spans="1:4">
      <c r="A1868" s="268">
        <v>39243</v>
      </c>
      <c r="B1868" s="261" t="s">
        <v>2207</v>
      </c>
      <c r="C1868" s="268" t="s">
        <v>111</v>
      </c>
      <c r="D1868" s="283">
        <v>3.17</v>
      </c>
    </row>
    <row r="1869" spans="1:4">
      <c r="A1869" s="268">
        <v>39244</v>
      </c>
      <c r="B1869" s="261" t="s">
        <v>2208</v>
      </c>
      <c r="C1869" s="268" t="s">
        <v>111</v>
      </c>
      <c r="D1869" s="283">
        <v>4.29</v>
      </c>
    </row>
    <row r="1870" spans="1:4">
      <c r="A1870" s="268">
        <v>39245</v>
      </c>
      <c r="B1870" s="261" t="s">
        <v>2209</v>
      </c>
      <c r="C1870" s="268" t="s">
        <v>111</v>
      </c>
      <c r="D1870" s="283">
        <v>8.26</v>
      </c>
    </row>
    <row r="1871" spans="1:4">
      <c r="A1871" s="268">
        <v>39255</v>
      </c>
      <c r="B1871" s="261" t="s">
        <v>2210</v>
      </c>
      <c r="C1871" s="268" t="s">
        <v>111</v>
      </c>
      <c r="D1871" s="283">
        <v>22.85</v>
      </c>
    </row>
    <row r="1872" spans="1:4">
      <c r="A1872" s="268">
        <v>39254</v>
      </c>
      <c r="B1872" s="261" t="s">
        <v>2211</v>
      </c>
      <c r="C1872" s="268" t="s">
        <v>111</v>
      </c>
      <c r="D1872" s="283">
        <v>12.35</v>
      </c>
    </row>
    <row r="1873" spans="1:4">
      <c r="A1873" s="268">
        <v>39253</v>
      </c>
      <c r="B1873" s="261" t="s">
        <v>2212</v>
      </c>
      <c r="C1873" s="268" t="s">
        <v>111</v>
      </c>
      <c r="D1873" s="283">
        <v>15.74</v>
      </c>
    </row>
    <row r="1874" spans="1:4">
      <c r="A1874" s="268">
        <v>39246</v>
      </c>
      <c r="B1874" s="261" t="s">
        <v>2213</v>
      </c>
      <c r="C1874" s="268" t="s">
        <v>111</v>
      </c>
      <c r="D1874" s="283"/>
    </row>
    <row r="1875" spans="1:4">
      <c r="A1875" s="268">
        <v>39247</v>
      </c>
      <c r="B1875" s="261" t="s">
        <v>2214</v>
      </c>
      <c r="C1875" s="268" t="s">
        <v>111</v>
      </c>
      <c r="D1875" s="283"/>
    </row>
    <row r="1876" spans="1:4">
      <c r="A1876" s="268">
        <v>2446</v>
      </c>
      <c r="B1876" s="261" t="s">
        <v>2215</v>
      </c>
      <c r="C1876" s="268" t="s">
        <v>111</v>
      </c>
      <c r="D1876" s="283"/>
    </row>
    <row r="1877" spans="1:4">
      <c r="A1877" s="268">
        <v>2442</v>
      </c>
      <c r="B1877" s="261" t="s">
        <v>2216</v>
      </c>
      <c r="C1877" s="268" t="s">
        <v>111</v>
      </c>
      <c r="D1877" s="283"/>
    </row>
    <row r="1878" spans="1:4">
      <c r="A1878" s="268">
        <v>39248</v>
      </c>
      <c r="B1878" s="261" t="s">
        <v>2217</v>
      </c>
      <c r="C1878" s="268" t="s">
        <v>111</v>
      </c>
      <c r="D1878" s="283"/>
    </row>
    <row r="1879" spans="1:4">
      <c r="A1879" s="268">
        <v>2438</v>
      </c>
      <c r="B1879" s="261" t="s">
        <v>2218</v>
      </c>
      <c r="C1879" s="268" t="s">
        <v>101</v>
      </c>
      <c r="D1879" s="283">
        <v>23.9</v>
      </c>
    </row>
    <row r="1880" spans="1:4">
      <c r="A1880" s="268">
        <v>40922</v>
      </c>
      <c r="B1880" s="261" t="s">
        <v>2219</v>
      </c>
      <c r="C1880" s="268" t="s">
        <v>493</v>
      </c>
      <c r="D1880" s="283">
        <v>4184.76</v>
      </c>
    </row>
    <row r="1881" spans="1:4">
      <c r="A1881" s="268">
        <v>44342</v>
      </c>
      <c r="B1881" s="261" t="s">
        <v>2220</v>
      </c>
      <c r="C1881" s="268" t="s">
        <v>347</v>
      </c>
      <c r="D1881" s="283"/>
    </row>
    <row r="1882" spans="1:4">
      <c r="A1882" s="268">
        <v>44343</v>
      </c>
      <c r="B1882" s="261" t="s">
        <v>2221</v>
      </c>
      <c r="C1882" s="268" t="s">
        <v>347</v>
      </c>
      <c r="D1882" s="283"/>
    </row>
    <row r="1883" spans="1:4">
      <c r="A1883" s="268">
        <v>44340</v>
      </c>
      <c r="B1883" s="261" t="s">
        <v>2222</v>
      </c>
      <c r="C1883" s="268" t="s">
        <v>347</v>
      </c>
      <c r="D1883" s="283"/>
    </row>
    <row r="1884" spans="1:4">
      <c r="A1884" s="268">
        <v>44341</v>
      </c>
      <c r="B1884" s="261" t="s">
        <v>2223</v>
      </c>
      <c r="C1884" s="268" t="s">
        <v>347</v>
      </c>
      <c r="D1884" s="283"/>
    </row>
    <row r="1885" spans="1:4">
      <c r="A1885" s="268">
        <v>44338</v>
      </c>
      <c r="B1885" s="261" t="s">
        <v>2224</v>
      </c>
      <c r="C1885" s="268" t="s">
        <v>347</v>
      </c>
      <c r="D1885" s="283"/>
    </row>
    <row r="1886" spans="1:4">
      <c r="A1886" s="268">
        <v>44339</v>
      </c>
      <c r="B1886" s="261" t="s">
        <v>2225</v>
      </c>
      <c r="C1886" s="268" t="s">
        <v>347</v>
      </c>
      <c r="D1886" s="283"/>
    </row>
    <row r="1887" spans="1:4">
      <c r="A1887" s="268">
        <v>44336</v>
      </c>
      <c r="B1887" s="261" t="s">
        <v>2226</v>
      </c>
      <c r="C1887" s="268" t="s">
        <v>347</v>
      </c>
      <c r="D1887" s="283"/>
    </row>
    <row r="1888" spans="1:4">
      <c r="A1888" s="268">
        <v>41834</v>
      </c>
      <c r="B1888" s="261" t="s">
        <v>2227</v>
      </c>
      <c r="C1888" s="268" t="s">
        <v>347</v>
      </c>
      <c r="D1888" s="283"/>
    </row>
    <row r="1889" spans="1:4">
      <c r="A1889" s="268">
        <v>44337</v>
      </c>
      <c r="B1889" s="261" t="s">
        <v>2228</v>
      </c>
      <c r="C1889" s="268" t="s">
        <v>347</v>
      </c>
      <c r="D1889" s="283"/>
    </row>
    <row r="1890" spans="1:4">
      <c r="A1890" s="268">
        <v>43964</v>
      </c>
      <c r="B1890" s="261" t="s">
        <v>2229</v>
      </c>
      <c r="C1890" s="268" t="s">
        <v>347</v>
      </c>
      <c r="D1890" s="283"/>
    </row>
    <row r="1891" spans="1:4">
      <c r="A1891" s="268">
        <v>44334</v>
      </c>
      <c r="B1891" s="261" t="s">
        <v>2230</v>
      </c>
      <c r="C1891" s="268" t="s">
        <v>347</v>
      </c>
      <c r="D1891" s="283"/>
    </row>
    <row r="1892" spans="1:4">
      <c r="A1892" s="268">
        <v>44344</v>
      </c>
      <c r="B1892" s="261" t="s">
        <v>2231</v>
      </c>
      <c r="C1892" s="268" t="s">
        <v>347</v>
      </c>
      <c r="D1892" s="283"/>
    </row>
    <row r="1893" spans="1:4">
      <c r="A1893" s="268">
        <v>44335</v>
      </c>
      <c r="B1893" s="261" t="s">
        <v>2232</v>
      </c>
      <c r="C1893" s="268" t="s">
        <v>347</v>
      </c>
      <c r="D1893" s="283"/>
    </row>
    <row r="1894" spans="1:4">
      <c r="A1894" s="268">
        <v>12624</v>
      </c>
      <c r="B1894" s="261" t="s">
        <v>2233</v>
      </c>
      <c r="C1894" s="268" t="s">
        <v>347</v>
      </c>
      <c r="D1894" s="283">
        <v>26.72</v>
      </c>
    </row>
    <row r="1895" spans="1:4">
      <c r="A1895" s="268">
        <v>517</v>
      </c>
      <c r="B1895" s="261" t="s">
        <v>2234</v>
      </c>
      <c r="C1895" s="268" t="s">
        <v>395</v>
      </c>
      <c r="D1895" s="283">
        <v>9.67</v>
      </c>
    </row>
    <row r="1896" spans="1:4">
      <c r="A1896" s="268">
        <v>37534</v>
      </c>
      <c r="B1896" s="261" t="s">
        <v>2235</v>
      </c>
      <c r="C1896" s="268" t="s">
        <v>152</v>
      </c>
      <c r="D1896" s="283"/>
    </row>
    <row r="1897" spans="1:4">
      <c r="A1897" s="268">
        <v>37535</v>
      </c>
      <c r="B1897" s="261" t="s">
        <v>2236</v>
      </c>
      <c r="C1897" s="268" t="s">
        <v>152</v>
      </c>
      <c r="D1897" s="283"/>
    </row>
    <row r="1898" spans="1:4">
      <c r="A1898" s="268">
        <v>37533</v>
      </c>
      <c r="B1898" s="261" t="s">
        <v>2237</v>
      </c>
      <c r="C1898" s="268" t="s">
        <v>152</v>
      </c>
      <c r="D1898" s="283"/>
    </row>
    <row r="1899" spans="1:4">
      <c r="A1899" s="268">
        <v>37537</v>
      </c>
      <c r="B1899" s="261" t="s">
        <v>2238</v>
      </c>
      <c r="C1899" s="268" t="s">
        <v>152</v>
      </c>
      <c r="D1899" s="283"/>
    </row>
    <row r="1900" spans="1:4">
      <c r="A1900" s="268">
        <v>37536</v>
      </c>
      <c r="B1900" s="261" t="s">
        <v>2239</v>
      </c>
      <c r="C1900" s="268" t="s">
        <v>152</v>
      </c>
      <c r="D1900" s="283"/>
    </row>
    <row r="1901" spans="1:4">
      <c r="A1901" s="268">
        <v>37532</v>
      </c>
      <c r="B1901" s="261" t="s">
        <v>2240</v>
      </c>
      <c r="C1901" s="268" t="s">
        <v>152</v>
      </c>
      <c r="D1901" s="283"/>
    </row>
    <row r="1902" spans="1:4">
      <c r="A1902" s="268">
        <v>2696</v>
      </c>
      <c r="B1902" s="261" t="s">
        <v>2241</v>
      </c>
      <c r="C1902" s="268" t="s">
        <v>101</v>
      </c>
      <c r="D1902" s="283">
        <v>22.53</v>
      </c>
    </row>
    <row r="1903" spans="1:4">
      <c r="A1903" s="268">
        <v>40928</v>
      </c>
      <c r="B1903" s="261" t="s">
        <v>2242</v>
      </c>
      <c r="C1903" s="268" t="s">
        <v>493</v>
      </c>
      <c r="D1903" s="283">
        <v>3942.47</v>
      </c>
    </row>
    <row r="1904" spans="1:4">
      <c r="A1904" s="268">
        <v>4083</v>
      </c>
      <c r="B1904" s="261" t="s">
        <v>2243</v>
      </c>
      <c r="C1904" s="268" t="s">
        <v>101</v>
      </c>
      <c r="D1904" s="283">
        <v>41.23</v>
      </c>
    </row>
    <row r="1905" spans="1:4">
      <c r="A1905" s="268">
        <v>40818</v>
      </c>
      <c r="B1905" s="261" t="s">
        <v>2244</v>
      </c>
      <c r="C1905" s="268" t="s">
        <v>493</v>
      </c>
      <c r="D1905" s="283">
        <v>7212.85</v>
      </c>
    </row>
    <row r="1906" spans="1:4">
      <c r="A1906" s="268">
        <v>43146</v>
      </c>
      <c r="B1906" s="261" t="s">
        <v>2245</v>
      </c>
      <c r="C1906" s="268" t="s">
        <v>152</v>
      </c>
      <c r="D1906" s="283">
        <v>9.7200000000000006</v>
      </c>
    </row>
    <row r="1907" spans="1:4">
      <c r="A1907" s="268">
        <v>2705</v>
      </c>
      <c r="B1907" s="261" t="s">
        <v>2246</v>
      </c>
      <c r="C1907" s="268" t="s">
        <v>2247</v>
      </c>
      <c r="D1907" s="283">
        <v>1.01</v>
      </c>
    </row>
    <row r="1908" spans="1:4">
      <c r="A1908" s="268">
        <v>14250</v>
      </c>
      <c r="B1908" s="261" t="s">
        <v>2248</v>
      </c>
      <c r="C1908" s="268" t="s">
        <v>2247</v>
      </c>
      <c r="D1908" s="283">
        <v>1.03</v>
      </c>
    </row>
    <row r="1909" spans="1:4">
      <c r="A1909" s="268">
        <v>11683</v>
      </c>
      <c r="B1909" s="261" t="s">
        <v>2249</v>
      </c>
      <c r="C1909" s="268" t="s">
        <v>347</v>
      </c>
      <c r="D1909" s="283">
        <v>56.75</v>
      </c>
    </row>
    <row r="1910" spans="1:4">
      <c r="A1910" s="268">
        <v>11684</v>
      </c>
      <c r="B1910" s="261" t="s">
        <v>2250</v>
      </c>
      <c r="C1910" s="268" t="s">
        <v>347</v>
      </c>
      <c r="D1910" s="283">
        <v>62.12</v>
      </c>
    </row>
    <row r="1911" spans="1:4">
      <c r="A1911" s="268">
        <v>6141</v>
      </c>
      <c r="B1911" s="261" t="s">
        <v>2251</v>
      </c>
      <c r="C1911" s="268" t="s">
        <v>347</v>
      </c>
      <c r="D1911" s="283">
        <v>5.0199999999999996</v>
      </c>
    </row>
    <row r="1912" spans="1:4">
      <c r="A1912" s="268">
        <v>11681</v>
      </c>
      <c r="B1912" s="261" t="s">
        <v>2252</v>
      </c>
      <c r="C1912" s="268" t="s">
        <v>347</v>
      </c>
      <c r="D1912" s="283">
        <v>6.33</v>
      </c>
    </row>
    <row r="1913" spans="1:4">
      <c r="A1913" s="268">
        <v>2706</v>
      </c>
      <c r="B1913" s="261" t="s">
        <v>2253</v>
      </c>
      <c r="C1913" s="268" t="s">
        <v>101</v>
      </c>
      <c r="D1913" s="283">
        <v>134.41999999999999</v>
      </c>
    </row>
    <row r="1914" spans="1:4">
      <c r="A1914" s="268">
        <v>40811</v>
      </c>
      <c r="B1914" s="261" t="s">
        <v>2254</v>
      </c>
      <c r="C1914" s="268" t="s">
        <v>493</v>
      </c>
      <c r="D1914" s="283">
        <v>23515.93</v>
      </c>
    </row>
    <row r="1915" spans="1:4">
      <c r="A1915" s="268">
        <v>2707</v>
      </c>
      <c r="B1915" s="261" t="s">
        <v>2255</v>
      </c>
      <c r="C1915" s="268" t="s">
        <v>101</v>
      </c>
      <c r="D1915" s="283">
        <v>141.09</v>
      </c>
    </row>
    <row r="1916" spans="1:4">
      <c r="A1916" s="268">
        <v>40813</v>
      </c>
      <c r="B1916" s="261" t="s">
        <v>2256</v>
      </c>
      <c r="C1916" s="268" t="s">
        <v>493</v>
      </c>
      <c r="D1916" s="283">
        <v>24685.26</v>
      </c>
    </row>
    <row r="1917" spans="1:4">
      <c r="A1917" s="268">
        <v>2708</v>
      </c>
      <c r="B1917" s="261" t="s">
        <v>2257</v>
      </c>
      <c r="C1917" s="268" t="s">
        <v>101</v>
      </c>
      <c r="D1917" s="283">
        <v>168.46</v>
      </c>
    </row>
    <row r="1918" spans="1:4">
      <c r="A1918" s="268">
        <v>40814</v>
      </c>
      <c r="B1918" s="261" t="s">
        <v>2258</v>
      </c>
      <c r="C1918" s="268" t="s">
        <v>493</v>
      </c>
      <c r="D1918" s="283">
        <v>29471.22</v>
      </c>
    </row>
    <row r="1919" spans="1:4">
      <c r="A1919" s="268">
        <v>38403</v>
      </c>
      <c r="B1919" s="261" t="s">
        <v>2259</v>
      </c>
      <c r="C1919" s="268" t="s">
        <v>347</v>
      </c>
      <c r="D1919" s="283">
        <v>60.97</v>
      </c>
    </row>
    <row r="1920" spans="1:4">
      <c r="A1920" s="268">
        <v>43482</v>
      </c>
      <c r="B1920" s="261" t="s">
        <v>2260</v>
      </c>
      <c r="C1920" s="268" t="s">
        <v>101</v>
      </c>
      <c r="D1920" s="283">
        <v>0.74</v>
      </c>
    </row>
    <row r="1921" spans="1:4">
      <c r="A1921" s="268">
        <v>43494</v>
      </c>
      <c r="B1921" s="261" t="s">
        <v>2261</v>
      </c>
      <c r="C1921" s="268" t="s">
        <v>493</v>
      </c>
      <c r="D1921" s="283">
        <v>124.9</v>
      </c>
    </row>
    <row r="1922" spans="1:4">
      <c r="A1922" s="268">
        <v>43483</v>
      </c>
      <c r="B1922" s="261" t="s">
        <v>2262</v>
      </c>
      <c r="C1922" s="268" t="s">
        <v>101</v>
      </c>
      <c r="D1922" s="283">
        <v>1.44</v>
      </c>
    </row>
    <row r="1923" spans="1:4">
      <c r="A1923" s="268">
        <v>43495</v>
      </c>
      <c r="B1923" s="261" t="s">
        <v>2263</v>
      </c>
      <c r="C1923" s="268" t="s">
        <v>493</v>
      </c>
      <c r="D1923" s="283">
        <v>241.78</v>
      </c>
    </row>
    <row r="1924" spans="1:4">
      <c r="A1924" s="268">
        <v>43484</v>
      </c>
      <c r="B1924" s="261" t="s">
        <v>2264</v>
      </c>
      <c r="C1924" s="268" t="s">
        <v>101</v>
      </c>
      <c r="D1924" s="283">
        <v>1.38</v>
      </c>
    </row>
    <row r="1925" spans="1:4">
      <c r="A1925" s="268">
        <v>43496</v>
      </c>
      <c r="B1925" s="261" t="s">
        <v>2265</v>
      </c>
      <c r="C1925" s="268" t="s">
        <v>493</v>
      </c>
      <c r="D1925" s="283">
        <v>230.55</v>
      </c>
    </row>
    <row r="1926" spans="1:4">
      <c r="A1926" s="268">
        <v>43485</v>
      </c>
      <c r="B1926" s="261" t="s">
        <v>2266</v>
      </c>
      <c r="C1926" s="268" t="s">
        <v>101</v>
      </c>
      <c r="D1926" s="283">
        <v>1.23</v>
      </c>
    </row>
    <row r="1927" spans="1:4">
      <c r="A1927" s="268">
        <v>43497</v>
      </c>
      <c r="B1927" s="261" t="s">
        <v>2267</v>
      </c>
      <c r="C1927" s="268" t="s">
        <v>493</v>
      </c>
      <c r="D1927" s="283">
        <v>206.29</v>
      </c>
    </row>
    <row r="1928" spans="1:4">
      <c r="A1928" s="268">
        <v>43487</v>
      </c>
      <c r="B1928" s="261" t="s">
        <v>2268</v>
      </c>
      <c r="C1928" s="268" t="s">
        <v>101</v>
      </c>
      <c r="D1928" s="283">
        <v>1.27</v>
      </c>
    </row>
    <row r="1929" spans="1:4">
      <c r="A1929" s="268">
        <v>43499</v>
      </c>
      <c r="B1929" s="261" t="s">
        <v>2269</v>
      </c>
      <c r="C1929" s="268" t="s">
        <v>493</v>
      </c>
      <c r="D1929" s="283">
        <v>213.1</v>
      </c>
    </row>
    <row r="1930" spans="1:4">
      <c r="A1930" s="268">
        <v>43486</v>
      </c>
      <c r="B1930" s="261" t="s">
        <v>2270</v>
      </c>
      <c r="C1930" s="268" t="s">
        <v>101</v>
      </c>
      <c r="D1930" s="283">
        <v>0.91</v>
      </c>
    </row>
    <row r="1931" spans="1:4">
      <c r="A1931" s="268">
        <v>43498</v>
      </c>
      <c r="B1931" s="261" t="s">
        <v>2271</v>
      </c>
      <c r="C1931" s="268" t="s">
        <v>493</v>
      </c>
      <c r="D1931" s="283">
        <v>153.44</v>
      </c>
    </row>
    <row r="1932" spans="1:4">
      <c r="A1932" s="268">
        <v>43488</v>
      </c>
      <c r="B1932" s="261" t="s">
        <v>2272</v>
      </c>
      <c r="C1932" s="268" t="s">
        <v>101</v>
      </c>
      <c r="D1932" s="283">
        <v>0.92</v>
      </c>
    </row>
    <row r="1933" spans="1:4">
      <c r="A1933" s="268">
        <v>43500</v>
      </c>
      <c r="B1933" s="261" t="s">
        <v>2273</v>
      </c>
      <c r="C1933" s="268" t="s">
        <v>493</v>
      </c>
      <c r="D1933" s="283">
        <v>154.35</v>
      </c>
    </row>
    <row r="1934" spans="1:4">
      <c r="A1934" s="268">
        <v>43489</v>
      </c>
      <c r="B1934" s="261" t="s">
        <v>2274</v>
      </c>
      <c r="C1934" s="268" t="s">
        <v>101</v>
      </c>
      <c r="D1934" s="283">
        <v>1.47</v>
      </c>
    </row>
    <row r="1935" spans="1:4">
      <c r="A1935" s="268">
        <v>43501</v>
      </c>
      <c r="B1935" s="261" t="s">
        <v>2275</v>
      </c>
      <c r="C1935" s="268" t="s">
        <v>493</v>
      </c>
      <c r="D1935" s="283">
        <v>245.7</v>
      </c>
    </row>
    <row r="1936" spans="1:4">
      <c r="A1936" s="268">
        <v>43490</v>
      </c>
      <c r="B1936" s="261" t="s">
        <v>2276</v>
      </c>
      <c r="C1936" s="268" t="s">
        <v>101</v>
      </c>
      <c r="D1936" s="283">
        <v>1.87</v>
      </c>
    </row>
    <row r="1937" spans="1:4">
      <c r="A1937" s="268">
        <v>43502</v>
      </c>
      <c r="B1937" s="261" t="s">
        <v>2277</v>
      </c>
      <c r="C1937" s="268" t="s">
        <v>493</v>
      </c>
      <c r="D1937" s="283">
        <v>312.31</v>
      </c>
    </row>
    <row r="1938" spans="1:4">
      <c r="A1938" s="268">
        <v>43491</v>
      </c>
      <c r="B1938" s="261" t="s">
        <v>2278</v>
      </c>
      <c r="C1938" s="268" t="s">
        <v>101</v>
      </c>
      <c r="D1938" s="283">
        <v>1.54</v>
      </c>
    </row>
    <row r="1939" spans="1:4">
      <c r="A1939" s="268">
        <v>43503</v>
      </c>
      <c r="B1939" s="261" t="s">
        <v>2279</v>
      </c>
      <c r="C1939" s="268" t="s">
        <v>493</v>
      </c>
      <c r="D1939" s="283">
        <v>257.25</v>
      </c>
    </row>
    <row r="1940" spans="1:4">
      <c r="A1940" s="268">
        <v>43492</v>
      </c>
      <c r="B1940" s="261" t="s">
        <v>2280</v>
      </c>
      <c r="C1940" s="268" t="s">
        <v>101</v>
      </c>
      <c r="D1940" s="283">
        <v>2.2400000000000002</v>
      </c>
    </row>
    <row r="1941" spans="1:4">
      <c r="A1941" s="268">
        <v>43504</v>
      </c>
      <c r="B1941" s="261" t="s">
        <v>2281</v>
      </c>
      <c r="C1941" s="268" t="s">
        <v>493</v>
      </c>
      <c r="D1941" s="283">
        <v>374.35</v>
      </c>
    </row>
    <row r="1942" spans="1:4">
      <c r="A1942" s="268">
        <v>43493</v>
      </c>
      <c r="B1942" s="261" t="s">
        <v>2282</v>
      </c>
      <c r="C1942" s="268" t="s">
        <v>101</v>
      </c>
      <c r="D1942" s="283">
        <v>0.74</v>
      </c>
    </row>
    <row r="1943" spans="1:4">
      <c r="A1943" s="268">
        <v>43505</v>
      </c>
      <c r="B1943" s="261" t="s">
        <v>2283</v>
      </c>
      <c r="C1943" s="268" t="s">
        <v>493</v>
      </c>
      <c r="D1943" s="283">
        <v>124.9</v>
      </c>
    </row>
    <row r="1944" spans="1:4">
      <c r="A1944" s="268">
        <v>38476</v>
      </c>
      <c r="B1944" s="261" t="s">
        <v>2284</v>
      </c>
      <c r="C1944" s="268" t="s">
        <v>347</v>
      </c>
      <c r="D1944" s="283">
        <v>233.33</v>
      </c>
    </row>
    <row r="1945" spans="1:4">
      <c r="A1945" s="268">
        <v>38477</v>
      </c>
      <c r="B1945" s="261" t="s">
        <v>2285</v>
      </c>
      <c r="C1945" s="268" t="s">
        <v>347</v>
      </c>
      <c r="D1945" s="283">
        <v>618.70000000000005</v>
      </c>
    </row>
    <row r="1946" spans="1:4">
      <c r="A1946" s="268">
        <v>45112</v>
      </c>
      <c r="B1946" s="261" t="s">
        <v>2286</v>
      </c>
      <c r="C1946" s="268" t="s">
        <v>347</v>
      </c>
      <c r="D1946" s="283"/>
    </row>
    <row r="1947" spans="1:4">
      <c r="A1947" s="268">
        <v>14525</v>
      </c>
      <c r="B1947" s="261" t="s">
        <v>2287</v>
      </c>
      <c r="C1947" s="268" t="s">
        <v>347</v>
      </c>
      <c r="D1947" s="283"/>
    </row>
    <row r="1948" spans="1:4">
      <c r="A1948" s="268">
        <v>10685</v>
      </c>
      <c r="B1948" s="261" t="s">
        <v>2288</v>
      </c>
      <c r="C1948" s="268" t="s">
        <v>347</v>
      </c>
      <c r="D1948" s="283"/>
    </row>
    <row r="1949" spans="1:4">
      <c r="A1949" s="268">
        <v>40636</v>
      </c>
      <c r="B1949" s="261" t="s">
        <v>2289</v>
      </c>
      <c r="C1949" s="268" t="s">
        <v>347</v>
      </c>
      <c r="D1949" s="283"/>
    </row>
    <row r="1950" spans="1:4">
      <c r="A1950" s="268">
        <v>4111</v>
      </c>
      <c r="B1950" s="261" t="s">
        <v>2290</v>
      </c>
      <c r="C1950" s="268" t="s">
        <v>347</v>
      </c>
      <c r="D1950" s="283">
        <v>55.68</v>
      </c>
    </row>
    <row r="1951" spans="1:4">
      <c r="A1951" s="268">
        <v>44538</v>
      </c>
      <c r="B1951" s="261" t="s">
        <v>2291</v>
      </c>
      <c r="C1951" s="268" t="s">
        <v>347</v>
      </c>
      <c r="D1951" s="283">
        <v>51.33</v>
      </c>
    </row>
    <row r="1952" spans="1:4">
      <c r="A1952" s="268">
        <v>12</v>
      </c>
      <c r="B1952" s="261" t="s">
        <v>2292</v>
      </c>
      <c r="C1952" s="268" t="s">
        <v>347</v>
      </c>
      <c r="D1952" s="283">
        <v>6.47</v>
      </c>
    </row>
    <row r="1953" spans="1:4">
      <c r="A1953" s="268">
        <v>37554</v>
      </c>
      <c r="B1953" s="261" t="s">
        <v>2293</v>
      </c>
      <c r="C1953" s="268" t="s">
        <v>347</v>
      </c>
      <c r="D1953" s="283">
        <v>267.17</v>
      </c>
    </row>
    <row r="1954" spans="1:4">
      <c r="A1954" s="268">
        <v>37555</v>
      </c>
      <c r="B1954" s="261" t="s">
        <v>2294</v>
      </c>
      <c r="C1954" s="268" t="s">
        <v>347</v>
      </c>
      <c r="D1954" s="283">
        <v>324.99</v>
      </c>
    </row>
    <row r="1955" spans="1:4">
      <c r="A1955" s="268">
        <v>10902</v>
      </c>
      <c r="B1955" s="261" t="s">
        <v>2295</v>
      </c>
      <c r="C1955" s="268" t="s">
        <v>347</v>
      </c>
      <c r="D1955" s="283">
        <v>81.55</v>
      </c>
    </row>
    <row r="1956" spans="1:4">
      <c r="A1956" s="268">
        <v>20965</v>
      </c>
      <c r="B1956" s="261" t="s">
        <v>2296</v>
      </c>
      <c r="C1956" s="268" t="s">
        <v>347</v>
      </c>
      <c r="D1956" s="283">
        <v>82.31</v>
      </c>
    </row>
    <row r="1957" spans="1:4">
      <c r="A1957" s="268">
        <v>20966</v>
      </c>
      <c r="B1957" s="261" t="s">
        <v>2297</v>
      </c>
      <c r="C1957" s="268" t="s">
        <v>347</v>
      </c>
      <c r="D1957" s="283">
        <v>88.62</v>
      </c>
    </row>
    <row r="1958" spans="1:4">
      <c r="A1958" s="268">
        <v>10903</v>
      </c>
      <c r="B1958" s="261" t="s">
        <v>2298</v>
      </c>
      <c r="C1958" s="268" t="s">
        <v>347</v>
      </c>
      <c r="D1958" s="283">
        <v>134.33000000000001</v>
      </c>
    </row>
    <row r="1959" spans="1:4">
      <c r="A1959" s="268">
        <v>20967</v>
      </c>
      <c r="B1959" s="261" t="s">
        <v>2299</v>
      </c>
      <c r="C1959" s="268" t="s">
        <v>347</v>
      </c>
      <c r="D1959" s="283">
        <v>134.33000000000001</v>
      </c>
    </row>
    <row r="1960" spans="1:4">
      <c r="A1960" s="268">
        <v>20968</v>
      </c>
      <c r="B1960" s="261" t="s">
        <v>2300</v>
      </c>
      <c r="C1960" s="268" t="s">
        <v>347</v>
      </c>
      <c r="D1960" s="283">
        <v>147.33000000000001</v>
      </c>
    </row>
    <row r="1961" spans="1:4">
      <c r="A1961" s="268">
        <v>39017</v>
      </c>
      <c r="B1961" s="261" t="s">
        <v>2301</v>
      </c>
      <c r="C1961" s="268" t="s">
        <v>347</v>
      </c>
      <c r="D1961" s="283"/>
    </row>
    <row r="1962" spans="1:4">
      <c r="A1962" s="268">
        <v>39315</v>
      </c>
      <c r="B1962" s="261" t="s">
        <v>2302</v>
      </c>
      <c r="C1962" s="268" t="s">
        <v>347</v>
      </c>
      <c r="D1962" s="283"/>
    </row>
    <row r="1963" spans="1:4">
      <c r="A1963" s="268">
        <v>39016</v>
      </c>
      <c r="B1963" s="261" t="s">
        <v>2303</v>
      </c>
      <c r="C1963" s="268" t="s">
        <v>347</v>
      </c>
      <c r="D1963" s="283"/>
    </row>
    <row r="1964" spans="1:4">
      <c r="A1964" s="268">
        <v>39481</v>
      </c>
      <c r="B1964" s="261" t="s">
        <v>2304</v>
      </c>
      <c r="C1964" s="268" t="s">
        <v>347</v>
      </c>
      <c r="D1964" s="283"/>
    </row>
    <row r="1965" spans="1:4">
      <c r="A1965" s="268">
        <v>39013</v>
      </c>
      <c r="B1965" s="261" t="s">
        <v>2305</v>
      </c>
      <c r="C1965" s="268" t="s">
        <v>347</v>
      </c>
      <c r="D1965" s="283"/>
    </row>
    <row r="1966" spans="1:4">
      <c r="A1966" s="268">
        <v>44919</v>
      </c>
      <c r="B1966" s="261" t="s">
        <v>2306</v>
      </c>
      <c r="C1966" s="268" t="s">
        <v>347</v>
      </c>
      <c r="D1966" s="283"/>
    </row>
    <row r="1967" spans="1:4">
      <c r="A1967" s="268">
        <v>40433</v>
      </c>
      <c r="B1967" s="261" t="s">
        <v>2307</v>
      </c>
      <c r="C1967" s="268" t="s">
        <v>347</v>
      </c>
      <c r="D1967" s="283"/>
    </row>
    <row r="1968" spans="1:4">
      <c r="A1968" s="268">
        <v>20219</v>
      </c>
      <c r="B1968" s="261" t="s">
        <v>2308</v>
      </c>
      <c r="C1968" s="268" t="s">
        <v>347</v>
      </c>
      <c r="D1968" s="283"/>
    </row>
    <row r="1969" spans="1:4">
      <c r="A1969" s="268">
        <v>36484</v>
      </c>
      <c r="B1969" s="261" t="s">
        <v>2309</v>
      </c>
      <c r="C1969" s="268" t="s">
        <v>347</v>
      </c>
      <c r="D1969" s="283"/>
    </row>
    <row r="1970" spans="1:4">
      <c r="A1970" s="268">
        <v>38368</v>
      </c>
      <c r="B1970" s="261" t="s">
        <v>2310</v>
      </c>
      <c r="C1970" s="268" t="s">
        <v>347</v>
      </c>
      <c r="D1970" s="283">
        <v>6.01</v>
      </c>
    </row>
    <row r="1971" spans="1:4">
      <c r="A1971" s="268">
        <v>38367</v>
      </c>
      <c r="B1971" s="261" t="s">
        <v>2311</v>
      </c>
      <c r="C1971" s="268" t="s">
        <v>347</v>
      </c>
      <c r="D1971" s="283">
        <v>11.55</v>
      </c>
    </row>
    <row r="1972" spans="1:4">
      <c r="A1972" s="268">
        <v>38091</v>
      </c>
      <c r="B1972" s="261" t="s">
        <v>2312</v>
      </c>
      <c r="C1972" s="268" t="s">
        <v>347</v>
      </c>
      <c r="D1972" s="283">
        <v>2.0299999999999998</v>
      </c>
    </row>
    <row r="1973" spans="1:4">
      <c r="A1973" s="268">
        <v>38095</v>
      </c>
      <c r="B1973" s="261" t="s">
        <v>2313</v>
      </c>
      <c r="C1973" s="268" t="s">
        <v>347</v>
      </c>
      <c r="D1973" s="283">
        <v>4.3</v>
      </c>
    </row>
    <row r="1974" spans="1:4">
      <c r="A1974" s="268">
        <v>38092</v>
      </c>
      <c r="B1974" s="261" t="s">
        <v>2314</v>
      </c>
      <c r="C1974" s="268" t="s">
        <v>347</v>
      </c>
      <c r="D1974" s="283">
        <v>1.92</v>
      </c>
    </row>
    <row r="1975" spans="1:4">
      <c r="A1975" s="268">
        <v>38093</v>
      </c>
      <c r="B1975" s="261" t="s">
        <v>2315</v>
      </c>
      <c r="C1975" s="268" t="s">
        <v>347</v>
      </c>
      <c r="D1975" s="283">
        <v>1.99</v>
      </c>
    </row>
    <row r="1976" spans="1:4">
      <c r="A1976" s="268">
        <v>38096</v>
      </c>
      <c r="B1976" s="261" t="s">
        <v>2316</v>
      </c>
      <c r="C1976" s="268" t="s">
        <v>347</v>
      </c>
      <c r="D1976" s="283">
        <v>4.62</v>
      </c>
    </row>
    <row r="1977" spans="1:4">
      <c r="A1977" s="268">
        <v>38094</v>
      </c>
      <c r="B1977" s="261" t="s">
        <v>2317</v>
      </c>
      <c r="C1977" s="268" t="s">
        <v>347</v>
      </c>
      <c r="D1977" s="283">
        <v>2.44</v>
      </c>
    </row>
    <row r="1978" spans="1:4">
      <c r="A1978" s="268">
        <v>38097</v>
      </c>
      <c r="B1978" s="261" t="s">
        <v>2318</v>
      </c>
      <c r="C1978" s="268" t="s">
        <v>347</v>
      </c>
      <c r="D1978" s="283">
        <v>4.95</v>
      </c>
    </row>
    <row r="1979" spans="1:4">
      <c r="A1979" s="268">
        <v>38098</v>
      </c>
      <c r="B1979" s="261" t="s">
        <v>2319</v>
      </c>
      <c r="C1979" s="268" t="s">
        <v>347</v>
      </c>
      <c r="D1979" s="283">
        <v>4.95</v>
      </c>
    </row>
    <row r="1980" spans="1:4">
      <c r="A1980" s="268">
        <v>11186</v>
      </c>
      <c r="B1980" s="261" t="s">
        <v>2320</v>
      </c>
      <c r="C1980" s="268" t="s">
        <v>147</v>
      </c>
      <c r="D1980" s="283">
        <v>437.16</v>
      </c>
    </row>
    <row r="1981" spans="1:4">
      <c r="A1981" s="268">
        <v>11558</v>
      </c>
      <c r="B1981" s="261" t="s">
        <v>2321</v>
      </c>
      <c r="C1981" s="268" t="s">
        <v>757</v>
      </c>
      <c r="D1981" s="283">
        <v>16.48</v>
      </c>
    </row>
    <row r="1982" spans="1:4">
      <c r="A1982" s="268">
        <v>11557</v>
      </c>
      <c r="B1982" s="261" t="s">
        <v>2322</v>
      </c>
      <c r="C1982" s="268" t="s">
        <v>757</v>
      </c>
      <c r="D1982" s="283">
        <v>41.72</v>
      </c>
    </row>
    <row r="1983" spans="1:4">
      <c r="A1983" s="268">
        <v>2759</v>
      </c>
      <c r="B1983" s="261" t="s">
        <v>2323</v>
      </c>
      <c r="C1983" s="268" t="s">
        <v>347</v>
      </c>
      <c r="D1983" s="283"/>
    </row>
    <row r="1984" spans="1:4">
      <c r="A1984" s="268">
        <v>38124</v>
      </c>
      <c r="B1984" s="261" t="s">
        <v>2324</v>
      </c>
      <c r="C1984" s="268" t="s">
        <v>347</v>
      </c>
      <c r="D1984" s="283">
        <v>29.9</v>
      </c>
    </row>
    <row r="1985" spans="1:4">
      <c r="A1985" s="268">
        <v>38380</v>
      </c>
      <c r="B1985" s="261" t="s">
        <v>2325</v>
      </c>
      <c r="C1985" s="268" t="s">
        <v>347</v>
      </c>
      <c r="D1985" s="283">
        <v>19.22</v>
      </c>
    </row>
    <row r="1986" spans="1:4">
      <c r="A1986" s="268">
        <v>45278</v>
      </c>
      <c r="B1986" s="261" t="s">
        <v>2326</v>
      </c>
      <c r="C1986" s="268" t="s">
        <v>347</v>
      </c>
      <c r="D1986" s="283"/>
    </row>
    <row r="1987" spans="1:4">
      <c r="A1987" s="268">
        <v>42429</v>
      </c>
      <c r="B1987" s="261" t="s">
        <v>2327</v>
      </c>
      <c r="C1987" s="268" t="s">
        <v>347</v>
      </c>
      <c r="D1987" s="283"/>
    </row>
    <row r="1988" spans="1:4">
      <c r="A1988" s="268">
        <v>38538</v>
      </c>
      <c r="B1988" s="261" t="s">
        <v>2328</v>
      </c>
      <c r="C1988" s="268" t="s">
        <v>111</v>
      </c>
      <c r="D1988" s="283"/>
    </row>
    <row r="1989" spans="1:4">
      <c r="A1989" s="268">
        <v>38539</v>
      </c>
      <c r="B1989" s="261" t="s">
        <v>2329</v>
      </c>
      <c r="C1989" s="268" t="s">
        <v>111</v>
      </c>
      <c r="D1989" s="283"/>
    </row>
    <row r="1990" spans="1:4">
      <c r="A1990" s="268">
        <v>38540</v>
      </c>
      <c r="B1990" s="261" t="s">
        <v>2330</v>
      </c>
      <c r="C1990" s="268" t="s">
        <v>111</v>
      </c>
      <c r="D1990" s="283"/>
    </row>
    <row r="1991" spans="1:4">
      <c r="A1991" s="268">
        <v>38384</v>
      </c>
      <c r="B1991" s="261" t="s">
        <v>2331</v>
      </c>
      <c r="C1991" s="268" t="s">
        <v>347</v>
      </c>
      <c r="D1991" s="283">
        <v>13.84</v>
      </c>
    </row>
    <row r="1992" spans="1:4">
      <c r="A1992" s="268">
        <v>13</v>
      </c>
      <c r="B1992" s="261" t="s">
        <v>2332</v>
      </c>
      <c r="C1992" s="268" t="s">
        <v>152</v>
      </c>
      <c r="D1992" s="283">
        <v>16.93</v>
      </c>
    </row>
    <row r="1993" spans="1:4">
      <c r="A1993" s="268">
        <v>2762</v>
      </c>
      <c r="B1993" s="261" t="s">
        <v>2333</v>
      </c>
      <c r="C1993" s="268" t="s">
        <v>111</v>
      </c>
      <c r="D1993" s="283"/>
    </row>
    <row r="1994" spans="1:4">
      <c r="A1994" s="268">
        <v>21142</v>
      </c>
      <c r="B1994" s="261" t="s">
        <v>2334</v>
      </c>
      <c r="C1994" s="268" t="s">
        <v>347</v>
      </c>
      <c r="D1994" s="283">
        <v>22.39</v>
      </c>
    </row>
    <row r="1995" spans="1:4">
      <c r="A1995" s="268">
        <v>37372</v>
      </c>
      <c r="B1995" s="261" t="s">
        <v>2335</v>
      </c>
      <c r="C1995" s="268" t="s">
        <v>101</v>
      </c>
      <c r="D1995" s="283">
        <v>1.24</v>
      </c>
    </row>
    <row r="1996" spans="1:4">
      <c r="A1996" s="268">
        <v>40863</v>
      </c>
      <c r="B1996" s="261" t="s">
        <v>2336</v>
      </c>
      <c r="C1996" s="268" t="s">
        <v>493</v>
      </c>
      <c r="D1996" s="283">
        <v>206.69</v>
      </c>
    </row>
    <row r="1997" spans="1:4">
      <c r="A1997" s="268">
        <v>38475</v>
      </c>
      <c r="B1997" s="261" t="s">
        <v>2337</v>
      </c>
      <c r="C1997" s="268" t="s">
        <v>347</v>
      </c>
      <c r="D1997" s="283"/>
    </row>
    <row r="1998" spans="1:4">
      <c r="A1998" s="268">
        <v>38474</v>
      </c>
      <c r="B1998" s="261" t="s">
        <v>2338</v>
      </c>
      <c r="C1998" s="268" t="s">
        <v>347</v>
      </c>
      <c r="D1998" s="283"/>
    </row>
    <row r="1999" spans="1:4">
      <c r="A1999" s="268">
        <v>10886</v>
      </c>
      <c r="B1999" s="261" t="s">
        <v>2339</v>
      </c>
      <c r="C1999" s="268" t="s">
        <v>347</v>
      </c>
      <c r="D1999" s="283">
        <v>249.37</v>
      </c>
    </row>
    <row r="2000" spans="1:4">
      <c r="A2000" s="268">
        <v>10888</v>
      </c>
      <c r="B2000" s="261" t="s">
        <v>2340</v>
      </c>
      <c r="C2000" s="268" t="s">
        <v>347</v>
      </c>
      <c r="D2000" s="283">
        <v>789.23</v>
      </c>
    </row>
    <row r="2001" spans="1:4">
      <c r="A2001" s="268">
        <v>10889</v>
      </c>
      <c r="B2001" s="261" t="s">
        <v>2341</v>
      </c>
      <c r="C2001" s="268" t="s">
        <v>347</v>
      </c>
      <c r="D2001" s="283">
        <v>855</v>
      </c>
    </row>
    <row r="2002" spans="1:4">
      <c r="A2002" s="268">
        <v>10890</v>
      </c>
      <c r="B2002" s="261" t="s">
        <v>2342</v>
      </c>
      <c r="C2002" s="268" t="s">
        <v>347</v>
      </c>
      <c r="D2002" s="283">
        <v>394.61</v>
      </c>
    </row>
    <row r="2003" spans="1:4">
      <c r="A2003" s="268">
        <v>10891</v>
      </c>
      <c r="B2003" s="261" t="s">
        <v>2343</v>
      </c>
      <c r="C2003" s="268" t="s">
        <v>347</v>
      </c>
      <c r="D2003" s="283">
        <v>241.15</v>
      </c>
    </row>
    <row r="2004" spans="1:4">
      <c r="A2004" s="268">
        <v>10892</v>
      </c>
      <c r="B2004" s="261" t="s">
        <v>2344</v>
      </c>
      <c r="C2004" s="268" t="s">
        <v>347</v>
      </c>
      <c r="D2004" s="283">
        <v>285</v>
      </c>
    </row>
    <row r="2005" spans="1:4">
      <c r="A2005" s="268">
        <v>20977</v>
      </c>
      <c r="B2005" s="261" t="s">
        <v>2345</v>
      </c>
      <c r="C2005" s="268" t="s">
        <v>347</v>
      </c>
      <c r="D2005" s="283">
        <v>339.8</v>
      </c>
    </row>
    <row r="2006" spans="1:4">
      <c r="A2006" s="268">
        <v>3073</v>
      </c>
      <c r="B2006" s="261" t="s">
        <v>2346</v>
      </c>
      <c r="C2006" s="268" t="s">
        <v>347</v>
      </c>
      <c r="D2006" s="283"/>
    </row>
    <row r="2007" spans="1:4">
      <c r="A2007" s="268">
        <v>3074</v>
      </c>
      <c r="B2007" s="261" t="s">
        <v>2347</v>
      </c>
      <c r="C2007" s="268" t="s">
        <v>347</v>
      </c>
      <c r="D2007" s="283"/>
    </row>
    <row r="2008" spans="1:4">
      <c r="A2008" s="268">
        <v>3076</v>
      </c>
      <c r="B2008" s="261" t="s">
        <v>2348</v>
      </c>
      <c r="C2008" s="268" t="s">
        <v>347</v>
      </c>
      <c r="D2008" s="283"/>
    </row>
    <row r="2009" spans="1:4">
      <c r="A2009" s="268">
        <v>3075</v>
      </c>
      <c r="B2009" s="261" t="s">
        <v>2349</v>
      </c>
      <c r="C2009" s="268" t="s">
        <v>347</v>
      </c>
      <c r="D2009" s="283"/>
    </row>
    <row r="2010" spans="1:4">
      <c r="A2010" s="268">
        <v>10781</v>
      </c>
      <c r="B2010" s="261" t="s">
        <v>2350</v>
      </c>
      <c r="C2010" s="268" t="s">
        <v>347</v>
      </c>
      <c r="D2010" s="283"/>
    </row>
    <row r="2011" spans="1:4">
      <c r="A2011" s="268">
        <v>11480</v>
      </c>
      <c r="B2011" s="261" t="s">
        <v>2351</v>
      </c>
      <c r="C2011" s="268" t="s">
        <v>1681</v>
      </c>
      <c r="D2011" s="283">
        <v>158.86000000000001</v>
      </c>
    </row>
    <row r="2012" spans="1:4">
      <c r="A2012" s="268">
        <v>43612</v>
      </c>
      <c r="B2012" s="261" t="s">
        <v>2352</v>
      </c>
      <c r="C2012" s="268" t="s">
        <v>1681</v>
      </c>
      <c r="D2012" s="283">
        <v>125.04</v>
      </c>
    </row>
    <row r="2013" spans="1:4">
      <c r="A2013" s="268">
        <v>43613</v>
      </c>
      <c r="B2013" s="261" t="s">
        <v>2353</v>
      </c>
      <c r="C2013" s="268" t="s">
        <v>1681</v>
      </c>
      <c r="D2013" s="283">
        <v>103.51</v>
      </c>
    </row>
    <row r="2014" spans="1:4">
      <c r="A2014" s="268">
        <v>11469</v>
      </c>
      <c r="B2014" s="261" t="s">
        <v>2354</v>
      </c>
      <c r="C2014" s="268" t="s">
        <v>347</v>
      </c>
      <c r="D2014" s="283">
        <v>16.96</v>
      </c>
    </row>
    <row r="2015" spans="1:4">
      <c r="A2015" s="268">
        <v>11468</v>
      </c>
      <c r="B2015" s="261" t="s">
        <v>2355</v>
      </c>
      <c r="C2015" s="268" t="s">
        <v>347</v>
      </c>
      <c r="D2015" s="283">
        <v>16.97</v>
      </c>
    </row>
    <row r="2016" spans="1:4">
      <c r="A2016" s="268">
        <v>11484</v>
      </c>
      <c r="B2016" s="261" t="s">
        <v>2356</v>
      </c>
      <c r="C2016" s="268" t="s">
        <v>347</v>
      </c>
      <c r="D2016" s="283">
        <v>74.53</v>
      </c>
    </row>
    <row r="2017" spans="1:4">
      <c r="A2017" s="268">
        <v>38155</v>
      </c>
      <c r="B2017" s="261" t="s">
        <v>2357</v>
      </c>
      <c r="C2017" s="268" t="s">
        <v>347</v>
      </c>
      <c r="D2017" s="283">
        <v>115.71</v>
      </c>
    </row>
    <row r="2018" spans="1:4">
      <c r="A2018" s="268">
        <v>11467</v>
      </c>
      <c r="B2018" s="261" t="s">
        <v>2358</v>
      </c>
      <c r="C2018" s="268" t="s">
        <v>347</v>
      </c>
      <c r="D2018" s="283">
        <v>26.44</v>
      </c>
    </row>
    <row r="2019" spans="1:4">
      <c r="A2019" s="268">
        <v>38153</v>
      </c>
      <c r="B2019" s="261" t="s">
        <v>2359</v>
      </c>
      <c r="C2019" s="268" t="s">
        <v>1681</v>
      </c>
      <c r="D2019" s="283">
        <v>67.540000000000006</v>
      </c>
    </row>
    <row r="2020" spans="1:4">
      <c r="A2020" s="268">
        <v>43607</v>
      </c>
      <c r="B2020" s="261" t="s">
        <v>2360</v>
      </c>
      <c r="C2020" s="268" t="s">
        <v>1681</v>
      </c>
      <c r="D2020" s="283">
        <v>127.74</v>
      </c>
    </row>
    <row r="2021" spans="1:4">
      <c r="A2021" s="268">
        <v>3080</v>
      </c>
      <c r="B2021" s="261" t="s">
        <v>2361</v>
      </c>
      <c r="C2021" s="268" t="s">
        <v>1681</v>
      </c>
      <c r="D2021" s="283">
        <v>85.89</v>
      </c>
    </row>
    <row r="2022" spans="1:4">
      <c r="A2022" s="268">
        <v>3081</v>
      </c>
      <c r="B2022" s="261" t="s">
        <v>2362</v>
      </c>
      <c r="C2022" s="268" t="s">
        <v>1681</v>
      </c>
      <c r="D2022" s="283">
        <v>169.93</v>
      </c>
    </row>
    <row r="2023" spans="1:4">
      <c r="A2023" s="268">
        <v>3090</v>
      </c>
      <c r="B2023" s="261" t="s">
        <v>2363</v>
      </c>
      <c r="C2023" s="268" t="s">
        <v>1681</v>
      </c>
      <c r="D2023" s="283">
        <v>76.66</v>
      </c>
    </row>
    <row r="2024" spans="1:4">
      <c r="A2024" s="268">
        <v>43611</v>
      </c>
      <c r="B2024" s="261" t="s">
        <v>2364</v>
      </c>
      <c r="C2024" s="268" t="s">
        <v>1681</v>
      </c>
      <c r="D2024" s="283">
        <v>127.21</v>
      </c>
    </row>
    <row r="2025" spans="1:4">
      <c r="A2025" s="268">
        <v>3103</v>
      </c>
      <c r="B2025" s="261" t="s">
        <v>2365</v>
      </c>
      <c r="C2025" s="268" t="s">
        <v>347</v>
      </c>
      <c r="D2025" s="283">
        <v>63.56</v>
      </c>
    </row>
    <row r="2026" spans="1:4">
      <c r="A2026" s="268">
        <v>3097</v>
      </c>
      <c r="B2026" s="261" t="s">
        <v>2366</v>
      </c>
      <c r="C2026" s="268" t="s">
        <v>1681</v>
      </c>
      <c r="D2026" s="283">
        <v>96.17</v>
      </c>
    </row>
    <row r="2027" spans="1:4">
      <c r="A2027" s="268">
        <v>3099</v>
      </c>
      <c r="B2027" s="261" t="s">
        <v>2367</v>
      </c>
      <c r="C2027" s="268" t="s">
        <v>1681</v>
      </c>
      <c r="D2027" s="283">
        <v>153.97999999999999</v>
      </c>
    </row>
    <row r="2028" spans="1:4">
      <c r="A2028" s="268">
        <v>38151</v>
      </c>
      <c r="B2028" s="261" t="s">
        <v>2368</v>
      </c>
      <c r="C2028" s="268" t="s">
        <v>1681</v>
      </c>
      <c r="D2028" s="283">
        <v>111.63</v>
      </c>
    </row>
    <row r="2029" spans="1:4">
      <c r="A2029" s="268">
        <v>38152</v>
      </c>
      <c r="B2029" s="261" t="s">
        <v>2369</v>
      </c>
      <c r="C2029" s="268" t="s">
        <v>1681</v>
      </c>
      <c r="D2029" s="283">
        <v>180.08</v>
      </c>
    </row>
    <row r="2030" spans="1:4">
      <c r="A2030" s="268">
        <v>43610</v>
      </c>
      <c r="B2030" s="261" t="s">
        <v>2370</v>
      </c>
      <c r="C2030" s="268" t="s">
        <v>1681</v>
      </c>
      <c r="D2030" s="283">
        <v>95.42</v>
      </c>
    </row>
    <row r="2031" spans="1:4">
      <c r="A2031" s="268">
        <v>3093</v>
      </c>
      <c r="B2031" s="261" t="s">
        <v>2371</v>
      </c>
      <c r="C2031" s="268" t="s">
        <v>1681</v>
      </c>
      <c r="D2031" s="283">
        <v>153.97999999999999</v>
      </c>
    </row>
    <row r="2032" spans="1:4">
      <c r="A2032" s="268">
        <v>38165</v>
      </c>
      <c r="B2032" s="261" t="s">
        <v>2372</v>
      </c>
      <c r="C2032" s="268" t="s">
        <v>1681</v>
      </c>
      <c r="D2032" s="283">
        <v>79.28</v>
      </c>
    </row>
    <row r="2033" spans="1:4">
      <c r="A2033" s="268">
        <v>38177</v>
      </c>
      <c r="B2033" s="261" t="s">
        <v>2373</v>
      </c>
      <c r="C2033" s="268" t="s">
        <v>347</v>
      </c>
      <c r="D2033" s="283">
        <v>23.56</v>
      </c>
    </row>
    <row r="2034" spans="1:4">
      <c r="A2034" s="268">
        <v>11458</v>
      </c>
      <c r="B2034" s="261" t="s">
        <v>2374</v>
      </c>
      <c r="C2034" s="268" t="s">
        <v>347</v>
      </c>
      <c r="D2034" s="283">
        <v>28.13</v>
      </c>
    </row>
    <row r="2035" spans="1:4">
      <c r="A2035" s="268">
        <v>3108</v>
      </c>
      <c r="B2035" s="261" t="s">
        <v>2375</v>
      </c>
      <c r="C2035" s="268" t="s">
        <v>347</v>
      </c>
      <c r="D2035" s="283">
        <v>119.56</v>
      </c>
    </row>
    <row r="2036" spans="1:4">
      <c r="A2036" s="268">
        <v>3105</v>
      </c>
      <c r="B2036" s="261" t="s">
        <v>2376</v>
      </c>
      <c r="C2036" s="268" t="s">
        <v>347</v>
      </c>
      <c r="D2036" s="283">
        <v>156.38</v>
      </c>
    </row>
    <row r="2037" spans="1:4">
      <c r="A2037" s="268">
        <v>38178</v>
      </c>
      <c r="B2037" s="261" t="s">
        <v>2377</v>
      </c>
      <c r="C2037" s="268" t="s">
        <v>347</v>
      </c>
      <c r="D2037" s="283">
        <v>25.92</v>
      </c>
    </row>
    <row r="2038" spans="1:4">
      <c r="A2038" s="268">
        <v>43575</v>
      </c>
      <c r="B2038" s="261" t="s">
        <v>2378</v>
      </c>
      <c r="C2038" s="268" t="s">
        <v>347</v>
      </c>
      <c r="D2038" s="283">
        <v>56.16</v>
      </c>
    </row>
    <row r="2039" spans="1:4">
      <c r="A2039" s="268">
        <v>43577</v>
      </c>
      <c r="B2039" s="261" t="s">
        <v>2379</v>
      </c>
      <c r="C2039" s="268" t="s">
        <v>347</v>
      </c>
      <c r="D2039" s="283">
        <v>97.64</v>
      </c>
    </row>
    <row r="2040" spans="1:4">
      <c r="A2040" s="268">
        <v>43458</v>
      </c>
      <c r="B2040" s="261" t="s">
        <v>2380</v>
      </c>
      <c r="C2040" s="268" t="s">
        <v>101</v>
      </c>
      <c r="D2040" s="283">
        <v>0.05</v>
      </c>
    </row>
    <row r="2041" spans="1:4">
      <c r="A2041" s="268">
        <v>43470</v>
      </c>
      <c r="B2041" s="261" t="s">
        <v>2381</v>
      </c>
      <c r="C2041" s="268" t="s">
        <v>493</v>
      </c>
      <c r="D2041" s="283">
        <v>8.41</v>
      </c>
    </row>
    <row r="2042" spans="1:4">
      <c r="A2042" s="268">
        <v>43459</v>
      </c>
      <c r="B2042" s="261" t="s">
        <v>2382</v>
      </c>
      <c r="C2042" s="268" t="s">
        <v>101</v>
      </c>
      <c r="D2042" s="283">
        <v>0.25</v>
      </c>
    </row>
    <row r="2043" spans="1:4">
      <c r="A2043" s="268">
        <v>43471</v>
      </c>
      <c r="B2043" s="261" t="s">
        <v>2383</v>
      </c>
      <c r="C2043" s="268" t="s">
        <v>493</v>
      </c>
      <c r="D2043" s="283">
        <v>42.89</v>
      </c>
    </row>
    <row r="2044" spans="1:4">
      <c r="A2044" s="268">
        <v>43460</v>
      </c>
      <c r="B2044" s="261" t="s">
        <v>2384</v>
      </c>
      <c r="C2044" s="268" t="s">
        <v>101</v>
      </c>
      <c r="D2044" s="283">
        <v>0.76</v>
      </c>
    </row>
    <row r="2045" spans="1:4">
      <c r="A2045" s="268">
        <v>43472</v>
      </c>
      <c r="B2045" s="261" t="s">
        <v>2385</v>
      </c>
      <c r="C2045" s="268" t="s">
        <v>493</v>
      </c>
      <c r="D2045" s="283">
        <v>128.47</v>
      </c>
    </row>
    <row r="2046" spans="1:4">
      <c r="A2046" s="268">
        <v>43461</v>
      </c>
      <c r="B2046" s="261" t="s">
        <v>2386</v>
      </c>
      <c r="C2046" s="268" t="s">
        <v>101</v>
      </c>
      <c r="D2046" s="283">
        <v>0.39</v>
      </c>
    </row>
    <row r="2047" spans="1:4">
      <c r="A2047" s="268">
        <v>43473</v>
      </c>
      <c r="B2047" s="261" t="s">
        <v>2387</v>
      </c>
      <c r="C2047" s="268" t="s">
        <v>493</v>
      </c>
      <c r="D2047" s="283">
        <v>66.23</v>
      </c>
    </row>
    <row r="2048" spans="1:4">
      <c r="A2048" s="268">
        <v>43463</v>
      </c>
      <c r="B2048" s="261" t="s">
        <v>2388</v>
      </c>
      <c r="C2048" s="268" t="s">
        <v>101</v>
      </c>
      <c r="D2048" s="283">
        <v>0.1</v>
      </c>
    </row>
    <row r="2049" spans="1:4">
      <c r="A2049" s="268">
        <v>43475</v>
      </c>
      <c r="B2049" s="261" t="s">
        <v>2389</v>
      </c>
      <c r="C2049" s="268" t="s">
        <v>493</v>
      </c>
      <c r="D2049" s="283">
        <v>17.77</v>
      </c>
    </row>
    <row r="2050" spans="1:4">
      <c r="A2050" s="268">
        <v>43462</v>
      </c>
      <c r="B2050" s="261" t="s">
        <v>2390</v>
      </c>
      <c r="C2050" s="268" t="s">
        <v>101</v>
      </c>
      <c r="D2050" s="283">
        <v>0.02</v>
      </c>
    </row>
    <row r="2051" spans="1:4">
      <c r="A2051" s="268">
        <v>43474</v>
      </c>
      <c r="B2051" s="261" t="s">
        <v>2391</v>
      </c>
      <c r="C2051" s="268" t="s">
        <v>493</v>
      </c>
      <c r="D2051" s="283">
        <v>3.82</v>
      </c>
    </row>
    <row r="2052" spans="1:4">
      <c r="A2052" s="268">
        <v>43464</v>
      </c>
      <c r="B2052" s="261" t="s">
        <v>2392</v>
      </c>
      <c r="C2052" s="268" t="s">
        <v>101</v>
      </c>
      <c r="D2052" s="283">
        <v>0.02</v>
      </c>
    </row>
    <row r="2053" spans="1:4">
      <c r="A2053" s="268">
        <v>43476</v>
      </c>
      <c r="B2053" s="261" t="s">
        <v>2393</v>
      </c>
      <c r="C2053" s="268" t="s">
        <v>493</v>
      </c>
      <c r="D2053" s="283">
        <v>4.37</v>
      </c>
    </row>
    <row r="2054" spans="1:4">
      <c r="A2054" s="268">
        <v>43465</v>
      </c>
      <c r="B2054" s="261" t="s">
        <v>2394</v>
      </c>
      <c r="C2054" s="268" t="s">
        <v>101</v>
      </c>
      <c r="D2054" s="283">
        <v>0.6</v>
      </c>
    </row>
    <row r="2055" spans="1:4">
      <c r="A2055" s="268">
        <v>43477</v>
      </c>
      <c r="B2055" s="261" t="s">
        <v>2395</v>
      </c>
      <c r="C2055" s="268" t="s">
        <v>493</v>
      </c>
      <c r="D2055" s="283">
        <v>100.42</v>
      </c>
    </row>
    <row r="2056" spans="1:4">
      <c r="A2056" s="268">
        <v>43466</v>
      </c>
      <c r="B2056" s="261" t="s">
        <v>2396</v>
      </c>
      <c r="C2056" s="268" t="s">
        <v>101</v>
      </c>
      <c r="D2056" s="283">
        <v>1.86</v>
      </c>
    </row>
    <row r="2057" spans="1:4">
      <c r="A2057" s="268">
        <v>43478</v>
      </c>
      <c r="B2057" s="261" t="s">
        <v>2397</v>
      </c>
      <c r="C2057" s="268" t="s">
        <v>493</v>
      </c>
      <c r="D2057" s="283">
        <v>310.83</v>
      </c>
    </row>
    <row r="2058" spans="1:4">
      <c r="A2058" s="268">
        <v>43467</v>
      </c>
      <c r="B2058" s="261" t="s">
        <v>2398</v>
      </c>
      <c r="C2058" s="268" t="s">
        <v>101</v>
      </c>
      <c r="D2058" s="283">
        <v>0.5</v>
      </c>
    </row>
    <row r="2059" spans="1:4">
      <c r="A2059" s="268">
        <v>43479</v>
      </c>
      <c r="B2059" s="261" t="s">
        <v>2399</v>
      </c>
      <c r="C2059" s="268" t="s">
        <v>493</v>
      </c>
      <c r="D2059" s="283">
        <v>83.79</v>
      </c>
    </row>
    <row r="2060" spans="1:4">
      <c r="A2060" s="268">
        <v>43468</v>
      </c>
      <c r="B2060" s="261" t="s">
        <v>2400</v>
      </c>
      <c r="C2060" s="268" t="s">
        <v>101</v>
      </c>
      <c r="D2060" s="283">
        <v>1.1299999999999999</v>
      </c>
    </row>
    <row r="2061" spans="1:4">
      <c r="A2061" s="268">
        <v>43480</v>
      </c>
      <c r="B2061" s="261" t="s">
        <v>2401</v>
      </c>
      <c r="C2061" s="268" t="s">
        <v>493</v>
      </c>
      <c r="D2061" s="283">
        <v>189.16</v>
      </c>
    </row>
    <row r="2062" spans="1:4">
      <c r="A2062" s="268">
        <v>43469</v>
      </c>
      <c r="B2062" s="261" t="s">
        <v>2402</v>
      </c>
      <c r="C2062" s="268" t="s">
        <v>101</v>
      </c>
      <c r="D2062" s="283">
        <v>0.06</v>
      </c>
    </row>
    <row r="2063" spans="1:4">
      <c r="A2063" s="268">
        <v>43481</v>
      </c>
      <c r="B2063" s="261" t="s">
        <v>2403</v>
      </c>
      <c r="C2063" s="268" t="s">
        <v>493</v>
      </c>
      <c r="D2063" s="283">
        <v>11.5</v>
      </c>
    </row>
    <row r="2064" spans="1:4">
      <c r="A2064" s="268">
        <v>45204</v>
      </c>
      <c r="B2064" s="261" t="s">
        <v>2404</v>
      </c>
      <c r="C2064" s="268" t="s">
        <v>347</v>
      </c>
      <c r="D2064" s="283"/>
    </row>
    <row r="2065" spans="1:4">
      <c r="A2065" s="268">
        <v>3119</v>
      </c>
      <c r="B2065" s="261" t="s">
        <v>2405</v>
      </c>
      <c r="C2065" s="268" t="s">
        <v>347</v>
      </c>
      <c r="D2065" s="283">
        <v>3.04</v>
      </c>
    </row>
    <row r="2066" spans="1:4">
      <c r="A2066" s="268">
        <v>3122</v>
      </c>
      <c r="B2066" s="261" t="s">
        <v>2406</v>
      </c>
      <c r="C2066" s="268" t="s">
        <v>347</v>
      </c>
      <c r="D2066" s="283">
        <v>6.19</v>
      </c>
    </row>
    <row r="2067" spans="1:4">
      <c r="A2067" s="268">
        <v>3121</v>
      </c>
      <c r="B2067" s="261" t="s">
        <v>2407</v>
      </c>
      <c r="C2067" s="268" t="s">
        <v>347</v>
      </c>
      <c r="D2067" s="283">
        <v>7.02</v>
      </c>
    </row>
    <row r="2068" spans="1:4">
      <c r="A2068" s="268">
        <v>3120</v>
      </c>
      <c r="B2068" s="261" t="s">
        <v>2408</v>
      </c>
      <c r="C2068" s="268" t="s">
        <v>347</v>
      </c>
      <c r="D2068" s="283">
        <v>13.31</v>
      </c>
    </row>
    <row r="2069" spans="1:4">
      <c r="A2069" s="268">
        <v>11455</v>
      </c>
      <c r="B2069" s="261" t="s">
        <v>2409</v>
      </c>
      <c r="C2069" s="268" t="s">
        <v>347</v>
      </c>
      <c r="D2069" s="283">
        <v>19.25</v>
      </c>
    </row>
    <row r="2070" spans="1:4">
      <c r="A2070" s="268">
        <v>11456</v>
      </c>
      <c r="B2070" s="261" t="s">
        <v>2410</v>
      </c>
      <c r="C2070" s="268" t="s">
        <v>347</v>
      </c>
      <c r="D2070" s="283">
        <v>23.02</v>
      </c>
    </row>
    <row r="2071" spans="1:4">
      <c r="A2071" s="268">
        <v>3107</v>
      </c>
      <c r="B2071" s="261" t="s">
        <v>2411</v>
      </c>
      <c r="C2071" s="268" t="s">
        <v>347</v>
      </c>
      <c r="D2071" s="283">
        <v>9.7100000000000009</v>
      </c>
    </row>
    <row r="2072" spans="1:4">
      <c r="A2072" s="268">
        <v>43583</v>
      </c>
      <c r="B2072" s="261" t="s">
        <v>2412</v>
      </c>
      <c r="C2072" s="268" t="s">
        <v>347</v>
      </c>
      <c r="D2072" s="283">
        <v>10.95</v>
      </c>
    </row>
    <row r="2073" spans="1:4">
      <c r="A2073" s="268">
        <v>43586</v>
      </c>
      <c r="B2073" s="261" t="s">
        <v>2413</v>
      </c>
      <c r="C2073" s="268" t="s">
        <v>347</v>
      </c>
      <c r="D2073" s="283">
        <v>11.22</v>
      </c>
    </row>
    <row r="2074" spans="1:4">
      <c r="A2074" s="268">
        <v>11461</v>
      </c>
      <c r="B2074" s="261" t="s">
        <v>2414</v>
      </c>
      <c r="C2074" s="268" t="s">
        <v>347</v>
      </c>
      <c r="D2074" s="283">
        <v>12.23</v>
      </c>
    </row>
    <row r="2075" spans="1:4">
      <c r="A2075" s="268">
        <v>43587</v>
      </c>
      <c r="B2075" s="261" t="s">
        <v>2415</v>
      </c>
      <c r="C2075" s="268" t="s">
        <v>347</v>
      </c>
      <c r="D2075" s="283">
        <v>14.11</v>
      </c>
    </row>
    <row r="2076" spans="1:4">
      <c r="A2076" s="268">
        <v>3106</v>
      </c>
      <c r="B2076" s="261" t="s">
        <v>2416</v>
      </c>
      <c r="C2076" s="268" t="s">
        <v>347</v>
      </c>
      <c r="D2076" s="283">
        <v>17.899999999999999</v>
      </c>
    </row>
    <row r="2077" spans="1:4">
      <c r="A2077" s="268">
        <v>44539</v>
      </c>
      <c r="B2077" s="261" t="s">
        <v>2417</v>
      </c>
      <c r="C2077" s="268" t="s">
        <v>152</v>
      </c>
      <c r="D2077" s="283"/>
    </row>
    <row r="2078" spans="1:4">
      <c r="A2078" s="268">
        <v>3123</v>
      </c>
      <c r="B2078" s="261" t="s">
        <v>2418</v>
      </c>
      <c r="C2078" s="268" t="s">
        <v>152</v>
      </c>
      <c r="D2078" s="283"/>
    </row>
    <row r="2079" spans="1:4">
      <c r="A2079" s="268">
        <v>38125</v>
      </c>
      <c r="B2079" s="261" t="s">
        <v>2419</v>
      </c>
      <c r="C2079" s="268" t="s">
        <v>152</v>
      </c>
      <c r="D2079" s="283">
        <v>1.1299999999999999</v>
      </c>
    </row>
    <row r="2080" spans="1:4">
      <c r="A2080" s="268">
        <v>39014</v>
      </c>
      <c r="B2080" s="261" t="s">
        <v>2420</v>
      </c>
      <c r="C2080" s="268" t="s">
        <v>152</v>
      </c>
      <c r="D2080" s="283">
        <v>12.68</v>
      </c>
    </row>
    <row r="2081" spans="1:4">
      <c r="A2081" s="268">
        <v>39365</v>
      </c>
      <c r="B2081" s="261" t="s">
        <v>2421</v>
      </c>
      <c r="C2081" s="268" t="s">
        <v>347</v>
      </c>
      <c r="D2081" s="283">
        <v>1903.98</v>
      </c>
    </row>
    <row r="2082" spans="1:4">
      <c r="A2082" s="268">
        <v>39366</v>
      </c>
      <c r="B2082" s="261" t="s">
        <v>2422</v>
      </c>
      <c r="C2082" s="268" t="s">
        <v>347</v>
      </c>
      <c r="D2082" s="283">
        <v>2888.65</v>
      </c>
    </row>
    <row r="2083" spans="1:4">
      <c r="A2083" s="268">
        <v>39367</v>
      </c>
      <c r="B2083" s="261" t="s">
        <v>2423</v>
      </c>
      <c r="C2083" s="268" t="s">
        <v>347</v>
      </c>
      <c r="D2083" s="283">
        <v>4949.5200000000004</v>
      </c>
    </row>
    <row r="2084" spans="1:4">
      <c r="A2084" s="268">
        <v>45263</v>
      </c>
      <c r="B2084" s="261" t="s">
        <v>2424</v>
      </c>
      <c r="C2084" s="268" t="s">
        <v>347</v>
      </c>
      <c r="D2084" s="283">
        <v>18.54</v>
      </c>
    </row>
    <row r="2085" spans="1:4">
      <c r="A2085" s="268">
        <v>37394</v>
      </c>
      <c r="B2085" s="261" t="s">
        <v>2425</v>
      </c>
      <c r="C2085" s="268" t="s">
        <v>2426</v>
      </c>
      <c r="D2085" s="283"/>
    </row>
    <row r="2086" spans="1:4">
      <c r="A2086" s="268">
        <v>14146</v>
      </c>
      <c r="B2086" s="261" t="s">
        <v>2427</v>
      </c>
      <c r="C2086" s="268" t="s">
        <v>2426</v>
      </c>
      <c r="D2086" s="283"/>
    </row>
    <row r="2087" spans="1:4">
      <c r="A2087" s="268">
        <v>938</v>
      </c>
      <c r="B2087" s="261" t="s">
        <v>2428</v>
      </c>
      <c r="C2087" s="268" t="s">
        <v>111</v>
      </c>
      <c r="D2087" s="283">
        <v>1.66</v>
      </c>
    </row>
    <row r="2088" spans="1:4">
      <c r="A2088" s="268">
        <v>937</v>
      </c>
      <c r="B2088" s="261" t="s">
        <v>2429</v>
      </c>
      <c r="C2088" s="268" t="s">
        <v>111</v>
      </c>
      <c r="D2088" s="283">
        <v>9.68</v>
      </c>
    </row>
    <row r="2089" spans="1:4">
      <c r="A2089" s="268">
        <v>939</v>
      </c>
      <c r="B2089" s="261" t="s">
        <v>2430</v>
      </c>
      <c r="C2089" s="268" t="s">
        <v>111</v>
      </c>
      <c r="D2089" s="283">
        <v>2.69</v>
      </c>
    </row>
    <row r="2090" spans="1:4">
      <c r="A2090" s="268">
        <v>944</v>
      </c>
      <c r="B2090" s="261" t="s">
        <v>2431</v>
      </c>
      <c r="C2090" s="268" t="s">
        <v>111</v>
      </c>
      <c r="D2090" s="283">
        <v>4.24</v>
      </c>
    </row>
    <row r="2091" spans="1:4">
      <c r="A2091" s="268">
        <v>940</v>
      </c>
      <c r="B2091" s="261" t="s">
        <v>2432</v>
      </c>
      <c r="C2091" s="268" t="s">
        <v>111</v>
      </c>
      <c r="D2091" s="283">
        <v>6.13</v>
      </c>
    </row>
    <row r="2092" spans="1:4">
      <c r="A2092" s="268">
        <v>44397</v>
      </c>
      <c r="B2092" s="261" t="s">
        <v>2433</v>
      </c>
      <c r="C2092" s="268" t="s">
        <v>111</v>
      </c>
      <c r="D2092" s="283">
        <v>4.43</v>
      </c>
    </row>
    <row r="2093" spans="1:4">
      <c r="A2093" s="268">
        <v>406</v>
      </c>
      <c r="B2093" s="261" t="s">
        <v>2434</v>
      </c>
      <c r="C2093" s="268" t="s">
        <v>347</v>
      </c>
      <c r="D2093" s="283">
        <v>96.17</v>
      </c>
    </row>
    <row r="2094" spans="1:4">
      <c r="A2094" s="268">
        <v>42529</v>
      </c>
      <c r="B2094" s="261" t="s">
        <v>2435</v>
      </c>
      <c r="C2094" s="268" t="s">
        <v>111</v>
      </c>
      <c r="D2094" s="283"/>
    </row>
    <row r="2095" spans="1:4">
      <c r="A2095" s="268">
        <v>39634</v>
      </c>
      <c r="B2095" s="261" t="s">
        <v>2436</v>
      </c>
      <c r="C2095" s="268" t="s">
        <v>111</v>
      </c>
      <c r="D2095" s="283">
        <v>7.79</v>
      </c>
    </row>
    <row r="2096" spans="1:4">
      <c r="A2096" s="268">
        <v>39701</v>
      </c>
      <c r="B2096" s="261" t="s">
        <v>2437</v>
      </c>
      <c r="C2096" s="268" t="s">
        <v>347</v>
      </c>
      <c r="D2096" s="283">
        <v>97.95</v>
      </c>
    </row>
    <row r="2097" spans="1:4">
      <c r="A2097" s="268">
        <v>12815</v>
      </c>
      <c r="B2097" s="261" t="s">
        <v>2438</v>
      </c>
      <c r="C2097" s="268" t="s">
        <v>347</v>
      </c>
      <c r="D2097" s="283">
        <v>11.9</v>
      </c>
    </row>
    <row r="2098" spans="1:4">
      <c r="A2098" s="268">
        <v>39431</v>
      </c>
      <c r="B2098" s="261" t="s">
        <v>2439</v>
      </c>
      <c r="C2098" s="268" t="s">
        <v>111</v>
      </c>
      <c r="D2098" s="283">
        <v>0.3</v>
      </c>
    </row>
    <row r="2099" spans="1:4">
      <c r="A2099" s="268">
        <v>39432</v>
      </c>
      <c r="B2099" s="261" t="s">
        <v>2440</v>
      </c>
      <c r="C2099" s="268" t="s">
        <v>111</v>
      </c>
      <c r="D2099" s="283">
        <v>2.68</v>
      </c>
    </row>
    <row r="2100" spans="1:4">
      <c r="A2100" s="268">
        <v>20111</v>
      </c>
      <c r="B2100" s="261" t="s">
        <v>2441</v>
      </c>
      <c r="C2100" s="268" t="s">
        <v>347</v>
      </c>
      <c r="D2100" s="283">
        <v>19.97</v>
      </c>
    </row>
    <row r="2101" spans="1:4">
      <c r="A2101" s="268">
        <v>21127</v>
      </c>
      <c r="B2101" s="261" t="s">
        <v>2442</v>
      </c>
      <c r="C2101" s="268" t="s">
        <v>347</v>
      </c>
      <c r="D2101" s="283">
        <v>7.55</v>
      </c>
    </row>
    <row r="2102" spans="1:4">
      <c r="A2102" s="268">
        <v>404</v>
      </c>
      <c r="B2102" s="261" t="s">
        <v>2443</v>
      </c>
      <c r="C2102" s="268" t="s">
        <v>111</v>
      </c>
      <c r="D2102" s="283">
        <v>2.72</v>
      </c>
    </row>
    <row r="2103" spans="1:4">
      <c r="A2103" s="268">
        <v>14151</v>
      </c>
      <c r="B2103" s="261" t="s">
        <v>2444</v>
      </c>
      <c r="C2103" s="268" t="s">
        <v>347</v>
      </c>
      <c r="D2103" s="283"/>
    </row>
    <row r="2104" spans="1:4">
      <c r="A2104" s="268">
        <v>14153</v>
      </c>
      <c r="B2104" s="261" t="s">
        <v>2445</v>
      </c>
      <c r="C2104" s="268" t="s">
        <v>347</v>
      </c>
      <c r="D2104" s="283"/>
    </row>
    <row r="2105" spans="1:4">
      <c r="A2105" s="268">
        <v>14152</v>
      </c>
      <c r="B2105" s="261" t="s">
        <v>2446</v>
      </c>
      <c r="C2105" s="268" t="s">
        <v>347</v>
      </c>
      <c r="D2105" s="283"/>
    </row>
    <row r="2106" spans="1:4">
      <c r="A2106" s="268">
        <v>14154</v>
      </c>
      <c r="B2106" s="261" t="s">
        <v>2447</v>
      </c>
      <c r="C2106" s="268" t="s">
        <v>347</v>
      </c>
      <c r="D2106" s="283"/>
    </row>
    <row r="2107" spans="1:4">
      <c r="A2107" s="268">
        <v>3146</v>
      </c>
      <c r="B2107" s="261" t="s">
        <v>2448</v>
      </c>
      <c r="C2107" s="268" t="s">
        <v>347</v>
      </c>
      <c r="D2107" s="283">
        <v>4</v>
      </c>
    </row>
    <row r="2108" spans="1:4">
      <c r="A2108" s="268">
        <v>3143</v>
      </c>
      <c r="B2108" s="261" t="s">
        <v>2449</v>
      </c>
      <c r="C2108" s="268" t="s">
        <v>347</v>
      </c>
      <c r="D2108" s="283">
        <v>9.1</v>
      </c>
    </row>
    <row r="2109" spans="1:4">
      <c r="A2109" s="268">
        <v>3148</v>
      </c>
      <c r="B2109" s="261" t="s">
        <v>2450</v>
      </c>
      <c r="C2109" s="268" t="s">
        <v>347</v>
      </c>
      <c r="D2109" s="283">
        <v>14.75</v>
      </c>
    </row>
    <row r="2110" spans="1:4">
      <c r="A2110" s="268">
        <v>4310</v>
      </c>
      <c r="B2110" s="261" t="s">
        <v>2451</v>
      </c>
      <c r="C2110" s="268" t="s">
        <v>347</v>
      </c>
      <c r="D2110" s="283">
        <v>2.14</v>
      </c>
    </row>
    <row r="2111" spans="1:4">
      <c r="A2111" s="268">
        <v>4311</v>
      </c>
      <c r="B2111" s="261" t="s">
        <v>2452</v>
      </c>
      <c r="C2111" s="268" t="s">
        <v>347</v>
      </c>
      <c r="D2111" s="283">
        <v>1.5</v>
      </c>
    </row>
    <row r="2112" spans="1:4">
      <c r="A2112" s="268">
        <v>4312</v>
      </c>
      <c r="B2112" s="261" t="s">
        <v>2453</v>
      </c>
      <c r="C2112" s="268" t="s">
        <v>347</v>
      </c>
      <c r="D2112" s="283">
        <v>2.11</v>
      </c>
    </row>
    <row r="2113" spans="1:4">
      <c r="A2113" s="268">
        <v>13261</v>
      </c>
      <c r="B2113" s="261" t="s">
        <v>2454</v>
      </c>
      <c r="C2113" s="268" t="s">
        <v>347</v>
      </c>
      <c r="D2113" s="283">
        <v>2.15</v>
      </c>
    </row>
    <row r="2114" spans="1:4">
      <c r="A2114" s="268">
        <v>3272</v>
      </c>
      <c r="B2114" s="261" t="s">
        <v>2455</v>
      </c>
      <c r="C2114" s="268" t="s">
        <v>347</v>
      </c>
      <c r="D2114" s="283"/>
    </row>
    <row r="2115" spans="1:4">
      <c r="A2115" s="268">
        <v>3265</v>
      </c>
      <c r="B2115" s="261" t="s">
        <v>2456</v>
      </c>
      <c r="C2115" s="268" t="s">
        <v>347</v>
      </c>
      <c r="D2115" s="283"/>
    </row>
    <row r="2116" spans="1:4">
      <c r="A2116" s="268">
        <v>3264</v>
      </c>
      <c r="B2116" s="261" t="s">
        <v>2457</v>
      </c>
      <c r="C2116" s="268" t="s">
        <v>347</v>
      </c>
      <c r="D2116" s="283"/>
    </row>
    <row r="2117" spans="1:4">
      <c r="A2117" s="268">
        <v>3262</v>
      </c>
      <c r="B2117" s="261" t="s">
        <v>2458</v>
      </c>
      <c r="C2117" s="268" t="s">
        <v>347</v>
      </c>
      <c r="D2117" s="283"/>
    </row>
    <row r="2118" spans="1:4">
      <c r="A2118" s="268">
        <v>3267</v>
      </c>
      <c r="B2118" s="261" t="s">
        <v>2459</v>
      </c>
      <c r="C2118" s="268" t="s">
        <v>347</v>
      </c>
      <c r="D2118" s="283"/>
    </row>
    <row r="2119" spans="1:4">
      <c r="A2119" s="268">
        <v>3266</v>
      </c>
      <c r="B2119" s="261" t="s">
        <v>2460</v>
      </c>
      <c r="C2119" s="268" t="s">
        <v>347</v>
      </c>
      <c r="D2119" s="283"/>
    </row>
    <row r="2120" spans="1:4">
      <c r="A2120" s="268">
        <v>3268</v>
      </c>
      <c r="B2120" s="261" t="s">
        <v>2461</v>
      </c>
      <c r="C2120" s="268" t="s">
        <v>347</v>
      </c>
      <c r="D2120" s="283"/>
    </row>
    <row r="2121" spans="1:4">
      <c r="A2121" s="268">
        <v>3263</v>
      </c>
      <c r="B2121" s="261" t="s">
        <v>2462</v>
      </c>
      <c r="C2121" s="268" t="s">
        <v>347</v>
      </c>
      <c r="D2121" s="283"/>
    </row>
    <row r="2122" spans="1:4">
      <c r="A2122" s="268">
        <v>3271</v>
      </c>
      <c r="B2122" s="261" t="s">
        <v>2463</v>
      </c>
      <c r="C2122" s="268" t="s">
        <v>347</v>
      </c>
      <c r="D2122" s="283"/>
    </row>
    <row r="2123" spans="1:4">
      <c r="A2123" s="268">
        <v>3270</v>
      </c>
      <c r="B2123" s="261" t="s">
        <v>2464</v>
      </c>
      <c r="C2123" s="268" t="s">
        <v>347</v>
      </c>
      <c r="D2123" s="283"/>
    </row>
    <row r="2124" spans="1:4">
      <c r="A2124" s="268">
        <v>45256</v>
      </c>
      <c r="B2124" s="261" t="s">
        <v>2465</v>
      </c>
      <c r="C2124" s="268" t="s">
        <v>347</v>
      </c>
      <c r="D2124" s="283">
        <v>24.09</v>
      </c>
    </row>
    <row r="2125" spans="1:4">
      <c r="A2125" s="268">
        <v>3275</v>
      </c>
      <c r="B2125" s="261" t="s">
        <v>2466</v>
      </c>
      <c r="C2125" s="268" t="s">
        <v>147</v>
      </c>
      <c r="D2125" s="283">
        <v>127</v>
      </c>
    </row>
    <row r="2126" spans="1:4">
      <c r="A2126" s="268">
        <v>39512</v>
      </c>
      <c r="B2126" s="261" t="s">
        <v>2467</v>
      </c>
      <c r="C2126" s="268" t="s">
        <v>147</v>
      </c>
      <c r="D2126" s="283">
        <v>91.9</v>
      </c>
    </row>
    <row r="2127" spans="1:4">
      <c r="A2127" s="268">
        <v>39511</v>
      </c>
      <c r="B2127" s="261" t="s">
        <v>2468</v>
      </c>
      <c r="C2127" s="268" t="s">
        <v>147</v>
      </c>
      <c r="D2127" s="283">
        <v>100.24</v>
      </c>
    </row>
    <row r="2128" spans="1:4">
      <c r="A2128" s="268">
        <v>39513</v>
      </c>
      <c r="B2128" s="261" t="s">
        <v>2469</v>
      </c>
      <c r="C2128" s="268" t="s">
        <v>147</v>
      </c>
      <c r="D2128" s="283">
        <v>107.52</v>
      </c>
    </row>
    <row r="2129" spans="1:4">
      <c r="A2129" s="268">
        <v>3286</v>
      </c>
      <c r="B2129" s="261" t="s">
        <v>2470</v>
      </c>
      <c r="C2129" s="268" t="s">
        <v>147</v>
      </c>
      <c r="D2129" s="283"/>
    </row>
    <row r="2130" spans="1:4">
      <c r="A2130" s="268">
        <v>3287</v>
      </c>
      <c r="B2130" s="261" t="s">
        <v>2471</v>
      </c>
      <c r="C2130" s="268" t="s">
        <v>147</v>
      </c>
      <c r="D2130" s="283"/>
    </row>
    <row r="2131" spans="1:4">
      <c r="A2131" s="268">
        <v>3283</v>
      </c>
      <c r="B2131" s="261" t="s">
        <v>2472</v>
      </c>
      <c r="C2131" s="268" t="s">
        <v>147</v>
      </c>
      <c r="D2131" s="283"/>
    </row>
    <row r="2132" spans="1:4">
      <c r="A2132" s="268">
        <v>11587</v>
      </c>
      <c r="B2132" s="261" t="s">
        <v>2473</v>
      </c>
      <c r="C2132" s="268" t="s">
        <v>147</v>
      </c>
      <c r="D2132" s="283">
        <v>87.08</v>
      </c>
    </row>
    <row r="2133" spans="1:4">
      <c r="A2133" s="268">
        <v>36225</v>
      </c>
      <c r="B2133" s="261" t="s">
        <v>2474</v>
      </c>
      <c r="C2133" s="268" t="s">
        <v>147</v>
      </c>
      <c r="D2133" s="283">
        <v>35.369999999999997</v>
      </c>
    </row>
    <row r="2134" spans="1:4">
      <c r="A2134" s="268">
        <v>36230</v>
      </c>
      <c r="B2134" s="261" t="s">
        <v>2475</v>
      </c>
      <c r="C2134" s="268" t="s">
        <v>147</v>
      </c>
      <c r="D2134" s="283">
        <v>25.99</v>
      </c>
    </row>
    <row r="2135" spans="1:4">
      <c r="A2135" s="268">
        <v>36238</v>
      </c>
      <c r="B2135" s="261" t="s">
        <v>2476</v>
      </c>
      <c r="C2135" s="268" t="s">
        <v>147</v>
      </c>
      <c r="D2135" s="283">
        <v>25.4</v>
      </c>
    </row>
    <row r="2136" spans="1:4">
      <c r="A2136" s="268">
        <v>39363</v>
      </c>
      <c r="B2136" s="261" t="s">
        <v>2477</v>
      </c>
      <c r="C2136" s="268" t="s">
        <v>347</v>
      </c>
      <c r="D2136" s="283">
        <v>5612.29</v>
      </c>
    </row>
    <row r="2137" spans="1:4">
      <c r="A2137" s="268">
        <v>39361</v>
      </c>
      <c r="B2137" s="261" t="s">
        <v>2478</v>
      </c>
      <c r="C2137" s="268" t="s">
        <v>347</v>
      </c>
      <c r="D2137" s="283">
        <v>1714.59</v>
      </c>
    </row>
    <row r="2138" spans="1:4">
      <c r="A2138" s="268">
        <v>39362</v>
      </c>
      <c r="B2138" s="261" t="s">
        <v>2479</v>
      </c>
      <c r="C2138" s="268" t="s">
        <v>347</v>
      </c>
      <c r="D2138" s="283">
        <v>3028.92</v>
      </c>
    </row>
    <row r="2139" spans="1:4">
      <c r="A2139" s="268">
        <v>39364</v>
      </c>
      <c r="B2139" s="261" t="s">
        <v>2480</v>
      </c>
      <c r="C2139" s="268" t="s">
        <v>347</v>
      </c>
      <c r="D2139" s="283">
        <v>11837.81</v>
      </c>
    </row>
    <row r="2140" spans="1:4">
      <c r="A2140" s="268">
        <v>14576</v>
      </c>
      <c r="B2140" s="261" t="s">
        <v>2481</v>
      </c>
      <c r="C2140" s="268" t="s">
        <v>347</v>
      </c>
      <c r="D2140" s="283"/>
    </row>
    <row r="2141" spans="1:4">
      <c r="A2141" s="268">
        <v>13877</v>
      </c>
      <c r="B2141" s="261" t="s">
        <v>2482</v>
      </c>
      <c r="C2141" s="268" t="s">
        <v>347</v>
      </c>
      <c r="D2141" s="283"/>
    </row>
    <row r="2142" spans="1:4">
      <c r="A2142" s="268">
        <v>7307</v>
      </c>
      <c r="B2142" s="261" t="s">
        <v>2483</v>
      </c>
      <c r="C2142" s="268" t="s">
        <v>395</v>
      </c>
      <c r="D2142" s="283">
        <v>52.11</v>
      </c>
    </row>
    <row r="2143" spans="1:4">
      <c r="A2143" s="268">
        <v>38122</v>
      </c>
      <c r="B2143" s="261" t="s">
        <v>2484</v>
      </c>
      <c r="C2143" s="268" t="s">
        <v>395</v>
      </c>
      <c r="D2143" s="283">
        <v>23.13</v>
      </c>
    </row>
    <row r="2144" spans="1:4">
      <c r="A2144" s="268">
        <v>43653</v>
      </c>
      <c r="B2144" s="261" t="s">
        <v>2485</v>
      </c>
      <c r="C2144" s="268" t="s">
        <v>395</v>
      </c>
      <c r="D2144" s="283">
        <v>23.61</v>
      </c>
    </row>
    <row r="2145" spans="1:4">
      <c r="A2145" s="268">
        <v>45301</v>
      </c>
      <c r="B2145" s="261" t="s">
        <v>2486</v>
      </c>
      <c r="C2145" s="268" t="s">
        <v>347</v>
      </c>
      <c r="D2145" s="283"/>
    </row>
    <row r="2146" spans="1:4">
      <c r="A2146" s="268">
        <v>45334</v>
      </c>
      <c r="B2146" s="261" t="s">
        <v>2487</v>
      </c>
      <c r="C2146" s="268" t="s">
        <v>347</v>
      </c>
      <c r="D2146" s="283">
        <v>29.85</v>
      </c>
    </row>
    <row r="2147" spans="1:4">
      <c r="A2147" s="268">
        <v>34802</v>
      </c>
      <c r="B2147" s="261" t="s">
        <v>2488</v>
      </c>
      <c r="C2147" s="268" t="s">
        <v>347</v>
      </c>
      <c r="D2147" s="283">
        <v>969.02</v>
      </c>
    </row>
    <row r="2148" spans="1:4">
      <c r="A2148" s="268">
        <v>11588</v>
      </c>
      <c r="B2148" s="261" t="s">
        <v>2489</v>
      </c>
      <c r="C2148" s="268" t="s">
        <v>347</v>
      </c>
      <c r="D2148" s="283">
        <v>1045.4100000000001</v>
      </c>
    </row>
    <row r="2149" spans="1:4">
      <c r="A2149" s="268">
        <v>34383</v>
      </c>
      <c r="B2149" s="261" t="s">
        <v>2490</v>
      </c>
      <c r="C2149" s="268" t="s">
        <v>347</v>
      </c>
      <c r="D2149" s="283">
        <v>1150.03</v>
      </c>
    </row>
    <row r="2150" spans="1:4">
      <c r="A2150" s="268">
        <v>40451</v>
      </c>
      <c r="B2150" s="261" t="s">
        <v>2491</v>
      </c>
      <c r="C2150" s="268" t="s">
        <v>147</v>
      </c>
      <c r="D2150" s="283">
        <v>92.96</v>
      </c>
    </row>
    <row r="2151" spans="1:4">
      <c r="A2151" s="268">
        <v>40453</v>
      </c>
      <c r="B2151" s="261" t="s">
        <v>2492</v>
      </c>
      <c r="C2151" s="268" t="s">
        <v>147</v>
      </c>
      <c r="D2151" s="283">
        <v>100.58</v>
      </c>
    </row>
    <row r="2152" spans="1:4">
      <c r="A2152" s="268">
        <v>40452</v>
      </c>
      <c r="B2152" s="261" t="s">
        <v>2493</v>
      </c>
      <c r="C2152" s="268" t="s">
        <v>147</v>
      </c>
      <c r="D2152" s="283">
        <v>110.33</v>
      </c>
    </row>
    <row r="2153" spans="1:4">
      <c r="A2153" s="268">
        <v>11594</v>
      </c>
      <c r="B2153" s="261" t="s">
        <v>2494</v>
      </c>
      <c r="C2153" s="268" t="s">
        <v>347</v>
      </c>
      <c r="D2153" s="283">
        <v>333.2</v>
      </c>
    </row>
    <row r="2154" spans="1:4">
      <c r="A2154" s="268">
        <v>3311</v>
      </c>
      <c r="B2154" s="261" t="s">
        <v>2495</v>
      </c>
      <c r="C2154" s="268" t="s">
        <v>138</v>
      </c>
      <c r="D2154" s="283">
        <v>333.2</v>
      </c>
    </row>
    <row r="2155" spans="1:4">
      <c r="A2155" s="268">
        <v>11599</v>
      </c>
      <c r="B2155" s="261" t="s">
        <v>2496</v>
      </c>
      <c r="C2155" s="268" t="s">
        <v>347</v>
      </c>
      <c r="D2155" s="283">
        <v>443.12</v>
      </c>
    </row>
    <row r="2156" spans="1:4">
      <c r="A2156" s="268">
        <v>11593</v>
      </c>
      <c r="B2156" s="261" t="s">
        <v>2497</v>
      </c>
      <c r="C2156" s="268" t="s">
        <v>347</v>
      </c>
      <c r="D2156" s="283">
        <v>621.23</v>
      </c>
    </row>
    <row r="2157" spans="1:4">
      <c r="A2157" s="268">
        <v>3314</v>
      </c>
      <c r="B2157" s="261" t="s">
        <v>2498</v>
      </c>
      <c r="C2157" s="268" t="s">
        <v>138</v>
      </c>
      <c r="D2157" s="283">
        <v>444.3</v>
      </c>
    </row>
    <row r="2158" spans="1:4">
      <c r="A2158" s="268">
        <v>11597</v>
      </c>
      <c r="B2158" s="261" t="s">
        <v>2499</v>
      </c>
      <c r="C2158" s="268" t="s">
        <v>347</v>
      </c>
      <c r="D2158" s="283">
        <v>516.66999999999996</v>
      </c>
    </row>
    <row r="2159" spans="1:4">
      <c r="A2159" s="268">
        <v>3309</v>
      </c>
      <c r="B2159" s="261" t="s">
        <v>2500</v>
      </c>
      <c r="C2159" s="268" t="s">
        <v>138</v>
      </c>
      <c r="D2159" s="283">
        <v>352.84</v>
      </c>
    </row>
    <row r="2160" spans="1:4">
      <c r="A2160" s="268">
        <v>40440</v>
      </c>
      <c r="B2160" s="261" t="s">
        <v>2501</v>
      </c>
      <c r="C2160" s="268" t="s">
        <v>138</v>
      </c>
      <c r="D2160" s="283">
        <v>462.79</v>
      </c>
    </row>
    <row r="2161" spans="1:4">
      <c r="A2161" s="268">
        <v>40441</v>
      </c>
      <c r="B2161" s="261" t="s">
        <v>2502</v>
      </c>
      <c r="C2161" s="268" t="s">
        <v>138</v>
      </c>
      <c r="D2161" s="283">
        <v>295.45999999999998</v>
      </c>
    </row>
    <row r="2162" spans="1:4">
      <c r="A2162" s="268">
        <v>34612</v>
      </c>
      <c r="B2162" s="261" t="s">
        <v>2503</v>
      </c>
      <c r="C2162" s="268" t="s">
        <v>347</v>
      </c>
      <c r="D2162" s="283">
        <v>639.03</v>
      </c>
    </row>
    <row r="2163" spans="1:4">
      <c r="A2163" s="268">
        <v>34635</v>
      </c>
      <c r="B2163" s="261" t="s">
        <v>2504</v>
      </c>
      <c r="C2163" s="268" t="s">
        <v>347</v>
      </c>
      <c r="D2163" s="283">
        <v>821.77</v>
      </c>
    </row>
    <row r="2164" spans="1:4">
      <c r="A2164" s="268">
        <v>34633</v>
      </c>
      <c r="B2164" s="261" t="s">
        <v>2505</v>
      </c>
      <c r="C2164" s="268" t="s">
        <v>347</v>
      </c>
      <c r="D2164" s="283">
        <v>905.8</v>
      </c>
    </row>
    <row r="2165" spans="1:4">
      <c r="A2165" s="268">
        <v>40449</v>
      </c>
      <c r="B2165" s="261" t="s">
        <v>2506</v>
      </c>
      <c r="C2165" s="268" t="s">
        <v>138</v>
      </c>
      <c r="D2165" s="283">
        <v>248.39</v>
      </c>
    </row>
    <row r="2166" spans="1:4">
      <c r="A2166" s="268">
        <v>11592</v>
      </c>
      <c r="B2166" s="261" t="s">
        <v>2507</v>
      </c>
      <c r="C2166" s="268" t="s">
        <v>347</v>
      </c>
      <c r="D2166" s="283">
        <v>444.3</v>
      </c>
    </row>
    <row r="2167" spans="1:4">
      <c r="A2167" s="268">
        <v>34800</v>
      </c>
      <c r="B2167" s="261" t="s">
        <v>2508</v>
      </c>
      <c r="C2167" s="268" t="s">
        <v>138</v>
      </c>
      <c r="D2167" s="283">
        <v>310.61</v>
      </c>
    </row>
    <row r="2168" spans="1:4">
      <c r="A2168" s="268">
        <v>11596</v>
      </c>
      <c r="B2168" s="261" t="s">
        <v>2509</v>
      </c>
      <c r="C2168" s="268" t="s">
        <v>347</v>
      </c>
      <c r="D2168" s="283">
        <v>352.84</v>
      </c>
    </row>
    <row r="2169" spans="1:4">
      <c r="A2169" s="268">
        <v>40438</v>
      </c>
      <c r="B2169" s="261" t="s">
        <v>2510</v>
      </c>
      <c r="C2169" s="268" t="s">
        <v>138</v>
      </c>
      <c r="D2169" s="283">
        <v>206.93</v>
      </c>
    </row>
    <row r="2170" spans="1:4">
      <c r="A2170" s="268">
        <v>40436</v>
      </c>
      <c r="B2170" s="261" t="s">
        <v>2511</v>
      </c>
      <c r="C2170" s="268" t="s">
        <v>138</v>
      </c>
      <c r="D2170" s="283">
        <v>258.02999999999997</v>
      </c>
    </row>
    <row r="2171" spans="1:4">
      <c r="A2171" s="268">
        <v>4315</v>
      </c>
      <c r="B2171" s="261" t="s">
        <v>2512</v>
      </c>
      <c r="C2171" s="268" t="s">
        <v>347</v>
      </c>
      <c r="D2171" s="283">
        <v>1.55</v>
      </c>
    </row>
    <row r="2172" spans="1:4">
      <c r="A2172" s="268">
        <v>402</v>
      </c>
      <c r="B2172" s="261" t="s">
        <v>2513</v>
      </c>
      <c r="C2172" s="268" t="s">
        <v>347</v>
      </c>
      <c r="D2172" s="283"/>
    </row>
    <row r="2173" spans="1:4">
      <c r="A2173" s="268">
        <v>4226</v>
      </c>
      <c r="B2173" s="261" t="s">
        <v>2514</v>
      </c>
      <c r="C2173" s="268" t="s">
        <v>152</v>
      </c>
      <c r="D2173" s="283">
        <v>7.65</v>
      </c>
    </row>
    <row r="2174" spans="1:4">
      <c r="A2174" s="268">
        <v>4222</v>
      </c>
      <c r="B2174" s="261" t="s">
        <v>2515</v>
      </c>
      <c r="C2174" s="268" t="s">
        <v>395</v>
      </c>
      <c r="D2174" s="283">
        <v>6.57</v>
      </c>
    </row>
    <row r="2175" spans="1:4">
      <c r="A2175" s="268">
        <v>34804</v>
      </c>
      <c r="B2175" s="261" t="s">
        <v>2516</v>
      </c>
      <c r="C2175" s="268" t="s">
        <v>147</v>
      </c>
      <c r="D2175" s="283">
        <v>37.51</v>
      </c>
    </row>
    <row r="2176" spans="1:4">
      <c r="A2176" s="268">
        <v>4013</v>
      </c>
      <c r="B2176" s="261" t="s">
        <v>2517</v>
      </c>
      <c r="C2176" s="268" t="s">
        <v>147</v>
      </c>
      <c r="D2176" s="283">
        <v>6.91</v>
      </c>
    </row>
    <row r="2177" spans="1:4">
      <c r="A2177" s="268">
        <v>4011</v>
      </c>
      <c r="B2177" s="261" t="s">
        <v>2518</v>
      </c>
      <c r="C2177" s="268" t="s">
        <v>147</v>
      </c>
      <c r="D2177" s="283">
        <v>7.71</v>
      </c>
    </row>
    <row r="2178" spans="1:4">
      <c r="A2178" s="268">
        <v>4021</v>
      </c>
      <c r="B2178" s="261" t="s">
        <v>2519</v>
      </c>
      <c r="C2178" s="268" t="s">
        <v>147</v>
      </c>
      <c r="D2178" s="283">
        <v>9.6199999999999992</v>
      </c>
    </row>
    <row r="2179" spans="1:4">
      <c r="A2179" s="268">
        <v>4019</v>
      </c>
      <c r="B2179" s="261" t="s">
        <v>2520</v>
      </c>
      <c r="C2179" s="268" t="s">
        <v>147</v>
      </c>
      <c r="D2179" s="283">
        <v>11.55</v>
      </c>
    </row>
    <row r="2180" spans="1:4">
      <c r="A2180" s="268">
        <v>4012</v>
      </c>
      <c r="B2180" s="261" t="s">
        <v>2521</v>
      </c>
      <c r="C2180" s="268" t="s">
        <v>147</v>
      </c>
      <c r="D2180" s="283">
        <v>15.48</v>
      </c>
    </row>
    <row r="2181" spans="1:4">
      <c r="A2181" s="268">
        <v>4020</v>
      </c>
      <c r="B2181" s="261" t="s">
        <v>2522</v>
      </c>
      <c r="C2181" s="268" t="s">
        <v>147</v>
      </c>
      <c r="D2181" s="283">
        <v>19.38</v>
      </c>
    </row>
    <row r="2182" spans="1:4">
      <c r="A2182" s="268">
        <v>4018</v>
      </c>
      <c r="B2182" s="261" t="s">
        <v>2523</v>
      </c>
      <c r="C2182" s="268" t="s">
        <v>147</v>
      </c>
      <c r="D2182" s="283">
        <v>23.22</v>
      </c>
    </row>
    <row r="2183" spans="1:4">
      <c r="A2183" s="268">
        <v>36498</v>
      </c>
      <c r="B2183" s="261" t="s">
        <v>2524</v>
      </c>
      <c r="C2183" s="268" t="s">
        <v>347</v>
      </c>
      <c r="D2183" s="283">
        <v>7516.75</v>
      </c>
    </row>
    <row r="2184" spans="1:4">
      <c r="A2184" s="268">
        <v>12872</v>
      </c>
      <c r="B2184" s="261" t="s">
        <v>2525</v>
      </c>
      <c r="C2184" s="268" t="s">
        <v>101</v>
      </c>
      <c r="D2184" s="283">
        <v>22.53</v>
      </c>
    </row>
    <row r="2185" spans="1:4">
      <c r="A2185" s="268">
        <v>41075</v>
      </c>
      <c r="B2185" s="261" t="s">
        <v>2526</v>
      </c>
      <c r="C2185" s="268" t="s">
        <v>493</v>
      </c>
      <c r="D2185" s="283">
        <v>3942.47</v>
      </c>
    </row>
    <row r="2186" spans="1:4">
      <c r="A2186" s="268">
        <v>44324</v>
      </c>
      <c r="B2186" s="261" t="s">
        <v>2527</v>
      </c>
      <c r="C2186" s="268" t="s">
        <v>152</v>
      </c>
      <c r="D2186" s="283">
        <v>2.65</v>
      </c>
    </row>
    <row r="2187" spans="1:4">
      <c r="A2187" s="268">
        <v>3315</v>
      </c>
      <c r="B2187" s="261" t="s">
        <v>2528</v>
      </c>
      <c r="C2187" s="268" t="s">
        <v>152</v>
      </c>
      <c r="D2187" s="283">
        <v>0.77</v>
      </c>
    </row>
    <row r="2188" spans="1:4">
      <c r="A2188" s="268">
        <v>36870</v>
      </c>
      <c r="B2188" s="261" t="s">
        <v>2529</v>
      </c>
      <c r="C2188" s="268" t="s">
        <v>152</v>
      </c>
      <c r="D2188" s="283">
        <v>0.59</v>
      </c>
    </row>
    <row r="2189" spans="1:4">
      <c r="A2189" s="268">
        <v>5092</v>
      </c>
      <c r="B2189" s="261" t="s">
        <v>2530</v>
      </c>
      <c r="C2189" s="268" t="s">
        <v>757</v>
      </c>
      <c r="D2189" s="283">
        <v>20.170000000000002</v>
      </c>
    </row>
    <row r="2190" spans="1:4">
      <c r="A2190" s="268">
        <v>11462</v>
      </c>
      <c r="B2190" s="261" t="s">
        <v>2531</v>
      </c>
      <c r="C2190" s="268" t="s">
        <v>757</v>
      </c>
      <c r="D2190" s="283">
        <v>20.63</v>
      </c>
    </row>
    <row r="2191" spans="1:4">
      <c r="A2191" s="268">
        <v>36529</v>
      </c>
      <c r="B2191" s="261" t="s">
        <v>2532</v>
      </c>
      <c r="C2191" s="268" t="s">
        <v>347</v>
      </c>
      <c r="D2191" s="283"/>
    </row>
    <row r="2192" spans="1:4">
      <c r="A2192" s="268">
        <v>3318</v>
      </c>
      <c r="B2192" s="261" t="s">
        <v>2533</v>
      </c>
      <c r="C2192" s="268" t="s">
        <v>347</v>
      </c>
      <c r="D2192" s="283"/>
    </row>
    <row r="2193" spans="1:4">
      <c r="A2193" s="268">
        <v>3324</v>
      </c>
      <c r="B2193" s="261" t="s">
        <v>2534</v>
      </c>
      <c r="C2193" s="268" t="s">
        <v>147</v>
      </c>
      <c r="D2193" s="283">
        <v>16.420000000000002</v>
      </c>
    </row>
    <row r="2194" spans="1:4">
      <c r="A2194" s="268">
        <v>3322</v>
      </c>
      <c r="B2194" s="261" t="s">
        <v>2535</v>
      </c>
      <c r="C2194" s="268" t="s">
        <v>147</v>
      </c>
      <c r="D2194" s="283">
        <v>23</v>
      </c>
    </row>
    <row r="2195" spans="1:4">
      <c r="A2195" s="268">
        <v>5076</v>
      </c>
      <c r="B2195" s="261" t="s">
        <v>2536</v>
      </c>
      <c r="C2195" s="268" t="s">
        <v>152</v>
      </c>
      <c r="D2195" s="283">
        <v>16.399999999999999</v>
      </c>
    </row>
    <row r="2196" spans="1:4">
      <c r="A2196" s="268">
        <v>5077</v>
      </c>
      <c r="B2196" s="261" t="s">
        <v>2537</v>
      </c>
      <c r="C2196" s="268" t="s">
        <v>152</v>
      </c>
      <c r="D2196" s="283">
        <v>18.12</v>
      </c>
    </row>
    <row r="2197" spans="1:4">
      <c r="A2197" s="268">
        <v>45242</v>
      </c>
      <c r="B2197" s="261" t="s">
        <v>2538</v>
      </c>
      <c r="C2197" s="268" t="s">
        <v>347</v>
      </c>
      <c r="D2197" s="283">
        <v>56.18</v>
      </c>
    </row>
    <row r="2198" spans="1:4">
      <c r="A2198" s="268">
        <v>11837</v>
      </c>
      <c r="B2198" s="261" t="s">
        <v>2539</v>
      </c>
      <c r="C2198" s="268" t="s">
        <v>347</v>
      </c>
      <c r="D2198" s="283">
        <v>98.17</v>
      </c>
    </row>
    <row r="2199" spans="1:4">
      <c r="A2199" s="268">
        <v>415</v>
      </c>
      <c r="B2199" s="261" t="s">
        <v>2540</v>
      </c>
      <c r="C2199" s="268" t="s">
        <v>347</v>
      </c>
      <c r="D2199" s="283">
        <v>40.26</v>
      </c>
    </row>
    <row r="2200" spans="1:4">
      <c r="A2200" s="268">
        <v>38055</v>
      </c>
      <c r="B2200" s="261" t="s">
        <v>2541</v>
      </c>
      <c r="C2200" s="268" t="s">
        <v>347</v>
      </c>
      <c r="D2200" s="283">
        <v>8.91</v>
      </c>
    </row>
    <row r="2201" spans="1:4">
      <c r="A2201" s="268">
        <v>416</v>
      </c>
      <c r="B2201" s="261" t="s">
        <v>2542</v>
      </c>
      <c r="C2201" s="268" t="s">
        <v>347</v>
      </c>
      <c r="D2201" s="283">
        <v>14.74</v>
      </c>
    </row>
    <row r="2202" spans="1:4">
      <c r="A2202" s="268">
        <v>425</v>
      </c>
      <c r="B2202" s="261" t="s">
        <v>2543</v>
      </c>
      <c r="C2202" s="268" t="s">
        <v>347</v>
      </c>
      <c r="D2202" s="283">
        <v>9.1300000000000008</v>
      </c>
    </row>
    <row r="2203" spans="1:4">
      <c r="A2203" s="268">
        <v>426</v>
      </c>
      <c r="B2203" s="261" t="s">
        <v>2544</v>
      </c>
      <c r="C2203" s="268" t="s">
        <v>347</v>
      </c>
      <c r="D2203" s="283">
        <v>50.31</v>
      </c>
    </row>
    <row r="2204" spans="1:4">
      <c r="A2204" s="268">
        <v>38056</v>
      </c>
      <c r="B2204" s="261" t="s">
        <v>2545</v>
      </c>
      <c r="C2204" s="268" t="s">
        <v>347</v>
      </c>
      <c r="D2204" s="283">
        <v>49.13</v>
      </c>
    </row>
    <row r="2205" spans="1:4">
      <c r="A2205" s="268">
        <v>1564</v>
      </c>
      <c r="B2205" s="261" t="s">
        <v>2546</v>
      </c>
      <c r="C2205" s="268" t="s">
        <v>347</v>
      </c>
      <c r="D2205" s="283">
        <v>18.75</v>
      </c>
    </row>
    <row r="2206" spans="1:4">
      <c r="A2206" s="268">
        <v>11032</v>
      </c>
      <c r="B2206" s="261" t="s">
        <v>2547</v>
      </c>
      <c r="C2206" s="268" t="s">
        <v>347</v>
      </c>
      <c r="D2206" s="283">
        <v>8.74</v>
      </c>
    </row>
    <row r="2207" spans="1:4">
      <c r="A2207" s="268">
        <v>36786</v>
      </c>
      <c r="B2207" s="261" t="s">
        <v>2548</v>
      </c>
      <c r="C2207" s="268" t="s">
        <v>2549</v>
      </c>
      <c r="D2207" s="283"/>
    </row>
    <row r="2208" spans="1:4">
      <c r="A2208" s="268">
        <v>36785</v>
      </c>
      <c r="B2208" s="261" t="s">
        <v>2550</v>
      </c>
      <c r="C2208" s="268" t="s">
        <v>2549</v>
      </c>
      <c r="D2208" s="283"/>
    </row>
    <row r="2209" spans="1:4">
      <c r="A2209" s="268">
        <v>36782</v>
      </c>
      <c r="B2209" s="261" t="s">
        <v>2551</v>
      </c>
      <c r="C2209" s="268" t="s">
        <v>2549</v>
      </c>
      <c r="D2209" s="283"/>
    </row>
    <row r="2210" spans="1:4">
      <c r="A2210" s="268">
        <v>44481</v>
      </c>
      <c r="B2210" s="261" t="s">
        <v>2552</v>
      </c>
      <c r="C2210" s="268" t="s">
        <v>2549</v>
      </c>
      <c r="D2210" s="283"/>
    </row>
    <row r="2211" spans="1:4">
      <c r="A2211" s="268">
        <v>4824</v>
      </c>
      <c r="B2211" s="261" t="s">
        <v>2553</v>
      </c>
      <c r="C2211" s="268" t="s">
        <v>152</v>
      </c>
      <c r="D2211" s="283">
        <v>0.79</v>
      </c>
    </row>
    <row r="2212" spans="1:4">
      <c r="A2212" s="268">
        <v>11795</v>
      </c>
      <c r="B2212" s="261" t="s">
        <v>2554</v>
      </c>
      <c r="C2212" s="268" t="s">
        <v>147</v>
      </c>
      <c r="D2212" s="283">
        <v>792.45</v>
      </c>
    </row>
    <row r="2213" spans="1:4">
      <c r="A2213" s="268">
        <v>134</v>
      </c>
      <c r="B2213" s="261" t="s">
        <v>2555</v>
      </c>
      <c r="C2213" s="268" t="s">
        <v>152</v>
      </c>
      <c r="D2213" s="283">
        <v>1.86</v>
      </c>
    </row>
    <row r="2214" spans="1:4">
      <c r="A2214" s="268">
        <v>4229</v>
      </c>
      <c r="B2214" s="261" t="s">
        <v>2556</v>
      </c>
      <c r="C2214" s="268" t="s">
        <v>152</v>
      </c>
      <c r="D2214" s="283">
        <v>45.51</v>
      </c>
    </row>
    <row r="2215" spans="1:4">
      <c r="A2215" s="268">
        <v>11731</v>
      </c>
      <c r="B2215" s="261" t="s">
        <v>2557</v>
      </c>
      <c r="C2215" s="268" t="s">
        <v>347</v>
      </c>
      <c r="D2215" s="283">
        <v>10.25</v>
      </c>
    </row>
    <row r="2216" spans="1:4">
      <c r="A2216" s="268">
        <v>11732</v>
      </c>
      <c r="B2216" s="261" t="s">
        <v>2558</v>
      </c>
      <c r="C2216" s="268" t="s">
        <v>347</v>
      </c>
      <c r="D2216" s="283">
        <v>26.87</v>
      </c>
    </row>
    <row r="2217" spans="1:4">
      <c r="A2217" s="268">
        <v>11244</v>
      </c>
      <c r="B2217" s="261" t="s">
        <v>2559</v>
      </c>
      <c r="C2217" s="268" t="s">
        <v>347</v>
      </c>
      <c r="D2217" s="283"/>
    </row>
    <row r="2218" spans="1:4">
      <c r="A2218" s="268">
        <v>11235</v>
      </c>
      <c r="B2218" s="261" t="s">
        <v>2560</v>
      </c>
      <c r="C2218" s="268" t="s">
        <v>347</v>
      </c>
      <c r="D2218" s="283"/>
    </row>
    <row r="2219" spans="1:4">
      <c r="A2219" s="268">
        <v>11236</v>
      </c>
      <c r="B2219" s="261" t="s">
        <v>2561</v>
      </c>
      <c r="C2219" s="268" t="s">
        <v>347</v>
      </c>
      <c r="D2219" s="283"/>
    </row>
    <row r="2220" spans="1:4">
      <c r="A2220" s="268">
        <v>11245</v>
      </c>
      <c r="B2220" s="261" t="s">
        <v>2562</v>
      </c>
      <c r="C2220" s="268" t="s">
        <v>347</v>
      </c>
      <c r="D2220" s="283"/>
    </row>
    <row r="2221" spans="1:4">
      <c r="A2221" s="268">
        <v>36494</v>
      </c>
      <c r="B2221" s="261" t="s">
        <v>2563</v>
      </c>
      <c r="C2221" s="268" t="s">
        <v>347</v>
      </c>
      <c r="D2221" s="283"/>
    </row>
    <row r="2222" spans="1:4">
      <c r="A2222" s="268">
        <v>36493</v>
      </c>
      <c r="B2222" s="261" t="s">
        <v>2564</v>
      </c>
      <c r="C2222" s="268" t="s">
        <v>347</v>
      </c>
      <c r="D2222" s="283"/>
    </row>
    <row r="2223" spans="1:4">
      <c r="A2223" s="268">
        <v>13333</v>
      </c>
      <c r="B2223" s="261" t="s">
        <v>2565</v>
      </c>
      <c r="C2223" s="268" t="s">
        <v>347</v>
      </c>
      <c r="D2223" s="283">
        <v>208156.04</v>
      </c>
    </row>
    <row r="2224" spans="1:4">
      <c r="A2224" s="268">
        <v>39588</v>
      </c>
      <c r="B2224" s="261" t="s">
        <v>2566</v>
      </c>
      <c r="C2224" s="268" t="s">
        <v>347</v>
      </c>
      <c r="D2224" s="283">
        <v>222326.29</v>
      </c>
    </row>
    <row r="2225" spans="1:4">
      <c r="A2225" s="268">
        <v>14254</v>
      </c>
      <c r="B2225" s="261" t="s">
        <v>2567</v>
      </c>
      <c r="C2225" s="268" t="s">
        <v>347</v>
      </c>
      <c r="D2225" s="283">
        <v>109142</v>
      </c>
    </row>
    <row r="2226" spans="1:4">
      <c r="A2226" s="268">
        <v>25019</v>
      </c>
      <c r="B2226" s="261" t="s">
        <v>2568</v>
      </c>
      <c r="C2226" s="268" t="s">
        <v>347</v>
      </c>
      <c r="D2226" s="283">
        <v>156228.04999999999</v>
      </c>
    </row>
    <row r="2227" spans="1:4">
      <c r="A2227" s="268">
        <v>36501</v>
      </c>
      <c r="B2227" s="261" t="s">
        <v>2569</v>
      </c>
      <c r="C2227" s="268" t="s">
        <v>347</v>
      </c>
      <c r="D2227" s="283">
        <v>139096.79999999999</v>
      </c>
    </row>
    <row r="2228" spans="1:4">
      <c r="A2228" s="268">
        <v>36500</v>
      </c>
      <c r="B2228" s="261" t="s">
        <v>2570</v>
      </c>
      <c r="C2228" s="268" t="s">
        <v>347</v>
      </c>
      <c r="D2228" s="283">
        <v>98295.91</v>
      </c>
    </row>
    <row r="2229" spans="1:4">
      <c r="A2229" s="268">
        <v>20017</v>
      </c>
      <c r="B2229" s="261" t="s">
        <v>2571</v>
      </c>
      <c r="C2229" s="268" t="s">
        <v>111</v>
      </c>
      <c r="D2229" s="283">
        <v>6.65</v>
      </c>
    </row>
    <row r="2230" spans="1:4">
      <c r="A2230" s="268">
        <v>20007</v>
      </c>
      <c r="B2230" s="261" t="s">
        <v>2572</v>
      </c>
      <c r="C2230" s="268" t="s">
        <v>111</v>
      </c>
      <c r="D2230" s="283">
        <v>3.97</v>
      </c>
    </row>
    <row r="2231" spans="1:4">
      <c r="A2231" s="268">
        <v>39831</v>
      </c>
      <c r="B2231" s="261" t="s">
        <v>2573</v>
      </c>
      <c r="C2231" s="268" t="s">
        <v>792</v>
      </c>
      <c r="D2231" s="283"/>
    </row>
    <row r="2232" spans="1:4">
      <c r="A2232" s="268">
        <v>36888</v>
      </c>
      <c r="B2232" s="261" t="s">
        <v>2574</v>
      </c>
      <c r="C2232" s="268" t="s">
        <v>111</v>
      </c>
      <c r="D2232" s="283">
        <v>27.79</v>
      </c>
    </row>
    <row r="2233" spans="1:4">
      <c r="A2233" s="268">
        <v>39836</v>
      </c>
      <c r="B2233" s="261" t="s">
        <v>2575</v>
      </c>
      <c r="C2233" s="268" t="s">
        <v>792</v>
      </c>
      <c r="D2233" s="283"/>
    </row>
    <row r="2234" spans="1:4">
      <c r="A2234" s="268">
        <v>39830</v>
      </c>
      <c r="B2234" s="261" t="s">
        <v>2576</v>
      </c>
      <c r="C2234" s="268" t="s">
        <v>792</v>
      </c>
      <c r="D2234" s="283"/>
    </row>
    <row r="2235" spans="1:4">
      <c r="A2235" s="268">
        <v>36487</v>
      </c>
      <c r="B2235" s="261" t="s">
        <v>2577</v>
      </c>
      <c r="C2235" s="268" t="s">
        <v>347</v>
      </c>
      <c r="D2235" s="283">
        <v>5953.01</v>
      </c>
    </row>
    <row r="2236" spans="1:4">
      <c r="A2236" s="268">
        <v>44475</v>
      </c>
      <c r="B2236" s="261" t="s">
        <v>2578</v>
      </c>
      <c r="C2236" s="268" t="s">
        <v>347</v>
      </c>
      <c r="D2236" s="283"/>
    </row>
    <row r="2237" spans="1:4">
      <c r="A2237" s="268">
        <v>44474</v>
      </c>
      <c r="B2237" s="261" t="s">
        <v>2579</v>
      </c>
      <c r="C2237" s="268" t="s">
        <v>347</v>
      </c>
      <c r="D2237" s="283"/>
    </row>
    <row r="2238" spans="1:4">
      <c r="A2238" s="268">
        <v>37775</v>
      </c>
      <c r="B2238" s="261" t="s">
        <v>2580</v>
      </c>
      <c r="C2238" s="268" t="s">
        <v>347</v>
      </c>
      <c r="D2238" s="283"/>
    </row>
    <row r="2239" spans="1:4">
      <c r="A2239" s="268">
        <v>10712</v>
      </c>
      <c r="B2239" s="261" t="s">
        <v>2581</v>
      </c>
      <c r="C2239" s="268" t="s">
        <v>347</v>
      </c>
      <c r="D2239" s="283"/>
    </row>
    <row r="2240" spans="1:4">
      <c r="A2240" s="268">
        <v>3363</v>
      </c>
      <c r="B2240" s="261" t="s">
        <v>2582</v>
      </c>
      <c r="C2240" s="268" t="s">
        <v>347</v>
      </c>
      <c r="D2240" s="283"/>
    </row>
    <row r="2241" spans="1:4">
      <c r="A2241" s="268">
        <v>3365</v>
      </c>
      <c r="B2241" s="261" t="s">
        <v>2583</v>
      </c>
      <c r="C2241" s="268" t="s">
        <v>347</v>
      </c>
      <c r="D2241" s="283"/>
    </row>
    <row r="2242" spans="1:4">
      <c r="A2242" s="268">
        <v>7569</v>
      </c>
      <c r="B2242" s="261" t="s">
        <v>2584</v>
      </c>
      <c r="C2242" s="268" t="s">
        <v>347</v>
      </c>
      <c r="D2242" s="283"/>
    </row>
    <row r="2243" spans="1:4">
      <c r="A2243" s="268">
        <v>3378</v>
      </c>
      <c r="B2243" s="261" t="s">
        <v>2585</v>
      </c>
      <c r="C2243" s="268" t="s">
        <v>347</v>
      </c>
      <c r="D2243" s="283">
        <v>142.49</v>
      </c>
    </row>
    <row r="2244" spans="1:4">
      <c r="A2244" s="268">
        <v>3380</v>
      </c>
      <c r="B2244" s="261" t="s">
        <v>2586</v>
      </c>
      <c r="C2244" s="268" t="s">
        <v>347</v>
      </c>
      <c r="D2244" s="283">
        <v>99.75</v>
      </c>
    </row>
    <row r="2245" spans="1:4">
      <c r="A2245" s="268">
        <v>3379</v>
      </c>
      <c r="B2245" s="261" t="s">
        <v>2587</v>
      </c>
      <c r="C2245" s="268" t="s">
        <v>347</v>
      </c>
      <c r="D2245" s="283">
        <v>96.31</v>
      </c>
    </row>
    <row r="2246" spans="1:4">
      <c r="A2246" s="268">
        <v>11991</v>
      </c>
      <c r="B2246" s="261" t="s">
        <v>2588</v>
      </c>
      <c r="C2246" s="268" t="s">
        <v>347</v>
      </c>
      <c r="D2246" s="283">
        <v>111.82</v>
      </c>
    </row>
    <row r="2247" spans="1:4">
      <c r="A2247" s="268">
        <v>44305</v>
      </c>
      <c r="B2247" s="261" t="s">
        <v>2589</v>
      </c>
      <c r="C2247" s="268" t="s">
        <v>347</v>
      </c>
      <c r="D2247" s="283"/>
    </row>
    <row r="2248" spans="1:4">
      <c r="A2248" s="268">
        <v>34349</v>
      </c>
      <c r="B2248" s="261" t="s">
        <v>2590</v>
      </c>
      <c r="C2248" s="268" t="s">
        <v>347</v>
      </c>
      <c r="D2248" s="283">
        <v>21.31</v>
      </c>
    </row>
    <row r="2249" spans="1:4">
      <c r="A2249" s="268">
        <v>11029</v>
      </c>
      <c r="B2249" s="261" t="s">
        <v>2591</v>
      </c>
      <c r="C2249" s="268" t="s">
        <v>1681</v>
      </c>
      <c r="D2249" s="283">
        <v>1.34</v>
      </c>
    </row>
    <row r="2250" spans="1:4">
      <c r="A2250" s="268">
        <v>4316</v>
      </c>
      <c r="B2250" s="261" t="s">
        <v>2592</v>
      </c>
      <c r="C2250" s="268" t="s">
        <v>347</v>
      </c>
      <c r="D2250" s="283">
        <v>1.35</v>
      </c>
    </row>
    <row r="2251" spans="1:4">
      <c r="A2251" s="268">
        <v>4313</v>
      </c>
      <c r="B2251" s="261" t="s">
        <v>2593</v>
      </c>
      <c r="C2251" s="268" t="s">
        <v>1681</v>
      </c>
      <c r="D2251" s="283">
        <v>1.94</v>
      </c>
    </row>
    <row r="2252" spans="1:4">
      <c r="A2252" s="268">
        <v>4317</v>
      </c>
      <c r="B2252" s="261" t="s">
        <v>2594</v>
      </c>
      <c r="C2252" s="268" t="s">
        <v>347</v>
      </c>
      <c r="D2252" s="283">
        <v>2.21</v>
      </c>
    </row>
    <row r="2253" spans="1:4">
      <c r="A2253" s="268">
        <v>4314</v>
      </c>
      <c r="B2253" s="261" t="s">
        <v>2595</v>
      </c>
      <c r="C2253" s="268" t="s">
        <v>1681</v>
      </c>
      <c r="D2253" s="283">
        <v>2.59</v>
      </c>
    </row>
    <row r="2254" spans="1:4">
      <c r="A2254" s="268">
        <v>10921</v>
      </c>
      <c r="B2254" s="261" t="s">
        <v>2596</v>
      </c>
      <c r="C2254" s="268" t="s">
        <v>347</v>
      </c>
      <c r="D2254" s="283"/>
    </row>
    <row r="2255" spans="1:4">
      <c r="A2255" s="268">
        <v>10922</v>
      </c>
      <c r="B2255" s="261" t="s">
        <v>2597</v>
      </c>
      <c r="C2255" s="268" t="s">
        <v>347</v>
      </c>
      <c r="D2255" s="283"/>
    </row>
    <row r="2256" spans="1:4">
      <c r="A2256" s="268">
        <v>10923</v>
      </c>
      <c r="B2256" s="261" t="s">
        <v>2598</v>
      </c>
      <c r="C2256" s="268" t="s">
        <v>347</v>
      </c>
      <c r="D2256" s="283"/>
    </row>
    <row r="2257" spans="1:4">
      <c r="A2257" s="268">
        <v>10924</v>
      </c>
      <c r="B2257" s="261" t="s">
        <v>2599</v>
      </c>
      <c r="C2257" s="268" t="s">
        <v>347</v>
      </c>
      <c r="D2257" s="283"/>
    </row>
    <row r="2258" spans="1:4">
      <c r="A2258" s="268">
        <v>12772</v>
      </c>
      <c r="B2258" s="261" t="s">
        <v>2600</v>
      </c>
      <c r="C2258" s="268" t="s">
        <v>347</v>
      </c>
      <c r="D2258" s="283"/>
    </row>
    <row r="2259" spans="1:4">
      <c r="A2259" s="268">
        <v>12770</v>
      </c>
      <c r="B2259" s="261" t="s">
        <v>2601</v>
      </c>
      <c r="C2259" s="268" t="s">
        <v>347</v>
      </c>
      <c r="D2259" s="283"/>
    </row>
    <row r="2260" spans="1:4">
      <c r="A2260" s="268">
        <v>12775</v>
      </c>
      <c r="B2260" s="261" t="s">
        <v>2602</v>
      </c>
      <c r="C2260" s="268" t="s">
        <v>347</v>
      </c>
      <c r="D2260" s="283"/>
    </row>
    <row r="2261" spans="1:4">
      <c r="A2261" s="268">
        <v>12768</v>
      </c>
      <c r="B2261" s="261" t="s">
        <v>2603</v>
      </c>
      <c r="C2261" s="268" t="s">
        <v>347</v>
      </c>
      <c r="D2261" s="283"/>
    </row>
    <row r="2262" spans="1:4">
      <c r="A2262" s="268">
        <v>12769</v>
      </c>
      <c r="B2262" s="261" t="s">
        <v>2604</v>
      </c>
      <c r="C2262" s="268" t="s">
        <v>347</v>
      </c>
      <c r="D2262" s="283"/>
    </row>
    <row r="2263" spans="1:4">
      <c r="A2263" s="268">
        <v>12773</v>
      </c>
      <c r="B2263" s="261" t="s">
        <v>2605</v>
      </c>
      <c r="C2263" s="268" t="s">
        <v>347</v>
      </c>
      <c r="D2263" s="283"/>
    </row>
    <row r="2264" spans="1:4">
      <c r="A2264" s="268">
        <v>12774</v>
      </c>
      <c r="B2264" s="261" t="s">
        <v>2606</v>
      </c>
      <c r="C2264" s="268" t="s">
        <v>347</v>
      </c>
      <c r="D2264" s="283"/>
    </row>
    <row r="2265" spans="1:4">
      <c r="A2265" s="268">
        <v>12776</v>
      </c>
      <c r="B2265" s="261" t="s">
        <v>2607</v>
      </c>
      <c r="C2265" s="268" t="s">
        <v>347</v>
      </c>
      <c r="D2265" s="283"/>
    </row>
    <row r="2266" spans="1:4">
      <c r="A2266" s="268">
        <v>12777</v>
      </c>
      <c r="B2266" s="261" t="s">
        <v>2608</v>
      </c>
      <c r="C2266" s="268" t="s">
        <v>347</v>
      </c>
      <c r="D2266" s="283"/>
    </row>
    <row r="2267" spans="1:4">
      <c r="A2267" s="268">
        <v>12873</v>
      </c>
      <c r="B2267" s="261" t="s">
        <v>2609</v>
      </c>
      <c r="C2267" s="268" t="s">
        <v>101</v>
      </c>
      <c r="D2267" s="283">
        <v>22.53</v>
      </c>
    </row>
    <row r="2268" spans="1:4">
      <c r="A2268" s="268">
        <v>41076</v>
      </c>
      <c r="B2268" s="261" t="s">
        <v>2610</v>
      </c>
      <c r="C2268" s="268" t="s">
        <v>493</v>
      </c>
      <c r="D2268" s="283">
        <v>3942.47</v>
      </c>
    </row>
    <row r="2269" spans="1:4">
      <c r="A2269" s="268">
        <v>140</v>
      </c>
      <c r="B2269" s="261" t="s">
        <v>2611</v>
      </c>
      <c r="C2269" s="268" t="s">
        <v>152</v>
      </c>
      <c r="D2269" s="283">
        <v>20.77</v>
      </c>
    </row>
    <row r="2270" spans="1:4">
      <c r="A2270" s="268">
        <v>151</v>
      </c>
      <c r="B2270" s="261" t="s">
        <v>2612</v>
      </c>
      <c r="C2270" s="268" t="s">
        <v>395</v>
      </c>
      <c r="D2270" s="283">
        <v>30.65</v>
      </c>
    </row>
    <row r="2271" spans="1:4">
      <c r="A2271" s="268">
        <v>7340</v>
      </c>
      <c r="B2271" s="261" t="s">
        <v>2613</v>
      </c>
      <c r="C2271" s="268" t="s">
        <v>395</v>
      </c>
      <c r="D2271" s="283">
        <v>32.29</v>
      </c>
    </row>
    <row r="2272" spans="1:4">
      <c r="A2272" s="268">
        <v>40929</v>
      </c>
      <c r="B2272" s="261" t="s">
        <v>2614</v>
      </c>
      <c r="C2272" s="268" t="s">
        <v>493</v>
      </c>
      <c r="D2272" s="283">
        <v>3384.74</v>
      </c>
    </row>
    <row r="2273" spans="1:4">
      <c r="A2273" s="268">
        <v>2701</v>
      </c>
      <c r="B2273" s="261" t="s">
        <v>2615</v>
      </c>
      <c r="C2273" s="268" t="s">
        <v>101</v>
      </c>
      <c r="D2273" s="283">
        <v>19.329999999999998</v>
      </c>
    </row>
    <row r="2274" spans="1:4">
      <c r="A2274" s="268">
        <v>38064</v>
      </c>
      <c r="B2274" s="261" t="s">
        <v>2616</v>
      </c>
      <c r="C2274" s="268" t="s">
        <v>347</v>
      </c>
      <c r="D2274" s="283">
        <v>16.68</v>
      </c>
    </row>
    <row r="2275" spans="1:4">
      <c r="A2275" s="268">
        <v>38114</v>
      </c>
      <c r="B2275" s="261" t="s">
        <v>2617</v>
      </c>
      <c r="C2275" s="268" t="s">
        <v>347</v>
      </c>
      <c r="D2275" s="283">
        <v>14.92</v>
      </c>
    </row>
    <row r="2276" spans="1:4">
      <c r="A2276" s="268">
        <v>38115</v>
      </c>
      <c r="B2276" s="261" t="s">
        <v>2618</v>
      </c>
      <c r="C2276" s="268" t="s">
        <v>347</v>
      </c>
      <c r="D2276" s="283">
        <v>15.93</v>
      </c>
    </row>
    <row r="2277" spans="1:4">
      <c r="A2277" s="268">
        <v>38065</v>
      </c>
      <c r="B2277" s="261" t="s">
        <v>2619</v>
      </c>
      <c r="C2277" s="268" t="s">
        <v>347</v>
      </c>
      <c r="D2277" s="283">
        <v>23.66</v>
      </c>
    </row>
    <row r="2278" spans="1:4">
      <c r="A2278" s="268">
        <v>38078</v>
      </c>
      <c r="B2278" s="261" t="s">
        <v>2620</v>
      </c>
      <c r="C2278" s="268" t="s">
        <v>347</v>
      </c>
      <c r="D2278" s="283">
        <v>13.81</v>
      </c>
    </row>
    <row r="2279" spans="1:4">
      <c r="A2279" s="268">
        <v>38113</v>
      </c>
      <c r="B2279" s="261" t="s">
        <v>2621</v>
      </c>
      <c r="C2279" s="268" t="s">
        <v>347</v>
      </c>
      <c r="D2279" s="283">
        <v>7.5</v>
      </c>
    </row>
    <row r="2280" spans="1:4">
      <c r="A2280" s="268">
        <v>38063</v>
      </c>
      <c r="B2280" s="261" t="s">
        <v>2622</v>
      </c>
      <c r="C2280" s="268" t="s">
        <v>347</v>
      </c>
      <c r="D2280" s="283">
        <v>8.0399999999999991</v>
      </c>
    </row>
    <row r="2281" spans="1:4">
      <c r="A2281" s="268">
        <v>38073</v>
      </c>
      <c r="B2281" s="261" t="s">
        <v>2623</v>
      </c>
      <c r="C2281" s="268" t="s">
        <v>347</v>
      </c>
      <c r="D2281" s="283">
        <v>19.52</v>
      </c>
    </row>
    <row r="2282" spans="1:4">
      <c r="A2282" s="268">
        <v>38080</v>
      </c>
      <c r="B2282" s="261" t="s">
        <v>2624</v>
      </c>
      <c r="C2282" s="268" t="s">
        <v>347</v>
      </c>
      <c r="D2282" s="283">
        <v>23.98</v>
      </c>
    </row>
    <row r="2283" spans="1:4">
      <c r="A2283" s="268">
        <v>38069</v>
      </c>
      <c r="B2283" s="261" t="s">
        <v>2625</v>
      </c>
      <c r="C2283" s="268" t="s">
        <v>347</v>
      </c>
      <c r="D2283" s="283">
        <v>13.11</v>
      </c>
    </row>
    <row r="2284" spans="1:4">
      <c r="A2284" s="268">
        <v>38077</v>
      </c>
      <c r="B2284" s="261" t="s">
        <v>2626</v>
      </c>
      <c r="C2284" s="268" t="s">
        <v>347</v>
      </c>
      <c r="D2284" s="283">
        <v>12.81</v>
      </c>
    </row>
    <row r="2285" spans="1:4">
      <c r="A2285" s="268">
        <v>38112</v>
      </c>
      <c r="B2285" s="261" t="s">
        <v>2627</v>
      </c>
      <c r="C2285" s="268" t="s">
        <v>347</v>
      </c>
      <c r="D2285" s="283">
        <v>5.76</v>
      </c>
    </row>
    <row r="2286" spans="1:4">
      <c r="A2286" s="268">
        <v>38062</v>
      </c>
      <c r="B2286" s="261" t="s">
        <v>2628</v>
      </c>
      <c r="C2286" s="268" t="s">
        <v>347</v>
      </c>
      <c r="D2286" s="283">
        <v>5.91</v>
      </c>
    </row>
    <row r="2287" spans="1:4">
      <c r="A2287" s="268">
        <v>12129</v>
      </c>
      <c r="B2287" s="261" t="s">
        <v>2629</v>
      </c>
      <c r="C2287" s="268" t="s">
        <v>347</v>
      </c>
      <c r="D2287" s="283">
        <v>10.44</v>
      </c>
    </row>
    <row r="2288" spans="1:4">
      <c r="A2288" s="268">
        <v>12128</v>
      </c>
      <c r="B2288" s="261" t="s">
        <v>2630</v>
      </c>
      <c r="C2288" s="268" t="s">
        <v>347</v>
      </c>
      <c r="D2288" s="283">
        <v>7.9</v>
      </c>
    </row>
    <row r="2289" spans="1:4">
      <c r="A2289" s="268">
        <v>38081</v>
      </c>
      <c r="B2289" s="261" t="s">
        <v>2631</v>
      </c>
      <c r="C2289" s="268" t="s">
        <v>347</v>
      </c>
      <c r="D2289" s="283">
        <v>20.34</v>
      </c>
    </row>
    <row r="2290" spans="1:4">
      <c r="A2290" s="268">
        <v>38070</v>
      </c>
      <c r="B2290" s="261" t="s">
        <v>2632</v>
      </c>
      <c r="C2290" s="268" t="s">
        <v>347</v>
      </c>
      <c r="D2290" s="283">
        <v>14.01</v>
      </c>
    </row>
    <row r="2291" spans="1:4">
      <c r="A2291" s="268">
        <v>38074</v>
      </c>
      <c r="B2291" s="261" t="s">
        <v>2633</v>
      </c>
      <c r="C2291" s="268" t="s">
        <v>347</v>
      </c>
      <c r="D2291" s="283">
        <v>21.31</v>
      </c>
    </row>
    <row r="2292" spans="1:4">
      <c r="A2292" s="268">
        <v>38072</v>
      </c>
      <c r="B2292" s="261" t="s">
        <v>2634</v>
      </c>
      <c r="C2292" s="268" t="s">
        <v>347</v>
      </c>
      <c r="D2292" s="283">
        <v>17.579999999999998</v>
      </c>
    </row>
    <row r="2293" spans="1:4">
      <c r="A2293" s="268">
        <v>38079</v>
      </c>
      <c r="B2293" s="261" t="s">
        <v>2635</v>
      </c>
      <c r="C2293" s="268" t="s">
        <v>347</v>
      </c>
      <c r="D2293" s="283">
        <v>18.29</v>
      </c>
    </row>
    <row r="2294" spans="1:4">
      <c r="A2294" s="268">
        <v>38068</v>
      </c>
      <c r="B2294" s="261" t="s">
        <v>2636</v>
      </c>
      <c r="C2294" s="268" t="s">
        <v>347</v>
      </c>
      <c r="D2294" s="283">
        <v>12.13</v>
      </c>
    </row>
    <row r="2295" spans="1:4">
      <c r="A2295" s="268">
        <v>38071</v>
      </c>
      <c r="B2295" s="261" t="s">
        <v>2637</v>
      </c>
      <c r="C2295" s="268" t="s">
        <v>347</v>
      </c>
      <c r="D2295" s="283">
        <v>14.51</v>
      </c>
    </row>
    <row r="2296" spans="1:4">
      <c r="A2296" s="268">
        <v>45279</v>
      </c>
      <c r="B2296" s="261" t="s">
        <v>2638</v>
      </c>
      <c r="C2296" s="268" t="s">
        <v>347</v>
      </c>
      <c r="D2296" s="283"/>
    </row>
    <row r="2297" spans="1:4">
      <c r="A2297" s="268">
        <v>3405</v>
      </c>
      <c r="B2297" s="261" t="s">
        <v>2639</v>
      </c>
      <c r="C2297" s="268" t="s">
        <v>347</v>
      </c>
      <c r="D2297" s="283"/>
    </row>
    <row r="2298" spans="1:4">
      <c r="A2298" s="268">
        <v>3394</v>
      </c>
      <c r="B2298" s="261" t="s">
        <v>2640</v>
      </c>
      <c r="C2298" s="268" t="s">
        <v>347</v>
      </c>
      <c r="D2298" s="283"/>
    </row>
    <row r="2299" spans="1:4">
      <c r="A2299" s="268">
        <v>3393</v>
      </c>
      <c r="B2299" s="261" t="s">
        <v>2641</v>
      </c>
      <c r="C2299" s="268" t="s">
        <v>347</v>
      </c>
      <c r="D2299" s="283"/>
    </row>
    <row r="2300" spans="1:4">
      <c r="A2300" s="268">
        <v>3406</v>
      </c>
      <c r="B2300" s="261" t="s">
        <v>2642</v>
      </c>
      <c r="C2300" s="268" t="s">
        <v>347</v>
      </c>
      <c r="D2300" s="283"/>
    </row>
    <row r="2301" spans="1:4">
      <c r="A2301" s="268">
        <v>3395</v>
      </c>
      <c r="B2301" s="261" t="s">
        <v>2643</v>
      </c>
      <c r="C2301" s="268" t="s">
        <v>347</v>
      </c>
      <c r="D2301" s="283"/>
    </row>
    <row r="2302" spans="1:4">
      <c r="A2302" s="268">
        <v>3398</v>
      </c>
      <c r="B2302" s="261" t="s">
        <v>2644</v>
      </c>
      <c r="C2302" s="268" t="s">
        <v>347</v>
      </c>
      <c r="D2302" s="283"/>
    </row>
    <row r="2303" spans="1:4">
      <c r="A2303" s="268">
        <v>40662</v>
      </c>
      <c r="B2303" s="261" t="s">
        <v>2645</v>
      </c>
      <c r="C2303" s="268" t="s">
        <v>347</v>
      </c>
      <c r="D2303" s="283"/>
    </row>
    <row r="2304" spans="1:4">
      <c r="A2304" s="268">
        <v>3437</v>
      </c>
      <c r="B2304" s="261" t="s">
        <v>2646</v>
      </c>
      <c r="C2304" s="268" t="s">
        <v>147</v>
      </c>
      <c r="D2304" s="283"/>
    </row>
    <row r="2305" spans="1:4">
      <c r="A2305" s="268">
        <v>11190</v>
      </c>
      <c r="B2305" s="261" t="s">
        <v>2647</v>
      </c>
      <c r="C2305" s="268" t="s">
        <v>347</v>
      </c>
      <c r="D2305" s="283"/>
    </row>
    <row r="2306" spans="1:4">
      <c r="A2306" s="268">
        <v>34377</v>
      </c>
      <c r="B2306" s="261" t="s">
        <v>2648</v>
      </c>
      <c r="C2306" s="268" t="s">
        <v>347</v>
      </c>
      <c r="D2306" s="283">
        <v>195.68</v>
      </c>
    </row>
    <row r="2307" spans="1:4">
      <c r="A2307" s="268">
        <v>40659</v>
      </c>
      <c r="B2307" s="261" t="s">
        <v>2649</v>
      </c>
      <c r="C2307" s="268" t="s">
        <v>147</v>
      </c>
      <c r="D2307" s="283"/>
    </row>
    <row r="2308" spans="1:4">
      <c r="A2308" s="268">
        <v>40660</v>
      </c>
      <c r="B2308" s="261" t="s">
        <v>2650</v>
      </c>
      <c r="C2308" s="268" t="s">
        <v>147</v>
      </c>
      <c r="D2308" s="283"/>
    </row>
    <row r="2309" spans="1:4">
      <c r="A2309" s="268">
        <v>40661</v>
      </c>
      <c r="B2309" s="261" t="s">
        <v>2651</v>
      </c>
      <c r="C2309" s="268" t="s">
        <v>147</v>
      </c>
      <c r="D2309" s="283"/>
    </row>
    <row r="2310" spans="1:4">
      <c r="A2310" s="268">
        <v>3428</v>
      </c>
      <c r="B2310" s="261" t="s">
        <v>2652</v>
      </c>
      <c r="C2310" s="268" t="s">
        <v>147</v>
      </c>
      <c r="D2310" s="283"/>
    </row>
    <row r="2311" spans="1:4">
      <c r="A2311" s="268">
        <v>3429</v>
      </c>
      <c r="B2311" s="261" t="s">
        <v>2653</v>
      </c>
      <c r="C2311" s="268" t="s">
        <v>147</v>
      </c>
      <c r="D2311" s="283"/>
    </row>
    <row r="2312" spans="1:4">
      <c r="A2312" s="268">
        <v>11199</v>
      </c>
      <c r="B2312" s="261" t="s">
        <v>2654</v>
      </c>
      <c r="C2312" s="268" t="s">
        <v>347</v>
      </c>
      <c r="D2312" s="283"/>
    </row>
    <row r="2313" spans="1:4">
      <c r="A2313" s="268">
        <v>36896</v>
      </c>
      <c r="B2313" s="261" t="s">
        <v>2655</v>
      </c>
      <c r="C2313" s="268" t="s">
        <v>347</v>
      </c>
      <c r="D2313" s="283">
        <v>379</v>
      </c>
    </row>
    <row r="2314" spans="1:4">
      <c r="A2314" s="268">
        <v>34367</v>
      </c>
      <c r="B2314" s="261" t="s">
        <v>2656</v>
      </c>
      <c r="C2314" s="268" t="s">
        <v>347</v>
      </c>
      <c r="D2314" s="283">
        <v>488.47</v>
      </c>
    </row>
    <row r="2315" spans="1:4">
      <c r="A2315" s="268">
        <v>36897</v>
      </c>
      <c r="B2315" s="261" t="s">
        <v>2657</v>
      </c>
      <c r="C2315" s="268" t="s">
        <v>347</v>
      </c>
      <c r="D2315" s="283">
        <v>591.41999999999996</v>
      </c>
    </row>
    <row r="2316" spans="1:4">
      <c r="A2316" s="268">
        <v>34369</v>
      </c>
      <c r="B2316" s="261" t="s">
        <v>2658</v>
      </c>
      <c r="C2316" s="268" t="s">
        <v>347</v>
      </c>
      <c r="D2316" s="283">
        <v>680.61</v>
      </c>
    </row>
    <row r="2317" spans="1:4">
      <c r="A2317" s="268">
        <v>34364</v>
      </c>
      <c r="B2317" s="261" t="s">
        <v>2659</v>
      </c>
      <c r="C2317" s="268" t="s">
        <v>347</v>
      </c>
      <c r="D2317" s="283">
        <v>642.08000000000004</v>
      </c>
    </row>
    <row r="2318" spans="1:4">
      <c r="A2318" s="268">
        <v>3421</v>
      </c>
      <c r="B2318" s="261" t="s">
        <v>2660</v>
      </c>
      <c r="C2318" s="268" t="s">
        <v>147</v>
      </c>
      <c r="D2318" s="283"/>
    </row>
    <row r="2319" spans="1:4">
      <c r="A2319" s="268">
        <v>599</v>
      </c>
      <c r="B2319" s="261" t="s">
        <v>2661</v>
      </c>
      <c r="C2319" s="268" t="s">
        <v>147</v>
      </c>
      <c r="D2319" s="283">
        <v>691.21</v>
      </c>
    </row>
    <row r="2320" spans="1:4">
      <c r="A2320" s="268">
        <v>44053</v>
      </c>
      <c r="B2320" s="261" t="s">
        <v>2662</v>
      </c>
      <c r="C2320" s="268" t="s">
        <v>347</v>
      </c>
      <c r="D2320" s="283">
        <v>1534.17</v>
      </c>
    </row>
    <row r="2321" spans="1:4">
      <c r="A2321" s="268">
        <v>3423</v>
      </c>
      <c r="B2321" s="261" t="s">
        <v>2663</v>
      </c>
      <c r="C2321" s="268" t="s">
        <v>147</v>
      </c>
      <c r="D2321" s="283"/>
    </row>
    <row r="2322" spans="1:4">
      <c r="A2322" s="268">
        <v>34797</v>
      </c>
      <c r="B2322" s="261" t="s">
        <v>2664</v>
      </c>
      <c r="C2322" s="268" t="s">
        <v>347</v>
      </c>
      <c r="D2322" s="283"/>
    </row>
    <row r="2323" spans="1:4">
      <c r="A2323" s="268">
        <v>34381</v>
      </c>
      <c r="B2323" s="261" t="s">
        <v>2665</v>
      </c>
      <c r="C2323" s="268" t="s">
        <v>347</v>
      </c>
      <c r="D2323" s="283">
        <v>279.10000000000002</v>
      </c>
    </row>
    <row r="2324" spans="1:4">
      <c r="A2324" s="268">
        <v>44054</v>
      </c>
      <c r="B2324" s="261" t="s">
        <v>2666</v>
      </c>
      <c r="C2324" s="268" t="s">
        <v>347</v>
      </c>
      <c r="D2324" s="283">
        <v>550.37</v>
      </c>
    </row>
    <row r="2325" spans="1:4">
      <c r="A2325" s="268">
        <v>44399</v>
      </c>
      <c r="B2325" s="261" t="s">
        <v>2667</v>
      </c>
      <c r="C2325" s="268" t="s">
        <v>347</v>
      </c>
      <c r="D2325" s="283">
        <v>751.98</v>
      </c>
    </row>
    <row r="2326" spans="1:4">
      <c r="A2326" s="268">
        <v>44503</v>
      </c>
      <c r="B2326" s="261" t="s">
        <v>2668</v>
      </c>
      <c r="C2326" s="268" t="s">
        <v>101</v>
      </c>
      <c r="D2326" s="283">
        <v>18.149999999999999</v>
      </c>
    </row>
    <row r="2327" spans="1:4">
      <c r="A2327" s="268">
        <v>41077</v>
      </c>
      <c r="B2327" s="261" t="s">
        <v>2669</v>
      </c>
      <c r="C2327" s="268" t="s">
        <v>493</v>
      </c>
      <c r="D2327" s="283">
        <v>3179.97</v>
      </c>
    </row>
    <row r="2328" spans="1:4">
      <c r="A2328" s="268">
        <v>37963</v>
      </c>
      <c r="B2328" s="261" t="s">
        <v>2670</v>
      </c>
      <c r="C2328" s="268" t="s">
        <v>347</v>
      </c>
      <c r="D2328" s="283">
        <v>5.04</v>
      </c>
    </row>
    <row r="2329" spans="1:4">
      <c r="A2329" s="268">
        <v>37964</v>
      </c>
      <c r="B2329" s="261" t="s">
        <v>2671</v>
      </c>
      <c r="C2329" s="268" t="s">
        <v>347</v>
      </c>
      <c r="D2329" s="283">
        <v>6.75</v>
      </c>
    </row>
    <row r="2330" spans="1:4">
      <c r="A2330" s="268">
        <v>37965</v>
      </c>
      <c r="B2330" s="261" t="s">
        <v>2672</v>
      </c>
      <c r="C2330" s="268" t="s">
        <v>347</v>
      </c>
      <c r="D2330" s="283">
        <v>9.73</v>
      </c>
    </row>
    <row r="2331" spans="1:4">
      <c r="A2331" s="268">
        <v>37966</v>
      </c>
      <c r="B2331" s="261" t="s">
        <v>2673</v>
      </c>
      <c r="C2331" s="268" t="s">
        <v>347</v>
      </c>
      <c r="D2331" s="283">
        <v>17.079999999999998</v>
      </c>
    </row>
    <row r="2332" spans="1:4">
      <c r="A2332" s="268">
        <v>37967</v>
      </c>
      <c r="B2332" s="261" t="s">
        <v>2674</v>
      </c>
      <c r="C2332" s="268" t="s">
        <v>347</v>
      </c>
      <c r="D2332" s="283">
        <v>28.7</v>
      </c>
    </row>
    <row r="2333" spans="1:4">
      <c r="A2333" s="268">
        <v>37968</v>
      </c>
      <c r="B2333" s="261" t="s">
        <v>2675</v>
      </c>
      <c r="C2333" s="268" t="s">
        <v>347</v>
      </c>
      <c r="D2333" s="283">
        <v>60.95</v>
      </c>
    </row>
    <row r="2334" spans="1:4">
      <c r="A2334" s="268">
        <v>37969</v>
      </c>
      <c r="B2334" s="261" t="s">
        <v>2676</v>
      </c>
      <c r="C2334" s="268" t="s">
        <v>347</v>
      </c>
      <c r="D2334" s="283">
        <v>154.01</v>
      </c>
    </row>
    <row r="2335" spans="1:4">
      <c r="A2335" s="268">
        <v>37970</v>
      </c>
      <c r="B2335" s="261" t="s">
        <v>2677</v>
      </c>
      <c r="C2335" s="268" t="s">
        <v>347</v>
      </c>
      <c r="D2335" s="283">
        <v>222.82</v>
      </c>
    </row>
    <row r="2336" spans="1:4">
      <c r="A2336" s="268">
        <v>44251</v>
      </c>
      <c r="B2336" s="261" t="s">
        <v>2678</v>
      </c>
      <c r="C2336" s="268" t="s">
        <v>347</v>
      </c>
      <c r="D2336" s="283">
        <v>257.37</v>
      </c>
    </row>
    <row r="2337" spans="1:4">
      <c r="A2337" s="268">
        <v>21118</v>
      </c>
      <c r="B2337" s="261" t="s">
        <v>2679</v>
      </c>
      <c r="C2337" s="268" t="s">
        <v>347</v>
      </c>
      <c r="D2337" s="283">
        <v>4.01</v>
      </c>
    </row>
    <row r="2338" spans="1:4">
      <c r="A2338" s="268">
        <v>37956</v>
      </c>
      <c r="B2338" s="261" t="s">
        <v>2680</v>
      </c>
      <c r="C2338" s="268" t="s">
        <v>347</v>
      </c>
      <c r="D2338" s="283">
        <v>4.93</v>
      </c>
    </row>
    <row r="2339" spans="1:4">
      <c r="A2339" s="268">
        <v>37957</v>
      </c>
      <c r="B2339" s="261" t="s">
        <v>2681</v>
      </c>
      <c r="C2339" s="268" t="s">
        <v>347</v>
      </c>
      <c r="D2339" s="283">
        <v>10.48</v>
      </c>
    </row>
    <row r="2340" spans="1:4">
      <c r="A2340" s="268">
        <v>37958</v>
      </c>
      <c r="B2340" s="261" t="s">
        <v>2682</v>
      </c>
      <c r="C2340" s="268" t="s">
        <v>347</v>
      </c>
      <c r="D2340" s="283">
        <v>18.940000000000001</v>
      </c>
    </row>
    <row r="2341" spans="1:4">
      <c r="A2341" s="268">
        <v>37959</v>
      </c>
      <c r="B2341" s="261" t="s">
        <v>2683</v>
      </c>
      <c r="C2341" s="268" t="s">
        <v>347</v>
      </c>
      <c r="D2341" s="283">
        <v>29.16</v>
      </c>
    </row>
    <row r="2342" spans="1:4">
      <c r="A2342" s="268">
        <v>37960</v>
      </c>
      <c r="B2342" s="261" t="s">
        <v>2684</v>
      </c>
      <c r="C2342" s="268" t="s">
        <v>347</v>
      </c>
      <c r="D2342" s="283">
        <v>74.52</v>
      </c>
    </row>
    <row r="2343" spans="1:4">
      <c r="A2343" s="268">
        <v>37961</v>
      </c>
      <c r="B2343" s="261" t="s">
        <v>2685</v>
      </c>
      <c r="C2343" s="268" t="s">
        <v>347</v>
      </c>
      <c r="D2343" s="283">
        <v>160.15</v>
      </c>
    </row>
    <row r="2344" spans="1:4">
      <c r="A2344" s="268">
        <v>37962</v>
      </c>
      <c r="B2344" s="261" t="s">
        <v>2686</v>
      </c>
      <c r="C2344" s="268" t="s">
        <v>347</v>
      </c>
      <c r="D2344" s="283">
        <v>184.63</v>
      </c>
    </row>
    <row r="2345" spans="1:4">
      <c r="A2345" s="268">
        <v>3533</v>
      </c>
      <c r="B2345" s="261" t="s">
        <v>2687</v>
      </c>
      <c r="C2345" s="268" t="s">
        <v>347</v>
      </c>
      <c r="D2345" s="283">
        <v>2.63</v>
      </c>
    </row>
    <row r="2346" spans="1:4">
      <c r="A2346" s="268">
        <v>3538</v>
      </c>
      <c r="B2346" s="261" t="s">
        <v>2688</v>
      </c>
      <c r="C2346" s="268" t="s">
        <v>347</v>
      </c>
      <c r="D2346" s="283">
        <v>4.97</v>
      </c>
    </row>
    <row r="2347" spans="1:4">
      <c r="A2347" s="268">
        <v>3498</v>
      </c>
      <c r="B2347" s="261" t="s">
        <v>2689</v>
      </c>
      <c r="C2347" s="268" t="s">
        <v>347</v>
      </c>
      <c r="D2347" s="283">
        <v>4.82</v>
      </c>
    </row>
    <row r="2348" spans="1:4">
      <c r="A2348" s="268">
        <v>3496</v>
      </c>
      <c r="B2348" s="261" t="s">
        <v>2690</v>
      </c>
      <c r="C2348" s="268" t="s">
        <v>347</v>
      </c>
      <c r="D2348" s="283">
        <v>3.23</v>
      </c>
    </row>
    <row r="2349" spans="1:4">
      <c r="A2349" s="268">
        <v>38429</v>
      </c>
      <c r="B2349" s="261" t="s">
        <v>2691</v>
      </c>
      <c r="C2349" s="268" t="s">
        <v>347</v>
      </c>
      <c r="D2349" s="283">
        <v>13.64</v>
      </c>
    </row>
    <row r="2350" spans="1:4">
      <c r="A2350" s="268">
        <v>38431</v>
      </c>
      <c r="B2350" s="261" t="s">
        <v>2692</v>
      </c>
      <c r="C2350" s="268" t="s">
        <v>347</v>
      </c>
      <c r="D2350" s="283">
        <v>17.100000000000001</v>
      </c>
    </row>
    <row r="2351" spans="1:4">
      <c r="A2351" s="268">
        <v>38430</v>
      </c>
      <c r="B2351" s="261" t="s">
        <v>2693</v>
      </c>
      <c r="C2351" s="268" t="s">
        <v>347</v>
      </c>
      <c r="D2351" s="283">
        <v>26.52</v>
      </c>
    </row>
    <row r="2352" spans="1:4">
      <c r="A2352" s="268">
        <v>36348</v>
      </c>
      <c r="B2352" s="261" t="s">
        <v>2694</v>
      </c>
      <c r="C2352" s="268" t="s">
        <v>347</v>
      </c>
      <c r="D2352" s="283"/>
    </row>
    <row r="2353" spans="1:4">
      <c r="A2353" s="268">
        <v>36349</v>
      </c>
      <c r="B2353" s="261" t="s">
        <v>2695</v>
      </c>
      <c r="C2353" s="268" t="s">
        <v>347</v>
      </c>
      <c r="D2353" s="283"/>
    </row>
    <row r="2354" spans="1:4">
      <c r="A2354" s="268">
        <v>38987</v>
      </c>
      <c r="B2354" s="261" t="s">
        <v>2696</v>
      </c>
      <c r="C2354" s="268" t="s">
        <v>347</v>
      </c>
      <c r="D2354" s="283"/>
    </row>
    <row r="2355" spans="1:4">
      <c r="A2355" s="268">
        <v>38988</v>
      </c>
      <c r="B2355" s="261" t="s">
        <v>2697</v>
      </c>
      <c r="C2355" s="268" t="s">
        <v>347</v>
      </c>
      <c r="D2355" s="283"/>
    </row>
    <row r="2356" spans="1:4">
      <c r="A2356" s="268">
        <v>38989</v>
      </c>
      <c r="B2356" s="261" t="s">
        <v>2698</v>
      </c>
      <c r="C2356" s="268" t="s">
        <v>347</v>
      </c>
      <c r="D2356" s="283"/>
    </row>
    <row r="2357" spans="1:4">
      <c r="A2357" s="268">
        <v>38990</v>
      </c>
      <c r="B2357" s="261" t="s">
        <v>2699</v>
      </c>
      <c r="C2357" s="268" t="s">
        <v>347</v>
      </c>
      <c r="D2357" s="283"/>
    </row>
    <row r="2358" spans="1:4">
      <c r="A2358" s="268">
        <v>38991</v>
      </c>
      <c r="B2358" s="261" t="s">
        <v>2700</v>
      </c>
      <c r="C2358" s="268" t="s">
        <v>347</v>
      </c>
      <c r="D2358" s="283"/>
    </row>
    <row r="2359" spans="1:4">
      <c r="A2359" s="268">
        <v>38433</v>
      </c>
      <c r="B2359" s="261" t="s">
        <v>2701</v>
      </c>
      <c r="C2359" s="268" t="s">
        <v>347</v>
      </c>
      <c r="D2359" s="283"/>
    </row>
    <row r="2360" spans="1:4">
      <c r="A2360" s="268">
        <v>38440</v>
      </c>
      <c r="B2360" s="261" t="s">
        <v>2702</v>
      </c>
      <c r="C2360" s="268" t="s">
        <v>347</v>
      </c>
      <c r="D2360" s="283"/>
    </row>
    <row r="2361" spans="1:4">
      <c r="A2361" s="268">
        <v>36359</v>
      </c>
      <c r="B2361" s="261" t="s">
        <v>2703</v>
      </c>
      <c r="C2361" s="268" t="s">
        <v>347</v>
      </c>
      <c r="D2361" s="283"/>
    </row>
    <row r="2362" spans="1:4">
      <c r="A2362" s="268">
        <v>36360</v>
      </c>
      <c r="B2362" s="261" t="s">
        <v>2704</v>
      </c>
      <c r="C2362" s="268" t="s">
        <v>347</v>
      </c>
      <c r="D2362" s="283"/>
    </row>
    <row r="2363" spans="1:4">
      <c r="A2363" s="268">
        <v>38434</v>
      </c>
      <c r="B2363" s="261" t="s">
        <v>2705</v>
      </c>
      <c r="C2363" s="268" t="s">
        <v>347</v>
      </c>
      <c r="D2363" s="283"/>
    </row>
    <row r="2364" spans="1:4">
      <c r="A2364" s="268">
        <v>38435</v>
      </c>
      <c r="B2364" s="261" t="s">
        <v>2706</v>
      </c>
      <c r="C2364" s="268" t="s">
        <v>347</v>
      </c>
      <c r="D2364" s="283"/>
    </row>
    <row r="2365" spans="1:4">
      <c r="A2365" s="268">
        <v>38436</v>
      </c>
      <c r="B2365" s="261" t="s">
        <v>2707</v>
      </c>
      <c r="C2365" s="268" t="s">
        <v>347</v>
      </c>
      <c r="D2365" s="283"/>
    </row>
    <row r="2366" spans="1:4">
      <c r="A2366" s="268">
        <v>38437</v>
      </c>
      <c r="B2366" s="261" t="s">
        <v>2708</v>
      </c>
      <c r="C2366" s="268" t="s">
        <v>347</v>
      </c>
      <c r="D2366" s="283"/>
    </row>
    <row r="2367" spans="1:4">
      <c r="A2367" s="268">
        <v>38438</v>
      </c>
      <c r="B2367" s="261" t="s">
        <v>2709</v>
      </c>
      <c r="C2367" s="268" t="s">
        <v>347</v>
      </c>
      <c r="D2367" s="283"/>
    </row>
    <row r="2368" spans="1:4">
      <c r="A2368" s="268">
        <v>38439</v>
      </c>
      <c r="B2368" s="261" t="s">
        <v>2710</v>
      </c>
      <c r="C2368" s="268" t="s">
        <v>347</v>
      </c>
      <c r="D2368" s="283"/>
    </row>
    <row r="2369" spans="1:4">
      <c r="A2369" s="268">
        <v>10836</v>
      </c>
      <c r="B2369" s="261" t="s">
        <v>2711</v>
      </c>
      <c r="C2369" s="268" t="s">
        <v>347</v>
      </c>
      <c r="D2369" s="283">
        <v>16.920000000000002</v>
      </c>
    </row>
    <row r="2370" spans="1:4">
      <c r="A2370" s="268">
        <v>3510</v>
      </c>
      <c r="B2370" s="261" t="s">
        <v>2712</v>
      </c>
      <c r="C2370" s="268" t="s">
        <v>347</v>
      </c>
      <c r="D2370" s="283">
        <v>12.11</v>
      </c>
    </row>
    <row r="2371" spans="1:4">
      <c r="A2371" s="268">
        <v>10835</v>
      </c>
      <c r="B2371" s="261" t="s">
        <v>2713</v>
      </c>
      <c r="C2371" s="268" t="s">
        <v>347</v>
      </c>
      <c r="D2371" s="283">
        <v>4.72</v>
      </c>
    </row>
    <row r="2372" spans="1:4">
      <c r="A2372" s="268">
        <v>3485</v>
      </c>
      <c r="B2372" s="261" t="s">
        <v>2714</v>
      </c>
      <c r="C2372" s="268" t="s">
        <v>347</v>
      </c>
      <c r="D2372" s="283">
        <v>12.73</v>
      </c>
    </row>
    <row r="2373" spans="1:4">
      <c r="A2373" s="268">
        <v>3475</v>
      </c>
      <c r="B2373" s="261" t="s">
        <v>2715</v>
      </c>
      <c r="C2373" s="268" t="s">
        <v>347</v>
      </c>
      <c r="D2373" s="283">
        <v>4.6100000000000003</v>
      </c>
    </row>
    <row r="2374" spans="1:4">
      <c r="A2374" s="268">
        <v>3534</v>
      </c>
      <c r="B2374" s="261" t="s">
        <v>2716</v>
      </c>
      <c r="C2374" s="268" t="s">
        <v>347</v>
      </c>
      <c r="D2374" s="283">
        <v>7.3</v>
      </c>
    </row>
    <row r="2375" spans="1:4">
      <c r="A2375" s="268">
        <v>3482</v>
      </c>
      <c r="B2375" s="261" t="s">
        <v>2717</v>
      </c>
      <c r="C2375" s="268" t="s">
        <v>347</v>
      </c>
      <c r="D2375" s="283">
        <v>5.22</v>
      </c>
    </row>
    <row r="2376" spans="1:4">
      <c r="A2376" s="268">
        <v>3543</v>
      </c>
      <c r="B2376" s="261" t="s">
        <v>2718</v>
      </c>
      <c r="C2376" s="268" t="s">
        <v>347</v>
      </c>
      <c r="D2376" s="283">
        <v>1.69</v>
      </c>
    </row>
    <row r="2377" spans="1:4">
      <c r="A2377" s="268">
        <v>3505</v>
      </c>
      <c r="B2377" s="261" t="s">
        <v>2719</v>
      </c>
      <c r="C2377" s="268" t="s">
        <v>347</v>
      </c>
      <c r="D2377" s="283">
        <v>2.52</v>
      </c>
    </row>
    <row r="2378" spans="1:4">
      <c r="A2378" s="268">
        <v>3521</v>
      </c>
      <c r="B2378" s="261" t="s">
        <v>2720</v>
      </c>
      <c r="C2378" s="268" t="s">
        <v>347</v>
      </c>
      <c r="D2378" s="283">
        <v>1.9</v>
      </c>
    </row>
    <row r="2379" spans="1:4">
      <c r="A2379" s="268">
        <v>3531</v>
      </c>
      <c r="B2379" s="261" t="s">
        <v>2721</v>
      </c>
      <c r="C2379" s="268" t="s">
        <v>347</v>
      </c>
      <c r="D2379" s="283">
        <v>3.62</v>
      </c>
    </row>
    <row r="2380" spans="1:4">
      <c r="A2380" s="268">
        <v>3522</v>
      </c>
      <c r="B2380" s="261" t="s">
        <v>2722</v>
      </c>
      <c r="C2380" s="268" t="s">
        <v>347</v>
      </c>
      <c r="D2380" s="283">
        <v>2.33</v>
      </c>
    </row>
    <row r="2381" spans="1:4">
      <c r="A2381" s="268">
        <v>3527</v>
      </c>
      <c r="B2381" s="261" t="s">
        <v>2723</v>
      </c>
      <c r="C2381" s="268" t="s">
        <v>347</v>
      </c>
      <c r="D2381" s="283">
        <v>12.27</v>
      </c>
    </row>
    <row r="2382" spans="1:4">
      <c r="A2382" s="268">
        <v>3530</v>
      </c>
      <c r="B2382" s="261" t="s">
        <v>2724</v>
      </c>
      <c r="C2382" s="268" t="s">
        <v>347</v>
      </c>
      <c r="D2382" s="283">
        <v>198.7</v>
      </c>
    </row>
    <row r="2383" spans="1:4">
      <c r="A2383" s="268">
        <v>3542</v>
      </c>
      <c r="B2383" s="261" t="s">
        <v>2725</v>
      </c>
      <c r="C2383" s="268" t="s">
        <v>347</v>
      </c>
      <c r="D2383" s="283">
        <v>0.56999999999999995</v>
      </c>
    </row>
    <row r="2384" spans="1:4">
      <c r="A2384" s="268">
        <v>3529</v>
      </c>
      <c r="B2384" s="261" t="s">
        <v>2726</v>
      </c>
      <c r="C2384" s="268" t="s">
        <v>347</v>
      </c>
      <c r="D2384" s="283">
        <v>0.7</v>
      </c>
    </row>
    <row r="2385" spans="1:4">
      <c r="A2385" s="268">
        <v>3536</v>
      </c>
      <c r="B2385" s="261" t="s">
        <v>2727</v>
      </c>
      <c r="C2385" s="268" t="s">
        <v>347</v>
      </c>
      <c r="D2385" s="283">
        <v>2.33</v>
      </c>
    </row>
    <row r="2386" spans="1:4">
      <c r="A2386" s="268">
        <v>3535</v>
      </c>
      <c r="B2386" s="261" t="s">
        <v>2728</v>
      </c>
      <c r="C2386" s="268" t="s">
        <v>347</v>
      </c>
      <c r="D2386" s="283">
        <v>5.67</v>
      </c>
    </row>
    <row r="2387" spans="1:4">
      <c r="A2387" s="268">
        <v>3540</v>
      </c>
      <c r="B2387" s="261" t="s">
        <v>2729</v>
      </c>
      <c r="C2387" s="268" t="s">
        <v>347</v>
      </c>
      <c r="D2387" s="283">
        <v>4.8</v>
      </c>
    </row>
    <row r="2388" spans="1:4">
      <c r="A2388" s="268">
        <v>3539</v>
      </c>
      <c r="B2388" s="261" t="s">
        <v>2730</v>
      </c>
      <c r="C2388" s="268" t="s">
        <v>347</v>
      </c>
      <c r="D2388" s="283">
        <v>27.81</v>
      </c>
    </row>
    <row r="2389" spans="1:4">
      <c r="A2389" s="268">
        <v>3513</v>
      </c>
      <c r="B2389" s="261" t="s">
        <v>2731</v>
      </c>
      <c r="C2389" s="268" t="s">
        <v>347</v>
      </c>
      <c r="D2389" s="283">
        <v>98.06</v>
      </c>
    </row>
    <row r="2390" spans="1:4">
      <c r="A2390" s="268">
        <v>3516</v>
      </c>
      <c r="B2390" s="261" t="s">
        <v>2732</v>
      </c>
      <c r="C2390" s="268" t="s">
        <v>347</v>
      </c>
      <c r="D2390" s="283">
        <v>1.95</v>
      </c>
    </row>
    <row r="2391" spans="1:4">
      <c r="A2391" s="268">
        <v>3517</v>
      </c>
      <c r="B2391" s="261" t="s">
        <v>2733</v>
      </c>
      <c r="C2391" s="268" t="s">
        <v>347</v>
      </c>
      <c r="D2391" s="283">
        <v>1.76</v>
      </c>
    </row>
    <row r="2392" spans="1:4">
      <c r="A2392" s="268">
        <v>3515</v>
      </c>
      <c r="B2392" s="261" t="s">
        <v>2734</v>
      </c>
      <c r="C2392" s="268" t="s">
        <v>347</v>
      </c>
      <c r="D2392" s="283">
        <v>6.26</v>
      </c>
    </row>
    <row r="2393" spans="1:4">
      <c r="A2393" s="268">
        <v>20147</v>
      </c>
      <c r="B2393" s="261" t="s">
        <v>2735</v>
      </c>
      <c r="C2393" s="268" t="s">
        <v>347</v>
      </c>
      <c r="D2393" s="283">
        <v>5.14</v>
      </c>
    </row>
    <row r="2394" spans="1:4">
      <c r="A2394" s="268">
        <v>3524</v>
      </c>
      <c r="B2394" s="261" t="s">
        <v>2736</v>
      </c>
      <c r="C2394" s="268" t="s">
        <v>347</v>
      </c>
      <c r="D2394" s="283">
        <v>7.74</v>
      </c>
    </row>
    <row r="2395" spans="1:4">
      <c r="A2395" s="268">
        <v>3532</v>
      </c>
      <c r="B2395" s="261" t="s">
        <v>2737</v>
      </c>
      <c r="C2395" s="268" t="s">
        <v>347</v>
      </c>
      <c r="D2395" s="283">
        <v>17.899999999999999</v>
      </c>
    </row>
    <row r="2396" spans="1:4">
      <c r="A2396" s="268">
        <v>3528</v>
      </c>
      <c r="B2396" s="261" t="s">
        <v>2738</v>
      </c>
      <c r="C2396" s="268" t="s">
        <v>347</v>
      </c>
      <c r="D2396" s="283">
        <v>7.62</v>
      </c>
    </row>
    <row r="2397" spans="1:4">
      <c r="A2397" s="268">
        <v>37952</v>
      </c>
      <c r="B2397" s="261" t="s">
        <v>2739</v>
      </c>
      <c r="C2397" s="268" t="s">
        <v>347</v>
      </c>
      <c r="D2397" s="283">
        <v>54.6</v>
      </c>
    </row>
    <row r="2398" spans="1:4">
      <c r="A2398" s="268">
        <v>37951</v>
      </c>
      <c r="B2398" s="261" t="s">
        <v>2740</v>
      </c>
      <c r="C2398" s="268" t="s">
        <v>347</v>
      </c>
      <c r="D2398" s="283">
        <v>2.0499999999999998</v>
      </c>
    </row>
    <row r="2399" spans="1:4">
      <c r="A2399" s="268">
        <v>3518</v>
      </c>
      <c r="B2399" s="261" t="s">
        <v>2741</v>
      </c>
      <c r="C2399" s="268" t="s">
        <v>347</v>
      </c>
      <c r="D2399" s="283">
        <v>3.16</v>
      </c>
    </row>
    <row r="2400" spans="1:4">
      <c r="A2400" s="268">
        <v>3519</v>
      </c>
      <c r="B2400" s="261" t="s">
        <v>2742</v>
      </c>
      <c r="C2400" s="268" t="s">
        <v>347</v>
      </c>
      <c r="D2400" s="283">
        <v>6.61</v>
      </c>
    </row>
    <row r="2401" spans="1:4">
      <c r="A2401" s="268">
        <v>3520</v>
      </c>
      <c r="B2401" s="261" t="s">
        <v>2743</v>
      </c>
      <c r="C2401" s="268" t="s">
        <v>347</v>
      </c>
      <c r="D2401" s="283">
        <v>6.92</v>
      </c>
    </row>
    <row r="2402" spans="1:4">
      <c r="A2402" s="268">
        <v>37950</v>
      </c>
      <c r="B2402" s="261" t="s">
        <v>2744</v>
      </c>
      <c r="C2402" s="268" t="s">
        <v>347</v>
      </c>
      <c r="D2402" s="283">
        <v>50.26</v>
      </c>
    </row>
    <row r="2403" spans="1:4">
      <c r="A2403" s="268">
        <v>37949</v>
      </c>
      <c r="B2403" s="261" t="s">
        <v>2745</v>
      </c>
      <c r="C2403" s="268" t="s">
        <v>347</v>
      </c>
      <c r="D2403" s="283">
        <v>1.85</v>
      </c>
    </row>
    <row r="2404" spans="1:4">
      <c r="A2404" s="268">
        <v>3526</v>
      </c>
      <c r="B2404" s="261" t="s">
        <v>2746</v>
      </c>
      <c r="C2404" s="268" t="s">
        <v>347</v>
      </c>
      <c r="D2404" s="283">
        <v>2.5499999999999998</v>
      </c>
    </row>
    <row r="2405" spans="1:4">
      <c r="A2405" s="268">
        <v>3509</v>
      </c>
      <c r="B2405" s="261" t="s">
        <v>2747</v>
      </c>
      <c r="C2405" s="268" t="s">
        <v>347</v>
      </c>
      <c r="D2405" s="283">
        <v>5.79</v>
      </c>
    </row>
    <row r="2406" spans="1:4">
      <c r="A2406" s="268">
        <v>20151</v>
      </c>
      <c r="B2406" s="261" t="s">
        <v>2748</v>
      </c>
      <c r="C2406" s="268" t="s">
        <v>347</v>
      </c>
      <c r="D2406" s="283">
        <v>17.03</v>
      </c>
    </row>
    <row r="2407" spans="1:4">
      <c r="A2407" s="268">
        <v>20152</v>
      </c>
      <c r="B2407" s="261" t="s">
        <v>2749</v>
      </c>
      <c r="C2407" s="268" t="s">
        <v>347</v>
      </c>
      <c r="D2407" s="283">
        <v>61.61</v>
      </c>
    </row>
    <row r="2408" spans="1:4">
      <c r="A2408" s="268">
        <v>20148</v>
      </c>
      <c r="B2408" s="261" t="s">
        <v>2750</v>
      </c>
      <c r="C2408" s="268" t="s">
        <v>347</v>
      </c>
      <c r="D2408" s="283">
        <v>3.35</v>
      </c>
    </row>
    <row r="2409" spans="1:4">
      <c r="A2409" s="268">
        <v>20149</v>
      </c>
      <c r="B2409" s="261" t="s">
        <v>2751</v>
      </c>
      <c r="C2409" s="268" t="s">
        <v>347</v>
      </c>
      <c r="D2409" s="283">
        <v>5.59</v>
      </c>
    </row>
    <row r="2410" spans="1:4">
      <c r="A2410" s="268">
        <v>20150</v>
      </c>
      <c r="B2410" s="261" t="s">
        <v>2752</v>
      </c>
      <c r="C2410" s="268" t="s">
        <v>347</v>
      </c>
      <c r="D2410" s="283">
        <v>14.41</v>
      </c>
    </row>
    <row r="2411" spans="1:4">
      <c r="A2411" s="268">
        <v>20157</v>
      </c>
      <c r="B2411" s="261" t="s">
        <v>2753</v>
      </c>
      <c r="C2411" s="268" t="s">
        <v>347</v>
      </c>
      <c r="D2411" s="283">
        <v>16.170000000000002</v>
      </c>
    </row>
    <row r="2412" spans="1:4">
      <c r="A2412" s="268">
        <v>20158</v>
      </c>
      <c r="B2412" s="261" t="s">
        <v>2754</v>
      </c>
      <c r="C2412" s="268" t="s">
        <v>347</v>
      </c>
      <c r="D2412" s="283">
        <v>64.23</v>
      </c>
    </row>
    <row r="2413" spans="1:4">
      <c r="A2413" s="268">
        <v>20154</v>
      </c>
      <c r="B2413" s="261" t="s">
        <v>2755</v>
      </c>
      <c r="C2413" s="268" t="s">
        <v>347</v>
      </c>
      <c r="D2413" s="283">
        <v>3.28</v>
      </c>
    </row>
    <row r="2414" spans="1:4">
      <c r="A2414" s="268">
        <v>20155</v>
      </c>
      <c r="B2414" s="261" t="s">
        <v>2756</v>
      </c>
      <c r="C2414" s="268" t="s">
        <v>347</v>
      </c>
      <c r="D2414" s="283">
        <v>4.99</v>
      </c>
    </row>
    <row r="2415" spans="1:4">
      <c r="A2415" s="268">
        <v>20156</v>
      </c>
      <c r="B2415" s="261" t="s">
        <v>2757</v>
      </c>
      <c r="C2415" s="268" t="s">
        <v>347</v>
      </c>
      <c r="D2415" s="283">
        <v>14.03</v>
      </c>
    </row>
    <row r="2416" spans="1:4">
      <c r="A2416" s="268">
        <v>3499</v>
      </c>
      <c r="B2416" s="261" t="s">
        <v>2758</v>
      </c>
      <c r="C2416" s="268" t="s">
        <v>347</v>
      </c>
      <c r="D2416" s="283">
        <v>1.0900000000000001</v>
      </c>
    </row>
    <row r="2417" spans="1:4">
      <c r="A2417" s="268">
        <v>3500</v>
      </c>
      <c r="B2417" s="261" t="s">
        <v>2759</v>
      </c>
      <c r="C2417" s="268" t="s">
        <v>347</v>
      </c>
      <c r="D2417" s="283">
        <v>1.44</v>
      </c>
    </row>
    <row r="2418" spans="1:4">
      <c r="A2418" s="268">
        <v>3501</v>
      </c>
      <c r="B2418" s="261" t="s">
        <v>2760</v>
      </c>
      <c r="C2418" s="268" t="s">
        <v>347</v>
      </c>
      <c r="D2418" s="283">
        <v>3.98</v>
      </c>
    </row>
    <row r="2419" spans="1:4">
      <c r="A2419" s="268">
        <v>3502</v>
      </c>
      <c r="B2419" s="261" t="s">
        <v>2761</v>
      </c>
      <c r="C2419" s="268" t="s">
        <v>347</v>
      </c>
      <c r="D2419" s="283">
        <v>5.72</v>
      </c>
    </row>
    <row r="2420" spans="1:4">
      <c r="A2420" s="268">
        <v>3503</v>
      </c>
      <c r="B2420" s="261" t="s">
        <v>2762</v>
      </c>
      <c r="C2420" s="268" t="s">
        <v>347</v>
      </c>
      <c r="D2420" s="283">
        <v>7.19</v>
      </c>
    </row>
    <row r="2421" spans="1:4">
      <c r="A2421" s="268">
        <v>3477</v>
      </c>
      <c r="B2421" s="261" t="s">
        <v>2763</v>
      </c>
      <c r="C2421" s="268" t="s">
        <v>347</v>
      </c>
      <c r="D2421" s="283">
        <v>26.13</v>
      </c>
    </row>
    <row r="2422" spans="1:4">
      <c r="A2422" s="268">
        <v>3478</v>
      </c>
      <c r="B2422" s="261" t="s">
        <v>2764</v>
      </c>
      <c r="C2422" s="268" t="s">
        <v>347</v>
      </c>
      <c r="D2422" s="283">
        <v>62.66</v>
      </c>
    </row>
    <row r="2423" spans="1:4">
      <c r="A2423" s="268">
        <v>3525</v>
      </c>
      <c r="B2423" s="261" t="s">
        <v>2765</v>
      </c>
      <c r="C2423" s="268" t="s">
        <v>347</v>
      </c>
      <c r="D2423" s="283">
        <v>77.33</v>
      </c>
    </row>
    <row r="2424" spans="1:4">
      <c r="A2424" s="268">
        <v>3511</v>
      </c>
      <c r="B2424" s="261" t="s">
        <v>2766</v>
      </c>
      <c r="C2424" s="268" t="s">
        <v>347</v>
      </c>
      <c r="D2424" s="283">
        <v>82.02</v>
      </c>
    </row>
    <row r="2425" spans="1:4">
      <c r="A2425" s="268">
        <v>38913</v>
      </c>
      <c r="B2425" s="261" t="s">
        <v>2767</v>
      </c>
      <c r="C2425" s="268" t="s">
        <v>347</v>
      </c>
      <c r="D2425" s="283"/>
    </row>
    <row r="2426" spans="1:4">
      <c r="A2426" s="268">
        <v>38914</v>
      </c>
      <c r="B2426" s="261" t="s">
        <v>2768</v>
      </c>
      <c r="C2426" s="268" t="s">
        <v>347</v>
      </c>
      <c r="D2426" s="283"/>
    </row>
    <row r="2427" spans="1:4">
      <c r="A2427" s="268">
        <v>38915</v>
      </c>
      <c r="B2427" s="261" t="s">
        <v>2769</v>
      </c>
      <c r="C2427" s="268" t="s">
        <v>347</v>
      </c>
      <c r="D2427" s="283"/>
    </row>
    <row r="2428" spans="1:4">
      <c r="A2428" s="268">
        <v>38916</v>
      </c>
      <c r="B2428" s="261" t="s">
        <v>2770</v>
      </c>
      <c r="C2428" s="268" t="s">
        <v>347</v>
      </c>
      <c r="D2428" s="283"/>
    </row>
    <row r="2429" spans="1:4">
      <c r="A2429" s="268">
        <v>39300</v>
      </c>
      <c r="B2429" s="261" t="s">
        <v>2771</v>
      </c>
      <c r="C2429" s="268" t="s">
        <v>347</v>
      </c>
      <c r="D2429" s="283"/>
    </row>
    <row r="2430" spans="1:4">
      <c r="A2430" s="268">
        <v>39301</v>
      </c>
      <c r="B2430" s="261" t="s">
        <v>2772</v>
      </c>
      <c r="C2430" s="268" t="s">
        <v>347</v>
      </c>
      <c r="D2430" s="283"/>
    </row>
    <row r="2431" spans="1:4">
      <c r="A2431" s="268">
        <v>39302</v>
      </c>
      <c r="B2431" s="261" t="s">
        <v>2773</v>
      </c>
      <c r="C2431" s="268" t="s">
        <v>347</v>
      </c>
      <c r="D2431" s="283"/>
    </row>
    <row r="2432" spans="1:4">
      <c r="A2432" s="268">
        <v>38941</v>
      </c>
      <c r="B2432" s="261" t="s">
        <v>2774</v>
      </c>
      <c r="C2432" s="268" t="s">
        <v>347</v>
      </c>
      <c r="D2432" s="283"/>
    </row>
    <row r="2433" spans="1:4">
      <c r="A2433" s="268">
        <v>38923</v>
      </c>
      <c r="B2433" s="261" t="s">
        <v>2775</v>
      </c>
      <c r="C2433" s="268" t="s">
        <v>347</v>
      </c>
      <c r="D2433" s="283"/>
    </row>
    <row r="2434" spans="1:4">
      <c r="A2434" s="268">
        <v>38925</v>
      </c>
      <c r="B2434" s="261" t="s">
        <v>2776</v>
      </c>
      <c r="C2434" s="268" t="s">
        <v>347</v>
      </c>
      <c r="D2434" s="283"/>
    </row>
    <row r="2435" spans="1:4">
      <c r="A2435" s="268">
        <v>38926</v>
      </c>
      <c r="B2435" s="261" t="s">
        <v>2777</v>
      </c>
      <c r="C2435" s="268" t="s">
        <v>347</v>
      </c>
      <c r="D2435" s="283"/>
    </row>
    <row r="2436" spans="1:4">
      <c r="A2436" s="268">
        <v>38927</v>
      </c>
      <c r="B2436" s="261" t="s">
        <v>2778</v>
      </c>
      <c r="C2436" s="268" t="s">
        <v>347</v>
      </c>
      <c r="D2436" s="283"/>
    </row>
    <row r="2437" spans="1:4">
      <c r="A2437" s="268">
        <v>39304</v>
      </c>
      <c r="B2437" s="261" t="s">
        <v>2779</v>
      </c>
      <c r="C2437" s="268" t="s">
        <v>347</v>
      </c>
      <c r="D2437" s="283"/>
    </row>
    <row r="2438" spans="1:4">
      <c r="A2438" s="268">
        <v>39305</v>
      </c>
      <c r="B2438" s="261" t="s">
        <v>2780</v>
      </c>
      <c r="C2438" s="268" t="s">
        <v>347</v>
      </c>
      <c r="D2438" s="283"/>
    </row>
    <row r="2439" spans="1:4">
      <c r="A2439" s="268">
        <v>39306</v>
      </c>
      <c r="B2439" s="261" t="s">
        <v>2781</v>
      </c>
      <c r="C2439" s="268" t="s">
        <v>347</v>
      </c>
      <c r="D2439" s="283"/>
    </row>
    <row r="2440" spans="1:4">
      <c r="A2440" s="268">
        <v>38928</v>
      </c>
      <c r="B2440" s="261" t="s">
        <v>2782</v>
      </c>
      <c r="C2440" s="268" t="s">
        <v>347</v>
      </c>
      <c r="D2440" s="283"/>
    </row>
    <row r="2441" spans="1:4">
      <c r="A2441" s="268">
        <v>38917</v>
      </c>
      <c r="B2441" s="261" t="s">
        <v>2783</v>
      </c>
      <c r="C2441" s="268" t="s">
        <v>347</v>
      </c>
      <c r="D2441" s="283"/>
    </row>
    <row r="2442" spans="1:4">
      <c r="A2442" s="268">
        <v>38919</v>
      </c>
      <c r="B2442" s="261" t="s">
        <v>2784</v>
      </c>
      <c r="C2442" s="268" t="s">
        <v>347</v>
      </c>
      <c r="D2442" s="283"/>
    </row>
    <row r="2443" spans="1:4">
      <c r="A2443" s="268">
        <v>38922</v>
      </c>
      <c r="B2443" s="261" t="s">
        <v>2785</v>
      </c>
      <c r="C2443" s="268" t="s">
        <v>347</v>
      </c>
      <c r="D2443" s="283"/>
    </row>
    <row r="2444" spans="1:4">
      <c r="A2444" s="268">
        <v>45198</v>
      </c>
      <c r="B2444" s="261" t="s">
        <v>2786</v>
      </c>
      <c r="C2444" s="268" t="s">
        <v>347</v>
      </c>
      <c r="D2444" s="283">
        <v>45.92</v>
      </c>
    </row>
    <row r="2445" spans="1:4">
      <c r="A2445" s="268">
        <v>45196</v>
      </c>
      <c r="B2445" s="261" t="s">
        <v>2787</v>
      </c>
      <c r="C2445" s="268" t="s">
        <v>347</v>
      </c>
      <c r="D2445" s="283">
        <v>94.68</v>
      </c>
    </row>
    <row r="2446" spans="1:4">
      <c r="A2446" s="268">
        <v>12032</v>
      </c>
      <c r="B2446" s="261" t="s">
        <v>2788</v>
      </c>
      <c r="C2446" s="268" t="s">
        <v>792</v>
      </c>
      <c r="D2446" s="283">
        <v>62.78</v>
      </c>
    </row>
    <row r="2447" spans="1:4">
      <c r="A2447" s="268">
        <v>12030</v>
      </c>
      <c r="B2447" s="261" t="s">
        <v>2789</v>
      </c>
      <c r="C2447" s="268" t="s">
        <v>792</v>
      </c>
      <c r="D2447" s="283">
        <v>58.99</v>
      </c>
    </row>
    <row r="2448" spans="1:4">
      <c r="A2448" s="268">
        <v>45207</v>
      </c>
      <c r="B2448" s="261" t="s">
        <v>2790</v>
      </c>
      <c r="C2448" s="268" t="s">
        <v>347</v>
      </c>
      <c r="D2448" s="283">
        <v>302.45</v>
      </c>
    </row>
    <row r="2449" spans="1:4">
      <c r="A2449" s="268">
        <v>14157</v>
      </c>
      <c r="B2449" s="261" t="s">
        <v>2791</v>
      </c>
      <c r="C2449" s="268" t="s">
        <v>347</v>
      </c>
      <c r="D2449" s="283"/>
    </row>
    <row r="2450" spans="1:4">
      <c r="A2450" s="268">
        <v>10908</v>
      </c>
      <c r="B2450" s="261" t="s">
        <v>2792</v>
      </c>
      <c r="C2450" s="268" t="s">
        <v>347</v>
      </c>
      <c r="D2450" s="283">
        <v>15.9</v>
      </c>
    </row>
    <row r="2451" spans="1:4">
      <c r="A2451" s="268">
        <v>10909</v>
      </c>
      <c r="B2451" s="261" t="s">
        <v>2793</v>
      </c>
      <c r="C2451" s="268" t="s">
        <v>347</v>
      </c>
      <c r="D2451" s="283">
        <v>18.489999999999998</v>
      </c>
    </row>
    <row r="2452" spans="1:4">
      <c r="A2452" s="268">
        <v>3669</v>
      </c>
      <c r="B2452" s="261" t="s">
        <v>2794</v>
      </c>
      <c r="C2452" s="268" t="s">
        <v>347</v>
      </c>
      <c r="D2452" s="283">
        <v>11.36</v>
      </c>
    </row>
    <row r="2453" spans="1:4">
      <c r="A2453" s="268">
        <v>20139</v>
      </c>
      <c r="B2453" s="261" t="s">
        <v>2795</v>
      </c>
      <c r="C2453" s="268" t="s">
        <v>347</v>
      </c>
      <c r="D2453" s="283">
        <v>97.71</v>
      </c>
    </row>
    <row r="2454" spans="1:4">
      <c r="A2454" s="268">
        <v>3668</v>
      </c>
      <c r="B2454" s="261" t="s">
        <v>2796</v>
      </c>
      <c r="C2454" s="268" t="s">
        <v>347</v>
      </c>
      <c r="D2454" s="283">
        <v>34.9</v>
      </c>
    </row>
    <row r="2455" spans="1:4">
      <c r="A2455" s="268">
        <v>10911</v>
      </c>
      <c r="B2455" s="261" t="s">
        <v>2797</v>
      </c>
      <c r="C2455" s="268" t="s">
        <v>347</v>
      </c>
      <c r="D2455" s="283">
        <v>15.3</v>
      </c>
    </row>
    <row r="2456" spans="1:4">
      <c r="A2456" s="268">
        <v>3659</v>
      </c>
      <c r="B2456" s="261" t="s">
        <v>2798</v>
      </c>
      <c r="C2456" s="268" t="s">
        <v>347</v>
      </c>
      <c r="D2456" s="283">
        <v>15.59</v>
      </c>
    </row>
    <row r="2457" spans="1:4">
      <c r="A2457" s="268">
        <v>3660</v>
      </c>
      <c r="B2457" s="261" t="s">
        <v>2799</v>
      </c>
      <c r="C2457" s="268" t="s">
        <v>347</v>
      </c>
      <c r="D2457" s="283">
        <v>20.16</v>
      </c>
    </row>
    <row r="2458" spans="1:4">
      <c r="A2458" s="268">
        <v>20144</v>
      </c>
      <c r="B2458" s="261" t="s">
        <v>2800</v>
      </c>
      <c r="C2458" s="268" t="s">
        <v>347</v>
      </c>
      <c r="D2458" s="283">
        <v>45.15</v>
      </c>
    </row>
    <row r="2459" spans="1:4">
      <c r="A2459" s="268">
        <v>20143</v>
      </c>
      <c r="B2459" s="261" t="s">
        <v>2801</v>
      </c>
      <c r="C2459" s="268" t="s">
        <v>347</v>
      </c>
      <c r="D2459" s="283">
        <v>57.76</v>
      </c>
    </row>
    <row r="2460" spans="1:4">
      <c r="A2460" s="268">
        <v>20145</v>
      </c>
      <c r="B2460" s="261" t="s">
        <v>2802</v>
      </c>
      <c r="C2460" s="268" t="s">
        <v>347</v>
      </c>
      <c r="D2460" s="283">
        <v>111.42</v>
      </c>
    </row>
    <row r="2461" spans="1:4">
      <c r="A2461" s="268">
        <v>20146</v>
      </c>
      <c r="B2461" s="261" t="s">
        <v>2803</v>
      </c>
      <c r="C2461" s="268" t="s">
        <v>347</v>
      </c>
      <c r="D2461" s="283">
        <v>152.31</v>
      </c>
    </row>
    <row r="2462" spans="1:4">
      <c r="A2462" s="268">
        <v>20140</v>
      </c>
      <c r="B2462" s="261" t="s">
        <v>2804</v>
      </c>
      <c r="C2462" s="268" t="s">
        <v>347</v>
      </c>
      <c r="D2462" s="283">
        <v>7.14</v>
      </c>
    </row>
    <row r="2463" spans="1:4">
      <c r="A2463" s="268">
        <v>20141</v>
      </c>
      <c r="B2463" s="261" t="s">
        <v>2805</v>
      </c>
      <c r="C2463" s="268" t="s">
        <v>347</v>
      </c>
      <c r="D2463" s="283">
        <v>17.5</v>
      </c>
    </row>
    <row r="2464" spans="1:4">
      <c r="A2464" s="268">
        <v>20142</v>
      </c>
      <c r="B2464" s="261" t="s">
        <v>2806</v>
      </c>
      <c r="C2464" s="268" t="s">
        <v>347</v>
      </c>
      <c r="D2464" s="283">
        <v>30.78</v>
      </c>
    </row>
    <row r="2465" spans="1:4">
      <c r="A2465" s="268">
        <v>3670</v>
      </c>
      <c r="B2465" s="261" t="s">
        <v>2807</v>
      </c>
      <c r="C2465" s="268" t="s">
        <v>347</v>
      </c>
      <c r="D2465" s="283">
        <v>20.02</v>
      </c>
    </row>
    <row r="2466" spans="1:4">
      <c r="A2466" s="268">
        <v>3666</v>
      </c>
      <c r="B2466" s="261" t="s">
        <v>2808</v>
      </c>
      <c r="C2466" s="268" t="s">
        <v>347</v>
      </c>
      <c r="D2466" s="283">
        <v>3.15</v>
      </c>
    </row>
    <row r="2467" spans="1:4">
      <c r="A2467" s="268">
        <v>3662</v>
      </c>
      <c r="B2467" s="261" t="s">
        <v>2809</v>
      </c>
      <c r="C2467" s="268" t="s">
        <v>347</v>
      </c>
      <c r="D2467" s="283">
        <v>8.2100000000000009</v>
      </c>
    </row>
    <row r="2468" spans="1:4">
      <c r="A2468" s="268">
        <v>3658</v>
      </c>
      <c r="B2468" s="261" t="s">
        <v>2810</v>
      </c>
      <c r="C2468" s="268" t="s">
        <v>347</v>
      </c>
      <c r="D2468" s="283">
        <v>15.56</v>
      </c>
    </row>
    <row r="2469" spans="1:4">
      <c r="A2469" s="268">
        <v>42696</v>
      </c>
      <c r="B2469" s="261" t="s">
        <v>2811</v>
      </c>
      <c r="C2469" s="268" t="s">
        <v>347</v>
      </c>
      <c r="D2469" s="283">
        <v>123.42</v>
      </c>
    </row>
    <row r="2470" spans="1:4">
      <c r="A2470" s="268">
        <v>39875</v>
      </c>
      <c r="B2470" s="261" t="s">
        <v>2812</v>
      </c>
      <c r="C2470" s="268" t="s">
        <v>347</v>
      </c>
      <c r="D2470" s="283"/>
    </row>
    <row r="2471" spans="1:4">
      <c r="A2471" s="268">
        <v>39876</v>
      </c>
      <c r="B2471" s="261" t="s">
        <v>2813</v>
      </c>
      <c r="C2471" s="268" t="s">
        <v>347</v>
      </c>
      <c r="D2471" s="283"/>
    </row>
    <row r="2472" spans="1:4">
      <c r="A2472" s="268">
        <v>39877</v>
      </c>
      <c r="B2472" s="261" t="s">
        <v>2814</v>
      </c>
      <c r="C2472" s="268" t="s">
        <v>347</v>
      </c>
      <c r="D2472" s="283"/>
    </row>
    <row r="2473" spans="1:4">
      <c r="A2473" s="268">
        <v>39878</v>
      </c>
      <c r="B2473" s="261" t="s">
        <v>2815</v>
      </c>
      <c r="C2473" s="268" t="s">
        <v>347</v>
      </c>
      <c r="D2473" s="283"/>
    </row>
    <row r="2474" spans="1:4">
      <c r="A2474" s="268">
        <v>39872</v>
      </c>
      <c r="B2474" s="261" t="s">
        <v>2816</v>
      </c>
      <c r="C2474" s="268" t="s">
        <v>347</v>
      </c>
      <c r="D2474" s="283"/>
    </row>
    <row r="2475" spans="1:4">
      <c r="A2475" s="268">
        <v>39873</v>
      </c>
      <c r="B2475" s="261" t="s">
        <v>2817</v>
      </c>
      <c r="C2475" s="268" t="s">
        <v>347</v>
      </c>
      <c r="D2475" s="283"/>
    </row>
    <row r="2476" spans="1:4">
      <c r="A2476" s="268">
        <v>39874</v>
      </c>
      <c r="B2476" s="261" t="s">
        <v>2818</v>
      </c>
      <c r="C2476" s="268" t="s">
        <v>347</v>
      </c>
      <c r="D2476" s="283"/>
    </row>
    <row r="2477" spans="1:4">
      <c r="A2477" s="268">
        <v>3674</v>
      </c>
      <c r="B2477" s="261" t="s">
        <v>2819</v>
      </c>
      <c r="C2477" s="268" t="s">
        <v>111</v>
      </c>
      <c r="D2477" s="283"/>
    </row>
    <row r="2478" spans="1:4">
      <c r="A2478" s="268">
        <v>3681</v>
      </c>
      <c r="B2478" s="261" t="s">
        <v>2820</v>
      </c>
      <c r="C2478" s="268" t="s">
        <v>111</v>
      </c>
      <c r="D2478" s="283"/>
    </row>
    <row r="2479" spans="1:4">
      <c r="A2479" s="268">
        <v>3676</v>
      </c>
      <c r="B2479" s="261" t="s">
        <v>2821</v>
      </c>
      <c r="C2479" s="268" t="s">
        <v>111</v>
      </c>
      <c r="D2479" s="283"/>
    </row>
    <row r="2480" spans="1:4">
      <c r="A2480" s="268">
        <v>3679</v>
      </c>
      <c r="B2480" s="261" t="s">
        <v>2822</v>
      </c>
      <c r="C2480" s="268" t="s">
        <v>111</v>
      </c>
      <c r="D2480" s="283"/>
    </row>
    <row r="2481" spans="1:4">
      <c r="A2481" s="268">
        <v>3672</v>
      </c>
      <c r="B2481" s="261" t="s">
        <v>2823</v>
      </c>
      <c r="C2481" s="268" t="s">
        <v>111</v>
      </c>
      <c r="D2481" s="283"/>
    </row>
    <row r="2482" spans="1:4">
      <c r="A2482" s="268">
        <v>3671</v>
      </c>
      <c r="B2482" s="261" t="s">
        <v>2824</v>
      </c>
      <c r="C2482" s="268" t="s">
        <v>111</v>
      </c>
      <c r="D2482" s="283"/>
    </row>
    <row r="2483" spans="1:4">
      <c r="A2483" s="268">
        <v>3673</v>
      </c>
      <c r="B2483" s="261" t="s">
        <v>2825</v>
      </c>
      <c r="C2483" s="268" t="s">
        <v>111</v>
      </c>
      <c r="D2483" s="283"/>
    </row>
    <row r="2484" spans="1:4">
      <c r="A2484" s="268">
        <v>38394</v>
      </c>
      <c r="B2484" s="261" t="s">
        <v>2826</v>
      </c>
      <c r="C2484" s="268" t="s">
        <v>347</v>
      </c>
      <c r="D2484" s="283">
        <v>177.98</v>
      </c>
    </row>
    <row r="2485" spans="1:4">
      <c r="A2485" s="268">
        <v>3729</v>
      </c>
      <c r="B2485" s="261" t="s">
        <v>2827</v>
      </c>
      <c r="C2485" s="268" t="s">
        <v>347</v>
      </c>
      <c r="D2485" s="283">
        <v>133.22999999999999</v>
      </c>
    </row>
    <row r="2486" spans="1:4">
      <c r="A2486" s="268">
        <v>39357</v>
      </c>
      <c r="B2486" s="261" t="s">
        <v>2828</v>
      </c>
      <c r="C2486" s="268" t="s">
        <v>347</v>
      </c>
      <c r="D2486" s="283"/>
    </row>
    <row r="2487" spans="1:4">
      <c r="A2487" s="268">
        <v>39358</v>
      </c>
      <c r="B2487" s="261" t="s">
        <v>2829</v>
      </c>
      <c r="C2487" s="268" t="s">
        <v>347</v>
      </c>
      <c r="D2487" s="283"/>
    </row>
    <row r="2488" spans="1:4">
      <c r="A2488" s="268">
        <v>39355</v>
      </c>
      <c r="B2488" s="261" t="s">
        <v>2830</v>
      </c>
      <c r="C2488" s="268" t="s">
        <v>347</v>
      </c>
      <c r="D2488" s="283"/>
    </row>
    <row r="2489" spans="1:4">
      <c r="A2489" s="268">
        <v>39356</v>
      </c>
      <c r="B2489" s="261" t="s">
        <v>2831</v>
      </c>
      <c r="C2489" s="268" t="s">
        <v>347</v>
      </c>
      <c r="D2489" s="283"/>
    </row>
    <row r="2490" spans="1:4">
      <c r="A2490" s="268">
        <v>39353</v>
      </c>
      <c r="B2490" s="261" t="s">
        <v>2832</v>
      </c>
      <c r="C2490" s="268" t="s">
        <v>347</v>
      </c>
      <c r="D2490" s="283"/>
    </row>
    <row r="2491" spans="1:4">
      <c r="A2491" s="268">
        <v>39354</v>
      </c>
      <c r="B2491" s="261" t="s">
        <v>2833</v>
      </c>
      <c r="C2491" s="268" t="s">
        <v>347</v>
      </c>
      <c r="D2491" s="283"/>
    </row>
    <row r="2492" spans="1:4">
      <c r="A2492" s="268">
        <v>39398</v>
      </c>
      <c r="B2492" s="261" t="s">
        <v>2834</v>
      </c>
      <c r="C2492" s="268" t="s">
        <v>347</v>
      </c>
      <c r="D2492" s="283">
        <v>168.46</v>
      </c>
    </row>
    <row r="2493" spans="1:4">
      <c r="A2493" s="268">
        <v>13343</v>
      </c>
      <c r="B2493" s="261" t="s">
        <v>2835</v>
      </c>
      <c r="C2493" s="268" t="s">
        <v>347</v>
      </c>
      <c r="D2493" s="283">
        <v>69.650000000000006</v>
      </c>
    </row>
    <row r="2494" spans="1:4">
      <c r="A2494" s="268">
        <v>12118</v>
      </c>
      <c r="B2494" s="261" t="s">
        <v>2836</v>
      </c>
      <c r="C2494" s="268" t="s">
        <v>347</v>
      </c>
      <c r="D2494" s="283">
        <v>18.95</v>
      </c>
    </row>
    <row r="2495" spans="1:4">
      <c r="A2495" s="268">
        <v>39482</v>
      </c>
      <c r="B2495" s="261" t="s">
        <v>2837</v>
      </c>
      <c r="C2495" s="268" t="s">
        <v>347</v>
      </c>
      <c r="D2495" s="283">
        <v>528.69000000000005</v>
      </c>
    </row>
    <row r="2496" spans="1:4">
      <c r="A2496" s="268">
        <v>39486</v>
      </c>
      <c r="B2496" s="261" t="s">
        <v>2838</v>
      </c>
      <c r="C2496" s="268" t="s">
        <v>347</v>
      </c>
      <c r="D2496" s="283">
        <v>431.48</v>
      </c>
    </row>
    <row r="2497" spans="1:4">
      <c r="A2497" s="268">
        <v>39484</v>
      </c>
      <c r="B2497" s="261" t="s">
        <v>2839</v>
      </c>
      <c r="C2497" s="268" t="s">
        <v>347</v>
      </c>
      <c r="D2497" s="283">
        <v>528.69000000000005</v>
      </c>
    </row>
    <row r="2498" spans="1:4">
      <c r="A2498" s="268">
        <v>39488</v>
      </c>
      <c r="B2498" s="261" t="s">
        <v>2840</v>
      </c>
      <c r="C2498" s="268" t="s">
        <v>347</v>
      </c>
      <c r="D2498" s="283">
        <v>438.55</v>
      </c>
    </row>
    <row r="2499" spans="1:4">
      <c r="A2499" s="268">
        <v>39485</v>
      </c>
      <c r="B2499" s="261" t="s">
        <v>2841</v>
      </c>
      <c r="C2499" s="268" t="s">
        <v>347</v>
      </c>
      <c r="D2499" s="283">
        <v>528.69000000000005</v>
      </c>
    </row>
    <row r="2500" spans="1:4">
      <c r="A2500" s="268">
        <v>39489</v>
      </c>
      <c r="B2500" s="261" t="s">
        <v>2842</v>
      </c>
      <c r="C2500" s="268" t="s">
        <v>347</v>
      </c>
      <c r="D2500" s="283">
        <v>445.99</v>
      </c>
    </row>
    <row r="2501" spans="1:4">
      <c r="A2501" s="268">
        <v>39490</v>
      </c>
      <c r="B2501" s="261" t="s">
        <v>2843</v>
      </c>
      <c r="C2501" s="268" t="s">
        <v>347</v>
      </c>
      <c r="D2501" s="283">
        <v>664.57</v>
      </c>
    </row>
    <row r="2502" spans="1:4">
      <c r="A2502" s="268">
        <v>39494</v>
      </c>
      <c r="B2502" s="261" t="s">
        <v>2844</v>
      </c>
      <c r="C2502" s="268" t="s">
        <v>347</v>
      </c>
      <c r="D2502" s="283">
        <v>477.22</v>
      </c>
    </row>
    <row r="2503" spans="1:4">
      <c r="A2503" s="268">
        <v>39495</v>
      </c>
      <c r="B2503" s="261" t="s">
        <v>2845</v>
      </c>
      <c r="C2503" s="268" t="s">
        <v>347</v>
      </c>
      <c r="D2503" s="283">
        <v>537.77</v>
      </c>
    </row>
    <row r="2504" spans="1:4">
      <c r="A2504" s="268">
        <v>39496</v>
      </c>
      <c r="B2504" s="261" t="s">
        <v>2846</v>
      </c>
      <c r="C2504" s="268" t="s">
        <v>347</v>
      </c>
      <c r="D2504" s="283">
        <v>591.54</v>
      </c>
    </row>
    <row r="2505" spans="1:4">
      <c r="A2505" s="268">
        <v>39492</v>
      </c>
      <c r="B2505" s="261" t="s">
        <v>2847</v>
      </c>
      <c r="C2505" s="268" t="s">
        <v>347</v>
      </c>
      <c r="D2505" s="283">
        <v>684.84</v>
      </c>
    </row>
    <row r="2506" spans="1:4">
      <c r="A2506" s="268">
        <v>39497</v>
      </c>
      <c r="B2506" s="261" t="s">
        <v>2848</v>
      </c>
      <c r="C2506" s="268" t="s">
        <v>347</v>
      </c>
      <c r="D2506" s="283">
        <v>618.59</v>
      </c>
    </row>
    <row r="2507" spans="1:4">
      <c r="A2507" s="268">
        <v>39493</v>
      </c>
      <c r="B2507" s="261" t="s">
        <v>2849</v>
      </c>
      <c r="C2507" s="268" t="s">
        <v>347</v>
      </c>
      <c r="D2507" s="283">
        <v>734.56</v>
      </c>
    </row>
    <row r="2508" spans="1:4">
      <c r="A2508" s="268">
        <v>43628</v>
      </c>
      <c r="B2508" s="261" t="s">
        <v>2850</v>
      </c>
      <c r="C2508" s="268" t="s">
        <v>347</v>
      </c>
      <c r="D2508" s="283">
        <v>779.13</v>
      </c>
    </row>
    <row r="2509" spans="1:4">
      <c r="A2509" s="268">
        <v>39500</v>
      </c>
      <c r="B2509" s="261" t="s">
        <v>2851</v>
      </c>
      <c r="C2509" s="268" t="s">
        <v>347</v>
      </c>
      <c r="D2509" s="283">
        <v>801.46</v>
      </c>
    </row>
    <row r="2510" spans="1:4">
      <c r="A2510" s="268">
        <v>39498</v>
      </c>
      <c r="B2510" s="261" t="s">
        <v>2852</v>
      </c>
      <c r="C2510" s="268" t="s">
        <v>347</v>
      </c>
      <c r="D2510" s="283">
        <v>988.47</v>
      </c>
    </row>
    <row r="2511" spans="1:4">
      <c r="A2511" s="268">
        <v>43621</v>
      </c>
      <c r="B2511" s="261" t="s">
        <v>2853</v>
      </c>
      <c r="C2511" s="268" t="s">
        <v>347</v>
      </c>
      <c r="D2511" s="283">
        <v>827.82</v>
      </c>
    </row>
    <row r="2512" spans="1:4">
      <c r="A2512" s="268">
        <v>39501</v>
      </c>
      <c r="B2512" s="261" t="s">
        <v>2854</v>
      </c>
      <c r="C2512" s="268" t="s">
        <v>347</v>
      </c>
      <c r="D2512" s="283">
        <v>823.17</v>
      </c>
    </row>
    <row r="2513" spans="1:4">
      <c r="A2513" s="268">
        <v>39499</v>
      </c>
      <c r="B2513" s="261" t="s">
        <v>2855</v>
      </c>
      <c r="C2513" s="268" t="s">
        <v>347</v>
      </c>
      <c r="D2513" s="283">
        <v>1002.51</v>
      </c>
    </row>
    <row r="2514" spans="1:4">
      <c r="A2514" s="268">
        <v>3733</v>
      </c>
      <c r="B2514" s="261" t="s">
        <v>2856</v>
      </c>
      <c r="C2514" s="268" t="s">
        <v>147</v>
      </c>
      <c r="D2514" s="283">
        <v>80.23</v>
      </c>
    </row>
    <row r="2515" spans="1:4">
      <c r="A2515" s="268">
        <v>3731</v>
      </c>
      <c r="B2515" s="261" t="s">
        <v>2857</v>
      </c>
      <c r="C2515" s="268" t="s">
        <v>147</v>
      </c>
      <c r="D2515" s="283">
        <v>71.790000000000006</v>
      </c>
    </row>
    <row r="2516" spans="1:4">
      <c r="A2516" s="268">
        <v>38137</v>
      </c>
      <c r="B2516" s="261" t="s">
        <v>2858</v>
      </c>
      <c r="C2516" s="268" t="s">
        <v>147</v>
      </c>
      <c r="D2516" s="283">
        <v>85.86</v>
      </c>
    </row>
    <row r="2517" spans="1:4">
      <c r="A2517" s="268">
        <v>38138</v>
      </c>
      <c r="B2517" s="261" t="s">
        <v>2859</v>
      </c>
      <c r="C2517" s="268" t="s">
        <v>147</v>
      </c>
      <c r="D2517" s="283">
        <v>89.15</v>
      </c>
    </row>
    <row r="2518" spans="1:4">
      <c r="A2518" s="268">
        <v>45318</v>
      </c>
      <c r="B2518" s="261" t="s">
        <v>2860</v>
      </c>
      <c r="C2518" s="268" t="s">
        <v>147</v>
      </c>
      <c r="D2518" s="283"/>
    </row>
    <row r="2519" spans="1:4">
      <c r="A2519" s="268">
        <v>45319</v>
      </c>
      <c r="B2519" s="261" t="s">
        <v>2861</v>
      </c>
      <c r="C2519" s="268" t="s">
        <v>147</v>
      </c>
      <c r="D2519" s="283"/>
    </row>
    <row r="2520" spans="1:4">
      <c r="A2520" s="268">
        <v>45320</v>
      </c>
      <c r="B2520" s="261" t="s">
        <v>2862</v>
      </c>
      <c r="C2520" s="268" t="s">
        <v>147</v>
      </c>
      <c r="D2520" s="283"/>
    </row>
    <row r="2521" spans="1:4">
      <c r="A2521" s="268">
        <v>45315</v>
      </c>
      <c r="B2521" s="261" t="s">
        <v>2863</v>
      </c>
      <c r="C2521" s="268" t="s">
        <v>147</v>
      </c>
      <c r="D2521" s="283"/>
    </row>
    <row r="2522" spans="1:4">
      <c r="A2522" s="268">
        <v>45316</v>
      </c>
      <c r="B2522" s="261" t="s">
        <v>2864</v>
      </c>
      <c r="C2522" s="268" t="s">
        <v>147</v>
      </c>
      <c r="D2522" s="283"/>
    </row>
    <row r="2523" spans="1:4">
      <c r="A2523" s="268">
        <v>45317</v>
      </c>
      <c r="B2523" s="261" t="s">
        <v>2865</v>
      </c>
      <c r="C2523" s="268" t="s">
        <v>147</v>
      </c>
      <c r="D2523" s="283"/>
    </row>
    <row r="2524" spans="1:4">
      <c r="A2524" s="268">
        <v>45313</v>
      </c>
      <c r="B2524" s="261" t="s">
        <v>2866</v>
      </c>
      <c r="C2524" s="268" t="s">
        <v>147</v>
      </c>
      <c r="D2524" s="283"/>
    </row>
    <row r="2525" spans="1:4">
      <c r="A2525" s="268">
        <v>45314</v>
      </c>
      <c r="B2525" s="261" t="s">
        <v>2867</v>
      </c>
      <c r="C2525" s="268" t="s">
        <v>147</v>
      </c>
      <c r="D2525" s="283"/>
    </row>
    <row r="2526" spans="1:4">
      <c r="A2526" s="268">
        <v>45309</v>
      </c>
      <c r="B2526" s="261" t="s">
        <v>2868</v>
      </c>
      <c r="C2526" s="268" t="s">
        <v>147</v>
      </c>
      <c r="D2526" s="283"/>
    </row>
    <row r="2527" spans="1:4">
      <c r="A2527" s="268">
        <v>45310</v>
      </c>
      <c r="B2527" s="261" t="s">
        <v>2869</v>
      </c>
      <c r="C2527" s="268" t="s">
        <v>147</v>
      </c>
      <c r="D2527" s="283"/>
    </row>
    <row r="2528" spans="1:4">
      <c r="A2528" s="268">
        <v>45311</v>
      </c>
      <c r="B2528" s="261" t="s">
        <v>2870</v>
      </c>
      <c r="C2528" s="268" t="s">
        <v>147</v>
      </c>
      <c r="D2528" s="283"/>
    </row>
    <row r="2529" spans="1:4">
      <c r="A2529" s="268">
        <v>45312</v>
      </c>
      <c r="B2529" s="261" t="s">
        <v>2871</v>
      </c>
      <c r="C2529" s="268" t="s">
        <v>147</v>
      </c>
      <c r="D2529" s="283"/>
    </row>
    <row r="2530" spans="1:4">
      <c r="A2530" s="268">
        <v>43342</v>
      </c>
      <c r="B2530" s="261" t="s">
        <v>2872</v>
      </c>
      <c r="C2530" s="268" t="s">
        <v>147</v>
      </c>
      <c r="D2530" s="283"/>
    </row>
    <row r="2531" spans="1:4">
      <c r="A2531" s="268">
        <v>43343</v>
      </c>
      <c r="B2531" s="261" t="s">
        <v>2873</v>
      </c>
      <c r="C2531" s="268" t="s">
        <v>147</v>
      </c>
      <c r="D2531" s="283"/>
    </row>
    <row r="2532" spans="1:4">
      <c r="A2532" s="268">
        <v>43344</v>
      </c>
      <c r="B2532" s="261" t="s">
        <v>2874</v>
      </c>
      <c r="C2532" s="268" t="s">
        <v>147</v>
      </c>
      <c r="D2532" s="283"/>
    </row>
    <row r="2533" spans="1:4">
      <c r="A2533" s="268">
        <v>45307</v>
      </c>
      <c r="B2533" s="261" t="s">
        <v>2875</v>
      </c>
      <c r="C2533" s="268" t="s">
        <v>147</v>
      </c>
      <c r="D2533" s="283"/>
    </row>
    <row r="2534" spans="1:4">
      <c r="A2534" s="268">
        <v>43345</v>
      </c>
      <c r="B2534" s="261" t="s">
        <v>2876</v>
      </c>
      <c r="C2534" s="268" t="s">
        <v>147</v>
      </c>
      <c r="D2534" s="283"/>
    </row>
    <row r="2535" spans="1:4">
      <c r="A2535" s="268">
        <v>43346</v>
      </c>
      <c r="B2535" s="261" t="s">
        <v>2877</v>
      </c>
      <c r="C2535" s="268" t="s">
        <v>147</v>
      </c>
      <c r="D2535" s="283"/>
    </row>
    <row r="2536" spans="1:4">
      <c r="A2536" s="268">
        <v>43347</v>
      </c>
      <c r="B2536" s="261" t="s">
        <v>2878</v>
      </c>
      <c r="C2536" s="268" t="s">
        <v>147</v>
      </c>
      <c r="D2536" s="283"/>
    </row>
    <row r="2537" spans="1:4">
      <c r="A2537" s="268">
        <v>43348</v>
      </c>
      <c r="B2537" s="261" t="s">
        <v>2879</v>
      </c>
      <c r="C2537" s="268" t="s">
        <v>147</v>
      </c>
      <c r="D2537" s="283"/>
    </row>
    <row r="2538" spans="1:4">
      <c r="A2538" s="268">
        <v>45308</v>
      </c>
      <c r="B2538" s="261" t="s">
        <v>2880</v>
      </c>
      <c r="C2538" s="268" t="s">
        <v>147</v>
      </c>
      <c r="D2538" s="283"/>
    </row>
    <row r="2539" spans="1:4">
      <c r="A2539" s="268">
        <v>43349</v>
      </c>
      <c r="B2539" s="261" t="s">
        <v>2881</v>
      </c>
      <c r="C2539" s="268" t="s">
        <v>147</v>
      </c>
      <c r="D2539" s="283"/>
    </row>
    <row r="2540" spans="1:4">
      <c r="A2540" s="268">
        <v>3736</v>
      </c>
      <c r="B2540" s="261" t="s">
        <v>2882</v>
      </c>
      <c r="C2540" s="268" t="s">
        <v>147</v>
      </c>
      <c r="D2540" s="283"/>
    </row>
    <row r="2541" spans="1:4">
      <c r="A2541" s="268">
        <v>3741</v>
      </c>
      <c r="B2541" s="261" t="s">
        <v>2883</v>
      </c>
      <c r="C2541" s="268" t="s">
        <v>147</v>
      </c>
      <c r="D2541" s="283"/>
    </row>
    <row r="2542" spans="1:4">
      <c r="A2542" s="268">
        <v>3737</v>
      </c>
      <c r="B2542" s="261" t="s">
        <v>2884</v>
      </c>
      <c r="C2542" s="268" t="s">
        <v>147</v>
      </c>
      <c r="D2542" s="283"/>
    </row>
    <row r="2543" spans="1:4">
      <c r="A2543" s="268">
        <v>43353</v>
      </c>
      <c r="B2543" s="261" t="s">
        <v>2885</v>
      </c>
      <c r="C2543" s="268" t="s">
        <v>147</v>
      </c>
      <c r="D2543" s="283"/>
    </row>
    <row r="2544" spans="1:4">
      <c r="A2544" s="268">
        <v>43350</v>
      </c>
      <c r="B2544" s="261" t="s">
        <v>2886</v>
      </c>
      <c r="C2544" s="268" t="s">
        <v>147</v>
      </c>
      <c r="D2544" s="283"/>
    </row>
    <row r="2545" spans="1:4">
      <c r="A2545" s="268">
        <v>43351</v>
      </c>
      <c r="B2545" s="261" t="s">
        <v>2887</v>
      </c>
      <c r="C2545" s="268" t="s">
        <v>147</v>
      </c>
      <c r="D2545" s="283"/>
    </row>
    <row r="2546" spans="1:4">
      <c r="A2546" s="268">
        <v>43352</v>
      </c>
      <c r="B2546" s="261" t="s">
        <v>2888</v>
      </c>
      <c r="C2546" s="268" t="s">
        <v>147</v>
      </c>
      <c r="D2546" s="283"/>
    </row>
    <row r="2547" spans="1:4">
      <c r="A2547" s="268">
        <v>45306</v>
      </c>
      <c r="B2547" s="261" t="s">
        <v>2889</v>
      </c>
      <c r="C2547" s="268" t="s">
        <v>147</v>
      </c>
      <c r="D2547" s="283"/>
    </row>
    <row r="2548" spans="1:4">
      <c r="A2548" s="268">
        <v>44379</v>
      </c>
      <c r="B2548" s="261" t="s">
        <v>2890</v>
      </c>
      <c r="C2548" s="268" t="s">
        <v>147</v>
      </c>
      <c r="D2548" s="283"/>
    </row>
    <row r="2549" spans="1:4">
      <c r="A2549" s="268">
        <v>43355</v>
      </c>
      <c r="B2549" s="261" t="s">
        <v>2891</v>
      </c>
      <c r="C2549" s="268" t="s">
        <v>147</v>
      </c>
      <c r="D2549" s="283"/>
    </row>
    <row r="2550" spans="1:4">
      <c r="A2550" s="268">
        <v>43356</v>
      </c>
      <c r="B2550" s="261" t="s">
        <v>2892</v>
      </c>
      <c r="C2550" s="268" t="s">
        <v>147</v>
      </c>
      <c r="D2550" s="283"/>
    </row>
    <row r="2551" spans="1:4">
      <c r="A2551" s="268">
        <v>45305</v>
      </c>
      <c r="B2551" s="261" t="s">
        <v>2893</v>
      </c>
      <c r="C2551" s="268" t="s">
        <v>147</v>
      </c>
      <c r="D2551" s="283"/>
    </row>
    <row r="2552" spans="1:4">
      <c r="A2552" s="268">
        <v>3742</v>
      </c>
      <c r="B2552" s="261" t="s">
        <v>2894</v>
      </c>
      <c r="C2552" s="268" t="s">
        <v>147</v>
      </c>
      <c r="D2552" s="283"/>
    </row>
    <row r="2553" spans="1:4">
      <c r="A2553" s="268">
        <v>43357</v>
      </c>
      <c r="B2553" s="261" t="s">
        <v>2895</v>
      </c>
      <c r="C2553" s="268" t="s">
        <v>147</v>
      </c>
      <c r="D2553" s="283"/>
    </row>
    <row r="2554" spans="1:4">
      <c r="A2554" s="268">
        <v>38194</v>
      </c>
      <c r="B2554" s="261" t="s">
        <v>2896</v>
      </c>
      <c r="C2554" s="268" t="s">
        <v>347</v>
      </c>
      <c r="D2554" s="283">
        <v>6.9</v>
      </c>
    </row>
    <row r="2555" spans="1:4">
      <c r="A2555" s="268">
        <v>38193</v>
      </c>
      <c r="B2555" s="261" t="s">
        <v>2897</v>
      </c>
      <c r="C2555" s="268" t="s">
        <v>347</v>
      </c>
      <c r="D2555" s="283">
        <v>5.99</v>
      </c>
    </row>
    <row r="2556" spans="1:4">
      <c r="A2556" s="268">
        <v>39388</v>
      </c>
      <c r="B2556" s="261" t="s">
        <v>2898</v>
      </c>
      <c r="C2556" s="268" t="s">
        <v>347</v>
      </c>
      <c r="D2556" s="283">
        <v>8.48</v>
      </c>
    </row>
    <row r="2557" spans="1:4">
      <c r="A2557" s="268">
        <v>39387</v>
      </c>
      <c r="B2557" s="261" t="s">
        <v>2899</v>
      </c>
      <c r="C2557" s="268" t="s">
        <v>347</v>
      </c>
      <c r="D2557" s="283">
        <v>13.23</v>
      </c>
    </row>
    <row r="2558" spans="1:4">
      <c r="A2558" s="268">
        <v>39386</v>
      </c>
      <c r="B2558" s="261" t="s">
        <v>2900</v>
      </c>
      <c r="C2558" s="268" t="s">
        <v>347</v>
      </c>
      <c r="D2558" s="283">
        <v>9.2200000000000006</v>
      </c>
    </row>
    <row r="2559" spans="1:4">
      <c r="A2559" s="268">
        <v>45229</v>
      </c>
      <c r="B2559" s="261" t="s">
        <v>2901</v>
      </c>
      <c r="C2559" s="268" t="s">
        <v>347</v>
      </c>
      <c r="D2559" s="283">
        <v>2.16</v>
      </c>
    </row>
    <row r="2560" spans="1:4">
      <c r="A2560" s="268">
        <v>746</v>
      </c>
      <c r="B2560" s="261" t="s">
        <v>2902</v>
      </c>
      <c r="C2560" s="268" t="s">
        <v>347</v>
      </c>
      <c r="D2560" s="283">
        <v>1999.68</v>
      </c>
    </row>
    <row r="2561" spans="1:4">
      <c r="A2561" s="268">
        <v>20269</v>
      </c>
      <c r="B2561" s="261" t="s">
        <v>2903</v>
      </c>
      <c r="C2561" s="268" t="s">
        <v>347</v>
      </c>
      <c r="D2561" s="283">
        <v>99.36</v>
      </c>
    </row>
    <row r="2562" spans="1:4">
      <c r="A2562" s="268">
        <v>20270</v>
      </c>
      <c r="B2562" s="261" t="s">
        <v>2904</v>
      </c>
      <c r="C2562" s="268" t="s">
        <v>347</v>
      </c>
      <c r="D2562" s="283">
        <v>109.79</v>
      </c>
    </row>
    <row r="2563" spans="1:4">
      <c r="A2563" s="268">
        <v>11696</v>
      </c>
      <c r="B2563" s="261" t="s">
        <v>2905</v>
      </c>
      <c r="C2563" s="268" t="s">
        <v>347</v>
      </c>
      <c r="D2563" s="283">
        <v>175.75</v>
      </c>
    </row>
    <row r="2564" spans="1:4">
      <c r="A2564" s="268">
        <v>10427</v>
      </c>
      <c r="B2564" s="261" t="s">
        <v>2906</v>
      </c>
      <c r="C2564" s="268" t="s">
        <v>347</v>
      </c>
      <c r="D2564" s="283">
        <v>491.82</v>
      </c>
    </row>
    <row r="2565" spans="1:4">
      <c r="A2565" s="268">
        <v>10428</v>
      </c>
      <c r="B2565" s="261" t="s">
        <v>2907</v>
      </c>
      <c r="C2565" s="268" t="s">
        <v>347</v>
      </c>
      <c r="D2565" s="283">
        <v>506.73</v>
      </c>
    </row>
    <row r="2566" spans="1:4">
      <c r="A2566" s="268">
        <v>36521</v>
      </c>
      <c r="B2566" s="261" t="s">
        <v>2908</v>
      </c>
      <c r="C2566" s="268" t="s">
        <v>347</v>
      </c>
      <c r="D2566" s="283">
        <v>158.1</v>
      </c>
    </row>
    <row r="2567" spans="1:4">
      <c r="A2567" s="268">
        <v>36794</v>
      </c>
      <c r="B2567" s="261" t="s">
        <v>2909</v>
      </c>
      <c r="C2567" s="268" t="s">
        <v>347</v>
      </c>
      <c r="D2567" s="283">
        <v>168.32</v>
      </c>
    </row>
    <row r="2568" spans="1:4">
      <c r="A2568" s="268">
        <v>10426</v>
      </c>
      <c r="B2568" s="261" t="s">
        <v>2910</v>
      </c>
      <c r="C2568" s="268" t="s">
        <v>347</v>
      </c>
      <c r="D2568" s="283">
        <v>188.48</v>
      </c>
    </row>
    <row r="2569" spans="1:4">
      <c r="A2569" s="268">
        <v>10425</v>
      </c>
      <c r="B2569" s="261" t="s">
        <v>2911</v>
      </c>
      <c r="C2569" s="268" t="s">
        <v>347</v>
      </c>
      <c r="D2569" s="283">
        <v>95.62</v>
      </c>
    </row>
    <row r="2570" spans="1:4">
      <c r="A2570" s="268">
        <v>10431</v>
      </c>
      <c r="B2570" s="261" t="s">
        <v>2912</v>
      </c>
      <c r="C2570" s="268" t="s">
        <v>347</v>
      </c>
      <c r="D2570" s="283">
        <v>327.36</v>
      </c>
    </row>
    <row r="2571" spans="1:4">
      <c r="A2571" s="268">
        <v>10429</v>
      </c>
      <c r="B2571" s="261" t="s">
        <v>2913</v>
      </c>
      <c r="C2571" s="268" t="s">
        <v>347</v>
      </c>
      <c r="D2571" s="283">
        <v>161.49</v>
      </c>
    </row>
    <row r="2572" spans="1:4">
      <c r="A2572" s="268">
        <v>10853</v>
      </c>
      <c r="B2572" s="261" t="s">
        <v>2914</v>
      </c>
      <c r="C2572" s="268" t="s">
        <v>347</v>
      </c>
      <c r="D2572" s="283">
        <v>113.64</v>
      </c>
    </row>
    <row r="2573" spans="1:4">
      <c r="A2573" s="268">
        <v>5093</v>
      </c>
      <c r="B2573" s="261" t="s">
        <v>2915</v>
      </c>
      <c r="C2573" s="268" t="s">
        <v>757</v>
      </c>
      <c r="D2573" s="283">
        <v>19.95</v>
      </c>
    </row>
    <row r="2574" spans="1:4">
      <c r="A2574" s="268">
        <v>45254</v>
      </c>
      <c r="B2574" s="261" t="s">
        <v>2916</v>
      </c>
      <c r="C2574" s="268" t="s">
        <v>347</v>
      </c>
      <c r="D2574" s="283">
        <v>28.51</v>
      </c>
    </row>
    <row r="2575" spans="1:4">
      <c r="A2575" s="268">
        <v>45253</v>
      </c>
      <c r="B2575" s="261" t="s">
        <v>2917</v>
      </c>
      <c r="C2575" s="268" t="s">
        <v>347</v>
      </c>
      <c r="D2575" s="283">
        <v>36.950000000000003</v>
      </c>
    </row>
    <row r="2576" spans="1:4">
      <c r="A2576" s="268">
        <v>44331</v>
      </c>
      <c r="B2576" s="261" t="s">
        <v>2918</v>
      </c>
      <c r="C2576" s="268" t="s">
        <v>395</v>
      </c>
      <c r="D2576" s="283">
        <v>83.49</v>
      </c>
    </row>
    <row r="2577" spans="1:4">
      <c r="A2577" s="268">
        <v>37768</v>
      </c>
      <c r="B2577" s="261" t="s">
        <v>2919</v>
      </c>
      <c r="C2577" s="268" t="s">
        <v>347</v>
      </c>
      <c r="D2577" s="283"/>
    </row>
    <row r="2578" spans="1:4">
      <c r="A2578" s="268">
        <v>38382</v>
      </c>
      <c r="B2578" s="261" t="s">
        <v>2920</v>
      </c>
      <c r="C2578" s="268" t="s">
        <v>347</v>
      </c>
      <c r="D2578" s="283">
        <v>12.41</v>
      </c>
    </row>
    <row r="2579" spans="1:4">
      <c r="A2579" s="268">
        <v>38383</v>
      </c>
      <c r="B2579" s="261" t="s">
        <v>2921</v>
      </c>
      <c r="C2579" s="268" t="s">
        <v>347</v>
      </c>
      <c r="D2579" s="283">
        <v>1.97</v>
      </c>
    </row>
    <row r="2580" spans="1:4">
      <c r="A2580" s="268">
        <v>3768</v>
      </c>
      <c r="B2580" s="261" t="s">
        <v>2922</v>
      </c>
      <c r="C2580" s="268" t="s">
        <v>347</v>
      </c>
      <c r="D2580" s="283">
        <v>2.42</v>
      </c>
    </row>
    <row r="2581" spans="1:4">
      <c r="A2581" s="268">
        <v>3767</v>
      </c>
      <c r="B2581" s="261" t="s">
        <v>2923</v>
      </c>
      <c r="C2581" s="268" t="s">
        <v>347</v>
      </c>
      <c r="D2581" s="283">
        <v>0.81</v>
      </c>
    </row>
    <row r="2582" spans="1:4">
      <c r="A2582" s="268">
        <v>42440</v>
      </c>
      <c r="B2582" s="261" t="s">
        <v>2924</v>
      </c>
      <c r="C2582" s="268" t="s">
        <v>347</v>
      </c>
      <c r="D2582" s="283"/>
    </row>
    <row r="2583" spans="1:4">
      <c r="A2583" s="268">
        <v>20193</v>
      </c>
      <c r="B2583" s="261" t="s">
        <v>2925</v>
      </c>
      <c r="C2583" s="268" t="s">
        <v>2926</v>
      </c>
      <c r="D2583" s="283">
        <v>22.5</v>
      </c>
    </row>
    <row r="2584" spans="1:4">
      <c r="A2584" s="268">
        <v>10527</v>
      </c>
      <c r="B2584" s="261" t="s">
        <v>2927</v>
      </c>
      <c r="C2584" s="268" t="s">
        <v>2928</v>
      </c>
      <c r="D2584" s="283">
        <v>30</v>
      </c>
    </row>
    <row r="2585" spans="1:4">
      <c r="A2585" s="268">
        <v>41805</v>
      </c>
      <c r="B2585" s="261" t="s">
        <v>2929</v>
      </c>
      <c r="C2585" s="268" t="s">
        <v>493</v>
      </c>
      <c r="D2585" s="283">
        <v>862.5</v>
      </c>
    </row>
    <row r="2586" spans="1:4">
      <c r="A2586" s="268">
        <v>40271</v>
      </c>
      <c r="B2586" s="261" t="s">
        <v>2930</v>
      </c>
      <c r="C2586" s="268" t="s">
        <v>2931</v>
      </c>
      <c r="D2586" s="283">
        <v>22.96</v>
      </c>
    </row>
    <row r="2587" spans="1:4">
      <c r="A2587" s="268">
        <v>40287</v>
      </c>
      <c r="B2587" s="261" t="s">
        <v>2932</v>
      </c>
      <c r="C2587" s="268" t="s">
        <v>493</v>
      </c>
      <c r="D2587" s="283">
        <v>8.84</v>
      </c>
    </row>
    <row r="2588" spans="1:4">
      <c r="A2588" s="268">
        <v>10779</v>
      </c>
      <c r="B2588" s="261" t="s">
        <v>2933</v>
      </c>
      <c r="C2588" s="268" t="s">
        <v>493</v>
      </c>
      <c r="D2588" s="283"/>
    </row>
    <row r="2589" spans="1:4">
      <c r="A2589" s="268">
        <v>10777</v>
      </c>
      <c r="B2589" s="261" t="s">
        <v>2934</v>
      </c>
      <c r="C2589" s="268" t="s">
        <v>493</v>
      </c>
      <c r="D2589" s="283"/>
    </row>
    <row r="2590" spans="1:4">
      <c r="A2590" s="268">
        <v>10775</v>
      </c>
      <c r="B2590" s="261" t="s">
        <v>2935</v>
      </c>
      <c r="C2590" s="268" t="s">
        <v>493</v>
      </c>
      <c r="D2590" s="283"/>
    </row>
    <row r="2591" spans="1:4">
      <c r="A2591" s="268">
        <v>10776</v>
      </c>
      <c r="B2591" s="261" t="s">
        <v>2936</v>
      </c>
      <c r="C2591" s="268" t="s">
        <v>493</v>
      </c>
      <c r="D2591" s="283"/>
    </row>
    <row r="2592" spans="1:4">
      <c r="A2592" s="268">
        <v>10778</v>
      </c>
      <c r="B2592" s="261" t="s">
        <v>2937</v>
      </c>
      <c r="C2592" s="268" t="s">
        <v>493</v>
      </c>
      <c r="D2592" s="283"/>
    </row>
    <row r="2593" spans="1:4">
      <c r="A2593" s="268">
        <v>40339</v>
      </c>
      <c r="B2593" s="261" t="s">
        <v>2938</v>
      </c>
      <c r="C2593" s="268" t="s">
        <v>2931</v>
      </c>
      <c r="D2593" s="283">
        <v>8.0500000000000007</v>
      </c>
    </row>
    <row r="2594" spans="1:4">
      <c r="A2594" s="268">
        <v>10749</v>
      </c>
      <c r="B2594" s="261" t="s">
        <v>2939</v>
      </c>
      <c r="C2594" s="268" t="s">
        <v>2931</v>
      </c>
      <c r="D2594" s="283">
        <v>26.62</v>
      </c>
    </row>
    <row r="2595" spans="1:4">
      <c r="A2595" s="268">
        <v>40290</v>
      </c>
      <c r="B2595" s="261" t="s">
        <v>2940</v>
      </c>
      <c r="C2595" s="268" t="s">
        <v>2931</v>
      </c>
      <c r="D2595" s="283">
        <v>14.4</v>
      </c>
    </row>
    <row r="2596" spans="1:4">
      <c r="A2596" s="268">
        <v>3346</v>
      </c>
      <c r="B2596" s="261" t="s">
        <v>2941</v>
      </c>
      <c r="C2596" s="268" t="s">
        <v>101</v>
      </c>
      <c r="D2596" s="283">
        <v>28.89</v>
      </c>
    </row>
    <row r="2597" spans="1:4">
      <c r="A2597" s="268">
        <v>3348</v>
      </c>
      <c r="B2597" s="261" t="s">
        <v>2942</v>
      </c>
      <c r="C2597" s="268" t="s">
        <v>101</v>
      </c>
      <c r="D2597" s="283">
        <v>34.56</v>
      </c>
    </row>
    <row r="2598" spans="1:4">
      <c r="A2598" s="268">
        <v>39833</v>
      </c>
      <c r="B2598" s="261" t="s">
        <v>2943</v>
      </c>
      <c r="C2598" s="268" t="s">
        <v>101</v>
      </c>
      <c r="D2598" s="283">
        <v>47.34</v>
      </c>
    </row>
    <row r="2599" spans="1:4">
      <c r="A2599" s="268">
        <v>7252</v>
      </c>
      <c r="B2599" s="261" t="s">
        <v>2944</v>
      </c>
      <c r="C2599" s="268" t="s">
        <v>101</v>
      </c>
      <c r="D2599" s="283"/>
    </row>
    <row r="2600" spans="1:4">
      <c r="A2600" s="268">
        <v>7247</v>
      </c>
      <c r="B2600" s="261" t="s">
        <v>2945</v>
      </c>
      <c r="C2600" s="268" t="s">
        <v>101</v>
      </c>
      <c r="D2600" s="283"/>
    </row>
    <row r="2601" spans="1:4">
      <c r="A2601" s="268">
        <v>40291</v>
      </c>
      <c r="B2601" s="261" t="s">
        <v>2946</v>
      </c>
      <c r="C2601" s="268" t="s">
        <v>2931</v>
      </c>
      <c r="D2601" s="283">
        <v>750</v>
      </c>
    </row>
    <row r="2602" spans="1:4">
      <c r="A2602" s="268">
        <v>40275</v>
      </c>
      <c r="B2602" s="261" t="s">
        <v>2947</v>
      </c>
      <c r="C2602" s="268" t="s">
        <v>2931</v>
      </c>
      <c r="D2602" s="283">
        <v>24</v>
      </c>
    </row>
    <row r="2603" spans="1:4">
      <c r="A2603" s="268">
        <v>42408</v>
      </c>
      <c r="B2603" s="261" t="s">
        <v>2948</v>
      </c>
      <c r="C2603" s="268" t="s">
        <v>147</v>
      </c>
      <c r="D2603" s="283">
        <v>1.89</v>
      </c>
    </row>
    <row r="2604" spans="1:4">
      <c r="A2604" s="268">
        <v>3777</v>
      </c>
      <c r="B2604" s="261" t="s">
        <v>2949</v>
      </c>
      <c r="C2604" s="268" t="s">
        <v>147</v>
      </c>
      <c r="D2604" s="283">
        <v>1.66</v>
      </c>
    </row>
    <row r="2605" spans="1:4">
      <c r="A2605" s="268">
        <v>44699</v>
      </c>
      <c r="B2605" s="261" t="s">
        <v>2950</v>
      </c>
      <c r="C2605" s="268" t="s">
        <v>152</v>
      </c>
      <c r="D2605" s="283">
        <v>48.78</v>
      </c>
    </row>
    <row r="2606" spans="1:4">
      <c r="A2606" s="268">
        <v>3798</v>
      </c>
      <c r="B2606" s="261" t="s">
        <v>2951</v>
      </c>
      <c r="C2606" s="268" t="s">
        <v>347</v>
      </c>
      <c r="D2606" s="283"/>
    </row>
    <row r="2607" spans="1:4">
      <c r="A2607" s="268">
        <v>38769</v>
      </c>
      <c r="B2607" s="261" t="s">
        <v>2952</v>
      </c>
      <c r="C2607" s="268" t="s">
        <v>347</v>
      </c>
      <c r="D2607" s="283"/>
    </row>
    <row r="2608" spans="1:4">
      <c r="A2608" s="268">
        <v>38774</v>
      </c>
      <c r="B2608" s="261" t="s">
        <v>2953</v>
      </c>
      <c r="C2608" s="268" t="s">
        <v>347</v>
      </c>
      <c r="D2608" s="283">
        <v>17.329999999999998</v>
      </c>
    </row>
    <row r="2609" spans="1:4">
      <c r="A2609" s="268">
        <v>42247</v>
      </c>
      <c r="B2609" s="261" t="s">
        <v>2954</v>
      </c>
      <c r="C2609" s="268" t="s">
        <v>347</v>
      </c>
      <c r="D2609" s="283">
        <v>591.66</v>
      </c>
    </row>
    <row r="2610" spans="1:4">
      <c r="A2610" s="268">
        <v>42248</v>
      </c>
      <c r="B2610" s="261" t="s">
        <v>2955</v>
      </c>
      <c r="C2610" s="268" t="s">
        <v>347</v>
      </c>
      <c r="D2610" s="283">
        <v>687.26</v>
      </c>
    </row>
    <row r="2611" spans="1:4">
      <c r="A2611" s="268">
        <v>42249</v>
      </c>
      <c r="B2611" s="261" t="s">
        <v>2956</v>
      </c>
      <c r="C2611" s="268" t="s">
        <v>347</v>
      </c>
      <c r="D2611" s="283">
        <v>1138.55</v>
      </c>
    </row>
    <row r="2612" spans="1:4">
      <c r="A2612" s="268">
        <v>42244</v>
      </c>
      <c r="B2612" s="261" t="s">
        <v>2957</v>
      </c>
      <c r="C2612" s="268" t="s">
        <v>347</v>
      </c>
      <c r="D2612" s="283">
        <v>177.81</v>
      </c>
    </row>
    <row r="2613" spans="1:4">
      <c r="A2613" s="268">
        <v>42245</v>
      </c>
      <c r="B2613" s="261" t="s">
        <v>2958</v>
      </c>
      <c r="C2613" s="268" t="s">
        <v>347</v>
      </c>
      <c r="D2613" s="283">
        <v>328.11</v>
      </c>
    </row>
    <row r="2614" spans="1:4">
      <c r="A2614" s="268">
        <v>42246</v>
      </c>
      <c r="B2614" s="261" t="s">
        <v>2959</v>
      </c>
      <c r="C2614" s="268" t="s">
        <v>347</v>
      </c>
      <c r="D2614" s="283">
        <v>363.2</v>
      </c>
    </row>
    <row r="2615" spans="1:4">
      <c r="A2615" s="268">
        <v>42243</v>
      </c>
      <c r="B2615" s="261" t="s">
        <v>2960</v>
      </c>
      <c r="C2615" s="268" t="s">
        <v>347</v>
      </c>
      <c r="D2615" s="283">
        <v>437.95</v>
      </c>
    </row>
    <row r="2616" spans="1:4">
      <c r="A2616" s="268">
        <v>38889</v>
      </c>
      <c r="B2616" s="261" t="s">
        <v>2961</v>
      </c>
      <c r="C2616" s="268" t="s">
        <v>347</v>
      </c>
      <c r="D2616" s="283"/>
    </row>
    <row r="2617" spans="1:4">
      <c r="A2617" s="268">
        <v>38784</v>
      </c>
      <c r="B2617" s="261" t="s">
        <v>2962</v>
      </c>
      <c r="C2617" s="268" t="s">
        <v>347</v>
      </c>
      <c r="D2617" s="283"/>
    </row>
    <row r="2618" spans="1:4">
      <c r="A2618" s="268">
        <v>3780</v>
      </c>
      <c r="B2618" s="261" t="s">
        <v>2963</v>
      </c>
      <c r="C2618" s="268" t="s">
        <v>347</v>
      </c>
      <c r="D2618" s="283"/>
    </row>
    <row r="2619" spans="1:4">
      <c r="A2619" s="268">
        <v>38773</v>
      </c>
      <c r="B2619" s="261" t="s">
        <v>2964</v>
      </c>
      <c r="C2619" s="268" t="s">
        <v>347</v>
      </c>
      <c r="D2619" s="283"/>
    </row>
    <row r="2620" spans="1:4">
      <c r="A2620" s="268">
        <v>12271</v>
      </c>
      <c r="B2620" s="261" t="s">
        <v>2965</v>
      </c>
      <c r="C2620" s="268" t="s">
        <v>347</v>
      </c>
      <c r="D2620" s="283"/>
    </row>
    <row r="2621" spans="1:4">
      <c r="A2621" s="268">
        <v>39385</v>
      </c>
      <c r="B2621" s="261" t="s">
        <v>2966</v>
      </c>
      <c r="C2621" s="268" t="s">
        <v>347</v>
      </c>
      <c r="D2621" s="283">
        <v>15.85</v>
      </c>
    </row>
    <row r="2622" spans="1:4">
      <c r="A2622" s="268">
        <v>39389</v>
      </c>
      <c r="B2622" s="261" t="s">
        <v>2967</v>
      </c>
      <c r="C2622" s="268" t="s">
        <v>347</v>
      </c>
      <c r="D2622" s="283">
        <v>17.2</v>
      </c>
    </row>
    <row r="2623" spans="1:4">
      <c r="A2623" s="268">
        <v>39390</v>
      </c>
      <c r="B2623" s="261" t="s">
        <v>2968</v>
      </c>
      <c r="C2623" s="268" t="s">
        <v>347</v>
      </c>
      <c r="D2623" s="283">
        <v>36.06</v>
      </c>
    </row>
    <row r="2624" spans="1:4">
      <c r="A2624" s="268">
        <v>39391</v>
      </c>
      <c r="B2624" s="261" t="s">
        <v>2969</v>
      </c>
      <c r="C2624" s="268" t="s">
        <v>347</v>
      </c>
      <c r="D2624" s="283">
        <v>40.479999999999997</v>
      </c>
    </row>
    <row r="2625" spans="1:4">
      <c r="A2625" s="268">
        <v>3803</v>
      </c>
      <c r="B2625" s="261" t="s">
        <v>2970</v>
      </c>
      <c r="C2625" s="268" t="s">
        <v>347</v>
      </c>
      <c r="D2625" s="283"/>
    </row>
    <row r="2626" spans="1:4">
      <c r="A2626" s="268">
        <v>38770</v>
      </c>
      <c r="B2626" s="261" t="s">
        <v>2971</v>
      </c>
      <c r="C2626" s="268" t="s">
        <v>347</v>
      </c>
      <c r="D2626" s="283"/>
    </row>
    <row r="2627" spans="1:4">
      <c r="A2627" s="268">
        <v>12267</v>
      </c>
      <c r="B2627" s="261" t="s">
        <v>2972</v>
      </c>
      <c r="C2627" s="268" t="s">
        <v>347</v>
      </c>
      <c r="D2627" s="283"/>
    </row>
    <row r="2628" spans="1:4">
      <c r="A2628" s="268">
        <v>43265</v>
      </c>
      <c r="B2628" s="261" t="s">
        <v>2973</v>
      </c>
      <c r="C2628" s="268" t="s">
        <v>347</v>
      </c>
      <c r="D2628" s="283">
        <v>49.58</v>
      </c>
    </row>
    <row r="2629" spans="1:4">
      <c r="A2629" s="268">
        <v>12266</v>
      </c>
      <c r="B2629" s="261" t="s">
        <v>2974</v>
      </c>
      <c r="C2629" s="268" t="s">
        <v>347</v>
      </c>
      <c r="D2629" s="283"/>
    </row>
    <row r="2630" spans="1:4">
      <c r="A2630" s="268">
        <v>39378</v>
      </c>
      <c r="B2630" s="261" t="s">
        <v>2975</v>
      </c>
      <c r="C2630" s="268" t="s">
        <v>347</v>
      </c>
      <c r="D2630" s="283"/>
    </row>
    <row r="2631" spans="1:4">
      <c r="A2631" s="268">
        <v>43543</v>
      </c>
      <c r="B2631" s="261" t="s">
        <v>2976</v>
      </c>
      <c r="C2631" s="268" t="s">
        <v>347</v>
      </c>
      <c r="D2631" s="283"/>
    </row>
    <row r="2632" spans="1:4">
      <c r="A2632" s="268">
        <v>38775</v>
      </c>
      <c r="B2632" s="261" t="s">
        <v>2977</v>
      </c>
      <c r="C2632" s="268" t="s">
        <v>347</v>
      </c>
      <c r="D2632" s="283"/>
    </row>
    <row r="2633" spans="1:4">
      <c r="A2633" s="268">
        <v>44252</v>
      </c>
      <c r="B2633" s="261" t="s">
        <v>2978</v>
      </c>
      <c r="C2633" s="268" t="s">
        <v>347</v>
      </c>
      <c r="D2633" s="283">
        <v>210.63</v>
      </c>
    </row>
    <row r="2634" spans="1:4">
      <c r="A2634" s="268">
        <v>21119</v>
      </c>
      <c r="B2634" s="261" t="s">
        <v>2979</v>
      </c>
      <c r="C2634" s="268" t="s">
        <v>347</v>
      </c>
      <c r="D2634" s="283">
        <v>2.11</v>
      </c>
    </row>
    <row r="2635" spans="1:4">
      <c r="A2635" s="268">
        <v>37974</v>
      </c>
      <c r="B2635" s="261" t="s">
        <v>2980</v>
      </c>
      <c r="C2635" s="268" t="s">
        <v>347</v>
      </c>
      <c r="D2635" s="283">
        <v>2.73</v>
      </c>
    </row>
    <row r="2636" spans="1:4">
      <c r="A2636" s="268">
        <v>37975</v>
      </c>
      <c r="B2636" s="261" t="s">
        <v>2981</v>
      </c>
      <c r="C2636" s="268" t="s">
        <v>347</v>
      </c>
      <c r="D2636" s="283">
        <v>6.08</v>
      </c>
    </row>
    <row r="2637" spans="1:4">
      <c r="A2637" s="268">
        <v>37976</v>
      </c>
      <c r="B2637" s="261" t="s">
        <v>2982</v>
      </c>
      <c r="C2637" s="268" t="s">
        <v>347</v>
      </c>
      <c r="D2637" s="283">
        <v>13.54</v>
      </c>
    </row>
    <row r="2638" spans="1:4">
      <c r="A2638" s="268">
        <v>37977</v>
      </c>
      <c r="B2638" s="261" t="s">
        <v>2983</v>
      </c>
      <c r="C2638" s="268" t="s">
        <v>347</v>
      </c>
      <c r="D2638" s="283">
        <v>18.739999999999998</v>
      </c>
    </row>
    <row r="2639" spans="1:4">
      <c r="A2639" s="268">
        <v>37978</v>
      </c>
      <c r="B2639" s="261" t="s">
        <v>2984</v>
      </c>
      <c r="C2639" s="268" t="s">
        <v>347</v>
      </c>
      <c r="D2639" s="283">
        <v>37.159999999999997</v>
      </c>
    </row>
    <row r="2640" spans="1:4">
      <c r="A2640" s="268">
        <v>37979</v>
      </c>
      <c r="B2640" s="261" t="s">
        <v>2985</v>
      </c>
      <c r="C2640" s="268" t="s">
        <v>347</v>
      </c>
      <c r="D2640" s="283">
        <v>157.69</v>
      </c>
    </row>
    <row r="2641" spans="1:4">
      <c r="A2641" s="268">
        <v>37980</v>
      </c>
      <c r="B2641" s="261" t="s">
        <v>2986</v>
      </c>
      <c r="C2641" s="268" t="s">
        <v>347</v>
      </c>
      <c r="D2641" s="283">
        <v>181.14</v>
      </c>
    </row>
    <row r="2642" spans="1:4">
      <c r="A2642" s="268">
        <v>36147</v>
      </c>
      <c r="B2642" s="261" t="s">
        <v>2987</v>
      </c>
      <c r="C2642" s="268" t="s">
        <v>757</v>
      </c>
      <c r="D2642" s="283">
        <v>283.95</v>
      </c>
    </row>
    <row r="2643" spans="1:4">
      <c r="A2643" s="268">
        <v>12731</v>
      </c>
      <c r="B2643" s="261" t="s">
        <v>2988</v>
      </c>
      <c r="C2643" s="268" t="s">
        <v>347</v>
      </c>
      <c r="D2643" s="283"/>
    </row>
    <row r="2644" spans="1:4">
      <c r="A2644" s="268">
        <v>12723</v>
      </c>
      <c r="B2644" s="261" t="s">
        <v>2989</v>
      </c>
      <c r="C2644" s="268" t="s">
        <v>347</v>
      </c>
      <c r="D2644" s="283"/>
    </row>
    <row r="2645" spans="1:4">
      <c r="A2645" s="268">
        <v>12724</v>
      </c>
      <c r="B2645" s="261" t="s">
        <v>2990</v>
      </c>
      <c r="C2645" s="268" t="s">
        <v>347</v>
      </c>
      <c r="D2645" s="283"/>
    </row>
    <row r="2646" spans="1:4">
      <c r="A2646" s="268">
        <v>12725</v>
      </c>
      <c r="B2646" s="261" t="s">
        <v>2991</v>
      </c>
      <c r="C2646" s="268" t="s">
        <v>347</v>
      </c>
      <c r="D2646" s="283"/>
    </row>
    <row r="2647" spans="1:4">
      <c r="A2647" s="268">
        <v>12726</v>
      </c>
      <c r="B2647" s="261" t="s">
        <v>2992</v>
      </c>
      <c r="C2647" s="268" t="s">
        <v>347</v>
      </c>
      <c r="D2647" s="283"/>
    </row>
    <row r="2648" spans="1:4">
      <c r="A2648" s="268">
        <v>12727</v>
      </c>
      <c r="B2648" s="261" t="s">
        <v>2993</v>
      </c>
      <c r="C2648" s="268" t="s">
        <v>347</v>
      </c>
      <c r="D2648" s="283"/>
    </row>
    <row r="2649" spans="1:4">
      <c r="A2649" s="268">
        <v>12728</v>
      </c>
      <c r="B2649" s="261" t="s">
        <v>2994</v>
      </c>
      <c r="C2649" s="268" t="s">
        <v>347</v>
      </c>
      <c r="D2649" s="283"/>
    </row>
    <row r="2650" spans="1:4">
      <c r="A2650" s="268">
        <v>12729</v>
      </c>
      <c r="B2650" s="261" t="s">
        <v>2995</v>
      </c>
      <c r="C2650" s="268" t="s">
        <v>347</v>
      </c>
      <c r="D2650" s="283"/>
    </row>
    <row r="2651" spans="1:4">
      <c r="A2651" s="268">
        <v>12730</v>
      </c>
      <c r="B2651" s="261" t="s">
        <v>2996</v>
      </c>
      <c r="C2651" s="268" t="s">
        <v>347</v>
      </c>
      <c r="D2651" s="283"/>
    </row>
    <row r="2652" spans="1:4">
      <c r="A2652" s="268">
        <v>3840</v>
      </c>
      <c r="B2652" s="261" t="s">
        <v>2997</v>
      </c>
      <c r="C2652" s="268" t="s">
        <v>347</v>
      </c>
      <c r="D2652" s="283"/>
    </row>
    <row r="2653" spans="1:4">
      <c r="A2653" s="268">
        <v>3838</v>
      </c>
      <c r="B2653" s="261" t="s">
        <v>2998</v>
      </c>
      <c r="C2653" s="268" t="s">
        <v>347</v>
      </c>
      <c r="D2653" s="283"/>
    </row>
    <row r="2654" spans="1:4">
      <c r="A2654" s="268">
        <v>3844</v>
      </c>
      <c r="B2654" s="261" t="s">
        <v>2999</v>
      </c>
      <c r="C2654" s="268" t="s">
        <v>347</v>
      </c>
      <c r="D2654" s="283"/>
    </row>
    <row r="2655" spans="1:4">
      <c r="A2655" s="268">
        <v>3839</v>
      </c>
      <c r="B2655" s="261" t="s">
        <v>3000</v>
      </c>
      <c r="C2655" s="268" t="s">
        <v>347</v>
      </c>
      <c r="D2655" s="283"/>
    </row>
    <row r="2656" spans="1:4">
      <c r="A2656" s="268">
        <v>3843</v>
      </c>
      <c r="B2656" s="261" t="s">
        <v>3001</v>
      </c>
      <c r="C2656" s="268" t="s">
        <v>347</v>
      </c>
      <c r="D2656" s="283"/>
    </row>
    <row r="2657" spans="1:4">
      <c r="A2657" s="268">
        <v>3900</v>
      </c>
      <c r="B2657" s="261" t="s">
        <v>3002</v>
      </c>
      <c r="C2657" s="268" t="s">
        <v>347</v>
      </c>
      <c r="D2657" s="283">
        <v>44.8</v>
      </c>
    </row>
    <row r="2658" spans="1:4">
      <c r="A2658" s="268">
        <v>3846</v>
      </c>
      <c r="B2658" s="261" t="s">
        <v>3003</v>
      </c>
      <c r="C2658" s="268" t="s">
        <v>347</v>
      </c>
      <c r="D2658" s="283">
        <v>13.46</v>
      </c>
    </row>
    <row r="2659" spans="1:4">
      <c r="A2659" s="268">
        <v>3886</v>
      </c>
      <c r="B2659" s="261" t="s">
        <v>3004</v>
      </c>
      <c r="C2659" s="268" t="s">
        <v>347</v>
      </c>
      <c r="D2659" s="283">
        <v>17.87</v>
      </c>
    </row>
    <row r="2660" spans="1:4">
      <c r="A2660" s="268">
        <v>3854</v>
      </c>
      <c r="B2660" s="261" t="s">
        <v>3005</v>
      </c>
      <c r="C2660" s="268" t="s">
        <v>347</v>
      </c>
      <c r="D2660" s="283">
        <v>10.18</v>
      </c>
    </row>
    <row r="2661" spans="1:4">
      <c r="A2661" s="268">
        <v>3873</v>
      </c>
      <c r="B2661" s="261" t="s">
        <v>3006</v>
      </c>
      <c r="C2661" s="268" t="s">
        <v>347</v>
      </c>
      <c r="D2661" s="283">
        <v>11.86</v>
      </c>
    </row>
    <row r="2662" spans="1:4">
      <c r="A2662" s="268">
        <v>38021</v>
      </c>
      <c r="B2662" s="261" t="s">
        <v>3007</v>
      </c>
      <c r="C2662" s="268" t="s">
        <v>347</v>
      </c>
      <c r="D2662" s="283">
        <v>21.05</v>
      </c>
    </row>
    <row r="2663" spans="1:4">
      <c r="A2663" s="268">
        <v>43838</v>
      </c>
      <c r="B2663" s="261" t="s">
        <v>3008</v>
      </c>
      <c r="C2663" s="268" t="s">
        <v>347</v>
      </c>
      <c r="D2663" s="283">
        <v>27.21</v>
      </c>
    </row>
    <row r="2664" spans="1:4">
      <c r="A2664" s="268">
        <v>3847</v>
      </c>
      <c r="B2664" s="261" t="s">
        <v>3009</v>
      </c>
      <c r="C2664" s="268" t="s">
        <v>347</v>
      </c>
      <c r="D2664" s="283">
        <v>27.44</v>
      </c>
    </row>
    <row r="2665" spans="1:4">
      <c r="A2665" s="268">
        <v>38022</v>
      </c>
      <c r="B2665" s="261" t="s">
        <v>3010</v>
      </c>
      <c r="C2665" s="268" t="s">
        <v>347</v>
      </c>
      <c r="D2665" s="283">
        <v>37.71</v>
      </c>
    </row>
    <row r="2666" spans="1:4">
      <c r="A2666" s="268">
        <v>3826</v>
      </c>
      <c r="B2666" s="261" t="s">
        <v>3011</v>
      </c>
      <c r="C2666" s="268" t="s">
        <v>347</v>
      </c>
      <c r="D2666" s="283"/>
    </row>
    <row r="2667" spans="1:4">
      <c r="A2667" s="268">
        <v>3825</v>
      </c>
      <c r="B2667" s="261" t="s">
        <v>3012</v>
      </c>
      <c r="C2667" s="268" t="s">
        <v>347</v>
      </c>
      <c r="D2667" s="283"/>
    </row>
    <row r="2668" spans="1:4">
      <c r="A2668" s="268">
        <v>3827</v>
      </c>
      <c r="B2668" s="261" t="s">
        <v>3013</v>
      </c>
      <c r="C2668" s="268" t="s">
        <v>347</v>
      </c>
      <c r="D2668" s="283"/>
    </row>
    <row r="2669" spans="1:4">
      <c r="A2669" s="268">
        <v>3830</v>
      </c>
      <c r="B2669" s="261" t="s">
        <v>3014</v>
      </c>
      <c r="C2669" s="268" t="s">
        <v>347</v>
      </c>
      <c r="D2669" s="283">
        <v>164.73</v>
      </c>
    </row>
    <row r="2670" spans="1:4">
      <c r="A2670" s="268">
        <v>37981</v>
      </c>
      <c r="B2670" s="261" t="s">
        <v>3015</v>
      </c>
      <c r="C2670" s="268" t="s">
        <v>347</v>
      </c>
      <c r="D2670" s="283">
        <v>7.89</v>
      </c>
    </row>
    <row r="2671" spans="1:4">
      <c r="A2671" s="268">
        <v>37982</v>
      </c>
      <c r="B2671" s="261" t="s">
        <v>3016</v>
      </c>
      <c r="C2671" s="268" t="s">
        <v>347</v>
      </c>
      <c r="D2671" s="283">
        <v>11.45</v>
      </c>
    </row>
    <row r="2672" spans="1:4">
      <c r="A2672" s="268">
        <v>37983</v>
      </c>
      <c r="B2672" s="261" t="s">
        <v>3017</v>
      </c>
      <c r="C2672" s="268" t="s">
        <v>347</v>
      </c>
      <c r="D2672" s="283">
        <v>16.920000000000002</v>
      </c>
    </row>
    <row r="2673" spans="1:4">
      <c r="A2673" s="268">
        <v>37984</v>
      </c>
      <c r="B2673" s="261" t="s">
        <v>3018</v>
      </c>
      <c r="C2673" s="268" t="s">
        <v>347</v>
      </c>
      <c r="D2673" s="283">
        <v>23.77</v>
      </c>
    </row>
    <row r="2674" spans="1:4">
      <c r="A2674" s="268">
        <v>37985</v>
      </c>
      <c r="B2674" s="261" t="s">
        <v>3019</v>
      </c>
      <c r="C2674" s="268" t="s">
        <v>347</v>
      </c>
      <c r="D2674" s="283">
        <v>33.78</v>
      </c>
    </row>
    <row r="2675" spans="1:4">
      <c r="A2675" s="268">
        <v>20165</v>
      </c>
      <c r="B2675" s="261" t="s">
        <v>3020</v>
      </c>
      <c r="C2675" s="268" t="s">
        <v>347</v>
      </c>
      <c r="D2675" s="283">
        <v>20.420000000000002</v>
      </c>
    </row>
    <row r="2676" spans="1:4">
      <c r="A2676" s="268">
        <v>20166</v>
      </c>
      <c r="B2676" s="261" t="s">
        <v>3021</v>
      </c>
      <c r="C2676" s="268" t="s">
        <v>347</v>
      </c>
      <c r="D2676" s="283">
        <v>62.37</v>
      </c>
    </row>
    <row r="2677" spans="1:4">
      <c r="A2677" s="268">
        <v>20164</v>
      </c>
      <c r="B2677" s="261" t="s">
        <v>3022</v>
      </c>
      <c r="C2677" s="268" t="s">
        <v>347</v>
      </c>
      <c r="D2677" s="283">
        <v>9.81</v>
      </c>
    </row>
    <row r="2678" spans="1:4">
      <c r="A2678" s="268">
        <v>3893</v>
      </c>
      <c r="B2678" s="261" t="s">
        <v>3023</v>
      </c>
      <c r="C2678" s="268" t="s">
        <v>347</v>
      </c>
      <c r="D2678" s="283">
        <v>15.37</v>
      </c>
    </row>
    <row r="2679" spans="1:4">
      <c r="A2679" s="268">
        <v>3848</v>
      </c>
      <c r="B2679" s="261" t="s">
        <v>3024</v>
      </c>
      <c r="C2679" s="268" t="s">
        <v>347</v>
      </c>
      <c r="D2679" s="283">
        <v>9.3699999999999992</v>
      </c>
    </row>
    <row r="2680" spans="1:4">
      <c r="A2680" s="268">
        <v>3895</v>
      </c>
      <c r="B2680" s="261" t="s">
        <v>3025</v>
      </c>
      <c r="C2680" s="268" t="s">
        <v>347</v>
      </c>
      <c r="D2680" s="283">
        <v>10.41</v>
      </c>
    </row>
    <row r="2681" spans="1:4">
      <c r="A2681" s="268">
        <v>12404</v>
      </c>
      <c r="B2681" s="261" t="s">
        <v>3026</v>
      </c>
      <c r="C2681" s="268" t="s">
        <v>347</v>
      </c>
      <c r="D2681" s="283"/>
    </row>
    <row r="2682" spans="1:4">
      <c r="A2682" s="268">
        <v>3939</v>
      </c>
      <c r="B2682" s="261" t="s">
        <v>3027</v>
      </c>
      <c r="C2682" s="268" t="s">
        <v>347</v>
      </c>
      <c r="D2682" s="283"/>
    </row>
    <row r="2683" spans="1:4">
      <c r="A2683" s="268">
        <v>3911</v>
      </c>
      <c r="B2683" s="261" t="s">
        <v>3028</v>
      </c>
      <c r="C2683" s="268" t="s">
        <v>347</v>
      </c>
      <c r="D2683" s="283"/>
    </row>
    <row r="2684" spans="1:4">
      <c r="A2684" s="268">
        <v>3910</v>
      </c>
      <c r="B2684" s="261" t="s">
        <v>3029</v>
      </c>
      <c r="C2684" s="268" t="s">
        <v>347</v>
      </c>
      <c r="D2684" s="283"/>
    </row>
    <row r="2685" spans="1:4">
      <c r="A2685" s="268">
        <v>3908</v>
      </c>
      <c r="B2685" s="261" t="s">
        <v>3030</v>
      </c>
      <c r="C2685" s="268" t="s">
        <v>347</v>
      </c>
      <c r="D2685" s="283"/>
    </row>
    <row r="2686" spans="1:4">
      <c r="A2686" s="268">
        <v>3913</v>
      </c>
      <c r="B2686" s="261" t="s">
        <v>3031</v>
      </c>
      <c r="C2686" s="268" t="s">
        <v>347</v>
      </c>
      <c r="D2686" s="283"/>
    </row>
    <row r="2687" spans="1:4">
      <c r="A2687" s="268">
        <v>3912</v>
      </c>
      <c r="B2687" s="261" t="s">
        <v>3032</v>
      </c>
      <c r="C2687" s="268" t="s">
        <v>347</v>
      </c>
      <c r="D2687" s="283"/>
    </row>
    <row r="2688" spans="1:4">
      <c r="A2688" s="268">
        <v>3914</v>
      </c>
      <c r="B2688" s="261" t="s">
        <v>3033</v>
      </c>
      <c r="C2688" s="268" t="s">
        <v>347</v>
      </c>
      <c r="D2688" s="283"/>
    </row>
    <row r="2689" spans="1:4">
      <c r="A2689" s="268">
        <v>3909</v>
      </c>
      <c r="B2689" s="261" t="s">
        <v>3034</v>
      </c>
      <c r="C2689" s="268" t="s">
        <v>347</v>
      </c>
      <c r="D2689" s="283"/>
    </row>
    <row r="2690" spans="1:4">
      <c r="A2690" s="268">
        <v>3915</v>
      </c>
      <c r="B2690" s="261" t="s">
        <v>3035</v>
      </c>
      <c r="C2690" s="268" t="s">
        <v>347</v>
      </c>
      <c r="D2690" s="283"/>
    </row>
    <row r="2691" spans="1:4">
      <c r="A2691" s="268">
        <v>3916</v>
      </c>
      <c r="B2691" s="261" t="s">
        <v>3036</v>
      </c>
      <c r="C2691" s="268" t="s">
        <v>347</v>
      </c>
      <c r="D2691" s="283"/>
    </row>
    <row r="2692" spans="1:4">
      <c r="A2692" s="268">
        <v>3917</v>
      </c>
      <c r="B2692" s="261" t="s">
        <v>3037</v>
      </c>
      <c r="C2692" s="268" t="s">
        <v>347</v>
      </c>
      <c r="D2692" s="283"/>
    </row>
    <row r="2693" spans="1:4">
      <c r="A2693" s="268">
        <v>45266</v>
      </c>
      <c r="B2693" s="261" t="s">
        <v>3038</v>
      </c>
      <c r="C2693" s="268" t="s">
        <v>757</v>
      </c>
      <c r="D2693" s="283">
        <v>3.17</v>
      </c>
    </row>
    <row r="2694" spans="1:4">
      <c r="A2694" s="268">
        <v>1904</v>
      </c>
      <c r="B2694" s="261" t="s">
        <v>3039</v>
      </c>
      <c r="C2694" s="268" t="s">
        <v>347</v>
      </c>
      <c r="D2694" s="283">
        <v>1.3</v>
      </c>
    </row>
    <row r="2695" spans="1:4">
      <c r="A2695" s="268">
        <v>1899</v>
      </c>
      <c r="B2695" s="261" t="s">
        <v>3040</v>
      </c>
      <c r="C2695" s="268" t="s">
        <v>347</v>
      </c>
      <c r="D2695" s="283">
        <v>1.47</v>
      </c>
    </row>
    <row r="2696" spans="1:4">
      <c r="A2696" s="268">
        <v>1900</v>
      </c>
      <c r="B2696" s="261" t="s">
        <v>3041</v>
      </c>
      <c r="C2696" s="268" t="s">
        <v>347</v>
      </c>
      <c r="D2696" s="283">
        <v>2.39</v>
      </c>
    </row>
    <row r="2697" spans="1:4">
      <c r="A2697" s="268">
        <v>12407</v>
      </c>
      <c r="B2697" s="261" t="s">
        <v>3042</v>
      </c>
      <c r="C2697" s="268" t="s">
        <v>347</v>
      </c>
      <c r="D2697" s="283"/>
    </row>
    <row r="2698" spans="1:4">
      <c r="A2698" s="268">
        <v>12408</v>
      </c>
      <c r="B2698" s="261" t="s">
        <v>3043</v>
      </c>
      <c r="C2698" s="268" t="s">
        <v>347</v>
      </c>
      <c r="D2698" s="283"/>
    </row>
    <row r="2699" spans="1:4">
      <c r="A2699" s="268">
        <v>12409</v>
      </c>
      <c r="B2699" s="261" t="s">
        <v>3044</v>
      </c>
      <c r="C2699" s="268" t="s">
        <v>347</v>
      </c>
      <c r="D2699" s="283"/>
    </row>
    <row r="2700" spans="1:4">
      <c r="A2700" s="268">
        <v>12410</v>
      </c>
      <c r="B2700" s="261" t="s">
        <v>3045</v>
      </c>
      <c r="C2700" s="268" t="s">
        <v>347</v>
      </c>
      <c r="D2700" s="283"/>
    </row>
    <row r="2701" spans="1:4">
      <c r="A2701" s="268">
        <v>3936</v>
      </c>
      <c r="B2701" s="261" t="s">
        <v>3046</v>
      </c>
      <c r="C2701" s="268" t="s">
        <v>347</v>
      </c>
      <c r="D2701" s="283"/>
    </row>
    <row r="2702" spans="1:4">
      <c r="A2702" s="268">
        <v>3924</v>
      </c>
      <c r="B2702" s="261" t="s">
        <v>3047</v>
      </c>
      <c r="C2702" s="268" t="s">
        <v>347</v>
      </c>
      <c r="D2702" s="283"/>
    </row>
    <row r="2703" spans="1:4">
      <c r="A2703" s="268">
        <v>3922</v>
      </c>
      <c r="B2703" s="261" t="s">
        <v>3048</v>
      </c>
      <c r="C2703" s="268" t="s">
        <v>347</v>
      </c>
      <c r="D2703" s="283"/>
    </row>
    <row r="2704" spans="1:4">
      <c r="A2704" s="268">
        <v>3923</v>
      </c>
      <c r="B2704" s="261" t="s">
        <v>3049</v>
      </c>
      <c r="C2704" s="268" t="s">
        <v>347</v>
      </c>
      <c r="D2704" s="283"/>
    </row>
    <row r="2705" spans="1:4">
      <c r="A2705" s="268">
        <v>3921</v>
      </c>
      <c r="B2705" s="261" t="s">
        <v>3050</v>
      </c>
      <c r="C2705" s="268" t="s">
        <v>347</v>
      </c>
      <c r="D2705" s="283"/>
    </row>
    <row r="2706" spans="1:4">
      <c r="A2706" s="268">
        <v>3937</v>
      </c>
      <c r="B2706" s="261" t="s">
        <v>3051</v>
      </c>
      <c r="C2706" s="268" t="s">
        <v>347</v>
      </c>
      <c r="D2706" s="283"/>
    </row>
    <row r="2707" spans="1:4">
      <c r="A2707" s="268">
        <v>3920</v>
      </c>
      <c r="B2707" s="261" t="s">
        <v>3052</v>
      </c>
      <c r="C2707" s="268" t="s">
        <v>347</v>
      </c>
      <c r="D2707" s="283"/>
    </row>
    <row r="2708" spans="1:4">
      <c r="A2708" s="268">
        <v>3938</v>
      </c>
      <c r="B2708" s="261" t="s">
        <v>3053</v>
      </c>
      <c r="C2708" s="268" t="s">
        <v>347</v>
      </c>
      <c r="D2708" s="283"/>
    </row>
    <row r="2709" spans="1:4">
      <c r="A2709" s="268">
        <v>3919</v>
      </c>
      <c r="B2709" s="261" t="s">
        <v>3054</v>
      </c>
      <c r="C2709" s="268" t="s">
        <v>347</v>
      </c>
      <c r="D2709" s="283"/>
    </row>
    <row r="2710" spans="1:4">
      <c r="A2710" s="268">
        <v>3927</v>
      </c>
      <c r="B2710" s="261" t="s">
        <v>3055</v>
      </c>
      <c r="C2710" s="268" t="s">
        <v>347</v>
      </c>
      <c r="D2710" s="283"/>
    </row>
    <row r="2711" spans="1:4">
      <c r="A2711" s="268">
        <v>3928</v>
      </c>
      <c r="B2711" s="261" t="s">
        <v>3056</v>
      </c>
      <c r="C2711" s="268" t="s">
        <v>347</v>
      </c>
      <c r="D2711" s="283"/>
    </row>
    <row r="2712" spans="1:4">
      <c r="A2712" s="268">
        <v>3926</v>
      </c>
      <c r="B2712" s="261" t="s">
        <v>3057</v>
      </c>
      <c r="C2712" s="268" t="s">
        <v>347</v>
      </c>
      <c r="D2712" s="283"/>
    </row>
    <row r="2713" spans="1:4">
      <c r="A2713" s="268">
        <v>3935</v>
      </c>
      <c r="B2713" s="261" t="s">
        <v>3058</v>
      </c>
      <c r="C2713" s="268" t="s">
        <v>347</v>
      </c>
      <c r="D2713" s="283"/>
    </row>
    <row r="2714" spans="1:4">
      <c r="A2714" s="268">
        <v>3925</v>
      </c>
      <c r="B2714" s="261" t="s">
        <v>3059</v>
      </c>
      <c r="C2714" s="268" t="s">
        <v>347</v>
      </c>
      <c r="D2714" s="283"/>
    </row>
    <row r="2715" spans="1:4">
      <c r="A2715" s="268">
        <v>3929</v>
      </c>
      <c r="B2715" s="261" t="s">
        <v>3060</v>
      </c>
      <c r="C2715" s="268" t="s">
        <v>347</v>
      </c>
      <c r="D2715" s="283"/>
    </row>
    <row r="2716" spans="1:4">
      <c r="A2716" s="268">
        <v>3931</v>
      </c>
      <c r="B2716" s="261" t="s">
        <v>3061</v>
      </c>
      <c r="C2716" s="268" t="s">
        <v>347</v>
      </c>
      <c r="D2716" s="283"/>
    </row>
    <row r="2717" spans="1:4">
      <c r="A2717" s="268">
        <v>3930</v>
      </c>
      <c r="B2717" s="261" t="s">
        <v>3062</v>
      </c>
      <c r="C2717" s="268" t="s">
        <v>347</v>
      </c>
      <c r="D2717" s="283"/>
    </row>
    <row r="2718" spans="1:4">
      <c r="A2718" s="268">
        <v>12406</v>
      </c>
      <c r="B2718" s="261" t="s">
        <v>3063</v>
      </c>
      <c r="C2718" s="268" t="s">
        <v>347</v>
      </c>
      <c r="D2718" s="283"/>
    </row>
    <row r="2719" spans="1:4">
      <c r="A2719" s="268">
        <v>3932</v>
      </c>
      <c r="B2719" s="261" t="s">
        <v>3064</v>
      </c>
      <c r="C2719" s="268" t="s">
        <v>347</v>
      </c>
      <c r="D2719" s="283"/>
    </row>
    <row r="2720" spans="1:4">
      <c r="A2720" s="268">
        <v>3933</v>
      </c>
      <c r="B2720" s="261" t="s">
        <v>3065</v>
      </c>
      <c r="C2720" s="268" t="s">
        <v>347</v>
      </c>
      <c r="D2720" s="283"/>
    </row>
    <row r="2721" spans="1:4">
      <c r="A2721" s="268">
        <v>3934</v>
      </c>
      <c r="B2721" s="261" t="s">
        <v>3066</v>
      </c>
      <c r="C2721" s="268" t="s">
        <v>347</v>
      </c>
      <c r="D2721" s="283"/>
    </row>
    <row r="2722" spans="1:4">
      <c r="A2722" s="268">
        <v>40355</v>
      </c>
      <c r="B2722" s="261" t="s">
        <v>3067</v>
      </c>
      <c r="C2722" s="268" t="s">
        <v>347</v>
      </c>
      <c r="D2722" s="283"/>
    </row>
    <row r="2723" spans="1:4">
      <c r="A2723" s="268">
        <v>40364</v>
      </c>
      <c r="B2723" s="261" t="s">
        <v>3068</v>
      </c>
      <c r="C2723" s="268" t="s">
        <v>347</v>
      </c>
      <c r="D2723" s="283"/>
    </row>
    <row r="2724" spans="1:4">
      <c r="A2724" s="268">
        <v>40361</v>
      </c>
      <c r="B2724" s="261" t="s">
        <v>3069</v>
      </c>
      <c r="C2724" s="268" t="s">
        <v>347</v>
      </c>
      <c r="D2724" s="283"/>
    </row>
    <row r="2725" spans="1:4">
      <c r="A2725" s="268">
        <v>40358</v>
      </c>
      <c r="B2725" s="261" t="s">
        <v>3070</v>
      </c>
      <c r="C2725" s="268" t="s">
        <v>347</v>
      </c>
      <c r="D2725" s="283"/>
    </row>
    <row r="2726" spans="1:4">
      <c r="A2726" s="268">
        <v>40370</v>
      </c>
      <c r="B2726" s="261" t="s">
        <v>3071</v>
      </c>
      <c r="C2726" s="268" t="s">
        <v>347</v>
      </c>
      <c r="D2726" s="283"/>
    </row>
    <row r="2727" spans="1:4">
      <c r="A2727" s="268">
        <v>40367</v>
      </c>
      <c r="B2727" s="261" t="s">
        <v>3072</v>
      </c>
      <c r="C2727" s="268" t="s">
        <v>347</v>
      </c>
      <c r="D2727" s="283"/>
    </row>
    <row r="2728" spans="1:4">
      <c r="A2728" s="268">
        <v>40373</v>
      </c>
      <c r="B2728" s="261" t="s">
        <v>3073</v>
      </c>
      <c r="C2728" s="268" t="s">
        <v>347</v>
      </c>
      <c r="D2728" s="283"/>
    </row>
    <row r="2729" spans="1:4">
      <c r="A2729" s="268">
        <v>3907</v>
      </c>
      <c r="B2729" s="261" t="s">
        <v>3074</v>
      </c>
      <c r="C2729" s="268" t="s">
        <v>347</v>
      </c>
      <c r="D2729" s="283">
        <v>5.16</v>
      </c>
    </row>
    <row r="2730" spans="1:4">
      <c r="A2730" s="268">
        <v>3889</v>
      </c>
      <c r="B2730" s="261" t="s">
        <v>3075</v>
      </c>
      <c r="C2730" s="268" t="s">
        <v>347</v>
      </c>
      <c r="D2730" s="283">
        <v>3.67</v>
      </c>
    </row>
    <row r="2731" spans="1:4">
      <c r="A2731" s="268">
        <v>3868</v>
      </c>
      <c r="B2731" s="261" t="s">
        <v>3076</v>
      </c>
      <c r="C2731" s="268" t="s">
        <v>347</v>
      </c>
      <c r="D2731" s="283">
        <v>1.35</v>
      </c>
    </row>
    <row r="2732" spans="1:4">
      <c r="A2732" s="268">
        <v>3869</v>
      </c>
      <c r="B2732" s="261" t="s">
        <v>3077</v>
      </c>
      <c r="C2732" s="268" t="s">
        <v>347</v>
      </c>
      <c r="D2732" s="283">
        <v>2.98</v>
      </c>
    </row>
    <row r="2733" spans="1:4">
      <c r="A2733" s="268">
        <v>3872</v>
      </c>
      <c r="B2733" s="261" t="s">
        <v>3078</v>
      </c>
      <c r="C2733" s="268" t="s">
        <v>347</v>
      </c>
      <c r="D2733" s="283">
        <v>5.09</v>
      </c>
    </row>
    <row r="2734" spans="1:4">
      <c r="A2734" s="268">
        <v>3850</v>
      </c>
      <c r="B2734" s="261" t="s">
        <v>3079</v>
      </c>
      <c r="C2734" s="268" t="s">
        <v>347</v>
      </c>
      <c r="D2734" s="283">
        <v>11.75</v>
      </c>
    </row>
    <row r="2735" spans="1:4">
      <c r="A2735" s="268">
        <v>38023</v>
      </c>
      <c r="B2735" s="261" t="s">
        <v>3080</v>
      </c>
      <c r="C2735" s="268" t="s">
        <v>347</v>
      </c>
      <c r="D2735" s="283">
        <v>5.98</v>
      </c>
    </row>
    <row r="2736" spans="1:4">
      <c r="A2736" s="268">
        <v>37986</v>
      </c>
      <c r="B2736" s="261" t="s">
        <v>3081</v>
      </c>
      <c r="C2736" s="268" t="s">
        <v>347</v>
      </c>
      <c r="D2736" s="283">
        <v>2.69</v>
      </c>
    </row>
    <row r="2737" spans="1:4">
      <c r="A2737" s="268">
        <v>21120</v>
      </c>
      <c r="B2737" s="261" t="s">
        <v>3082</v>
      </c>
      <c r="C2737" s="268" t="s">
        <v>347</v>
      </c>
      <c r="D2737" s="283">
        <v>13.74</v>
      </c>
    </row>
    <row r="2738" spans="1:4">
      <c r="A2738" s="268">
        <v>39318</v>
      </c>
      <c r="B2738" s="261" t="s">
        <v>3083</v>
      </c>
      <c r="C2738" s="268" t="s">
        <v>347</v>
      </c>
      <c r="D2738" s="283">
        <v>12.78</v>
      </c>
    </row>
    <row r="2739" spans="1:4">
      <c r="A2739" s="268">
        <v>37987</v>
      </c>
      <c r="B2739" s="261" t="s">
        <v>3084</v>
      </c>
      <c r="C2739" s="268" t="s">
        <v>347</v>
      </c>
      <c r="D2739" s="283">
        <v>134.37</v>
      </c>
    </row>
    <row r="2740" spans="1:4">
      <c r="A2740" s="268">
        <v>37988</v>
      </c>
      <c r="B2740" s="261" t="s">
        <v>3085</v>
      </c>
      <c r="C2740" s="268" t="s">
        <v>347</v>
      </c>
      <c r="D2740" s="283">
        <v>213.52</v>
      </c>
    </row>
    <row r="2741" spans="1:4">
      <c r="A2741" s="268">
        <v>40366</v>
      </c>
      <c r="B2741" s="261" t="s">
        <v>3086</v>
      </c>
      <c r="C2741" s="268" t="s">
        <v>347</v>
      </c>
      <c r="D2741" s="283"/>
    </row>
    <row r="2742" spans="1:4">
      <c r="A2742" s="268">
        <v>40363</v>
      </c>
      <c r="B2742" s="261" t="s">
        <v>3087</v>
      </c>
      <c r="C2742" s="268" t="s">
        <v>347</v>
      </c>
      <c r="D2742" s="283"/>
    </row>
    <row r="2743" spans="1:4">
      <c r="A2743" s="268">
        <v>40360</v>
      </c>
      <c r="B2743" s="261" t="s">
        <v>3088</v>
      </c>
      <c r="C2743" s="268" t="s">
        <v>347</v>
      </c>
      <c r="D2743" s="283"/>
    </row>
    <row r="2744" spans="1:4">
      <c r="A2744" s="268">
        <v>40354</v>
      </c>
      <c r="B2744" s="261" t="s">
        <v>3089</v>
      </c>
      <c r="C2744" s="268" t="s">
        <v>347</v>
      </c>
      <c r="D2744" s="283"/>
    </row>
    <row r="2745" spans="1:4">
      <c r="A2745" s="268">
        <v>40372</v>
      </c>
      <c r="B2745" s="261" t="s">
        <v>3090</v>
      </c>
      <c r="C2745" s="268" t="s">
        <v>347</v>
      </c>
      <c r="D2745" s="283"/>
    </row>
    <row r="2746" spans="1:4">
      <c r="A2746" s="268">
        <v>40369</v>
      </c>
      <c r="B2746" s="261" t="s">
        <v>3091</v>
      </c>
      <c r="C2746" s="268" t="s">
        <v>347</v>
      </c>
      <c r="D2746" s="283"/>
    </row>
    <row r="2747" spans="1:4">
      <c r="A2747" s="268">
        <v>40375</v>
      </c>
      <c r="B2747" s="261" t="s">
        <v>3092</v>
      </c>
      <c r="C2747" s="268" t="s">
        <v>347</v>
      </c>
      <c r="D2747" s="283"/>
    </row>
    <row r="2748" spans="1:4">
      <c r="A2748" s="268">
        <v>40357</v>
      </c>
      <c r="B2748" s="261" t="s">
        <v>3093</v>
      </c>
      <c r="C2748" s="268" t="s">
        <v>347</v>
      </c>
      <c r="D2748" s="283"/>
    </row>
    <row r="2749" spans="1:4">
      <c r="A2749" s="268">
        <v>1893</v>
      </c>
      <c r="B2749" s="261" t="s">
        <v>3094</v>
      </c>
      <c r="C2749" s="268" t="s">
        <v>347</v>
      </c>
      <c r="D2749" s="283">
        <v>4.91</v>
      </c>
    </row>
    <row r="2750" spans="1:4">
      <c r="A2750" s="268">
        <v>1902</v>
      </c>
      <c r="B2750" s="261" t="s">
        <v>3095</v>
      </c>
      <c r="C2750" s="268" t="s">
        <v>347</v>
      </c>
      <c r="D2750" s="283">
        <v>3.57</v>
      </c>
    </row>
    <row r="2751" spans="1:4">
      <c r="A2751" s="268">
        <v>1892</v>
      </c>
      <c r="B2751" s="261" t="s">
        <v>3096</v>
      </c>
      <c r="C2751" s="268" t="s">
        <v>347</v>
      </c>
      <c r="D2751" s="283">
        <v>2.2999999999999998</v>
      </c>
    </row>
    <row r="2752" spans="1:4">
      <c r="A2752" s="268">
        <v>1901</v>
      </c>
      <c r="B2752" s="261" t="s">
        <v>3097</v>
      </c>
      <c r="C2752" s="268" t="s">
        <v>347</v>
      </c>
      <c r="D2752" s="283">
        <v>1.1100000000000001</v>
      </c>
    </row>
    <row r="2753" spans="1:4">
      <c r="A2753" s="268">
        <v>1907</v>
      </c>
      <c r="B2753" s="261" t="s">
        <v>3098</v>
      </c>
      <c r="C2753" s="268" t="s">
        <v>347</v>
      </c>
      <c r="D2753" s="283">
        <v>15.8</v>
      </c>
    </row>
    <row r="2754" spans="1:4">
      <c r="A2754" s="268">
        <v>1894</v>
      </c>
      <c r="B2754" s="261" t="s">
        <v>3099</v>
      </c>
      <c r="C2754" s="268" t="s">
        <v>347</v>
      </c>
      <c r="D2754" s="283">
        <v>7.1</v>
      </c>
    </row>
    <row r="2755" spans="1:4">
      <c r="A2755" s="268">
        <v>1896</v>
      </c>
      <c r="B2755" s="261" t="s">
        <v>3100</v>
      </c>
      <c r="C2755" s="268" t="s">
        <v>347</v>
      </c>
      <c r="D2755" s="283">
        <v>21.21</v>
      </c>
    </row>
    <row r="2756" spans="1:4">
      <c r="A2756" s="268">
        <v>1891</v>
      </c>
      <c r="B2756" s="261" t="s">
        <v>3101</v>
      </c>
      <c r="C2756" s="268" t="s">
        <v>347</v>
      </c>
      <c r="D2756" s="283">
        <v>1.65</v>
      </c>
    </row>
    <row r="2757" spans="1:4">
      <c r="A2757" s="268">
        <v>1895</v>
      </c>
      <c r="B2757" s="261" t="s">
        <v>3102</v>
      </c>
      <c r="C2757" s="268" t="s">
        <v>347</v>
      </c>
      <c r="D2757" s="283">
        <v>37.28</v>
      </c>
    </row>
    <row r="2758" spans="1:4">
      <c r="A2758" s="268">
        <v>2641</v>
      </c>
      <c r="B2758" s="261" t="s">
        <v>3103</v>
      </c>
      <c r="C2758" s="268" t="s">
        <v>347</v>
      </c>
      <c r="D2758" s="283"/>
    </row>
    <row r="2759" spans="1:4">
      <c r="A2759" s="268">
        <v>2636</v>
      </c>
      <c r="B2759" s="261" t="s">
        <v>3104</v>
      </c>
      <c r="C2759" s="268" t="s">
        <v>347</v>
      </c>
      <c r="D2759" s="283"/>
    </row>
    <row r="2760" spans="1:4">
      <c r="A2760" s="268">
        <v>2637</v>
      </c>
      <c r="B2760" s="261" t="s">
        <v>3105</v>
      </c>
      <c r="C2760" s="268" t="s">
        <v>347</v>
      </c>
      <c r="D2760" s="283"/>
    </row>
    <row r="2761" spans="1:4">
      <c r="A2761" s="268">
        <v>2638</v>
      </c>
      <c r="B2761" s="261" t="s">
        <v>3106</v>
      </c>
      <c r="C2761" s="268" t="s">
        <v>347</v>
      </c>
      <c r="D2761" s="283"/>
    </row>
    <row r="2762" spans="1:4">
      <c r="A2762" s="268">
        <v>2639</v>
      </c>
      <c r="B2762" s="261" t="s">
        <v>3107</v>
      </c>
      <c r="C2762" s="268" t="s">
        <v>347</v>
      </c>
      <c r="D2762" s="283"/>
    </row>
    <row r="2763" spans="1:4">
      <c r="A2763" s="268">
        <v>2644</v>
      </c>
      <c r="B2763" s="261" t="s">
        <v>3108</v>
      </c>
      <c r="C2763" s="268" t="s">
        <v>347</v>
      </c>
      <c r="D2763" s="283"/>
    </row>
    <row r="2764" spans="1:4">
      <c r="A2764" s="268">
        <v>2640</v>
      </c>
      <c r="B2764" s="261" t="s">
        <v>3109</v>
      </c>
      <c r="C2764" s="268" t="s">
        <v>347</v>
      </c>
      <c r="D2764" s="283"/>
    </row>
    <row r="2765" spans="1:4">
      <c r="A2765" s="268">
        <v>2642</v>
      </c>
      <c r="B2765" s="261" t="s">
        <v>3110</v>
      </c>
      <c r="C2765" s="268" t="s">
        <v>347</v>
      </c>
      <c r="D2765" s="283"/>
    </row>
    <row r="2766" spans="1:4">
      <c r="A2766" s="268">
        <v>2643</v>
      </c>
      <c r="B2766" s="261" t="s">
        <v>3111</v>
      </c>
      <c r="C2766" s="268" t="s">
        <v>347</v>
      </c>
      <c r="D2766" s="283"/>
    </row>
    <row r="2767" spans="1:4">
      <c r="A2767" s="268">
        <v>44281</v>
      </c>
      <c r="B2767" s="261" t="s">
        <v>3112</v>
      </c>
      <c r="C2767" s="268" t="s">
        <v>347</v>
      </c>
      <c r="D2767" s="283"/>
    </row>
    <row r="2768" spans="1:4">
      <c r="A2768" s="268">
        <v>39855</v>
      </c>
      <c r="B2768" s="261" t="s">
        <v>3113</v>
      </c>
      <c r="C2768" s="268" t="s">
        <v>347</v>
      </c>
      <c r="D2768" s="283"/>
    </row>
    <row r="2769" spans="1:4">
      <c r="A2769" s="268">
        <v>39856</v>
      </c>
      <c r="B2769" s="261" t="s">
        <v>3114</v>
      </c>
      <c r="C2769" s="268" t="s">
        <v>347</v>
      </c>
      <c r="D2769" s="283"/>
    </row>
    <row r="2770" spans="1:4">
      <c r="A2770" s="268">
        <v>39857</v>
      </c>
      <c r="B2770" s="261" t="s">
        <v>3115</v>
      </c>
      <c r="C2770" s="268" t="s">
        <v>347</v>
      </c>
      <c r="D2770" s="283"/>
    </row>
    <row r="2771" spans="1:4">
      <c r="A2771" s="268">
        <v>39858</v>
      </c>
      <c r="B2771" s="261" t="s">
        <v>3116</v>
      </c>
      <c r="C2771" s="268" t="s">
        <v>347</v>
      </c>
      <c r="D2771" s="283"/>
    </row>
    <row r="2772" spans="1:4">
      <c r="A2772" s="268">
        <v>39859</v>
      </c>
      <c r="B2772" s="261" t="s">
        <v>3117</v>
      </c>
      <c r="C2772" s="268" t="s">
        <v>347</v>
      </c>
      <c r="D2772" s="283"/>
    </row>
    <row r="2773" spans="1:4">
      <c r="A2773" s="268">
        <v>39860</v>
      </c>
      <c r="B2773" s="261" t="s">
        <v>3118</v>
      </c>
      <c r="C2773" s="268" t="s">
        <v>347</v>
      </c>
      <c r="D2773" s="283"/>
    </row>
    <row r="2774" spans="1:4">
      <c r="A2774" s="268">
        <v>39861</v>
      </c>
      <c r="B2774" s="261" t="s">
        <v>3119</v>
      </c>
      <c r="C2774" s="268" t="s">
        <v>347</v>
      </c>
      <c r="D2774" s="283"/>
    </row>
    <row r="2775" spans="1:4">
      <c r="A2775" s="268">
        <v>3867</v>
      </c>
      <c r="B2775" s="261" t="s">
        <v>3120</v>
      </c>
      <c r="C2775" s="268" t="s">
        <v>347</v>
      </c>
      <c r="D2775" s="283">
        <v>71.540000000000006</v>
      </c>
    </row>
    <row r="2776" spans="1:4">
      <c r="A2776" s="268">
        <v>3861</v>
      </c>
      <c r="B2776" s="261" t="s">
        <v>3121</v>
      </c>
      <c r="C2776" s="268" t="s">
        <v>347</v>
      </c>
      <c r="D2776" s="283">
        <v>0.74</v>
      </c>
    </row>
    <row r="2777" spans="1:4">
      <c r="A2777" s="268">
        <v>3904</v>
      </c>
      <c r="B2777" s="261" t="s">
        <v>3122</v>
      </c>
      <c r="C2777" s="268" t="s">
        <v>347</v>
      </c>
      <c r="D2777" s="283">
        <v>0.79</v>
      </c>
    </row>
    <row r="2778" spans="1:4">
      <c r="A2778" s="268">
        <v>3903</v>
      </c>
      <c r="B2778" s="261" t="s">
        <v>3123</v>
      </c>
      <c r="C2778" s="268" t="s">
        <v>347</v>
      </c>
      <c r="D2778" s="283">
        <v>1.92</v>
      </c>
    </row>
    <row r="2779" spans="1:4">
      <c r="A2779" s="268">
        <v>3862</v>
      </c>
      <c r="B2779" s="261" t="s">
        <v>3124</v>
      </c>
      <c r="C2779" s="268" t="s">
        <v>347</v>
      </c>
      <c r="D2779" s="283">
        <v>4.09</v>
      </c>
    </row>
    <row r="2780" spans="1:4">
      <c r="A2780" s="268">
        <v>3863</v>
      </c>
      <c r="B2780" s="261" t="s">
        <v>3125</v>
      </c>
      <c r="C2780" s="268" t="s">
        <v>347</v>
      </c>
      <c r="D2780" s="283">
        <v>4.1900000000000004</v>
      </c>
    </row>
    <row r="2781" spans="1:4">
      <c r="A2781" s="268">
        <v>3864</v>
      </c>
      <c r="B2781" s="261" t="s">
        <v>3126</v>
      </c>
      <c r="C2781" s="268" t="s">
        <v>347</v>
      </c>
      <c r="D2781" s="283">
        <v>12.83</v>
      </c>
    </row>
    <row r="2782" spans="1:4">
      <c r="A2782" s="268">
        <v>3865</v>
      </c>
      <c r="B2782" s="261" t="s">
        <v>3127</v>
      </c>
      <c r="C2782" s="268" t="s">
        <v>347</v>
      </c>
      <c r="D2782" s="283">
        <v>18.77</v>
      </c>
    </row>
    <row r="2783" spans="1:4">
      <c r="A2783" s="268">
        <v>3866</v>
      </c>
      <c r="B2783" s="261" t="s">
        <v>3128</v>
      </c>
      <c r="C2783" s="268" t="s">
        <v>347</v>
      </c>
      <c r="D2783" s="283">
        <v>42.13</v>
      </c>
    </row>
    <row r="2784" spans="1:4">
      <c r="A2784" s="268">
        <v>3878</v>
      </c>
      <c r="B2784" s="261" t="s">
        <v>3129</v>
      </c>
      <c r="C2784" s="268" t="s">
        <v>347</v>
      </c>
      <c r="D2784" s="283">
        <v>11.49</v>
      </c>
    </row>
    <row r="2785" spans="1:4">
      <c r="A2785" s="268">
        <v>3876</v>
      </c>
      <c r="B2785" s="261" t="s">
        <v>3130</v>
      </c>
      <c r="C2785" s="268" t="s">
        <v>347</v>
      </c>
      <c r="D2785" s="283">
        <v>4.57</v>
      </c>
    </row>
    <row r="2786" spans="1:4">
      <c r="A2786" s="268">
        <v>3883</v>
      </c>
      <c r="B2786" s="261" t="s">
        <v>3131</v>
      </c>
      <c r="C2786" s="268" t="s">
        <v>347</v>
      </c>
      <c r="D2786" s="283">
        <v>1.47</v>
      </c>
    </row>
    <row r="2787" spans="1:4">
      <c r="A2787" s="268">
        <v>3884</v>
      </c>
      <c r="B2787" s="261" t="s">
        <v>3132</v>
      </c>
      <c r="C2787" s="268" t="s">
        <v>347</v>
      </c>
      <c r="D2787" s="283">
        <v>2.3199999999999998</v>
      </c>
    </row>
    <row r="2788" spans="1:4">
      <c r="A2788" s="268">
        <v>12892</v>
      </c>
      <c r="B2788" s="261" t="s">
        <v>3133</v>
      </c>
      <c r="C2788" s="268" t="s">
        <v>757</v>
      </c>
      <c r="D2788" s="283">
        <v>12</v>
      </c>
    </row>
    <row r="2789" spans="1:4">
      <c r="A2789" s="268">
        <v>38447</v>
      </c>
      <c r="B2789" s="261" t="s">
        <v>3134</v>
      </c>
      <c r="C2789" s="268" t="s">
        <v>347</v>
      </c>
      <c r="D2789" s="283"/>
    </row>
    <row r="2790" spans="1:4">
      <c r="A2790" s="268">
        <v>36320</v>
      </c>
      <c r="B2790" s="261" t="s">
        <v>3135</v>
      </c>
      <c r="C2790" s="268" t="s">
        <v>347</v>
      </c>
      <c r="D2790" s="283"/>
    </row>
    <row r="2791" spans="1:4">
      <c r="A2791" s="268">
        <v>36324</v>
      </c>
      <c r="B2791" s="261" t="s">
        <v>3136</v>
      </c>
      <c r="C2791" s="268" t="s">
        <v>347</v>
      </c>
      <c r="D2791" s="283"/>
    </row>
    <row r="2792" spans="1:4">
      <c r="A2792" s="268">
        <v>38441</v>
      </c>
      <c r="B2792" s="261" t="s">
        <v>3137</v>
      </c>
      <c r="C2792" s="268" t="s">
        <v>347</v>
      </c>
      <c r="D2792" s="283"/>
    </row>
    <row r="2793" spans="1:4">
      <c r="A2793" s="268">
        <v>38442</v>
      </c>
      <c r="B2793" s="261" t="s">
        <v>3138</v>
      </c>
      <c r="C2793" s="268" t="s">
        <v>347</v>
      </c>
      <c r="D2793" s="283"/>
    </row>
    <row r="2794" spans="1:4">
      <c r="A2794" s="268">
        <v>38443</v>
      </c>
      <c r="B2794" s="261" t="s">
        <v>3139</v>
      </c>
      <c r="C2794" s="268" t="s">
        <v>347</v>
      </c>
      <c r="D2794" s="283"/>
    </row>
    <row r="2795" spans="1:4">
      <c r="A2795" s="268">
        <v>38444</v>
      </c>
      <c r="B2795" s="261" t="s">
        <v>3140</v>
      </c>
      <c r="C2795" s="268" t="s">
        <v>347</v>
      </c>
      <c r="D2795" s="283"/>
    </row>
    <row r="2796" spans="1:4">
      <c r="A2796" s="268">
        <v>38445</v>
      </c>
      <c r="B2796" s="261" t="s">
        <v>3141</v>
      </c>
      <c r="C2796" s="268" t="s">
        <v>347</v>
      </c>
      <c r="D2796" s="283"/>
    </row>
    <row r="2797" spans="1:4">
      <c r="A2797" s="268">
        <v>38446</v>
      </c>
      <c r="B2797" s="261" t="s">
        <v>3142</v>
      </c>
      <c r="C2797" s="268" t="s">
        <v>347</v>
      </c>
      <c r="D2797" s="283"/>
    </row>
    <row r="2798" spans="1:4">
      <c r="A2798" s="268">
        <v>3837</v>
      </c>
      <c r="B2798" s="261" t="s">
        <v>3143</v>
      </c>
      <c r="C2798" s="268" t="s">
        <v>347</v>
      </c>
      <c r="D2798" s="283"/>
    </row>
    <row r="2799" spans="1:4">
      <c r="A2799" s="268">
        <v>3845</v>
      </c>
      <c r="B2799" s="261" t="s">
        <v>3144</v>
      </c>
      <c r="C2799" s="268" t="s">
        <v>347</v>
      </c>
      <c r="D2799" s="283"/>
    </row>
    <row r="2800" spans="1:4">
      <c r="A2800" s="268">
        <v>11045</v>
      </c>
      <c r="B2800" s="261" t="s">
        <v>3145</v>
      </c>
      <c r="C2800" s="268" t="s">
        <v>347</v>
      </c>
      <c r="D2800" s="283"/>
    </row>
    <row r="2801" spans="1:4">
      <c r="A2801" s="268">
        <v>20170</v>
      </c>
      <c r="B2801" s="261" t="s">
        <v>3146</v>
      </c>
      <c r="C2801" s="268" t="s">
        <v>347</v>
      </c>
      <c r="D2801" s="283">
        <v>11.31</v>
      </c>
    </row>
    <row r="2802" spans="1:4">
      <c r="A2802" s="268">
        <v>20171</v>
      </c>
      <c r="B2802" s="261" t="s">
        <v>3147</v>
      </c>
      <c r="C2802" s="268" t="s">
        <v>347</v>
      </c>
      <c r="D2802" s="283">
        <v>32.619999999999997</v>
      </c>
    </row>
    <row r="2803" spans="1:4">
      <c r="A2803" s="268">
        <v>20167</v>
      </c>
      <c r="B2803" s="261" t="s">
        <v>3148</v>
      </c>
      <c r="C2803" s="268" t="s">
        <v>347</v>
      </c>
      <c r="D2803" s="283">
        <v>4.0999999999999996</v>
      </c>
    </row>
    <row r="2804" spans="1:4">
      <c r="A2804" s="268">
        <v>20168</v>
      </c>
      <c r="B2804" s="261" t="s">
        <v>3149</v>
      </c>
      <c r="C2804" s="268" t="s">
        <v>347</v>
      </c>
      <c r="D2804" s="283">
        <v>8.44</v>
      </c>
    </row>
    <row r="2805" spans="1:4">
      <c r="A2805" s="268">
        <v>20169</v>
      </c>
      <c r="B2805" s="261" t="s">
        <v>3150</v>
      </c>
      <c r="C2805" s="268" t="s">
        <v>347</v>
      </c>
      <c r="D2805" s="283">
        <v>9.85</v>
      </c>
    </row>
    <row r="2806" spans="1:4">
      <c r="A2806" s="268">
        <v>3899</v>
      </c>
      <c r="B2806" s="261" t="s">
        <v>3151</v>
      </c>
      <c r="C2806" s="268" t="s">
        <v>347</v>
      </c>
      <c r="D2806" s="283">
        <v>5.46</v>
      </c>
    </row>
    <row r="2807" spans="1:4">
      <c r="A2807" s="268">
        <v>38676</v>
      </c>
      <c r="B2807" s="261" t="s">
        <v>3152</v>
      </c>
      <c r="C2807" s="268" t="s">
        <v>347</v>
      </c>
      <c r="D2807" s="283">
        <v>27.33</v>
      </c>
    </row>
    <row r="2808" spans="1:4">
      <c r="A2808" s="268">
        <v>3897</v>
      </c>
      <c r="B2808" s="261" t="s">
        <v>3153</v>
      </c>
      <c r="C2808" s="268" t="s">
        <v>347</v>
      </c>
      <c r="D2808" s="283">
        <v>1.33</v>
      </c>
    </row>
    <row r="2809" spans="1:4">
      <c r="A2809" s="268">
        <v>3875</v>
      </c>
      <c r="B2809" s="261" t="s">
        <v>3154</v>
      </c>
      <c r="C2809" s="268" t="s">
        <v>347</v>
      </c>
      <c r="D2809" s="283">
        <v>2.75</v>
      </c>
    </row>
    <row r="2810" spans="1:4">
      <c r="A2810" s="268">
        <v>3898</v>
      </c>
      <c r="B2810" s="261" t="s">
        <v>3155</v>
      </c>
      <c r="C2810" s="268" t="s">
        <v>347</v>
      </c>
      <c r="D2810" s="283">
        <v>5.59</v>
      </c>
    </row>
    <row r="2811" spans="1:4">
      <c r="A2811" s="268">
        <v>3855</v>
      </c>
      <c r="B2811" s="261" t="s">
        <v>3156</v>
      </c>
      <c r="C2811" s="268" t="s">
        <v>347</v>
      </c>
      <c r="D2811" s="283">
        <v>4.96</v>
      </c>
    </row>
    <row r="2812" spans="1:4">
      <c r="A2812" s="268">
        <v>3874</v>
      </c>
      <c r="B2812" s="261" t="s">
        <v>3157</v>
      </c>
      <c r="C2812" s="268" t="s">
        <v>347</v>
      </c>
      <c r="D2812" s="283">
        <v>5.75</v>
      </c>
    </row>
    <row r="2813" spans="1:4">
      <c r="A2813" s="268">
        <v>3870</v>
      </c>
      <c r="B2813" s="261" t="s">
        <v>3158</v>
      </c>
      <c r="C2813" s="268" t="s">
        <v>347</v>
      </c>
      <c r="D2813" s="283">
        <v>6.31</v>
      </c>
    </row>
    <row r="2814" spans="1:4">
      <c r="A2814" s="268">
        <v>38678</v>
      </c>
      <c r="B2814" s="261" t="s">
        <v>3159</v>
      </c>
      <c r="C2814" s="268" t="s">
        <v>347</v>
      </c>
      <c r="D2814" s="283">
        <v>16.690000000000001</v>
      </c>
    </row>
    <row r="2815" spans="1:4">
      <c r="A2815" s="268">
        <v>3859</v>
      </c>
      <c r="B2815" s="261" t="s">
        <v>3160</v>
      </c>
      <c r="C2815" s="268" t="s">
        <v>347</v>
      </c>
      <c r="D2815" s="283">
        <v>1.27</v>
      </c>
    </row>
    <row r="2816" spans="1:4">
      <c r="A2816" s="268">
        <v>3856</v>
      </c>
      <c r="B2816" s="261" t="s">
        <v>3161</v>
      </c>
      <c r="C2816" s="268" t="s">
        <v>347</v>
      </c>
      <c r="D2816" s="283">
        <v>1.76</v>
      </c>
    </row>
    <row r="2817" spans="1:4">
      <c r="A2817" s="268">
        <v>3906</v>
      </c>
      <c r="B2817" s="261" t="s">
        <v>3162</v>
      </c>
      <c r="C2817" s="268" t="s">
        <v>347</v>
      </c>
      <c r="D2817" s="283">
        <v>1.45</v>
      </c>
    </row>
    <row r="2818" spans="1:4">
      <c r="A2818" s="268">
        <v>3860</v>
      </c>
      <c r="B2818" s="261" t="s">
        <v>3163</v>
      </c>
      <c r="C2818" s="268" t="s">
        <v>347</v>
      </c>
      <c r="D2818" s="283">
        <v>4.33</v>
      </c>
    </row>
    <row r="2819" spans="1:4">
      <c r="A2819" s="268">
        <v>3905</v>
      </c>
      <c r="B2819" s="261" t="s">
        <v>3164</v>
      </c>
      <c r="C2819" s="268" t="s">
        <v>347</v>
      </c>
      <c r="D2819" s="283">
        <v>9.92</v>
      </c>
    </row>
    <row r="2820" spans="1:4">
      <c r="A2820" s="268">
        <v>3871</v>
      </c>
      <c r="B2820" s="261" t="s">
        <v>3165</v>
      </c>
      <c r="C2820" s="268" t="s">
        <v>347</v>
      </c>
      <c r="D2820" s="283">
        <v>17.55</v>
      </c>
    </row>
    <row r="2821" spans="1:4">
      <c r="A2821" s="268">
        <v>37427</v>
      </c>
      <c r="B2821" s="261" t="s">
        <v>3166</v>
      </c>
      <c r="C2821" s="268" t="s">
        <v>347</v>
      </c>
      <c r="D2821" s="283"/>
    </row>
    <row r="2822" spans="1:4">
      <c r="A2822" s="268">
        <v>37424</v>
      </c>
      <c r="B2822" s="261" t="s">
        <v>3167</v>
      </c>
      <c r="C2822" s="268" t="s">
        <v>347</v>
      </c>
      <c r="D2822" s="283"/>
    </row>
    <row r="2823" spans="1:4">
      <c r="A2823" s="268">
        <v>37428</v>
      </c>
      <c r="B2823" s="261" t="s">
        <v>3168</v>
      </c>
      <c r="C2823" s="268" t="s">
        <v>347</v>
      </c>
      <c r="D2823" s="283"/>
    </row>
    <row r="2824" spans="1:4">
      <c r="A2824" s="268">
        <v>37425</v>
      </c>
      <c r="B2824" s="261" t="s">
        <v>3169</v>
      </c>
      <c r="C2824" s="268" t="s">
        <v>347</v>
      </c>
      <c r="D2824" s="283"/>
    </row>
    <row r="2825" spans="1:4">
      <c r="A2825" s="268">
        <v>37429</v>
      </c>
      <c r="B2825" s="261" t="s">
        <v>3170</v>
      </c>
      <c r="C2825" s="268" t="s">
        <v>347</v>
      </c>
      <c r="D2825" s="283"/>
    </row>
    <row r="2826" spans="1:4">
      <c r="A2826" s="268">
        <v>37426</v>
      </c>
      <c r="B2826" s="261" t="s">
        <v>3171</v>
      </c>
      <c r="C2826" s="268" t="s">
        <v>347</v>
      </c>
      <c r="D2826" s="283"/>
    </row>
    <row r="2827" spans="1:4">
      <c r="A2827" s="268">
        <v>39292</v>
      </c>
      <c r="B2827" s="261" t="s">
        <v>3172</v>
      </c>
      <c r="C2827" s="268" t="s">
        <v>347</v>
      </c>
      <c r="D2827" s="283"/>
    </row>
    <row r="2828" spans="1:4">
      <c r="A2828" s="268">
        <v>39293</v>
      </c>
      <c r="B2828" s="261" t="s">
        <v>3173</v>
      </c>
      <c r="C2828" s="268" t="s">
        <v>347</v>
      </c>
      <c r="D2828" s="283"/>
    </row>
    <row r="2829" spans="1:4">
      <c r="A2829" s="268">
        <v>39294</v>
      </c>
      <c r="B2829" s="261" t="s">
        <v>3174</v>
      </c>
      <c r="C2829" s="268" t="s">
        <v>347</v>
      </c>
      <c r="D2829" s="283"/>
    </row>
    <row r="2830" spans="1:4">
      <c r="A2830" s="268">
        <v>39295</v>
      </c>
      <c r="B2830" s="261" t="s">
        <v>3175</v>
      </c>
      <c r="C2830" s="268" t="s">
        <v>347</v>
      </c>
      <c r="D2830" s="283"/>
    </row>
    <row r="2831" spans="1:4">
      <c r="A2831" s="268">
        <v>39312</v>
      </c>
      <c r="B2831" s="261" t="s">
        <v>3176</v>
      </c>
      <c r="C2831" s="268" t="s">
        <v>347</v>
      </c>
      <c r="D2831" s="283"/>
    </row>
    <row r="2832" spans="1:4">
      <c r="A2832" s="268">
        <v>39313</v>
      </c>
      <c r="B2832" s="261" t="s">
        <v>3177</v>
      </c>
      <c r="C2832" s="268" t="s">
        <v>347</v>
      </c>
      <c r="D2832" s="283"/>
    </row>
    <row r="2833" spans="1:4">
      <c r="A2833" s="268">
        <v>39314</v>
      </c>
      <c r="B2833" s="261" t="s">
        <v>3178</v>
      </c>
      <c r="C2833" s="268" t="s">
        <v>347</v>
      </c>
      <c r="D2833" s="283"/>
    </row>
    <row r="2834" spans="1:4">
      <c r="A2834" s="268">
        <v>39296</v>
      </c>
      <c r="B2834" s="261" t="s">
        <v>3179</v>
      </c>
      <c r="C2834" s="268" t="s">
        <v>347</v>
      </c>
      <c r="D2834" s="283"/>
    </row>
    <row r="2835" spans="1:4">
      <c r="A2835" s="268">
        <v>39297</v>
      </c>
      <c r="B2835" s="261" t="s">
        <v>3180</v>
      </c>
      <c r="C2835" s="268" t="s">
        <v>347</v>
      </c>
      <c r="D2835" s="283"/>
    </row>
    <row r="2836" spans="1:4">
      <c r="A2836" s="268">
        <v>39298</v>
      </c>
      <c r="B2836" s="261" t="s">
        <v>3181</v>
      </c>
      <c r="C2836" s="268" t="s">
        <v>347</v>
      </c>
      <c r="D2836" s="283"/>
    </row>
    <row r="2837" spans="1:4">
      <c r="A2837" s="268">
        <v>39299</v>
      </c>
      <c r="B2837" s="261" t="s">
        <v>3182</v>
      </c>
      <c r="C2837" s="268" t="s">
        <v>347</v>
      </c>
      <c r="D2837" s="283"/>
    </row>
    <row r="2838" spans="1:4">
      <c r="A2838" s="268">
        <v>39308</v>
      </c>
      <c r="B2838" s="261" t="s">
        <v>3183</v>
      </c>
      <c r="C2838" s="268" t="s">
        <v>347</v>
      </c>
      <c r="D2838" s="283"/>
    </row>
    <row r="2839" spans="1:4">
      <c r="A2839" s="268">
        <v>39309</v>
      </c>
      <c r="B2839" s="261" t="s">
        <v>3184</v>
      </c>
      <c r="C2839" s="268" t="s">
        <v>347</v>
      </c>
      <c r="D2839" s="283"/>
    </row>
    <row r="2840" spans="1:4">
      <c r="A2840" s="268">
        <v>39310</v>
      </c>
      <c r="B2840" s="261" t="s">
        <v>3185</v>
      </c>
      <c r="C2840" s="268" t="s">
        <v>347</v>
      </c>
      <c r="D2840" s="283"/>
    </row>
    <row r="2841" spans="1:4">
      <c r="A2841" s="268">
        <v>39311</v>
      </c>
      <c r="B2841" s="261" t="s">
        <v>3186</v>
      </c>
      <c r="C2841" s="268" t="s">
        <v>347</v>
      </c>
      <c r="D2841" s="283"/>
    </row>
    <row r="2842" spans="1:4">
      <c r="A2842" s="268">
        <v>45261</v>
      </c>
      <c r="B2842" s="261" t="s">
        <v>3187</v>
      </c>
      <c r="C2842" s="268" t="s">
        <v>757</v>
      </c>
      <c r="D2842" s="283">
        <v>20.95</v>
      </c>
    </row>
    <row r="2843" spans="1:4">
      <c r="A2843" s="268">
        <v>11519</v>
      </c>
      <c r="B2843" s="261" t="s">
        <v>3188</v>
      </c>
      <c r="C2843" s="268" t="s">
        <v>757</v>
      </c>
      <c r="D2843" s="283">
        <v>64.28</v>
      </c>
    </row>
    <row r="2844" spans="1:4">
      <c r="A2844" s="268">
        <v>11520</v>
      </c>
      <c r="B2844" s="261" t="s">
        <v>3189</v>
      </c>
      <c r="C2844" s="268" t="s">
        <v>757</v>
      </c>
      <c r="D2844" s="283">
        <v>29.72</v>
      </c>
    </row>
    <row r="2845" spans="1:4">
      <c r="A2845" s="268">
        <v>11518</v>
      </c>
      <c r="B2845" s="261" t="s">
        <v>3190</v>
      </c>
      <c r="C2845" s="268" t="s">
        <v>757</v>
      </c>
      <c r="D2845" s="283">
        <v>108.05</v>
      </c>
    </row>
    <row r="2846" spans="1:4">
      <c r="A2846" s="268">
        <v>38473</v>
      </c>
      <c r="B2846" s="261" t="s">
        <v>3191</v>
      </c>
      <c r="C2846" s="268" t="s">
        <v>347</v>
      </c>
      <c r="D2846" s="283"/>
    </row>
    <row r="2847" spans="1:4">
      <c r="A2847" s="268">
        <v>4244</v>
      </c>
      <c r="B2847" s="261" t="s">
        <v>3192</v>
      </c>
      <c r="C2847" s="268" t="s">
        <v>101</v>
      </c>
      <c r="D2847" s="283">
        <v>21.95</v>
      </c>
    </row>
    <row r="2848" spans="1:4">
      <c r="A2848" s="268">
        <v>40977</v>
      </c>
      <c r="B2848" s="261" t="s">
        <v>3193</v>
      </c>
      <c r="C2848" s="268" t="s">
        <v>493</v>
      </c>
      <c r="D2848" s="283">
        <v>3843.26</v>
      </c>
    </row>
    <row r="2849" spans="1:4">
      <c r="A2849" s="268">
        <v>4115</v>
      </c>
      <c r="B2849" s="261" t="s">
        <v>3194</v>
      </c>
      <c r="C2849" s="268" t="s">
        <v>111</v>
      </c>
      <c r="D2849" s="283">
        <v>32.9</v>
      </c>
    </row>
    <row r="2850" spans="1:4">
      <c r="A2850" s="268">
        <v>4119</v>
      </c>
      <c r="B2850" s="261" t="s">
        <v>3195</v>
      </c>
      <c r="C2850" s="268" t="s">
        <v>111</v>
      </c>
      <c r="D2850" s="283">
        <v>66.44</v>
      </c>
    </row>
    <row r="2851" spans="1:4">
      <c r="A2851" s="268">
        <v>2794</v>
      </c>
      <c r="B2851" s="261" t="s">
        <v>3196</v>
      </c>
      <c r="C2851" s="268" t="s">
        <v>111</v>
      </c>
      <c r="D2851" s="283">
        <v>176.26</v>
      </c>
    </row>
    <row r="2852" spans="1:4">
      <c r="A2852" s="268">
        <v>2788</v>
      </c>
      <c r="B2852" s="261" t="s">
        <v>3197</v>
      </c>
      <c r="C2852" s="268" t="s">
        <v>111</v>
      </c>
      <c r="D2852" s="283">
        <v>256.77</v>
      </c>
    </row>
    <row r="2853" spans="1:4">
      <c r="A2853" s="268">
        <v>4006</v>
      </c>
      <c r="B2853" s="261" t="s">
        <v>3198</v>
      </c>
      <c r="C2853" s="268" t="s">
        <v>138</v>
      </c>
      <c r="D2853" s="283">
        <v>2443.35</v>
      </c>
    </row>
    <row r="2854" spans="1:4">
      <c r="A2854" s="268">
        <v>45395</v>
      </c>
      <c r="B2854" s="261" t="s">
        <v>3199</v>
      </c>
      <c r="C2854" s="268" t="s">
        <v>757</v>
      </c>
      <c r="D2854" s="283">
        <v>31.79</v>
      </c>
    </row>
    <row r="2855" spans="1:4">
      <c r="A2855" s="268">
        <v>37461</v>
      </c>
      <c r="B2855" s="261" t="s">
        <v>3200</v>
      </c>
      <c r="C2855" s="268" t="s">
        <v>111</v>
      </c>
      <c r="D2855" s="283">
        <v>10.96</v>
      </c>
    </row>
    <row r="2856" spans="1:4">
      <c r="A2856" s="268">
        <v>37460</v>
      </c>
      <c r="B2856" s="261" t="s">
        <v>3201</v>
      </c>
      <c r="C2856" s="268" t="s">
        <v>111</v>
      </c>
      <c r="D2856" s="283">
        <v>19.23</v>
      </c>
    </row>
    <row r="2857" spans="1:4">
      <c r="A2857" s="268">
        <v>37458</v>
      </c>
      <c r="B2857" s="261" t="s">
        <v>3202</v>
      </c>
      <c r="C2857" s="268" t="s">
        <v>111</v>
      </c>
      <c r="D2857" s="283">
        <v>4.46</v>
      </c>
    </row>
    <row r="2858" spans="1:4">
      <c r="A2858" s="268">
        <v>37454</v>
      </c>
      <c r="B2858" s="261" t="s">
        <v>3203</v>
      </c>
      <c r="C2858" s="268" t="s">
        <v>111</v>
      </c>
      <c r="D2858" s="283">
        <v>1.39</v>
      </c>
    </row>
    <row r="2859" spans="1:4">
      <c r="A2859" s="268">
        <v>37455</v>
      </c>
      <c r="B2859" s="261" t="s">
        <v>3204</v>
      </c>
      <c r="C2859" s="268" t="s">
        <v>111</v>
      </c>
      <c r="D2859" s="283">
        <v>2.3199999999999998</v>
      </c>
    </row>
    <row r="2860" spans="1:4">
      <c r="A2860" s="268">
        <v>37459</v>
      </c>
      <c r="B2860" s="261" t="s">
        <v>3205</v>
      </c>
      <c r="C2860" s="268" t="s">
        <v>111</v>
      </c>
      <c r="D2860" s="283">
        <v>7.43</v>
      </c>
    </row>
    <row r="2861" spans="1:4">
      <c r="A2861" s="268">
        <v>37457</v>
      </c>
      <c r="B2861" s="261" t="s">
        <v>3206</v>
      </c>
      <c r="C2861" s="268" t="s">
        <v>111</v>
      </c>
      <c r="D2861" s="283">
        <v>2.56</v>
      </c>
    </row>
    <row r="2862" spans="1:4">
      <c r="A2862" s="268">
        <v>37456</v>
      </c>
      <c r="B2862" s="261" t="s">
        <v>3207</v>
      </c>
      <c r="C2862" s="268" t="s">
        <v>111</v>
      </c>
      <c r="D2862" s="283">
        <v>1.75</v>
      </c>
    </row>
    <row r="2863" spans="1:4">
      <c r="A2863" s="268">
        <v>21029</v>
      </c>
      <c r="B2863" s="261" t="s">
        <v>3208</v>
      </c>
      <c r="C2863" s="268" t="s">
        <v>347</v>
      </c>
      <c r="D2863" s="283">
        <v>479.99</v>
      </c>
    </row>
    <row r="2864" spans="1:4">
      <c r="A2864" s="268">
        <v>21030</v>
      </c>
      <c r="B2864" s="261" t="s">
        <v>3209</v>
      </c>
      <c r="C2864" s="268" t="s">
        <v>347</v>
      </c>
      <c r="D2864" s="283">
        <v>591.66999999999996</v>
      </c>
    </row>
    <row r="2865" spans="1:4">
      <c r="A2865" s="268">
        <v>21031</v>
      </c>
      <c r="B2865" s="261" t="s">
        <v>3210</v>
      </c>
      <c r="C2865" s="268" t="s">
        <v>347</v>
      </c>
      <c r="D2865" s="283">
        <v>736.61</v>
      </c>
    </row>
    <row r="2866" spans="1:4">
      <c r="A2866" s="268">
        <v>21032</v>
      </c>
      <c r="B2866" s="261" t="s">
        <v>3211</v>
      </c>
      <c r="C2866" s="268" t="s">
        <v>347</v>
      </c>
      <c r="D2866" s="283">
        <v>786.51</v>
      </c>
    </row>
    <row r="2867" spans="1:4">
      <c r="A2867" s="268">
        <v>37527</v>
      </c>
      <c r="B2867" s="261" t="s">
        <v>3212</v>
      </c>
      <c r="C2867" s="268" t="s">
        <v>347</v>
      </c>
      <c r="D2867" s="283">
        <v>710.48</v>
      </c>
    </row>
    <row r="2868" spans="1:4">
      <c r="A2868" s="268">
        <v>37528</v>
      </c>
      <c r="B2868" s="261" t="s">
        <v>3213</v>
      </c>
      <c r="C2868" s="268" t="s">
        <v>347</v>
      </c>
      <c r="D2868" s="283">
        <v>847.11</v>
      </c>
    </row>
    <row r="2869" spans="1:4">
      <c r="A2869" s="268">
        <v>37529</v>
      </c>
      <c r="B2869" s="261" t="s">
        <v>3214</v>
      </c>
      <c r="C2869" s="268" t="s">
        <v>347</v>
      </c>
      <c r="D2869" s="283">
        <v>855.42</v>
      </c>
    </row>
    <row r="2870" spans="1:4">
      <c r="A2870" s="268">
        <v>37530</v>
      </c>
      <c r="B2870" s="261" t="s">
        <v>3215</v>
      </c>
      <c r="C2870" s="268" t="s">
        <v>347</v>
      </c>
      <c r="D2870" s="283">
        <v>1116.8</v>
      </c>
    </row>
    <row r="2871" spans="1:4">
      <c r="A2871" s="268">
        <v>21034</v>
      </c>
      <c r="B2871" s="261" t="s">
        <v>3216</v>
      </c>
      <c r="C2871" s="268" t="s">
        <v>347</v>
      </c>
      <c r="D2871" s="283">
        <v>952.85</v>
      </c>
    </row>
    <row r="2872" spans="1:4">
      <c r="A2872" s="268">
        <v>37531</v>
      </c>
      <c r="B2872" s="261" t="s">
        <v>3217</v>
      </c>
      <c r="C2872" s="268" t="s">
        <v>347</v>
      </c>
      <c r="D2872" s="283">
        <v>1199.97</v>
      </c>
    </row>
    <row r="2873" spans="1:4">
      <c r="A2873" s="268">
        <v>21036</v>
      </c>
      <c r="B2873" s="261" t="s">
        <v>3218</v>
      </c>
      <c r="C2873" s="268" t="s">
        <v>347</v>
      </c>
      <c r="D2873" s="283">
        <v>1458.97</v>
      </c>
    </row>
    <row r="2874" spans="1:4">
      <c r="A2874" s="268">
        <v>21037</v>
      </c>
      <c r="B2874" s="261" t="s">
        <v>3219</v>
      </c>
      <c r="C2874" s="268" t="s">
        <v>347</v>
      </c>
      <c r="D2874" s="283">
        <v>1663.33</v>
      </c>
    </row>
    <row r="2875" spans="1:4">
      <c r="A2875" s="268">
        <v>20185</v>
      </c>
      <c r="B2875" s="261" t="s">
        <v>3220</v>
      </c>
      <c r="C2875" s="268" t="s">
        <v>111</v>
      </c>
      <c r="D2875" s="283">
        <v>11.82</v>
      </c>
    </row>
    <row r="2876" spans="1:4">
      <c r="A2876" s="268">
        <v>44909</v>
      </c>
      <c r="B2876" s="261" t="s">
        <v>3221</v>
      </c>
      <c r="C2876" s="268" t="s">
        <v>111</v>
      </c>
      <c r="D2876" s="283">
        <v>13.32</v>
      </c>
    </row>
    <row r="2877" spans="1:4">
      <c r="A2877" s="268">
        <v>44115</v>
      </c>
      <c r="B2877" s="261" t="s">
        <v>3222</v>
      </c>
      <c r="C2877" s="268" t="s">
        <v>111</v>
      </c>
      <c r="D2877" s="283">
        <v>24.51</v>
      </c>
    </row>
    <row r="2878" spans="1:4">
      <c r="A2878" s="268">
        <v>44333</v>
      </c>
      <c r="B2878" s="261" t="s">
        <v>3223</v>
      </c>
      <c r="C2878" s="268" t="s">
        <v>111</v>
      </c>
      <c r="D2878" s="283">
        <v>80.5</v>
      </c>
    </row>
    <row r="2879" spans="1:4">
      <c r="A2879" s="268">
        <v>44907</v>
      </c>
      <c r="B2879" s="261" t="s">
        <v>3224</v>
      </c>
      <c r="C2879" s="268" t="s">
        <v>111</v>
      </c>
      <c r="D2879" s="283">
        <v>14.12</v>
      </c>
    </row>
    <row r="2880" spans="1:4">
      <c r="A2880" s="268">
        <v>20260</v>
      </c>
      <c r="B2880" s="261" t="s">
        <v>3225</v>
      </c>
      <c r="C2880" s="268" t="s">
        <v>347</v>
      </c>
      <c r="D2880" s="283">
        <v>12.95</v>
      </c>
    </row>
    <row r="2881" spans="1:4">
      <c r="A2881" s="268">
        <v>37515</v>
      </c>
      <c r="B2881" s="261" t="s">
        <v>3226</v>
      </c>
      <c r="C2881" s="268" t="s">
        <v>347</v>
      </c>
      <c r="D2881" s="283"/>
    </row>
    <row r="2882" spans="1:4">
      <c r="A2882" s="268">
        <v>12899</v>
      </c>
      <c r="B2882" s="261" t="s">
        <v>3227</v>
      </c>
      <c r="C2882" s="268" t="s">
        <v>347</v>
      </c>
      <c r="D2882" s="283"/>
    </row>
    <row r="2883" spans="1:4">
      <c r="A2883" s="268">
        <v>12898</v>
      </c>
      <c r="B2883" s="261" t="s">
        <v>3228</v>
      </c>
      <c r="C2883" s="268" t="s">
        <v>347</v>
      </c>
      <c r="D2883" s="283"/>
    </row>
    <row r="2884" spans="1:4">
      <c r="A2884" s="268">
        <v>39699</v>
      </c>
      <c r="B2884" s="261" t="s">
        <v>3229</v>
      </c>
      <c r="C2884" s="268" t="s">
        <v>147</v>
      </c>
      <c r="D2884" s="283">
        <v>22.85</v>
      </c>
    </row>
    <row r="2885" spans="1:4">
      <c r="A2885" s="268">
        <v>39696</v>
      </c>
      <c r="B2885" s="261" t="s">
        <v>3230</v>
      </c>
      <c r="C2885" s="268" t="s">
        <v>147</v>
      </c>
      <c r="D2885" s="283"/>
    </row>
    <row r="2886" spans="1:4">
      <c r="A2886" s="268">
        <v>42528</v>
      </c>
      <c r="B2886" s="261" t="s">
        <v>3231</v>
      </c>
      <c r="C2886" s="268" t="s">
        <v>147</v>
      </c>
      <c r="D2886" s="283"/>
    </row>
    <row r="2887" spans="1:4">
      <c r="A2887" s="268">
        <v>39700</v>
      </c>
      <c r="B2887" s="261" t="s">
        <v>3232</v>
      </c>
      <c r="C2887" s="268" t="s">
        <v>147</v>
      </c>
      <c r="D2887" s="283">
        <v>26.54</v>
      </c>
    </row>
    <row r="2888" spans="1:4">
      <c r="A2888" s="268">
        <v>4014</v>
      </c>
      <c r="B2888" s="261" t="s">
        <v>3233</v>
      </c>
      <c r="C2888" s="268" t="s">
        <v>147</v>
      </c>
      <c r="D2888" s="283">
        <v>54.64</v>
      </c>
    </row>
    <row r="2889" spans="1:4">
      <c r="A2889" s="268">
        <v>4015</v>
      </c>
      <c r="B2889" s="261" t="s">
        <v>3234</v>
      </c>
      <c r="C2889" s="268" t="s">
        <v>147</v>
      </c>
      <c r="D2889" s="283">
        <v>67.09</v>
      </c>
    </row>
    <row r="2890" spans="1:4">
      <c r="A2890" s="268">
        <v>4017</v>
      </c>
      <c r="B2890" s="261" t="s">
        <v>3235</v>
      </c>
      <c r="C2890" s="268" t="s">
        <v>147</v>
      </c>
      <c r="D2890" s="283">
        <v>97.63</v>
      </c>
    </row>
    <row r="2891" spans="1:4">
      <c r="A2891" s="268">
        <v>11621</v>
      </c>
      <c r="B2891" s="261" t="s">
        <v>3236</v>
      </c>
      <c r="C2891" s="268" t="s">
        <v>147</v>
      </c>
      <c r="D2891" s="283">
        <v>52.81</v>
      </c>
    </row>
    <row r="2892" spans="1:4">
      <c r="A2892" s="268">
        <v>4016</v>
      </c>
      <c r="B2892" s="261" t="s">
        <v>3237</v>
      </c>
      <c r="C2892" s="268" t="s">
        <v>147</v>
      </c>
      <c r="D2892" s="283">
        <v>38.56</v>
      </c>
    </row>
    <row r="2893" spans="1:4">
      <c r="A2893" s="268">
        <v>38544</v>
      </c>
      <c r="B2893" s="261" t="s">
        <v>3238</v>
      </c>
      <c r="C2893" s="268" t="s">
        <v>147</v>
      </c>
      <c r="D2893" s="283">
        <v>9.89</v>
      </c>
    </row>
    <row r="2894" spans="1:4">
      <c r="A2894" s="268">
        <v>38545</v>
      </c>
      <c r="B2894" s="261" t="s">
        <v>3239</v>
      </c>
      <c r="C2894" s="268" t="s">
        <v>147</v>
      </c>
      <c r="D2894" s="283">
        <v>6.36</v>
      </c>
    </row>
    <row r="2895" spans="1:4">
      <c r="A2895" s="268">
        <v>42527</v>
      </c>
      <c r="B2895" s="261" t="s">
        <v>3240</v>
      </c>
      <c r="C2895" s="268" t="s">
        <v>147</v>
      </c>
      <c r="D2895" s="283"/>
    </row>
    <row r="2896" spans="1:4">
      <c r="A2896" s="268">
        <v>39323</v>
      </c>
      <c r="B2896" s="261" t="s">
        <v>3241</v>
      </c>
      <c r="C2896" s="268" t="s">
        <v>147</v>
      </c>
      <c r="D2896" s="283">
        <v>24.26</v>
      </c>
    </row>
    <row r="2897" spans="1:4">
      <c r="A2897" s="268">
        <v>626</v>
      </c>
      <c r="B2897" s="261" t="s">
        <v>3242</v>
      </c>
      <c r="C2897" s="268" t="s">
        <v>152</v>
      </c>
      <c r="D2897" s="283">
        <v>21.36</v>
      </c>
    </row>
    <row r="2898" spans="1:4">
      <c r="A2898" s="268">
        <v>44504</v>
      </c>
      <c r="B2898" s="261" t="s">
        <v>3243</v>
      </c>
      <c r="C2898" s="268" t="s">
        <v>147</v>
      </c>
      <c r="D2898" s="283"/>
    </row>
    <row r="2899" spans="1:4">
      <c r="A2899" s="268">
        <v>44505</v>
      </c>
      <c r="B2899" s="261" t="s">
        <v>3244</v>
      </c>
      <c r="C2899" s="268" t="s">
        <v>147</v>
      </c>
      <c r="D2899" s="283"/>
    </row>
    <row r="2900" spans="1:4">
      <c r="A2900" s="268">
        <v>44506</v>
      </c>
      <c r="B2900" s="261" t="s">
        <v>3245</v>
      </c>
      <c r="C2900" s="268" t="s">
        <v>147</v>
      </c>
      <c r="D2900" s="283"/>
    </row>
    <row r="2901" spans="1:4">
      <c r="A2901" s="268">
        <v>44507</v>
      </c>
      <c r="B2901" s="261" t="s">
        <v>3246</v>
      </c>
      <c r="C2901" s="268" t="s">
        <v>147</v>
      </c>
      <c r="D2901" s="283"/>
    </row>
    <row r="2902" spans="1:4">
      <c r="A2902" s="268">
        <v>44508</v>
      </c>
      <c r="B2902" s="261" t="s">
        <v>3247</v>
      </c>
      <c r="C2902" s="268" t="s">
        <v>147</v>
      </c>
      <c r="D2902" s="283"/>
    </row>
    <row r="2903" spans="1:4">
      <c r="A2903" s="268">
        <v>44509</v>
      </c>
      <c r="B2903" s="261" t="s">
        <v>3248</v>
      </c>
      <c r="C2903" s="268" t="s">
        <v>147</v>
      </c>
      <c r="D2903" s="283"/>
    </row>
    <row r="2904" spans="1:4">
      <c r="A2904" s="268">
        <v>44510</v>
      </c>
      <c r="B2904" s="261" t="s">
        <v>3249</v>
      </c>
      <c r="C2904" s="268" t="s">
        <v>147</v>
      </c>
      <c r="D2904" s="283"/>
    </row>
    <row r="2905" spans="1:4">
      <c r="A2905" s="268">
        <v>44512</v>
      </c>
      <c r="B2905" s="261" t="s">
        <v>3250</v>
      </c>
      <c r="C2905" s="268" t="s">
        <v>147</v>
      </c>
      <c r="D2905" s="283"/>
    </row>
    <row r="2906" spans="1:4">
      <c r="A2906" s="268">
        <v>44513</v>
      </c>
      <c r="B2906" s="261" t="s">
        <v>3251</v>
      </c>
      <c r="C2906" s="268" t="s">
        <v>147</v>
      </c>
      <c r="D2906" s="283"/>
    </row>
    <row r="2907" spans="1:4">
      <c r="A2907" s="268">
        <v>44514</v>
      </c>
      <c r="B2907" s="261" t="s">
        <v>3252</v>
      </c>
      <c r="C2907" s="268" t="s">
        <v>147</v>
      </c>
      <c r="D2907" s="283"/>
    </row>
    <row r="2908" spans="1:4">
      <c r="A2908" s="268">
        <v>44515</v>
      </c>
      <c r="B2908" s="261" t="s">
        <v>3253</v>
      </c>
      <c r="C2908" s="268" t="s">
        <v>147</v>
      </c>
      <c r="D2908" s="283"/>
    </row>
    <row r="2909" spans="1:4">
      <c r="A2909" s="268">
        <v>44511</v>
      </c>
      <c r="B2909" s="261" t="s">
        <v>3254</v>
      </c>
      <c r="C2909" s="268" t="s">
        <v>147</v>
      </c>
      <c r="D2909" s="283"/>
    </row>
    <row r="2910" spans="1:4">
      <c r="A2910" s="268">
        <v>44516</v>
      </c>
      <c r="B2910" s="261" t="s">
        <v>3255</v>
      </c>
      <c r="C2910" s="268" t="s">
        <v>147</v>
      </c>
      <c r="D2910" s="283"/>
    </row>
    <row r="2911" spans="1:4">
      <c r="A2911" s="268">
        <v>44517</v>
      </c>
      <c r="B2911" s="261" t="s">
        <v>3256</v>
      </c>
      <c r="C2911" s="268" t="s">
        <v>147</v>
      </c>
      <c r="D2911" s="283"/>
    </row>
    <row r="2912" spans="1:4">
      <c r="A2912" s="268">
        <v>11479</v>
      </c>
      <c r="B2912" s="261" t="s">
        <v>3257</v>
      </c>
      <c r="C2912" s="268" t="s">
        <v>347</v>
      </c>
      <c r="D2912" s="283">
        <v>45.13</v>
      </c>
    </row>
    <row r="2913" spans="1:4">
      <c r="A2913" s="268">
        <v>11481</v>
      </c>
      <c r="B2913" s="261" t="s">
        <v>3258</v>
      </c>
      <c r="C2913" s="268" t="s">
        <v>347</v>
      </c>
      <c r="D2913" s="283">
        <v>40.83</v>
      </c>
    </row>
    <row r="2914" spans="1:4">
      <c r="A2914" s="268">
        <v>43609</v>
      </c>
      <c r="B2914" s="261" t="s">
        <v>3259</v>
      </c>
      <c r="C2914" s="268" t="s">
        <v>347</v>
      </c>
      <c r="D2914" s="283">
        <v>40.83</v>
      </c>
    </row>
    <row r="2915" spans="1:4">
      <c r="A2915" s="268">
        <v>11478</v>
      </c>
      <c r="B2915" s="261" t="s">
        <v>3260</v>
      </c>
      <c r="C2915" s="268" t="s">
        <v>347</v>
      </c>
      <c r="D2915" s="283">
        <v>77.44</v>
      </c>
    </row>
    <row r="2916" spans="1:4">
      <c r="A2916" s="268">
        <v>43608</v>
      </c>
      <c r="B2916" s="261" t="s">
        <v>3261</v>
      </c>
      <c r="C2916" s="268" t="s">
        <v>347</v>
      </c>
      <c r="D2916" s="283">
        <v>59.09</v>
      </c>
    </row>
    <row r="2917" spans="1:4">
      <c r="A2917" s="268">
        <v>11476</v>
      </c>
      <c r="B2917" s="261" t="s">
        <v>3262</v>
      </c>
      <c r="C2917" s="268" t="s">
        <v>347</v>
      </c>
      <c r="D2917" s="283">
        <v>59.09</v>
      </c>
    </row>
    <row r="2918" spans="1:4">
      <c r="A2918" s="268">
        <v>40637</v>
      </c>
      <c r="B2918" s="261" t="s">
        <v>3263</v>
      </c>
      <c r="C2918" s="268" t="s">
        <v>347</v>
      </c>
      <c r="D2918" s="283"/>
    </row>
    <row r="2919" spans="1:4">
      <c r="A2919" s="268">
        <v>13836</v>
      </c>
      <c r="B2919" s="261" t="s">
        <v>3264</v>
      </c>
      <c r="C2919" s="268" t="s">
        <v>347</v>
      </c>
      <c r="D2919" s="283"/>
    </row>
    <row r="2920" spans="1:4">
      <c r="A2920" s="268">
        <v>39813</v>
      </c>
      <c r="B2920" s="261" t="s">
        <v>3265</v>
      </c>
      <c r="C2920" s="268" t="s">
        <v>347</v>
      </c>
      <c r="D2920" s="283"/>
    </row>
    <row r="2921" spans="1:4">
      <c r="A2921" s="268">
        <v>12868</v>
      </c>
      <c r="B2921" s="261" t="s">
        <v>3266</v>
      </c>
      <c r="C2921" s="268" t="s">
        <v>101</v>
      </c>
      <c r="D2921" s="283">
        <v>22.53</v>
      </c>
    </row>
    <row r="2922" spans="1:4">
      <c r="A2922" s="268">
        <v>40916</v>
      </c>
      <c r="B2922" s="261" t="s">
        <v>3267</v>
      </c>
      <c r="C2922" s="268" t="s">
        <v>493</v>
      </c>
      <c r="D2922" s="283">
        <v>3942.47</v>
      </c>
    </row>
    <row r="2923" spans="1:4">
      <c r="A2923" s="268">
        <v>4755</v>
      </c>
      <c r="B2923" s="261" t="s">
        <v>3268</v>
      </c>
      <c r="C2923" s="268" t="s">
        <v>101</v>
      </c>
      <c r="D2923" s="283">
        <v>22.53</v>
      </c>
    </row>
    <row r="2924" spans="1:4">
      <c r="A2924" s="268">
        <v>41067</v>
      </c>
      <c r="B2924" s="261" t="s">
        <v>3269</v>
      </c>
      <c r="C2924" s="268" t="s">
        <v>493</v>
      </c>
      <c r="D2924" s="283">
        <v>3942.47</v>
      </c>
    </row>
    <row r="2925" spans="1:4">
      <c r="A2925" s="268">
        <v>45240</v>
      </c>
      <c r="B2925" s="261" t="s">
        <v>3270</v>
      </c>
      <c r="C2925" s="268" t="s">
        <v>347</v>
      </c>
      <c r="D2925" s="283">
        <v>28.43</v>
      </c>
    </row>
    <row r="2926" spans="1:4">
      <c r="A2926" s="268">
        <v>45228</v>
      </c>
      <c r="B2926" s="261" t="s">
        <v>3271</v>
      </c>
      <c r="C2926" s="268" t="s">
        <v>347</v>
      </c>
      <c r="D2926" s="283">
        <v>24.29</v>
      </c>
    </row>
    <row r="2927" spans="1:4">
      <c r="A2927" s="268">
        <v>45241</v>
      </c>
      <c r="B2927" s="261" t="s">
        <v>3272</v>
      </c>
      <c r="C2927" s="268" t="s">
        <v>347</v>
      </c>
      <c r="D2927" s="283">
        <v>34.950000000000003</v>
      </c>
    </row>
    <row r="2928" spans="1:4">
      <c r="A2928" s="268">
        <v>38463</v>
      </c>
      <c r="B2928" s="261" t="s">
        <v>3273</v>
      </c>
      <c r="C2928" s="268" t="s">
        <v>347</v>
      </c>
      <c r="D2928" s="283"/>
    </row>
    <row r="2929" spans="1:4">
      <c r="A2929" s="268">
        <v>40703</v>
      </c>
      <c r="B2929" s="261" t="s">
        <v>3274</v>
      </c>
      <c r="C2929" s="268" t="s">
        <v>347</v>
      </c>
      <c r="D2929" s="283"/>
    </row>
    <row r="2930" spans="1:4">
      <c r="A2930" s="268">
        <v>11616</v>
      </c>
      <c r="B2930" s="261" t="s">
        <v>3275</v>
      </c>
      <c r="C2930" s="268" t="s">
        <v>347</v>
      </c>
      <c r="D2930" s="283"/>
    </row>
    <row r="2931" spans="1:4">
      <c r="A2931" s="268">
        <v>41898</v>
      </c>
      <c r="B2931" s="261" t="s">
        <v>3276</v>
      </c>
      <c r="C2931" s="268" t="s">
        <v>347</v>
      </c>
      <c r="D2931" s="283"/>
    </row>
    <row r="2932" spans="1:4">
      <c r="A2932" s="268">
        <v>45304</v>
      </c>
      <c r="B2932" s="261" t="s">
        <v>3277</v>
      </c>
      <c r="C2932" s="268" t="s">
        <v>347</v>
      </c>
      <c r="D2932" s="283"/>
    </row>
    <row r="2933" spans="1:4">
      <c r="A2933" s="268">
        <v>36141</v>
      </c>
      <c r="B2933" s="261" t="s">
        <v>3278</v>
      </c>
      <c r="C2933" s="268" t="s">
        <v>347</v>
      </c>
      <c r="D2933" s="283">
        <v>99.87</v>
      </c>
    </row>
    <row r="2934" spans="1:4">
      <c r="A2934" s="268">
        <v>45211</v>
      </c>
      <c r="B2934" s="261" t="s">
        <v>3279</v>
      </c>
      <c r="C2934" s="268" t="s">
        <v>347</v>
      </c>
      <c r="D2934" s="283">
        <v>90.76</v>
      </c>
    </row>
    <row r="2935" spans="1:4">
      <c r="A2935" s="268">
        <v>43651</v>
      </c>
      <c r="B2935" s="261" t="s">
        <v>3280</v>
      </c>
      <c r="C2935" s="268" t="s">
        <v>152</v>
      </c>
      <c r="D2935" s="283">
        <v>4.3099999999999996</v>
      </c>
    </row>
    <row r="2936" spans="1:4">
      <c r="A2936" s="268">
        <v>43626</v>
      </c>
      <c r="B2936" s="261" t="s">
        <v>3281</v>
      </c>
      <c r="C2936" s="268" t="s">
        <v>152</v>
      </c>
      <c r="D2936" s="283">
        <v>2.4</v>
      </c>
    </row>
    <row r="2937" spans="1:4">
      <c r="A2937" s="268">
        <v>39434</v>
      </c>
      <c r="B2937" s="261" t="s">
        <v>3282</v>
      </c>
      <c r="C2937" s="268" t="s">
        <v>152</v>
      </c>
      <c r="D2937" s="283">
        <v>3.35</v>
      </c>
    </row>
    <row r="2938" spans="1:4">
      <c r="A2938" s="268">
        <v>39433</v>
      </c>
      <c r="B2938" s="261" t="s">
        <v>3283</v>
      </c>
      <c r="C2938" s="268" t="s">
        <v>152</v>
      </c>
      <c r="D2938" s="283">
        <v>2.66</v>
      </c>
    </row>
    <row r="2939" spans="1:4">
      <c r="A2939" s="268">
        <v>4049</v>
      </c>
      <c r="B2939" s="261" t="s">
        <v>3284</v>
      </c>
      <c r="C2939" s="268" t="s">
        <v>395</v>
      </c>
      <c r="D2939" s="283">
        <v>48.17</v>
      </c>
    </row>
    <row r="2940" spans="1:4">
      <c r="A2940" s="268">
        <v>38120</v>
      </c>
      <c r="B2940" s="261" t="s">
        <v>3285</v>
      </c>
      <c r="C2940" s="268" t="s">
        <v>152</v>
      </c>
      <c r="D2940" s="283">
        <v>152.01</v>
      </c>
    </row>
    <row r="2941" spans="1:4">
      <c r="A2941" s="268">
        <v>43652</v>
      </c>
      <c r="B2941" s="261" t="s">
        <v>3286</v>
      </c>
      <c r="C2941" s="268" t="s">
        <v>152</v>
      </c>
      <c r="D2941" s="283">
        <v>9.67</v>
      </c>
    </row>
    <row r="2942" spans="1:4">
      <c r="A2942" s="268">
        <v>10498</v>
      </c>
      <c r="B2942" s="261" t="s">
        <v>3287</v>
      </c>
      <c r="C2942" s="268" t="s">
        <v>152</v>
      </c>
      <c r="D2942" s="283">
        <v>9.6999999999999993</v>
      </c>
    </row>
    <row r="2943" spans="1:4">
      <c r="A2943" s="268">
        <v>4823</v>
      </c>
      <c r="B2943" s="261" t="s">
        <v>3288</v>
      </c>
      <c r="C2943" s="268" t="s">
        <v>152</v>
      </c>
      <c r="D2943" s="283">
        <v>38.18</v>
      </c>
    </row>
    <row r="2944" spans="1:4">
      <c r="A2944" s="268">
        <v>38877</v>
      </c>
      <c r="B2944" s="261" t="s">
        <v>3289</v>
      </c>
      <c r="C2944" s="268" t="s">
        <v>152</v>
      </c>
      <c r="D2944" s="283">
        <v>8.5399999999999991</v>
      </c>
    </row>
    <row r="2945" spans="1:4">
      <c r="A2945" s="268">
        <v>34546</v>
      </c>
      <c r="B2945" s="261" t="s">
        <v>3290</v>
      </c>
      <c r="C2945" s="268" t="s">
        <v>152</v>
      </c>
      <c r="D2945" s="283">
        <v>8.7899999999999991</v>
      </c>
    </row>
    <row r="2946" spans="1:4">
      <c r="A2946" s="268">
        <v>41387</v>
      </c>
      <c r="B2946" s="261" t="s">
        <v>3291</v>
      </c>
      <c r="C2946" s="268" t="s">
        <v>111</v>
      </c>
      <c r="D2946" s="283"/>
    </row>
    <row r="2947" spans="1:4">
      <c r="A2947" s="268">
        <v>41388</v>
      </c>
      <c r="B2947" s="261" t="s">
        <v>3292</v>
      </c>
      <c r="C2947" s="268" t="s">
        <v>111</v>
      </c>
      <c r="D2947" s="283"/>
    </row>
    <row r="2948" spans="1:4">
      <c r="A2948" s="268">
        <v>41380</v>
      </c>
      <c r="B2948" s="261" t="s">
        <v>3293</v>
      </c>
      <c r="C2948" s="268" t="s">
        <v>347</v>
      </c>
      <c r="D2948" s="283"/>
    </row>
    <row r="2949" spans="1:4">
      <c r="A2949" s="268">
        <v>41381</v>
      </c>
      <c r="B2949" s="261" t="s">
        <v>3294</v>
      </c>
      <c r="C2949" s="268" t="s">
        <v>347</v>
      </c>
      <c r="D2949" s="283"/>
    </row>
    <row r="2950" spans="1:4">
      <c r="A2950" s="268">
        <v>41382</v>
      </c>
      <c r="B2950" s="261" t="s">
        <v>3295</v>
      </c>
      <c r="C2950" s="268" t="s">
        <v>347</v>
      </c>
      <c r="D2950" s="283"/>
    </row>
    <row r="2951" spans="1:4">
      <c r="A2951" s="268">
        <v>41383</v>
      </c>
      <c r="B2951" s="261" t="s">
        <v>3296</v>
      </c>
      <c r="C2951" s="268" t="s">
        <v>347</v>
      </c>
      <c r="D2951" s="283"/>
    </row>
    <row r="2952" spans="1:4">
      <c r="A2952" s="268">
        <v>41385</v>
      </c>
      <c r="B2952" s="261" t="s">
        <v>3297</v>
      </c>
      <c r="C2952" s="268" t="s">
        <v>347</v>
      </c>
      <c r="D2952" s="283"/>
    </row>
    <row r="2953" spans="1:4">
      <c r="A2953" s="268">
        <v>4058</v>
      </c>
      <c r="B2953" s="261" t="s">
        <v>3298</v>
      </c>
      <c r="C2953" s="268" t="s">
        <v>101</v>
      </c>
      <c r="D2953" s="283">
        <v>26.95</v>
      </c>
    </row>
    <row r="2954" spans="1:4">
      <c r="A2954" s="268">
        <v>40974</v>
      </c>
      <c r="B2954" s="261" t="s">
        <v>3299</v>
      </c>
      <c r="C2954" s="268" t="s">
        <v>493</v>
      </c>
      <c r="D2954" s="283">
        <v>4719.57</v>
      </c>
    </row>
    <row r="2955" spans="1:4">
      <c r="A2955" s="268">
        <v>34794</v>
      </c>
      <c r="B2955" s="261" t="s">
        <v>3300</v>
      </c>
      <c r="C2955" s="268" t="s">
        <v>101</v>
      </c>
      <c r="D2955" s="283">
        <v>22.96</v>
      </c>
    </row>
    <row r="2956" spans="1:4">
      <c r="A2956" s="268">
        <v>40925</v>
      </c>
      <c r="B2956" s="261" t="s">
        <v>3301</v>
      </c>
      <c r="C2956" s="268" t="s">
        <v>493</v>
      </c>
      <c r="D2956" s="283">
        <v>4017.84</v>
      </c>
    </row>
    <row r="2957" spans="1:4">
      <c r="A2957" s="268">
        <v>13741</v>
      </c>
      <c r="B2957" s="261" t="s">
        <v>3302</v>
      </c>
      <c r="C2957" s="268" t="s">
        <v>347</v>
      </c>
      <c r="D2957" s="283">
        <v>2606.13</v>
      </c>
    </row>
    <row r="2958" spans="1:4">
      <c r="A2958" s="268">
        <v>3288</v>
      </c>
      <c r="B2958" s="261" t="s">
        <v>3303</v>
      </c>
      <c r="C2958" s="268" t="s">
        <v>111</v>
      </c>
      <c r="D2958" s="283"/>
    </row>
    <row r="2959" spans="1:4">
      <c r="A2959" s="268">
        <v>13587</v>
      </c>
      <c r="B2959" s="261" t="s">
        <v>3304</v>
      </c>
      <c r="C2959" s="268" t="s">
        <v>111</v>
      </c>
      <c r="D2959" s="283"/>
    </row>
    <row r="2960" spans="1:4">
      <c r="A2960" s="268">
        <v>38598</v>
      </c>
      <c r="B2960" s="261" t="s">
        <v>3305</v>
      </c>
      <c r="C2960" s="268" t="s">
        <v>347</v>
      </c>
      <c r="D2960" s="283">
        <v>3.54</v>
      </c>
    </row>
    <row r="2961" spans="1:4">
      <c r="A2961" s="268">
        <v>38595</v>
      </c>
      <c r="B2961" s="261" t="s">
        <v>3306</v>
      </c>
      <c r="C2961" s="268" t="s">
        <v>347</v>
      </c>
      <c r="D2961" s="283">
        <v>3</v>
      </c>
    </row>
    <row r="2962" spans="1:4">
      <c r="A2962" s="268">
        <v>38592</v>
      </c>
      <c r="B2962" s="261" t="s">
        <v>3307</v>
      </c>
      <c r="C2962" s="268" t="s">
        <v>347</v>
      </c>
      <c r="D2962" s="283">
        <v>3.03</v>
      </c>
    </row>
    <row r="2963" spans="1:4">
      <c r="A2963" s="268">
        <v>38588</v>
      </c>
      <c r="B2963" s="261" t="s">
        <v>3308</v>
      </c>
      <c r="C2963" s="268" t="s">
        <v>347</v>
      </c>
      <c r="D2963" s="283">
        <v>2.4300000000000002</v>
      </c>
    </row>
    <row r="2964" spans="1:4">
      <c r="A2964" s="268">
        <v>38593</v>
      </c>
      <c r="B2964" s="261" t="s">
        <v>3309</v>
      </c>
      <c r="C2964" s="268" t="s">
        <v>347</v>
      </c>
      <c r="D2964" s="283">
        <v>3.35</v>
      </c>
    </row>
    <row r="2965" spans="1:4">
      <c r="A2965" s="268">
        <v>38589</v>
      </c>
      <c r="B2965" s="261" t="s">
        <v>3310</v>
      </c>
      <c r="C2965" s="268" t="s">
        <v>347</v>
      </c>
      <c r="D2965" s="283">
        <v>2.54</v>
      </c>
    </row>
    <row r="2966" spans="1:4">
      <c r="A2966" s="268">
        <v>38594</v>
      </c>
      <c r="B2966" s="261" t="s">
        <v>3311</v>
      </c>
      <c r="C2966" s="268" t="s">
        <v>347</v>
      </c>
      <c r="D2966" s="283">
        <v>5.28</v>
      </c>
    </row>
    <row r="2967" spans="1:4">
      <c r="A2967" s="268">
        <v>34774</v>
      </c>
      <c r="B2967" s="261" t="s">
        <v>3312</v>
      </c>
      <c r="C2967" s="268" t="s">
        <v>347</v>
      </c>
      <c r="D2967" s="283">
        <v>2.37</v>
      </c>
    </row>
    <row r="2968" spans="1:4">
      <c r="A2968" s="268">
        <v>34771</v>
      </c>
      <c r="B2968" s="261" t="s">
        <v>3313</v>
      </c>
      <c r="C2968" s="268" t="s">
        <v>347</v>
      </c>
      <c r="D2968" s="283">
        <v>2.86</v>
      </c>
    </row>
    <row r="2969" spans="1:4">
      <c r="A2969" s="268">
        <v>34764</v>
      </c>
      <c r="B2969" s="261" t="s">
        <v>3314</v>
      </c>
      <c r="C2969" s="268" t="s">
        <v>347</v>
      </c>
      <c r="D2969" s="283">
        <v>1.87</v>
      </c>
    </row>
    <row r="2970" spans="1:4">
      <c r="A2970" s="268">
        <v>34773</v>
      </c>
      <c r="B2970" s="261" t="s">
        <v>3315</v>
      </c>
      <c r="C2970" s="268" t="s">
        <v>347</v>
      </c>
      <c r="D2970" s="283">
        <v>2.5</v>
      </c>
    </row>
    <row r="2971" spans="1:4">
      <c r="A2971" s="268">
        <v>34769</v>
      </c>
      <c r="B2971" s="261" t="s">
        <v>3316</v>
      </c>
      <c r="C2971" s="268" t="s">
        <v>347</v>
      </c>
      <c r="D2971" s="283">
        <v>3.09</v>
      </c>
    </row>
    <row r="2972" spans="1:4">
      <c r="A2972" s="268">
        <v>34763</v>
      </c>
      <c r="B2972" s="261" t="s">
        <v>3317</v>
      </c>
      <c r="C2972" s="268" t="s">
        <v>347</v>
      </c>
      <c r="D2972" s="283">
        <v>1.91</v>
      </c>
    </row>
    <row r="2973" spans="1:4">
      <c r="A2973" s="268">
        <v>34788</v>
      </c>
      <c r="B2973" s="261" t="s">
        <v>3318</v>
      </c>
      <c r="C2973" s="268" t="s">
        <v>347</v>
      </c>
      <c r="D2973" s="283">
        <v>0.97</v>
      </c>
    </row>
    <row r="2974" spans="1:4">
      <c r="A2974" s="268">
        <v>34781</v>
      </c>
      <c r="B2974" s="261" t="s">
        <v>3319</v>
      </c>
      <c r="C2974" s="268" t="s">
        <v>347</v>
      </c>
      <c r="D2974" s="283">
        <v>1.33</v>
      </c>
    </row>
    <row r="2975" spans="1:4">
      <c r="A2975" s="268">
        <v>41682</v>
      </c>
      <c r="B2975" s="261" t="s">
        <v>3320</v>
      </c>
      <c r="C2975" s="268" t="s">
        <v>347</v>
      </c>
      <c r="D2975" s="283">
        <v>34.479999999999997</v>
      </c>
    </row>
    <row r="2976" spans="1:4">
      <c r="A2976" s="268">
        <v>41683</v>
      </c>
      <c r="B2976" s="261" t="s">
        <v>3321</v>
      </c>
      <c r="C2976" s="268" t="s">
        <v>347</v>
      </c>
      <c r="D2976" s="283">
        <v>25.37</v>
      </c>
    </row>
    <row r="2977" spans="1:4">
      <c r="A2977" s="268">
        <v>41680</v>
      </c>
      <c r="B2977" s="261" t="s">
        <v>3322</v>
      </c>
      <c r="C2977" s="268" t="s">
        <v>347</v>
      </c>
      <c r="D2977" s="283">
        <v>13.66</v>
      </c>
    </row>
    <row r="2978" spans="1:4">
      <c r="A2978" s="268">
        <v>41679</v>
      </c>
      <c r="B2978" s="261" t="s">
        <v>3323</v>
      </c>
      <c r="C2978" s="268" t="s">
        <v>347</v>
      </c>
      <c r="D2978" s="283">
        <v>31.22</v>
      </c>
    </row>
    <row r="2979" spans="1:4">
      <c r="A2979" s="268">
        <v>41681</v>
      </c>
      <c r="B2979" s="261" t="s">
        <v>3324</v>
      </c>
      <c r="C2979" s="268" t="s">
        <v>347</v>
      </c>
      <c r="D2979" s="283">
        <v>21.37</v>
      </c>
    </row>
    <row r="2980" spans="1:4">
      <c r="A2980" s="268">
        <v>43386</v>
      </c>
      <c r="B2980" s="261" t="s">
        <v>3325</v>
      </c>
      <c r="C2980" s="268" t="s">
        <v>347</v>
      </c>
      <c r="D2980" s="283">
        <v>48.79</v>
      </c>
    </row>
    <row r="2981" spans="1:4">
      <c r="A2981" s="268">
        <v>4059</v>
      </c>
      <c r="B2981" s="261" t="s">
        <v>3326</v>
      </c>
      <c r="C2981" s="268" t="s">
        <v>111</v>
      </c>
      <c r="D2981" s="283">
        <v>34.479999999999997</v>
      </c>
    </row>
    <row r="2982" spans="1:4">
      <c r="A2982" s="268">
        <v>4062</v>
      </c>
      <c r="B2982" s="261" t="s">
        <v>3327</v>
      </c>
      <c r="C2982" s="268" t="s">
        <v>347</v>
      </c>
      <c r="D2982" s="283">
        <v>34.479999999999997</v>
      </c>
    </row>
    <row r="2983" spans="1:4">
      <c r="A2983" s="268">
        <v>4061</v>
      </c>
      <c r="B2983" s="261" t="s">
        <v>3328</v>
      </c>
      <c r="C2983" s="268" t="s">
        <v>347</v>
      </c>
      <c r="D2983" s="283">
        <v>42.93</v>
      </c>
    </row>
    <row r="2984" spans="1:4">
      <c r="A2984" s="268">
        <v>41315</v>
      </c>
      <c r="B2984" s="261" t="s">
        <v>3329</v>
      </c>
      <c r="C2984" s="268" t="s">
        <v>152</v>
      </c>
      <c r="D2984" s="283">
        <v>96.81</v>
      </c>
    </row>
    <row r="2985" spans="1:4">
      <c r="A2985" s="268">
        <v>43148</v>
      </c>
      <c r="B2985" s="261" t="s">
        <v>3330</v>
      </c>
      <c r="C2985" s="268" t="s">
        <v>152</v>
      </c>
      <c r="D2985" s="283">
        <v>65.709999999999994</v>
      </c>
    </row>
    <row r="2986" spans="1:4">
      <c r="A2986" s="268">
        <v>43147</v>
      </c>
      <c r="B2986" s="261" t="s">
        <v>3331</v>
      </c>
      <c r="C2986" s="268" t="s">
        <v>152</v>
      </c>
      <c r="D2986" s="283">
        <v>25.45</v>
      </c>
    </row>
    <row r="2987" spans="1:4">
      <c r="A2987" s="268">
        <v>10608</v>
      </c>
      <c r="B2987" s="261" t="s">
        <v>3332</v>
      </c>
      <c r="C2987" s="268" t="s">
        <v>347</v>
      </c>
      <c r="D2987" s="283"/>
    </row>
    <row r="2988" spans="1:4">
      <c r="A2988" s="268">
        <v>4069</v>
      </c>
      <c r="B2988" s="261" t="s">
        <v>3333</v>
      </c>
      <c r="C2988" s="268" t="s">
        <v>101</v>
      </c>
      <c r="D2988" s="283">
        <v>64.319999999999993</v>
      </c>
    </row>
    <row r="2989" spans="1:4">
      <c r="A2989" s="268">
        <v>40819</v>
      </c>
      <c r="B2989" s="261" t="s">
        <v>3334</v>
      </c>
      <c r="C2989" s="268" t="s">
        <v>493</v>
      </c>
      <c r="D2989" s="283">
        <v>11254.25</v>
      </c>
    </row>
    <row r="2990" spans="1:4">
      <c r="A2990" s="268">
        <v>34361</v>
      </c>
      <c r="B2990" s="261" t="s">
        <v>3335</v>
      </c>
      <c r="C2990" s="268" t="s">
        <v>152</v>
      </c>
      <c r="D2990" s="283">
        <v>18.52</v>
      </c>
    </row>
    <row r="2991" spans="1:4">
      <c r="A2991" s="268">
        <v>44478</v>
      </c>
      <c r="B2991" s="261" t="s">
        <v>3336</v>
      </c>
      <c r="C2991" s="268" t="s">
        <v>152</v>
      </c>
      <c r="D2991" s="283">
        <v>12.7</v>
      </c>
    </row>
    <row r="2992" spans="1:4">
      <c r="A2992" s="268">
        <v>44477</v>
      </c>
      <c r="B2992" s="261" t="s">
        <v>3337</v>
      </c>
      <c r="C2992" s="268" t="s">
        <v>152</v>
      </c>
      <c r="D2992" s="283">
        <v>12.7</v>
      </c>
    </row>
    <row r="2993" spans="1:4">
      <c r="A2993" s="268">
        <v>11697</v>
      </c>
      <c r="B2993" s="261" t="s">
        <v>3338</v>
      </c>
      <c r="C2993" s="268" t="s">
        <v>347</v>
      </c>
      <c r="D2993" s="283">
        <v>777.54</v>
      </c>
    </row>
    <row r="2994" spans="1:4">
      <c r="A2994" s="268">
        <v>11698</v>
      </c>
      <c r="B2994" s="261" t="s">
        <v>3339</v>
      </c>
      <c r="C2994" s="268" t="s">
        <v>347</v>
      </c>
      <c r="D2994" s="283">
        <v>927.57</v>
      </c>
    </row>
    <row r="2995" spans="1:4">
      <c r="A2995" s="268">
        <v>11699</v>
      </c>
      <c r="B2995" s="261" t="s">
        <v>3340</v>
      </c>
      <c r="C2995" s="268" t="s">
        <v>347</v>
      </c>
      <c r="D2995" s="283">
        <v>1025.17</v>
      </c>
    </row>
    <row r="2996" spans="1:4">
      <c r="A2996" s="268">
        <v>10432</v>
      </c>
      <c r="B2996" s="261" t="s">
        <v>3341</v>
      </c>
      <c r="C2996" s="268" t="s">
        <v>347</v>
      </c>
      <c r="D2996" s="283">
        <v>367.71</v>
      </c>
    </row>
    <row r="2997" spans="1:4">
      <c r="A2997" s="268">
        <v>44020</v>
      </c>
      <c r="B2997" s="261" t="s">
        <v>3342</v>
      </c>
      <c r="C2997" s="268" t="s">
        <v>347</v>
      </c>
      <c r="D2997" s="283">
        <v>907.19</v>
      </c>
    </row>
    <row r="2998" spans="1:4">
      <c r="A2998" s="268">
        <v>41419</v>
      </c>
      <c r="B2998" s="261" t="s">
        <v>3343</v>
      </c>
      <c r="C2998" s="268" t="s">
        <v>347</v>
      </c>
      <c r="D2998" s="283"/>
    </row>
    <row r="2999" spans="1:4">
      <c r="A2999" s="268">
        <v>41420</v>
      </c>
      <c r="B2999" s="261" t="s">
        <v>3344</v>
      </c>
      <c r="C2999" s="268" t="s">
        <v>347</v>
      </c>
      <c r="D2999" s="283"/>
    </row>
    <row r="3000" spans="1:4">
      <c r="A3000" s="268">
        <v>41421</v>
      </c>
      <c r="B3000" s="261" t="s">
        <v>3345</v>
      </c>
      <c r="C3000" s="268" t="s">
        <v>347</v>
      </c>
      <c r="D3000" s="283"/>
    </row>
    <row r="3001" spans="1:4">
      <c r="A3001" s="268">
        <v>41422</v>
      </c>
      <c r="B3001" s="261" t="s">
        <v>3346</v>
      </c>
      <c r="C3001" s="268" t="s">
        <v>347</v>
      </c>
      <c r="D3001" s="283"/>
    </row>
    <row r="3002" spans="1:4">
      <c r="A3002" s="268">
        <v>41425</v>
      </c>
      <c r="B3002" s="261" t="s">
        <v>3347</v>
      </c>
      <c r="C3002" s="268" t="s">
        <v>347</v>
      </c>
      <c r="D3002" s="283"/>
    </row>
    <row r="3003" spans="1:4">
      <c r="A3003" s="268">
        <v>41426</v>
      </c>
      <c r="B3003" s="261" t="s">
        <v>3348</v>
      </c>
      <c r="C3003" s="268" t="s">
        <v>347</v>
      </c>
      <c r="D3003" s="283"/>
    </row>
    <row r="3004" spans="1:4">
      <c r="A3004" s="268">
        <v>41414</v>
      </c>
      <c r="B3004" s="261" t="s">
        <v>3349</v>
      </c>
      <c r="C3004" s="268" t="s">
        <v>347</v>
      </c>
      <c r="D3004" s="283"/>
    </row>
    <row r="3005" spans="1:4">
      <c r="A3005" s="268">
        <v>41415</v>
      </c>
      <c r="B3005" s="261" t="s">
        <v>3350</v>
      </c>
      <c r="C3005" s="268" t="s">
        <v>347</v>
      </c>
      <c r="D3005" s="283"/>
    </row>
    <row r="3006" spans="1:4">
      <c r="A3006" s="268">
        <v>37514</v>
      </c>
      <c r="B3006" s="261" t="s">
        <v>3351</v>
      </c>
      <c r="C3006" s="268" t="s">
        <v>347</v>
      </c>
      <c r="D3006" s="283"/>
    </row>
    <row r="3007" spans="1:4">
      <c r="A3007" s="268">
        <v>37520</v>
      </c>
      <c r="B3007" s="261" t="s">
        <v>3352</v>
      </c>
      <c r="C3007" s="268" t="s">
        <v>347</v>
      </c>
      <c r="D3007" s="283"/>
    </row>
    <row r="3008" spans="1:4">
      <c r="A3008" s="268">
        <v>37546</v>
      </c>
      <c r="B3008" s="261" t="s">
        <v>3353</v>
      </c>
      <c r="C3008" s="268" t="s">
        <v>347</v>
      </c>
      <c r="D3008" s="283">
        <v>13530.86</v>
      </c>
    </row>
    <row r="3009" spans="1:4">
      <c r="A3009" s="268">
        <v>37544</v>
      </c>
      <c r="B3009" s="261" t="s">
        <v>3354</v>
      </c>
      <c r="C3009" s="268" t="s">
        <v>347</v>
      </c>
      <c r="D3009" s="283">
        <v>14311.16</v>
      </c>
    </row>
    <row r="3010" spans="1:4">
      <c r="A3010" s="268">
        <v>37545</v>
      </c>
      <c r="B3010" s="261" t="s">
        <v>3355</v>
      </c>
      <c r="C3010" s="268" t="s">
        <v>347</v>
      </c>
      <c r="D3010" s="283">
        <v>17028.36</v>
      </c>
    </row>
    <row r="3011" spans="1:4">
      <c r="A3011" s="268">
        <v>36793</v>
      </c>
      <c r="B3011" s="261" t="s">
        <v>3356</v>
      </c>
      <c r="C3011" s="268" t="s">
        <v>347</v>
      </c>
      <c r="D3011" s="283">
        <v>997.79</v>
      </c>
    </row>
    <row r="3012" spans="1:4">
      <c r="A3012" s="268">
        <v>11769</v>
      </c>
      <c r="B3012" s="261" t="s">
        <v>3357</v>
      </c>
      <c r="C3012" s="268" t="s">
        <v>347</v>
      </c>
      <c r="D3012" s="283">
        <v>440.95</v>
      </c>
    </row>
    <row r="3013" spans="1:4">
      <c r="A3013" s="268">
        <v>11771</v>
      </c>
      <c r="B3013" s="261" t="s">
        <v>3358</v>
      </c>
      <c r="C3013" s="268" t="s">
        <v>347</v>
      </c>
      <c r="D3013" s="283">
        <v>540.1</v>
      </c>
    </row>
    <row r="3014" spans="1:4">
      <c r="A3014" s="268">
        <v>39919</v>
      </c>
      <c r="B3014" s="261" t="s">
        <v>3359</v>
      </c>
      <c r="C3014" s="268" t="s">
        <v>347</v>
      </c>
      <c r="D3014" s="283">
        <v>67729.440000000002</v>
      </c>
    </row>
    <row r="3015" spans="1:4">
      <c r="A3015" s="268">
        <v>38385</v>
      </c>
      <c r="B3015" s="261" t="s">
        <v>3360</v>
      </c>
      <c r="C3015" s="268" t="s">
        <v>347</v>
      </c>
      <c r="D3015" s="283">
        <v>33.130000000000003</v>
      </c>
    </row>
    <row r="3016" spans="1:4">
      <c r="A3016" s="268">
        <v>36800</v>
      </c>
      <c r="B3016" s="261" t="s">
        <v>3361</v>
      </c>
      <c r="C3016" s="268" t="s">
        <v>347</v>
      </c>
      <c r="D3016" s="283">
        <v>264.95</v>
      </c>
    </row>
    <row r="3017" spans="1:4">
      <c r="A3017" s="268">
        <v>37587</v>
      </c>
      <c r="B3017" s="261" t="s">
        <v>3362</v>
      </c>
      <c r="C3017" s="268" t="s">
        <v>347</v>
      </c>
      <c r="D3017" s="283">
        <v>582.11</v>
      </c>
    </row>
    <row r="3018" spans="1:4">
      <c r="A3018" s="268">
        <v>11561</v>
      </c>
      <c r="B3018" s="261" t="s">
        <v>3363</v>
      </c>
      <c r="C3018" s="268" t="s">
        <v>347</v>
      </c>
      <c r="D3018" s="283">
        <v>266.22000000000003</v>
      </c>
    </row>
    <row r="3019" spans="1:4">
      <c r="A3019" s="268">
        <v>43604</v>
      </c>
      <c r="B3019" s="261" t="s">
        <v>3364</v>
      </c>
      <c r="C3019" s="268" t="s">
        <v>347</v>
      </c>
      <c r="D3019" s="283">
        <v>141.91999999999999</v>
      </c>
    </row>
    <row r="3020" spans="1:4">
      <c r="A3020" s="268">
        <v>11560</v>
      </c>
      <c r="B3020" s="261" t="s">
        <v>3365</v>
      </c>
      <c r="C3020" s="268" t="s">
        <v>347</v>
      </c>
      <c r="D3020" s="283">
        <v>205.48</v>
      </c>
    </row>
    <row r="3021" spans="1:4">
      <c r="A3021" s="268">
        <v>11499</v>
      </c>
      <c r="B3021" s="261" t="s">
        <v>3366</v>
      </c>
      <c r="C3021" s="268" t="s">
        <v>347</v>
      </c>
      <c r="D3021" s="283">
        <v>1066.8499999999999</v>
      </c>
    </row>
    <row r="3022" spans="1:4">
      <c r="A3022" s="268">
        <v>34761</v>
      </c>
      <c r="B3022" s="261" t="s">
        <v>3367</v>
      </c>
      <c r="C3022" s="268" t="s">
        <v>101</v>
      </c>
      <c r="D3022" s="283">
        <v>19.38</v>
      </c>
    </row>
    <row r="3023" spans="1:4">
      <c r="A3023" s="268">
        <v>40924</v>
      </c>
      <c r="B3023" s="261" t="s">
        <v>3368</v>
      </c>
      <c r="C3023" s="268" t="s">
        <v>493</v>
      </c>
      <c r="D3023" s="283">
        <v>3393.92</v>
      </c>
    </row>
    <row r="3024" spans="1:4">
      <c r="A3024" s="268">
        <v>40983</v>
      </c>
      <c r="B3024" s="261" t="s">
        <v>3369</v>
      </c>
      <c r="C3024" s="268" t="s">
        <v>493</v>
      </c>
      <c r="D3024" s="283">
        <v>2897.53</v>
      </c>
    </row>
    <row r="3025" spans="1:4">
      <c r="A3025" s="268">
        <v>44497</v>
      </c>
      <c r="B3025" s="261" t="s">
        <v>3370</v>
      </c>
      <c r="C3025" s="268" t="s">
        <v>101</v>
      </c>
      <c r="D3025" s="283">
        <v>16.54</v>
      </c>
    </row>
    <row r="3026" spans="1:4">
      <c r="A3026" s="268">
        <v>2437</v>
      </c>
      <c r="B3026" s="261" t="s">
        <v>3371</v>
      </c>
      <c r="C3026" s="268" t="s">
        <v>101</v>
      </c>
      <c r="D3026" s="283">
        <v>17.02</v>
      </c>
    </row>
    <row r="3027" spans="1:4">
      <c r="A3027" s="268">
        <v>40921</v>
      </c>
      <c r="B3027" s="261" t="s">
        <v>3372</v>
      </c>
      <c r="C3027" s="268" t="s">
        <v>493</v>
      </c>
      <c r="D3027" s="283">
        <v>2978.32</v>
      </c>
    </row>
    <row r="3028" spans="1:4">
      <c r="A3028" s="268">
        <v>36502</v>
      </c>
      <c r="B3028" s="261" t="s">
        <v>3373</v>
      </c>
      <c r="C3028" s="268" t="s">
        <v>347</v>
      </c>
      <c r="D3028" s="283">
        <v>2651.5</v>
      </c>
    </row>
    <row r="3029" spans="1:4">
      <c r="A3029" s="268">
        <v>36503</v>
      </c>
      <c r="B3029" s="261" t="s">
        <v>3374</v>
      </c>
      <c r="C3029" s="268" t="s">
        <v>347</v>
      </c>
      <c r="D3029" s="283">
        <v>3269.61</v>
      </c>
    </row>
    <row r="3030" spans="1:4">
      <c r="A3030" s="268">
        <v>4090</v>
      </c>
      <c r="B3030" s="261" t="s">
        <v>3375</v>
      </c>
      <c r="C3030" s="268" t="s">
        <v>347</v>
      </c>
      <c r="D3030" s="283"/>
    </row>
    <row r="3031" spans="1:4">
      <c r="A3031" s="268">
        <v>4093</v>
      </c>
      <c r="B3031" s="261" t="s">
        <v>3376</v>
      </c>
      <c r="C3031" s="268" t="s">
        <v>101</v>
      </c>
      <c r="D3031" s="283">
        <v>22.53</v>
      </c>
    </row>
    <row r="3032" spans="1:4">
      <c r="A3032" s="268">
        <v>10512</v>
      </c>
      <c r="B3032" s="261" t="s">
        <v>3377</v>
      </c>
      <c r="C3032" s="268" t="s">
        <v>493</v>
      </c>
      <c r="D3032" s="283">
        <v>3942.47</v>
      </c>
    </row>
    <row r="3033" spans="1:4">
      <c r="A3033" s="268">
        <v>4243</v>
      </c>
      <c r="B3033" s="261" t="s">
        <v>3378</v>
      </c>
      <c r="C3033" s="268" t="s">
        <v>101</v>
      </c>
      <c r="D3033" s="283">
        <v>20.77</v>
      </c>
    </row>
    <row r="3034" spans="1:4">
      <c r="A3034" s="268">
        <v>20020</v>
      </c>
      <c r="B3034" s="261" t="s">
        <v>3379</v>
      </c>
      <c r="C3034" s="268" t="s">
        <v>101</v>
      </c>
      <c r="D3034" s="283">
        <v>23.41</v>
      </c>
    </row>
    <row r="3035" spans="1:4">
      <c r="A3035" s="268">
        <v>41038</v>
      </c>
      <c r="B3035" s="261" t="s">
        <v>3380</v>
      </c>
      <c r="C3035" s="268" t="s">
        <v>493</v>
      </c>
      <c r="D3035" s="283">
        <v>4097.03</v>
      </c>
    </row>
    <row r="3036" spans="1:4">
      <c r="A3036" s="268">
        <v>4094</v>
      </c>
      <c r="B3036" s="261" t="s">
        <v>3381</v>
      </c>
      <c r="C3036" s="268" t="s">
        <v>101</v>
      </c>
      <c r="D3036" s="283">
        <v>28.03</v>
      </c>
    </row>
    <row r="3037" spans="1:4">
      <c r="A3037" s="268">
        <v>40988</v>
      </c>
      <c r="B3037" s="261" t="s">
        <v>3382</v>
      </c>
      <c r="C3037" s="268" t="s">
        <v>493</v>
      </c>
      <c r="D3037" s="283">
        <v>4903.74</v>
      </c>
    </row>
    <row r="3038" spans="1:4">
      <c r="A3038" s="268">
        <v>4095</v>
      </c>
      <c r="B3038" s="261" t="s">
        <v>3383</v>
      </c>
      <c r="C3038" s="268" t="s">
        <v>101</v>
      </c>
      <c r="D3038" s="283">
        <v>18.86</v>
      </c>
    </row>
    <row r="3039" spans="1:4">
      <c r="A3039" s="268">
        <v>40990</v>
      </c>
      <c r="B3039" s="261" t="s">
        <v>3384</v>
      </c>
      <c r="C3039" s="268" t="s">
        <v>493</v>
      </c>
      <c r="D3039" s="283">
        <v>3302.75</v>
      </c>
    </row>
    <row r="3040" spans="1:4">
      <c r="A3040" s="268">
        <v>4096</v>
      </c>
      <c r="B3040" s="261" t="s">
        <v>3385</v>
      </c>
      <c r="C3040" s="268" t="s">
        <v>101</v>
      </c>
      <c r="D3040" s="283">
        <v>25.26</v>
      </c>
    </row>
    <row r="3041" spans="1:4">
      <c r="A3041" s="268">
        <v>40992</v>
      </c>
      <c r="B3041" s="261" t="s">
        <v>3386</v>
      </c>
      <c r="C3041" s="268" t="s">
        <v>493</v>
      </c>
      <c r="D3041" s="283">
        <v>4420.9799999999996</v>
      </c>
    </row>
    <row r="3042" spans="1:4">
      <c r="A3042" s="268">
        <v>4114</v>
      </c>
      <c r="B3042" s="261" t="s">
        <v>3387</v>
      </c>
      <c r="C3042" s="268" t="s">
        <v>347</v>
      </c>
      <c r="D3042" s="283">
        <v>79.040000000000006</v>
      </c>
    </row>
    <row r="3043" spans="1:4">
      <c r="A3043" s="268">
        <v>36797</v>
      </c>
      <c r="B3043" s="261" t="s">
        <v>3388</v>
      </c>
      <c r="C3043" s="268" t="s">
        <v>347</v>
      </c>
      <c r="D3043" s="283">
        <v>70.38</v>
      </c>
    </row>
    <row r="3044" spans="1:4">
      <c r="A3044" s="268">
        <v>4107</v>
      </c>
      <c r="B3044" s="261" t="s">
        <v>3389</v>
      </c>
      <c r="C3044" s="268" t="s">
        <v>347</v>
      </c>
      <c r="D3044" s="283">
        <v>66.36</v>
      </c>
    </row>
    <row r="3045" spans="1:4">
      <c r="A3045" s="268">
        <v>4102</v>
      </c>
      <c r="B3045" s="261" t="s">
        <v>3390</v>
      </c>
      <c r="C3045" s="268" t="s">
        <v>347</v>
      </c>
      <c r="D3045" s="283">
        <v>81</v>
      </c>
    </row>
    <row r="3046" spans="1:4">
      <c r="A3046" s="268">
        <v>36799</v>
      </c>
      <c r="B3046" s="261" t="s">
        <v>3391</v>
      </c>
      <c r="C3046" s="268" t="s">
        <v>347</v>
      </c>
      <c r="D3046" s="283">
        <v>68.31</v>
      </c>
    </row>
    <row r="3047" spans="1:4">
      <c r="A3047" s="268">
        <v>2747</v>
      </c>
      <c r="B3047" s="261" t="s">
        <v>3392</v>
      </c>
      <c r="C3047" s="268" t="s">
        <v>111</v>
      </c>
      <c r="D3047" s="283">
        <v>37.28</v>
      </c>
    </row>
    <row r="3048" spans="1:4">
      <c r="A3048" s="268">
        <v>21138</v>
      </c>
      <c r="B3048" s="261" t="s">
        <v>3393</v>
      </c>
      <c r="C3048" s="268" t="s">
        <v>111</v>
      </c>
      <c r="D3048" s="283">
        <v>11.82</v>
      </c>
    </row>
    <row r="3049" spans="1:4">
      <c r="A3049" s="268">
        <v>10826</v>
      </c>
      <c r="B3049" s="261" t="s">
        <v>3394</v>
      </c>
      <c r="C3049" s="268" t="s">
        <v>347</v>
      </c>
      <c r="D3049" s="283">
        <v>143.66999999999999</v>
      </c>
    </row>
    <row r="3050" spans="1:4">
      <c r="A3050" s="268">
        <v>365</v>
      </c>
      <c r="B3050" s="261" t="s">
        <v>3395</v>
      </c>
      <c r="C3050" s="268" t="s">
        <v>347</v>
      </c>
      <c r="D3050" s="283">
        <v>89.08</v>
      </c>
    </row>
    <row r="3051" spans="1:4">
      <c r="A3051" s="268">
        <v>38639</v>
      </c>
      <c r="B3051" s="261" t="s">
        <v>3396</v>
      </c>
      <c r="C3051" s="268" t="s">
        <v>347</v>
      </c>
      <c r="D3051" s="283">
        <v>344.82</v>
      </c>
    </row>
    <row r="3052" spans="1:4">
      <c r="A3052" s="268">
        <v>38640</v>
      </c>
      <c r="B3052" s="261" t="s">
        <v>3397</v>
      </c>
      <c r="C3052" s="268" t="s">
        <v>347</v>
      </c>
      <c r="D3052" s="283">
        <v>5.17</v>
      </c>
    </row>
    <row r="3053" spans="1:4">
      <c r="A3053" s="268">
        <v>358</v>
      </c>
      <c r="B3053" s="261" t="s">
        <v>3398</v>
      </c>
      <c r="C3053" s="268" t="s">
        <v>347</v>
      </c>
      <c r="D3053" s="283">
        <v>106.32</v>
      </c>
    </row>
    <row r="3054" spans="1:4">
      <c r="A3054" s="268">
        <v>359</v>
      </c>
      <c r="B3054" s="261" t="s">
        <v>3399</v>
      </c>
      <c r="C3054" s="268" t="s">
        <v>347</v>
      </c>
      <c r="D3054" s="283">
        <v>218.39</v>
      </c>
    </row>
    <row r="3055" spans="1:4">
      <c r="A3055" s="268">
        <v>38641</v>
      </c>
      <c r="B3055" s="261" t="s">
        <v>3400</v>
      </c>
      <c r="C3055" s="268" t="s">
        <v>347</v>
      </c>
      <c r="D3055" s="283">
        <v>215.51</v>
      </c>
    </row>
    <row r="3056" spans="1:4">
      <c r="A3056" s="268">
        <v>360</v>
      </c>
      <c r="B3056" s="261" t="s">
        <v>3401</v>
      </c>
      <c r="C3056" s="268" t="s">
        <v>347</v>
      </c>
      <c r="D3056" s="283">
        <v>5</v>
      </c>
    </row>
    <row r="3057" spans="1:4">
      <c r="A3057" s="268">
        <v>42430</v>
      </c>
      <c r="B3057" s="261" t="s">
        <v>3402</v>
      </c>
      <c r="C3057" s="268" t="s">
        <v>347</v>
      </c>
      <c r="D3057" s="283"/>
    </row>
    <row r="3058" spans="1:4">
      <c r="A3058" s="268">
        <v>4209</v>
      </c>
      <c r="B3058" s="261" t="s">
        <v>3403</v>
      </c>
      <c r="C3058" s="268" t="s">
        <v>347</v>
      </c>
      <c r="D3058" s="283"/>
    </row>
    <row r="3059" spans="1:4">
      <c r="A3059" s="268">
        <v>4180</v>
      </c>
      <c r="B3059" s="261" t="s">
        <v>3404</v>
      </c>
      <c r="C3059" s="268" t="s">
        <v>347</v>
      </c>
      <c r="D3059" s="283"/>
    </row>
    <row r="3060" spans="1:4">
      <c r="A3060" s="268">
        <v>4179</v>
      </c>
      <c r="B3060" s="261" t="s">
        <v>3405</v>
      </c>
      <c r="C3060" s="268" t="s">
        <v>347</v>
      </c>
      <c r="D3060" s="283"/>
    </row>
    <row r="3061" spans="1:4">
      <c r="A3061" s="268">
        <v>4177</v>
      </c>
      <c r="B3061" s="261" t="s">
        <v>3406</v>
      </c>
      <c r="C3061" s="268" t="s">
        <v>347</v>
      </c>
      <c r="D3061" s="283"/>
    </row>
    <row r="3062" spans="1:4">
      <c r="A3062" s="268">
        <v>4208</v>
      </c>
      <c r="B3062" s="261" t="s">
        <v>3407</v>
      </c>
      <c r="C3062" s="268" t="s">
        <v>347</v>
      </c>
      <c r="D3062" s="283"/>
    </row>
    <row r="3063" spans="1:4">
      <c r="A3063" s="268">
        <v>4181</v>
      </c>
      <c r="B3063" s="261" t="s">
        <v>3408</v>
      </c>
      <c r="C3063" s="268" t="s">
        <v>347</v>
      </c>
      <c r="D3063" s="283"/>
    </row>
    <row r="3064" spans="1:4">
      <c r="A3064" s="268">
        <v>4182</v>
      </c>
      <c r="B3064" s="261" t="s">
        <v>3409</v>
      </c>
      <c r="C3064" s="268" t="s">
        <v>347</v>
      </c>
      <c r="D3064" s="283"/>
    </row>
    <row r="3065" spans="1:4">
      <c r="A3065" s="268">
        <v>4178</v>
      </c>
      <c r="B3065" s="261" t="s">
        <v>3410</v>
      </c>
      <c r="C3065" s="268" t="s">
        <v>347</v>
      </c>
      <c r="D3065" s="283"/>
    </row>
    <row r="3066" spans="1:4">
      <c r="A3066" s="268">
        <v>4183</v>
      </c>
      <c r="B3066" s="261" t="s">
        <v>3411</v>
      </c>
      <c r="C3066" s="268" t="s">
        <v>347</v>
      </c>
      <c r="D3066" s="283"/>
    </row>
    <row r="3067" spans="1:4">
      <c r="A3067" s="268">
        <v>4184</v>
      </c>
      <c r="B3067" s="261" t="s">
        <v>3412</v>
      </c>
      <c r="C3067" s="268" t="s">
        <v>347</v>
      </c>
      <c r="D3067" s="283"/>
    </row>
    <row r="3068" spans="1:4">
      <c r="A3068" s="268">
        <v>4185</v>
      </c>
      <c r="B3068" s="261" t="s">
        <v>3413</v>
      </c>
      <c r="C3068" s="268" t="s">
        <v>347</v>
      </c>
      <c r="D3068" s="283"/>
    </row>
    <row r="3069" spans="1:4">
      <c r="A3069" s="268">
        <v>4205</v>
      </c>
      <c r="B3069" s="261" t="s">
        <v>3414</v>
      </c>
      <c r="C3069" s="268" t="s">
        <v>347</v>
      </c>
      <c r="D3069" s="283"/>
    </row>
    <row r="3070" spans="1:4">
      <c r="A3070" s="268">
        <v>4192</v>
      </c>
      <c r="B3070" s="261" t="s">
        <v>3415</v>
      </c>
      <c r="C3070" s="268" t="s">
        <v>347</v>
      </c>
      <c r="D3070" s="283"/>
    </row>
    <row r="3071" spans="1:4">
      <c r="A3071" s="268">
        <v>4191</v>
      </c>
      <c r="B3071" s="261" t="s">
        <v>3416</v>
      </c>
      <c r="C3071" s="268" t="s">
        <v>347</v>
      </c>
      <c r="D3071" s="283"/>
    </row>
    <row r="3072" spans="1:4">
      <c r="A3072" s="268">
        <v>4206</v>
      </c>
      <c r="B3072" s="261" t="s">
        <v>3417</v>
      </c>
      <c r="C3072" s="268" t="s">
        <v>347</v>
      </c>
      <c r="D3072" s="283"/>
    </row>
    <row r="3073" spans="1:4">
      <c r="A3073" s="268">
        <v>4207</v>
      </c>
      <c r="B3073" s="261" t="s">
        <v>3418</v>
      </c>
      <c r="C3073" s="268" t="s">
        <v>347</v>
      </c>
      <c r="D3073" s="283"/>
    </row>
    <row r="3074" spans="1:4">
      <c r="A3074" s="268">
        <v>4190</v>
      </c>
      <c r="B3074" s="261" t="s">
        <v>3419</v>
      </c>
      <c r="C3074" s="268" t="s">
        <v>347</v>
      </c>
      <c r="D3074" s="283"/>
    </row>
    <row r="3075" spans="1:4">
      <c r="A3075" s="268">
        <v>4188</v>
      </c>
      <c r="B3075" s="261" t="s">
        <v>3420</v>
      </c>
      <c r="C3075" s="268" t="s">
        <v>347</v>
      </c>
      <c r="D3075" s="283"/>
    </row>
    <row r="3076" spans="1:4">
      <c r="A3076" s="268">
        <v>4189</v>
      </c>
      <c r="B3076" s="261" t="s">
        <v>3421</v>
      </c>
      <c r="C3076" s="268" t="s">
        <v>347</v>
      </c>
      <c r="D3076" s="283"/>
    </row>
    <row r="3077" spans="1:4">
      <c r="A3077" s="268">
        <v>4186</v>
      </c>
      <c r="B3077" s="261" t="s">
        <v>3422</v>
      </c>
      <c r="C3077" s="268" t="s">
        <v>347</v>
      </c>
      <c r="D3077" s="283"/>
    </row>
    <row r="3078" spans="1:4">
      <c r="A3078" s="268">
        <v>4197</v>
      </c>
      <c r="B3078" s="261" t="s">
        <v>3423</v>
      </c>
      <c r="C3078" s="268" t="s">
        <v>347</v>
      </c>
      <c r="D3078" s="283"/>
    </row>
    <row r="3079" spans="1:4">
      <c r="A3079" s="268">
        <v>4194</v>
      </c>
      <c r="B3079" s="261" t="s">
        <v>3424</v>
      </c>
      <c r="C3079" s="268" t="s">
        <v>347</v>
      </c>
      <c r="D3079" s="283"/>
    </row>
    <row r="3080" spans="1:4">
      <c r="A3080" s="268">
        <v>4193</v>
      </c>
      <c r="B3080" s="261" t="s">
        <v>3425</v>
      </c>
      <c r="C3080" s="268" t="s">
        <v>347</v>
      </c>
      <c r="D3080" s="283"/>
    </row>
    <row r="3081" spans="1:4">
      <c r="A3081" s="268">
        <v>4204</v>
      </c>
      <c r="B3081" s="261" t="s">
        <v>3426</v>
      </c>
      <c r="C3081" s="268" t="s">
        <v>347</v>
      </c>
      <c r="D3081" s="283"/>
    </row>
    <row r="3082" spans="1:4">
      <c r="A3082" s="268">
        <v>4202</v>
      </c>
      <c r="B3082" s="261" t="s">
        <v>3427</v>
      </c>
      <c r="C3082" s="268" t="s">
        <v>347</v>
      </c>
      <c r="D3082" s="283"/>
    </row>
    <row r="3083" spans="1:4">
      <c r="A3083" s="268">
        <v>4203</v>
      </c>
      <c r="B3083" s="261" t="s">
        <v>3428</v>
      </c>
      <c r="C3083" s="268" t="s">
        <v>347</v>
      </c>
      <c r="D3083" s="283"/>
    </row>
    <row r="3084" spans="1:4">
      <c r="A3084" s="268">
        <v>4187</v>
      </c>
      <c r="B3084" s="261" t="s">
        <v>3429</v>
      </c>
      <c r="C3084" s="268" t="s">
        <v>347</v>
      </c>
      <c r="D3084" s="283"/>
    </row>
    <row r="3085" spans="1:4">
      <c r="A3085" s="268">
        <v>40368</v>
      </c>
      <c r="B3085" s="261" t="s">
        <v>3430</v>
      </c>
      <c r="C3085" s="268" t="s">
        <v>347</v>
      </c>
      <c r="D3085" s="283"/>
    </row>
    <row r="3086" spans="1:4">
      <c r="A3086" s="268">
        <v>40365</v>
      </c>
      <c r="B3086" s="261" t="s">
        <v>3431</v>
      </c>
      <c r="C3086" s="268" t="s">
        <v>347</v>
      </c>
      <c r="D3086" s="283"/>
    </row>
    <row r="3087" spans="1:4">
      <c r="A3087" s="268">
        <v>40362</v>
      </c>
      <c r="B3087" s="261" t="s">
        <v>3432</v>
      </c>
      <c r="C3087" s="268" t="s">
        <v>347</v>
      </c>
      <c r="D3087" s="283"/>
    </row>
    <row r="3088" spans="1:4">
      <c r="A3088" s="268">
        <v>40356</v>
      </c>
      <c r="B3088" s="261" t="s">
        <v>3433</v>
      </c>
      <c r="C3088" s="268" t="s">
        <v>347</v>
      </c>
      <c r="D3088" s="283"/>
    </row>
    <row r="3089" spans="1:4">
      <c r="A3089" s="268">
        <v>40374</v>
      </c>
      <c r="B3089" s="261" t="s">
        <v>3434</v>
      </c>
      <c r="C3089" s="268" t="s">
        <v>347</v>
      </c>
      <c r="D3089" s="283"/>
    </row>
    <row r="3090" spans="1:4">
      <c r="A3090" s="268">
        <v>40371</v>
      </c>
      <c r="B3090" s="261" t="s">
        <v>3435</v>
      </c>
      <c r="C3090" s="268" t="s">
        <v>347</v>
      </c>
      <c r="D3090" s="283"/>
    </row>
    <row r="3091" spans="1:4">
      <c r="A3091" s="268">
        <v>40359</v>
      </c>
      <c r="B3091" s="261" t="s">
        <v>3436</v>
      </c>
      <c r="C3091" s="268" t="s">
        <v>347</v>
      </c>
      <c r="D3091" s="283"/>
    </row>
    <row r="3092" spans="1:4">
      <c r="A3092" s="268">
        <v>45201</v>
      </c>
      <c r="B3092" s="261" t="s">
        <v>3437</v>
      </c>
      <c r="C3092" s="268" t="s">
        <v>347</v>
      </c>
      <c r="D3092" s="283">
        <v>53.77</v>
      </c>
    </row>
    <row r="3093" spans="1:4">
      <c r="A3093" s="268">
        <v>7595</v>
      </c>
      <c r="B3093" s="261" t="s">
        <v>3438</v>
      </c>
      <c r="C3093" s="268" t="s">
        <v>101</v>
      </c>
      <c r="D3093" s="283">
        <v>17.98</v>
      </c>
    </row>
    <row r="3094" spans="1:4">
      <c r="A3094" s="268">
        <v>41094</v>
      </c>
      <c r="B3094" s="261" t="s">
        <v>3439</v>
      </c>
      <c r="C3094" s="268" t="s">
        <v>493</v>
      </c>
      <c r="D3094" s="283">
        <v>3148.05</v>
      </c>
    </row>
    <row r="3095" spans="1:4">
      <c r="A3095" s="268">
        <v>38175</v>
      </c>
      <c r="B3095" s="261" t="s">
        <v>3440</v>
      </c>
      <c r="C3095" s="268" t="s">
        <v>347</v>
      </c>
      <c r="D3095" s="283">
        <v>5.34</v>
      </c>
    </row>
    <row r="3096" spans="1:4">
      <c r="A3096" s="268">
        <v>38176</v>
      </c>
      <c r="B3096" s="261" t="s">
        <v>3441</v>
      </c>
      <c r="C3096" s="268" t="s">
        <v>347</v>
      </c>
      <c r="D3096" s="283">
        <v>15.7</v>
      </c>
    </row>
    <row r="3097" spans="1:4">
      <c r="A3097" s="268">
        <v>36152</v>
      </c>
      <c r="B3097" s="261" t="s">
        <v>3442</v>
      </c>
      <c r="C3097" s="268" t="s">
        <v>347</v>
      </c>
      <c r="D3097" s="283">
        <v>5.72</v>
      </c>
    </row>
    <row r="3098" spans="1:4">
      <c r="A3098" s="268">
        <v>45212</v>
      </c>
      <c r="B3098" s="261" t="s">
        <v>3443</v>
      </c>
      <c r="C3098" s="268" t="s">
        <v>347</v>
      </c>
      <c r="D3098" s="283">
        <v>57.25</v>
      </c>
    </row>
    <row r="3099" spans="1:4">
      <c r="A3099" s="268">
        <v>4221</v>
      </c>
      <c r="B3099" s="261" t="s">
        <v>3444</v>
      </c>
      <c r="C3099" s="268" t="s">
        <v>395</v>
      </c>
      <c r="D3099" s="283">
        <v>6.11</v>
      </c>
    </row>
    <row r="3100" spans="1:4">
      <c r="A3100" s="268">
        <v>4227</v>
      </c>
      <c r="B3100" s="261" t="s">
        <v>3445</v>
      </c>
      <c r="C3100" s="268" t="s">
        <v>395</v>
      </c>
      <c r="D3100" s="283">
        <v>28.49</v>
      </c>
    </row>
    <row r="3101" spans="1:4">
      <c r="A3101" s="268">
        <v>38170</v>
      </c>
      <c r="B3101" s="261" t="s">
        <v>3446</v>
      </c>
      <c r="C3101" s="268" t="s">
        <v>347</v>
      </c>
      <c r="D3101" s="283">
        <v>23.33</v>
      </c>
    </row>
    <row r="3102" spans="1:4">
      <c r="A3102" s="268">
        <v>4252</v>
      </c>
      <c r="B3102" s="261" t="s">
        <v>3447</v>
      </c>
      <c r="C3102" s="268" t="s">
        <v>101</v>
      </c>
      <c r="D3102" s="283">
        <v>16.82</v>
      </c>
    </row>
    <row r="3103" spans="1:4">
      <c r="A3103" s="268">
        <v>40980</v>
      </c>
      <c r="B3103" s="261" t="s">
        <v>3448</v>
      </c>
      <c r="C3103" s="268" t="s">
        <v>493</v>
      </c>
      <c r="D3103" s="283">
        <v>2945.59</v>
      </c>
    </row>
    <row r="3104" spans="1:4">
      <c r="A3104" s="268">
        <v>41031</v>
      </c>
      <c r="B3104" s="261" t="s">
        <v>3449</v>
      </c>
      <c r="C3104" s="268" t="s">
        <v>493</v>
      </c>
      <c r="D3104" s="283">
        <v>3634.81</v>
      </c>
    </row>
    <row r="3105" spans="1:4">
      <c r="A3105" s="268">
        <v>37666</v>
      </c>
      <c r="B3105" s="261" t="s">
        <v>3450</v>
      </c>
      <c r="C3105" s="268" t="s">
        <v>101</v>
      </c>
      <c r="D3105" s="283">
        <v>16.78</v>
      </c>
    </row>
    <row r="3106" spans="1:4">
      <c r="A3106" s="268">
        <v>40986</v>
      </c>
      <c r="B3106" s="261" t="s">
        <v>3451</v>
      </c>
      <c r="C3106" s="268" t="s">
        <v>493</v>
      </c>
      <c r="D3106" s="283">
        <v>2939.17</v>
      </c>
    </row>
    <row r="3107" spans="1:4">
      <c r="A3107" s="268">
        <v>4250</v>
      </c>
      <c r="B3107" s="261" t="s">
        <v>3452</v>
      </c>
      <c r="C3107" s="268" t="s">
        <v>101</v>
      </c>
      <c r="D3107" s="283">
        <v>15.45</v>
      </c>
    </row>
    <row r="3108" spans="1:4">
      <c r="A3108" s="268">
        <v>40978</v>
      </c>
      <c r="B3108" s="261" t="s">
        <v>3453</v>
      </c>
      <c r="C3108" s="268" t="s">
        <v>493</v>
      </c>
      <c r="D3108" s="283">
        <v>2705.97</v>
      </c>
    </row>
    <row r="3109" spans="1:4">
      <c r="A3109" s="268">
        <v>44501</v>
      </c>
      <c r="B3109" s="261" t="s">
        <v>3454</v>
      </c>
      <c r="C3109" s="268" t="s">
        <v>101</v>
      </c>
      <c r="D3109" s="283">
        <v>20.77</v>
      </c>
    </row>
    <row r="3110" spans="1:4">
      <c r="A3110" s="268">
        <v>41043</v>
      </c>
      <c r="B3110" s="261" t="s">
        <v>3455</v>
      </c>
      <c r="C3110" s="268" t="s">
        <v>493</v>
      </c>
      <c r="D3110" s="283">
        <v>3634.81</v>
      </c>
    </row>
    <row r="3111" spans="1:4">
      <c r="A3111" s="268">
        <v>4234</v>
      </c>
      <c r="B3111" s="261" t="s">
        <v>3456</v>
      </c>
      <c r="C3111" s="268" t="s">
        <v>101</v>
      </c>
      <c r="D3111" s="283">
        <v>22.53</v>
      </c>
    </row>
    <row r="3112" spans="1:4">
      <c r="A3112" s="268">
        <v>40987</v>
      </c>
      <c r="B3112" s="261" t="s">
        <v>3457</v>
      </c>
      <c r="C3112" s="268" t="s">
        <v>493</v>
      </c>
      <c r="D3112" s="283">
        <v>3942.47</v>
      </c>
    </row>
    <row r="3113" spans="1:4">
      <c r="A3113" s="268">
        <v>4253</v>
      </c>
      <c r="B3113" s="261" t="s">
        <v>3458</v>
      </c>
      <c r="C3113" s="268" t="s">
        <v>101</v>
      </c>
      <c r="D3113" s="283">
        <v>16.78</v>
      </c>
    </row>
    <row r="3114" spans="1:4">
      <c r="A3114" s="268">
        <v>40981</v>
      </c>
      <c r="B3114" s="261" t="s">
        <v>3459</v>
      </c>
      <c r="C3114" s="268" t="s">
        <v>493</v>
      </c>
      <c r="D3114" s="283">
        <v>2939.17</v>
      </c>
    </row>
    <row r="3115" spans="1:4">
      <c r="A3115" s="268">
        <v>4254</v>
      </c>
      <c r="B3115" s="261" t="s">
        <v>3460</v>
      </c>
      <c r="C3115" s="268" t="s">
        <v>101</v>
      </c>
      <c r="D3115" s="283">
        <v>26.78</v>
      </c>
    </row>
    <row r="3116" spans="1:4">
      <c r="A3116" s="268">
        <v>41036</v>
      </c>
      <c r="B3116" s="261" t="s">
        <v>3461</v>
      </c>
      <c r="C3116" s="268" t="s">
        <v>493</v>
      </c>
      <c r="D3116" s="283">
        <v>4688.49</v>
      </c>
    </row>
    <row r="3117" spans="1:4">
      <c r="A3117" s="268">
        <v>4251</v>
      </c>
      <c r="B3117" s="261" t="s">
        <v>3462</v>
      </c>
      <c r="C3117" s="268" t="s">
        <v>101</v>
      </c>
      <c r="D3117" s="283">
        <v>18.2</v>
      </c>
    </row>
    <row r="3118" spans="1:4">
      <c r="A3118" s="268">
        <v>40979</v>
      </c>
      <c r="B3118" s="261" t="s">
        <v>3463</v>
      </c>
      <c r="C3118" s="268" t="s">
        <v>493</v>
      </c>
      <c r="D3118" s="283">
        <v>3187.5</v>
      </c>
    </row>
    <row r="3119" spans="1:4">
      <c r="A3119" s="268">
        <v>4230</v>
      </c>
      <c r="B3119" s="261" t="s">
        <v>3464</v>
      </c>
      <c r="C3119" s="268" t="s">
        <v>101</v>
      </c>
      <c r="D3119" s="283">
        <v>19.760000000000002</v>
      </c>
    </row>
    <row r="3120" spans="1:4">
      <c r="A3120" s="268">
        <v>40998</v>
      </c>
      <c r="B3120" s="261" t="s">
        <v>3465</v>
      </c>
      <c r="C3120" s="268" t="s">
        <v>493</v>
      </c>
      <c r="D3120" s="283">
        <v>3458.3</v>
      </c>
    </row>
    <row r="3121" spans="1:4">
      <c r="A3121" s="268">
        <v>4257</v>
      </c>
      <c r="B3121" s="261" t="s">
        <v>3466</v>
      </c>
      <c r="C3121" s="268" t="s">
        <v>101</v>
      </c>
      <c r="D3121" s="283">
        <v>16.78</v>
      </c>
    </row>
    <row r="3122" spans="1:4">
      <c r="A3122" s="268">
        <v>40982</v>
      </c>
      <c r="B3122" s="261" t="s">
        <v>3467</v>
      </c>
      <c r="C3122" s="268" t="s">
        <v>493</v>
      </c>
      <c r="D3122" s="283">
        <v>2939.17</v>
      </c>
    </row>
    <row r="3123" spans="1:4">
      <c r="A3123" s="268">
        <v>4240</v>
      </c>
      <c r="B3123" s="261" t="s">
        <v>3468</v>
      </c>
      <c r="C3123" s="268" t="s">
        <v>101</v>
      </c>
      <c r="D3123" s="283">
        <v>24.89</v>
      </c>
    </row>
    <row r="3124" spans="1:4">
      <c r="A3124" s="268">
        <v>41026</v>
      </c>
      <c r="B3124" s="261" t="s">
        <v>3469</v>
      </c>
      <c r="C3124" s="268" t="s">
        <v>493</v>
      </c>
      <c r="D3124" s="283">
        <v>4356.2299999999996</v>
      </c>
    </row>
    <row r="3125" spans="1:4">
      <c r="A3125" s="268">
        <v>4239</v>
      </c>
      <c r="B3125" s="261" t="s">
        <v>3470</v>
      </c>
      <c r="C3125" s="268" t="s">
        <v>101</v>
      </c>
      <c r="D3125" s="283">
        <v>24.89</v>
      </c>
    </row>
    <row r="3126" spans="1:4">
      <c r="A3126" s="268">
        <v>41024</v>
      </c>
      <c r="B3126" s="261" t="s">
        <v>3471</v>
      </c>
      <c r="C3126" s="268" t="s">
        <v>493</v>
      </c>
      <c r="D3126" s="283">
        <v>4356.2299999999996</v>
      </c>
    </row>
    <row r="3127" spans="1:4">
      <c r="A3127" s="268">
        <v>4248</v>
      </c>
      <c r="B3127" s="261" t="s">
        <v>3472</v>
      </c>
      <c r="C3127" s="268" t="s">
        <v>101</v>
      </c>
      <c r="D3127" s="283">
        <v>20.77</v>
      </c>
    </row>
    <row r="3128" spans="1:4">
      <c r="A3128" s="268">
        <v>41033</v>
      </c>
      <c r="B3128" s="261" t="s">
        <v>3473</v>
      </c>
      <c r="C3128" s="268" t="s">
        <v>493</v>
      </c>
      <c r="D3128" s="283">
        <v>3634.81</v>
      </c>
    </row>
    <row r="3129" spans="1:4">
      <c r="A3129" s="268">
        <v>44500</v>
      </c>
      <c r="B3129" s="261" t="s">
        <v>3474</v>
      </c>
      <c r="C3129" s="268" t="s">
        <v>101</v>
      </c>
      <c r="D3129" s="283">
        <v>20.77</v>
      </c>
    </row>
    <row r="3130" spans="1:4">
      <c r="A3130" s="268">
        <v>41040</v>
      </c>
      <c r="B3130" s="261" t="s">
        <v>3475</v>
      </c>
      <c r="C3130" s="268" t="s">
        <v>493</v>
      </c>
      <c r="D3130" s="283">
        <v>3634.81</v>
      </c>
    </row>
    <row r="3131" spans="1:4">
      <c r="A3131" s="268">
        <v>4238</v>
      </c>
      <c r="B3131" s="261" t="s">
        <v>3476</v>
      </c>
      <c r="C3131" s="268" t="s">
        <v>101</v>
      </c>
      <c r="D3131" s="283">
        <v>20</v>
      </c>
    </row>
    <row r="3132" spans="1:4">
      <c r="A3132" s="268">
        <v>41012</v>
      </c>
      <c r="B3132" s="261" t="s">
        <v>3477</v>
      </c>
      <c r="C3132" s="268" t="s">
        <v>493</v>
      </c>
      <c r="D3132" s="283">
        <v>3500.8</v>
      </c>
    </row>
    <row r="3133" spans="1:4">
      <c r="A3133" s="268">
        <v>4233</v>
      </c>
      <c r="B3133" s="261" t="s">
        <v>3478</v>
      </c>
      <c r="C3133" s="268" t="s">
        <v>101</v>
      </c>
      <c r="D3133" s="283">
        <v>24.89</v>
      </c>
    </row>
    <row r="3134" spans="1:4">
      <c r="A3134" s="268">
        <v>41001</v>
      </c>
      <c r="B3134" s="261" t="s">
        <v>3479</v>
      </c>
      <c r="C3134" s="268" t="s">
        <v>493</v>
      </c>
      <c r="D3134" s="283">
        <v>4356.2299999999996</v>
      </c>
    </row>
    <row r="3135" spans="1:4">
      <c r="A3135" s="268">
        <v>2</v>
      </c>
      <c r="B3135" s="261" t="s">
        <v>3480</v>
      </c>
      <c r="C3135" s="268" t="s">
        <v>138</v>
      </c>
      <c r="D3135" s="283"/>
    </row>
    <row r="3136" spans="1:4">
      <c r="A3136" s="268">
        <v>4262</v>
      </c>
      <c r="B3136" s="261" t="s">
        <v>3481</v>
      </c>
      <c r="C3136" s="268" t="s">
        <v>347</v>
      </c>
      <c r="D3136" s="283"/>
    </row>
    <row r="3137" spans="1:4">
      <c r="A3137" s="268">
        <v>4263</v>
      </c>
      <c r="B3137" s="261" t="s">
        <v>3482</v>
      </c>
      <c r="C3137" s="268" t="s">
        <v>347</v>
      </c>
      <c r="D3137" s="283"/>
    </row>
    <row r="3138" spans="1:4">
      <c r="A3138" s="268">
        <v>38402</v>
      </c>
      <c r="B3138" s="261" t="s">
        <v>3483</v>
      </c>
      <c r="C3138" s="268" t="s">
        <v>347</v>
      </c>
      <c r="D3138" s="283">
        <v>33.51</v>
      </c>
    </row>
    <row r="3139" spans="1:4">
      <c r="A3139" s="268">
        <v>45234</v>
      </c>
      <c r="B3139" s="261" t="s">
        <v>3484</v>
      </c>
      <c r="C3139" s="268" t="s">
        <v>347</v>
      </c>
      <c r="D3139" s="283">
        <v>36.57</v>
      </c>
    </row>
    <row r="3140" spans="1:4">
      <c r="A3140" s="268">
        <v>3412</v>
      </c>
      <c r="B3140" s="261" t="s">
        <v>3485</v>
      </c>
      <c r="C3140" s="268" t="s">
        <v>147</v>
      </c>
      <c r="D3140" s="283"/>
    </row>
    <row r="3141" spans="1:4">
      <c r="A3141" s="268">
        <v>3413</v>
      </c>
      <c r="B3141" s="261" t="s">
        <v>3486</v>
      </c>
      <c r="C3141" s="268" t="s">
        <v>147</v>
      </c>
      <c r="D3141" s="283"/>
    </row>
    <row r="3142" spans="1:4">
      <c r="A3142" s="268">
        <v>39744</v>
      </c>
      <c r="B3142" s="261" t="s">
        <v>3487</v>
      </c>
      <c r="C3142" s="268" t="s">
        <v>147</v>
      </c>
      <c r="D3142" s="283"/>
    </row>
    <row r="3143" spans="1:4">
      <c r="A3143" s="268">
        <v>39745</v>
      </c>
      <c r="B3143" s="261" t="s">
        <v>3488</v>
      </c>
      <c r="C3143" s="268" t="s">
        <v>147</v>
      </c>
      <c r="D3143" s="283"/>
    </row>
    <row r="3144" spans="1:4">
      <c r="A3144" s="268">
        <v>39639</v>
      </c>
      <c r="B3144" s="261" t="s">
        <v>3489</v>
      </c>
      <c r="C3144" s="268" t="s">
        <v>147</v>
      </c>
      <c r="D3144" s="283"/>
    </row>
    <row r="3145" spans="1:4">
      <c r="A3145" s="268">
        <v>39637</v>
      </c>
      <c r="B3145" s="261" t="s">
        <v>3490</v>
      </c>
      <c r="C3145" s="268" t="s">
        <v>147</v>
      </c>
      <c r="D3145" s="283"/>
    </row>
    <row r="3146" spans="1:4">
      <c r="A3146" s="268">
        <v>39638</v>
      </c>
      <c r="B3146" s="261" t="s">
        <v>3491</v>
      </c>
      <c r="C3146" s="268" t="s">
        <v>147</v>
      </c>
      <c r="D3146" s="283"/>
    </row>
    <row r="3147" spans="1:4">
      <c r="A3147" s="268">
        <v>39517</v>
      </c>
      <c r="B3147" s="261" t="s">
        <v>3492</v>
      </c>
      <c r="C3147" s="268" t="s">
        <v>147</v>
      </c>
      <c r="D3147" s="283"/>
    </row>
    <row r="3148" spans="1:4">
      <c r="A3148" s="268">
        <v>39518</v>
      </c>
      <c r="B3148" s="261" t="s">
        <v>3493</v>
      </c>
      <c r="C3148" s="268" t="s">
        <v>147</v>
      </c>
      <c r="D3148" s="283"/>
    </row>
    <row r="3149" spans="1:4">
      <c r="A3149" s="268">
        <v>38366</v>
      </c>
      <c r="B3149" s="261" t="s">
        <v>3494</v>
      </c>
      <c r="C3149" s="268" t="s">
        <v>147</v>
      </c>
      <c r="D3149" s="283">
        <v>5.61</v>
      </c>
    </row>
    <row r="3150" spans="1:4">
      <c r="A3150" s="268">
        <v>11703</v>
      </c>
      <c r="B3150" s="261" t="s">
        <v>3495</v>
      </c>
      <c r="C3150" s="268" t="s">
        <v>347</v>
      </c>
      <c r="D3150" s="283">
        <v>65.55</v>
      </c>
    </row>
    <row r="3151" spans="1:4">
      <c r="A3151" s="268">
        <v>37400</v>
      </c>
      <c r="B3151" s="261" t="s">
        <v>3496</v>
      </c>
      <c r="C3151" s="268" t="s">
        <v>347</v>
      </c>
      <c r="D3151" s="283">
        <v>38.409999999999997</v>
      </c>
    </row>
    <row r="3152" spans="1:4">
      <c r="A3152" s="268">
        <v>25400</v>
      </c>
      <c r="B3152" s="261" t="s">
        <v>3497</v>
      </c>
      <c r="C3152" s="268" t="s">
        <v>347</v>
      </c>
      <c r="D3152" s="283">
        <v>2577.9</v>
      </c>
    </row>
    <row r="3153" spans="1:4">
      <c r="A3153" s="268">
        <v>4276</v>
      </c>
      <c r="B3153" s="261" t="s">
        <v>3498</v>
      </c>
      <c r="C3153" s="268" t="s">
        <v>347</v>
      </c>
      <c r="D3153" s="283"/>
    </row>
    <row r="3154" spans="1:4">
      <c r="A3154" s="268">
        <v>4273</v>
      </c>
      <c r="B3154" s="261" t="s">
        <v>3499</v>
      </c>
      <c r="C3154" s="268" t="s">
        <v>347</v>
      </c>
      <c r="D3154" s="283"/>
    </row>
    <row r="3155" spans="1:4">
      <c r="A3155" s="268">
        <v>4274</v>
      </c>
      <c r="B3155" s="261" t="s">
        <v>3500</v>
      </c>
      <c r="C3155" s="268" t="s">
        <v>347</v>
      </c>
      <c r="D3155" s="283"/>
    </row>
    <row r="3156" spans="1:4">
      <c r="A3156" s="268">
        <v>39438</v>
      </c>
      <c r="B3156" s="261" t="s">
        <v>3501</v>
      </c>
      <c r="C3156" s="268" t="s">
        <v>347</v>
      </c>
      <c r="D3156" s="283">
        <v>0.41</v>
      </c>
    </row>
    <row r="3157" spans="1:4">
      <c r="A3157" s="268">
        <v>4379</v>
      </c>
      <c r="B3157" s="261" t="s">
        <v>3502</v>
      </c>
      <c r="C3157" s="268" t="s">
        <v>347</v>
      </c>
      <c r="D3157" s="283">
        <v>0.08</v>
      </c>
    </row>
    <row r="3158" spans="1:4">
      <c r="A3158" s="268">
        <v>4377</v>
      </c>
      <c r="B3158" s="261" t="s">
        <v>3503</v>
      </c>
      <c r="C3158" s="268" t="s">
        <v>347</v>
      </c>
      <c r="D3158" s="283">
        <v>0.28999999999999998</v>
      </c>
    </row>
    <row r="3159" spans="1:4">
      <c r="A3159" s="268">
        <v>4356</v>
      </c>
      <c r="B3159" s="261" t="s">
        <v>3504</v>
      </c>
      <c r="C3159" s="268" t="s">
        <v>347</v>
      </c>
      <c r="D3159" s="283">
        <v>0.41</v>
      </c>
    </row>
    <row r="3160" spans="1:4">
      <c r="A3160" s="268">
        <v>13246</v>
      </c>
      <c r="B3160" s="261" t="s">
        <v>3505</v>
      </c>
      <c r="C3160" s="268" t="s">
        <v>347</v>
      </c>
      <c r="D3160" s="283">
        <v>0.7</v>
      </c>
    </row>
    <row r="3161" spans="1:4">
      <c r="A3161" s="268">
        <v>13294</v>
      </c>
      <c r="B3161" s="261" t="s">
        <v>3506</v>
      </c>
      <c r="C3161" s="268" t="s">
        <v>347</v>
      </c>
      <c r="D3161" s="283">
        <v>2.35</v>
      </c>
    </row>
    <row r="3162" spans="1:4">
      <c r="A3162" s="268">
        <v>11963</v>
      </c>
      <c r="B3162" s="261" t="s">
        <v>3507</v>
      </c>
      <c r="C3162" s="268" t="s">
        <v>347</v>
      </c>
      <c r="D3162" s="283">
        <v>14.78</v>
      </c>
    </row>
    <row r="3163" spans="1:4">
      <c r="A3163" s="268">
        <v>11964</v>
      </c>
      <c r="B3163" s="261" t="s">
        <v>3508</v>
      </c>
      <c r="C3163" s="268" t="s">
        <v>347</v>
      </c>
      <c r="D3163" s="283">
        <v>3.73</v>
      </c>
    </row>
    <row r="3164" spans="1:4">
      <c r="A3164" s="268">
        <v>4346</v>
      </c>
      <c r="B3164" s="261" t="s">
        <v>3509</v>
      </c>
      <c r="C3164" s="268" t="s">
        <v>347</v>
      </c>
      <c r="D3164" s="283">
        <v>15.84</v>
      </c>
    </row>
    <row r="3165" spans="1:4">
      <c r="A3165" s="268">
        <v>11955</v>
      </c>
      <c r="B3165" s="261" t="s">
        <v>3510</v>
      </c>
      <c r="C3165" s="268" t="s">
        <v>347</v>
      </c>
      <c r="D3165" s="283">
        <v>6.93</v>
      </c>
    </row>
    <row r="3166" spans="1:4">
      <c r="A3166" s="268">
        <v>11960</v>
      </c>
      <c r="B3166" s="261" t="s">
        <v>3511</v>
      </c>
      <c r="C3166" s="268" t="s">
        <v>347</v>
      </c>
      <c r="D3166" s="283">
        <v>0.23</v>
      </c>
    </row>
    <row r="3167" spans="1:4">
      <c r="A3167" s="268">
        <v>4333</v>
      </c>
      <c r="B3167" s="261" t="s">
        <v>3512</v>
      </c>
      <c r="C3167" s="268" t="s">
        <v>347</v>
      </c>
      <c r="D3167" s="283">
        <v>0.41</v>
      </c>
    </row>
    <row r="3168" spans="1:4">
      <c r="A3168" s="268">
        <v>4358</v>
      </c>
      <c r="B3168" s="261" t="s">
        <v>3513</v>
      </c>
      <c r="C3168" s="268" t="s">
        <v>347</v>
      </c>
      <c r="D3168" s="283">
        <v>3.17</v>
      </c>
    </row>
    <row r="3169" spans="1:4">
      <c r="A3169" s="268">
        <v>39435</v>
      </c>
      <c r="B3169" s="261" t="s">
        <v>3514</v>
      </c>
      <c r="C3169" s="268" t="s">
        <v>347</v>
      </c>
      <c r="D3169" s="283">
        <v>0.16</v>
      </c>
    </row>
    <row r="3170" spans="1:4">
      <c r="A3170" s="268">
        <v>39436</v>
      </c>
      <c r="B3170" s="261" t="s">
        <v>3515</v>
      </c>
      <c r="C3170" s="268" t="s">
        <v>347</v>
      </c>
      <c r="D3170" s="283">
        <v>0.27</v>
      </c>
    </row>
    <row r="3171" spans="1:4">
      <c r="A3171" s="268">
        <v>39437</v>
      </c>
      <c r="B3171" s="261" t="s">
        <v>3516</v>
      </c>
      <c r="C3171" s="268" t="s">
        <v>347</v>
      </c>
      <c r="D3171" s="283">
        <v>0.36</v>
      </c>
    </row>
    <row r="3172" spans="1:4">
      <c r="A3172" s="268">
        <v>39439</v>
      </c>
      <c r="B3172" s="261" t="s">
        <v>3517</v>
      </c>
      <c r="C3172" s="268" t="s">
        <v>347</v>
      </c>
      <c r="D3172" s="283">
        <v>0.24</v>
      </c>
    </row>
    <row r="3173" spans="1:4">
      <c r="A3173" s="268">
        <v>39440</v>
      </c>
      <c r="B3173" s="261" t="s">
        <v>3518</v>
      </c>
      <c r="C3173" s="268" t="s">
        <v>347</v>
      </c>
      <c r="D3173" s="283">
        <v>0.31</v>
      </c>
    </row>
    <row r="3174" spans="1:4">
      <c r="A3174" s="268">
        <v>39441</v>
      </c>
      <c r="B3174" s="261" t="s">
        <v>3519</v>
      </c>
      <c r="C3174" s="268" t="s">
        <v>347</v>
      </c>
      <c r="D3174" s="283">
        <v>0.4</v>
      </c>
    </row>
    <row r="3175" spans="1:4">
      <c r="A3175" s="268">
        <v>39442</v>
      </c>
      <c r="B3175" s="261" t="s">
        <v>3520</v>
      </c>
      <c r="C3175" s="268" t="s">
        <v>347</v>
      </c>
      <c r="D3175" s="283">
        <v>0.28999999999999998</v>
      </c>
    </row>
    <row r="3176" spans="1:4">
      <c r="A3176" s="268">
        <v>39443</v>
      </c>
      <c r="B3176" s="261" t="s">
        <v>3521</v>
      </c>
      <c r="C3176" s="268" t="s">
        <v>347</v>
      </c>
      <c r="D3176" s="283">
        <v>0.38</v>
      </c>
    </row>
    <row r="3177" spans="1:4">
      <c r="A3177" s="268">
        <v>4329</v>
      </c>
      <c r="B3177" s="261" t="s">
        <v>3522</v>
      </c>
      <c r="C3177" s="268" t="s">
        <v>347</v>
      </c>
      <c r="D3177" s="283">
        <v>3.38</v>
      </c>
    </row>
    <row r="3178" spans="1:4">
      <c r="A3178" s="268">
        <v>436</v>
      </c>
      <c r="B3178" s="261" t="s">
        <v>3523</v>
      </c>
      <c r="C3178" s="268" t="s">
        <v>347</v>
      </c>
      <c r="D3178" s="283"/>
    </row>
    <row r="3179" spans="1:4">
      <c r="A3179" s="268">
        <v>442</v>
      </c>
      <c r="B3179" s="261" t="s">
        <v>3524</v>
      </c>
      <c r="C3179" s="268" t="s">
        <v>347</v>
      </c>
      <c r="D3179" s="283"/>
    </row>
    <row r="3180" spans="1:4">
      <c r="A3180" s="268">
        <v>4383</v>
      </c>
      <c r="B3180" s="261" t="s">
        <v>3525</v>
      </c>
      <c r="C3180" s="268" t="s">
        <v>347</v>
      </c>
      <c r="D3180" s="283">
        <v>30.56</v>
      </c>
    </row>
    <row r="3181" spans="1:4">
      <c r="A3181" s="268">
        <v>4344</v>
      </c>
      <c r="B3181" s="261" t="s">
        <v>3526</v>
      </c>
      <c r="C3181" s="268" t="s">
        <v>347</v>
      </c>
      <c r="D3181" s="283">
        <v>32.03</v>
      </c>
    </row>
    <row r="3182" spans="1:4">
      <c r="A3182" s="268">
        <v>4335</v>
      </c>
      <c r="B3182" s="261" t="s">
        <v>3527</v>
      </c>
      <c r="C3182" s="268" t="s">
        <v>347</v>
      </c>
      <c r="D3182" s="283">
        <v>21.51</v>
      </c>
    </row>
    <row r="3183" spans="1:4">
      <c r="A3183" s="268">
        <v>4334</v>
      </c>
      <c r="B3183" s="261" t="s">
        <v>3528</v>
      </c>
      <c r="C3183" s="268" t="s">
        <v>347</v>
      </c>
      <c r="D3183" s="283">
        <v>29.5</v>
      </c>
    </row>
    <row r="3184" spans="1:4">
      <c r="A3184" s="268">
        <v>11953</v>
      </c>
      <c r="B3184" s="261" t="s">
        <v>3529</v>
      </c>
      <c r="C3184" s="268" t="s">
        <v>347</v>
      </c>
      <c r="D3184" s="283">
        <v>5.08</v>
      </c>
    </row>
    <row r="3185" spans="1:4">
      <c r="A3185" s="268">
        <v>4343</v>
      </c>
      <c r="B3185" s="261" t="s">
        <v>3530</v>
      </c>
      <c r="C3185" s="268" t="s">
        <v>347</v>
      </c>
      <c r="D3185" s="283">
        <v>7.25</v>
      </c>
    </row>
    <row r="3186" spans="1:4">
      <c r="A3186" s="268">
        <v>430</v>
      </c>
      <c r="B3186" s="261" t="s">
        <v>3531</v>
      </c>
      <c r="C3186" s="268" t="s">
        <v>347</v>
      </c>
      <c r="D3186" s="283"/>
    </row>
    <row r="3187" spans="1:4">
      <c r="A3187" s="268">
        <v>441</v>
      </c>
      <c r="B3187" s="261" t="s">
        <v>3532</v>
      </c>
      <c r="C3187" s="268" t="s">
        <v>347</v>
      </c>
      <c r="D3187" s="283"/>
    </row>
    <row r="3188" spans="1:4">
      <c r="A3188" s="268">
        <v>431</v>
      </c>
      <c r="B3188" s="261" t="s">
        <v>3533</v>
      </c>
      <c r="C3188" s="268" t="s">
        <v>347</v>
      </c>
      <c r="D3188" s="283"/>
    </row>
    <row r="3189" spans="1:4">
      <c r="A3189" s="268">
        <v>432</v>
      </c>
      <c r="B3189" s="261" t="s">
        <v>3534</v>
      </c>
      <c r="C3189" s="268" t="s">
        <v>347</v>
      </c>
      <c r="D3189" s="283"/>
    </row>
    <row r="3190" spans="1:4">
      <c r="A3190" s="268">
        <v>429</v>
      </c>
      <c r="B3190" s="261" t="s">
        <v>3535</v>
      </c>
      <c r="C3190" s="268" t="s">
        <v>347</v>
      </c>
      <c r="D3190" s="283"/>
    </row>
    <row r="3191" spans="1:4">
      <c r="A3191" s="268">
        <v>439</v>
      </c>
      <c r="B3191" s="261" t="s">
        <v>3536</v>
      </c>
      <c r="C3191" s="268" t="s">
        <v>347</v>
      </c>
      <c r="D3191" s="283"/>
    </row>
    <row r="3192" spans="1:4">
      <c r="A3192" s="268">
        <v>433</v>
      </c>
      <c r="B3192" s="261" t="s">
        <v>3537</v>
      </c>
      <c r="C3192" s="268" t="s">
        <v>347</v>
      </c>
      <c r="D3192" s="283"/>
    </row>
    <row r="3193" spans="1:4">
      <c r="A3193" s="268">
        <v>437</v>
      </c>
      <c r="B3193" s="261" t="s">
        <v>3538</v>
      </c>
      <c r="C3193" s="268" t="s">
        <v>347</v>
      </c>
      <c r="D3193" s="283"/>
    </row>
    <row r="3194" spans="1:4">
      <c r="A3194" s="268">
        <v>11790</v>
      </c>
      <c r="B3194" s="261" t="s">
        <v>3539</v>
      </c>
      <c r="C3194" s="268" t="s">
        <v>347</v>
      </c>
      <c r="D3194" s="283"/>
    </row>
    <row r="3195" spans="1:4">
      <c r="A3195" s="268">
        <v>428</v>
      </c>
      <c r="B3195" s="261" t="s">
        <v>3540</v>
      </c>
      <c r="C3195" s="268" t="s">
        <v>347</v>
      </c>
      <c r="D3195" s="283"/>
    </row>
    <row r="3196" spans="1:4">
      <c r="A3196" s="268">
        <v>4351</v>
      </c>
      <c r="B3196" s="261" t="s">
        <v>3541</v>
      </c>
      <c r="C3196" s="268" t="s">
        <v>347</v>
      </c>
      <c r="D3196" s="283">
        <v>26.04</v>
      </c>
    </row>
    <row r="3197" spans="1:4">
      <c r="A3197" s="268">
        <v>4384</v>
      </c>
      <c r="B3197" s="261" t="s">
        <v>3542</v>
      </c>
      <c r="C3197" s="268" t="s">
        <v>347</v>
      </c>
      <c r="D3197" s="283">
        <v>35.119999999999997</v>
      </c>
    </row>
    <row r="3198" spans="1:4">
      <c r="A3198" s="268">
        <v>11054</v>
      </c>
      <c r="B3198" s="261" t="s">
        <v>3543</v>
      </c>
      <c r="C3198" s="268" t="s">
        <v>347</v>
      </c>
      <c r="D3198" s="283">
        <v>0.03</v>
      </c>
    </row>
    <row r="3199" spans="1:4">
      <c r="A3199" s="268">
        <v>11055</v>
      </c>
      <c r="B3199" s="261" t="s">
        <v>3544</v>
      </c>
      <c r="C3199" s="268" t="s">
        <v>347</v>
      </c>
      <c r="D3199" s="283">
        <v>0.05</v>
      </c>
    </row>
    <row r="3200" spans="1:4">
      <c r="A3200" s="268">
        <v>11056</v>
      </c>
      <c r="B3200" s="261" t="s">
        <v>3545</v>
      </c>
      <c r="C3200" s="268" t="s">
        <v>347</v>
      </c>
      <c r="D3200" s="283">
        <v>0.06</v>
      </c>
    </row>
    <row r="3201" spans="1:4">
      <c r="A3201" s="268">
        <v>11057</v>
      </c>
      <c r="B3201" s="261" t="s">
        <v>3546</v>
      </c>
      <c r="C3201" s="268" t="s">
        <v>347</v>
      </c>
      <c r="D3201" s="283">
        <v>0.12</v>
      </c>
    </row>
    <row r="3202" spans="1:4">
      <c r="A3202" s="268">
        <v>11059</v>
      </c>
      <c r="B3202" s="261" t="s">
        <v>3547</v>
      </c>
      <c r="C3202" s="268" t="s">
        <v>347</v>
      </c>
      <c r="D3202" s="283">
        <v>0.23</v>
      </c>
    </row>
    <row r="3203" spans="1:4">
      <c r="A3203" s="268">
        <v>11058</v>
      </c>
      <c r="B3203" s="261" t="s">
        <v>3548</v>
      </c>
      <c r="C3203" s="268" t="s">
        <v>347</v>
      </c>
      <c r="D3203" s="283">
        <v>0.3</v>
      </c>
    </row>
    <row r="3204" spans="1:4">
      <c r="A3204" s="268">
        <v>4320</v>
      </c>
      <c r="B3204" s="261" t="s">
        <v>3549</v>
      </c>
      <c r="C3204" s="268" t="s">
        <v>347</v>
      </c>
      <c r="D3204" s="283">
        <v>2.39</v>
      </c>
    </row>
    <row r="3205" spans="1:4">
      <c r="A3205" s="268">
        <v>4318</v>
      </c>
      <c r="B3205" s="261" t="s">
        <v>3550</v>
      </c>
      <c r="C3205" s="268" t="s">
        <v>347</v>
      </c>
      <c r="D3205" s="283">
        <v>1.1599999999999999</v>
      </c>
    </row>
    <row r="3206" spans="1:4">
      <c r="A3206" s="268">
        <v>4380</v>
      </c>
      <c r="B3206" s="261" t="s">
        <v>3551</v>
      </c>
      <c r="C3206" s="268" t="s">
        <v>347</v>
      </c>
      <c r="D3206" s="283">
        <v>1.01</v>
      </c>
    </row>
    <row r="3207" spans="1:4">
      <c r="A3207" s="268">
        <v>4299</v>
      </c>
      <c r="B3207" s="261" t="s">
        <v>3552</v>
      </c>
      <c r="C3207" s="268" t="s">
        <v>347</v>
      </c>
      <c r="D3207" s="283">
        <v>0.95</v>
      </c>
    </row>
    <row r="3208" spans="1:4">
      <c r="A3208" s="268">
        <v>4304</v>
      </c>
      <c r="B3208" s="261" t="s">
        <v>3553</v>
      </c>
      <c r="C3208" s="268" t="s">
        <v>347</v>
      </c>
      <c r="D3208" s="283">
        <v>1.29</v>
      </c>
    </row>
    <row r="3209" spans="1:4">
      <c r="A3209" s="268">
        <v>4305</v>
      </c>
      <c r="B3209" s="261" t="s">
        <v>3554</v>
      </c>
      <c r="C3209" s="268" t="s">
        <v>347</v>
      </c>
      <c r="D3209" s="283">
        <v>1.5</v>
      </c>
    </row>
    <row r="3210" spans="1:4">
      <c r="A3210" s="268">
        <v>4306</v>
      </c>
      <c r="B3210" s="261" t="s">
        <v>3555</v>
      </c>
      <c r="C3210" s="268" t="s">
        <v>347</v>
      </c>
      <c r="D3210" s="283">
        <v>1.74</v>
      </c>
    </row>
    <row r="3211" spans="1:4">
      <c r="A3211" s="268">
        <v>4308</v>
      </c>
      <c r="B3211" s="261" t="s">
        <v>3556</v>
      </c>
      <c r="C3211" s="268" t="s">
        <v>347</v>
      </c>
      <c r="D3211" s="283">
        <v>3.61</v>
      </c>
    </row>
    <row r="3212" spans="1:4">
      <c r="A3212" s="268">
        <v>4302</v>
      </c>
      <c r="B3212" s="261" t="s">
        <v>3557</v>
      </c>
      <c r="C3212" s="268" t="s">
        <v>347</v>
      </c>
      <c r="D3212" s="283">
        <v>2.71</v>
      </c>
    </row>
    <row r="3213" spans="1:4">
      <c r="A3213" s="268">
        <v>4300</v>
      </c>
      <c r="B3213" s="261" t="s">
        <v>3558</v>
      </c>
      <c r="C3213" s="268" t="s">
        <v>347</v>
      </c>
      <c r="D3213" s="283">
        <v>0.64</v>
      </c>
    </row>
    <row r="3214" spans="1:4">
      <c r="A3214" s="268">
        <v>4301</v>
      </c>
      <c r="B3214" s="261" t="s">
        <v>3559</v>
      </c>
      <c r="C3214" s="268" t="s">
        <v>347</v>
      </c>
      <c r="D3214" s="283">
        <v>0.79</v>
      </c>
    </row>
    <row r="3215" spans="1:4">
      <c r="A3215" s="268">
        <v>40547</v>
      </c>
      <c r="B3215" s="261" t="s">
        <v>3560</v>
      </c>
      <c r="C3215" s="268" t="s">
        <v>2426</v>
      </c>
      <c r="D3215" s="283">
        <v>42.67</v>
      </c>
    </row>
    <row r="3216" spans="1:4">
      <c r="A3216" s="268">
        <v>11962</v>
      </c>
      <c r="B3216" s="261" t="s">
        <v>3561</v>
      </c>
      <c r="C3216" s="268" t="s">
        <v>347</v>
      </c>
      <c r="D3216" s="283">
        <v>0.35</v>
      </c>
    </row>
    <row r="3217" spans="1:4">
      <c r="A3217" s="268">
        <v>4332</v>
      </c>
      <c r="B3217" s="261" t="s">
        <v>3562</v>
      </c>
      <c r="C3217" s="268" t="s">
        <v>347</v>
      </c>
      <c r="D3217" s="283">
        <v>1.7</v>
      </c>
    </row>
    <row r="3218" spans="1:4">
      <c r="A3218" s="268">
        <v>4331</v>
      </c>
      <c r="B3218" s="261" t="s">
        <v>3563</v>
      </c>
      <c r="C3218" s="268" t="s">
        <v>347</v>
      </c>
      <c r="D3218" s="283">
        <v>6.4</v>
      </c>
    </row>
    <row r="3219" spans="1:4">
      <c r="A3219" s="268">
        <v>4336</v>
      </c>
      <c r="B3219" s="261" t="s">
        <v>3564</v>
      </c>
      <c r="C3219" s="268" t="s">
        <v>347</v>
      </c>
      <c r="D3219" s="283">
        <v>8.1999999999999993</v>
      </c>
    </row>
    <row r="3220" spans="1:4">
      <c r="A3220" s="268">
        <v>11948</v>
      </c>
      <c r="B3220" s="261" t="s">
        <v>3565</v>
      </c>
      <c r="C3220" s="268" t="s">
        <v>347</v>
      </c>
      <c r="D3220" s="283">
        <v>1.05</v>
      </c>
    </row>
    <row r="3221" spans="1:4">
      <c r="A3221" s="268">
        <v>4382</v>
      </c>
      <c r="B3221" s="261" t="s">
        <v>3566</v>
      </c>
      <c r="C3221" s="268" t="s">
        <v>347</v>
      </c>
      <c r="D3221" s="283">
        <v>1.76</v>
      </c>
    </row>
    <row r="3222" spans="1:4">
      <c r="A3222" s="268">
        <v>4354</v>
      </c>
      <c r="B3222" s="261" t="s">
        <v>3567</v>
      </c>
      <c r="C3222" s="268" t="s">
        <v>347</v>
      </c>
      <c r="D3222" s="283">
        <v>73.47</v>
      </c>
    </row>
    <row r="3223" spans="1:4">
      <c r="A3223" s="268">
        <v>40839</v>
      </c>
      <c r="B3223" s="261" t="s">
        <v>3568</v>
      </c>
      <c r="C3223" s="268" t="s">
        <v>2426</v>
      </c>
      <c r="D3223" s="283">
        <v>176.8</v>
      </c>
    </row>
    <row r="3224" spans="1:4">
      <c r="A3224" s="268">
        <v>40552</v>
      </c>
      <c r="B3224" s="261" t="s">
        <v>3569</v>
      </c>
      <c r="C3224" s="268" t="s">
        <v>2426</v>
      </c>
      <c r="D3224" s="283">
        <v>73.16</v>
      </c>
    </row>
    <row r="3225" spans="1:4">
      <c r="A3225" s="268">
        <v>40549</v>
      </c>
      <c r="B3225" s="261" t="s">
        <v>3570</v>
      </c>
      <c r="C3225" s="268" t="s">
        <v>2426</v>
      </c>
      <c r="D3225" s="283">
        <v>289.58999999999997</v>
      </c>
    </row>
    <row r="3226" spans="1:4">
      <c r="A3226" s="268">
        <v>43965</v>
      </c>
      <c r="B3226" s="261" t="s">
        <v>3571</v>
      </c>
      <c r="C3226" s="268" t="s">
        <v>347</v>
      </c>
      <c r="D3226" s="283">
        <v>0.72</v>
      </c>
    </row>
    <row r="3227" spans="1:4">
      <c r="A3227" s="268">
        <v>4385</v>
      </c>
      <c r="B3227" s="261" t="s">
        <v>3572</v>
      </c>
      <c r="C3227" s="268" t="s">
        <v>3573</v>
      </c>
      <c r="D3227" s="283">
        <v>1010.85</v>
      </c>
    </row>
    <row r="3228" spans="1:4">
      <c r="A3228" s="268">
        <v>45236</v>
      </c>
      <c r="B3228" s="261" t="s">
        <v>3574</v>
      </c>
      <c r="C3228" s="268" t="s">
        <v>152</v>
      </c>
      <c r="D3228" s="283">
        <v>17.68</v>
      </c>
    </row>
    <row r="3229" spans="1:4">
      <c r="A3229" s="268">
        <v>20078</v>
      </c>
      <c r="B3229" s="261" t="s">
        <v>3575</v>
      </c>
      <c r="C3229" s="268" t="s">
        <v>347</v>
      </c>
      <c r="D3229" s="283">
        <v>27.15</v>
      </c>
    </row>
    <row r="3230" spans="1:4">
      <c r="A3230" s="268">
        <v>39897</v>
      </c>
      <c r="B3230" s="261" t="s">
        <v>3576</v>
      </c>
      <c r="C3230" s="268" t="s">
        <v>347</v>
      </c>
      <c r="D3230" s="283"/>
    </row>
    <row r="3231" spans="1:4">
      <c r="A3231" s="268">
        <v>118</v>
      </c>
      <c r="B3231" s="261" t="s">
        <v>3577</v>
      </c>
      <c r="C3231" s="268" t="s">
        <v>347</v>
      </c>
      <c r="D3231" s="283">
        <v>57.4</v>
      </c>
    </row>
    <row r="3232" spans="1:4">
      <c r="A3232" s="268">
        <v>4396</v>
      </c>
      <c r="B3232" s="261" t="s">
        <v>3578</v>
      </c>
      <c r="C3232" s="268" t="s">
        <v>147</v>
      </c>
      <c r="D3232" s="283">
        <v>287.08999999999997</v>
      </c>
    </row>
    <row r="3233" spans="1:4">
      <c r="A3233" s="268">
        <v>36881</v>
      </c>
      <c r="B3233" s="261" t="s">
        <v>3579</v>
      </c>
      <c r="C3233" s="268" t="s">
        <v>147</v>
      </c>
      <c r="D3233" s="283">
        <v>209.59</v>
      </c>
    </row>
    <row r="3234" spans="1:4">
      <c r="A3234" s="268">
        <v>4397</v>
      </c>
      <c r="B3234" s="261" t="s">
        <v>3580</v>
      </c>
      <c r="C3234" s="268" t="s">
        <v>147</v>
      </c>
      <c r="D3234" s="283">
        <v>291.87</v>
      </c>
    </row>
    <row r="3235" spans="1:4">
      <c r="A3235" s="268">
        <v>36882</v>
      </c>
      <c r="B3235" s="261" t="s">
        <v>3581</v>
      </c>
      <c r="C3235" s="268" t="s">
        <v>147</v>
      </c>
      <c r="D3235" s="283">
        <v>213.71</v>
      </c>
    </row>
    <row r="3236" spans="1:4">
      <c r="A3236" s="268">
        <v>4751</v>
      </c>
      <c r="B3236" s="261" t="s">
        <v>3582</v>
      </c>
      <c r="C3236" s="268" t="s">
        <v>101</v>
      </c>
      <c r="D3236" s="283">
        <v>22.53</v>
      </c>
    </row>
    <row r="3237" spans="1:4">
      <c r="A3237" s="268">
        <v>41066</v>
      </c>
      <c r="B3237" s="261" t="s">
        <v>3583</v>
      </c>
      <c r="C3237" s="268" t="s">
        <v>493</v>
      </c>
      <c r="D3237" s="283">
        <v>3942.47</v>
      </c>
    </row>
    <row r="3238" spans="1:4">
      <c r="A3238" s="268">
        <v>39604</v>
      </c>
      <c r="B3238" s="261" t="s">
        <v>3584</v>
      </c>
      <c r="C3238" s="268" t="s">
        <v>347</v>
      </c>
      <c r="D3238" s="283">
        <v>11.96</v>
      </c>
    </row>
    <row r="3239" spans="1:4">
      <c r="A3239" s="268">
        <v>39605</v>
      </c>
      <c r="B3239" s="261" t="s">
        <v>3585</v>
      </c>
      <c r="C3239" s="268" t="s">
        <v>347</v>
      </c>
      <c r="D3239" s="283">
        <v>13</v>
      </c>
    </row>
    <row r="3240" spans="1:4">
      <c r="A3240" s="268">
        <v>39606</v>
      </c>
      <c r="B3240" s="261" t="s">
        <v>3586</v>
      </c>
      <c r="C3240" s="268" t="s">
        <v>347</v>
      </c>
      <c r="D3240" s="283">
        <v>22.76</v>
      </c>
    </row>
    <row r="3241" spans="1:4">
      <c r="A3241" s="268">
        <v>39607</v>
      </c>
      <c r="B3241" s="261" t="s">
        <v>3587</v>
      </c>
      <c r="C3241" s="268" t="s">
        <v>347</v>
      </c>
      <c r="D3241" s="283">
        <v>30.79</v>
      </c>
    </row>
    <row r="3242" spans="1:4">
      <c r="A3242" s="268">
        <v>39594</v>
      </c>
      <c r="B3242" s="261" t="s">
        <v>3588</v>
      </c>
      <c r="C3242" s="268" t="s">
        <v>347</v>
      </c>
      <c r="D3242" s="283">
        <v>557.73</v>
      </c>
    </row>
    <row r="3243" spans="1:4">
      <c r="A3243" s="268">
        <v>39596</v>
      </c>
      <c r="B3243" s="261" t="s">
        <v>3589</v>
      </c>
      <c r="C3243" s="268" t="s">
        <v>347</v>
      </c>
      <c r="D3243" s="283">
        <v>1493.65</v>
      </c>
    </row>
    <row r="3244" spans="1:4">
      <c r="A3244" s="268">
        <v>39595</v>
      </c>
      <c r="B3244" s="261" t="s">
        <v>3590</v>
      </c>
      <c r="C3244" s="268" t="s">
        <v>347</v>
      </c>
      <c r="D3244" s="283">
        <v>3356.01</v>
      </c>
    </row>
    <row r="3245" spans="1:4">
      <c r="A3245" s="268">
        <v>39597</v>
      </c>
      <c r="B3245" s="261" t="s">
        <v>3591</v>
      </c>
      <c r="C3245" s="268" t="s">
        <v>347</v>
      </c>
      <c r="D3245" s="283">
        <v>5264.36</v>
      </c>
    </row>
    <row r="3246" spans="1:4">
      <c r="A3246" s="268">
        <v>10731</v>
      </c>
      <c r="B3246" s="261" t="s">
        <v>3592</v>
      </c>
      <c r="C3246" s="268" t="s">
        <v>147</v>
      </c>
      <c r="D3246" s="283"/>
    </row>
    <row r="3247" spans="1:4">
      <c r="A3247" s="268">
        <v>4704</v>
      </c>
      <c r="B3247" s="261" t="s">
        <v>3593</v>
      </c>
      <c r="C3247" s="268" t="s">
        <v>147</v>
      </c>
      <c r="D3247" s="283"/>
    </row>
    <row r="3248" spans="1:4">
      <c r="A3248" s="268">
        <v>10730</v>
      </c>
      <c r="B3248" s="261" t="s">
        <v>3594</v>
      </c>
      <c r="C3248" s="268" t="s">
        <v>147</v>
      </c>
      <c r="D3248" s="283"/>
    </row>
    <row r="3249" spans="1:4">
      <c r="A3249" s="268">
        <v>4720</v>
      </c>
      <c r="B3249" s="261" t="s">
        <v>3595</v>
      </c>
      <c r="C3249" s="268" t="s">
        <v>138</v>
      </c>
      <c r="D3249" s="283">
        <v>125.09</v>
      </c>
    </row>
    <row r="3250" spans="1:4">
      <c r="A3250" s="268">
        <v>4721</v>
      </c>
      <c r="B3250" s="261" t="s">
        <v>3596</v>
      </c>
      <c r="C3250" s="268" t="s">
        <v>138</v>
      </c>
      <c r="D3250" s="283">
        <v>108.35</v>
      </c>
    </row>
    <row r="3251" spans="1:4">
      <c r="A3251" s="268">
        <v>4718</v>
      </c>
      <c r="B3251" s="261" t="s">
        <v>3597</v>
      </c>
      <c r="C3251" s="268" t="s">
        <v>138</v>
      </c>
      <c r="D3251" s="283">
        <v>108.92</v>
      </c>
    </row>
    <row r="3252" spans="1:4">
      <c r="A3252" s="268">
        <v>4722</v>
      </c>
      <c r="B3252" s="261" t="s">
        <v>3598</v>
      </c>
      <c r="C3252" s="268" t="s">
        <v>138</v>
      </c>
      <c r="D3252" s="283">
        <v>102.34</v>
      </c>
    </row>
    <row r="3253" spans="1:4">
      <c r="A3253" s="268">
        <v>4730</v>
      </c>
      <c r="B3253" s="261" t="s">
        <v>3599</v>
      </c>
      <c r="C3253" s="268" t="s">
        <v>138</v>
      </c>
      <c r="D3253" s="283">
        <v>101.84</v>
      </c>
    </row>
    <row r="3254" spans="1:4">
      <c r="A3254" s="268">
        <v>13186</v>
      </c>
      <c r="B3254" s="261" t="s">
        <v>3600</v>
      </c>
      <c r="C3254" s="268" t="s">
        <v>138</v>
      </c>
      <c r="D3254" s="283">
        <v>117.51</v>
      </c>
    </row>
    <row r="3255" spans="1:4">
      <c r="A3255" s="268">
        <v>10737</v>
      </c>
      <c r="B3255" s="261" t="s">
        <v>3601</v>
      </c>
      <c r="C3255" s="268" t="s">
        <v>147</v>
      </c>
      <c r="D3255" s="283"/>
    </row>
    <row r="3256" spans="1:4">
      <c r="A3256" s="268">
        <v>10734</v>
      </c>
      <c r="B3256" s="261" t="s">
        <v>3602</v>
      </c>
      <c r="C3256" s="268" t="s">
        <v>147</v>
      </c>
      <c r="D3256" s="283"/>
    </row>
    <row r="3257" spans="1:4">
      <c r="A3257" s="268">
        <v>4708</v>
      </c>
      <c r="B3257" s="261" t="s">
        <v>3603</v>
      </c>
      <c r="C3257" s="268" t="s">
        <v>147</v>
      </c>
      <c r="D3257" s="283"/>
    </row>
    <row r="3258" spans="1:4">
      <c r="A3258" s="268">
        <v>4712</v>
      </c>
      <c r="B3258" s="261" t="s">
        <v>3604</v>
      </c>
      <c r="C3258" s="268" t="s">
        <v>147</v>
      </c>
      <c r="D3258" s="283"/>
    </row>
    <row r="3259" spans="1:4">
      <c r="A3259" s="268">
        <v>4710</v>
      </c>
      <c r="B3259" s="261" t="s">
        <v>3605</v>
      </c>
      <c r="C3259" s="268" t="s">
        <v>147</v>
      </c>
      <c r="D3259" s="283"/>
    </row>
    <row r="3260" spans="1:4">
      <c r="A3260" s="268">
        <v>4750</v>
      </c>
      <c r="B3260" s="261" t="s">
        <v>3606</v>
      </c>
      <c r="C3260" s="268" t="s">
        <v>101</v>
      </c>
      <c r="D3260" s="283">
        <v>22.53</v>
      </c>
    </row>
    <row r="3261" spans="1:4">
      <c r="A3261" s="268">
        <v>41065</v>
      </c>
      <c r="B3261" s="261" t="s">
        <v>3607</v>
      </c>
      <c r="C3261" s="268" t="s">
        <v>493</v>
      </c>
      <c r="D3261" s="283">
        <v>3942.47</v>
      </c>
    </row>
    <row r="3262" spans="1:4">
      <c r="A3262" s="268">
        <v>34747</v>
      </c>
      <c r="B3262" s="261" t="s">
        <v>3608</v>
      </c>
      <c r="C3262" s="268" t="s">
        <v>111</v>
      </c>
      <c r="D3262" s="283">
        <v>132.25</v>
      </c>
    </row>
    <row r="3263" spans="1:4">
      <c r="A3263" s="268">
        <v>4826</v>
      </c>
      <c r="B3263" s="261" t="s">
        <v>3609</v>
      </c>
      <c r="C3263" s="268" t="s">
        <v>111</v>
      </c>
      <c r="D3263" s="283">
        <v>142.19999999999999</v>
      </c>
    </row>
    <row r="3264" spans="1:4">
      <c r="A3264" s="268">
        <v>41975</v>
      </c>
      <c r="B3264" s="261" t="s">
        <v>3610</v>
      </c>
      <c r="C3264" s="268" t="s">
        <v>147</v>
      </c>
      <c r="D3264" s="283"/>
    </row>
    <row r="3265" spans="1:4">
      <c r="A3265" s="268">
        <v>4825</v>
      </c>
      <c r="B3265" s="261" t="s">
        <v>3611</v>
      </c>
      <c r="C3265" s="268" t="s">
        <v>111</v>
      </c>
      <c r="D3265" s="283">
        <v>196.83</v>
      </c>
    </row>
    <row r="3266" spans="1:4">
      <c r="A3266" s="268">
        <v>34744</v>
      </c>
      <c r="B3266" s="261" t="s">
        <v>3612</v>
      </c>
      <c r="C3266" s="268" t="s">
        <v>147</v>
      </c>
      <c r="D3266" s="283"/>
    </row>
    <row r="3267" spans="1:4">
      <c r="A3267" s="268">
        <v>39430</v>
      </c>
      <c r="B3267" s="261" t="s">
        <v>3613</v>
      </c>
      <c r="C3267" s="268" t="s">
        <v>347</v>
      </c>
      <c r="D3267" s="283">
        <v>2</v>
      </c>
    </row>
    <row r="3268" spans="1:4">
      <c r="A3268" s="268">
        <v>39573</v>
      </c>
      <c r="B3268" s="261" t="s">
        <v>3614</v>
      </c>
      <c r="C3268" s="268" t="s">
        <v>347</v>
      </c>
      <c r="D3268" s="283">
        <v>1.97</v>
      </c>
    </row>
    <row r="3269" spans="1:4">
      <c r="A3269" s="268">
        <v>38410</v>
      </c>
      <c r="B3269" s="261" t="s">
        <v>3615</v>
      </c>
      <c r="C3269" s="268" t="s">
        <v>347</v>
      </c>
      <c r="D3269" s="283">
        <v>15844.44</v>
      </c>
    </row>
    <row r="3270" spans="1:4">
      <c r="A3270" s="268">
        <v>43082</v>
      </c>
      <c r="B3270" s="261" t="s">
        <v>3616</v>
      </c>
      <c r="C3270" s="268" t="s">
        <v>152</v>
      </c>
      <c r="D3270" s="283"/>
    </row>
    <row r="3271" spans="1:4">
      <c r="A3271" s="268">
        <v>43083</v>
      </c>
      <c r="B3271" s="261" t="s">
        <v>3617</v>
      </c>
      <c r="C3271" s="268" t="s">
        <v>152</v>
      </c>
      <c r="D3271" s="283"/>
    </row>
    <row r="3272" spans="1:4">
      <c r="A3272" s="268">
        <v>40535</v>
      </c>
      <c r="B3272" s="261" t="s">
        <v>3618</v>
      </c>
      <c r="C3272" s="268" t="s">
        <v>152</v>
      </c>
      <c r="D3272" s="283"/>
    </row>
    <row r="3273" spans="1:4">
      <c r="A3273" s="268">
        <v>40598</v>
      </c>
      <c r="B3273" s="261" t="s">
        <v>3619</v>
      </c>
      <c r="C3273" s="268" t="s">
        <v>152</v>
      </c>
      <c r="D3273" s="283"/>
    </row>
    <row r="3274" spans="1:4">
      <c r="A3274" s="268">
        <v>43692</v>
      </c>
      <c r="B3274" s="261" t="s">
        <v>3620</v>
      </c>
      <c r="C3274" s="268" t="s">
        <v>152</v>
      </c>
      <c r="D3274" s="283"/>
    </row>
    <row r="3275" spans="1:4">
      <c r="A3275" s="268">
        <v>43665</v>
      </c>
      <c r="B3275" s="261" t="s">
        <v>3621</v>
      </c>
      <c r="C3275" s="268" t="s">
        <v>152</v>
      </c>
      <c r="D3275" s="283"/>
    </row>
    <row r="3276" spans="1:4">
      <c r="A3276" s="268">
        <v>10966</v>
      </c>
      <c r="B3276" s="261" t="s">
        <v>3622</v>
      </c>
      <c r="C3276" s="268" t="s">
        <v>152</v>
      </c>
      <c r="D3276" s="283"/>
    </row>
    <row r="3277" spans="1:4">
      <c r="A3277" s="268">
        <v>39427</v>
      </c>
      <c r="B3277" s="261" t="s">
        <v>3623</v>
      </c>
      <c r="C3277" s="268" t="s">
        <v>111</v>
      </c>
      <c r="D3277" s="283">
        <v>5.32</v>
      </c>
    </row>
    <row r="3278" spans="1:4">
      <c r="A3278" s="268">
        <v>39424</v>
      </c>
      <c r="B3278" s="261" t="s">
        <v>3624</v>
      </c>
      <c r="C3278" s="268" t="s">
        <v>111</v>
      </c>
      <c r="D3278" s="283">
        <v>3.16</v>
      </c>
    </row>
    <row r="3279" spans="1:4">
      <c r="A3279" s="268">
        <v>39425</v>
      </c>
      <c r="B3279" s="261" t="s">
        <v>3625</v>
      </c>
      <c r="C3279" s="268" t="s">
        <v>111</v>
      </c>
      <c r="D3279" s="283">
        <v>3.12</v>
      </c>
    </row>
    <row r="3280" spans="1:4">
      <c r="A3280" s="268">
        <v>40664</v>
      </c>
      <c r="B3280" s="261" t="s">
        <v>3626</v>
      </c>
      <c r="C3280" s="268" t="s">
        <v>152</v>
      </c>
      <c r="D3280" s="283"/>
    </row>
    <row r="3281" spans="1:4">
      <c r="A3281" s="268">
        <v>34360</v>
      </c>
      <c r="B3281" s="261" t="s">
        <v>3627</v>
      </c>
      <c r="C3281" s="268" t="s">
        <v>152</v>
      </c>
      <c r="D3281" s="283"/>
    </row>
    <row r="3282" spans="1:4">
      <c r="A3282" s="268">
        <v>20259</v>
      </c>
      <c r="B3282" s="261" t="s">
        <v>3628</v>
      </c>
      <c r="C3282" s="268" t="s">
        <v>111</v>
      </c>
      <c r="D3282" s="283"/>
    </row>
    <row r="3283" spans="1:4">
      <c r="A3283" s="268">
        <v>14077</v>
      </c>
      <c r="B3283" s="261" t="s">
        <v>3629</v>
      </c>
      <c r="C3283" s="268" t="s">
        <v>111</v>
      </c>
      <c r="D3283" s="283"/>
    </row>
    <row r="3284" spans="1:4">
      <c r="A3284" s="268">
        <v>3678</v>
      </c>
      <c r="B3284" s="261" t="s">
        <v>3630</v>
      </c>
      <c r="C3284" s="268" t="s">
        <v>111</v>
      </c>
      <c r="D3284" s="283"/>
    </row>
    <row r="3285" spans="1:4">
      <c r="A3285" s="268">
        <v>11552</v>
      </c>
      <c r="B3285" s="261" t="s">
        <v>3631</v>
      </c>
      <c r="C3285" s="268" t="s">
        <v>111</v>
      </c>
      <c r="D3285" s="283">
        <v>8.23</v>
      </c>
    </row>
    <row r="3286" spans="1:4">
      <c r="A3286" s="268">
        <v>585</v>
      </c>
      <c r="B3286" s="261" t="s">
        <v>3632</v>
      </c>
      <c r="C3286" s="268" t="s">
        <v>152</v>
      </c>
      <c r="D3286" s="283"/>
    </row>
    <row r="3287" spans="1:4">
      <c r="A3287" s="268">
        <v>39418</v>
      </c>
      <c r="B3287" s="261" t="s">
        <v>3633</v>
      </c>
      <c r="C3287" s="268" t="s">
        <v>111</v>
      </c>
      <c r="D3287" s="283">
        <v>5.94</v>
      </c>
    </row>
    <row r="3288" spans="1:4">
      <c r="A3288" s="268">
        <v>39419</v>
      </c>
      <c r="B3288" s="261" t="s">
        <v>3634</v>
      </c>
      <c r="C3288" s="268" t="s">
        <v>111</v>
      </c>
      <c r="D3288" s="283">
        <v>7.24</v>
      </c>
    </row>
    <row r="3289" spans="1:4">
      <c r="A3289" s="268">
        <v>39420</v>
      </c>
      <c r="B3289" s="261" t="s">
        <v>3635</v>
      </c>
      <c r="C3289" s="268" t="s">
        <v>111</v>
      </c>
      <c r="D3289" s="283">
        <v>7.99</v>
      </c>
    </row>
    <row r="3290" spans="1:4">
      <c r="A3290" s="268">
        <v>39571</v>
      </c>
      <c r="B3290" s="261" t="s">
        <v>3636</v>
      </c>
      <c r="C3290" s="268" t="s">
        <v>111</v>
      </c>
      <c r="D3290" s="283">
        <v>4.83</v>
      </c>
    </row>
    <row r="3291" spans="1:4">
      <c r="A3291" s="268">
        <v>39421</v>
      </c>
      <c r="B3291" s="261" t="s">
        <v>3637</v>
      </c>
      <c r="C3291" s="268" t="s">
        <v>111</v>
      </c>
      <c r="D3291" s="283">
        <v>7.03</v>
      </c>
    </row>
    <row r="3292" spans="1:4">
      <c r="A3292" s="268">
        <v>39422</v>
      </c>
      <c r="B3292" s="261" t="s">
        <v>3638</v>
      </c>
      <c r="C3292" s="268" t="s">
        <v>111</v>
      </c>
      <c r="D3292" s="283">
        <v>8.2100000000000009</v>
      </c>
    </row>
    <row r="3293" spans="1:4">
      <c r="A3293" s="268">
        <v>39423</v>
      </c>
      <c r="B3293" s="261" t="s">
        <v>3639</v>
      </c>
      <c r="C3293" s="268" t="s">
        <v>111</v>
      </c>
      <c r="D3293" s="283">
        <v>9.5299999999999994</v>
      </c>
    </row>
    <row r="3294" spans="1:4">
      <c r="A3294" s="268">
        <v>39426</v>
      </c>
      <c r="B3294" s="261" t="s">
        <v>3640</v>
      </c>
      <c r="C3294" s="268" t="s">
        <v>111</v>
      </c>
      <c r="D3294" s="283">
        <v>21.43</v>
      </c>
    </row>
    <row r="3295" spans="1:4">
      <c r="A3295" s="268">
        <v>39429</v>
      </c>
      <c r="B3295" s="261" t="s">
        <v>3641</v>
      </c>
      <c r="C3295" s="268" t="s">
        <v>111</v>
      </c>
      <c r="D3295" s="283">
        <v>6.76</v>
      </c>
    </row>
    <row r="3296" spans="1:4">
      <c r="A3296" s="268">
        <v>39428</v>
      </c>
      <c r="B3296" s="261" t="s">
        <v>3642</v>
      </c>
      <c r="C3296" s="268" t="s">
        <v>111</v>
      </c>
      <c r="D3296" s="283">
        <v>5.16</v>
      </c>
    </row>
    <row r="3297" spans="1:4">
      <c r="A3297" s="268">
        <v>39572</v>
      </c>
      <c r="B3297" s="261" t="s">
        <v>3643</v>
      </c>
      <c r="C3297" s="268" t="s">
        <v>111</v>
      </c>
      <c r="D3297" s="283">
        <v>4.47</v>
      </c>
    </row>
    <row r="3298" spans="1:4">
      <c r="A3298" s="268">
        <v>39570</v>
      </c>
      <c r="B3298" s="261" t="s">
        <v>3644</v>
      </c>
      <c r="C3298" s="268" t="s">
        <v>111</v>
      </c>
      <c r="D3298" s="283">
        <v>4.74</v>
      </c>
    </row>
    <row r="3299" spans="1:4">
      <c r="A3299" s="268">
        <v>39569</v>
      </c>
      <c r="B3299" s="261" t="s">
        <v>3645</v>
      </c>
      <c r="C3299" s="268" t="s">
        <v>111</v>
      </c>
      <c r="D3299" s="283">
        <v>4.68</v>
      </c>
    </row>
    <row r="3300" spans="1:4">
      <c r="A3300" s="268">
        <v>39328</v>
      </c>
      <c r="B3300" s="261" t="s">
        <v>3646</v>
      </c>
      <c r="C3300" s="268" t="s">
        <v>111</v>
      </c>
      <c r="D3300" s="283">
        <v>4.84</v>
      </c>
    </row>
    <row r="3301" spans="1:4">
      <c r="A3301" s="268">
        <v>39029</v>
      </c>
      <c r="B3301" s="261" t="s">
        <v>3647</v>
      </c>
      <c r="C3301" s="268" t="s">
        <v>111</v>
      </c>
      <c r="D3301" s="283">
        <v>15.13</v>
      </c>
    </row>
    <row r="3302" spans="1:4">
      <c r="A3302" s="268">
        <v>39028</v>
      </c>
      <c r="B3302" s="261" t="s">
        <v>3648</v>
      </c>
      <c r="C3302" s="268" t="s">
        <v>111</v>
      </c>
      <c r="D3302" s="283">
        <v>8.81</v>
      </c>
    </row>
    <row r="3303" spans="1:4">
      <c r="A3303" s="268">
        <v>38541</v>
      </c>
      <c r="B3303" s="261" t="s">
        <v>3649</v>
      </c>
      <c r="C3303" s="268" t="s">
        <v>347</v>
      </c>
      <c r="D3303" s="283"/>
    </row>
    <row r="3304" spans="1:4">
      <c r="A3304" s="268">
        <v>38542</v>
      </c>
      <c r="B3304" s="261" t="s">
        <v>3650</v>
      </c>
      <c r="C3304" s="268" t="s">
        <v>347</v>
      </c>
      <c r="D3304" s="283"/>
    </row>
    <row r="3305" spans="1:4">
      <c r="A3305" s="268">
        <v>45080</v>
      </c>
      <c r="B3305" s="261" t="s">
        <v>3651</v>
      </c>
      <c r="C3305" s="268" t="s">
        <v>347</v>
      </c>
      <c r="D3305" s="283"/>
    </row>
    <row r="3306" spans="1:4">
      <c r="A3306" s="268">
        <v>38543</v>
      </c>
      <c r="B3306" s="261" t="s">
        <v>3652</v>
      </c>
      <c r="C3306" s="268" t="s">
        <v>347</v>
      </c>
      <c r="D3306" s="283"/>
    </row>
    <row r="3307" spans="1:4">
      <c r="A3307" s="268">
        <v>44002</v>
      </c>
      <c r="B3307" s="261" t="s">
        <v>3653</v>
      </c>
      <c r="C3307" s="268" t="s">
        <v>347</v>
      </c>
      <c r="D3307" s="283"/>
    </row>
    <row r="3308" spans="1:4">
      <c r="A3308" s="268">
        <v>43886</v>
      </c>
      <c r="B3308" s="261" t="s">
        <v>3654</v>
      </c>
      <c r="C3308" s="268" t="s">
        <v>347</v>
      </c>
      <c r="D3308" s="283"/>
    </row>
    <row r="3309" spans="1:4">
      <c r="A3309" s="268">
        <v>40791</v>
      </c>
      <c r="B3309" s="261" t="s">
        <v>3655</v>
      </c>
      <c r="C3309" s="268" t="s">
        <v>347</v>
      </c>
      <c r="D3309" s="283"/>
    </row>
    <row r="3310" spans="1:4">
      <c r="A3310" s="268">
        <v>44003</v>
      </c>
      <c r="B3310" s="261" t="s">
        <v>3656</v>
      </c>
      <c r="C3310" s="268" t="s">
        <v>347</v>
      </c>
      <c r="D3310" s="283"/>
    </row>
    <row r="3311" spans="1:4">
      <c r="A3311" s="268">
        <v>44548</v>
      </c>
      <c r="B3311" s="261" t="s">
        <v>3657</v>
      </c>
      <c r="C3311" s="268" t="s">
        <v>347</v>
      </c>
      <c r="D3311" s="283"/>
    </row>
    <row r="3312" spans="1:4">
      <c r="A3312" s="268">
        <v>44550</v>
      </c>
      <c r="B3312" s="261" t="s">
        <v>3658</v>
      </c>
      <c r="C3312" s="268" t="s">
        <v>347</v>
      </c>
      <c r="D3312" s="283"/>
    </row>
    <row r="3313" spans="1:4">
      <c r="A3313" s="268">
        <v>44549</v>
      </c>
      <c r="B3313" s="261" t="s">
        <v>3659</v>
      </c>
      <c r="C3313" s="268" t="s">
        <v>347</v>
      </c>
      <c r="D3313" s="283"/>
    </row>
    <row r="3314" spans="1:4">
      <c r="A3314" s="268">
        <v>41982</v>
      </c>
      <c r="B3314" s="261" t="s">
        <v>3660</v>
      </c>
      <c r="C3314" s="268" t="s">
        <v>347</v>
      </c>
      <c r="D3314" s="283"/>
    </row>
    <row r="3315" spans="1:4">
      <c r="A3315" s="268">
        <v>39012</v>
      </c>
      <c r="B3315" s="261" t="s">
        <v>3661</v>
      </c>
      <c r="C3315" s="268" t="s">
        <v>347</v>
      </c>
      <c r="D3315" s="283"/>
    </row>
    <row r="3316" spans="1:4">
      <c r="A3316" s="268">
        <v>40435</v>
      </c>
      <c r="B3316" s="261" t="s">
        <v>3662</v>
      </c>
      <c r="C3316" s="268" t="s">
        <v>347</v>
      </c>
      <c r="D3316" s="283"/>
    </row>
    <row r="3317" spans="1:4">
      <c r="A3317" s="268">
        <v>45265</v>
      </c>
      <c r="B3317" s="261" t="s">
        <v>3663</v>
      </c>
      <c r="C3317" s="268" t="s">
        <v>757</v>
      </c>
      <c r="D3317" s="283">
        <v>34.909999999999997</v>
      </c>
    </row>
    <row r="3318" spans="1:4">
      <c r="A3318" s="268">
        <v>13617</v>
      </c>
      <c r="B3318" s="261" t="s">
        <v>3664</v>
      </c>
      <c r="C3318" s="268" t="s">
        <v>347</v>
      </c>
      <c r="D3318" s="283">
        <v>106459.43</v>
      </c>
    </row>
    <row r="3319" spans="1:4">
      <c r="A3319" s="268">
        <v>35274</v>
      </c>
      <c r="B3319" s="261" t="s">
        <v>3665</v>
      </c>
      <c r="C3319" s="268" t="s">
        <v>111</v>
      </c>
      <c r="D3319" s="283">
        <v>55.38</v>
      </c>
    </row>
    <row r="3320" spans="1:4">
      <c r="A3320" s="268">
        <v>35275</v>
      </c>
      <c r="B3320" s="261" t="s">
        <v>3666</v>
      </c>
      <c r="C3320" s="268" t="s">
        <v>111</v>
      </c>
      <c r="D3320" s="283">
        <v>117.54</v>
      </c>
    </row>
    <row r="3321" spans="1:4">
      <c r="A3321" s="268">
        <v>35276</v>
      </c>
      <c r="B3321" s="261" t="s">
        <v>3667</v>
      </c>
      <c r="C3321" s="268" t="s">
        <v>111</v>
      </c>
      <c r="D3321" s="283">
        <v>204.52</v>
      </c>
    </row>
    <row r="3322" spans="1:4">
      <c r="A3322" s="268">
        <v>11091</v>
      </c>
      <c r="B3322" s="261" t="s">
        <v>3668</v>
      </c>
      <c r="C3322" s="268" t="s">
        <v>347</v>
      </c>
      <c r="D3322" s="283">
        <v>1.1599999999999999</v>
      </c>
    </row>
    <row r="3323" spans="1:4">
      <c r="A3323" s="268">
        <v>37586</v>
      </c>
      <c r="B3323" s="261" t="s">
        <v>3669</v>
      </c>
      <c r="C3323" s="268" t="s">
        <v>2426</v>
      </c>
      <c r="D3323" s="283"/>
    </row>
    <row r="3324" spans="1:4">
      <c r="A3324" s="268">
        <v>37395</v>
      </c>
      <c r="B3324" s="261" t="s">
        <v>3670</v>
      </c>
      <c r="C3324" s="268" t="s">
        <v>2426</v>
      </c>
      <c r="D3324" s="283"/>
    </row>
    <row r="3325" spans="1:4">
      <c r="A3325" s="268">
        <v>14147</v>
      </c>
      <c r="B3325" s="261" t="s">
        <v>3671</v>
      </c>
      <c r="C3325" s="268" t="s">
        <v>2426</v>
      </c>
      <c r="D3325" s="283"/>
    </row>
    <row r="3326" spans="1:4">
      <c r="A3326" s="268">
        <v>37396</v>
      </c>
      <c r="B3326" s="261" t="s">
        <v>3672</v>
      </c>
      <c r="C3326" s="268" t="s">
        <v>2426</v>
      </c>
      <c r="D3326" s="283"/>
    </row>
    <row r="3327" spans="1:4">
      <c r="A3327" s="268">
        <v>37397</v>
      </c>
      <c r="B3327" s="261" t="s">
        <v>3673</v>
      </c>
      <c r="C3327" s="268" t="s">
        <v>2426</v>
      </c>
      <c r="D3327" s="283"/>
    </row>
    <row r="3328" spans="1:4">
      <c r="A3328" s="268">
        <v>43606</v>
      </c>
      <c r="B3328" s="261" t="s">
        <v>3674</v>
      </c>
      <c r="C3328" s="268" t="s">
        <v>347</v>
      </c>
      <c r="D3328" s="283">
        <v>9.8699999999999992</v>
      </c>
    </row>
    <row r="3329" spans="1:4">
      <c r="A3329" s="268">
        <v>444</v>
      </c>
      <c r="B3329" s="261" t="s">
        <v>3675</v>
      </c>
      <c r="C3329" s="268" t="s">
        <v>347</v>
      </c>
      <c r="D3329" s="283"/>
    </row>
    <row r="3330" spans="1:4">
      <c r="A3330" s="268">
        <v>445</v>
      </c>
      <c r="B3330" s="261" t="s">
        <v>3676</v>
      </c>
      <c r="C3330" s="268" t="s">
        <v>347</v>
      </c>
      <c r="D3330" s="283"/>
    </row>
    <row r="3331" spans="1:4">
      <c r="A3331" s="268">
        <v>4783</v>
      </c>
      <c r="B3331" s="261" t="s">
        <v>3677</v>
      </c>
      <c r="C3331" s="268" t="s">
        <v>101</v>
      </c>
      <c r="D3331" s="283">
        <v>22.53</v>
      </c>
    </row>
    <row r="3332" spans="1:4">
      <c r="A3332" s="268">
        <v>41079</v>
      </c>
      <c r="B3332" s="261" t="s">
        <v>3678</v>
      </c>
      <c r="C3332" s="268" t="s">
        <v>493</v>
      </c>
      <c r="D3332" s="283">
        <v>3942.47</v>
      </c>
    </row>
    <row r="3333" spans="1:4">
      <c r="A3333" s="268">
        <v>12874</v>
      </c>
      <c r="B3333" s="261" t="s">
        <v>3679</v>
      </c>
      <c r="C3333" s="268" t="s">
        <v>101</v>
      </c>
      <c r="D3333" s="283">
        <v>21.87</v>
      </c>
    </row>
    <row r="3334" spans="1:4">
      <c r="A3334" s="268">
        <v>41082</v>
      </c>
      <c r="B3334" s="261" t="s">
        <v>3680</v>
      </c>
      <c r="C3334" s="268" t="s">
        <v>493</v>
      </c>
      <c r="D3334" s="283">
        <v>3828.4</v>
      </c>
    </row>
    <row r="3335" spans="1:4">
      <c r="A3335" s="268">
        <v>4785</v>
      </c>
      <c r="B3335" s="261" t="s">
        <v>3681</v>
      </c>
      <c r="C3335" s="268" t="s">
        <v>101</v>
      </c>
      <c r="D3335" s="283">
        <v>22.53</v>
      </c>
    </row>
    <row r="3336" spans="1:4">
      <c r="A3336" s="268">
        <v>41081</v>
      </c>
      <c r="B3336" s="261" t="s">
        <v>3682</v>
      </c>
      <c r="C3336" s="268" t="s">
        <v>493</v>
      </c>
      <c r="D3336" s="283">
        <v>3942.47</v>
      </c>
    </row>
    <row r="3337" spans="1:4">
      <c r="A3337" s="268">
        <v>4801</v>
      </c>
      <c r="B3337" s="261" t="s">
        <v>3683</v>
      </c>
      <c r="C3337" s="268" t="s">
        <v>147</v>
      </c>
      <c r="D3337" s="283">
        <v>108.91</v>
      </c>
    </row>
    <row r="3338" spans="1:4">
      <c r="A3338" s="268">
        <v>4794</v>
      </c>
      <c r="B3338" s="261" t="s">
        <v>3684</v>
      </c>
      <c r="C3338" s="268" t="s">
        <v>147</v>
      </c>
      <c r="D3338" s="283">
        <v>496.02</v>
      </c>
    </row>
    <row r="3339" spans="1:4">
      <c r="A3339" s="268">
        <v>4796</v>
      </c>
      <c r="B3339" s="261" t="s">
        <v>3685</v>
      </c>
      <c r="C3339" s="268" t="s">
        <v>147</v>
      </c>
      <c r="D3339" s="283">
        <v>301.27999999999997</v>
      </c>
    </row>
    <row r="3340" spans="1:4">
      <c r="A3340" s="268">
        <v>4800</v>
      </c>
      <c r="B3340" s="261" t="s">
        <v>3686</v>
      </c>
      <c r="C3340" s="268" t="s">
        <v>147</v>
      </c>
      <c r="D3340" s="283">
        <v>82.85</v>
      </c>
    </row>
    <row r="3341" spans="1:4">
      <c r="A3341" s="268">
        <v>4795</v>
      </c>
      <c r="B3341" s="261" t="s">
        <v>3687</v>
      </c>
      <c r="C3341" s="268" t="s">
        <v>147</v>
      </c>
      <c r="D3341" s="283">
        <v>482.85</v>
      </c>
    </row>
    <row r="3342" spans="1:4">
      <c r="A3342" s="268">
        <v>1292</v>
      </c>
      <c r="B3342" s="261" t="s">
        <v>3688</v>
      </c>
      <c r="C3342" s="268" t="s">
        <v>147</v>
      </c>
      <c r="D3342" s="283">
        <v>42.36</v>
      </c>
    </row>
    <row r="3343" spans="1:4">
      <c r="A3343" s="268">
        <v>1287</v>
      </c>
      <c r="B3343" s="261" t="s">
        <v>3689</v>
      </c>
      <c r="C3343" s="268" t="s">
        <v>147</v>
      </c>
      <c r="D3343" s="283">
        <v>33.909999999999997</v>
      </c>
    </row>
    <row r="3344" spans="1:4">
      <c r="A3344" s="268">
        <v>4786</v>
      </c>
      <c r="B3344" s="261" t="s">
        <v>3690</v>
      </c>
      <c r="C3344" s="268" t="s">
        <v>147</v>
      </c>
      <c r="D3344" s="283"/>
    </row>
    <row r="3345" spans="1:4">
      <c r="A3345" s="268">
        <v>10840</v>
      </c>
      <c r="B3345" s="261" t="s">
        <v>3691</v>
      </c>
      <c r="C3345" s="268" t="s">
        <v>147</v>
      </c>
      <c r="D3345" s="283">
        <v>525</v>
      </c>
    </row>
    <row r="3346" spans="1:4">
      <c r="A3346" s="268">
        <v>10841</v>
      </c>
      <c r="B3346" s="261" t="s">
        <v>3692</v>
      </c>
      <c r="C3346" s="268" t="s">
        <v>147</v>
      </c>
      <c r="D3346" s="283">
        <v>396.22</v>
      </c>
    </row>
    <row r="3347" spans="1:4">
      <c r="A3347" s="268">
        <v>44540</v>
      </c>
      <c r="B3347" s="261" t="s">
        <v>3693</v>
      </c>
      <c r="C3347" s="268" t="s">
        <v>147</v>
      </c>
      <c r="D3347" s="283">
        <v>506.28</v>
      </c>
    </row>
    <row r="3348" spans="1:4">
      <c r="A3348" s="268">
        <v>10842</v>
      </c>
      <c r="B3348" s="261" t="s">
        <v>3694</v>
      </c>
      <c r="C3348" s="268" t="s">
        <v>147</v>
      </c>
      <c r="D3348" s="283">
        <v>572.32000000000005</v>
      </c>
    </row>
    <row r="3349" spans="1:4">
      <c r="A3349" s="268">
        <v>45190</v>
      </c>
      <c r="B3349" s="261" t="s">
        <v>3695</v>
      </c>
      <c r="C3349" s="268" t="s">
        <v>147</v>
      </c>
      <c r="D3349" s="283">
        <v>69.95</v>
      </c>
    </row>
    <row r="3350" spans="1:4">
      <c r="A3350" s="268">
        <v>45191</v>
      </c>
      <c r="B3350" s="261" t="s">
        <v>3696</v>
      </c>
      <c r="C3350" s="268" t="s">
        <v>147</v>
      </c>
      <c r="D3350" s="283">
        <v>118.67</v>
      </c>
    </row>
    <row r="3351" spans="1:4">
      <c r="A3351" s="268">
        <v>38180</v>
      </c>
      <c r="B3351" s="261" t="s">
        <v>3697</v>
      </c>
      <c r="C3351" s="268" t="s">
        <v>147</v>
      </c>
      <c r="D3351" s="283">
        <v>242.57</v>
      </c>
    </row>
    <row r="3352" spans="1:4">
      <c r="A3352" s="268">
        <v>40648</v>
      </c>
      <c r="B3352" s="261" t="s">
        <v>3698</v>
      </c>
      <c r="C3352" s="268" t="s">
        <v>147</v>
      </c>
      <c r="D3352" s="283"/>
    </row>
    <row r="3353" spans="1:4">
      <c r="A3353" s="268">
        <v>40649</v>
      </c>
      <c r="B3353" s="261" t="s">
        <v>3699</v>
      </c>
      <c r="C3353" s="268" t="s">
        <v>147</v>
      </c>
      <c r="D3353" s="283"/>
    </row>
    <row r="3354" spans="1:4">
      <c r="A3354" s="268">
        <v>40650</v>
      </c>
      <c r="B3354" s="261" t="s">
        <v>3700</v>
      </c>
      <c r="C3354" s="268" t="s">
        <v>147</v>
      </c>
      <c r="D3354" s="283"/>
    </row>
    <row r="3355" spans="1:4">
      <c r="A3355" s="268">
        <v>40651</v>
      </c>
      <c r="B3355" s="261" t="s">
        <v>3701</v>
      </c>
      <c r="C3355" s="268" t="s">
        <v>147</v>
      </c>
      <c r="D3355" s="283"/>
    </row>
    <row r="3356" spans="1:4">
      <c r="A3356" s="268">
        <v>40652</v>
      </c>
      <c r="B3356" s="261" t="s">
        <v>3702</v>
      </c>
      <c r="C3356" s="268" t="s">
        <v>147</v>
      </c>
      <c r="D3356" s="283"/>
    </row>
    <row r="3357" spans="1:4">
      <c r="A3357" s="268">
        <v>40647</v>
      </c>
      <c r="B3357" s="261" t="s">
        <v>3703</v>
      </c>
      <c r="C3357" s="268" t="s">
        <v>147</v>
      </c>
      <c r="D3357" s="283"/>
    </row>
    <row r="3358" spans="1:4">
      <c r="A3358" s="268">
        <v>40653</v>
      </c>
      <c r="B3358" s="261" t="s">
        <v>3704</v>
      </c>
      <c r="C3358" s="268" t="s">
        <v>147</v>
      </c>
      <c r="D3358" s="283"/>
    </row>
    <row r="3359" spans="1:4">
      <c r="A3359" s="268">
        <v>38135</v>
      </c>
      <c r="B3359" s="261" t="s">
        <v>3705</v>
      </c>
      <c r="C3359" s="268" t="s">
        <v>147</v>
      </c>
      <c r="D3359" s="283">
        <v>80.48</v>
      </c>
    </row>
    <row r="3360" spans="1:4">
      <c r="A3360" s="268">
        <v>36178</v>
      </c>
      <c r="B3360" s="261" t="s">
        <v>3706</v>
      </c>
      <c r="C3360" s="268" t="s">
        <v>347</v>
      </c>
      <c r="D3360" s="283">
        <v>13.46</v>
      </c>
    </row>
    <row r="3361" spans="1:4">
      <c r="A3361" s="268">
        <v>38181</v>
      </c>
      <c r="B3361" s="261" t="s">
        <v>3707</v>
      </c>
      <c r="C3361" s="268" t="s">
        <v>147</v>
      </c>
      <c r="D3361" s="283">
        <v>331.14</v>
      </c>
    </row>
    <row r="3362" spans="1:4">
      <c r="A3362" s="268">
        <v>38182</v>
      </c>
      <c r="B3362" s="261" t="s">
        <v>3708</v>
      </c>
      <c r="C3362" s="268" t="s">
        <v>147</v>
      </c>
      <c r="D3362" s="283">
        <v>315.42</v>
      </c>
    </row>
    <row r="3363" spans="1:4">
      <c r="A3363" s="268">
        <v>38186</v>
      </c>
      <c r="B3363" s="261" t="s">
        <v>3709</v>
      </c>
      <c r="C3363" s="268" t="s">
        <v>147</v>
      </c>
      <c r="D3363" s="283">
        <v>819.9</v>
      </c>
    </row>
    <row r="3364" spans="1:4">
      <c r="A3364" s="268">
        <v>38185</v>
      </c>
      <c r="B3364" s="261" t="s">
        <v>3710</v>
      </c>
      <c r="C3364" s="268" t="s">
        <v>147</v>
      </c>
      <c r="D3364" s="283">
        <v>729.99</v>
      </c>
    </row>
    <row r="3365" spans="1:4">
      <c r="A3365" s="268">
        <v>40654</v>
      </c>
      <c r="B3365" s="261" t="s">
        <v>3711</v>
      </c>
      <c r="C3365" s="268" t="s">
        <v>147</v>
      </c>
      <c r="D3365" s="283"/>
    </row>
    <row r="3366" spans="1:4">
      <c r="A3366" s="268">
        <v>44541</v>
      </c>
      <c r="B3366" s="261" t="s">
        <v>3712</v>
      </c>
      <c r="C3366" s="268" t="s">
        <v>147</v>
      </c>
      <c r="D3366" s="283">
        <v>418.23</v>
      </c>
    </row>
    <row r="3367" spans="1:4">
      <c r="A3367" s="268">
        <v>4822</v>
      </c>
      <c r="B3367" s="261" t="s">
        <v>3713</v>
      </c>
      <c r="C3367" s="268" t="s">
        <v>147</v>
      </c>
      <c r="D3367" s="283">
        <v>544.82000000000005</v>
      </c>
    </row>
    <row r="3368" spans="1:4">
      <c r="A3368" s="268">
        <v>4818</v>
      </c>
      <c r="B3368" s="261" t="s">
        <v>3714</v>
      </c>
      <c r="C3368" s="268" t="s">
        <v>147</v>
      </c>
      <c r="D3368" s="283">
        <v>560</v>
      </c>
    </row>
    <row r="3369" spans="1:4">
      <c r="A3369" s="268">
        <v>39567</v>
      </c>
      <c r="B3369" s="261" t="s">
        <v>3715</v>
      </c>
      <c r="C3369" s="268" t="s">
        <v>147</v>
      </c>
      <c r="D3369" s="283">
        <v>40.56</v>
      </c>
    </row>
    <row r="3370" spans="1:4">
      <c r="A3370" s="268">
        <v>39566</v>
      </c>
      <c r="B3370" s="261" t="s">
        <v>3716</v>
      </c>
      <c r="C3370" s="268" t="s">
        <v>147</v>
      </c>
      <c r="D3370" s="283">
        <v>42.93</v>
      </c>
    </row>
    <row r="3371" spans="1:4">
      <c r="A3371" s="268">
        <v>39416</v>
      </c>
      <c r="B3371" s="261" t="s">
        <v>3717</v>
      </c>
      <c r="C3371" s="268" t="s">
        <v>147</v>
      </c>
      <c r="D3371" s="283">
        <v>26.17</v>
      </c>
    </row>
    <row r="3372" spans="1:4">
      <c r="A3372" s="268">
        <v>39417</v>
      </c>
      <c r="B3372" s="261" t="s">
        <v>3718</v>
      </c>
      <c r="C3372" s="268" t="s">
        <v>147</v>
      </c>
      <c r="D3372" s="283">
        <v>25.52</v>
      </c>
    </row>
    <row r="3373" spans="1:4">
      <c r="A3373" s="268">
        <v>43742</v>
      </c>
      <c r="B3373" s="261" t="s">
        <v>3719</v>
      </c>
      <c r="C3373" s="268" t="s">
        <v>147</v>
      </c>
      <c r="D3373" s="283">
        <v>27.53</v>
      </c>
    </row>
    <row r="3374" spans="1:4">
      <c r="A3374" s="268">
        <v>39414</v>
      </c>
      <c r="B3374" s="261" t="s">
        <v>3720</v>
      </c>
      <c r="C3374" s="268" t="s">
        <v>147</v>
      </c>
      <c r="D3374" s="283">
        <v>24.78</v>
      </c>
    </row>
    <row r="3375" spans="1:4">
      <c r="A3375" s="268">
        <v>39415</v>
      </c>
      <c r="B3375" s="261" t="s">
        <v>3721</v>
      </c>
      <c r="C3375" s="268" t="s">
        <v>147</v>
      </c>
      <c r="D3375" s="283">
        <v>21.36</v>
      </c>
    </row>
    <row r="3376" spans="1:4">
      <c r="A3376" s="268">
        <v>43740</v>
      </c>
      <c r="B3376" s="261" t="s">
        <v>3722</v>
      </c>
      <c r="C3376" s="268" t="s">
        <v>147</v>
      </c>
      <c r="D3376" s="283">
        <v>26.08</v>
      </c>
    </row>
    <row r="3377" spans="1:4">
      <c r="A3377" s="268">
        <v>39412</v>
      </c>
      <c r="B3377" s="261" t="s">
        <v>3723</v>
      </c>
      <c r="C3377" s="268" t="s">
        <v>147</v>
      </c>
      <c r="D3377" s="283">
        <v>17.89</v>
      </c>
    </row>
    <row r="3378" spans="1:4">
      <c r="A3378" s="268">
        <v>39413</v>
      </c>
      <c r="B3378" s="261" t="s">
        <v>3724</v>
      </c>
      <c r="C3378" s="268" t="s">
        <v>147</v>
      </c>
      <c r="D3378" s="283">
        <v>19.34</v>
      </c>
    </row>
    <row r="3379" spans="1:4">
      <c r="A3379" s="268">
        <v>43741</v>
      </c>
      <c r="B3379" s="261" t="s">
        <v>3725</v>
      </c>
      <c r="C3379" s="268" t="s">
        <v>147</v>
      </c>
      <c r="D3379" s="283">
        <v>20.62</v>
      </c>
    </row>
    <row r="3380" spans="1:4">
      <c r="A3380" s="268">
        <v>11062</v>
      </c>
      <c r="B3380" s="261" t="s">
        <v>3726</v>
      </c>
      <c r="C3380" s="268" t="s">
        <v>147</v>
      </c>
      <c r="D3380" s="283">
        <v>62.12</v>
      </c>
    </row>
    <row r="3381" spans="1:4">
      <c r="A3381" s="268">
        <v>11063</v>
      </c>
      <c r="B3381" s="261" t="s">
        <v>3727</v>
      </c>
      <c r="C3381" s="268" t="s">
        <v>147</v>
      </c>
      <c r="D3381" s="283">
        <v>38.020000000000003</v>
      </c>
    </row>
    <row r="3382" spans="1:4">
      <c r="A3382" s="268">
        <v>13521</v>
      </c>
      <c r="B3382" s="261" t="s">
        <v>3728</v>
      </c>
      <c r="C3382" s="268" t="s">
        <v>347</v>
      </c>
      <c r="D3382" s="283"/>
    </row>
    <row r="3383" spans="1:4">
      <c r="A3383" s="268">
        <v>10851</v>
      </c>
      <c r="B3383" s="261" t="s">
        <v>3729</v>
      </c>
      <c r="C3383" s="268" t="s">
        <v>347</v>
      </c>
      <c r="D3383" s="283"/>
    </row>
    <row r="3384" spans="1:4">
      <c r="A3384" s="268">
        <v>39515</v>
      </c>
      <c r="B3384" s="261" t="s">
        <v>3730</v>
      </c>
      <c r="C3384" s="268" t="s">
        <v>347</v>
      </c>
      <c r="D3384" s="283">
        <v>42.57</v>
      </c>
    </row>
    <row r="3385" spans="1:4">
      <c r="A3385" s="268">
        <v>39516</v>
      </c>
      <c r="B3385" s="261" t="s">
        <v>3731</v>
      </c>
      <c r="C3385" s="268" t="s">
        <v>347</v>
      </c>
      <c r="D3385" s="283">
        <v>35.89</v>
      </c>
    </row>
    <row r="3386" spans="1:4">
      <c r="A3386" s="268">
        <v>39514</v>
      </c>
      <c r="B3386" s="261" t="s">
        <v>3732</v>
      </c>
      <c r="C3386" s="268" t="s">
        <v>347</v>
      </c>
      <c r="D3386" s="283">
        <v>22.33</v>
      </c>
    </row>
    <row r="3387" spans="1:4">
      <c r="A3387" s="268">
        <v>4812</v>
      </c>
      <c r="B3387" s="261" t="s">
        <v>3733</v>
      </c>
      <c r="C3387" s="268" t="s">
        <v>147</v>
      </c>
      <c r="D3387" s="283">
        <v>10.73</v>
      </c>
    </row>
    <row r="3388" spans="1:4">
      <c r="A3388" s="268">
        <v>10849</v>
      </c>
      <c r="B3388" s="261" t="s">
        <v>3734</v>
      </c>
      <c r="C3388" s="268" t="s">
        <v>347</v>
      </c>
      <c r="D3388" s="283"/>
    </row>
    <row r="3389" spans="1:4">
      <c r="A3389" s="268">
        <v>10848</v>
      </c>
      <c r="B3389" s="261" t="s">
        <v>3735</v>
      </c>
      <c r="C3389" s="268" t="s">
        <v>347</v>
      </c>
      <c r="D3389" s="283"/>
    </row>
    <row r="3390" spans="1:4">
      <c r="A3390" s="268">
        <v>4813</v>
      </c>
      <c r="B3390" s="261" t="s">
        <v>3736</v>
      </c>
      <c r="C3390" s="268" t="s">
        <v>147</v>
      </c>
      <c r="D3390" s="283"/>
    </row>
    <row r="3391" spans="1:4">
      <c r="A3391" s="268">
        <v>37560</v>
      </c>
      <c r="B3391" s="261" t="s">
        <v>3737</v>
      </c>
      <c r="C3391" s="268" t="s">
        <v>347</v>
      </c>
      <c r="D3391" s="283">
        <v>59.06</v>
      </c>
    </row>
    <row r="3392" spans="1:4">
      <c r="A3392" s="268">
        <v>37557</v>
      </c>
      <c r="B3392" s="261" t="s">
        <v>3738</v>
      </c>
      <c r="C3392" s="268" t="s">
        <v>347</v>
      </c>
      <c r="D3392" s="283">
        <v>17.93</v>
      </c>
    </row>
    <row r="3393" spans="1:4">
      <c r="A3393" s="268">
        <v>37556</v>
      </c>
      <c r="B3393" s="261" t="s">
        <v>3739</v>
      </c>
      <c r="C3393" s="268" t="s">
        <v>347</v>
      </c>
      <c r="D3393" s="283">
        <v>34.700000000000003</v>
      </c>
    </row>
    <row r="3394" spans="1:4">
      <c r="A3394" s="268">
        <v>37559</v>
      </c>
      <c r="B3394" s="261" t="s">
        <v>3740</v>
      </c>
      <c r="C3394" s="268" t="s">
        <v>347</v>
      </c>
      <c r="D3394" s="283">
        <v>42.56</v>
      </c>
    </row>
    <row r="3395" spans="1:4">
      <c r="A3395" s="268">
        <v>37539</v>
      </c>
      <c r="B3395" s="261" t="s">
        <v>3741</v>
      </c>
      <c r="C3395" s="268" t="s">
        <v>347</v>
      </c>
      <c r="D3395" s="283">
        <v>30</v>
      </c>
    </row>
    <row r="3396" spans="1:4">
      <c r="A3396" s="268">
        <v>37558</v>
      </c>
      <c r="B3396" s="261" t="s">
        <v>3742</v>
      </c>
      <c r="C3396" s="268" t="s">
        <v>347</v>
      </c>
      <c r="D3396" s="283">
        <v>55.93</v>
      </c>
    </row>
    <row r="3397" spans="1:4">
      <c r="A3397" s="268">
        <v>34723</v>
      </c>
      <c r="B3397" s="261" t="s">
        <v>3743</v>
      </c>
      <c r="C3397" s="268" t="s">
        <v>147</v>
      </c>
      <c r="D3397" s="283"/>
    </row>
    <row r="3398" spans="1:4">
      <c r="A3398" s="268">
        <v>34721</v>
      </c>
      <c r="B3398" s="261" t="s">
        <v>3744</v>
      </c>
      <c r="C3398" s="268" t="s">
        <v>147</v>
      </c>
      <c r="D3398" s="283"/>
    </row>
    <row r="3399" spans="1:4">
      <c r="A3399" s="268">
        <v>4309</v>
      </c>
      <c r="B3399" s="261" t="s">
        <v>3745</v>
      </c>
      <c r="C3399" s="268" t="s">
        <v>347</v>
      </c>
      <c r="D3399" s="283">
        <v>5.2</v>
      </c>
    </row>
    <row r="3400" spans="1:4">
      <c r="A3400" s="268">
        <v>4307</v>
      </c>
      <c r="B3400" s="261" t="s">
        <v>3746</v>
      </c>
      <c r="C3400" s="268" t="s">
        <v>347</v>
      </c>
      <c r="D3400" s="283">
        <v>8.89</v>
      </c>
    </row>
    <row r="3401" spans="1:4">
      <c r="A3401" s="268">
        <v>10850</v>
      </c>
      <c r="B3401" s="261" t="s">
        <v>3747</v>
      </c>
      <c r="C3401" s="268" t="s">
        <v>347</v>
      </c>
      <c r="D3401" s="283"/>
    </row>
    <row r="3402" spans="1:4">
      <c r="A3402" s="268">
        <v>42438</v>
      </c>
      <c r="B3402" s="261" t="s">
        <v>3748</v>
      </c>
      <c r="C3402" s="268" t="s">
        <v>347</v>
      </c>
      <c r="D3402" s="283"/>
    </row>
    <row r="3403" spans="1:4">
      <c r="A3403" s="268">
        <v>4792</v>
      </c>
      <c r="B3403" s="261" t="s">
        <v>3749</v>
      </c>
      <c r="C3403" s="268" t="s">
        <v>147</v>
      </c>
      <c r="D3403" s="283">
        <v>232.85</v>
      </c>
    </row>
    <row r="3404" spans="1:4">
      <c r="A3404" s="268">
        <v>4790</v>
      </c>
      <c r="B3404" s="261" t="s">
        <v>3750</v>
      </c>
      <c r="C3404" s="268" t="s">
        <v>147</v>
      </c>
      <c r="D3404" s="283">
        <v>140</v>
      </c>
    </row>
    <row r="3405" spans="1:4">
      <c r="A3405" s="268">
        <v>40671</v>
      </c>
      <c r="B3405" s="261" t="s">
        <v>3751</v>
      </c>
      <c r="C3405" s="268" t="s">
        <v>147</v>
      </c>
      <c r="D3405" s="283">
        <v>83.89</v>
      </c>
    </row>
    <row r="3406" spans="1:4">
      <c r="A3406" s="268">
        <v>7552</v>
      </c>
      <c r="B3406" s="261" t="s">
        <v>3752</v>
      </c>
      <c r="C3406" s="268" t="s">
        <v>347</v>
      </c>
      <c r="D3406" s="283"/>
    </row>
    <row r="3407" spans="1:4">
      <c r="A3407" s="268">
        <v>4893</v>
      </c>
      <c r="B3407" s="261" t="s">
        <v>3753</v>
      </c>
      <c r="C3407" s="268" t="s">
        <v>347</v>
      </c>
      <c r="D3407" s="283"/>
    </row>
    <row r="3408" spans="1:4">
      <c r="A3408" s="268">
        <v>4894</v>
      </c>
      <c r="B3408" s="261" t="s">
        <v>3754</v>
      </c>
      <c r="C3408" s="268" t="s">
        <v>347</v>
      </c>
      <c r="D3408" s="283"/>
    </row>
    <row r="3409" spans="1:4">
      <c r="A3409" s="268">
        <v>4890</v>
      </c>
      <c r="B3409" s="261" t="s">
        <v>3755</v>
      </c>
      <c r="C3409" s="268" t="s">
        <v>347</v>
      </c>
      <c r="D3409" s="283"/>
    </row>
    <row r="3410" spans="1:4">
      <c r="A3410" s="268">
        <v>4888</v>
      </c>
      <c r="B3410" s="261" t="s">
        <v>3756</v>
      </c>
      <c r="C3410" s="268" t="s">
        <v>347</v>
      </c>
      <c r="D3410" s="283"/>
    </row>
    <row r="3411" spans="1:4">
      <c r="A3411" s="268">
        <v>12411</v>
      </c>
      <c r="B3411" s="261" t="s">
        <v>3757</v>
      </c>
      <c r="C3411" s="268" t="s">
        <v>347</v>
      </c>
      <c r="D3411" s="283"/>
    </row>
    <row r="3412" spans="1:4">
      <c r="A3412" s="268">
        <v>4891</v>
      </c>
      <c r="B3412" s="261" t="s">
        <v>3758</v>
      </c>
      <c r="C3412" s="268" t="s">
        <v>347</v>
      </c>
      <c r="D3412" s="283"/>
    </row>
    <row r="3413" spans="1:4">
      <c r="A3413" s="268">
        <v>4892</v>
      </c>
      <c r="B3413" s="261" t="s">
        <v>3759</v>
      </c>
      <c r="C3413" s="268" t="s">
        <v>347</v>
      </c>
      <c r="D3413" s="283"/>
    </row>
    <row r="3414" spans="1:4">
      <c r="A3414" s="268">
        <v>4889</v>
      </c>
      <c r="B3414" s="261" t="s">
        <v>3760</v>
      </c>
      <c r="C3414" s="268" t="s">
        <v>347</v>
      </c>
      <c r="D3414" s="283"/>
    </row>
    <row r="3415" spans="1:4">
      <c r="A3415" s="268">
        <v>12412</v>
      </c>
      <c r="B3415" s="261" t="s">
        <v>3761</v>
      </c>
      <c r="C3415" s="268" t="s">
        <v>347</v>
      </c>
      <c r="D3415" s="283"/>
    </row>
    <row r="3416" spans="1:4">
      <c r="A3416" s="268">
        <v>4907</v>
      </c>
      <c r="B3416" s="261" t="s">
        <v>3762</v>
      </c>
      <c r="C3416" s="268" t="s">
        <v>347</v>
      </c>
      <c r="D3416" s="283">
        <v>17.75</v>
      </c>
    </row>
    <row r="3417" spans="1:4">
      <c r="A3417" s="268">
        <v>4902</v>
      </c>
      <c r="B3417" s="261" t="s">
        <v>3763</v>
      </c>
      <c r="C3417" s="268" t="s">
        <v>347</v>
      </c>
      <c r="D3417" s="283">
        <v>46.06</v>
      </c>
    </row>
    <row r="3418" spans="1:4">
      <c r="A3418" s="268">
        <v>4741</v>
      </c>
      <c r="B3418" s="261" t="s">
        <v>3764</v>
      </c>
      <c r="C3418" s="268" t="s">
        <v>138</v>
      </c>
      <c r="D3418" s="283">
        <v>102.34</v>
      </c>
    </row>
    <row r="3419" spans="1:4">
      <c r="A3419" s="268">
        <v>4752</v>
      </c>
      <c r="B3419" s="261" t="s">
        <v>3765</v>
      </c>
      <c r="C3419" s="268" t="s">
        <v>101</v>
      </c>
      <c r="D3419" s="283">
        <v>12.68</v>
      </c>
    </row>
    <row r="3420" spans="1:4">
      <c r="A3420" s="268">
        <v>41091</v>
      </c>
      <c r="B3420" s="261" t="s">
        <v>3766</v>
      </c>
      <c r="C3420" s="268" t="s">
        <v>493</v>
      </c>
      <c r="D3420" s="283">
        <v>2222.77</v>
      </c>
    </row>
    <row r="3421" spans="1:4">
      <c r="A3421" s="268">
        <v>13954</v>
      </c>
      <c r="B3421" s="261" t="s">
        <v>3767</v>
      </c>
      <c r="C3421" s="268" t="s">
        <v>347</v>
      </c>
      <c r="D3421" s="283"/>
    </row>
    <row r="3422" spans="1:4">
      <c r="A3422" s="268">
        <v>3411</v>
      </c>
      <c r="B3422" s="261" t="s">
        <v>3768</v>
      </c>
      <c r="C3422" s="268" t="s">
        <v>152</v>
      </c>
      <c r="D3422" s="283"/>
    </row>
    <row r="3423" spans="1:4">
      <c r="A3423" s="268">
        <v>39995</v>
      </c>
      <c r="B3423" s="261" t="s">
        <v>3769</v>
      </c>
      <c r="C3423" s="268" t="s">
        <v>138</v>
      </c>
      <c r="D3423" s="283"/>
    </row>
    <row r="3424" spans="1:4">
      <c r="A3424" s="268">
        <v>11615</v>
      </c>
      <c r="B3424" s="261" t="s">
        <v>3770</v>
      </c>
      <c r="C3424" s="268" t="s">
        <v>147</v>
      </c>
      <c r="D3424" s="283"/>
    </row>
    <row r="3425" spans="1:4">
      <c r="A3425" s="268">
        <v>3408</v>
      </c>
      <c r="B3425" s="261" t="s">
        <v>3771</v>
      </c>
      <c r="C3425" s="268" t="s">
        <v>147</v>
      </c>
      <c r="D3425" s="283"/>
    </row>
    <row r="3426" spans="1:4">
      <c r="A3426" s="268">
        <v>3409</v>
      </c>
      <c r="B3426" s="261" t="s">
        <v>3772</v>
      </c>
      <c r="C3426" s="268" t="s">
        <v>147</v>
      </c>
      <c r="D3426" s="283"/>
    </row>
    <row r="3427" spans="1:4">
      <c r="A3427" s="268">
        <v>11427</v>
      </c>
      <c r="B3427" s="261" t="s">
        <v>3773</v>
      </c>
      <c r="C3427" s="268" t="s">
        <v>152</v>
      </c>
      <c r="D3427" s="283"/>
    </row>
    <row r="3428" spans="1:4">
      <c r="A3428" s="268">
        <v>4491</v>
      </c>
      <c r="B3428" s="261" t="s">
        <v>3774</v>
      </c>
      <c r="C3428" s="268" t="s">
        <v>111</v>
      </c>
      <c r="D3428" s="283">
        <v>10.85</v>
      </c>
    </row>
    <row r="3429" spans="1:4">
      <c r="A3429" s="268">
        <v>2745</v>
      </c>
      <c r="B3429" s="261" t="s">
        <v>3775</v>
      </c>
      <c r="C3429" s="268" t="s">
        <v>111</v>
      </c>
      <c r="D3429" s="283">
        <v>4.3499999999999996</v>
      </c>
    </row>
    <row r="3430" spans="1:4">
      <c r="A3430" s="268">
        <v>14439</v>
      </c>
      <c r="B3430" s="261" t="s">
        <v>3776</v>
      </c>
      <c r="C3430" s="268" t="s">
        <v>111</v>
      </c>
      <c r="D3430" s="283">
        <v>5.39</v>
      </c>
    </row>
    <row r="3431" spans="1:4">
      <c r="A3431" s="268">
        <v>45238</v>
      </c>
      <c r="B3431" s="261" t="s">
        <v>3777</v>
      </c>
      <c r="C3431" s="268" t="s">
        <v>347</v>
      </c>
      <c r="D3431" s="283">
        <v>21.71</v>
      </c>
    </row>
    <row r="3432" spans="1:4">
      <c r="A3432" s="268">
        <v>44496</v>
      </c>
      <c r="B3432" s="261" t="s">
        <v>3778</v>
      </c>
      <c r="C3432" s="268" t="s">
        <v>347</v>
      </c>
      <c r="D3432" s="283">
        <v>148.46</v>
      </c>
    </row>
    <row r="3433" spans="1:4">
      <c r="A3433" s="268">
        <v>12362</v>
      </c>
      <c r="B3433" s="261" t="s">
        <v>3779</v>
      </c>
      <c r="C3433" s="268" t="s">
        <v>347</v>
      </c>
      <c r="D3433" s="283"/>
    </row>
    <row r="3434" spans="1:4">
      <c r="A3434" s="268">
        <v>421</v>
      </c>
      <c r="B3434" s="261" t="s">
        <v>3780</v>
      </c>
      <c r="C3434" s="268" t="s">
        <v>347</v>
      </c>
      <c r="D3434" s="283"/>
    </row>
    <row r="3435" spans="1:4">
      <c r="A3435" s="268">
        <v>14148</v>
      </c>
      <c r="B3435" s="261" t="s">
        <v>3781</v>
      </c>
      <c r="C3435" s="268" t="s">
        <v>347</v>
      </c>
      <c r="D3435" s="283"/>
    </row>
    <row r="3436" spans="1:4">
      <c r="A3436" s="268">
        <v>4341</v>
      </c>
      <c r="B3436" s="261" t="s">
        <v>3782</v>
      </c>
      <c r="C3436" s="268" t="s">
        <v>347</v>
      </c>
      <c r="D3436" s="283">
        <v>1.58</v>
      </c>
    </row>
    <row r="3437" spans="1:4">
      <c r="A3437" s="268">
        <v>4337</v>
      </c>
      <c r="B3437" s="261" t="s">
        <v>3783</v>
      </c>
      <c r="C3437" s="268" t="s">
        <v>347</v>
      </c>
      <c r="D3437" s="283">
        <v>3.99</v>
      </c>
    </row>
    <row r="3438" spans="1:4">
      <c r="A3438" s="268">
        <v>11971</v>
      </c>
      <c r="B3438" s="261" t="s">
        <v>3784</v>
      </c>
      <c r="C3438" s="268" t="s">
        <v>347</v>
      </c>
      <c r="D3438" s="283">
        <v>6.61</v>
      </c>
    </row>
    <row r="3439" spans="1:4">
      <c r="A3439" s="268">
        <v>4339</v>
      </c>
      <c r="B3439" s="261" t="s">
        <v>3785</v>
      </c>
      <c r="C3439" s="268" t="s">
        <v>347</v>
      </c>
      <c r="D3439" s="283">
        <v>0.85</v>
      </c>
    </row>
    <row r="3440" spans="1:4">
      <c r="A3440" s="268">
        <v>39997</v>
      </c>
      <c r="B3440" s="261" t="s">
        <v>3786</v>
      </c>
      <c r="C3440" s="268" t="s">
        <v>347</v>
      </c>
      <c r="D3440" s="283">
        <v>0.47</v>
      </c>
    </row>
    <row r="3441" spans="1:4">
      <c r="A3441" s="268">
        <v>4342</v>
      </c>
      <c r="B3441" s="261" t="s">
        <v>3787</v>
      </c>
      <c r="C3441" s="268" t="s">
        <v>347</v>
      </c>
      <c r="D3441" s="283">
        <v>0.35</v>
      </c>
    </row>
    <row r="3442" spans="1:4">
      <c r="A3442" s="268">
        <v>4330</v>
      </c>
      <c r="B3442" s="261" t="s">
        <v>3788</v>
      </c>
      <c r="C3442" s="268" t="s">
        <v>347</v>
      </c>
      <c r="D3442" s="283">
        <v>0.23</v>
      </c>
    </row>
    <row r="3443" spans="1:4">
      <c r="A3443" s="268">
        <v>4340</v>
      </c>
      <c r="B3443" s="261" t="s">
        <v>3789</v>
      </c>
      <c r="C3443" s="268" t="s">
        <v>347</v>
      </c>
      <c r="D3443" s="283">
        <v>1.85</v>
      </c>
    </row>
    <row r="3444" spans="1:4">
      <c r="A3444" s="268">
        <v>5088</v>
      </c>
      <c r="B3444" s="261" t="s">
        <v>3790</v>
      </c>
      <c r="C3444" s="268" t="s">
        <v>347</v>
      </c>
      <c r="D3444" s="283">
        <v>7.7</v>
      </c>
    </row>
    <row r="3445" spans="1:4">
      <c r="A3445" s="268">
        <v>11154</v>
      </c>
      <c r="B3445" s="261" t="s">
        <v>3791</v>
      </c>
      <c r="C3445" s="268" t="s">
        <v>347</v>
      </c>
      <c r="D3445" s="283"/>
    </row>
    <row r="3446" spans="1:4">
      <c r="A3446" s="268">
        <v>4989</v>
      </c>
      <c r="B3446" s="261" t="s">
        <v>3792</v>
      </c>
      <c r="C3446" s="268" t="s">
        <v>347</v>
      </c>
      <c r="D3446" s="283">
        <v>279.42</v>
      </c>
    </row>
    <row r="3447" spans="1:4">
      <c r="A3447" s="268">
        <v>4982</v>
      </c>
      <c r="B3447" s="261" t="s">
        <v>3793</v>
      </c>
      <c r="C3447" s="268" t="s">
        <v>347</v>
      </c>
      <c r="D3447" s="283">
        <v>262.08</v>
      </c>
    </row>
    <row r="3448" spans="1:4">
      <c r="A3448" s="268">
        <v>4962</v>
      </c>
      <c r="B3448" s="261" t="s">
        <v>3794</v>
      </c>
      <c r="C3448" s="268" t="s">
        <v>347</v>
      </c>
      <c r="D3448" s="283">
        <v>206.68</v>
      </c>
    </row>
    <row r="3449" spans="1:4">
      <c r="A3449" s="268">
        <v>4981</v>
      </c>
      <c r="B3449" s="261" t="s">
        <v>3795</v>
      </c>
      <c r="C3449" s="268" t="s">
        <v>347</v>
      </c>
      <c r="D3449" s="283">
        <v>184</v>
      </c>
    </row>
    <row r="3450" spans="1:4">
      <c r="A3450" s="268">
        <v>4964</v>
      </c>
      <c r="B3450" s="261" t="s">
        <v>3796</v>
      </c>
      <c r="C3450" s="268" t="s">
        <v>347</v>
      </c>
      <c r="D3450" s="283">
        <v>233.42</v>
      </c>
    </row>
    <row r="3451" spans="1:4">
      <c r="A3451" s="268">
        <v>4992</v>
      </c>
      <c r="B3451" s="261" t="s">
        <v>3797</v>
      </c>
      <c r="C3451" s="268" t="s">
        <v>347</v>
      </c>
      <c r="D3451" s="283">
        <v>228.01</v>
      </c>
    </row>
    <row r="3452" spans="1:4">
      <c r="A3452" s="268">
        <v>4987</v>
      </c>
      <c r="B3452" s="261" t="s">
        <v>3798</v>
      </c>
      <c r="C3452" s="268" t="s">
        <v>347</v>
      </c>
      <c r="D3452" s="283">
        <v>260.86</v>
      </c>
    </row>
    <row r="3453" spans="1:4">
      <c r="A3453" s="268">
        <v>4930</v>
      </c>
      <c r="B3453" s="261" t="s">
        <v>3799</v>
      </c>
      <c r="C3453" s="268" t="s">
        <v>147</v>
      </c>
      <c r="D3453" s="283"/>
    </row>
    <row r="3454" spans="1:4">
      <c r="A3454" s="268">
        <v>4998</v>
      </c>
      <c r="B3454" s="261" t="s">
        <v>3800</v>
      </c>
      <c r="C3454" s="268" t="s">
        <v>147</v>
      </c>
      <c r="D3454" s="283">
        <v>820.02</v>
      </c>
    </row>
    <row r="3455" spans="1:4">
      <c r="A3455" s="268">
        <v>39021</v>
      </c>
      <c r="B3455" s="261" t="s">
        <v>3801</v>
      </c>
      <c r="C3455" s="268" t="s">
        <v>347</v>
      </c>
      <c r="D3455" s="283"/>
    </row>
    <row r="3456" spans="1:4">
      <c r="A3456" s="268">
        <v>39022</v>
      </c>
      <c r="B3456" s="261" t="s">
        <v>3802</v>
      </c>
      <c r="C3456" s="268" t="s">
        <v>347</v>
      </c>
      <c r="D3456" s="283"/>
    </row>
    <row r="3457" spans="1:4">
      <c r="A3457" s="268">
        <v>39024</v>
      </c>
      <c r="B3457" s="261" t="s">
        <v>3803</v>
      </c>
      <c r="C3457" s="268" t="s">
        <v>347</v>
      </c>
      <c r="D3457" s="283">
        <v>607.59</v>
      </c>
    </row>
    <row r="3458" spans="1:4">
      <c r="A3458" s="268">
        <v>4914</v>
      </c>
      <c r="B3458" s="261" t="s">
        <v>3804</v>
      </c>
      <c r="C3458" s="268" t="s">
        <v>147</v>
      </c>
      <c r="D3458" s="283">
        <v>492.65</v>
      </c>
    </row>
    <row r="3459" spans="1:4">
      <c r="A3459" s="268">
        <v>4917</v>
      </c>
      <c r="B3459" s="261" t="s">
        <v>3805</v>
      </c>
      <c r="C3459" s="268" t="s">
        <v>147</v>
      </c>
      <c r="D3459" s="283">
        <v>340.23</v>
      </c>
    </row>
    <row r="3460" spans="1:4">
      <c r="A3460" s="268">
        <v>39025</v>
      </c>
      <c r="B3460" s="261" t="s">
        <v>3806</v>
      </c>
      <c r="C3460" s="268" t="s">
        <v>347</v>
      </c>
      <c r="D3460" s="283">
        <v>623.02</v>
      </c>
    </row>
    <row r="3461" spans="1:4">
      <c r="A3461" s="268">
        <v>4922</v>
      </c>
      <c r="B3461" s="261" t="s">
        <v>3807</v>
      </c>
      <c r="C3461" s="268" t="s">
        <v>147</v>
      </c>
      <c r="D3461" s="283">
        <v>315.58999999999997</v>
      </c>
    </row>
    <row r="3462" spans="1:4">
      <c r="A3462" s="268">
        <v>4911</v>
      </c>
      <c r="B3462" s="261" t="s">
        <v>3808</v>
      </c>
      <c r="C3462" s="268" t="s">
        <v>147</v>
      </c>
      <c r="D3462" s="283">
        <v>293.44</v>
      </c>
    </row>
    <row r="3463" spans="1:4">
      <c r="A3463" s="268">
        <v>37518</v>
      </c>
      <c r="B3463" s="261" t="s">
        <v>3809</v>
      </c>
      <c r="C3463" s="268" t="s">
        <v>147</v>
      </c>
      <c r="D3463" s="283">
        <v>476.84</v>
      </c>
    </row>
    <row r="3464" spans="1:4">
      <c r="A3464" s="268">
        <v>4910</v>
      </c>
      <c r="B3464" s="261" t="s">
        <v>3810</v>
      </c>
      <c r="C3464" s="268" t="s">
        <v>147</v>
      </c>
      <c r="D3464" s="283">
        <v>401.98</v>
      </c>
    </row>
    <row r="3465" spans="1:4">
      <c r="A3465" s="268">
        <v>4943</v>
      </c>
      <c r="B3465" s="261" t="s">
        <v>3811</v>
      </c>
      <c r="C3465" s="268" t="s">
        <v>147</v>
      </c>
      <c r="D3465" s="283">
        <v>598.85</v>
      </c>
    </row>
    <row r="3466" spans="1:4">
      <c r="A3466" s="268">
        <v>5002</v>
      </c>
      <c r="B3466" s="261" t="s">
        <v>3812</v>
      </c>
      <c r="C3466" s="268" t="s">
        <v>147</v>
      </c>
      <c r="D3466" s="283">
        <v>597.78</v>
      </c>
    </row>
    <row r="3467" spans="1:4">
      <c r="A3467" s="268">
        <v>4977</v>
      </c>
      <c r="B3467" s="261" t="s">
        <v>3813</v>
      </c>
      <c r="C3467" s="268" t="s">
        <v>147</v>
      </c>
      <c r="D3467" s="283">
        <v>403.52</v>
      </c>
    </row>
    <row r="3468" spans="1:4">
      <c r="A3468" s="268">
        <v>11364</v>
      </c>
      <c r="B3468" s="261" t="s">
        <v>3814</v>
      </c>
      <c r="C3468" s="268" t="s">
        <v>347</v>
      </c>
      <c r="D3468" s="283">
        <v>158.07</v>
      </c>
    </row>
    <row r="3469" spans="1:4">
      <c r="A3469" s="268">
        <v>11365</v>
      </c>
      <c r="B3469" s="261" t="s">
        <v>3815</v>
      </c>
      <c r="C3469" s="268" t="s">
        <v>347</v>
      </c>
      <c r="D3469" s="283">
        <v>164.04</v>
      </c>
    </row>
    <row r="3470" spans="1:4">
      <c r="A3470" s="268">
        <v>11366</v>
      </c>
      <c r="B3470" s="261" t="s">
        <v>3816</v>
      </c>
      <c r="C3470" s="268" t="s">
        <v>347</v>
      </c>
      <c r="D3470" s="283">
        <v>174.37</v>
      </c>
    </row>
    <row r="3471" spans="1:4">
      <c r="A3471" s="268">
        <v>43777</v>
      </c>
      <c r="B3471" s="261" t="s">
        <v>3817</v>
      </c>
      <c r="C3471" s="268" t="s">
        <v>347</v>
      </c>
      <c r="D3471" s="283">
        <v>204.83</v>
      </c>
    </row>
    <row r="3472" spans="1:4">
      <c r="A3472" s="268">
        <v>20322</v>
      </c>
      <c r="B3472" s="261" t="s">
        <v>3818</v>
      </c>
      <c r="C3472" s="268" t="s">
        <v>347</v>
      </c>
      <c r="D3472" s="283">
        <v>190.14</v>
      </c>
    </row>
    <row r="3473" spans="1:4">
      <c r="A3473" s="268">
        <v>10553</v>
      </c>
      <c r="B3473" s="261" t="s">
        <v>3819</v>
      </c>
      <c r="C3473" s="268" t="s">
        <v>347</v>
      </c>
      <c r="D3473" s="283">
        <v>172.65</v>
      </c>
    </row>
    <row r="3474" spans="1:4">
      <c r="A3474" s="268">
        <v>5020</v>
      </c>
      <c r="B3474" s="261" t="s">
        <v>3820</v>
      </c>
      <c r="C3474" s="268" t="s">
        <v>347</v>
      </c>
      <c r="D3474" s="283">
        <v>182.02</v>
      </c>
    </row>
    <row r="3475" spans="1:4">
      <c r="A3475" s="268">
        <v>10554</v>
      </c>
      <c r="B3475" s="261" t="s">
        <v>3821</v>
      </c>
      <c r="C3475" s="268" t="s">
        <v>347</v>
      </c>
      <c r="D3475" s="283">
        <v>174.18</v>
      </c>
    </row>
    <row r="3476" spans="1:4">
      <c r="A3476" s="268">
        <v>10555</v>
      </c>
      <c r="B3476" s="261" t="s">
        <v>3822</v>
      </c>
      <c r="C3476" s="268" t="s">
        <v>347</v>
      </c>
      <c r="D3476" s="283">
        <v>189.95</v>
      </c>
    </row>
    <row r="3477" spans="1:4">
      <c r="A3477" s="268">
        <v>10556</v>
      </c>
      <c r="B3477" s="261" t="s">
        <v>3823</v>
      </c>
      <c r="C3477" s="268" t="s">
        <v>347</v>
      </c>
      <c r="D3477" s="283">
        <v>252.56</v>
      </c>
    </row>
    <row r="3478" spans="1:4">
      <c r="A3478" s="268">
        <v>39502</v>
      </c>
      <c r="B3478" s="261" t="s">
        <v>3824</v>
      </c>
      <c r="C3478" s="268" t="s">
        <v>347</v>
      </c>
      <c r="D3478" s="283">
        <v>354.65</v>
      </c>
    </row>
    <row r="3479" spans="1:4">
      <c r="A3479" s="268">
        <v>39504</v>
      </c>
      <c r="B3479" s="261" t="s">
        <v>3825</v>
      </c>
      <c r="C3479" s="268" t="s">
        <v>347</v>
      </c>
      <c r="D3479" s="283">
        <v>392.17</v>
      </c>
    </row>
    <row r="3480" spans="1:4">
      <c r="A3480" s="268">
        <v>39503</v>
      </c>
      <c r="B3480" s="261" t="s">
        <v>3826</v>
      </c>
      <c r="C3480" s="268" t="s">
        <v>347</v>
      </c>
      <c r="D3480" s="283">
        <v>412.75</v>
      </c>
    </row>
    <row r="3481" spans="1:4">
      <c r="A3481" s="268">
        <v>39505</v>
      </c>
      <c r="B3481" s="261" t="s">
        <v>3827</v>
      </c>
      <c r="C3481" s="268" t="s">
        <v>347</v>
      </c>
      <c r="D3481" s="283">
        <v>444.79</v>
      </c>
    </row>
    <row r="3482" spans="1:4">
      <c r="A3482" s="268">
        <v>5028</v>
      </c>
      <c r="B3482" s="261" t="s">
        <v>3828</v>
      </c>
      <c r="C3482" s="268" t="s">
        <v>147</v>
      </c>
      <c r="D3482" s="283">
        <v>987.35</v>
      </c>
    </row>
    <row r="3483" spans="1:4">
      <c r="A3483" s="268">
        <v>4969</v>
      </c>
      <c r="B3483" s="261" t="s">
        <v>3829</v>
      </c>
      <c r="C3483" s="268" t="s">
        <v>147</v>
      </c>
      <c r="D3483" s="283">
        <v>570.70000000000005</v>
      </c>
    </row>
    <row r="3484" spans="1:4">
      <c r="A3484" s="268">
        <v>44471</v>
      </c>
      <c r="B3484" s="261" t="s">
        <v>3830</v>
      </c>
      <c r="C3484" s="268" t="s">
        <v>347</v>
      </c>
      <c r="D3484" s="283"/>
    </row>
    <row r="3485" spans="1:4">
      <c r="A3485" s="268">
        <v>4944</v>
      </c>
      <c r="B3485" s="261" t="s">
        <v>3831</v>
      </c>
      <c r="C3485" s="268" t="s">
        <v>147</v>
      </c>
      <c r="D3485" s="283">
        <v>895.29</v>
      </c>
    </row>
    <row r="3486" spans="1:4">
      <c r="A3486" s="268">
        <v>21102</v>
      </c>
      <c r="B3486" s="261" t="s">
        <v>3832</v>
      </c>
      <c r="C3486" s="268" t="s">
        <v>347</v>
      </c>
      <c r="D3486" s="283">
        <v>77.98</v>
      </c>
    </row>
    <row r="3487" spans="1:4">
      <c r="A3487" s="268">
        <v>21101</v>
      </c>
      <c r="B3487" s="261" t="s">
        <v>3833</v>
      </c>
      <c r="C3487" s="268" t="s">
        <v>347</v>
      </c>
      <c r="D3487" s="283">
        <v>50.07</v>
      </c>
    </row>
    <row r="3488" spans="1:4">
      <c r="A3488" s="268">
        <v>34713</v>
      </c>
      <c r="B3488" s="261" t="s">
        <v>3834</v>
      </c>
      <c r="C3488" s="268" t="s">
        <v>147</v>
      </c>
      <c r="D3488" s="283">
        <v>383.93</v>
      </c>
    </row>
    <row r="3489" spans="1:4">
      <c r="A3489" s="268">
        <v>37563</v>
      </c>
      <c r="B3489" s="261" t="s">
        <v>3835</v>
      </c>
      <c r="C3489" s="268" t="s">
        <v>147</v>
      </c>
      <c r="D3489" s="283"/>
    </row>
    <row r="3490" spans="1:4">
      <c r="A3490" s="268">
        <v>4948</v>
      </c>
      <c r="B3490" s="261" t="s">
        <v>3836</v>
      </c>
      <c r="C3490" s="268" t="s">
        <v>147</v>
      </c>
      <c r="D3490" s="283"/>
    </row>
    <row r="3491" spans="1:4">
      <c r="A3491" s="268">
        <v>37561</v>
      </c>
      <c r="B3491" s="261" t="s">
        <v>3837</v>
      </c>
      <c r="C3491" s="268" t="s">
        <v>147</v>
      </c>
      <c r="D3491" s="283"/>
    </row>
    <row r="3492" spans="1:4">
      <c r="A3492" s="268">
        <v>37562</v>
      </c>
      <c r="B3492" s="261" t="s">
        <v>3838</v>
      </c>
      <c r="C3492" s="268" t="s">
        <v>147</v>
      </c>
      <c r="D3492" s="283"/>
    </row>
    <row r="3493" spans="1:4">
      <c r="A3493" s="268">
        <v>14164</v>
      </c>
      <c r="B3493" s="261" t="s">
        <v>3839</v>
      </c>
      <c r="C3493" s="268" t="s">
        <v>347</v>
      </c>
      <c r="D3493" s="283"/>
    </row>
    <row r="3494" spans="1:4">
      <c r="A3494" s="268">
        <v>14163</v>
      </c>
      <c r="B3494" s="261" t="s">
        <v>3840</v>
      </c>
      <c r="C3494" s="268" t="s">
        <v>347</v>
      </c>
      <c r="D3494" s="283"/>
    </row>
    <row r="3495" spans="1:4">
      <c r="A3495" s="268">
        <v>5051</v>
      </c>
      <c r="B3495" s="261" t="s">
        <v>3841</v>
      </c>
      <c r="C3495" s="268" t="s">
        <v>347</v>
      </c>
      <c r="D3495" s="283"/>
    </row>
    <row r="3496" spans="1:4">
      <c r="A3496" s="268">
        <v>5052</v>
      </c>
      <c r="B3496" s="261" t="s">
        <v>3842</v>
      </c>
      <c r="C3496" s="268" t="s">
        <v>347</v>
      </c>
      <c r="D3496" s="283"/>
    </row>
    <row r="3497" spans="1:4">
      <c r="A3497" s="268">
        <v>14162</v>
      </c>
      <c r="B3497" s="261" t="s">
        <v>3843</v>
      </c>
      <c r="C3497" s="268" t="s">
        <v>347</v>
      </c>
      <c r="D3497" s="283"/>
    </row>
    <row r="3498" spans="1:4">
      <c r="A3498" s="268">
        <v>14166</v>
      </c>
      <c r="B3498" s="261" t="s">
        <v>3844</v>
      </c>
      <c r="C3498" s="268" t="s">
        <v>347</v>
      </c>
      <c r="D3498" s="283"/>
    </row>
    <row r="3499" spans="1:4">
      <c r="A3499" s="268">
        <v>14165</v>
      </c>
      <c r="B3499" s="261" t="s">
        <v>3845</v>
      </c>
      <c r="C3499" s="268" t="s">
        <v>347</v>
      </c>
      <c r="D3499" s="283"/>
    </row>
    <row r="3500" spans="1:4">
      <c r="A3500" s="268">
        <v>5050</v>
      </c>
      <c r="B3500" s="261" t="s">
        <v>3846</v>
      </c>
      <c r="C3500" s="268" t="s">
        <v>347</v>
      </c>
      <c r="D3500" s="283"/>
    </row>
    <row r="3501" spans="1:4">
      <c r="A3501" s="268">
        <v>12366</v>
      </c>
      <c r="B3501" s="261" t="s">
        <v>3847</v>
      </c>
      <c r="C3501" s="268" t="s">
        <v>347</v>
      </c>
      <c r="D3501" s="283"/>
    </row>
    <row r="3502" spans="1:4">
      <c r="A3502" s="268">
        <v>5045</v>
      </c>
      <c r="B3502" s="261" t="s">
        <v>3848</v>
      </c>
      <c r="C3502" s="268" t="s">
        <v>347</v>
      </c>
      <c r="D3502" s="283"/>
    </row>
    <row r="3503" spans="1:4">
      <c r="A3503" s="268">
        <v>5035</v>
      </c>
      <c r="B3503" s="261" t="s">
        <v>3849</v>
      </c>
      <c r="C3503" s="268" t="s">
        <v>347</v>
      </c>
      <c r="D3503" s="283"/>
    </row>
    <row r="3504" spans="1:4">
      <c r="A3504" s="268">
        <v>41180</v>
      </c>
      <c r="B3504" s="261" t="s">
        <v>3850</v>
      </c>
      <c r="C3504" s="268" t="s">
        <v>347</v>
      </c>
      <c r="D3504" s="283"/>
    </row>
    <row r="3505" spans="1:4">
      <c r="A3505" s="268">
        <v>41181</v>
      </c>
      <c r="B3505" s="261" t="s">
        <v>3851</v>
      </c>
      <c r="C3505" s="268" t="s">
        <v>347</v>
      </c>
      <c r="D3505" s="283"/>
    </row>
    <row r="3506" spans="1:4">
      <c r="A3506" s="268">
        <v>41182</v>
      </c>
      <c r="B3506" s="261" t="s">
        <v>3852</v>
      </c>
      <c r="C3506" s="268" t="s">
        <v>347</v>
      </c>
      <c r="D3506" s="283"/>
    </row>
    <row r="3507" spans="1:4">
      <c r="A3507" s="268">
        <v>41183</v>
      </c>
      <c r="B3507" s="261" t="s">
        <v>3853</v>
      </c>
      <c r="C3507" s="268" t="s">
        <v>347</v>
      </c>
      <c r="D3507" s="283"/>
    </row>
    <row r="3508" spans="1:4">
      <c r="A3508" s="268">
        <v>41184</v>
      </c>
      <c r="B3508" s="261" t="s">
        <v>3854</v>
      </c>
      <c r="C3508" s="268" t="s">
        <v>347</v>
      </c>
      <c r="D3508" s="283"/>
    </row>
    <row r="3509" spans="1:4">
      <c r="A3509" s="268">
        <v>41185</v>
      </c>
      <c r="B3509" s="261" t="s">
        <v>3855</v>
      </c>
      <c r="C3509" s="268" t="s">
        <v>347</v>
      </c>
      <c r="D3509" s="283"/>
    </row>
    <row r="3510" spans="1:4">
      <c r="A3510" s="268">
        <v>41186</v>
      </c>
      <c r="B3510" s="261" t="s">
        <v>3856</v>
      </c>
      <c r="C3510" s="268" t="s">
        <v>347</v>
      </c>
      <c r="D3510" s="283"/>
    </row>
    <row r="3511" spans="1:4">
      <c r="A3511" s="268">
        <v>41187</v>
      </c>
      <c r="B3511" s="261" t="s">
        <v>3857</v>
      </c>
      <c r="C3511" s="268" t="s">
        <v>347</v>
      </c>
      <c r="D3511" s="283"/>
    </row>
    <row r="3512" spans="1:4">
      <c r="A3512" s="268">
        <v>41188</v>
      </c>
      <c r="B3512" s="261" t="s">
        <v>3858</v>
      </c>
      <c r="C3512" s="268" t="s">
        <v>347</v>
      </c>
      <c r="D3512" s="283"/>
    </row>
    <row r="3513" spans="1:4">
      <c r="A3513" s="268">
        <v>5036</v>
      </c>
      <c r="B3513" s="261" t="s">
        <v>3859</v>
      </c>
      <c r="C3513" s="268" t="s">
        <v>347</v>
      </c>
      <c r="D3513" s="283"/>
    </row>
    <row r="3514" spans="1:4">
      <c r="A3514" s="268">
        <v>41189</v>
      </c>
      <c r="B3514" s="261" t="s">
        <v>3860</v>
      </c>
      <c r="C3514" s="268" t="s">
        <v>347</v>
      </c>
      <c r="D3514" s="283"/>
    </row>
    <row r="3515" spans="1:4">
      <c r="A3515" s="268">
        <v>41190</v>
      </c>
      <c r="B3515" s="261" t="s">
        <v>3861</v>
      </c>
      <c r="C3515" s="268" t="s">
        <v>347</v>
      </c>
      <c r="D3515" s="283"/>
    </row>
    <row r="3516" spans="1:4">
      <c r="A3516" s="268">
        <v>41191</v>
      </c>
      <c r="B3516" s="261" t="s">
        <v>3862</v>
      </c>
      <c r="C3516" s="268" t="s">
        <v>347</v>
      </c>
      <c r="D3516" s="283"/>
    </row>
    <row r="3517" spans="1:4">
      <c r="A3517" s="268">
        <v>41192</v>
      </c>
      <c r="B3517" s="261" t="s">
        <v>3863</v>
      </c>
      <c r="C3517" s="268" t="s">
        <v>347</v>
      </c>
      <c r="D3517" s="283"/>
    </row>
    <row r="3518" spans="1:4">
      <c r="A3518" s="268">
        <v>41193</v>
      </c>
      <c r="B3518" s="261" t="s">
        <v>3864</v>
      </c>
      <c r="C3518" s="268" t="s">
        <v>347</v>
      </c>
      <c r="D3518" s="283"/>
    </row>
    <row r="3519" spans="1:4">
      <c r="A3519" s="268">
        <v>41194</v>
      </c>
      <c r="B3519" s="261" t="s">
        <v>3865</v>
      </c>
      <c r="C3519" s="268" t="s">
        <v>347</v>
      </c>
      <c r="D3519" s="283"/>
    </row>
    <row r="3520" spans="1:4">
      <c r="A3520" s="268">
        <v>5044</v>
      </c>
      <c r="B3520" s="261" t="s">
        <v>3866</v>
      </c>
      <c r="C3520" s="268" t="s">
        <v>347</v>
      </c>
      <c r="D3520" s="283"/>
    </row>
    <row r="3521" spans="1:4">
      <c r="A3521" s="268">
        <v>5059</v>
      </c>
      <c r="B3521" s="261" t="s">
        <v>3867</v>
      </c>
      <c r="C3521" s="268" t="s">
        <v>347</v>
      </c>
      <c r="D3521" s="283"/>
    </row>
    <row r="3522" spans="1:4">
      <c r="A3522" s="268">
        <v>41201</v>
      </c>
      <c r="B3522" s="261" t="s">
        <v>3868</v>
      </c>
      <c r="C3522" s="268" t="s">
        <v>347</v>
      </c>
      <c r="D3522" s="283"/>
    </row>
    <row r="3523" spans="1:4">
      <c r="A3523" s="268">
        <v>41199</v>
      </c>
      <c r="B3523" s="261" t="s">
        <v>3869</v>
      </c>
      <c r="C3523" s="268" t="s">
        <v>347</v>
      </c>
      <c r="D3523" s="283"/>
    </row>
    <row r="3524" spans="1:4">
      <c r="A3524" s="268">
        <v>5057</v>
      </c>
      <c r="B3524" s="261" t="s">
        <v>3870</v>
      </c>
      <c r="C3524" s="268" t="s">
        <v>347</v>
      </c>
      <c r="D3524" s="283"/>
    </row>
    <row r="3525" spans="1:4">
      <c r="A3525" s="268">
        <v>41200</v>
      </c>
      <c r="B3525" s="261" t="s">
        <v>3871</v>
      </c>
      <c r="C3525" s="268" t="s">
        <v>347</v>
      </c>
      <c r="D3525" s="283"/>
    </row>
    <row r="3526" spans="1:4">
      <c r="A3526" s="268">
        <v>41205</v>
      </c>
      <c r="B3526" s="261" t="s">
        <v>3872</v>
      </c>
      <c r="C3526" s="268" t="s">
        <v>347</v>
      </c>
      <c r="D3526" s="283"/>
    </row>
    <row r="3527" spans="1:4">
      <c r="A3527" s="268">
        <v>41202</v>
      </c>
      <c r="B3527" s="261" t="s">
        <v>3873</v>
      </c>
      <c r="C3527" s="268" t="s">
        <v>347</v>
      </c>
      <c r="D3527" s="283"/>
    </row>
    <row r="3528" spans="1:4">
      <c r="A3528" s="268">
        <v>41206</v>
      </c>
      <c r="B3528" s="261" t="s">
        <v>3874</v>
      </c>
      <c r="C3528" s="268" t="s">
        <v>347</v>
      </c>
      <c r="D3528" s="283"/>
    </row>
    <row r="3529" spans="1:4">
      <c r="A3529" s="268">
        <v>12372</v>
      </c>
      <c r="B3529" s="261" t="s">
        <v>3875</v>
      </c>
      <c r="C3529" s="268" t="s">
        <v>347</v>
      </c>
      <c r="D3529" s="283"/>
    </row>
    <row r="3530" spans="1:4">
      <c r="A3530" s="268">
        <v>41207</v>
      </c>
      <c r="B3530" s="261" t="s">
        <v>3876</v>
      </c>
      <c r="C3530" s="268" t="s">
        <v>347</v>
      </c>
      <c r="D3530" s="283"/>
    </row>
    <row r="3531" spans="1:4">
      <c r="A3531" s="268">
        <v>41203</v>
      </c>
      <c r="B3531" s="261" t="s">
        <v>3877</v>
      </c>
      <c r="C3531" s="268" t="s">
        <v>347</v>
      </c>
      <c r="D3531" s="283"/>
    </row>
    <row r="3532" spans="1:4">
      <c r="A3532" s="268">
        <v>41204</v>
      </c>
      <c r="B3532" s="261" t="s">
        <v>3878</v>
      </c>
      <c r="C3532" s="268" t="s">
        <v>347</v>
      </c>
      <c r="D3532" s="283"/>
    </row>
    <row r="3533" spans="1:4">
      <c r="A3533" s="268">
        <v>41210</v>
      </c>
      <c r="B3533" s="261" t="s">
        <v>3879</v>
      </c>
      <c r="C3533" s="268" t="s">
        <v>347</v>
      </c>
      <c r="D3533" s="283"/>
    </row>
    <row r="3534" spans="1:4">
      <c r="A3534" s="268">
        <v>41208</v>
      </c>
      <c r="B3534" s="261" t="s">
        <v>3880</v>
      </c>
      <c r="C3534" s="268" t="s">
        <v>347</v>
      </c>
      <c r="D3534" s="283"/>
    </row>
    <row r="3535" spans="1:4">
      <c r="A3535" s="268">
        <v>41211</v>
      </c>
      <c r="B3535" s="261" t="s">
        <v>3881</v>
      </c>
      <c r="C3535" s="268" t="s">
        <v>347</v>
      </c>
      <c r="D3535" s="283"/>
    </row>
    <row r="3536" spans="1:4">
      <c r="A3536" s="268">
        <v>13339</v>
      </c>
      <c r="B3536" s="261" t="s">
        <v>3882</v>
      </c>
      <c r="C3536" s="268" t="s">
        <v>347</v>
      </c>
      <c r="D3536" s="283"/>
    </row>
    <row r="3537" spans="1:4">
      <c r="A3537" s="268">
        <v>41213</v>
      </c>
      <c r="B3537" s="261" t="s">
        <v>3883</v>
      </c>
      <c r="C3537" s="268" t="s">
        <v>347</v>
      </c>
      <c r="D3537" s="283"/>
    </row>
    <row r="3538" spans="1:4">
      <c r="A3538" s="268">
        <v>41209</v>
      </c>
      <c r="B3538" s="261" t="s">
        <v>3884</v>
      </c>
      <c r="C3538" s="268" t="s">
        <v>347</v>
      </c>
      <c r="D3538" s="283"/>
    </row>
    <row r="3539" spans="1:4">
      <c r="A3539" s="268">
        <v>41216</v>
      </c>
      <c r="B3539" s="261" t="s">
        <v>3885</v>
      </c>
      <c r="C3539" s="268" t="s">
        <v>347</v>
      </c>
      <c r="D3539" s="283"/>
    </row>
    <row r="3540" spans="1:4">
      <c r="A3540" s="268">
        <v>41217</v>
      </c>
      <c r="B3540" s="261" t="s">
        <v>3886</v>
      </c>
      <c r="C3540" s="268" t="s">
        <v>347</v>
      </c>
      <c r="D3540" s="283"/>
    </row>
    <row r="3541" spans="1:4">
      <c r="A3541" s="268">
        <v>41218</v>
      </c>
      <c r="B3541" s="261" t="s">
        <v>3887</v>
      </c>
      <c r="C3541" s="268" t="s">
        <v>347</v>
      </c>
      <c r="D3541" s="283"/>
    </row>
    <row r="3542" spans="1:4">
      <c r="A3542" s="268">
        <v>41214</v>
      </c>
      <c r="B3542" s="261" t="s">
        <v>3888</v>
      </c>
      <c r="C3542" s="268" t="s">
        <v>347</v>
      </c>
      <c r="D3542" s="283"/>
    </row>
    <row r="3543" spans="1:4">
      <c r="A3543" s="268">
        <v>41215</v>
      </c>
      <c r="B3543" s="261" t="s">
        <v>3889</v>
      </c>
      <c r="C3543" s="268" t="s">
        <v>347</v>
      </c>
      <c r="D3543" s="283"/>
    </row>
    <row r="3544" spans="1:4">
      <c r="A3544" s="268">
        <v>41221</v>
      </c>
      <c r="B3544" s="261" t="s">
        <v>3890</v>
      </c>
      <c r="C3544" s="268" t="s">
        <v>347</v>
      </c>
      <c r="D3544" s="283"/>
    </row>
    <row r="3545" spans="1:4">
      <c r="A3545" s="268">
        <v>41222</v>
      </c>
      <c r="B3545" s="261" t="s">
        <v>3891</v>
      </c>
      <c r="C3545" s="268" t="s">
        <v>347</v>
      </c>
      <c r="D3545" s="283"/>
    </row>
    <row r="3546" spans="1:4">
      <c r="A3546" s="268">
        <v>41195</v>
      </c>
      <c r="B3546" s="261" t="s">
        <v>3892</v>
      </c>
      <c r="C3546" s="268" t="s">
        <v>347</v>
      </c>
      <c r="D3546" s="283"/>
    </row>
    <row r="3547" spans="1:4">
      <c r="A3547" s="268">
        <v>41198</v>
      </c>
      <c r="B3547" s="261" t="s">
        <v>3893</v>
      </c>
      <c r="C3547" s="268" t="s">
        <v>347</v>
      </c>
      <c r="D3547" s="283"/>
    </row>
    <row r="3548" spans="1:4">
      <c r="A3548" s="268">
        <v>41196</v>
      </c>
      <c r="B3548" s="261" t="s">
        <v>3894</v>
      </c>
      <c r="C3548" s="268" t="s">
        <v>347</v>
      </c>
      <c r="D3548" s="283"/>
    </row>
    <row r="3549" spans="1:4">
      <c r="A3549" s="268">
        <v>5033</v>
      </c>
      <c r="B3549" s="261" t="s">
        <v>3895</v>
      </c>
      <c r="C3549" s="268" t="s">
        <v>347</v>
      </c>
      <c r="D3549" s="283"/>
    </row>
    <row r="3550" spans="1:4">
      <c r="A3550" s="268">
        <v>41197</v>
      </c>
      <c r="B3550" s="261" t="s">
        <v>3896</v>
      </c>
      <c r="C3550" s="268" t="s">
        <v>347</v>
      </c>
      <c r="D3550" s="283"/>
    </row>
    <row r="3551" spans="1:4">
      <c r="A3551" s="268">
        <v>12388</v>
      </c>
      <c r="B3551" s="261" t="s">
        <v>3897</v>
      </c>
      <c r="C3551" s="268" t="s">
        <v>347</v>
      </c>
      <c r="D3551" s="283"/>
    </row>
    <row r="3552" spans="1:4">
      <c r="A3552" s="268">
        <v>2731</v>
      </c>
      <c r="B3552" s="261" t="s">
        <v>3898</v>
      </c>
      <c r="C3552" s="268" t="s">
        <v>111</v>
      </c>
      <c r="D3552" s="283">
        <v>124.21</v>
      </c>
    </row>
    <row r="3553" spans="1:4">
      <c r="A3553" s="268">
        <v>41457</v>
      </c>
      <c r="B3553" s="261" t="s">
        <v>3899</v>
      </c>
      <c r="C3553" s="268" t="s">
        <v>347</v>
      </c>
      <c r="D3553" s="283"/>
    </row>
    <row r="3554" spans="1:4">
      <c r="A3554" s="268">
        <v>41458</v>
      </c>
      <c r="B3554" s="261" t="s">
        <v>3900</v>
      </c>
      <c r="C3554" s="268" t="s">
        <v>347</v>
      </c>
      <c r="D3554" s="283"/>
    </row>
    <row r="3555" spans="1:4">
      <c r="A3555" s="268">
        <v>41459</v>
      </c>
      <c r="B3555" s="261" t="s">
        <v>3901</v>
      </c>
      <c r="C3555" s="268" t="s">
        <v>347</v>
      </c>
      <c r="D3555" s="283"/>
    </row>
    <row r="3556" spans="1:4">
      <c r="A3556" s="268">
        <v>41461</v>
      </c>
      <c r="B3556" s="261" t="s">
        <v>3902</v>
      </c>
      <c r="C3556" s="268" t="s">
        <v>347</v>
      </c>
      <c r="D3556" s="283"/>
    </row>
    <row r="3557" spans="1:4">
      <c r="A3557" s="268">
        <v>44537</v>
      </c>
      <c r="B3557" s="261" t="s">
        <v>3903</v>
      </c>
      <c r="C3557" s="268" t="s">
        <v>123</v>
      </c>
      <c r="D3557" s="283">
        <v>384.74</v>
      </c>
    </row>
    <row r="3558" spans="1:4">
      <c r="A3558" s="268">
        <v>11844</v>
      </c>
      <c r="B3558" s="261" t="s">
        <v>3904</v>
      </c>
      <c r="C3558" s="268" t="s">
        <v>111</v>
      </c>
      <c r="D3558" s="283">
        <v>57.99</v>
      </c>
    </row>
    <row r="3559" spans="1:4">
      <c r="A3559" s="268">
        <v>4465</v>
      </c>
      <c r="B3559" s="261" t="s">
        <v>3905</v>
      </c>
      <c r="C3559" s="268" t="s">
        <v>111</v>
      </c>
      <c r="D3559" s="283">
        <v>48.19</v>
      </c>
    </row>
    <row r="3560" spans="1:4">
      <c r="A3560" s="268">
        <v>35273</v>
      </c>
      <c r="B3560" s="261" t="s">
        <v>3906</v>
      </c>
      <c r="C3560" s="268" t="s">
        <v>111</v>
      </c>
      <c r="D3560" s="283">
        <v>57.79</v>
      </c>
    </row>
    <row r="3561" spans="1:4">
      <c r="A3561" s="268">
        <v>4470</v>
      </c>
      <c r="B3561" s="261" t="s">
        <v>3907</v>
      </c>
      <c r="C3561" s="268" t="s">
        <v>111</v>
      </c>
      <c r="D3561" s="283">
        <v>133.38</v>
      </c>
    </row>
    <row r="3562" spans="1:4">
      <c r="A3562" s="268">
        <v>20204</v>
      </c>
      <c r="B3562" s="261" t="s">
        <v>3908</v>
      </c>
      <c r="C3562" s="268" t="s">
        <v>111</v>
      </c>
      <c r="D3562" s="283">
        <v>88.92</v>
      </c>
    </row>
    <row r="3563" spans="1:4">
      <c r="A3563" s="268">
        <v>20208</v>
      </c>
      <c r="B3563" s="261" t="s">
        <v>3909</v>
      </c>
      <c r="C3563" s="268" t="s">
        <v>111</v>
      </c>
      <c r="D3563" s="283">
        <v>120.04</v>
      </c>
    </row>
    <row r="3564" spans="1:4">
      <c r="A3564" s="268">
        <v>4437</v>
      </c>
      <c r="B3564" s="261" t="s">
        <v>3910</v>
      </c>
      <c r="C3564" s="268" t="s">
        <v>111</v>
      </c>
      <c r="D3564" s="283">
        <v>100.03</v>
      </c>
    </row>
    <row r="3565" spans="1:4">
      <c r="A3565" s="268">
        <v>14580</v>
      </c>
      <c r="B3565" s="261" t="s">
        <v>3911</v>
      </c>
      <c r="C3565" s="268" t="s">
        <v>111</v>
      </c>
      <c r="D3565" s="283">
        <v>100.03</v>
      </c>
    </row>
    <row r="3566" spans="1:4">
      <c r="A3566" s="268">
        <v>5065</v>
      </c>
      <c r="B3566" s="261" t="s">
        <v>3912</v>
      </c>
      <c r="C3566" s="268" t="s">
        <v>152</v>
      </c>
      <c r="D3566" s="283">
        <v>30.88</v>
      </c>
    </row>
    <row r="3567" spans="1:4">
      <c r="A3567" s="268">
        <v>5072</v>
      </c>
      <c r="B3567" s="261" t="s">
        <v>3913</v>
      </c>
      <c r="C3567" s="268" t="s">
        <v>152</v>
      </c>
      <c r="D3567" s="283">
        <v>28.57</v>
      </c>
    </row>
    <row r="3568" spans="1:4">
      <c r="A3568" s="268">
        <v>5066</v>
      </c>
      <c r="B3568" s="261" t="s">
        <v>3914</v>
      </c>
      <c r="C3568" s="268" t="s">
        <v>152</v>
      </c>
      <c r="D3568" s="283">
        <v>21.39</v>
      </c>
    </row>
    <row r="3569" spans="1:4">
      <c r="A3569" s="268">
        <v>5063</v>
      </c>
      <c r="B3569" s="261" t="s">
        <v>3915</v>
      </c>
      <c r="C3569" s="268" t="s">
        <v>152</v>
      </c>
      <c r="D3569" s="283">
        <v>19.37</v>
      </c>
    </row>
    <row r="3570" spans="1:4">
      <c r="A3570" s="268">
        <v>20247</v>
      </c>
      <c r="B3570" s="261" t="s">
        <v>3916</v>
      </c>
      <c r="C3570" s="268" t="s">
        <v>152</v>
      </c>
      <c r="D3570" s="283">
        <v>17.97</v>
      </c>
    </row>
    <row r="3571" spans="1:4">
      <c r="A3571" s="268">
        <v>5074</v>
      </c>
      <c r="B3571" s="261" t="s">
        <v>3917</v>
      </c>
      <c r="C3571" s="268" t="s">
        <v>152</v>
      </c>
      <c r="D3571" s="283">
        <v>18.190000000000001</v>
      </c>
    </row>
    <row r="3572" spans="1:4">
      <c r="A3572" s="268">
        <v>5067</v>
      </c>
      <c r="B3572" s="261" t="s">
        <v>3918</v>
      </c>
      <c r="C3572" s="268" t="s">
        <v>152</v>
      </c>
      <c r="D3572" s="283">
        <v>17.3</v>
      </c>
    </row>
    <row r="3573" spans="1:4">
      <c r="A3573" s="268">
        <v>5078</v>
      </c>
      <c r="B3573" s="261" t="s">
        <v>3919</v>
      </c>
      <c r="C3573" s="268" t="s">
        <v>152</v>
      </c>
      <c r="D3573" s="283">
        <v>17.100000000000001</v>
      </c>
    </row>
    <row r="3574" spans="1:4">
      <c r="A3574" s="268">
        <v>5068</v>
      </c>
      <c r="B3574" s="261" t="s">
        <v>3920</v>
      </c>
      <c r="C3574" s="268" t="s">
        <v>152</v>
      </c>
      <c r="D3574" s="283">
        <v>16.23</v>
      </c>
    </row>
    <row r="3575" spans="1:4">
      <c r="A3575" s="268">
        <v>5073</v>
      </c>
      <c r="B3575" s="261" t="s">
        <v>3921</v>
      </c>
      <c r="C3575" s="268" t="s">
        <v>152</v>
      </c>
      <c r="D3575" s="283">
        <v>16.55</v>
      </c>
    </row>
    <row r="3576" spans="1:4">
      <c r="A3576" s="268">
        <v>5069</v>
      </c>
      <c r="B3576" s="261" t="s">
        <v>3922</v>
      </c>
      <c r="C3576" s="268" t="s">
        <v>152</v>
      </c>
      <c r="D3576" s="283">
        <v>16.55</v>
      </c>
    </row>
    <row r="3577" spans="1:4">
      <c r="A3577" s="268">
        <v>5070</v>
      </c>
      <c r="B3577" s="261" t="s">
        <v>3923</v>
      </c>
      <c r="C3577" s="268" t="s">
        <v>152</v>
      </c>
      <c r="D3577" s="283">
        <v>16.73</v>
      </c>
    </row>
    <row r="3578" spans="1:4">
      <c r="A3578" s="268">
        <v>5071</v>
      </c>
      <c r="B3578" s="261" t="s">
        <v>3924</v>
      </c>
      <c r="C3578" s="268" t="s">
        <v>152</v>
      </c>
      <c r="D3578" s="283">
        <v>16.23</v>
      </c>
    </row>
    <row r="3579" spans="1:4">
      <c r="A3579" s="268">
        <v>5061</v>
      </c>
      <c r="B3579" s="261" t="s">
        <v>3925</v>
      </c>
      <c r="C3579" s="268" t="s">
        <v>152</v>
      </c>
      <c r="D3579" s="283">
        <v>15.96</v>
      </c>
    </row>
    <row r="3580" spans="1:4">
      <c r="A3580" s="268">
        <v>5075</v>
      </c>
      <c r="B3580" s="261" t="s">
        <v>3926</v>
      </c>
      <c r="C3580" s="268" t="s">
        <v>152</v>
      </c>
      <c r="D3580" s="283">
        <v>16.23</v>
      </c>
    </row>
    <row r="3581" spans="1:4">
      <c r="A3581" s="268">
        <v>5062</v>
      </c>
      <c r="B3581" s="261" t="s">
        <v>3927</v>
      </c>
      <c r="C3581" s="268" t="s">
        <v>152</v>
      </c>
      <c r="D3581" s="283">
        <v>16.45</v>
      </c>
    </row>
    <row r="3582" spans="1:4">
      <c r="A3582" s="268">
        <v>39027</v>
      </c>
      <c r="B3582" s="261" t="s">
        <v>3928</v>
      </c>
      <c r="C3582" s="268" t="s">
        <v>152</v>
      </c>
      <c r="D3582" s="283">
        <v>16.22</v>
      </c>
    </row>
    <row r="3583" spans="1:4">
      <c r="A3583" s="268">
        <v>40568</v>
      </c>
      <c r="B3583" s="261" t="s">
        <v>3929</v>
      </c>
      <c r="C3583" s="268" t="s">
        <v>152</v>
      </c>
      <c r="D3583" s="283">
        <v>16.350000000000001</v>
      </c>
    </row>
    <row r="3584" spans="1:4">
      <c r="A3584" s="268">
        <v>40304</v>
      </c>
      <c r="B3584" s="261" t="s">
        <v>3930</v>
      </c>
      <c r="C3584" s="268" t="s">
        <v>152</v>
      </c>
      <c r="D3584" s="283">
        <v>20.04</v>
      </c>
    </row>
    <row r="3585" spans="1:4">
      <c r="A3585" s="268">
        <v>39026</v>
      </c>
      <c r="B3585" s="261" t="s">
        <v>3931</v>
      </c>
      <c r="C3585" s="268" t="s">
        <v>152</v>
      </c>
      <c r="D3585" s="283">
        <v>18.25</v>
      </c>
    </row>
    <row r="3586" spans="1:4">
      <c r="A3586" s="268">
        <v>42431</v>
      </c>
      <c r="B3586" s="261" t="s">
        <v>3932</v>
      </c>
      <c r="C3586" s="268" t="s">
        <v>347</v>
      </c>
      <c r="D3586" s="283"/>
    </row>
    <row r="3587" spans="1:4">
      <c r="A3587" s="268">
        <v>44074</v>
      </c>
      <c r="B3587" s="261" t="s">
        <v>3933</v>
      </c>
      <c r="C3587" s="268" t="s">
        <v>395</v>
      </c>
      <c r="D3587" s="283">
        <v>614.54</v>
      </c>
    </row>
    <row r="3588" spans="1:4">
      <c r="A3588" s="268">
        <v>44072</v>
      </c>
      <c r="B3588" s="261" t="s">
        <v>3934</v>
      </c>
      <c r="C3588" s="268" t="s">
        <v>395</v>
      </c>
      <c r="D3588" s="283">
        <v>150.07</v>
      </c>
    </row>
    <row r="3589" spans="1:4">
      <c r="A3589" s="268">
        <v>511</v>
      </c>
      <c r="B3589" s="261" t="s">
        <v>3935</v>
      </c>
      <c r="C3589" s="268" t="s">
        <v>395</v>
      </c>
      <c r="D3589" s="283">
        <v>20.5</v>
      </c>
    </row>
    <row r="3590" spans="1:4">
      <c r="A3590" s="268">
        <v>37540</v>
      </c>
      <c r="B3590" s="261" t="s">
        <v>3936</v>
      </c>
      <c r="C3590" s="268" t="s">
        <v>347</v>
      </c>
      <c r="D3590" s="283">
        <v>88039.86</v>
      </c>
    </row>
    <row r="3591" spans="1:4">
      <c r="A3591" s="268">
        <v>37548</v>
      </c>
      <c r="B3591" s="261" t="s">
        <v>3937</v>
      </c>
      <c r="C3591" s="268" t="s">
        <v>347</v>
      </c>
      <c r="D3591" s="283">
        <v>116696.39</v>
      </c>
    </row>
    <row r="3592" spans="1:4">
      <c r="A3592" s="268">
        <v>39828</v>
      </c>
      <c r="B3592" s="261" t="s">
        <v>3938</v>
      </c>
      <c r="C3592" s="268" t="s">
        <v>347</v>
      </c>
      <c r="D3592" s="283">
        <v>700.06</v>
      </c>
    </row>
    <row r="3593" spans="1:4">
      <c r="A3593" s="268">
        <v>38392</v>
      </c>
      <c r="B3593" s="261" t="s">
        <v>3939</v>
      </c>
      <c r="C3593" s="268" t="s">
        <v>347</v>
      </c>
      <c r="D3593" s="283">
        <v>53.08</v>
      </c>
    </row>
    <row r="3594" spans="1:4">
      <c r="A3594" s="268">
        <v>11735</v>
      </c>
      <c r="B3594" s="261" t="s">
        <v>3940</v>
      </c>
      <c r="C3594" s="268" t="s">
        <v>347</v>
      </c>
      <c r="D3594" s="283">
        <v>9.44</v>
      </c>
    </row>
    <row r="3595" spans="1:4">
      <c r="A3595" s="268">
        <v>11737</v>
      </c>
      <c r="B3595" s="261" t="s">
        <v>3941</v>
      </c>
      <c r="C3595" s="268" t="s">
        <v>347</v>
      </c>
      <c r="D3595" s="283">
        <v>13.39</v>
      </c>
    </row>
    <row r="3596" spans="1:4">
      <c r="A3596" s="268">
        <v>11738</v>
      </c>
      <c r="B3596" s="261" t="s">
        <v>3942</v>
      </c>
      <c r="C3596" s="268" t="s">
        <v>347</v>
      </c>
      <c r="D3596" s="283">
        <v>16.88</v>
      </c>
    </row>
    <row r="3597" spans="1:4">
      <c r="A3597" s="268">
        <v>36143</v>
      </c>
      <c r="B3597" s="261" t="s">
        <v>3943</v>
      </c>
      <c r="C3597" s="268" t="s">
        <v>347</v>
      </c>
      <c r="D3597" s="283">
        <v>90</v>
      </c>
    </row>
    <row r="3598" spans="1:4">
      <c r="A3598" s="268">
        <v>36142</v>
      </c>
      <c r="B3598" s="261" t="s">
        <v>3944</v>
      </c>
      <c r="C3598" s="268" t="s">
        <v>347</v>
      </c>
      <c r="D3598" s="283">
        <v>2.2200000000000002</v>
      </c>
    </row>
    <row r="3599" spans="1:4">
      <c r="A3599" s="268">
        <v>45227</v>
      </c>
      <c r="B3599" s="261" t="s">
        <v>3945</v>
      </c>
      <c r="C3599" s="268" t="s">
        <v>347</v>
      </c>
      <c r="D3599" s="283">
        <v>857.59</v>
      </c>
    </row>
    <row r="3600" spans="1:4">
      <c r="A3600" s="268">
        <v>45209</v>
      </c>
      <c r="B3600" s="261" t="s">
        <v>3946</v>
      </c>
      <c r="C3600" s="268" t="s">
        <v>347</v>
      </c>
      <c r="D3600" s="283">
        <v>37.56</v>
      </c>
    </row>
    <row r="3601" spans="1:4">
      <c r="A3601" s="268">
        <v>36146</v>
      </c>
      <c r="B3601" s="261" t="s">
        <v>3947</v>
      </c>
      <c r="C3601" s="268" t="s">
        <v>347</v>
      </c>
      <c r="D3601" s="283">
        <v>238.15</v>
      </c>
    </row>
    <row r="3602" spans="1:4">
      <c r="A3602" s="268">
        <v>39015</v>
      </c>
      <c r="B3602" s="261" t="s">
        <v>3948</v>
      </c>
      <c r="C3602" s="268" t="s">
        <v>347</v>
      </c>
      <c r="D3602" s="283"/>
    </row>
    <row r="3603" spans="1:4">
      <c r="A3603" s="268">
        <v>38377</v>
      </c>
      <c r="B3603" s="261" t="s">
        <v>3949</v>
      </c>
      <c r="C3603" s="268" t="s">
        <v>347</v>
      </c>
      <c r="D3603" s="283">
        <v>26.45</v>
      </c>
    </row>
    <row r="3604" spans="1:4">
      <c r="A3604" s="268">
        <v>38376</v>
      </c>
      <c r="B3604" s="261" t="s">
        <v>3950</v>
      </c>
      <c r="C3604" s="268" t="s">
        <v>347</v>
      </c>
      <c r="D3604" s="283">
        <v>30.59</v>
      </c>
    </row>
    <row r="3605" spans="1:4">
      <c r="A3605" s="268">
        <v>38116</v>
      </c>
      <c r="B3605" s="261" t="s">
        <v>3951</v>
      </c>
      <c r="C3605" s="268" t="s">
        <v>347</v>
      </c>
      <c r="D3605" s="283">
        <v>4.82</v>
      </c>
    </row>
    <row r="3606" spans="1:4">
      <c r="A3606" s="268">
        <v>38066</v>
      </c>
      <c r="B3606" s="261" t="s">
        <v>3952</v>
      </c>
      <c r="C3606" s="268" t="s">
        <v>347</v>
      </c>
      <c r="D3606" s="283">
        <v>7.96</v>
      </c>
    </row>
    <row r="3607" spans="1:4">
      <c r="A3607" s="268">
        <v>38117</v>
      </c>
      <c r="B3607" s="261" t="s">
        <v>3953</v>
      </c>
      <c r="C3607" s="268" t="s">
        <v>347</v>
      </c>
      <c r="D3607" s="283">
        <v>8.2100000000000009</v>
      </c>
    </row>
    <row r="3608" spans="1:4">
      <c r="A3608" s="268">
        <v>38067</v>
      </c>
      <c r="B3608" s="261" t="s">
        <v>3954</v>
      </c>
      <c r="C3608" s="268" t="s">
        <v>347</v>
      </c>
      <c r="D3608" s="283">
        <v>11.21</v>
      </c>
    </row>
    <row r="3609" spans="1:4">
      <c r="A3609" s="268">
        <v>44313</v>
      </c>
      <c r="B3609" s="261" t="s">
        <v>3955</v>
      </c>
      <c r="C3609" s="268" t="s">
        <v>347</v>
      </c>
      <c r="D3609" s="283"/>
    </row>
    <row r="3610" spans="1:4">
      <c r="A3610" s="268">
        <v>11522</v>
      </c>
      <c r="B3610" s="261" t="s">
        <v>3956</v>
      </c>
      <c r="C3610" s="268" t="s">
        <v>347</v>
      </c>
      <c r="D3610" s="283">
        <v>14.92</v>
      </c>
    </row>
    <row r="3611" spans="1:4">
      <c r="A3611" s="268">
        <v>43600</v>
      </c>
      <c r="B3611" s="261" t="s">
        <v>3957</v>
      </c>
      <c r="C3611" s="268" t="s">
        <v>347</v>
      </c>
      <c r="D3611" s="283">
        <v>59.79</v>
      </c>
    </row>
    <row r="3612" spans="1:4">
      <c r="A3612" s="268">
        <v>5080</v>
      </c>
      <c r="B3612" s="261" t="s">
        <v>3958</v>
      </c>
      <c r="C3612" s="268" t="s">
        <v>347</v>
      </c>
      <c r="D3612" s="283">
        <v>23.32</v>
      </c>
    </row>
    <row r="3613" spans="1:4">
      <c r="A3613" s="268">
        <v>38168</v>
      </c>
      <c r="B3613" s="261" t="s">
        <v>3959</v>
      </c>
      <c r="C3613" s="268" t="s">
        <v>347</v>
      </c>
      <c r="D3613" s="283">
        <v>162.79</v>
      </c>
    </row>
    <row r="3614" spans="1:4">
      <c r="A3614" s="268">
        <v>43601</v>
      </c>
      <c r="B3614" s="261" t="s">
        <v>3960</v>
      </c>
      <c r="C3614" s="268" t="s">
        <v>347</v>
      </c>
      <c r="D3614" s="283">
        <v>81.39</v>
      </c>
    </row>
    <row r="3615" spans="1:4">
      <c r="A3615" s="268">
        <v>13393</v>
      </c>
      <c r="B3615" s="261" t="s">
        <v>3961</v>
      </c>
      <c r="C3615" s="268" t="s">
        <v>347</v>
      </c>
      <c r="D3615" s="283">
        <v>304.47000000000003</v>
      </c>
    </row>
    <row r="3616" spans="1:4">
      <c r="A3616" s="268">
        <v>13395</v>
      </c>
      <c r="B3616" s="261" t="s">
        <v>3962</v>
      </c>
      <c r="C3616" s="268" t="s">
        <v>347</v>
      </c>
      <c r="D3616" s="283">
        <v>426.68</v>
      </c>
    </row>
    <row r="3617" spans="1:4">
      <c r="A3617" s="268">
        <v>12039</v>
      </c>
      <c r="B3617" s="261" t="s">
        <v>3963</v>
      </c>
      <c r="C3617" s="268" t="s">
        <v>347</v>
      </c>
      <c r="D3617" s="283">
        <v>448.4</v>
      </c>
    </row>
    <row r="3618" spans="1:4">
      <c r="A3618" s="268">
        <v>13396</v>
      </c>
      <c r="B3618" s="261" t="s">
        <v>3964</v>
      </c>
      <c r="C3618" s="268" t="s">
        <v>347</v>
      </c>
      <c r="D3618" s="283">
        <v>629.75</v>
      </c>
    </row>
    <row r="3619" spans="1:4">
      <c r="A3619" s="268">
        <v>12041</v>
      </c>
      <c r="B3619" s="261" t="s">
        <v>3965</v>
      </c>
      <c r="C3619" s="268" t="s">
        <v>347</v>
      </c>
      <c r="D3619" s="283">
        <v>514.23</v>
      </c>
    </row>
    <row r="3620" spans="1:4">
      <c r="A3620" s="268">
        <v>12043</v>
      </c>
      <c r="B3620" s="261" t="s">
        <v>3966</v>
      </c>
      <c r="C3620" s="268" t="s">
        <v>347</v>
      </c>
      <c r="D3620" s="283">
        <v>1085.71</v>
      </c>
    </row>
    <row r="3621" spans="1:4">
      <c r="A3621" s="268">
        <v>39762</v>
      </c>
      <c r="B3621" s="261" t="s">
        <v>3967</v>
      </c>
      <c r="C3621" s="268" t="s">
        <v>347</v>
      </c>
      <c r="D3621" s="283">
        <v>516.82000000000005</v>
      </c>
    </row>
    <row r="3622" spans="1:4">
      <c r="A3622" s="268">
        <v>12042</v>
      </c>
      <c r="B3622" s="261" t="s">
        <v>3968</v>
      </c>
      <c r="C3622" s="268" t="s">
        <v>347</v>
      </c>
      <c r="D3622" s="283">
        <v>754.55</v>
      </c>
    </row>
    <row r="3623" spans="1:4">
      <c r="A3623" s="268">
        <v>39763</v>
      </c>
      <c r="B3623" s="261" t="s">
        <v>3969</v>
      </c>
      <c r="C3623" s="268" t="s">
        <v>347</v>
      </c>
      <c r="D3623" s="283">
        <v>883.1</v>
      </c>
    </row>
    <row r="3624" spans="1:4">
      <c r="A3624" s="268">
        <v>39760</v>
      </c>
      <c r="B3624" s="261" t="s">
        <v>3970</v>
      </c>
      <c r="C3624" s="268" t="s">
        <v>347</v>
      </c>
      <c r="D3624" s="283">
        <v>880.2</v>
      </c>
    </row>
    <row r="3625" spans="1:4">
      <c r="A3625" s="268">
        <v>39756</v>
      </c>
      <c r="B3625" s="261" t="s">
        <v>3971</v>
      </c>
      <c r="C3625" s="268" t="s">
        <v>347</v>
      </c>
      <c r="D3625" s="283">
        <v>316.04000000000002</v>
      </c>
    </row>
    <row r="3626" spans="1:4">
      <c r="A3626" s="268">
        <v>12038</v>
      </c>
      <c r="B3626" s="261" t="s">
        <v>3972</v>
      </c>
      <c r="C3626" s="268" t="s">
        <v>347</v>
      </c>
      <c r="D3626" s="283">
        <v>394.9</v>
      </c>
    </row>
    <row r="3627" spans="1:4">
      <c r="A3627" s="268">
        <v>39757</v>
      </c>
      <c r="B3627" s="261" t="s">
        <v>3973</v>
      </c>
      <c r="C3627" s="268" t="s">
        <v>347</v>
      </c>
      <c r="D3627" s="283">
        <v>365.16</v>
      </c>
    </row>
    <row r="3628" spans="1:4">
      <c r="A3628" s="268">
        <v>39758</v>
      </c>
      <c r="B3628" s="261" t="s">
        <v>3974</v>
      </c>
      <c r="C3628" s="268" t="s">
        <v>347</v>
      </c>
      <c r="D3628" s="283">
        <v>532.17999999999995</v>
      </c>
    </row>
    <row r="3629" spans="1:4">
      <c r="A3629" s="268">
        <v>39759</v>
      </c>
      <c r="B3629" s="261" t="s">
        <v>3975</v>
      </c>
      <c r="C3629" s="268" t="s">
        <v>347</v>
      </c>
      <c r="D3629" s="283">
        <v>657.24</v>
      </c>
    </row>
    <row r="3630" spans="1:4">
      <c r="A3630" s="268">
        <v>39761</v>
      </c>
      <c r="B3630" s="261" t="s">
        <v>3976</v>
      </c>
      <c r="C3630" s="268" t="s">
        <v>347</v>
      </c>
      <c r="D3630" s="283">
        <v>790.02</v>
      </c>
    </row>
    <row r="3631" spans="1:4">
      <c r="A3631" s="268">
        <v>39805</v>
      </c>
      <c r="B3631" s="261" t="s">
        <v>3977</v>
      </c>
      <c r="C3631" s="268" t="s">
        <v>347</v>
      </c>
      <c r="D3631" s="283">
        <v>209.38</v>
      </c>
    </row>
    <row r="3632" spans="1:4">
      <c r="A3632" s="268">
        <v>39806</v>
      </c>
      <c r="B3632" s="261" t="s">
        <v>3978</v>
      </c>
      <c r="C3632" s="268" t="s">
        <v>347</v>
      </c>
      <c r="D3632" s="283">
        <v>387.92</v>
      </c>
    </row>
    <row r="3633" spans="1:4">
      <c r="A3633" s="268">
        <v>39807</v>
      </c>
      <c r="B3633" s="261" t="s">
        <v>3979</v>
      </c>
      <c r="C3633" s="268" t="s">
        <v>347</v>
      </c>
      <c r="D3633" s="283">
        <v>840.72</v>
      </c>
    </row>
    <row r="3634" spans="1:4">
      <c r="A3634" s="268">
        <v>43100</v>
      </c>
      <c r="B3634" s="261" t="s">
        <v>3980</v>
      </c>
      <c r="C3634" s="268" t="s">
        <v>347</v>
      </c>
      <c r="D3634" s="283">
        <v>657.26</v>
      </c>
    </row>
    <row r="3635" spans="1:4">
      <c r="A3635" s="268">
        <v>39804</v>
      </c>
      <c r="B3635" s="261" t="s">
        <v>3981</v>
      </c>
      <c r="C3635" s="268" t="s">
        <v>347</v>
      </c>
      <c r="D3635" s="283">
        <v>122.95</v>
      </c>
    </row>
    <row r="3636" spans="1:4">
      <c r="A3636" s="268">
        <v>39796</v>
      </c>
      <c r="B3636" s="261" t="s">
        <v>3982</v>
      </c>
      <c r="C3636" s="268" t="s">
        <v>347</v>
      </c>
      <c r="D3636" s="283">
        <v>127.34</v>
      </c>
    </row>
    <row r="3637" spans="1:4">
      <c r="A3637" s="268">
        <v>39797</v>
      </c>
      <c r="B3637" s="261" t="s">
        <v>3983</v>
      </c>
      <c r="C3637" s="268" t="s">
        <v>347</v>
      </c>
      <c r="D3637" s="283">
        <v>199.9</v>
      </c>
    </row>
    <row r="3638" spans="1:4">
      <c r="A3638" s="268">
        <v>39798</v>
      </c>
      <c r="B3638" s="261" t="s">
        <v>3984</v>
      </c>
      <c r="C3638" s="268" t="s">
        <v>347</v>
      </c>
      <c r="D3638" s="283">
        <v>342.89</v>
      </c>
    </row>
    <row r="3639" spans="1:4">
      <c r="A3639" s="268">
        <v>39794</v>
      </c>
      <c r="B3639" s="261" t="s">
        <v>3985</v>
      </c>
      <c r="C3639" s="268" t="s">
        <v>347</v>
      </c>
      <c r="D3639" s="283">
        <v>54.05</v>
      </c>
    </row>
    <row r="3640" spans="1:4">
      <c r="A3640" s="268">
        <v>39795</v>
      </c>
      <c r="B3640" s="261" t="s">
        <v>3986</v>
      </c>
      <c r="C3640" s="268" t="s">
        <v>347</v>
      </c>
      <c r="D3640" s="283">
        <v>85.39</v>
      </c>
    </row>
    <row r="3641" spans="1:4">
      <c r="A3641" s="268">
        <v>39801</v>
      </c>
      <c r="B3641" s="261" t="s">
        <v>3987</v>
      </c>
      <c r="C3641" s="268" t="s">
        <v>347</v>
      </c>
      <c r="D3641" s="283">
        <v>180.32</v>
      </c>
    </row>
    <row r="3642" spans="1:4">
      <c r="A3642" s="268">
        <v>39802</v>
      </c>
      <c r="B3642" s="261" t="s">
        <v>3988</v>
      </c>
      <c r="C3642" s="268" t="s">
        <v>347</v>
      </c>
      <c r="D3642" s="283">
        <v>264.32</v>
      </c>
    </row>
    <row r="3643" spans="1:4">
      <c r="A3643" s="268">
        <v>39803</v>
      </c>
      <c r="B3643" s="261" t="s">
        <v>3989</v>
      </c>
      <c r="C3643" s="268" t="s">
        <v>347</v>
      </c>
      <c r="D3643" s="283">
        <v>368.73</v>
      </c>
    </row>
    <row r="3644" spans="1:4">
      <c r="A3644" s="268">
        <v>39799</v>
      </c>
      <c r="B3644" s="261" t="s">
        <v>3990</v>
      </c>
      <c r="C3644" s="268" t="s">
        <v>347</v>
      </c>
      <c r="D3644" s="283">
        <v>63</v>
      </c>
    </row>
    <row r="3645" spans="1:4">
      <c r="A3645" s="268">
        <v>39800</v>
      </c>
      <c r="B3645" s="261" t="s">
        <v>3991</v>
      </c>
      <c r="C3645" s="268" t="s">
        <v>347</v>
      </c>
      <c r="D3645" s="283">
        <v>107.33</v>
      </c>
    </row>
    <row r="3646" spans="1:4">
      <c r="A3646" s="268">
        <v>43837</v>
      </c>
      <c r="B3646" s="261" t="s">
        <v>3992</v>
      </c>
      <c r="C3646" s="268" t="s">
        <v>347</v>
      </c>
      <c r="D3646" s="283">
        <v>2230.52</v>
      </c>
    </row>
    <row r="3647" spans="1:4">
      <c r="A3647" s="268">
        <v>43836</v>
      </c>
      <c r="B3647" s="261" t="s">
        <v>3993</v>
      </c>
      <c r="C3647" s="268" t="s">
        <v>347</v>
      </c>
      <c r="D3647" s="283">
        <v>4538.71</v>
      </c>
    </row>
    <row r="3648" spans="1:4">
      <c r="A3648" s="268">
        <v>21059</v>
      </c>
      <c r="B3648" s="261" t="s">
        <v>3994</v>
      </c>
      <c r="C3648" s="268" t="s">
        <v>347</v>
      </c>
      <c r="D3648" s="283"/>
    </row>
    <row r="3649" spans="1:4">
      <c r="A3649" s="268">
        <v>11234</v>
      </c>
      <c r="B3649" s="261" t="s">
        <v>3995</v>
      </c>
      <c r="C3649" s="268" t="s">
        <v>347</v>
      </c>
      <c r="D3649" s="283"/>
    </row>
    <row r="3650" spans="1:4">
      <c r="A3650" s="268">
        <v>21060</v>
      </c>
      <c r="B3650" s="261" t="s">
        <v>3996</v>
      </c>
      <c r="C3650" s="268" t="s">
        <v>347</v>
      </c>
      <c r="D3650" s="283"/>
    </row>
    <row r="3651" spans="1:4">
      <c r="A3651" s="268">
        <v>21061</v>
      </c>
      <c r="B3651" s="261" t="s">
        <v>3997</v>
      </c>
      <c r="C3651" s="268" t="s">
        <v>347</v>
      </c>
      <c r="D3651" s="283"/>
    </row>
    <row r="3652" spans="1:4">
      <c r="A3652" s="268">
        <v>21062</v>
      </c>
      <c r="B3652" s="261" t="s">
        <v>3998</v>
      </c>
      <c r="C3652" s="268" t="s">
        <v>347</v>
      </c>
      <c r="D3652" s="283"/>
    </row>
    <row r="3653" spans="1:4">
      <c r="A3653" s="268">
        <v>11708</v>
      </c>
      <c r="B3653" s="261" t="s">
        <v>3999</v>
      </c>
      <c r="C3653" s="268" t="s">
        <v>347</v>
      </c>
      <c r="D3653" s="283"/>
    </row>
    <row r="3654" spans="1:4">
      <c r="A3654" s="268">
        <v>11709</v>
      </c>
      <c r="B3654" s="261" t="s">
        <v>4000</v>
      </c>
      <c r="C3654" s="268" t="s">
        <v>347</v>
      </c>
      <c r="D3654" s="283"/>
    </row>
    <row r="3655" spans="1:4">
      <c r="A3655" s="268">
        <v>11710</v>
      </c>
      <c r="B3655" s="261" t="s">
        <v>4001</v>
      </c>
      <c r="C3655" s="268" t="s">
        <v>347</v>
      </c>
      <c r="D3655" s="283"/>
    </row>
    <row r="3656" spans="1:4">
      <c r="A3656" s="268">
        <v>11707</v>
      </c>
      <c r="B3656" s="261" t="s">
        <v>4002</v>
      </c>
      <c r="C3656" s="268" t="s">
        <v>347</v>
      </c>
      <c r="D3656" s="283"/>
    </row>
    <row r="3657" spans="1:4">
      <c r="A3657" s="268">
        <v>5102</v>
      </c>
      <c r="B3657" s="261" t="s">
        <v>4003</v>
      </c>
      <c r="C3657" s="268" t="s">
        <v>347</v>
      </c>
      <c r="D3657" s="283">
        <v>13.26</v>
      </c>
    </row>
    <row r="3658" spans="1:4">
      <c r="A3658" s="268">
        <v>11711</v>
      </c>
      <c r="B3658" s="261" t="s">
        <v>4004</v>
      </c>
      <c r="C3658" s="268" t="s">
        <v>347</v>
      </c>
      <c r="D3658" s="283">
        <v>11.05</v>
      </c>
    </row>
    <row r="3659" spans="1:4">
      <c r="A3659" s="268">
        <v>11739</v>
      </c>
      <c r="B3659" s="261" t="s">
        <v>4005</v>
      </c>
      <c r="C3659" s="268" t="s">
        <v>347</v>
      </c>
      <c r="D3659" s="283">
        <v>9.4499999999999993</v>
      </c>
    </row>
    <row r="3660" spans="1:4">
      <c r="A3660" s="268">
        <v>11741</v>
      </c>
      <c r="B3660" s="261" t="s">
        <v>4006</v>
      </c>
      <c r="C3660" s="268" t="s">
        <v>347</v>
      </c>
      <c r="D3660" s="283">
        <v>12.03</v>
      </c>
    </row>
    <row r="3661" spans="1:4">
      <c r="A3661" s="268">
        <v>11745</v>
      </c>
      <c r="B3661" s="261" t="s">
        <v>4007</v>
      </c>
      <c r="C3661" s="268" t="s">
        <v>347</v>
      </c>
      <c r="D3661" s="283">
        <v>15.86</v>
      </c>
    </row>
    <row r="3662" spans="1:4">
      <c r="A3662" s="268">
        <v>11743</v>
      </c>
      <c r="B3662" s="261" t="s">
        <v>4008</v>
      </c>
      <c r="C3662" s="268" t="s">
        <v>347</v>
      </c>
      <c r="D3662" s="283">
        <v>10.1</v>
      </c>
    </row>
    <row r="3663" spans="1:4">
      <c r="A3663" s="268">
        <v>5104</v>
      </c>
      <c r="B3663" s="261" t="s">
        <v>4009</v>
      </c>
      <c r="C3663" s="268" t="s">
        <v>152</v>
      </c>
      <c r="D3663" s="283"/>
    </row>
    <row r="3664" spans="1:4">
      <c r="A3664" s="268">
        <v>44530</v>
      </c>
      <c r="B3664" s="261" t="s">
        <v>4010</v>
      </c>
      <c r="C3664" s="268" t="s">
        <v>347</v>
      </c>
      <c r="D3664" s="283">
        <v>57.38</v>
      </c>
    </row>
    <row r="3665" spans="1:4">
      <c r="A3665" s="268">
        <v>2710</v>
      </c>
      <c r="B3665" s="261" t="s">
        <v>4011</v>
      </c>
      <c r="C3665" s="268" t="s">
        <v>347</v>
      </c>
      <c r="D3665" s="283">
        <v>49.52</v>
      </c>
    </row>
    <row r="3666" spans="1:4">
      <c r="A3666" s="268">
        <v>14575</v>
      </c>
      <c r="B3666" s="261" t="s">
        <v>4012</v>
      </c>
      <c r="C3666" s="268" t="s">
        <v>347</v>
      </c>
      <c r="D3666" s="283"/>
    </row>
    <row r="3667" spans="1:4">
      <c r="A3667" s="268">
        <v>44048</v>
      </c>
      <c r="B3667" s="261" t="s">
        <v>4013</v>
      </c>
      <c r="C3667" s="268" t="s">
        <v>347</v>
      </c>
      <c r="D3667" s="283"/>
    </row>
    <row r="3668" spans="1:4">
      <c r="A3668" s="268">
        <v>44026</v>
      </c>
      <c r="B3668" s="261" t="s">
        <v>4014</v>
      </c>
      <c r="C3668" s="268" t="s">
        <v>347</v>
      </c>
      <c r="D3668" s="283"/>
    </row>
    <row r="3669" spans="1:4">
      <c r="A3669" s="268">
        <v>44024</v>
      </c>
      <c r="B3669" s="261" t="s">
        <v>4015</v>
      </c>
      <c r="C3669" s="268" t="s">
        <v>347</v>
      </c>
      <c r="D3669" s="283"/>
    </row>
    <row r="3670" spans="1:4">
      <c r="A3670" s="268">
        <v>44025</v>
      </c>
      <c r="B3670" s="261" t="s">
        <v>4016</v>
      </c>
      <c r="C3670" s="268" t="s">
        <v>347</v>
      </c>
      <c r="D3670" s="283"/>
    </row>
    <row r="3671" spans="1:4">
      <c r="A3671" s="268">
        <v>44022</v>
      </c>
      <c r="B3671" s="261" t="s">
        <v>4017</v>
      </c>
      <c r="C3671" s="268" t="s">
        <v>347</v>
      </c>
      <c r="D3671" s="283"/>
    </row>
    <row r="3672" spans="1:4">
      <c r="A3672" s="268">
        <v>44023</v>
      </c>
      <c r="B3672" s="261" t="s">
        <v>4018</v>
      </c>
      <c r="C3672" s="268" t="s">
        <v>347</v>
      </c>
      <c r="D3672" s="283"/>
    </row>
    <row r="3673" spans="1:4">
      <c r="A3673" s="268">
        <v>43966</v>
      </c>
      <c r="B3673" s="261" t="s">
        <v>4019</v>
      </c>
      <c r="C3673" s="268" t="s">
        <v>347</v>
      </c>
      <c r="D3673" s="283"/>
    </row>
    <row r="3674" spans="1:4">
      <c r="A3674" s="268">
        <v>43967</v>
      </c>
      <c r="B3674" s="261" t="s">
        <v>4020</v>
      </c>
      <c r="C3674" s="268" t="s">
        <v>347</v>
      </c>
      <c r="D3674" s="283"/>
    </row>
    <row r="3675" spans="1:4">
      <c r="A3675" s="268">
        <v>43968</v>
      </c>
      <c r="B3675" s="261" t="s">
        <v>4021</v>
      </c>
      <c r="C3675" s="268" t="s">
        <v>347</v>
      </c>
      <c r="D3675" s="283"/>
    </row>
    <row r="3676" spans="1:4">
      <c r="A3676" s="268">
        <v>43969</v>
      </c>
      <c r="B3676" s="261" t="s">
        <v>4022</v>
      </c>
      <c r="C3676" s="268" t="s">
        <v>347</v>
      </c>
      <c r="D3676" s="283"/>
    </row>
    <row r="3677" spans="1:4">
      <c r="A3677" s="268">
        <v>44021</v>
      </c>
      <c r="B3677" s="261" t="s">
        <v>4023</v>
      </c>
      <c r="C3677" s="268" t="s">
        <v>347</v>
      </c>
      <c r="D3677" s="283"/>
    </row>
    <row r="3678" spans="1:4">
      <c r="A3678" s="268">
        <v>43970</v>
      </c>
      <c r="B3678" s="261" t="s">
        <v>4024</v>
      </c>
      <c r="C3678" s="268" t="s">
        <v>347</v>
      </c>
      <c r="D3678" s="283"/>
    </row>
    <row r="3679" spans="1:4">
      <c r="A3679" s="268">
        <v>20043</v>
      </c>
      <c r="B3679" s="261" t="s">
        <v>4025</v>
      </c>
      <c r="C3679" s="268" t="s">
        <v>347</v>
      </c>
      <c r="D3679" s="283">
        <v>7.48</v>
      </c>
    </row>
    <row r="3680" spans="1:4">
      <c r="A3680" s="268">
        <v>20044</v>
      </c>
      <c r="B3680" s="261" t="s">
        <v>4026</v>
      </c>
      <c r="C3680" s="268" t="s">
        <v>347</v>
      </c>
      <c r="D3680" s="283">
        <v>8.67</v>
      </c>
    </row>
    <row r="3681" spans="1:4">
      <c r="A3681" s="268">
        <v>20042</v>
      </c>
      <c r="B3681" s="261" t="s">
        <v>4027</v>
      </c>
      <c r="C3681" s="268" t="s">
        <v>347</v>
      </c>
      <c r="D3681" s="283">
        <v>6.49</v>
      </c>
    </row>
    <row r="3682" spans="1:4">
      <c r="A3682" s="268">
        <v>20046</v>
      </c>
      <c r="B3682" s="261" t="s">
        <v>4028</v>
      </c>
      <c r="C3682" s="268" t="s">
        <v>347</v>
      </c>
      <c r="D3682" s="283">
        <v>15.35</v>
      </c>
    </row>
    <row r="3683" spans="1:4">
      <c r="A3683" s="268">
        <v>20047</v>
      </c>
      <c r="B3683" s="261" t="s">
        <v>4029</v>
      </c>
      <c r="C3683" s="268" t="s">
        <v>347</v>
      </c>
      <c r="D3683" s="283">
        <v>46.04</v>
      </c>
    </row>
    <row r="3684" spans="1:4">
      <c r="A3684" s="268">
        <v>20045</v>
      </c>
      <c r="B3684" s="261" t="s">
        <v>4030</v>
      </c>
      <c r="C3684" s="268" t="s">
        <v>347</v>
      </c>
      <c r="D3684" s="283">
        <v>7.77</v>
      </c>
    </row>
    <row r="3685" spans="1:4">
      <c r="A3685" s="268">
        <v>20972</v>
      </c>
      <c r="B3685" s="261" t="s">
        <v>4031</v>
      </c>
      <c r="C3685" s="268" t="s">
        <v>347</v>
      </c>
      <c r="D3685" s="283">
        <v>162.49</v>
      </c>
    </row>
    <row r="3686" spans="1:4">
      <c r="A3686" s="268">
        <v>11321</v>
      </c>
      <c r="B3686" s="261" t="s">
        <v>4032</v>
      </c>
      <c r="C3686" s="268" t="s">
        <v>347</v>
      </c>
      <c r="D3686" s="283"/>
    </row>
    <row r="3687" spans="1:4">
      <c r="A3687" s="268">
        <v>11323</v>
      </c>
      <c r="B3687" s="261" t="s">
        <v>4033</v>
      </c>
      <c r="C3687" s="268" t="s">
        <v>347</v>
      </c>
      <c r="D3687" s="283"/>
    </row>
    <row r="3688" spans="1:4">
      <c r="A3688" s="268">
        <v>20327</v>
      </c>
      <c r="B3688" s="261" t="s">
        <v>4034</v>
      </c>
      <c r="C3688" s="268" t="s">
        <v>347</v>
      </c>
      <c r="D3688" s="283"/>
    </row>
    <row r="3689" spans="1:4">
      <c r="A3689" s="268">
        <v>6034</v>
      </c>
      <c r="B3689" s="261" t="s">
        <v>4035</v>
      </c>
      <c r="C3689" s="268" t="s">
        <v>347</v>
      </c>
      <c r="D3689" s="283">
        <v>13.12</v>
      </c>
    </row>
    <row r="3690" spans="1:4">
      <c r="A3690" s="268">
        <v>6036</v>
      </c>
      <c r="B3690" s="261" t="s">
        <v>4036</v>
      </c>
      <c r="C3690" s="268" t="s">
        <v>347</v>
      </c>
      <c r="D3690" s="283">
        <v>17.87</v>
      </c>
    </row>
    <row r="3691" spans="1:4">
      <c r="A3691" s="268">
        <v>6031</v>
      </c>
      <c r="B3691" s="261" t="s">
        <v>4037</v>
      </c>
      <c r="C3691" s="268" t="s">
        <v>347</v>
      </c>
      <c r="D3691" s="283">
        <v>21</v>
      </c>
    </row>
    <row r="3692" spans="1:4">
      <c r="A3692" s="268">
        <v>6029</v>
      </c>
      <c r="B3692" s="261" t="s">
        <v>4038</v>
      </c>
      <c r="C3692" s="268" t="s">
        <v>347</v>
      </c>
      <c r="D3692" s="283">
        <v>21.22</v>
      </c>
    </row>
    <row r="3693" spans="1:4">
      <c r="A3693" s="268">
        <v>6033</v>
      </c>
      <c r="B3693" s="261" t="s">
        <v>4039</v>
      </c>
      <c r="C3693" s="268" t="s">
        <v>347</v>
      </c>
      <c r="D3693" s="283">
        <v>27.97</v>
      </c>
    </row>
    <row r="3694" spans="1:4">
      <c r="A3694" s="268">
        <v>11672</v>
      </c>
      <c r="B3694" s="261" t="s">
        <v>4040</v>
      </c>
      <c r="C3694" s="268" t="s">
        <v>347</v>
      </c>
      <c r="D3694" s="283">
        <v>60.84</v>
      </c>
    </row>
    <row r="3695" spans="1:4">
      <c r="A3695" s="268">
        <v>11669</v>
      </c>
      <c r="B3695" s="261" t="s">
        <v>4041</v>
      </c>
      <c r="C3695" s="268" t="s">
        <v>347</v>
      </c>
      <c r="D3695" s="283">
        <v>57.94</v>
      </c>
    </row>
    <row r="3696" spans="1:4">
      <c r="A3696" s="268">
        <v>20055</v>
      </c>
      <c r="B3696" s="261" t="s">
        <v>4042</v>
      </c>
      <c r="C3696" s="268" t="s">
        <v>347</v>
      </c>
      <c r="D3696" s="283">
        <v>43.4</v>
      </c>
    </row>
    <row r="3697" spans="1:4">
      <c r="A3697" s="268">
        <v>11670</v>
      </c>
      <c r="B3697" s="261" t="s">
        <v>4043</v>
      </c>
      <c r="C3697" s="268" t="s">
        <v>347</v>
      </c>
      <c r="D3697" s="283">
        <v>22.2</v>
      </c>
    </row>
    <row r="3698" spans="1:4">
      <c r="A3698" s="268">
        <v>11671</v>
      </c>
      <c r="B3698" s="261" t="s">
        <v>4044</v>
      </c>
      <c r="C3698" s="268" t="s">
        <v>347</v>
      </c>
      <c r="D3698" s="283">
        <v>93.12</v>
      </c>
    </row>
    <row r="3699" spans="1:4">
      <c r="A3699" s="268">
        <v>6032</v>
      </c>
      <c r="B3699" s="261" t="s">
        <v>4045</v>
      </c>
      <c r="C3699" s="268" t="s">
        <v>347</v>
      </c>
      <c r="D3699" s="283">
        <v>26.6</v>
      </c>
    </row>
    <row r="3700" spans="1:4">
      <c r="A3700" s="268">
        <v>11673</v>
      </c>
      <c r="B3700" s="261" t="s">
        <v>4046</v>
      </c>
      <c r="C3700" s="268" t="s">
        <v>347</v>
      </c>
      <c r="D3700" s="283">
        <v>20.94</v>
      </c>
    </row>
    <row r="3701" spans="1:4">
      <c r="A3701" s="268">
        <v>11674</v>
      </c>
      <c r="B3701" s="261" t="s">
        <v>4047</v>
      </c>
      <c r="C3701" s="268" t="s">
        <v>347</v>
      </c>
      <c r="D3701" s="283">
        <v>26.97</v>
      </c>
    </row>
    <row r="3702" spans="1:4">
      <c r="A3702" s="268">
        <v>11675</v>
      </c>
      <c r="B3702" s="261" t="s">
        <v>4048</v>
      </c>
      <c r="C3702" s="268" t="s">
        <v>347</v>
      </c>
      <c r="D3702" s="283">
        <v>42.82</v>
      </c>
    </row>
    <row r="3703" spans="1:4">
      <c r="A3703" s="268">
        <v>11676</v>
      </c>
      <c r="B3703" s="261" t="s">
        <v>4049</v>
      </c>
      <c r="C3703" s="268" t="s">
        <v>347</v>
      </c>
      <c r="D3703" s="283">
        <v>57.27</v>
      </c>
    </row>
    <row r="3704" spans="1:4">
      <c r="A3704" s="268">
        <v>11677</v>
      </c>
      <c r="B3704" s="261" t="s">
        <v>4050</v>
      </c>
      <c r="C3704" s="268" t="s">
        <v>347</v>
      </c>
      <c r="D3704" s="283">
        <v>59.15</v>
      </c>
    </row>
    <row r="3705" spans="1:4">
      <c r="A3705" s="268">
        <v>11678</v>
      </c>
      <c r="B3705" s="261" t="s">
        <v>4051</v>
      </c>
      <c r="C3705" s="268" t="s">
        <v>347</v>
      </c>
      <c r="D3705" s="283">
        <v>108.32</v>
      </c>
    </row>
    <row r="3706" spans="1:4">
      <c r="A3706" s="268">
        <v>6038</v>
      </c>
      <c r="B3706" s="261" t="s">
        <v>4052</v>
      </c>
      <c r="C3706" s="268" t="s">
        <v>347</v>
      </c>
      <c r="D3706" s="283">
        <v>6.87</v>
      </c>
    </row>
    <row r="3707" spans="1:4">
      <c r="A3707" s="268">
        <v>11718</v>
      </c>
      <c r="B3707" s="261" t="s">
        <v>4053</v>
      </c>
      <c r="C3707" s="268" t="s">
        <v>347</v>
      </c>
      <c r="D3707" s="283">
        <v>19.59</v>
      </c>
    </row>
    <row r="3708" spans="1:4">
      <c r="A3708" s="268">
        <v>6037</v>
      </c>
      <c r="B3708" s="261" t="s">
        <v>4054</v>
      </c>
      <c r="C3708" s="268" t="s">
        <v>347</v>
      </c>
      <c r="D3708" s="283">
        <v>14.3</v>
      </c>
    </row>
    <row r="3709" spans="1:4">
      <c r="A3709" s="268">
        <v>11719</v>
      </c>
      <c r="B3709" s="261" t="s">
        <v>4055</v>
      </c>
      <c r="C3709" s="268" t="s">
        <v>347</v>
      </c>
      <c r="D3709" s="283">
        <v>15.9</v>
      </c>
    </row>
    <row r="3710" spans="1:4">
      <c r="A3710" s="268">
        <v>6010</v>
      </c>
      <c r="B3710" s="261" t="s">
        <v>4056</v>
      </c>
      <c r="C3710" s="268" t="s">
        <v>347</v>
      </c>
      <c r="D3710" s="283">
        <v>107.32</v>
      </c>
    </row>
    <row r="3711" spans="1:4">
      <c r="A3711" s="268">
        <v>6017</v>
      </c>
      <c r="B3711" s="261" t="s">
        <v>4057</v>
      </c>
      <c r="C3711" s="268" t="s">
        <v>347</v>
      </c>
      <c r="D3711" s="283">
        <v>85</v>
      </c>
    </row>
    <row r="3712" spans="1:4">
      <c r="A3712" s="268">
        <v>6019</v>
      </c>
      <c r="B3712" s="261" t="s">
        <v>4058</v>
      </c>
      <c r="C3712" s="268" t="s">
        <v>347</v>
      </c>
      <c r="D3712" s="283">
        <v>62.37</v>
      </c>
    </row>
    <row r="3713" spans="1:4">
      <c r="A3713" s="268">
        <v>6020</v>
      </c>
      <c r="B3713" s="261" t="s">
        <v>4059</v>
      </c>
      <c r="C3713" s="268" t="s">
        <v>347</v>
      </c>
      <c r="D3713" s="283">
        <v>37.46</v>
      </c>
    </row>
    <row r="3714" spans="1:4">
      <c r="A3714" s="268">
        <v>6011</v>
      </c>
      <c r="B3714" s="261" t="s">
        <v>4060</v>
      </c>
      <c r="C3714" s="268" t="s">
        <v>347</v>
      </c>
      <c r="D3714" s="283">
        <v>310.01</v>
      </c>
    </row>
    <row r="3715" spans="1:4">
      <c r="A3715" s="268">
        <v>6028</v>
      </c>
      <c r="B3715" s="261" t="s">
        <v>4061</v>
      </c>
      <c r="C3715" s="268" t="s">
        <v>347</v>
      </c>
      <c r="D3715" s="283">
        <v>149.47999999999999</v>
      </c>
    </row>
    <row r="3716" spans="1:4">
      <c r="A3716" s="268">
        <v>6012</v>
      </c>
      <c r="B3716" s="261" t="s">
        <v>4062</v>
      </c>
      <c r="C3716" s="268" t="s">
        <v>347</v>
      </c>
      <c r="D3716" s="283">
        <v>375.32</v>
      </c>
    </row>
    <row r="3717" spans="1:4">
      <c r="A3717" s="268">
        <v>6016</v>
      </c>
      <c r="B3717" s="261" t="s">
        <v>4063</v>
      </c>
      <c r="C3717" s="268" t="s">
        <v>347</v>
      </c>
      <c r="D3717" s="283">
        <v>39.51</v>
      </c>
    </row>
    <row r="3718" spans="1:4">
      <c r="A3718" s="268">
        <v>6027</v>
      </c>
      <c r="B3718" s="261" t="s">
        <v>4064</v>
      </c>
      <c r="C3718" s="268" t="s">
        <v>347</v>
      </c>
      <c r="D3718" s="283">
        <v>782.03</v>
      </c>
    </row>
    <row r="3719" spans="1:4">
      <c r="A3719" s="268">
        <v>6015</v>
      </c>
      <c r="B3719" s="261" t="s">
        <v>4065</v>
      </c>
      <c r="C3719" s="268" t="s">
        <v>347</v>
      </c>
      <c r="D3719" s="283">
        <v>171.61</v>
      </c>
    </row>
    <row r="3720" spans="1:4">
      <c r="A3720" s="268">
        <v>6014</v>
      </c>
      <c r="B3720" s="261" t="s">
        <v>4066</v>
      </c>
      <c r="C3720" s="268" t="s">
        <v>347</v>
      </c>
      <c r="D3720" s="283">
        <v>164.07</v>
      </c>
    </row>
    <row r="3721" spans="1:4">
      <c r="A3721" s="268">
        <v>6013</v>
      </c>
      <c r="B3721" s="261" t="s">
        <v>4067</v>
      </c>
      <c r="C3721" s="268" t="s">
        <v>347</v>
      </c>
      <c r="D3721" s="283">
        <v>118.01</v>
      </c>
    </row>
    <row r="3722" spans="1:4">
      <c r="A3722" s="268">
        <v>6006</v>
      </c>
      <c r="B3722" s="261" t="s">
        <v>4068</v>
      </c>
      <c r="C3722" s="268" t="s">
        <v>347</v>
      </c>
      <c r="D3722" s="283">
        <v>85.45</v>
      </c>
    </row>
    <row r="3723" spans="1:4">
      <c r="A3723" s="268">
        <v>6005</v>
      </c>
      <c r="B3723" s="261" t="s">
        <v>4069</v>
      </c>
      <c r="C3723" s="268" t="s">
        <v>347</v>
      </c>
      <c r="D3723" s="283">
        <v>96.4</v>
      </c>
    </row>
    <row r="3724" spans="1:4">
      <c r="A3724" s="268">
        <v>11756</v>
      </c>
      <c r="B3724" s="261" t="s">
        <v>4070</v>
      </c>
      <c r="C3724" s="268" t="s">
        <v>347</v>
      </c>
      <c r="D3724" s="283">
        <v>46.04</v>
      </c>
    </row>
    <row r="3725" spans="1:4">
      <c r="A3725" s="268">
        <v>10904</v>
      </c>
      <c r="B3725" s="261" t="s">
        <v>4071</v>
      </c>
      <c r="C3725" s="268" t="s">
        <v>347</v>
      </c>
      <c r="D3725" s="283">
        <v>227.5</v>
      </c>
    </row>
    <row r="3726" spans="1:4">
      <c r="A3726" s="268">
        <v>11752</v>
      </c>
      <c r="B3726" s="261" t="s">
        <v>4072</v>
      </c>
      <c r="C3726" s="268" t="s">
        <v>347</v>
      </c>
      <c r="D3726" s="283">
        <v>26.55</v>
      </c>
    </row>
    <row r="3727" spans="1:4">
      <c r="A3727" s="268">
        <v>11753</v>
      </c>
      <c r="B3727" s="261" t="s">
        <v>4073</v>
      </c>
      <c r="C3727" s="268" t="s">
        <v>347</v>
      </c>
      <c r="D3727" s="283">
        <v>31.69</v>
      </c>
    </row>
    <row r="3728" spans="1:4">
      <c r="A3728" s="268">
        <v>6021</v>
      </c>
      <c r="B3728" s="261" t="s">
        <v>4074</v>
      </c>
      <c r="C3728" s="268" t="s">
        <v>347</v>
      </c>
      <c r="D3728" s="283">
        <v>87.96</v>
      </c>
    </row>
    <row r="3729" spans="1:4">
      <c r="A3729" s="268">
        <v>6024</v>
      </c>
      <c r="B3729" s="261" t="s">
        <v>4075</v>
      </c>
      <c r="C3729" s="268" t="s">
        <v>347</v>
      </c>
      <c r="D3729" s="283">
        <v>90.92</v>
      </c>
    </row>
    <row r="3730" spans="1:4">
      <c r="A3730" s="268">
        <v>45394</v>
      </c>
      <c r="B3730" s="261" t="s">
        <v>4076</v>
      </c>
      <c r="C3730" s="268" t="s">
        <v>347</v>
      </c>
      <c r="D3730" s="283">
        <v>33.67</v>
      </c>
    </row>
    <row r="3731" spans="1:4">
      <c r="A3731" s="268">
        <v>13897</v>
      </c>
      <c r="B3731" s="261" t="s">
        <v>4077</v>
      </c>
      <c r="C3731" s="268" t="s">
        <v>347</v>
      </c>
      <c r="D3731" s="283"/>
    </row>
    <row r="3732" spans="1:4">
      <c r="A3732" s="268">
        <v>34357</v>
      </c>
      <c r="B3732" s="261" t="s">
        <v>4078</v>
      </c>
      <c r="C3732" s="268" t="s">
        <v>152</v>
      </c>
      <c r="D3732" s="283">
        <v>5.87</v>
      </c>
    </row>
    <row r="3733" spans="1:4">
      <c r="A3733" s="268">
        <v>37329</v>
      </c>
      <c r="B3733" s="261" t="s">
        <v>4079</v>
      </c>
      <c r="C3733" s="268" t="s">
        <v>152</v>
      </c>
      <c r="D3733" s="283">
        <v>123.67</v>
      </c>
    </row>
    <row r="3734" spans="1:4">
      <c r="A3734" s="268">
        <v>2510</v>
      </c>
      <c r="B3734" s="261" t="s">
        <v>4080</v>
      </c>
      <c r="C3734" s="268" t="s">
        <v>347</v>
      </c>
      <c r="D3734" s="283"/>
    </row>
    <row r="3735" spans="1:4">
      <c r="A3735" s="268">
        <v>12359</v>
      </c>
      <c r="B3735" s="261" t="s">
        <v>4081</v>
      </c>
      <c r="C3735" s="268" t="s">
        <v>347</v>
      </c>
      <c r="D3735" s="283"/>
    </row>
    <row r="3736" spans="1:4">
      <c r="A3736" s="268">
        <v>7353</v>
      </c>
      <c r="B3736" s="261" t="s">
        <v>4082</v>
      </c>
      <c r="C3736" s="268" t="s">
        <v>395</v>
      </c>
      <c r="D3736" s="283">
        <v>39.68</v>
      </c>
    </row>
    <row r="3737" spans="1:4">
      <c r="A3737" s="268">
        <v>45264</v>
      </c>
      <c r="B3737" s="261" t="s">
        <v>4083</v>
      </c>
      <c r="C3737" s="268" t="s">
        <v>347</v>
      </c>
      <c r="D3737" s="283">
        <v>28.03</v>
      </c>
    </row>
    <row r="3738" spans="1:4">
      <c r="A3738" s="268">
        <v>36144</v>
      </c>
      <c r="B3738" s="261" t="s">
        <v>4084</v>
      </c>
      <c r="C3738" s="268" t="s">
        <v>347</v>
      </c>
      <c r="D3738" s="283">
        <v>1.74</v>
      </c>
    </row>
    <row r="3739" spans="1:4">
      <c r="A3739" s="268">
        <v>10518</v>
      </c>
      <c r="B3739" s="261" t="s">
        <v>4085</v>
      </c>
      <c r="C3739" s="268" t="s">
        <v>347</v>
      </c>
      <c r="D3739" s="283"/>
    </row>
    <row r="3740" spans="1:4">
      <c r="A3740" s="268">
        <v>36530</v>
      </c>
      <c r="B3740" s="261" t="s">
        <v>4086</v>
      </c>
      <c r="C3740" s="268" t="s">
        <v>347</v>
      </c>
      <c r="D3740" s="283"/>
    </row>
    <row r="3741" spans="1:4">
      <c r="A3741" s="268">
        <v>6046</v>
      </c>
      <c r="B3741" s="261" t="s">
        <v>4087</v>
      </c>
      <c r="C3741" s="268" t="s">
        <v>347</v>
      </c>
      <c r="D3741" s="283"/>
    </row>
    <row r="3742" spans="1:4">
      <c r="A3742" s="268">
        <v>36531</v>
      </c>
      <c r="B3742" s="261" t="s">
        <v>4088</v>
      </c>
      <c r="C3742" s="268" t="s">
        <v>347</v>
      </c>
      <c r="D3742" s="283"/>
    </row>
    <row r="3743" spans="1:4">
      <c r="A3743" s="268">
        <v>34684</v>
      </c>
      <c r="B3743" s="261" t="s">
        <v>4089</v>
      </c>
      <c r="C3743" s="268" t="s">
        <v>147</v>
      </c>
      <c r="D3743" s="283"/>
    </row>
    <row r="3744" spans="1:4">
      <c r="A3744" s="268">
        <v>34683</v>
      </c>
      <c r="B3744" s="261" t="s">
        <v>4090</v>
      </c>
      <c r="C3744" s="268" t="s">
        <v>147</v>
      </c>
      <c r="D3744" s="283"/>
    </row>
    <row r="3745" spans="1:4">
      <c r="A3745" s="268">
        <v>44954</v>
      </c>
      <c r="B3745" s="261" t="s">
        <v>4091</v>
      </c>
      <c r="C3745" s="268" t="s">
        <v>147</v>
      </c>
      <c r="D3745" s="283">
        <v>112.82</v>
      </c>
    </row>
    <row r="3746" spans="1:4">
      <c r="A3746" s="268">
        <v>44955</v>
      </c>
      <c r="B3746" s="261" t="s">
        <v>4092</v>
      </c>
      <c r="C3746" s="268" t="s">
        <v>147</v>
      </c>
      <c r="D3746" s="283">
        <v>164.87</v>
      </c>
    </row>
    <row r="3747" spans="1:4">
      <c r="A3747" s="268">
        <v>10515</v>
      </c>
      <c r="B3747" s="261" t="s">
        <v>4093</v>
      </c>
      <c r="C3747" s="268" t="s">
        <v>147</v>
      </c>
      <c r="D3747" s="283">
        <v>56.01</v>
      </c>
    </row>
    <row r="3748" spans="1:4">
      <c r="A3748" s="268">
        <v>153</v>
      </c>
      <c r="B3748" s="261" t="s">
        <v>4094</v>
      </c>
      <c r="C3748" s="268" t="s">
        <v>395</v>
      </c>
      <c r="D3748" s="283">
        <v>106.56</v>
      </c>
    </row>
    <row r="3749" spans="1:4">
      <c r="A3749" s="268">
        <v>34682</v>
      </c>
      <c r="B3749" s="261" t="s">
        <v>4095</v>
      </c>
      <c r="C3749" s="268" t="s">
        <v>147</v>
      </c>
      <c r="D3749" s="283"/>
    </row>
    <row r="3750" spans="1:4">
      <c r="A3750" s="268">
        <v>536</v>
      </c>
      <c r="B3750" s="261" t="s">
        <v>4096</v>
      </c>
      <c r="C3750" s="268" t="s">
        <v>147</v>
      </c>
      <c r="D3750" s="283">
        <v>31.54</v>
      </c>
    </row>
    <row r="3751" spans="1:4">
      <c r="A3751" s="268">
        <v>20205</v>
      </c>
      <c r="B3751" s="261" t="s">
        <v>4097</v>
      </c>
      <c r="C3751" s="268" t="s">
        <v>111</v>
      </c>
      <c r="D3751" s="283">
        <v>3.7</v>
      </c>
    </row>
    <row r="3752" spans="1:4">
      <c r="A3752" s="268">
        <v>4412</v>
      </c>
      <c r="B3752" s="261" t="s">
        <v>4098</v>
      </c>
      <c r="C3752" s="268" t="s">
        <v>111</v>
      </c>
      <c r="D3752" s="283">
        <v>2.2200000000000002</v>
      </c>
    </row>
    <row r="3753" spans="1:4">
      <c r="A3753" s="268">
        <v>4408</v>
      </c>
      <c r="B3753" s="261" t="s">
        <v>4099</v>
      </c>
      <c r="C3753" s="268" t="s">
        <v>111</v>
      </c>
      <c r="D3753" s="283">
        <v>2.77</v>
      </c>
    </row>
    <row r="3754" spans="1:4">
      <c r="A3754" s="268">
        <v>45213</v>
      </c>
      <c r="B3754" s="261" t="s">
        <v>4100</v>
      </c>
      <c r="C3754" s="268" t="s">
        <v>347</v>
      </c>
      <c r="D3754" s="283">
        <v>30.99</v>
      </c>
    </row>
    <row r="3755" spans="1:4">
      <c r="A3755" s="268">
        <v>36250</v>
      </c>
      <c r="B3755" s="261" t="s">
        <v>4101</v>
      </c>
      <c r="C3755" s="268" t="s">
        <v>111</v>
      </c>
      <c r="D3755" s="283">
        <v>4.83</v>
      </c>
    </row>
    <row r="3756" spans="1:4">
      <c r="A3756" s="268">
        <v>10857</v>
      </c>
      <c r="B3756" s="261" t="s">
        <v>4102</v>
      </c>
      <c r="C3756" s="268" t="s">
        <v>111</v>
      </c>
      <c r="D3756" s="283"/>
    </row>
    <row r="3757" spans="1:4">
      <c r="A3757" s="268">
        <v>4803</v>
      </c>
      <c r="B3757" s="261" t="s">
        <v>4103</v>
      </c>
      <c r="C3757" s="268" t="s">
        <v>111</v>
      </c>
      <c r="D3757" s="283">
        <v>44.28</v>
      </c>
    </row>
    <row r="3758" spans="1:4">
      <c r="A3758" s="268">
        <v>6186</v>
      </c>
      <c r="B3758" s="261" t="s">
        <v>4104</v>
      </c>
      <c r="C3758" s="268" t="s">
        <v>111</v>
      </c>
      <c r="D3758" s="283"/>
    </row>
    <row r="3759" spans="1:4">
      <c r="A3759" s="268">
        <v>4829</v>
      </c>
      <c r="B3759" s="261" t="s">
        <v>4105</v>
      </c>
      <c r="C3759" s="268" t="s">
        <v>111</v>
      </c>
      <c r="D3759" s="283">
        <v>66.67</v>
      </c>
    </row>
    <row r="3760" spans="1:4">
      <c r="A3760" s="268">
        <v>39829</v>
      </c>
      <c r="B3760" s="261" t="s">
        <v>4106</v>
      </c>
      <c r="C3760" s="268" t="s">
        <v>111</v>
      </c>
      <c r="D3760" s="283"/>
    </row>
    <row r="3761" spans="1:4">
      <c r="A3761" s="268">
        <v>20231</v>
      </c>
      <c r="B3761" s="261" t="s">
        <v>4107</v>
      </c>
      <c r="C3761" s="268" t="s">
        <v>111</v>
      </c>
      <c r="D3761" s="283">
        <v>78.14</v>
      </c>
    </row>
    <row r="3762" spans="1:4">
      <c r="A3762" s="268">
        <v>4804</v>
      </c>
      <c r="B3762" s="261" t="s">
        <v>4108</v>
      </c>
      <c r="C3762" s="268" t="s">
        <v>111</v>
      </c>
      <c r="D3762" s="283">
        <v>33.99</v>
      </c>
    </row>
    <row r="3763" spans="1:4">
      <c r="A3763" s="268">
        <v>34680</v>
      </c>
      <c r="B3763" s="261" t="s">
        <v>4109</v>
      </c>
      <c r="C3763" s="268" t="s">
        <v>111</v>
      </c>
      <c r="D3763" s="283"/>
    </row>
    <row r="3764" spans="1:4">
      <c r="A3764" s="268">
        <v>11573</v>
      </c>
      <c r="B3764" s="261" t="s">
        <v>4110</v>
      </c>
      <c r="C3764" s="268" t="s">
        <v>347</v>
      </c>
      <c r="D3764" s="283">
        <v>6.68</v>
      </c>
    </row>
    <row r="3765" spans="1:4">
      <c r="A3765" s="268">
        <v>38401</v>
      </c>
      <c r="B3765" s="261" t="s">
        <v>4111</v>
      </c>
      <c r="C3765" s="268" t="s">
        <v>347</v>
      </c>
      <c r="D3765" s="283">
        <v>48.36</v>
      </c>
    </row>
    <row r="3766" spans="1:4">
      <c r="A3766" s="268">
        <v>11575</v>
      </c>
      <c r="B3766" s="261" t="s">
        <v>4112</v>
      </c>
      <c r="C3766" s="268" t="s">
        <v>347</v>
      </c>
      <c r="D3766" s="283">
        <v>64.39</v>
      </c>
    </row>
    <row r="3767" spans="1:4">
      <c r="A3767" s="268">
        <v>38179</v>
      </c>
      <c r="B3767" s="261" t="s">
        <v>4113</v>
      </c>
      <c r="C3767" s="268" t="s">
        <v>347</v>
      </c>
      <c r="D3767" s="283">
        <v>53.24</v>
      </c>
    </row>
    <row r="3768" spans="1:4">
      <c r="A3768" s="268">
        <v>20256</v>
      </c>
      <c r="B3768" s="261" t="s">
        <v>4114</v>
      </c>
      <c r="C3768" s="268" t="s">
        <v>347</v>
      </c>
      <c r="D3768" s="283">
        <v>0.45</v>
      </c>
    </row>
    <row r="3769" spans="1:4">
      <c r="A3769" s="268">
        <v>14511</v>
      </c>
      <c r="B3769" s="261" t="s">
        <v>4115</v>
      </c>
      <c r="C3769" s="268" t="s">
        <v>347</v>
      </c>
      <c r="D3769" s="283"/>
    </row>
    <row r="3770" spans="1:4">
      <c r="A3770" s="268">
        <v>10642</v>
      </c>
      <c r="B3770" s="261" t="s">
        <v>4116</v>
      </c>
      <c r="C3770" s="268" t="s">
        <v>347</v>
      </c>
      <c r="D3770" s="283"/>
    </row>
    <row r="3771" spans="1:4">
      <c r="A3771" s="268">
        <v>14489</v>
      </c>
      <c r="B3771" s="261" t="s">
        <v>4117</v>
      </c>
      <c r="C3771" s="268" t="s">
        <v>347</v>
      </c>
      <c r="D3771" s="283"/>
    </row>
    <row r="3772" spans="1:4">
      <c r="A3772" s="268">
        <v>14513</v>
      </c>
      <c r="B3772" s="261" t="s">
        <v>4118</v>
      </c>
      <c r="C3772" s="268" t="s">
        <v>347</v>
      </c>
      <c r="D3772" s="283"/>
    </row>
    <row r="3773" spans="1:4">
      <c r="A3773" s="268">
        <v>10646</v>
      </c>
      <c r="B3773" s="261" t="s">
        <v>4119</v>
      </c>
      <c r="C3773" s="268" t="s">
        <v>347</v>
      </c>
      <c r="D3773" s="283"/>
    </row>
    <row r="3774" spans="1:4">
      <c r="A3774" s="268">
        <v>6070</v>
      </c>
      <c r="B3774" s="261" t="s">
        <v>4120</v>
      </c>
      <c r="C3774" s="268" t="s">
        <v>347</v>
      </c>
      <c r="D3774" s="283"/>
    </row>
    <row r="3775" spans="1:4">
      <c r="A3775" s="268">
        <v>6069</v>
      </c>
      <c r="B3775" s="261" t="s">
        <v>4121</v>
      </c>
      <c r="C3775" s="268" t="s">
        <v>347</v>
      </c>
      <c r="D3775" s="283"/>
    </row>
    <row r="3776" spans="1:4">
      <c r="A3776" s="268">
        <v>14626</v>
      </c>
      <c r="B3776" s="261" t="s">
        <v>4122</v>
      </c>
      <c r="C3776" s="268" t="s">
        <v>347</v>
      </c>
      <c r="D3776" s="283"/>
    </row>
    <row r="3777" spans="1:4">
      <c r="A3777" s="268">
        <v>6067</v>
      </c>
      <c r="B3777" s="261" t="s">
        <v>4123</v>
      </c>
      <c r="C3777" s="268" t="s">
        <v>347</v>
      </c>
      <c r="D3777" s="283"/>
    </row>
    <row r="3778" spans="1:4">
      <c r="A3778" s="268">
        <v>38393</v>
      </c>
      <c r="B3778" s="261" t="s">
        <v>4124</v>
      </c>
      <c r="C3778" s="268" t="s">
        <v>347</v>
      </c>
      <c r="D3778" s="283">
        <v>16.989999999999998</v>
      </c>
    </row>
    <row r="3779" spans="1:4">
      <c r="A3779" s="268">
        <v>45233</v>
      </c>
      <c r="B3779" s="261" t="s">
        <v>4125</v>
      </c>
      <c r="C3779" s="268" t="s">
        <v>347</v>
      </c>
      <c r="D3779" s="283">
        <v>7.29</v>
      </c>
    </row>
    <row r="3780" spans="1:4">
      <c r="A3780" s="268">
        <v>38390</v>
      </c>
      <c r="B3780" s="261" t="s">
        <v>4126</v>
      </c>
      <c r="C3780" s="268" t="s">
        <v>347</v>
      </c>
      <c r="D3780" s="283">
        <v>41.74</v>
      </c>
    </row>
    <row r="3781" spans="1:4">
      <c r="A3781" s="268">
        <v>11578</v>
      </c>
      <c r="B3781" s="261" t="s">
        <v>4127</v>
      </c>
      <c r="C3781" s="268" t="s">
        <v>347</v>
      </c>
      <c r="D3781" s="283">
        <v>13.9</v>
      </c>
    </row>
    <row r="3782" spans="1:4">
      <c r="A3782" s="268">
        <v>11577</v>
      </c>
      <c r="B3782" s="261" t="s">
        <v>4128</v>
      </c>
      <c r="C3782" s="268" t="s">
        <v>347</v>
      </c>
      <c r="D3782" s="283">
        <v>13.27</v>
      </c>
    </row>
    <row r="3783" spans="1:4">
      <c r="A3783" s="268">
        <v>42432</v>
      </c>
      <c r="B3783" s="261" t="s">
        <v>4129</v>
      </c>
      <c r="C3783" s="268" t="s">
        <v>347</v>
      </c>
      <c r="D3783" s="283"/>
    </row>
    <row r="3784" spans="1:4">
      <c r="A3784" s="268">
        <v>42437</v>
      </c>
      <c r="B3784" s="261" t="s">
        <v>4130</v>
      </c>
      <c r="C3784" s="268" t="s">
        <v>347</v>
      </c>
      <c r="D3784" s="283"/>
    </row>
    <row r="3785" spans="1:4">
      <c r="A3785" s="268">
        <v>1116</v>
      </c>
      <c r="B3785" s="261" t="s">
        <v>4131</v>
      </c>
      <c r="C3785" s="268" t="s">
        <v>111</v>
      </c>
      <c r="D3785" s="283">
        <v>17.489999999999998</v>
      </c>
    </row>
    <row r="3786" spans="1:4">
      <c r="A3786" s="268">
        <v>1115</v>
      </c>
      <c r="B3786" s="261" t="s">
        <v>4132</v>
      </c>
      <c r="C3786" s="268" t="s">
        <v>111</v>
      </c>
      <c r="D3786" s="283">
        <v>20.96</v>
      </c>
    </row>
    <row r="3787" spans="1:4">
      <c r="A3787" s="268">
        <v>1113</v>
      </c>
      <c r="B3787" s="261" t="s">
        <v>4133</v>
      </c>
      <c r="C3787" s="268" t="s">
        <v>111</v>
      </c>
      <c r="D3787" s="283">
        <v>24.5</v>
      </c>
    </row>
    <row r="3788" spans="1:4">
      <c r="A3788" s="268">
        <v>1114</v>
      </c>
      <c r="B3788" s="261" t="s">
        <v>4134</v>
      </c>
      <c r="C3788" s="268" t="s">
        <v>111</v>
      </c>
      <c r="D3788" s="283">
        <v>29.19</v>
      </c>
    </row>
    <row r="3789" spans="1:4">
      <c r="A3789" s="268">
        <v>40873</v>
      </c>
      <c r="B3789" s="261" t="s">
        <v>4135</v>
      </c>
      <c r="C3789" s="268" t="s">
        <v>111</v>
      </c>
      <c r="D3789" s="283">
        <v>22.84</v>
      </c>
    </row>
    <row r="3790" spans="1:4">
      <c r="A3790" s="268">
        <v>20214</v>
      </c>
      <c r="B3790" s="261" t="s">
        <v>4136</v>
      </c>
      <c r="C3790" s="268" t="s">
        <v>347</v>
      </c>
      <c r="D3790" s="283">
        <v>69.680000000000007</v>
      </c>
    </row>
    <row r="3791" spans="1:4">
      <c r="A3791" s="268">
        <v>7237</v>
      </c>
      <c r="B3791" s="261" t="s">
        <v>4137</v>
      </c>
      <c r="C3791" s="268" t="s">
        <v>347</v>
      </c>
      <c r="D3791" s="283">
        <v>68.209999999999994</v>
      </c>
    </row>
    <row r="3792" spans="1:4">
      <c r="A3792" s="268">
        <v>11757</v>
      </c>
      <c r="B3792" s="261" t="s">
        <v>4138</v>
      </c>
      <c r="C3792" s="268" t="s">
        <v>347</v>
      </c>
      <c r="D3792" s="283">
        <v>63.9</v>
      </c>
    </row>
    <row r="3793" spans="1:4">
      <c r="A3793" s="268">
        <v>11758</v>
      </c>
      <c r="B3793" s="261" t="s">
        <v>4139</v>
      </c>
      <c r="C3793" s="268" t="s">
        <v>347</v>
      </c>
      <c r="D3793" s="283">
        <v>36.9</v>
      </c>
    </row>
    <row r="3794" spans="1:4">
      <c r="A3794" s="268">
        <v>37526</v>
      </c>
      <c r="B3794" s="261" t="s">
        <v>4140</v>
      </c>
      <c r="C3794" s="268" t="s">
        <v>347</v>
      </c>
      <c r="D3794" s="283">
        <v>2.66</v>
      </c>
    </row>
    <row r="3795" spans="1:4">
      <c r="A3795" s="268">
        <v>6076</v>
      </c>
      <c r="B3795" s="261" t="s">
        <v>4141</v>
      </c>
      <c r="C3795" s="268" t="s">
        <v>138</v>
      </c>
      <c r="D3795" s="283"/>
    </row>
    <row r="3796" spans="1:4">
      <c r="A3796" s="268">
        <v>13109</v>
      </c>
      <c r="B3796" s="261" t="s">
        <v>4142</v>
      </c>
      <c r="C3796" s="268" t="s">
        <v>347</v>
      </c>
      <c r="D3796" s="283"/>
    </row>
    <row r="3797" spans="1:4">
      <c r="A3797" s="268">
        <v>13110</v>
      </c>
      <c r="B3797" s="261" t="s">
        <v>4143</v>
      </c>
      <c r="C3797" s="268" t="s">
        <v>347</v>
      </c>
      <c r="D3797" s="283"/>
    </row>
    <row r="3798" spans="1:4">
      <c r="A3798" s="268">
        <v>7581</v>
      </c>
      <c r="B3798" s="261" t="s">
        <v>4144</v>
      </c>
      <c r="C3798" s="268" t="s">
        <v>347</v>
      </c>
      <c r="D3798" s="283"/>
    </row>
    <row r="3799" spans="1:4">
      <c r="A3799" s="268">
        <v>4509</v>
      </c>
      <c r="B3799" s="261" t="s">
        <v>4145</v>
      </c>
      <c r="C3799" s="268" t="s">
        <v>111</v>
      </c>
      <c r="D3799" s="283">
        <v>5.51</v>
      </c>
    </row>
    <row r="3800" spans="1:4">
      <c r="A3800" s="268">
        <v>4512</v>
      </c>
      <c r="B3800" s="261" t="s">
        <v>4146</v>
      </c>
      <c r="C3800" s="268" t="s">
        <v>111</v>
      </c>
      <c r="D3800" s="283">
        <v>2.63</v>
      </c>
    </row>
    <row r="3801" spans="1:4">
      <c r="A3801" s="268">
        <v>4517</v>
      </c>
      <c r="B3801" s="261" t="s">
        <v>4147</v>
      </c>
      <c r="C3801" s="268" t="s">
        <v>111</v>
      </c>
      <c r="D3801" s="283">
        <v>3.8</v>
      </c>
    </row>
    <row r="3802" spans="1:4">
      <c r="A3802" s="268">
        <v>20206</v>
      </c>
      <c r="B3802" s="261" t="s">
        <v>4148</v>
      </c>
      <c r="C3802" s="268" t="s">
        <v>111</v>
      </c>
      <c r="D3802" s="283">
        <v>10</v>
      </c>
    </row>
    <row r="3803" spans="1:4">
      <c r="A3803" s="268">
        <v>4460</v>
      </c>
      <c r="B3803" s="261" t="s">
        <v>4149</v>
      </c>
      <c r="C3803" s="268" t="s">
        <v>111</v>
      </c>
      <c r="D3803" s="283">
        <v>10.27</v>
      </c>
    </row>
    <row r="3804" spans="1:4">
      <c r="A3804" s="268">
        <v>4415</v>
      </c>
      <c r="B3804" s="261" t="s">
        <v>4150</v>
      </c>
      <c r="C3804" s="268" t="s">
        <v>111</v>
      </c>
      <c r="D3804" s="283">
        <v>5.5</v>
      </c>
    </row>
    <row r="3805" spans="1:4">
      <c r="A3805" s="268">
        <v>4417</v>
      </c>
      <c r="B3805" s="261" t="s">
        <v>4151</v>
      </c>
      <c r="C3805" s="268" t="s">
        <v>111</v>
      </c>
      <c r="D3805" s="283">
        <v>7.91</v>
      </c>
    </row>
    <row r="3806" spans="1:4">
      <c r="A3806" s="268">
        <v>37373</v>
      </c>
      <c r="B3806" s="261" t="s">
        <v>4152</v>
      </c>
      <c r="C3806" s="268" t="s">
        <v>101</v>
      </c>
      <c r="D3806" s="283">
        <v>0.11</v>
      </c>
    </row>
    <row r="3807" spans="1:4">
      <c r="A3807" s="268">
        <v>40864</v>
      </c>
      <c r="B3807" s="261" t="s">
        <v>4153</v>
      </c>
      <c r="C3807" s="268" t="s">
        <v>493</v>
      </c>
      <c r="D3807" s="283">
        <v>18.28</v>
      </c>
    </row>
    <row r="3808" spans="1:4">
      <c r="A3808" s="268">
        <v>4734</v>
      </c>
      <c r="B3808" s="261" t="s">
        <v>4154</v>
      </c>
      <c r="C3808" s="268" t="s">
        <v>138</v>
      </c>
      <c r="D3808" s="283">
        <v>356.17</v>
      </c>
    </row>
    <row r="3809" spans="1:4">
      <c r="A3809" s="268">
        <v>6085</v>
      </c>
      <c r="B3809" s="261" t="s">
        <v>4155</v>
      </c>
      <c r="C3809" s="268" t="s">
        <v>395</v>
      </c>
      <c r="D3809" s="283">
        <v>12.92</v>
      </c>
    </row>
    <row r="3810" spans="1:4">
      <c r="A3810" s="268">
        <v>38396</v>
      </c>
      <c r="B3810" s="261" t="s">
        <v>4156</v>
      </c>
      <c r="C3810" s="268" t="s">
        <v>347</v>
      </c>
      <c r="D3810" s="283">
        <v>759.77</v>
      </c>
    </row>
    <row r="3811" spans="1:4">
      <c r="A3811" s="268">
        <v>11622</v>
      </c>
      <c r="B3811" s="261" t="s">
        <v>4157</v>
      </c>
      <c r="C3811" s="268" t="s">
        <v>152</v>
      </c>
      <c r="D3811" s="283">
        <v>80.290000000000006</v>
      </c>
    </row>
    <row r="3812" spans="1:4">
      <c r="A3812" s="268">
        <v>43143</v>
      </c>
      <c r="B3812" s="261" t="s">
        <v>4158</v>
      </c>
      <c r="C3812" s="268" t="s">
        <v>395</v>
      </c>
      <c r="D3812" s="283">
        <v>30.32</v>
      </c>
    </row>
    <row r="3813" spans="1:4">
      <c r="A3813" s="268">
        <v>7317</v>
      </c>
      <c r="B3813" s="261" t="s">
        <v>4159</v>
      </c>
      <c r="C3813" s="268" t="s">
        <v>152</v>
      </c>
      <c r="D3813" s="283">
        <v>45.02</v>
      </c>
    </row>
    <row r="3814" spans="1:4">
      <c r="A3814" s="268">
        <v>142</v>
      </c>
      <c r="B3814" s="261" t="s">
        <v>4160</v>
      </c>
      <c r="C3814" s="268" t="s">
        <v>4161</v>
      </c>
      <c r="D3814" s="283">
        <v>37.89</v>
      </c>
    </row>
    <row r="3815" spans="1:4">
      <c r="A3815" s="268">
        <v>43142</v>
      </c>
      <c r="B3815" s="261" t="s">
        <v>4162</v>
      </c>
      <c r="C3815" s="268" t="s">
        <v>395</v>
      </c>
      <c r="D3815" s="283">
        <v>172.1</v>
      </c>
    </row>
    <row r="3816" spans="1:4">
      <c r="A3816" s="268">
        <v>38123</v>
      </c>
      <c r="B3816" s="261" t="s">
        <v>4163</v>
      </c>
      <c r="C3816" s="268" t="s">
        <v>152</v>
      </c>
      <c r="D3816" s="283">
        <v>81.680000000000007</v>
      </c>
    </row>
    <row r="3817" spans="1:4">
      <c r="A3817" s="268">
        <v>42699</v>
      </c>
      <c r="B3817" s="261" t="s">
        <v>4164</v>
      </c>
      <c r="C3817" s="268" t="s">
        <v>347</v>
      </c>
      <c r="D3817" s="283">
        <v>26.9</v>
      </c>
    </row>
    <row r="3818" spans="1:4">
      <c r="A3818" s="268">
        <v>37743</v>
      </c>
      <c r="B3818" s="261" t="s">
        <v>4165</v>
      </c>
      <c r="C3818" s="268" t="s">
        <v>347</v>
      </c>
      <c r="D3818" s="283"/>
    </row>
    <row r="3819" spans="1:4">
      <c r="A3819" s="268">
        <v>37744</v>
      </c>
      <c r="B3819" s="261" t="s">
        <v>4166</v>
      </c>
      <c r="C3819" s="268" t="s">
        <v>347</v>
      </c>
      <c r="D3819" s="283"/>
    </row>
    <row r="3820" spans="1:4">
      <c r="A3820" s="268">
        <v>37741</v>
      </c>
      <c r="B3820" s="261" t="s">
        <v>4167</v>
      </c>
      <c r="C3820" s="268" t="s">
        <v>347</v>
      </c>
      <c r="D3820" s="283"/>
    </row>
    <row r="3821" spans="1:4">
      <c r="A3821" s="268">
        <v>39396</v>
      </c>
      <c r="B3821" s="261" t="s">
        <v>4168</v>
      </c>
      <c r="C3821" s="268" t="s">
        <v>347</v>
      </c>
      <c r="D3821" s="283"/>
    </row>
    <row r="3822" spans="1:4">
      <c r="A3822" s="268">
        <v>39392</v>
      </c>
      <c r="B3822" s="261" t="s">
        <v>4169</v>
      </c>
      <c r="C3822" s="268" t="s">
        <v>347</v>
      </c>
      <c r="D3822" s="283"/>
    </row>
    <row r="3823" spans="1:4">
      <c r="A3823" s="268">
        <v>39393</v>
      </c>
      <c r="B3823" s="261" t="s">
        <v>4170</v>
      </c>
      <c r="C3823" s="268" t="s">
        <v>347</v>
      </c>
      <c r="D3823" s="283"/>
    </row>
    <row r="3824" spans="1:4">
      <c r="A3824" s="268">
        <v>39394</v>
      </c>
      <c r="B3824" s="261" t="s">
        <v>4171</v>
      </c>
      <c r="C3824" s="268" t="s">
        <v>347</v>
      </c>
      <c r="D3824" s="283"/>
    </row>
    <row r="3825" spans="1:4">
      <c r="A3825" s="268">
        <v>39395</v>
      </c>
      <c r="B3825" s="261" t="s">
        <v>4172</v>
      </c>
      <c r="C3825" s="268" t="s">
        <v>347</v>
      </c>
      <c r="D3825" s="283"/>
    </row>
    <row r="3826" spans="1:4">
      <c r="A3826" s="268">
        <v>14618</v>
      </c>
      <c r="B3826" s="261" t="s">
        <v>4173</v>
      </c>
      <c r="C3826" s="268" t="s">
        <v>347</v>
      </c>
      <c r="D3826" s="283"/>
    </row>
    <row r="3827" spans="1:4">
      <c r="A3827" s="268">
        <v>6110</v>
      </c>
      <c r="B3827" s="261" t="s">
        <v>4174</v>
      </c>
      <c r="C3827" s="268" t="s">
        <v>101</v>
      </c>
      <c r="D3827" s="283">
        <v>22.53</v>
      </c>
    </row>
    <row r="3828" spans="1:4">
      <c r="A3828" s="268">
        <v>40910</v>
      </c>
      <c r="B3828" s="261" t="s">
        <v>4175</v>
      </c>
      <c r="C3828" s="268" t="s">
        <v>493</v>
      </c>
      <c r="D3828" s="283">
        <v>3942.47</v>
      </c>
    </row>
    <row r="3829" spans="1:4">
      <c r="A3829" s="268">
        <v>45255</v>
      </c>
      <c r="B3829" s="261" t="s">
        <v>4176</v>
      </c>
      <c r="C3829" s="268" t="s">
        <v>347</v>
      </c>
      <c r="D3829" s="283">
        <v>35.299999999999997</v>
      </c>
    </row>
    <row r="3830" spans="1:4">
      <c r="A3830" s="268">
        <v>6111</v>
      </c>
      <c r="B3830" s="261" t="s">
        <v>4177</v>
      </c>
      <c r="C3830" s="268" t="s">
        <v>101</v>
      </c>
      <c r="D3830" s="283">
        <v>16.95</v>
      </c>
    </row>
    <row r="3831" spans="1:4">
      <c r="A3831" s="268">
        <v>41084</v>
      </c>
      <c r="B3831" s="261" t="s">
        <v>4178</v>
      </c>
      <c r="C3831" s="268" t="s">
        <v>493</v>
      </c>
      <c r="D3831" s="283">
        <v>2966.24</v>
      </c>
    </row>
    <row r="3832" spans="1:4">
      <c r="A3832" s="268">
        <v>44535</v>
      </c>
      <c r="B3832" s="261" t="s">
        <v>4179</v>
      </c>
      <c r="C3832" s="268" t="s">
        <v>138</v>
      </c>
      <c r="D3832" s="283">
        <v>53.46</v>
      </c>
    </row>
    <row r="3833" spans="1:4">
      <c r="A3833" s="268">
        <v>44945</v>
      </c>
      <c r="B3833" s="261" t="s">
        <v>4180</v>
      </c>
      <c r="C3833" s="268" t="s">
        <v>347</v>
      </c>
      <c r="D3833" s="283">
        <v>8.3000000000000007</v>
      </c>
    </row>
    <row r="3834" spans="1:4">
      <c r="A3834" s="268">
        <v>38637</v>
      </c>
      <c r="B3834" s="261" t="s">
        <v>4181</v>
      </c>
      <c r="C3834" s="268" t="s">
        <v>347</v>
      </c>
      <c r="D3834" s="283">
        <v>311.05</v>
      </c>
    </row>
    <row r="3835" spans="1:4">
      <c r="A3835" s="268">
        <v>6150</v>
      </c>
      <c r="B3835" s="261" t="s">
        <v>4182</v>
      </c>
      <c r="C3835" s="268" t="s">
        <v>347</v>
      </c>
      <c r="D3835" s="283">
        <v>314.85000000000002</v>
      </c>
    </row>
    <row r="3836" spans="1:4">
      <c r="A3836" s="268">
        <v>6136</v>
      </c>
      <c r="B3836" s="261" t="s">
        <v>4183</v>
      </c>
      <c r="C3836" s="268" t="s">
        <v>347</v>
      </c>
      <c r="D3836" s="283">
        <v>247.49</v>
      </c>
    </row>
    <row r="3837" spans="1:4">
      <c r="A3837" s="268">
        <v>38638</v>
      </c>
      <c r="B3837" s="261" t="s">
        <v>4184</v>
      </c>
      <c r="C3837" s="268" t="s">
        <v>347</v>
      </c>
      <c r="D3837" s="283">
        <v>262.11</v>
      </c>
    </row>
    <row r="3838" spans="1:4">
      <c r="A3838" s="268">
        <v>20262</v>
      </c>
      <c r="B3838" s="261" t="s">
        <v>4185</v>
      </c>
      <c r="C3838" s="268" t="s">
        <v>347</v>
      </c>
      <c r="D3838" s="283">
        <v>15.2</v>
      </c>
    </row>
    <row r="3839" spans="1:4">
      <c r="A3839" s="268">
        <v>6145</v>
      </c>
      <c r="B3839" s="261" t="s">
        <v>4186</v>
      </c>
      <c r="C3839" s="268" t="s">
        <v>347</v>
      </c>
      <c r="D3839" s="283">
        <v>16.79</v>
      </c>
    </row>
    <row r="3840" spans="1:4">
      <c r="A3840" s="268">
        <v>6149</v>
      </c>
      <c r="B3840" s="261" t="s">
        <v>4187</v>
      </c>
      <c r="C3840" s="268" t="s">
        <v>347</v>
      </c>
      <c r="D3840" s="283">
        <v>11.1</v>
      </c>
    </row>
    <row r="3841" spans="1:4">
      <c r="A3841" s="268">
        <v>6146</v>
      </c>
      <c r="B3841" s="261" t="s">
        <v>4188</v>
      </c>
      <c r="C3841" s="268" t="s">
        <v>347</v>
      </c>
      <c r="D3841" s="283">
        <v>15.95</v>
      </c>
    </row>
    <row r="3842" spans="1:4">
      <c r="A3842" s="268">
        <v>44536</v>
      </c>
      <c r="B3842" s="261" t="s">
        <v>4189</v>
      </c>
      <c r="C3842" s="268" t="s">
        <v>152</v>
      </c>
      <c r="D3842" s="283">
        <v>3.18</v>
      </c>
    </row>
    <row r="3843" spans="1:4">
      <c r="A3843" s="268">
        <v>39961</v>
      </c>
      <c r="B3843" s="261" t="s">
        <v>4190</v>
      </c>
      <c r="C3843" s="268" t="s">
        <v>347</v>
      </c>
      <c r="D3843" s="283">
        <v>25.03</v>
      </c>
    </row>
    <row r="3844" spans="1:4">
      <c r="A3844" s="268">
        <v>42433</v>
      </c>
      <c r="B3844" s="261" t="s">
        <v>4191</v>
      </c>
      <c r="C3844" s="268" t="s">
        <v>347</v>
      </c>
      <c r="D3844" s="283"/>
    </row>
    <row r="3845" spans="1:4">
      <c r="A3845" s="268">
        <v>42434</v>
      </c>
      <c r="B3845" s="261" t="s">
        <v>4192</v>
      </c>
      <c r="C3845" s="268" t="s">
        <v>347</v>
      </c>
      <c r="D3845" s="283"/>
    </row>
    <row r="3846" spans="1:4">
      <c r="A3846" s="268">
        <v>42435</v>
      </c>
      <c r="B3846" s="261" t="s">
        <v>4193</v>
      </c>
      <c r="C3846" s="268" t="s">
        <v>347</v>
      </c>
      <c r="D3846" s="283"/>
    </row>
    <row r="3847" spans="1:4">
      <c r="A3847" s="268">
        <v>38061</v>
      </c>
      <c r="B3847" s="261" t="s">
        <v>4194</v>
      </c>
      <c r="C3847" s="268" t="s">
        <v>347</v>
      </c>
      <c r="D3847" s="283"/>
    </row>
    <row r="3848" spans="1:4">
      <c r="A3848" s="268">
        <v>20250</v>
      </c>
      <c r="B3848" s="261" t="s">
        <v>4195</v>
      </c>
      <c r="C3848" s="268" t="s">
        <v>152</v>
      </c>
      <c r="D3848" s="283">
        <v>12</v>
      </c>
    </row>
    <row r="3849" spans="1:4">
      <c r="A3849" s="268">
        <v>13388</v>
      </c>
      <c r="B3849" s="261" t="s">
        <v>4196</v>
      </c>
      <c r="C3849" s="268" t="s">
        <v>152</v>
      </c>
      <c r="D3849" s="283">
        <v>141.37</v>
      </c>
    </row>
    <row r="3850" spans="1:4">
      <c r="A3850" s="268">
        <v>39914</v>
      </c>
      <c r="B3850" s="261" t="s">
        <v>4197</v>
      </c>
      <c r="C3850" s="268" t="s">
        <v>152</v>
      </c>
      <c r="D3850" s="283"/>
    </row>
    <row r="3851" spans="1:4">
      <c r="A3851" s="268">
        <v>12732</v>
      </c>
      <c r="B3851" s="261" t="s">
        <v>4198</v>
      </c>
      <c r="C3851" s="268" t="s">
        <v>347</v>
      </c>
      <c r="D3851" s="283"/>
    </row>
    <row r="3852" spans="1:4">
      <c r="A3852" s="268">
        <v>6160</v>
      </c>
      <c r="B3852" s="261" t="s">
        <v>4199</v>
      </c>
      <c r="C3852" s="268" t="s">
        <v>101</v>
      </c>
      <c r="D3852" s="283">
        <v>22.53</v>
      </c>
    </row>
    <row r="3853" spans="1:4">
      <c r="A3853" s="268">
        <v>41087</v>
      </c>
      <c r="B3853" s="261" t="s">
        <v>4200</v>
      </c>
      <c r="C3853" s="268" t="s">
        <v>493</v>
      </c>
      <c r="D3853" s="283">
        <v>3942.47</v>
      </c>
    </row>
    <row r="3854" spans="1:4">
      <c r="A3854" s="268">
        <v>6166</v>
      </c>
      <c r="B3854" s="261" t="s">
        <v>4201</v>
      </c>
      <c r="C3854" s="268" t="s">
        <v>101</v>
      </c>
      <c r="D3854" s="283">
        <v>26.46</v>
      </c>
    </row>
    <row r="3855" spans="1:4">
      <c r="A3855" s="268">
        <v>41088</v>
      </c>
      <c r="B3855" s="261" t="s">
        <v>4202</v>
      </c>
      <c r="C3855" s="268" t="s">
        <v>493</v>
      </c>
      <c r="D3855" s="283">
        <v>4632.8999999999996</v>
      </c>
    </row>
    <row r="3856" spans="1:4">
      <c r="A3856" s="268">
        <v>20232</v>
      </c>
      <c r="B3856" s="261" t="s">
        <v>4203</v>
      </c>
      <c r="C3856" s="268" t="s">
        <v>111</v>
      </c>
      <c r="D3856" s="283">
        <v>110.61</v>
      </c>
    </row>
    <row r="3857" spans="1:4">
      <c r="A3857" s="268">
        <v>10856</v>
      </c>
      <c r="B3857" s="261" t="s">
        <v>4204</v>
      </c>
      <c r="C3857" s="268" t="s">
        <v>111</v>
      </c>
      <c r="D3857" s="283"/>
    </row>
    <row r="3858" spans="1:4">
      <c r="A3858" s="268">
        <v>4828</v>
      </c>
      <c r="B3858" s="261" t="s">
        <v>4205</v>
      </c>
      <c r="C3858" s="268" t="s">
        <v>111</v>
      </c>
      <c r="D3858" s="283">
        <v>99.51</v>
      </c>
    </row>
    <row r="3859" spans="1:4">
      <c r="A3859" s="268">
        <v>20249</v>
      </c>
      <c r="B3859" s="261" t="s">
        <v>4206</v>
      </c>
      <c r="C3859" s="268" t="s">
        <v>111</v>
      </c>
      <c r="D3859" s="283">
        <v>54.49</v>
      </c>
    </row>
    <row r="3860" spans="1:4">
      <c r="A3860" s="268">
        <v>11609</v>
      </c>
      <c r="B3860" s="261" t="s">
        <v>4207</v>
      </c>
      <c r="C3860" s="268" t="s">
        <v>395</v>
      </c>
      <c r="D3860" s="283">
        <v>13.34</v>
      </c>
    </row>
    <row r="3861" spans="1:4">
      <c r="A3861" s="268">
        <v>20083</v>
      </c>
      <c r="B3861" s="261" t="s">
        <v>4208</v>
      </c>
      <c r="C3861" s="268" t="s">
        <v>347</v>
      </c>
      <c r="D3861" s="283">
        <v>74.53</v>
      </c>
    </row>
    <row r="3862" spans="1:4">
      <c r="A3862" s="268">
        <v>12295</v>
      </c>
      <c r="B3862" s="261" t="s">
        <v>4209</v>
      </c>
      <c r="C3862" s="268" t="s">
        <v>347</v>
      </c>
      <c r="D3862" s="283">
        <v>3.84</v>
      </c>
    </row>
    <row r="3863" spans="1:4">
      <c r="A3863" s="268">
        <v>12296</v>
      </c>
      <c r="B3863" s="261" t="s">
        <v>4210</v>
      </c>
      <c r="C3863" s="268" t="s">
        <v>347</v>
      </c>
      <c r="D3863" s="283">
        <v>4.97</v>
      </c>
    </row>
    <row r="3864" spans="1:4">
      <c r="A3864" s="268">
        <v>12294</v>
      </c>
      <c r="B3864" s="261" t="s">
        <v>4211</v>
      </c>
      <c r="C3864" s="268" t="s">
        <v>347</v>
      </c>
      <c r="D3864" s="283">
        <v>11.93</v>
      </c>
    </row>
    <row r="3865" spans="1:4">
      <c r="A3865" s="268">
        <v>14543</v>
      </c>
      <c r="B3865" s="261" t="s">
        <v>4212</v>
      </c>
      <c r="C3865" s="268" t="s">
        <v>347</v>
      </c>
      <c r="D3865" s="283">
        <v>8.52</v>
      </c>
    </row>
    <row r="3866" spans="1:4">
      <c r="A3866" s="268">
        <v>13329</v>
      </c>
      <c r="B3866" s="261" t="s">
        <v>4213</v>
      </c>
      <c r="C3866" s="268" t="s">
        <v>347</v>
      </c>
      <c r="D3866" s="283">
        <v>5</v>
      </c>
    </row>
    <row r="3867" spans="1:4">
      <c r="A3867" s="268">
        <v>21047</v>
      </c>
      <c r="B3867" s="261" t="s">
        <v>4214</v>
      </c>
      <c r="C3867" s="268" t="s">
        <v>347</v>
      </c>
      <c r="D3867" s="283"/>
    </row>
    <row r="3868" spans="1:4">
      <c r="A3868" s="268">
        <v>21042</v>
      </c>
      <c r="B3868" s="261" t="s">
        <v>4215</v>
      </c>
      <c r="C3868" s="268" t="s">
        <v>347</v>
      </c>
      <c r="D3868" s="283"/>
    </row>
    <row r="3869" spans="1:4">
      <c r="A3869" s="268">
        <v>21043</v>
      </c>
      <c r="B3869" s="261" t="s">
        <v>4216</v>
      </c>
      <c r="C3869" s="268" t="s">
        <v>347</v>
      </c>
      <c r="D3869" s="283"/>
    </row>
    <row r="3870" spans="1:4">
      <c r="A3870" s="268">
        <v>21044</v>
      </c>
      <c r="B3870" s="261" t="s">
        <v>4217</v>
      </c>
      <c r="C3870" s="268" t="s">
        <v>347</v>
      </c>
      <c r="D3870" s="283"/>
    </row>
    <row r="3871" spans="1:4">
      <c r="A3871" s="268">
        <v>21045</v>
      </c>
      <c r="B3871" s="261" t="s">
        <v>4218</v>
      </c>
      <c r="C3871" s="268" t="s">
        <v>347</v>
      </c>
      <c r="D3871" s="283"/>
    </row>
    <row r="3872" spans="1:4">
      <c r="A3872" s="268">
        <v>21041</v>
      </c>
      <c r="B3872" s="261" t="s">
        <v>4219</v>
      </c>
      <c r="C3872" s="268" t="s">
        <v>347</v>
      </c>
      <c r="D3872" s="283"/>
    </row>
    <row r="3873" spans="1:4">
      <c r="A3873" s="268">
        <v>21040</v>
      </c>
      <c r="B3873" s="261" t="s">
        <v>4220</v>
      </c>
      <c r="C3873" s="268" t="s">
        <v>347</v>
      </c>
      <c r="D3873" s="283"/>
    </row>
    <row r="3874" spans="1:4">
      <c r="A3874" s="268">
        <v>14149</v>
      </c>
      <c r="B3874" s="261" t="s">
        <v>4221</v>
      </c>
      <c r="C3874" s="268" t="s">
        <v>2426</v>
      </c>
      <c r="D3874" s="283"/>
    </row>
    <row r="3875" spans="1:4">
      <c r="A3875" s="268">
        <v>38099</v>
      </c>
      <c r="B3875" s="261" t="s">
        <v>4222</v>
      </c>
      <c r="C3875" s="268" t="s">
        <v>347</v>
      </c>
      <c r="D3875" s="283">
        <v>1.26</v>
      </c>
    </row>
    <row r="3876" spans="1:4">
      <c r="A3876" s="268">
        <v>38100</v>
      </c>
      <c r="B3876" s="261" t="s">
        <v>4223</v>
      </c>
      <c r="C3876" s="268" t="s">
        <v>347</v>
      </c>
      <c r="D3876" s="283">
        <v>2.0699999999999998</v>
      </c>
    </row>
    <row r="3877" spans="1:4">
      <c r="A3877" s="268">
        <v>7576</v>
      </c>
      <c r="B3877" s="261" t="s">
        <v>4224</v>
      </c>
      <c r="C3877" s="268" t="s">
        <v>347</v>
      </c>
      <c r="D3877" s="283"/>
    </row>
    <row r="3878" spans="1:4">
      <c r="A3878" s="268">
        <v>3384</v>
      </c>
      <c r="B3878" s="261" t="s">
        <v>4225</v>
      </c>
      <c r="C3878" s="268" t="s">
        <v>347</v>
      </c>
      <c r="D3878" s="283">
        <v>11.43</v>
      </c>
    </row>
    <row r="3879" spans="1:4">
      <c r="A3879" s="268">
        <v>7572</v>
      </c>
      <c r="B3879" s="261" t="s">
        <v>4226</v>
      </c>
      <c r="C3879" s="268" t="s">
        <v>347</v>
      </c>
      <c r="D3879" s="283"/>
    </row>
    <row r="3880" spans="1:4">
      <c r="A3880" s="268">
        <v>3396</v>
      </c>
      <c r="B3880" s="261" t="s">
        <v>4227</v>
      </c>
      <c r="C3880" s="268" t="s">
        <v>347</v>
      </c>
      <c r="D3880" s="283"/>
    </row>
    <row r="3881" spans="1:4">
      <c r="A3881" s="268">
        <v>45230</v>
      </c>
      <c r="B3881" s="261" t="s">
        <v>4228</v>
      </c>
      <c r="C3881" s="268" t="s">
        <v>347</v>
      </c>
      <c r="D3881" s="283">
        <v>34.44</v>
      </c>
    </row>
    <row r="3882" spans="1:4">
      <c r="A3882" s="268">
        <v>37590</v>
      </c>
      <c r="B3882" s="261" t="s">
        <v>4229</v>
      </c>
      <c r="C3882" s="268" t="s">
        <v>347</v>
      </c>
      <c r="D3882" s="283"/>
    </row>
    <row r="3883" spans="1:4">
      <c r="A3883" s="268">
        <v>37591</v>
      </c>
      <c r="B3883" s="261" t="s">
        <v>4230</v>
      </c>
      <c r="C3883" s="268" t="s">
        <v>347</v>
      </c>
      <c r="D3883" s="283"/>
    </row>
    <row r="3884" spans="1:4">
      <c r="A3884" s="268">
        <v>12626</v>
      </c>
      <c r="B3884" s="261" t="s">
        <v>4231</v>
      </c>
      <c r="C3884" s="268" t="s">
        <v>347</v>
      </c>
      <c r="D3884" s="283">
        <v>34.03</v>
      </c>
    </row>
    <row r="3885" spans="1:4">
      <c r="A3885" s="268">
        <v>11033</v>
      </c>
      <c r="B3885" s="261" t="s">
        <v>4232</v>
      </c>
      <c r="C3885" s="268" t="s">
        <v>347</v>
      </c>
      <c r="D3885" s="283">
        <v>4.97</v>
      </c>
    </row>
    <row r="3886" spans="1:4">
      <c r="A3886" s="268">
        <v>390</v>
      </c>
      <c r="B3886" s="261" t="s">
        <v>4233</v>
      </c>
      <c r="C3886" s="268" t="s">
        <v>347</v>
      </c>
      <c r="D3886" s="283"/>
    </row>
    <row r="3887" spans="1:4">
      <c r="A3887" s="268">
        <v>42436</v>
      </c>
      <c r="B3887" s="261" t="s">
        <v>4234</v>
      </c>
      <c r="C3887" s="268" t="s">
        <v>347</v>
      </c>
      <c r="D3887" s="283"/>
    </row>
    <row r="3888" spans="1:4">
      <c r="A3888" s="268">
        <v>6194</v>
      </c>
      <c r="B3888" s="261" t="s">
        <v>4235</v>
      </c>
      <c r="C3888" s="268" t="s">
        <v>111</v>
      </c>
      <c r="D3888" s="283">
        <v>7.75</v>
      </c>
    </row>
    <row r="3889" spans="1:4">
      <c r="A3889" s="268">
        <v>10567</v>
      </c>
      <c r="B3889" s="261" t="s">
        <v>4236</v>
      </c>
      <c r="C3889" s="268" t="s">
        <v>111</v>
      </c>
      <c r="D3889" s="283">
        <v>12.27</v>
      </c>
    </row>
    <row r="3890" spans="1:4">
      <c r="A3890" s="268">
        <v>6212</v>
      </c>
      <c r="B3890" s="261" t="s">
        <v>4237</v>
      </c>
      <c r="C3890" s="268" t="s">
        <v>111</v>
      </c>
      <c r="D3890" s="283">
        <v>18</v>
      </c>
    </row>
    <row r="3891" spans="1:4">
      <c r="A3891" s="268">
        <v>3993</v>
      </c>
      <c r="B3891" s="261" t="s">
        <v>4238</v>
      </c>
      <c r="C3891" s="268" t="s">
        <v>147</v>
      </c>
      <c r="D3891" s="283">
        <v>132.9</v>
      </c>
    </row>
    <row r="3892" spans="1:4">
      <c r="A3892" s="268">
        <v>3990</v>
      </c>
      <c r="B3892" s="261" t="s">
        <v>4239</v>
      </c>
      <c r="C3892" s="268" t="s">
        <v>111</v>
      </c>
      <c r="D3892" s="283">
        <v>25</v>
      </c>
    </row>
    <row r="3893" spans="1:4">
      <c r="A3893" s="268">
        <v>3992</v>
      </c>
      <c r="B3893" s="261" t="s">
        <v>4240</v>
      </c>
      <c r="C3893" s="268" t="s">
        <v>111</v>
      </c>
      <c r="D3893" s="283">
        <v>33.76</v>
      </c>
    </row>
    <row r="3894" spans="1:4">
      <c r="A3894" s="268">
        <v>6178</v>
      </c>
      <c r="B3894" s="261" t="s">
        <v>4241</v>
      </c>
      <c r="C3894" s="268" t="s">
        <v>147</v>
      </c>
      <c r="D3894" s="283"/>
    </row>
    <row r="3895" spans="1:4">
      <c r="A3895" s="268">
        <v>6180</v>
      </c>
      <c r="B3895" s="261" t="s">
        <v>4242</v>
      </c>
      <c r="C3895" s="268" t="s">
        <v>147</v>
      </c>
      <c r="D3895" s="283"/>
    </row>
    <row r="3896" spans="1:4">
      <c r="A3896" s="268">
        <v>6182</v>
      </c>
      <c r="B3896" s="261" t="s">
        <v>4243</v>
      </c>
      <c r="C3896" s="268" t="s">
        <v>147</v>
      </c>
      <c r="D3896" s="283"/>
    </row>
    <row r="3897" spans="1:4">
      <c r="A3897" s="268">
        <v>43614</v>
      </c>
      <c r="B3897" s="261" t="s">
        <v>4244</v>
      </c>
      <c r="C3897" s="268" t="s">
        <v>111</v>
      </c>
      <c r="D3897" s="283">
        <v>16.89</v>
      </c>
    </row>
    <row r="3898" spans="1:4">
      <c r="A3898" s="268">
        <v>6193</v>
      </c>
      <c r="B3898" s="261" t="s">
        <v>199</v>
      </c>
      <c r="C3898" s="268" t="s">
        <v>111</v>
      </c>
      <c r="D3898" s="283">
        <v>20.56</v>
      </c>
    </row>
    <row r="3899" spans="1:4">
      <c r="A3899" s="268">
        <v>6189</v>
      </c>
      <c r="B3899" s="261" t="s">
        <v>4245</v>
      </c>
      <c r="C3899" s="268" t="s">
        <v>111</v>
      </c>
      <c r="D3899" s="283">
        <v>30.01</v>
      </c>
    </row>
    <row r="3900" spans="1:4">
      <c r="A3900" s="268">
        <v>6214</v>
      </c>
      <c r="B3900" s="261" t="s">
        <v>4246</v>
      </c>
      <c r="C3900" s="268" t="s">
        <v>147</v>
      </c>
      <c r="D3900" s="283"/>
    </row>
    <row r="3901" spans="1:4">
      <c r="A3901" s="268">
        <v>44027</v>
      </c>
      <c r="B3901" s="261" t="s">
        <v>4247</v>
      </c>
      <c r="C3901" s="268" t="s">
        <v>347</v>
      </c>
      <c r="D3901" s="283"/>
    </row>
    <row r="3902" spans="1:4">
      <c r="A3902" s="268">
        <v>36153</v>
      </c>
      <c r="B3902" s="261" t="s">
        <v>4248</v>
      </c>
      <c r="C3902" s="268" t="s">
        <v>347</v>
      </c>
      <c r="D3902" s="283">
        <v>210.67</v>
      </c>
    </row>
    <row r="3903" spans="1:4">
      <c r="A3903" s="268">
        <v>10742</v>
      </c>
      <c r="B3903" s="261" t="s">
        <v>4249</v>
      </c>
      <c r="C3903" s="268" t="s">
        <v>347</v>
      </c>
      <c r="D3903" s="283">
        <v>1400.77</v>
      </c>
    </row>
    <row r="3904" spans="1:4">
      <c r="A3904" s="268">
        <v>45239</v>
      </c>
      <c r="B3904" s="261" t="s">
        <v>4250</v>
      </c>
      <c r="C3904" s="268" t="s">
        <v>347</v>
      </c>
      <c r="D3904" s="283">
        <v>23.08</v>
      </c>
    </row>
    <row r="3905" spans="1:4">
      <c r="A3905" s="268">
        <v>38465</v>
      </c>
      <c r="B3905" s="261" t="s">
        <v>4251</v>
      </c>
      <c r="C3905" s="268" t="s">
        <v>347</v>
      </c>
      <c r="D3905" s="283">
        <v>63.77</v>
      </c>
    </row>
    <row r="3906" spans="1:4">
      <c r="A3906" s="268">
        <v>7543</v>
      </c>
      <c r="B3906" s="261" t="s">
        <v>4252</v>
      </c>
      <c r="C3906" s="268" t="s">
        <v>347</v>
      </c>
      <c r="D3906" s="283">
        <v>7.39</v>
      </c>
    </row>
    <row r="3907" spans="1:4">
      <c r="A3907" s="268">
        <v>43427</v>
      </c>
      <c r="B3907" s="261" t="s">
        <v>4253</v>
      </c>
      <c r="C3907" s="268" t="s">
        <v>347</v>
      </c>
      <c r="D3907" s="283">
        <v>1523.74</v>
      </c>
    </row>
    <row r="3908" spans="1:4">
      <c r="A3908" s="268">
        <v>41613</v>
      </c>
      <c r="B3908" s="261" t="s">
        <v>4254</v>
      </c>
      <c r="C3908" s="268" t="s">
        <v>347</v>
      </c>
      <c r="D3908" s="283">
        <v>97.94</v>
      </c>
    </row>
    <row r="3909" spans="1:4">
      <c r="A3909" s="268">
        <v>41614</v>
      </c>
      <c r="B3909" s="261" t="s">
        <v>4255</v>
      </c>
      <c r="C3909" s="268" t="s">
        <v>347</v>
      </c>
      <c r="D3909" s="283">
        <v>124.8</v>
      </c>
    </row>
    <row r="3910" spans="1:4">
      <c r="A3910" s="268">
        <v>41615</v>
      </c>
      <c r="B3910" s="261" t="s">
        <v>4256</v>
      </c>
      <c r="C3910" s="268" t="s">
        <v>347</v>
      </c>
      <c r="D3910" s="283">
        <v>192.89</v>
      </c>
    </row>
    <row r="3911" spans="1:4">
      <c r="A3911" s="268">
        <v>41616</v>
      </c>
      <c r="B3911" s="261" t="s">
        <v>4257</v>
      </c>
      <c r="C3911" s="268" t="s">
        <v>347</v>
      </c>
      <c r="D3911" s="283">
        <v>288.20999999999998</v>
      </c>
    </row>
    <row r="3912" spans="1:4">
      <c r="A3912" s="268">
        <v>41617</v>
      </c>
      <c r="B3912" s="261" t="s">
        <v>4258</v>
      </c>
      <c r="C3912" s="268" t="s">
        <v>347</v>
      </c>
      <c r="D3912" s="283">
        <v>573.08000000000004</v>
      </c>
    </row>
    <row r="3913" spans="1:4">
      <c r="A3913" s="268">
        <v>41618</v>
      </c>
      <c r="B3913" s="261" t="s">
        <v>4259</v>
      </c>
      <c r="C3913" s="268" t="s">
        <v>347</v>
      </c>
      <c r="D3913" s="283">
        <v>1055.01</v>
      </c>
    </row>
    <row r="3914" spans="1:4">
      <c r="A3914" s="268">
        <v>43428</v>
      </c>
      <c r="B3914" s="261" t="s">
        <v>4260</v>
      </c>
      <c r="C3914" s="268" t="s">
        <v>347</v>
      </c>
      <c r="D3914" s="283">
        <v>1853.14</v>
      </c>
    </row>
    <row r="3915" spans="1:4">
      <c r="A3915" s="268">
        <v>41619</v>
      </c>
      <c r="B3915" s="261" t="s">
        <v>4261</v>
      </c>
      <c r="C3915" s="268" t="s">
        <v>347</v>
      </c>
      <c r="D3915" s="283">
        <v>120.06</v>
      </c>
    </row>
    <row r="3916" spans="1:4">
      <c r="A3916" s="268">
        <v>41620</v>
      </c>
      <c r="B3916" s="261" t="s">
        <v>4262</v>
      </c>
      <c r="C3916" s="268" t="s">
        <v>347</v>
      </c>
      <c r="D3916" s="283">
        <v>151.66</v>
      </c>
    </row>
    <row r="3917" spans="1:4">
      <c r="A3917" s="268">
        <v>41622</v>
      </c>
      <c r="B3917" s="261" t="s">
        <v>4263</v>
      </c>
      <c r="C3917" s="268" t="s">
        <v>347</v>
      </c>
      <c r="D3917" s="283">
        <v>263.04000000000002</v>
      </c>
    </row>
    <row r="3918" spans="1:4">
      <c r="A3918" s="268">
        <v>41623</v>
      </c>
      <c r="B3918" s="261" t="s">
        <v>4264</v>
      </c>
      <c r="C3918" s="268" t="s">
        <v>347</v>
      </c>
      <c r="D3918" s="283">
        <v>404.43</v>
      </c>
    </row>
    <row r="3919" spans="1:4">
      <c r="A3919" s="268">
        <v>41624</v>
      </c>
      <c r="B3919" s="261" t="s">
        <v>4265</v>
      </c>
      <c r="C3919" s="268" t="s">
        <v>347</v>
      </c>
      <c r="D3919" s="283">
        <v>758.31</v>
      </c>
    </row>
    <row r="3920" spans="1:4">
      <c r="A3920" s="268">
        <v>41625</v>
      </c>
      <c r="B3920" s="261" t="s">
        <v>4266</v>
      </c>
      <c r="C3920" s="268" t="s">
        <v>347</v>
      </c>
      <c r="D3920" s="283">
        <v>1166.7</v>
      </c>
    </row>
    <row r="3921" spans="1:4">
      <c r="A3921" s="268">
        <v>39346</v>
      </c>
      <c r="B3921" s="261" t="s">
        <v>4267</v>
      </c>
      <c r="C3921" s="268" t="s">
        <v>347</v>
      </c>
      <c r="D3921" s="283">
        <v>4.5599999999999996</v>
      </c>
    </row>
    <row r="3922" spans="1:4">
      <c r="A3922" s="268">
        <v>39350</v>
      </c>
      <c r="B3922" s="261" t="s">
        <v>4268</v>
      </c>
      <c r="C3922" s="268" t="s">
        <v>347</v>
      </c>
      <c r="D3922" s="283">
        <v>4.91</v>
      </c>
    </row>
    <row r="3923" spans="1:4">
      <c r="A3923" s="268">
        <v>39351</v>
      </c>
      <c r="B3923" s="261" t="s">
        <v>4269</v>
      </c>
      <c r="C3923" s="268" t="s">
        <v>347</v>
      </c>
      <c r="D3923" s="283">
        <v>5.68</v>
      </c>
    </row>
    <row r="3924" spans="1:4">
      <c r="A3924" s="268">
        <v>39352</v>
      </c>
      <c r="B3924" s="261" t="s">
        <v>4270</v>
      </c>
      <c r="C3924" s="268" t="s">
        <v>347</v>
      </c>
      <c r="D3924" s="283">
        <v>4.5599999999999996</v>
      </c>
    </row>
    <row r="3925" spans="1:4">
      <c r="A3925" s="268">
        <v>38837</v>
      </c>
      <c r="B3925" s="261" t="s">
        <v>4271</v>
      </c>
      <c r="C3925" s="268" t="s">
        <v>347</v>
      </c>
      <c r="D3925" s="283"/>
    </row>
    <row r="3926" spans="1:4">
      <c r="A3926" s="268">
        <v>38836</v>
      </c>
      <c r="B3926" s="261" t="s">
        <v>4272</v>
      </c>
      <c r="C3926" s="268" t="s">
        <v>347</v>
      </c>
      <c r="D3926" s="283"/>
    </row>
    <row r="3927" spans="1:4">
      <c r="A3927" s="268">
        <v>2666</v>
      </c>
      <c r="B3927" s="261" t="s">
        <v>4273</v>
      </c>
      <c r="C3927" s="268" t="s">
        <v>347</v>
      </c>
      <c r="D3927" s="283"/>
    </row>
    <row r="3928" spans="1:4">
      <c r="A3928" s="268">
        <v>2668</v>
      </c>
      <c r="B3928" s="261" t="s">
        <v>4274</v>
      </c>
      <c r="C3928" s="268" t="s">
        <v>347</v>
      </c>
      <c r="D3928" s="283"/>
    </row>
    <row r="3929" spans="1:4">
      <c r="A3929" s="268">
        <v>2664</v>
      </c>
      <c r="B3929" s="261" t="s">
        <v>4275</v>
      </c>
      <c r="C3929" s="268" t="s">
        <v>347</v>
      </c>
      <c r="D3929" s="283"/>
    </row>
    <row r="3930" spans="1:4">
      <c r="A3930" s="268">
        <v>2662</v>
      </c>
      <c r="B3930" s="261" t="s">
        <v>4276</v>
      </c>
      <c r="C3930" s="268" t="s">
        <v>347</v>
      </c>
      <c r="D3930" s="283"/>
    </row>
    <row r="3931" spans="1:4">
      <c r="A3931" s="268">
        <v>20964</v>
      </c>
      <c r="B3931" s="261" t="s">
        <v>4277</v>
      </c>
      <c r="C3931" s="268" t="s">
        <v>347</v>
      </c>
      <c r="D3931" s="283">
        <v>88.83</v>
      </c>
    </row>
    <row r="3932" spans="1:4">
      <c r="A3932" s="268">
        <v>10905</v>
      </c>
      <c r="B3932" s="261" t="s">
        <v>4278</v>
      </c>
      <c r="C3932" s="268" t="s">
        <v>347</v>
      </c>
      <c r="D3932" s="283">
        <v>119.16</v>
      </c>
    </row>
    <row r="3933" spans="1:4">
      <c r="A3933" s="268">
        <v>11289</v>
      </c>
      <c r="B3933" s="261" t="s">
        <v>4279</v>
      </c>
      <c r="C3933" s="268" t="s">
        <v>347</v>
      </c>
      <c r="D3933" s="283"/>
    </row>
    <row r="3934" spans="1:4">
      <c r="A3934" s="268">
        <v>11241</v>
      </c>
      <c r="B3934" s="261" t="s">
        <v>4280</v>
      </c>
      <c r="C3934" s="268" t="s">
        <v>347</v>
      </c>
      <c r="D3934" s="283"/>
    </row>
    <row r="3935" spans="1:4">
      <c r="A3935" s="268">
        <v>11301</v>
      </c>
      <c r="B3935" s="261" t="s">
        <v>4281</v>
      </c>
      <c r="C3935" s="268" t="s">
        <v>347</v>
      </c>
      <c r="D3935" s="283"/>
    </row>
    <row r="3936" spans="1:4">
      <c r="A3936" s="268">
        <v>21090</v>
      </c>
      <c r="B3936" s="261" t="s">
        <v>4282</v>
      </c>
      <c r="C3936" s="268" t="s">
        <v>347</v>
      </c>
      <c r="D3936" s="283"/>
    </row>
    <row r="3937" spans="1:4">
      <c r="A3937" s="268">
        <v>11315</v>
      </c>
      <c r="B3937" s="261" t="s">
        <v>4283</v>
      </c>
      <c r="C3937" s="268" t="s">
        <v>347</v>
      </c>
      <c r="D3937" s="283"/>
    </row>
    <row r="3938" spans="1:4">
      <c r="A3938" s="268">
        <v>21071</v>
      </c>
      <c r="B3938" s="261" t="s">
        <v>4284</v>
      </c>
      <c r="C3938" s="268" t="s">
        <v>347</v>
      </c>
      <c r="D3938" s="283"/>
    </row>
    <row r="3939" spans="1:4">
      <c r="A3939" s="268">
        <v>14112</v>
      </c>
      <c r="B3939" s="261" t="s">
        <v>4285</v>
      </c>
      <c r="C3939" s="268" t="s">
        <v>347</v>
      </c>
      <c r="D3939" s="283"/>
    </row>
    <row r="3940" spans="1:4">
      <c r="A3940" s="268">
        <v>11316</v>
      </c>
      <c r="B3940" s="261" t="s">
        <v>4286</v>
      </c>
      <c r="C3940" s="268" t="s">
        <v>347</v>
      </c>
      <c r="D3940" s="283"/>
    </row>
    <row r="3941" spans="1:4">
      <c r="A3941" s="268">
        <v>6243</v>
      </c>
      <c r="B3941" s="261" t="s">
        <v>4287</v>
      </c>
      <c r="C3941" s="268" t="s">
        <v>347</v>
      </c>
      <c r="D3941" s="283"/>
    </row>
    <row r="3942" spans="1:4">
      <c r="A3942" s="268">
        <v>6240</v>
      </c>
      <c r="B3942" s="261" t="s">
        <v>4288</v>
      </c>
      <c r="C3942" s="268" t="s">
        <v>347</v>
      </c>
      <c r="D3942" s="283"/>
    </row>
    <row r="3943" spans="1:4">
      <c r="A3943" s="268">
        <v>11296</v>
      </c>
      <c r="B3943" s="261" t="s">
        <v>4289</v>
      </c>
      <c r="C3943" s="268" t="s">
        <v>347</v>
      </c>
      <c r="D3943" s="283"/>
    </row>
    <row r="3944" spans="1:4">
      <c r="A3944" s="268">
        <v>11299</v>
      </c>
      <c r="B3944" s="261" t="s">
        <v>4290</v>
      </c>
      <c r="C3944" s="268" t="s">
        <v>347</v>
      </c>
      <c r="D3944" s="283"/>
    </row>
    <row r="3945" spans="1:4">
      <c r="A3945" s="268">
        <v>11688</v>
      </c>
      <c r="B3945" s="261" t="s">
        <v>4291</v>
      </c>
      <c r="C3945" s="268" t="s">
        <v>347</v>
      </c>
      <c r="D3945" s="283">
        <v>556.72</v>
      </c>
    </row>
    <row r="3946" spans="1:4">
      <c r="A3946" s="268">
        <v>37736</v>
      </c>
      <c r="B3946" s="261" t="s">
        <v>4292</v>
      </c>
      <c r="C3946" s="268" t="s">
        <v>347</v>
      </c>
      <c r="D3946" s="283"/>
    </row>
    <row r="3947" spans="1:4">
      <c r="A3947" s="268">
        <v>37739</v>
      </c>
      <c r="B3947" s="261" t="s">
        <v>4293</v>
      </c>
      <c r="C3947" s="268" t="s">
        <v>347</v>
      </c>
      <c r="D3947" s="283"/>
    </row>
    <row r="3948" spans="1:4">
      <c r="A3948" s="268">
        <v>37738</v>
      </c>
      <c r="B3948" s="261" t="s">
        <v>4294</v>
      </c>
      <c r="C3948" s="268" t="s">
        <v>347</v>
      </c>
      <c r="D3948" s="283"/>
    </row>
    <row r="3949" spans="1:4">
      <c r="A3949" s="268">
        <v>25014</v>
      </c>
      <c r="B3949" s="261" t="s">
        <v>4295</v>
      </c>
      <c r="C3949" s="268" t="s">
        <v>347</v>
      </c>
      <c r="D3949" s="283"/>
    </row>
    <row r="3950" spans="1:4">
      <c r="A3950" s="268">
        <v>14405</v>
      </c>
      <c r="B3950" s="261" t="s">
        <v>4296</v>
      </c>
      <c r="C3950" s="268" t="s">
        <v>347</v>
      </c>
      <c r="D3950" s="283"/>
    </row>
    <row r="3951" spans="1:4">
      <c r="A3951" s="268">
        <v>20271</v>
      </c>
      <c r="B3951" s="261" t="s">
        <v>4297</v>
      </c>
      <c r="C3951" s="268" t="s">
        <v>347</v>
      </c>
      <c r="D3951" s="283">
        <v>550.94000000000005</v>
      </c>
    </row>
    <row r="3952" spans="1:4">
      <c r="A3952" s="268">
        <v>10423</v>
      </c>
      <c r="B3952" s="261" t="s">
        <v>4298</v>
      </c>
      <c r="C3952" s="268" t="s">
        <v>347</v>
      </c>
      <c r="D3952" s="283">
        <v>404.51</v>
      </c>
    </row>
    <row r="3953" spans="1:4">
      <c r="A3953" s="268">
        <v>36790</v>
      </c>
      <c r="B3953" s="261" t="s">
        <v>4299</v>
      </c>
      <c r="C3953" s="268" t="s">
        <v>347</v>
      </c>
      <c r="D3953" s="283">
        <v>357.58</v>
      </c>
    </row>
    <row r="3954" spans="1:4">
      <c r="A3954" s="268">
        <v>37589</v>
      </c>
      <c r="B3954" s="261" t="s">
        <v>4300</v>
      </c>
      <c r="C3954" s="268" t="s">
        <v>347</v>
      </c>
      <c r="D3954" s="283">
        <v>438.13</v>
      </c>
    </row>
    <row r="3955" spans="1:4">
      <c r="A3955" s="268">
        <v>11690</v>
      </c>
      <c r="B3955" s="261" t="s">
        <v>4301</v>
      </c>
      <c r="C3955" s="268" t="s">
        <v>347</v>
      </c>
      <c r="D3955" s="283">
        <v>232.75</v>
      </c>
    </row>
    <row r="3956" spans="1:4">
      <c r="A3956" s="268">
        <v>20234</v>
      </c>
      <c r="B3956" s="261" t="s">
        <v>4302</v>
      </c>
      <c r="C3956" s="268" t="s">
        <v>347</v>
      </c>
      <c r="D3956" s="283">
        <v>294.55</v>
      </c>
    </row>
    <row r="3957" spans="1:4">
      <c r="A3957" s="268">
        <v>44480</v>
      </c>
      <c r="B3957" s="261" t="s">
        <v>4303</v>
      </c>
      <c r="C3957" s="268" t="s">
        <v>138</v>
      </c>
      <c r="D3957" s="283">
        <v>19.489999999999998</v>
      </c>
    </row>
    <row r="3958" spans="1:4">
      <c r="A3958" s="268">
        <v>11457</v>
      </c>
      <c r="B3958" s="261" t="s">
        <v>4304</v>
      </c>
      <c r="C3958" s="268" t="s">
        <v>347</v>
      </c>
      <c r="D3958" s="283">
        <v>52.64</v>
      </c>
    </row>
    <row r="3959" spans="1:4">
      <c r="A3959" s="268">
        <v>44073</v>
      </c>
      <c r="B3959" s="261" t="s">
        <v>4305</v>
      </c>
      <c r="C3959" s="268" t="s">
        <v>111</v>
      </c>
      <c r="D3959" s="283">
        <v>1.19</v>
      </c>
    </row>
    <row r="3960" spans="1:4">
      <c r="A3960" s="268">
        <v>3593</v>
      </c>
      <c r="B3960" s="261" t="s">
        <v>4306</v>
      </c>
      <c r="C3960" s="268" t="s">
        <v>347</v>
      </c>
      <c r="D3960" s="283"/>
    </row>
    <row r="3961" spans="1:4">
      <c r="A3961" s="268">
        <v>3588</v>
      </c>
      <c r="B3961" s="261" t="s">
        <v>4307</v>
      </c>
      <c r="C3961" s="268" t="s">
        <v>347</v>
      </c>
      <c r="D3961" s="283"/>
    </row>
    <row r="3962" spans="1:4">
      <c r="A3962" s="268">
        <v>3587</v>
      </c>
      <c r="B3962" s="261" t="s">
        <v>4308</v>
      </c>
      <c r="C3962" s="268" t="s">
        <v>347</v>
      </c>
      <c r="D3962" s="283"/>
    </row>
    <row r="3963" spans="1:4">
      <c r="A3963" s="268">
        <v>3585</v>
      </c>
      <c r="B3963" s="261" t="s">
        <v>4309</v>
      </c>
      <c r="C3963" s="268" t="s">
        <v>347</v>
      </c>
      <c r="D3963" s="283"/>
    </row>
    <row r="3964" spans="1:4">
      <c r="A3964" s="268">
        <v>3590</v>
      </c>
      <c r="B3964" s="261" t="s">
        <v>4310</v>
      </c>
      <c r="C3964" s="268" t="s">
        <v>347</v>
      </c>
      <c r="D3964" s="283"/>
    </row>
    <row r="3965" spans="1:4">
      <c r="A3965" s="268">
        <v>3589</v>
      </c>
      <c r="B3965" s="261" t="s">
        <v>4311</v>
      </c>
      <c r="C3965" s="268" t="s">
        <v>347</v>
      </c>
      <c r="D3965" s="283"/>
    </row>
    <row r="3966" spans="1:4">
      <c r="A3966" s="268">
        <v>3592</v>
      </c>
      <c r="B3966" s="261" t="s">
        <v>4312</v>
      </c>
      <c r="C3966" s="268" t="s">
        <v>347</v>
      </c>
      <c r="D3966" s="283"/>
    </row>
    <row r="3967" spans="1:4">
      <c r="A3967" s="268">
        <v>3586</v>
      </c>
      <c r="B3967" s="261" t="s">
        <v>4313</v>
      </c>
      <c r="C3967" s="268" t="s">
        <v>347</v>
      </c>
      <c r="D3967" s="283"/>
    </row>
    <row r="3968" spans="1:4">
      <c r="A3968" s="268">
        <v>3591</v>
      </c>
      <c r="B3968" s="261" t="s">
        <v>4314</v>
      </c>
      <c r="C3968" s="268" t="s">
        <v>347</v>
      </c>
      <c r="D3968" s="283"/>
    </row>
    <row r="3969" spans="1:4">
      <c r="A3969" s="268">
        <v>40396</v>
      </c>
      <c r="B3969" s="261" t="s">
        <v>4315</v>
      </c>
      <c r="C3969" s="268" t="s">
        <v>347</v>
      </c>
      <c r="D3969" s="283"/>
    </row>
    <row r="3970" spans="1:4">
      <c r="A3970" s="268">
        <v>40395</v>
      </c>
      <c r="B3970" s="261" t="s">
        <v>4316</v>
      </c>
      <c r="C3970" s="268" t="s">
        <v>347</v>
      </c>
      <c r="D3970" s="283"/>
    </row>
    <row r="3971" spans="1:4">
      <c r="A3971" s="268">
        <v>40394</v>
      </c>
      <c r="B3971" s="261" t="s">
        <v>4317</v>
      </c>
      <c r="C3971" s="268" t="s">
        <v>347</v>
      </c>
      <c r="D3971" s="283"/>
    </row>
    <row r="3972" spans="1:4">
      <c r="A3972" s="268">
        <v>40392</v>
      </c>
      <c r="B3972" s="261" t="s">
        <v>4318</v>
      </c>
      <c r="C3972" s="268" t="s">
        <v>347</v>
      </c>
      <c r="D3972" s="283"/>
    </row>
    <row r="3973" spans="1:4">
      <c r="A3973" s="268">
        <v>40398</v>
      </c>
      <c r="B3973" s="261" t="s">
        <v>4319</v>
      </c>
      <c r="C3973" s="268" t="s">
        <v>347</v>
      </c>
      <c r="D3973" s="283"/>
    </row>
    <row r="3974" spans="1:4">
      <c r="A3974" s="268">
        <v>40397</v>
      </c>
      <c r="B3974" s="261" t="s">
        <v>4320</v>
      </c>
      <c r="C3974" s="268" t="s">
        <v>347</v>
      </c>
      <c r="D3974" s="283"/>
    </row>
    <row r="3975" spans="1:4">
      <c r="A3975" s="268">
        <v>40399</v>
      </c>
      <c r="B3975" s="261" t="s">
        <v>4321</v>
      </c>
      <c r="C3975" s="268" t="s">
        <v>347</v>
      </c>
      <c r="D3975" s="283"/>
    </row>
    <row r="3976" spans="1:4">
      <c r="A3976" s="268">
        <v>40393</v>
      </c>
      <c r="B3976" s="261" t="s">
        <v>4322</v>
      </c>
      <c r="C3976" s="268" t="s">
        <v>347</v>
      </c>
      <c r="D3976" s="283"/>
    </row>
    <row r="3977" spans="1:4">
      <c r="A3977" s="268">
        <v>44253</v>
      </c>
      <c r="B3977" s="261" t="s">
        <v>4323</v>
      </c>
      <c r="C3977" s="268" t="s">
        <v>347</v>
      </c>
      <c r="D3977" s="283">
        <v>311.14999999999998</v>
      </c>
    </row>
    <row r="3978" spans="1:4">
      <c r="A3978" s="268">
        <v>21121</v>
      </c>
      <c r="B3978" s="261" t="s">
        <v>4324</v>
      </c>
      <c r="C3978" s="268" t="s">
        <v>347</v>
      </c>
      <c r="D3978" s="283">
        <v>4.46</v>
      </c>
    </row>
    <row r="3979" spans="1:4">
      <c r="A3979" s="268">
        <v>38010</v>
      </c>
      <c r="B3979" s="261" t="s">
        <v>4325</v>
      </c>
      <c r="C3979" s="268" t="s">
        <v>347</v>
      </c>
      <c r="D3979" s="283">
        <v>5.56</v>
      </c>
    </row>
    <row r="3980" spans="1:4">
      <c r="A3980" s="268">
        <v>38011</v>
      </c>
      <c r="B3980" s="261" t="s">
        <v>4326</v>
      </c>
      <c r="C3980" s="268" t="s">
        <v>347</v>
      </c>
      <c r="D3980" s="283">
        <v>11.14</v>
      </c>
    </row>
    <row r="3981" spans="1:4">
      <c r="A3981" s="268">
        <v>38012</v>
      </c>
      <c r="B3981" s="261" t="s">
        <v>4327</v>
      </c>
      <c r="C3981" s="268" t="s">
        <v>347</v>
      </c>
      <c r="D3981" s="283">
        <v>42.47</v>
      </c>
    </row>
    <row r="3982" spans="1:4">
      <c r="A3982" s="268">
        <v>38013</v>
      </c>
      <c r="B3982" s="261" t="s">
        <v>4328</v>
      </c>
      <c r="C3982" s="268" t="s">
        <v>347</v>
      </c>
      <c r="D3982" s="283">
        <v>54.56</v>
      </c>
    </row>
    <row r="3983" spans="1:4">
      <c r="A3983" s="268">
        <v>38014</v>
      </c>
      <c r="B3983" s="261" t="s">
        <v>4329</v>
      </c>
      <c r="C3983" s="268" t="s">
        <v>347</v>
      </c>
      <c r="D3983" s="283">
        <v>91.12</v>
      </c>
    </row>
    <row r="3984" spans="1:4">
      <c r="A3984" s="268">
        <v>38015</v>
      </c>
      <c r="B3984" s="261" t="s">
        <v>4330</v>
      </c>
      <c r="C3984" s="268" t="s">
        <v>347</v>
      </c>
      <c r="D3984" s="283">
        <v>214.22</v>
      </c>
    </row>
    <row r="3985" spans="1:4">
      <c r="A3985" s="268">
        <v>38016</v>
      </c>
      <c r="B3985" s="261" t="s">
        <v>4331</v>
      </c>
      <c r="C3985" s="268" t="s">
        <v>347</v>
      </c>
      <c r="D3985" s="283">
        <v>249.11</v>
      </c>
    </row>
    <row r="3986" spans="1:4">
      <c r="A3986" s="268">
        <v>12741</v>
      </c>
      <c r="B3986" s="261" t="s">
        <v>4332</v>
      </c>
      <c r="C3986" s="268" t="s">
        <v>347</v>
      </c>
      <c r="D3986" s="283"/>
    </row>
    <row r="3987" spans="1:4">
      <c r="A3987" s="268">
        <v>12733</v>
      </c>
      <c r="B3987" s="261" t="s">
        <v>4333</v>
      </c>
      <c r="C3987" s="268" t="s">
        <v>347</v>
      </c>
      <c r="D3987" s="283"/>
    </row>
    <row r="3988" spans="1:4">
      <c r="A3988" s="268">
        <v>12734</v>
      </c>
      <c r="B3988" s="261" t="s">
        <v>4334</v>
      </c>
      <c r="C3988" s="268" t="s">
        <v>347</v>
      </c>
      <c r="D3988" s="283"/>
    </row>
    <row r="3989" spans="1:4">
      <c r="A3989" s="268">
        <v>12735</v>
      </c>
      <c r="B3989" s="261" t="s">
        <v>4335</v>
      </c>
      <c r="C3989" s="268" t="s">
        <v>347</v>
      </c>
      <c r="D3989" s="283"/>
    </row>
    <row r="3990" spans="1:4">
      <c r="A3990" s="268">
        <v>12736</v>
      </c>
      <c r="B3990" s="261" t="s">
        <v>4336</v>
      </c>
      <c r="C3990" s="268" t="s">
        <v>347</v>
      </c>
      <c r="D3990" s="283"/>
    </row>
    <row r="3991" spans="1:4">
      <c r="A3991" s="268">
        <v>12737</v>
      </c>
      <c r="B3991" s="261" t="s">
        <v>4337</v>
      </c>
      <c r="C3991" s="268" t="s">
        <v>347</v>
      </c>
      <c r="D3991" s="283"/>
    </row>
    <row r="3992" spans="1:4">
      <c r="A3992" s="268">
        <v>12738</v>
      </c>
      <c r="B3992" s="261" t="s">
        <v>4338</v>
      </c>
      <c r="C3992" s="268" t="s">
        <v>347</v>
      </c>
      <c r="D3992" s="283"/>
    </row>
    <row r="3993" spans="1:4">
      <c r="A3993" s="268">
        <v>12739</v>
      </c>
      <c r="B3993" s="261" t="s">
        <v>4339</v>
      </c>
      <c r="C3993" s="268" t="s">
        <v>347</v>
      </c>
      <c r="D3993" s="283"/>
    </row>
    <row r="3994" spans="1:4">
      <c r="A3994" s="268">
        <v>12740</v>
      </c>
      <c r="B3994" s="261" t="s">
        <v>4340</v>
      </c>
      <c r="C3994" s="268" t="s">
        <v>347</v>
      </c>
      <c r="D3994" s="283"/>
    </row>
    <row r="3995" spans="1:4">
      <c r="A3995" s="268">
        <v>6297</v>
      </c>
      <c r="B3995" s="261" t="s">
        <v>4341</v>
      </c>
      <c r="C3995" s="268" t="s">
        <v>347</v>
      </c>
      <c r="D3995" s="283"/>
    </row>
    <row r="3996" spans="1:4">
      <c r="A3996" s="268">
        <v>6296</v>
      </c>
      <c r="B3996" s="261" t="s">
        <v>4342</v>
      </c>
      <c r="C3996" s="268" t="s">
        <v>347</v>
      </c>
      <c r="D3996" s="283"/>
    </row>
    <row r="3997" spans="1:4">
      <c r="A3997" s="268">
        <v>6323</v>
      </c>
      <c r="B3997" s="261" t="s">
        <v>4343</v>
      </c>
      <c r="C3997" s="268" t="s">
        <v>347</v>
      </c>
      <c r="D3997" s="283"/>
    </row>
    <row r="3998" spans="1:4">
      <c r="A3998" s="268">
        <v>6294</v>
      </c>
      <c r="B3998" s="261" t="s">
        <v>4344</v>
      </c>
      <c r="C3998" s="268" t="s">
        <v>347</v>
      </c>
      <c r="D3998" s="283"/>
    </row>
    <row r="3999" spans="1:4">
      <c r="A3999" s="268">
        <v>6299</v>
      </c>
      <c r="B3999" s="261" t="s">
        <v>4345</v>
      </c>
      <c r="C3999" s="268" t="s">
        <v>347</v>
      </c>
      <c r="D3999" s="283"/>
    </row>
    <row r="4000" spans="1:4">
      <c r="A4000" s="268">
        <v>6298</v>
      </c>
      <c r="B4000" s="261" t="s">
        <v>4346</v>
      </c>
      <c r="C4000" s="268" t="s">
        <v>347</v>
      </c>
      <c r="D4000" s="283"/>
    </row>
    <row r="4001" spans="1:4">
      <c r="A4001" s="268">
        <v>6322</v>
      </c>
      <c r="B4001" s="261" t="s">
        <v>4347</v>
      </c>
      <c r="C4001" s="268" t="s">
        <v>347</v>
      </c>
      <c r="D4001" s="283"/>
    </row>
    <row r="4002" spans="1:4">
      <c r="A4002" s="268">
        <v>6295</v>
      </c>
      <c r="B4002" s="261" t="s">
        <v>4348</v>
      </c>
      <c r="C4002" s="268" t="s">
        <v>347</v>
      </c>
      <c r="D4002" s="283"/>
    </row>
    <row r="4003" spans="1:4">
      <c r="A4003" s="268">
        <v>6300</v>
      </c>
      <c r="B4003" s="261" t="s">
        <v>4349</v>
      </c>
      <c r="C4003" s="268" t="s">
        <v>347</v>
      </c>
      <c r="D4003" s="283"/>
    </row>
    <row r="4004" spans="1:4">
      <c r="A4004" s="268">
        <v>6321</v>
      </c>
      <c r="B4004" s="261" t="s">
        <v>4350</v>
      </c>
      <c r="C4004" s="268" t="s">
        <v>347</v>
      </c>
      <c r="D4004" s="283"/>
    </row>
    <row r="4005" spans="1:4">
      <c r="A4005" s="268">
        <v>6301</v>
      </c>
      <c r="B4005" s="261" t="s">
        <v>4351</v>
      </c>
      <c r="C4005" s="268" t="s">
        <v>347</v>
      </c>
      <c r="D4005" s="283"/>
    </row>
    <row r="4006" spans="1:4">
      <c r="A4006" s="268">
        <v>7105</v>
      </c>
      <c r="B4006" s="261" t="s">
        <v>4352</v>
      </c>
      <c r="C4006" s="268" t="s">
        <v>347</v>
      </c>
      <c r="D4006" s="283">
        <v>34.200000000000003</v>
      </c>
    </row>
    <row r="4007" spans="1:4">
      <c r="A4007" s="268">
        <v>20183</v>
      </c>
      <c r="B4007" s="261" t="s">
        <v>4353</v>
      </c>
      <c r="C4007" s="268" t="s">
        <v>347</v>
      </c>
      <c r="D4007" s="283">
        <v>42.13</v>
      </c>
    </row>
    <row r="4008" spans="1:4">
      <c r="A4008" s="268">
        <v>38448</v>
      </c>
      <c r="B4008" s="261" t="s">
        <v>4354</v>
      </c>
      <c r="C4008" s="268" t="s">
        <v>347</v>
      </c>
      <c r="D4008" s="283">
        <v>191.2</v>
      </c>
    </row>
    <row r="4009" spans="1:4">
      <c r="A4009" s="268">
        <v>20182</v>
      </c>
      <c r="B4009" s="261" t="s">
        <v>4355</v>
      </c>
      <c r="C4009" s="268" t="s">
        <v>347</v>
      </c>
      <c r="D4009" s="283">
        <v>24.5</v>
      </c>
    </row>
    <row r="4010" spans="1:4">
      <c r="A4010" s="268">
        <v>7119</v>
      </c>
      <c r="B4010" s="261" t="s">
        <v>4356</v>
      </c>
      <c r="C4010" s="268" t="s">
        <v>347</v>
      </c>
      <c r="D4010" s="283">
        <v>10.83</v>
      </c>
    </row>
    <row r="4011" spans="1:4">
      <c r="A4011" s="268">
        <v>7126</v>
      </c>
      <c r="B4011" s="261" t="s">
        <v>4357</v>
      </c>
      <c r="C4011" s="268" t="s">
        <v>347</v>
      </c>
      <c r="D4011" s="283">
        <v>22.11</v>
      </c>
    </row>
    <row r="4012" spans="1:4">
      <c r="A4012" s="268">
        <v>7120</v>
      </c>
      <c r="B4012" s="261" t="s">
        <v>4358</v>
      </c>
      <c r="C4012" s="268" t="s">
        <v>347</v>
      </c>
      <c r="D4012" s="283">
        <v>8.31</v>
      </c>
    </row>
    <row r="4013" spans="1:4">
      <c r="A4013" s="268">
        <v>6319</v>
      </c>
      <c r="B4013" s="261" t="s">
        <v>4359</v>
      </c>
      <c r="C4013" s="268" t="s">
        <v>347</v>
      </c>
      <c r="D4013" s="283"/>
    </row>
    <row r="4014" spans="1:4">
      <c r="A4014" s="268">
        <v>6304</v>
      </c>
      <c r="B4014" s="261" t="s">
        <v>4360</v>
      </c>
      <c r="C4014" s="268" t="s">
        <v>347</v>
      </c>
      <c r="D4014" s="283"/>
    </row>
    <row r="4015" spans="1:4">
      <c r="A4015" s="268">
        <v>21116</v>
      </c>
      <c r="B4015" s="261" t="s">
        <v>4361</v>
      </c>
      <c r="C4015" s="268" t="s">
        <v>347</v>
      </c>
      <c r="D4015" s="283"/>
    </row>
    <row r="4016" spans="1:4">
      <c r="A4016" s="268">
        <v>6320</v>
      </c>
      <c r="B4016" s="261" t="s">
        <v>4362</v>
      </c>
      <c r="C4016" s="268" t="s">
        <v>347</v>
      </c>
      <c r="D4016" s="283"/>
    </row>
    <row r="4017" spans="1:4">
      <c r="A4017" s="268">
        <v>6303</v>
      </c>
      <c r="B4017" s="261" t="s">
        <v>4363</v>
      </c>
      <c r="C4017" s="268" t="s">
        <v>347</v>
      </c>
      <c r="D4017" s="283"/>
    </row>
    <row r="4018" spans="1:4">
      <c r="A4018" s="268">
        <v>6308</v>
      </c>
      <c r="B4018" s="261" t="s">
        <v>4364</v>
      </c>
      <c r="C4018" s="268" t="s">
        <v>347</v>
      </c>
      <c r="D4018" s="283"/>
    </row>
    <row r="4019" spans="1:4">
      <c r="A4019" s="268">
        <v>6317</v>
      </c>
      <c r="B4019" s="261" t="s">
        <v>4365</v>
      </c>
      <c r="C4019" s="268" t="s">
        <v>347</v>
      </c>
      <c r="D4019" s="283"/>
    </row>
    <row r="4020" spans="1:4">
      <c r="A4020" s="268">
        <v>6307</v>
      </c>
      <c r="B4020" s="261" t="s">
        <v>4366</v>
      </c>
      <c r="C4020" s="268" t="s">
        <v>347</v>
      </c>
      <c r="D4020" s="283"/>
    </row>
    <row r="4021" spans="1:4">
      <c r="A4021" s="268">
        <v>6309</v>
      </c>
      <c r="B4021" s="261" t="s">
        <v>4367</v>
      </c>
      <c r="C4021" s="268" t="s">
        <v>347</v>
      </c>
      <c r="D4021" s="283"/>
    </row>
    <row r="4022" spans="1:4">
      <c r="A4022" s="268">
        <v>6318</v>
      </c>
      <c r="B4022" s="261" t="s">
        <v>4368</v>
      </c>
      <c r="C4022" s="268" t="s">
        <v>347</v>
      </c>
      <c r="D4022" s="283"/>
    </row>
    <row r="4023" spans="1:4">
      <c r="A4023" s="268">
        <v>6306</v>
      </c>
      <c r="B4023" s="261" t="s">
        <v>4369</v>
      </c>
      <c r="C4023" s="268" t="s">
        <v>347</v>
      </c>
      <c r="D4023" s="283"/>
    </row>
    <row r="4024" spans="1:4">
      <c r="A4024" s="268">
        <v>6305</v>
      </c>
      <c r="B4024" s="261" t="s">
        <v>4370</v>
      </c>
      <c r="C4024" s="268" t="s">
        <v>347</v>
      </c>
      <c r="D4024" s="283"/>
    </row>
    <row r="4025" spans="1:4">
      <c r="A4025" s="268">
        <v>6312</v>
      </c>
      <c r="B4025" s="261" t="s">
        <v>4371</v>
      </c>
      <c r="C4025" s="268" t="s">
        <v>347</v>
      </c>
      <c r="D4025" s="283"/>
    </row>
    <row r="4026" spans="1:4">
      <c r="A4026" s="268">
        <v>6311</v>
      </c>
      <c r="B4026" s="261" t="s">
        <v>4372</v>
      </c>
      <c r="C4026" s="268" t="s">
        <v>347</v>
      </c>
      <c r="D4026" s="283"/>
    </row>
    <row r="4027" spans="1:4">
      <c r="A4027" s="268">
        <v>6310</v>
      </c>
      <c r="B4027" s="261" t="s">
        <v>4373</v>
      </c>
      <c r="C4027" s="268" t="s">
        <v>347</v>
      </c>
      <c r="D4027" s="283"/>
    </row>
    <row r="4028" spans="1:4">
      <c r="A4028" s="268">
        <v>6314</v>
      </c>
      <c r="B4028" s="261" t="s">
        <v>4374</v>
      </c>
      <c r="C4028" s="268" t="s">
        <v>347</v>
      </c>
      <c r="D4028" s="283"/>
    </row>
    <row r="4029" spans="1:4">
      <c r="A4029" s="268">
        <v>6313</v>
      </c>
      <c r="B4029" s="261" t="s">
        <v>4375</v>
      </c>
      <c r="C4029" s="268" t="s">
        <v>347</v>
      </c>
      <c r="D4029" s="283"/>
    </row>
    <row r="4030" spans="1:4">
      <c r="A4030" s="268">
        <v>6302</v>
      </c>
      <c r="B4030" s="261" t="s">
        <v>4376</v>
      </c>
      <c r="C4030" s="268" t="s">
        <v>347</v>
      </c>
      <c r="D4030" s="283"/>
    </row>
    <row r="4031" spans="1:4">
      <c r="A4031" s="268">
        <v>6315</v>
      </c>
      <c r="B4031" s="261" t="s">
        <v>4377</v>
      </c>
      <c r="C4031" s="268" t="s">
        <v>347</v>
      </c>
      <c r="D4031" s="283"/>
    </row>
    <row r="4032" spans="1:4">
      <c r="A4032" s="268">
        <v>6316</v>
      </c>
      <c r="B4032" s="261" t="s">
        <v>4378</v>
      </c>
      <c r="C4032" s="268" t="s">
        <v>347</v>
      </c>
      <c r="D4032" s="283"/>
    </row>
    <row r="4033" spans="1:4">
      <c r="A4033" s="268">
        <v>39324</v>
      </c>
      <c r="B4033" s="261" t="s">
        <v>4379</v>
      </c>
      <c r="C4033" s="268" t="s">
        <v>347</v>
      </c>
      <c r="D4033" s="283">
        <v>5.81</v>
      </c>
    </row>
    <row r="4034" spans="1:4">
      <c r="A4034" s="268">
        <v>39325</v>
      </c>
      <c r="B4034" s="261" t="s">
        <v>4380</v>
      </c>
      <c r="C4034" s="268" t="s">
        <v>347</v>
      </c>
      <c r="D4034" s="283">
        <v>8.75</v>
      </c>
    </row>
    <row r="4035" spans="1:4">
      <c r="A4035" s="268">
        <v>39326</v>
      </c>
      <c r="B4035" s="261" t="s">
        <v>4381</v>
      </c>
      <c r="C4035" s="268" t="s">
        <v>347</v>
      </c>
      <c r="D4035" s="283">
        <v>31.41</v>
      </c>
    </row>
    <row r="4036" spans="1:4">
      <c r="A4036" s="268">
        <v>39327</v>
      </c>
      <c r="B4036" s="261" t="s">
        <v>4382</v>
      </c>
      <c r="C4036" s="268" t="s">
        <v>347</v>
      </c>
      <c r="D4036" s="283">
        <v>47.39</v>
      </c>
    </row>
    <row r="4037" spans="1:4">
      <c r="A4037" s="268">
        <v>11378</v>
      </c>
      <c r="B4037" s="261" t="s">
        <v>4383</v>
      </c>
      <c r="C4037" s="268" t="s">
        <v>347</v>
      </c>
      <c r="D4037" s="283"/>
    </row>
    <row r="4038" spans="1:4">
      <c r="A4038" s="268">
        <v>11379</v>
      </c>
      <c r="B4038" s="261" t="s">
        <v>4384</v>
      </c>
      <c r="C4038" s="268" t="s">
        <v>347</v>
      </c>
      <c r="D4038" s="283"/>
    </row>
    <row r="4039" spans="1:4">
      <c r="A4039" s="268">
        <v>11493</v>
      </c>
      <c r="B4039" s="261" t="s">
        <v>4385</v>
      </c>
      <c r="C4039" s="268" t="s">
        <v>347</v>
      </c>
      <c r="D4039" s="283"/>
    </row>
    <row r="4040" spans="1:4">
      <c r="A4040" s="268">
        <v>7106</v>
      </c>
      <c r="B4040" s="261" t="s">
        <v>4386</v>
      </c>
      <c r="C4040" s="268" t="s">
        <v>347</v>
      </c>
      <c r="D4040" s="283">
        <v>136.80000000000001</v>
      </c>
    </row>
    <row r="4041" spans="1:4">
      <c r="A4041" s="268">
        <v>7104</v>
      </c>
      <c r="B4041" s="261" t="s">
        <v>4387</v>
      </c>
      <c r="C4041" s="268" t="s">
        <v>347</v>
      </c>
      <c r="D4041" s="283">
        <v>3.68</v>
      </c>
    </row>
    <row r="4042" spans="1:4">
      <c r="A4042" s="268">
        <v>7136</v>
      </c>
      <c r="B4042" s="261" t="s">
        <v>4388</v>
      </c>
      <c r="C4042" s="268" t="s">
        <v>347</v>
      </c>
      <c r="D4042" s="283">
        <v>6.42</v>
      </c>
    </row>
    <row r="4043" spans="1:4">
      <c r="A4043" s="268">
        <v>7128</v>
      </c>
      <c r="B4043" s="261" t="s">
        <v>4389</v>
      </c>
      <c r="C4043" s="268" t="s">
        <v>347</v>
      </c>
      <c r="D4043" s="283">
        <v>8.33</v>
      </c>
    </row>
    <row r="4044" spans="1:4">
      <c r="A4044" s="268">
        <v>7108</v>
      </c>
      <c r="B4044" s="261" t="s">
        <v>4390</v>
      </c>
      <c r="C4044" s="268" t="s">
        <v>347</v>
      </c>
      <c r="D4044" s="283">
        <v>8.31</v>
      </c>
    </row>
    <row r="4045" spans="1:4">
      <c r="A4045" s="268">
        <v>7129</v>
      </c>
      <c r="B4045" s="261" t="s">
        <v>4391</v>
      </c>
      <c r="C4045" s="268" t="s">
        <v>347</v>
      </c>
      <c r="D4045" s="283">
        <v>9.7799999999999994</v>
      </c>
    </row>
    <row r="4046" spans="1:4">
      <c r="A4046" s="268">
        <v>7130</v>
      </c>
      <c r="B4046" s="261" t="s">
        <v>4392</v>
      </c>
      <c r="C4046" s="268" t="s">
        <v>347</v>
      </c>
      <c r="D4046" s="283">
        <v>14.21</v>
      </c>
    </row>
    <row r="4047" spans="1:4">
      <c r="A4047" s="268">
        <v>7131</v>
      </c>
      <c r="B4047" s="261" t="s">
        <v>4393</v>
      </c>
      <c r="C4047" s="268" t="s">
        <v>347</v>
      </c>
      <c r="D4047" s="283">
        <v>17.38</v>
      </c>
    </row>
    <row r="4048" spans="1:4">
      <c r="A4048" s="268">
        <v>7132</v>
      </c>
      <c r="B4048" s="261" t="s">
        <v>4394</v>
      </c>
      <c r="C4048" s="268" t="s">
        <v>347</v>
      </c>
      <c r="D4048" s="283">
        <v>40.92</v>
      </c>
    </row>
    <row r="4049" spans="1:4">
      <c r="A4049" s="268">
        <v>7133</v>
      </c>
      <c r="B4049" s="261" t="s">
        <v>4395</v>
      </c>
      <c r="C4049" s="268" t="s">
        <v>347</v>
      </c>
      <c r="D4049" s="283">
        <v>94.55</v>
      </c>
    </row>
    <row r="4050" spans="1:4">
      <c r="A4050" s="268">
        <v>37422</v>
      </c>
      <c r="B4050" s="261" t="s">
        <v>4396</v>
      </c>
      <c r="C4050" s="268" t="s">
        <v>347</v>
      </c>
      <c r="D4050" s="283"/>
    </row>
    <row r="4051" spans="1:4">
      <c r="A4051" s="268">
        <v>37420</v>
      </c>
      <c r="B4051" s="261" t="s">
        <v>4397</v>
      </c>
      <c r="C4051" s="268" t="s">
        <v>347</v>
      </c>
      <c r="D4051" s="283"/>
    </row>
    <row r="4052" spans="1:4">
      <c r="A4052" s="268">
        <v>37421</v>
      </c>
      <c r="B4052" s="261" t="s">
        <v>4398</v>
      </c>
      <c r="C4052" s="268" t="s">
        <v>347</v>
      </c>
      <c r="D4052" s="283"/>
    </row>
    <row r="4053" spans="1:4">
      <c r="A4053" s="268">
        <v>37443</v>
      </c>
      <c r="B4053" s="261" t="s">
        <v>4399</v>
      </c>
      <c r="C4053" s="268" t="s">
        <v>347</v>
      </c>
      <c r="D4053" s="283"/>
    </row>
    <row r="4054" spans="1:4">
      <c r="A4054" s="268">
        <v>37444</v>
      </c>
      <c r="B4054" s="261" t="s">
        <v>4400</v>
      </c>
      <c r="C4054" s="268" t="s">
        <v>347</v>
      </c>
      <c r="D4054" s="283"/>
    </row>
    <row r="4055" spans="1:4">
      <c r="A4055" s="268">
        <v>37445</v>
      </c>
      <c r="B4055" s="261" t="s">
        <v>4401</v>
      </c>
      <c r="C4055" s="268" t="s">
        <v>347</v>
      </c>
      <c r="D4055" s="283"/>
    </row>
    <row r="4056" spans="1:4">
      <c r="A4056" s="268">
        <v>37446</v>
      </c>
      <c r="B4056" s="261" t="s">
        <v>4402</v>
      </c>
      <c r="C4056" s="268" t="s">
        <v>347</v>
      </c>
      <c r="D4056" s="283"/>
    </row>
    <row r="4057" spans="1:4">
      <c r="A4057" s="268">
        <v>37447</v>
      </c>
      <c r="B4057" s="261" t="s">
        <v>4403</v>
      </c>
      <c r="C4057" s="268" t="s">
        <v>347</v>
      </c>
      <c r="D4057" s="283"/>
    </row>
    <row r="4058" spans="1:4">
      <c r="A4058" s="268">
        <v>37448</v>
      </c>
      <c r="B4058" s="261" t="s">
        <v>4404</v>
      </c>
      <c r="C4058" s="268" t="s">
        <v>347</v>
      </c>
      <c r="D4058" s="283"/>
    </row>
    <row r="4059" spans="1:4">
      <c r="A4059" s="268">
        <v>37440</v>
      </c>
      <c r="B4059" s="261" t="s">
        <v>4405</v>
      </c>
      <c r="C4059" s="268" t="s">
        <v>347</v>
      </c>
      <c r="D4059" s="283"/>
    </row>
    <row r="4060" spans="1:4">
      <c r="A4060" s="268">
        <v>37441</v>
      </c>
      <c r="B4060" s="261" t="s">
        <v>4406</v>
      </c>
      <c r="C4060" s="268" t="s">
        <v>347</v>
      </c>
      <c r="D4060" s="283"/>
    </row>
    <row r="4061" spans="1:4">
      <c r="A4061" s="268">
        <v>37442</v>
      </c>
      <c r="B4061" s="261" t="s">
        <v>4407</v>
      </c>
      <c r="C4061" s="268" t="s">
        <v>347</v>
      </c>
      <c r="D4061" s="283"/>
    </row>
    <row r="4062" spans="1:4">
      <c r="A4062" s="268">
        <v>38017</v>
      </c>
      <c r="B4062" s="261" t="s">
        <v>4408</v>
      </c>
      <c r="C4062" s="268" t="s">
        <v>347</v>
      </c>
      <c r="D4062" s="283">
        <v>11.87</v>
      </c>
    </row>
    <row r="4063" spans="1:4">
      <c r="A4063" s="268">
        <v>38018</v>
      </c>
      <c r="B4063" s="261" t="s">
        <v>4409</v>
      </c>
      <c r="C4063" s="268" t="s">
        <v>347</v>
      </c>
      <c r="D4063" s="283">
        <v>13.35</v>
      </c>
    </row>
    <row r="4064" spans="1:4">
      <c r="A4064" s="268">
        <v>39895</v>
      </c>
      <c r="B4064" s="261" t="s">
        <v>4410</v>
      </c>
      <c r="C4064" s="268" t="s">
        <v>347</v>
      </c>
      <c r="D4064" s="283"/>
    </row>
    <row r="4065" spans="1:4">
      <c r="A4065" s="268">
        <v>39896</v>
      </c>
      <c r="B4065" s="261" t="s">
        <v>4411</v>
      </c>
      <c r="C4065" s="268" t="s">
        <v>347</v>
      </c>
      <c r="D4065" s="283"/>
    </row>
    <row r="4066" spans="1:4">
      <c r="A4066" s="268">
        <v>44038</v>
      </c>
      <c r="B4066" s="261" t="s">
        <v>4412</v>
      </c>
      <c r="C4066" s="268" t="s">
        <v>347</v>
      </c>
      <c r="D4066" s="283"/>
    </row>
    <row r="4067" spans="1:4">
      <c r="A4067" s="268">
        <v>44040</v>
      </c>
      <c r="B4067" s="261" t="s">
        <v>4413</v>
      </c>
      <c r="C4067" s="268" t="s">
        <v>347</v>
      </c>
      <c r="D4067" s="283"/>
    </row>
    <row r="4068" spans="1:4">
      <c r="A4068" s="268">
        <v>44035</v>
      </c>
      <c r="B4068" s="261" t="s">
        <v>4414</v>
      </c>
      <c r="C4068" s="268" t="s">
        <v>347</v>
      </c>
      <c r="D4068" s="283"/>
    </row>
    <row r="4069" spans="1:4">
      <c r="A4069" s="268">
        <v>44037</v>
      </c>
      <c r="B4069" s="261" t="s">
        <v>4415</v>
      </c>
      <c r="C4069" s="268" t="s">
        <v>347</v>
      </c>
      <c r="D4069" s="283"/>
    </row>
    <row r="4070" spans="1:4">
      <c r="A4070" s="268">
        <v>44033</v>
      </c>
      <c r="B4070" s="261" t="s">
        <v>4416</v>
      </c>
      <c r="C4070" s="268" t="s">
        <v>347</v>
      </c>
      <c r="D4070" s="283"/>
    </row>
    <row r="4071" spans="1:4">
      <c r="A4071" s="268">
        <v>44034</v>
      </c>
      <c r="B4071" s="261" t="s">
        <v>4417</v>
      </c>
      <c r="C4071" s="268" t="s">
        <v>347</v>
      </c>
      <c r="D4071" s="283"/>
    </row>
    <row r="4072" spans="1:4">
      <c r="A4072" s="268">
        <v>44028</v>
      </c>
      <c r="B4072" s="261" t="s">
        <v>4418</v>
      </c>
      <c r="C4072" s="268" t="s">
        <v>347</v>
      </c>
      <c r="D4072" s="283"/>
    </row>
    <row r="4073" spans="1:4">
      <c r="A4073" s="268">
        <v>44029</v>
      </c>
      <c r="B4073" s="261" t="s">
        <v>4419</v>
      </c>
      <c r="C4073" s="268" t="s">
        <v>347</v>
      </c>
      <c r="D4073" s="283"/>
    </row>
    <row r="4074" spans="1:4">
      <c r="A4074" s="268">
        <v>44030</v>
      </c>
      <c r="B4074" s="261" t="s">
        <v>4420</v>
      </c>
      <c r="C4074" s="268" t="s">
        <v>347</v>
      </c>
      <c r="D4074" s="283"/>
    </row>
    <row r="4075" spans="1:4">
      <c r="A4075" s="268">
        <v>44031</v>
      </c>
      <c r="B4075" s="261" t="s">
        <v>4421</v>
      </c>
      <c r="C4075" s="268" t="s">
        <v>347</v>
      </c>
      <c r="D4075" s="283"/>
    </row>
    <row r="4076" spans="1:4">
      <c r="A4076" s="268">
        <v>44032</v>
      </c>
      <c r="B4076" s="261" t="s">
        <v>4422</v>
      </c>
      <c r="C4076" s="268" t="s">
        <v>347</v>
      </c>
      <c r="D4076" s="283"/>
    </row>
    <row r="4077" spans="1:4">
      <c r="A4077" s="268">
        <v>44036</v>
      </c>
      <c r="B4077" s="261" t="s">
        <v>4423</v>
      </c>
      <c r="C4077" s="268" t="s">
        <v>347</v>
      </c>
      <c r="D4077" s="283"/>
    </row>
    <row r="4078" spans="1:4">
      <c r="A4078" s="268">
        <v>44039</v>
      </c>
      <c r="B4078" s="261" t="s">
        <v>4424</v>
      </c>
      <c r="C4078" s="268" t="s">
        <v>347</v>
      </c>
      <c r="D4078" s="283"/>
    </row>
    <row r="4079" spans="1:4">
      <c r="A4079" s="268">
        <v>38873</v>
      </c>
      <c r="B4079" s="261" t="s">
        <v>4425</v>
      </c>
      <c r="C4079" s="268" t="s">
        <v>347</v>
      </c>
      <c r="D4079" s="283"/>
    </row>
    <row r="4080" spans="1:4">
      <c r="A4080" s="268">
        <v>38874</v>
      </c>
      <c r="B4080" s="261" t="s">
        <v>4426</v>
      </c>
      <c r="C4080" s="268" t="s">
        <v>347</v>
      </c>
      <c r="D4080" s="283"/>
    </row>
    <row r="4081" spans="1:4">
      <c r="A4081" s="268">
        <v>38875</v>
      </c>
      <c r="B4081" s="261" t="s">
        <v>4427</v>
      </c>
      <c r="C4081" s="268" t="s">
        <v>347</v>
      </c>
      <c r="D4081" s="283"/>
    </row>
    <row r="4082" spans="1:4">
      <c r="A4082" s="268">
        <v>38876</v>
      </c>
      <c r="B4082" s="261" t="s">
        <v>4428</v>
      </c>
      <c r="C4082" s="268" t="s">
        <v>347</v>
      </c>
      <c r="D4082" s="283"/>
    </row>
    <row r="4083" spans="1:4">
      <c r="A4083" s="268">
        <v>39000</v>
      </c>
      <c r="B4083" s="261" t="s">
        <v>4429</v>
      </c>
      <c r="C4083" s="268" t="s">
        <v>347</v>
      </c>
      <c r="D4083" s="283"/>
    </row>
    <row r="4084" spans="1:4">
      <c r="A4084" s="268">
        <v>38674</v>
      </c>
      <c r="B4084" s="261" t="s">
        <v>4430</v>
      </c>
      <c r="C4084" s="268" t="s">
        <v>347</v>
      </c>
      <c r="D4084" s="283">
        <v>39.96</v>
      </c>
    </row>
    <row r="4085" spans="1:4">
      <c r="A4085" s="268">
        <v>38019</v>
      </c>
      <c r="B4085" s="261" t="s">
        <v>4431</v>
      </c>
      <c r="C4085" s="268" t="s">
        <v>347</v>
      </c>
      <c r="D4085" s="283">
        <v>8.4499999999999993</v>
      </c>
    </row>
    <row r="4086" spans="1:4">
      <c r="A4086" s="268">
        <v>38020</v>
      </c>
      <c r="B4086" s="261" t="s">
        <v>4432</v>
      </c>
      <c r="C4086" s="268" t="s">
        <v>347</v>
      </c>
      <c r="D4086" s="283">
        <v>10.41</v>
      </c>
    </row>
    <row r="4087" spans="1:4">
      <c r="A4087" s="268">
        <v>38454</v>
      </c>
      <c r="B4087" s="261" t="s">
        <v>4433</v>
      </c>
      <c r="C4087" s="268" t="s">
        <v>347</v>
      </c>
      <c r="D4087" s="283"/>
    </row>
    <row r="4088" spans="1:4">
      <c r="A4088" s="268">
        <v>38455</v>
      </c>
      <c r="B4088" s="261" t="s">
        <v>4434</v>
      </c>
      <c r="C4088" s="268" t="s">
        <v>347</v>
      </c>
      <c r="D4088" s="283"/>
    </row>
    <row r="4089" spans="1:4">
      <c r="A4089" s="268">
        <v>38462</v>
      </c>
      <c r="B4089" s="261" t="s">
        <v>4435</v>
      </c>
      <c r="C4089" s="268" t="s">
        <v>347</v>
      </c>
      <c r="D4089" s="283"/>
    </row>
    <row r="4090" spans="1:4">
      <c r="A4090" s="268">
        <v>36362</v>
      </c>
      <c r="B4090" s="261" t="s">
        <v>4436</v>
      </c>
      <c r="C4090" s="268" t="s">
        <v>347</v>
      </c>
      <c r="D4090" s="283"/>
    </row>
    <row r="4091" spans="1:4">
      <c r="A4091" s="268">
        <v>36298</v>
      </c>
      <c r="B4091" s="261" t="s">
        <v>4437</v>
      </c>
      <c r="C4091" s="268" t="s">
        <v>347</v>
      </c>
      <c r="D4091" s="283"/>
    </row>
    <row r="4092" spans="1:4">
      <c r="A4092" s="268">
        <v>38456</v>
      </c>
      <c r="B4092" s="261" t="s">
        <v>4438</v>
      </c>
      <c r="C4092" s="268" t="s">
        <v>347</v>
      </c>
      <c r="D4092" s="283"/>
    </row>
    <row r="4093" spans="1:4">
      <c r="A4093" s="268">
        <v>38457</v>
      </c>
      <c r="B4093" s="261" t="s">
        <v>4439</v>
      </c>
      <c r="C4093" s="268" t="s">
        <v>347</v>
      </c>
      <c r="D4093" s="283"/>
    </row>
    <row r="4094" spans="1:4">
      <c r="A4094" s="268">
        <v>38458</v>
      </c>
      <c r="B4094" s="261" t="s">
        <v>4440</v>
      </c>
      <c r="C4094" s="268" t="s">
        <v>347</v>
      </c>
      <c r="D4094" s="283"/>
    </row>
    <row r="4095" spans="1:4">
      <c r="A4095" s="268">
        <v>38459</v>
      </c>
      <c r="B4095" s="261" t="s">
        <v>4441</v>
      </c>
      <c r="C4095" s="268" t="s">
        <v>347</v>
      </c>
      <c r="D4095" s="283"/>
    </row>
    <row r="4096" spans="1:4">
      <c r="A4096" s="268">
        <v>38460</v>
      </c>
      <c r="B4096" s="261" t="s">
        <v>4442</v>
      </c>
      <c r="C4096" s="268" t="s">
        <v>347</v>
      </c>
      <c r="D4096" s="283"/>
    </row>
    <row r="4097" spans="1:4">
      <c r="A4097" s="268">
        <v>38461</v>
      </c>
      <c r="B4097" s="261" t="s">
        <v>4443</v>
      </c>
      <c r="C4097" s="268" t="s">
        <v>347</v>
      </c>
      <c r="D4097" s="283"/>
    </row>
    <row r="4098" spans="1:4">
      <c r="A4098" s="268">
        <v>7094</v>
      </c>
      <c r="B4098" s="261" t="s">
        <v>4444</v>
      </c>
      <c r="C4098" s="268" t="s">
        <v>347</v>
      </c>
      <c r="D4098" s="283">
        <v>12.04</v>
      </c>
    </row>
    <row r="4099" spans="1:4">
      <c r="A4099" s="268">
        <v>7116</v>
      </c>
      <c r="B4099" s="261" t="s">
        <v>4445</v>
      </c>
      <c r="C4099" s="268" t="s">
        <v>347</v>
      </c>
      <c r="D4099" s="283">
        <v>3.06</v>
      </c>
    </row>
    <row r="4100" spans="1:4">
      <c r="A4100" s="268">
        <v>7118</v>
      </c>
      <c r="B4100" s="261" t="s">
        <v>4446</v>
      </c>
      <c r="C4100" s="268" t="s">
        <v>347</v>
      </c>
      <c r="D4100" s="283">
        <v>24.75</v>
      </c>
    </row>
    <row r="4101" spans="1:4">
      <c r="A4101" s="268">
        <v>7098</v>
      </c>
      <c r="B4101" s="261" t="s">
        <v>4447</v>
      </c>
      <c r="C4101" s="268" t="s">
        <v>347</v>
      </c>
      <c r="D4101" s="283">
        <v>3.68</v>
      </c>
    </row>
    <row r="4102" spans="1:4">
      <c r="A4102" s="268">
        <v>7110</v>
      </c>
      <c r="B4102" s="261" t="s">
        <v>4448</v>
      </c>
      <c r="C4102" s="268" t="s">
        <v>347</v>
      </c>
      <c r="D4102" s="283">
        <v>47.06</v>
      </c>
    </row>
    <row r="4103" spans="1:4">
      <c r="A4103" s="268">
        <v>7123</v>
      </c>
      <c r="B4103" s="261" t="s">
        <v>4449</v>
      </c>
      <c r="C4103" s="268" t="s">
        <v>347</v>
      </c>
      <c r="D4103" s="283">
        <v>4.45</v>
      </c>
    </row>
    <row r="4104" spans="1:4">
      <c r="A4104" s="268">
        <v>7121</v>
      </c>
      <c r="B4104" s="261" t="s">
        <v>4450</v>
      </c>
      <c r="C4104" s="268" t="s">
        <v>347</v>
      </c>
      <c r="D4104" s="283">
        <v>8.8000000000000007</v>
      </c>
    </row>
    <row r="4105" spans="1:4">
      <c r="A4105" s="268">
        <v>7137</v>
      </c>
      <c r="B4105" s="261" t="s">
        <v>4451</v>
      </c>
      <c r="C4105" s="268" t="s">
        <v>347</v>
      </c>
      <c r="D4105" s="283">
        <v>9.61</v>
      </c>
    </row>
    <row r="4106" spans="1:4">
      <c r="A4106" s="268">
        <v>7122</v>
      </c>
      <c r="B4106" s="261" t="s">
        <v>4452</v>
      </c>
      <c r="C4106" s="268" t="s">
        <v>347</v>
      </c>
      <c r="D4106" s="283">
        <v>10.58</v>
      </c>
    </row>
    <row r="4107" spans="1:4">
      <c r="A4107" s="268">
        <v>7114</v>
      </c>
      <c r="B4107" s="261" t="s">
        <v>4453</v>
      </c>
      <c r="C4107" s="268" t="s">
        <v>347</v>
      </c>
      <c r="D4107" s="283">
        <v>12.31</v>
      </c>
    </row>
    <row r="4108" spans="1:4">
      <c r="A4108" s="268">
        <v>7109</v>
      </c>
      <c r="B4108" s="261" t="s">
        <v>4454</v>
      </c>
      <c r="C4108" s="268" t="s">
        <v>347</v>
      </c>
      <c r="D4108" s="283">
        <v>2.44</v>
      </c>
    </row>
    <row r="4109" spans="1:4">
      <c r="A4109" s="268">
        <v>7135</v>
      </c>
      <c r="B4109" s="261" t="s">
        <v>4455</v>
      </c>
      <c r="C4109" s="268" t="s">
        <v>347</v>
      </c>
      <c r="D4109" s="283">
        <v>4.99</v>
      </c>
    </row>
    <row r="4110" spans="1:4">
      <c r="A4110" s="268">
        <v>37947</v>
      </c>
      <c r="B4110" s="261" t="s">
        <v>4456</v>
      </c>
      <c r="C4110" s="268" t="s">
        <v>347</v>
      </c>
      <c r="D4110" s="283">
        <v>4.0599999999999996</v>
      </c>
    </row>
    <row r="4111" spans="1:4">
      <c r="A4111" s="268">
        <v>7103</v>
      </c>
      <c r="B4111" s="261" t="s">
        <v>4457</v>
      </c>
      <c r="C4111" s="268" t="s">
        <v>347</v>
      </c>
      <c r="D4111" s="283">
        <v>13.23</v>
      </c>
    </row>
    <row r="4112" spans="1:4">
      <c r="A4112" s="268">
        <v>40419</v>
      </c>
      <c r="B4112" s="261" t="s">
        <v>4458</v>
      </c>
      <c r="C4112" s="268" t="s">
        <v>347</v>
      </c>
      <c r="D4112" s="283"/>
    </row>
    <row r="4113" spans="1:4">
      <c r="A4113" s="268">
        <v>40420</v>
      </c>
      <c r="B4113" s="261" t="s">
        <v>4459</v>
      </c>
      <c r="C4113" s="268" t="s">
        <v>347</v>
      </c>
      <c r="D4113" s="283"/>
    </row>
    <row r="4114" spans="1:4">
      <c r="A4114" s="268">
        <v>40421</v>
      </c>
      <c r="B4114" s="261" t="s">
        <v>4460</v>
      </c>
      <c r="C4114" s="268" t="s">
        <v>347</v>
      </c>
      <c r="D4114" s="283"/>
    </row>
    <row r="4115" spans="1:4">
      <c r="A4115" s="268">
        <v>38905</v>
      </c>
      <c r="B4115" s="261" t="s">
        <v>4461</v>
      </c>
      <c r="C4115" s="268" t="s">
        <v>347</v>
      </c>
      <c r="D4115" s="283"/>
    </row>
    <row r="4116" spans="1:4">
      <c r="A4116" s="268">
        <v>38907</v>
      </c>
      <c r="B4116" s="261" t="s">
        <v>4462</v>
      </c>
      <c r="C4116" s="268" t="s">
        <v>347</v>
      </c>
      <c r="D4116" s="283"/>
    </row>
    <row r="4117" spans="1:4">
      <c r="A4117" s="268">
        <v>38910</v>
      </c>
      <c r="B4117" s="261" t="s">
        <v>4463</v>
      </c>
      <c r="C4117" s="268" t="s">
        <v>347</v>
      </c>
      <c r="D4117" s="283"/>
    </row>
    <row r="4118" spans="1:4">
      <c r="A4118" s="268">
        <v>11655</v>
      </c>
      <c r="B4118" s="261" t="s">
        <v>4464</v>
      </c>
      <c r="C4118" s="268" t="s">
        <v>347</v>
      </c>
      <c r="D4118" s="283">
        <v>14.17</v>
      </c>
    </row>
    <row r="4119" spans="1:4">
      <c r="A4119" s="268">
        <v>11656</v>
      </c>
      <c r="B4119" s="261" t="s">
        <v>4465</v>
      </c>
      <c r="C4119" s="268" t="s">
        <v>347</v>
      </c>
      <c r="D4119" s="283">
        <v>16.27</v>
      </c>
    </row>
    <row r="4120" spans="1:4">
      <c r="A4120" s="268">
        <v>7091</v>
      </c>
      <c r="B4120" s="261" t="s">
        <v>4466</v>
      </c>
      <c r="C4120" s="268" t="s">
        <v>347</v>
      </c>
      <c r="D4120" s="283">
        <v>13.33</v>
      </c>
    </row>
    <row r="4121" spans="1:4">
      <c r="A4121" s="268">
        <v>37948</v>
      </c>
      <c r="B4121" s="261" t="s">
        <v>4467</v>
      </c>
      <c r="C4121" s="268" t="s">
        <v>347</v>
      </c>
      <c r="D4121" s="283">
        <v>3.09</v>
      </c>
    </row>
    <row r="4122" spans="1:4">
      <c r="A4122" s="268">
        <v>7097</v>
      </c>
      <c r="B4122" s="261" t="s">
        <v>4468</v>
      </c>
      <c r="C4122" s="268" t="s">
        <v>347</v>
      </c>
      <c r="D4122" s="283">
        <v>6.26</v>
      </c>
    </row>
    <row r="4123" spans="1:4">
      <c r="A4123" s="268">
        <v>11658</v>
      </c>
      <c r="B4123" s="261" t="s">
        <v>4469</v>
      </c>
      <c r="C4123" s="268" t="s">
        <v>347</v>
      </c>
      <c r="D4123" s="283">
        <v>13.84</v>
      </c>
    </row>
    <row r="4124" spans="1:4">
      <c r="A4124" s="268">
        <v>7146</v>
      </c>
      <c r="B4124" s="261" t="s">
        <v>4470</v>
      </c>
      <c r="C4124" s="268" t="s">
        <v>347</v>
      </c>
      <c r="D4124" s="283">
        <v>161.09</v>
      </c>
    </row>
    <row r="4125" spans="1:4">
      <c r="A4125" s="268">
        <v>7138</v>
      </c>
      <c r="B4125" s="261" t="s">
        <v>4471</v>
      </c>
      <c r="C4125" s="268" t="s">
        <v>347</v>
      </c>
      <c r="D4125" s="283">
        <v>1.02</v>
      </c>
    </row>
    <row r="4126" spans="1:4">
      <c r="A4126" s="268">
        <v>7139</v>
      </c>
      <c r="B4126" s="261" t="s">
        <v>4472</v>
      </c>
      <c r="C4126" s="268" t="s">
        <v>347</v>
      </c>
      <c r="D4126" s="283">
        <v>1.1499999999999999</v>
      </c>
    </row>
    <row r="4127" spans="1:4">
      <c r="A4127" s="268">
        <v>7140</v>
      </c>
      <c r="B4127" s="261" t="s">
        <v>4473</v>
      </c>
      <c r="C4127" s="268" t="s">
        <v>347</v>
      </c>
      <c r="D4127" s="283">
        <v>3.62</v>
      </c>
    </row>
    <row r="4128" spans="1:4">
      <c r="A4128" s="268">
        <v>7141</v>
      </c>
      <c r="B4128" s="261" t="s">
        <v>4474</v>
      </c>
      <c r="C4128" s="268" t="s">
        <v>347</v>
      </c>
      <c r="D4128" s="283">
        <v>8.86</v>
      </c>
    </row>
    <row r="4129" spans="1:4">
      <c r="A4129" s="268">
        <v>7143</v>
      </c>
      <c r="B4129" s="261" t="s">
        <v>4475</v>
      </c>
      <c r="C4129" s="268" t="s">
        <v>347</v>
      </c>
      <c r="D4129" s="283">
        <v>29.74</v>
      </c>
    </row>
    <row r="4130" spans="1:4">
      <c r="A4130" s="268">
        <v>7144</v>
      </c>
      <c r="B4130" s="261" t="s">
        <v>4476</v>
      </c>
      <c r="C4130" s="268" t="s">
        <v>347</v>
      </c>
      <c r="D4130" s="283">
        <v>55.17</v>
      </c>
    </row>
    <row r="4131" spans="1:4">
      <c r="A4131" s="268">
        <v>7145</v>
      </c>
      <c r="B4131" s="261" t="s">
        <v>4477</v>
      </c>
      <c r="C4131" s="268" t="s">
        <v>347</v>
      </c>
      <c r="D4131" s="283">
        <v>75.02</v>
      </c>
    </row>
    <row r="4132" spans="1:4">
      <c r="A4132" s="268">
        <v>7142</v>
      </c>
      <c r="B4132" s="261" t="s">
        <v>4478</v>
      </c>
      <c r="C4132" s="268" t="s">
        <v>347</v>
      </c>
      <c r="D4132" s="283">
        <v>9.26</v>
      </c>
    </row>
    <row r="4133" spans="1:4">
      <c r="A4133" s="268">
        <v>39322</v>
      </c>
      <c r="B4133" s="261" t="s">
        <v>4479</v>
      </c>
      <c r="C4133" s="268" t="s">
        <v>347</v>
      </c>
      <c r="D4133" s="283"/>
    </row>
    <row r="4134" spans="1:4">
      <c r="A4134" s="268">
        <v>39289</v>
      </c>
      <c r="B4134" s="261" t="s">
        <v>4480</v>
      </c>
      <c r="C4134" s="268" t="s">
        <v>347</v>
      </c>
      <c r="D4134" s="283"/>
    </row>
    <row r="4135" spans="1:4">
      <c r="A4135" s="268">
        <v>39290</v>
      </c>
      <c r="B4135" s="261" t="s">
        <v>4481</v>
      </c>
      <c r="C4135" s="268" t="s">
        <v>347</v>
      </c>
      <c r="D4135" s="283"/>
    </row>
    <row r="4136" spans="1:4">
      <c r="A4136" s="268">
        <v>39291</v>
      </c>
      <c r="B4136" s="261" t="s">
        <v>4482</v>
      </c>
      <c r="C4136" s="268" t="s">
        <v>347</v>
      </c>
      <c r="D4136" s="283"/>
    </row>
    <row r="4137" spans="1:4">
      <c r="A4137" s="268">
        <v>41892</v>
      </c>
      <c r="B4137" s="261" t="s">
        <v>4483</v>
      </c>
      <c r="C4137" s="268" t="s">
        <v>347</v>
      </c>
      <c r="D4137" s="283"/>
    </row>
    <row r="4138" spans="1:4">
      <c r="A4138" s="268">
        <v>7048</v>
      </c>
      <c r="B4138" s="261" t="s">
        <v>4484</v>
      </c>
      <c r="C4138" s="268" t="s">
        <v>347</v>
      </c>
      <c r="D4138" s="283"/>
    </row>
    <row r="4139" spans="1:4">
      <c r="A4139" s="268">
        <v>7088</v>
      </c>
      <c r="B4139" s="261" t="s">
        <v>4485</v>
      </c>
      <c r="C4139" s="268" t="s">
        <v>347</v>
      </c>
      <c r="D4139" s="283"/>
    </row>
    <row r="4140" spans="1:4">
      <c r="A4140" s="268">
        <v>7070</v>
      </c>
      <c r="B4140" s="261" t="s">
        <v>4486</v>
      </c>
      <c r="C4140" s="268" t="s">
        <v>347</v>
      </c>
      <c r="D4140" s="283">
        <v>171.5</v>
      </c>
    </row>
    <row r="4141" spans="1:4">
      <c r="A4141" s="268">
        <v>20179</v>
      </c>
      <c r="B4141" s="261" t="s">
        <v>4487</v>
      </c>
      <c r="C4141" s="268" t="s">
        <v>347</v>
      </c>
      <c r="D4141" s="283">
        <v>36.479999999999997</v>
      </c>
    </row>
    <row r="4142" spans="1:4">
      <c r="A4142" s="268">
        <v>20178</v>
      </c>
      <c r="B4142" s="261" t="s">
        <v>4488</v>
      </c>
      <c r="C4142" s="268" t="s">
        <v>347</v>
      </c>
      <c r="D4142" s="283">
        <v>43.72</v>
      </c>
    </row>
    <row r="4143" spans="1:4">
      <c r="A4143" s="268">
        <v>20180</v>
      </c>
      <c r="B4143" s="261" t="s">
        <v>4489</v>
      </c>
      <c r="C4143" s="268" t="s">
        <v>347</v>
      </c>
      <c r="D4143" s="283">
        <v>72.16</v>
      </c>
    </row>
    <row r="4144" spans="1:4">
      <c r="A4144" s="268">
        <v>20181</v>
      </c>
      <c r="B4144" s="261" t="s">
        <v>4490</v>
      </c>
      <c r="C4144" s="268" t="s">
        <v>347</v>
      </c>
      <c r="D4144" s="283">
        <v>96.62</v>
      </c>
    </row>
    <row r="4145" spans="1:4">
      <c r="A4145" s="268">
        <v>20177</v>
      </c>
      <c r="B4145" s="261" t="s">
        <v>4491</v>
      </c>
      <c r="C4145" s="268" t="s">
        <v>347</v>
      </c>
      <c r="D4145" s="283">
        <v>23.9</v>
      </c>
    </row>
    <row r="4146" spans="1:4">
      <c r="A4146" s="268">
        <v>40945</v>
      </c>
      <c r="B4146" s="261" t="s">
        <v>4492</v>
      </c>
      <c r="C4146" s="268" t="s">
        <v>101</v>
      </c>
      <c r="D4146" s="283">
        <v>24.78</v>
      </c>
    </row>
    <row r="4147" spans="1:4">
      <c r="A4147" s="268">
        <v>40946</v>
      </c>
      <c r="B4147" s="261" t="s">
        <v>4493</v>
      </c>
      <c r="C4147" s="268" t="s">
        <v>493</v>
      </c>
      <c r="D4147" s="283">
        <v>4337.33</v>
      </c>
    </row>
    <row r="4148" spans="1:4">
      <c r="A4148" s="268">
        <v>7153</v>
      </c>
      <c r="B4148" s="261" t="s">
        <v>4494</v>
      </c>
      <c r="C4148" s="268" t="s">
        <v>101</v>
      </c>
      <c r="D4148" s="283">
        <v>29.66</v>
      </c>
    </row>
    <row r="4149" spans="1:4">
      <c r="A4149" s="268">
        <v>41089</v>
      </c>
      <c r="B4149" s="261" t="s">
        <v>4495</v>
      </c>
      <c r="C4149" s="268" t="s">
        <v>493</v>
      </c>
      <c r="D4149" s="283">
        <v>5190.1000000000004</v>
      </c>
    </row>
    <row r="4150" spans="1:4">
      <c r="A4150" s="268">
        <v>40943</v>
      </c>
      <c r="B4150" s="261" t="s">
        <v>4496</v>
      </c>
      <c r="C4150" s="268" t="s">
        <v>101</v>
      </c>
      <c r="D4150" s="283">
        <v>28.33</v>
      </c>
    </row>
    <row r="4151" spans="1:4">
      <c r="A4151" s="268">
        <v>40944</v>
      </c>
      <c r="B4151" s="261" t="s">
        <v>4497</v>
      </c>
      <c r="C4151" s="268" t="s">
        <v>493</v>
      </c>
      <c r="D4151" s="283">
        <v>4957.21</v>
      </c>
    </row>
    <row r="4152" spans="1:4">
      <c r="A4152" s="268">
        <v>6175</v>
      </c>
      <c r="B4152" s="261" t="s">
        <v>4498</v>
      </c>
      <c r="C4152" s="268" t="s">
        <v>101</v>
      </c>
      <c r="D4152" s="283">
        <v>33.950000000000003</v>
      </c>
    </row>
    <row r="4153" spans="1:4">
      <c r="A4153" s="268">
        <v>41092</v>
      </c>
      <c r="B4153" s="261" t="s">
        <v>4499</v>
      </c>
      <c r="C4153" s="268" t="s">
        <v>493</v>
      </c>
      <c r="D4153" s="283">
        <v>5941.51</v>
      </c>
    </row>
    <row r="4154" spans="1:4">
      <c r="A4154" s="268">
        <v>37712</v>
      </c>
      <c r="B4154" s="261" t="s">
        <v>4500</v>
      </c>
      <c r="C4154" s="268" t="s">
        <v>147</v>
      </c>
      <c r="D4154" s="283">
        <v>50.77</v>
      </c>
    </row>
    <row r="4155" spans="1:4">
      <c r="A4155" s="268">
        <v>34558</v>
      </c>
      <c r="B4155" s="261" t="s">
        <v>4501</v>
      </c>
      <c r="C4155" s="268" t="s">
        <v>111</v>
      </c>
      <c r="D4155" s="283"/>
    </row>
    <row r="4156" spans="1:4">
      <c r="A4156" s="268">
        <v>34547</v>
      </c>
      <c r="B4156" s="261" t="s">
        <v>4502</v>
      </c>
      <c r="C4156" s="268" t="s">
        <v>111</v>
      </c>
      <c r="D4156" s="283"/>
    </row>
    <row r="4157" spans="1:4">
      <c r="A4157" s="268">
        <v>34548</v>
      </c>
      <c r="B4157" s="261" t="s">
        <v>4503</v>
      </c>
      <c r="C4157" s="268" t="s">
        <v>111</v>
      </c>
      <c r="D4157" s="283"/>
    </row>
    <row r="4158" spans="1:4">
      <c r="A4158" s="268">
        <v>34550</v>
      </c>
      <c r="B4158" s="261" t="s">
        <v>4504</v>
      </c>
      <c r="C4158" s="268" t="s">
        <v>111</v>
      </c>
      <c r="D4158" s="283"/>
    </row>
    <row r="4159" spans="1:4">
      <c r="A4159" s="268">
        <v>34557</v>
      </c>
      <c r="B4159" s="261" t="s">
        <v>4505</v>
      </c>
      <c r="C4159" s="268" t="s">
        <v>111</v>
      </c>
      <c r="D4159" s="283"/>
    </row>
    <row r="4160" spans="1:4">
      <c r="A4160" s="268">
        <v>37411</v>
      </c>
      <c r="B4160" s="261" t="s">
        <v>4506</v>
      </c>
      <c r="C4160" s="268" t="s">
        <v>147</v>
      </c>
      <c r="D4160" s="283"/>
    </row>
    <row r="4161" spans="1:4">
      <c r="A4161" s="268">
        <v>39508</v>
      </c>
      <c r="B4161" s="261" t="s">
        <v>4507</v>
      </c>
      <c r="C4161" s="268" t="s">
        <v>147</v>
      </c>
      <c r="D4161" s="283"/>
    </row>
    <row r="4162" spans="1:4">
      <c r="A4162" s="268">
        <v>39507</v>
      </c>
      <c r="B4162" s="261" t="s">
        <v>4508</v>
      </c>
      <c r="C4162" s="268" t="s">
        <v>147</v>
      </c>
      <c r="D4162" s="283"/>
    </row>
    <row r="4163" spans="1:4">
      <c r="A4163" s="268">
        <v>7155</v>
      </c>
      <c r="B4163" s="261" t="s">
        <v>4509</v>
      </c>
      <c r="C4163" s="268" t="s">
        <v>147</v>
      </c>
      <c r="D4163" s="283"/>
    </row>
    <row r="4164" spans="1:4">
      <c r="A4164" s="268">
        <v>42406</v>
      </c>
      <c r="B4164" s="261" t="s">
        <v>4510</v>
      </c>
      <c r="C4164" s="268" t="s">
        <v>147</v>
      </c>
      <c r="D4164" s="283"/>
    </row>
    <row r="4165" spans="1:4">
      <c r="A4165" s="268">
        <v>7156</v>
      </c>
      <c r="B4165" s="261" t="s">
        <v>4511</v>
      </c>
      <c r="C4165" s="268" t="s">
        <v>147</v>
      </c>
      <c r="D4165" s="283"/>
    </row>
    <row r="4166" spans="1:4">
      <c r="A4166" s="268">
        <v>43127</v>
      </c>
      <c r="B4166" s="261" t="s">
        <v>4512</v>
      </c>
      <c r="C4166" s="268" t="s">
        <v>147</v>
      </c>
      <c r="D4166" s="283"/>
    </row>
    <row r="4167" spans="1:4">
      <c r="A4167" s="268">
        <v>10917</v>
      </c>
      <c r="B4167" s="261" t="s">
        <v>4513</v>
      </c>
      <c r="C4167" s="268" t="s">
        <v>147</v>
      </c>
      <c r="D4167" s="283"/>
    </row>
    <row r="4168" spans="1:4">
      <c r="A4168" s="268">
        <v>21141</v>
      </c>
      <c r="B4168" s="261" t="s">
        <v>4514</v>
      </c>
      <c r="C4168" s="268" t="s">
        <v>147</v>
      </c>
      <c r="D4168" s="283"/>
    </row>
    <row r="4169" spans="1:4">
      <c r="A4169" s="268">
        <v>39509</v>
      </c>
      <c r="B4169" s="261" t="s">
        <v>4515</v>
      </c>
      <c r="C4169" s="268" t="s">
        <v>147</v>
      </c>
      <c r="D4169" s="283"/>
    </row>
    <row r="4170" spans="1:4">
      <c r="A4170" s="268">
        <v>44529</v>
      </c>
      <c r="B4170" s="261" t="s">
        <v>4516</v>
      </c>
      <c r="C4170" s="268" t="s">
        <v>147</v>
      </c>
      <c r="D4170" s="283">
        <v>10.77</v>
      </c>
    </row>
    <row r="4171" spans="1:4">
      <c r="A4171" s="268">
        <v>7167</v>
      </c>
      <c r="B4171" s="261" t="s">
        <v>4517</v>
      </c>
      <c r="C4171" s="268" t="s">
        <v>147</v>
      </c>
      <c r="D4171" s="283">
        <v>34.85</v>
      </c>
    </row>
    <row r="4172" spans="1:4">
      <c r="A4172" s="268">
        <v>10928</v>
      </c>
      <c r="B4172" s="261" t="s">
        <v>4518</v>
      </c>
      <c r="C4172" s="268" t="s">
        <v>147</v>
      </c>
      <c r="D4172" s="283">
        <v>20.03</v>
      </c>
    </row>
    <row r="4173" spans="1:4">
      <c r="A4173" s="268">
        <v>10933</v>
      </c>
      <c r="B4173" s="261" t="s">
        <v>4519</v>
      </c>
      <c r="C4173" s="268" t="s">
        <v>147</v>
      </c>
      <c r="D4173" s="283">
        <v>30.21</v>
      </c>
    </row>
    <row r="4174" spans="1:4">
      <c r="A4174" s="268">
        <v>7158</v>
      </c>
      <c r="B4174" s="261" t="s">
        <v>4520</v>
      </c>
      <c r="C4174" s="268" t="s">
        <v>147</v>
      </c>
      <c r="D4174" s="283">
        <v>51.23</v>
      </c>
    </row>
    <row r="4175" spans="1:4">
      <c r="A4175" s="268">
        <v>10927</v>
      </c>
      <c r="B4175" s="261" t="s">
        <v>4521</v>
      </c>
      <c r="C4175" s="268" t="s">
        <v>147</v>
      </c>
      <c r="D4175" s="283">
        <v>32.76</v>
      </c>
    </row>
    <row r="4176" spans="1:4">
      <c r="A4176" s="268">
        <v>7162</v>
      </c>
      <c r="B4176" s="261" t="s">
        <v>4522</v>
      </c>
      <c r="C4176" s="268" t="s">
        <v>147</v>
      </c>
      <c r="D4176" s="283">
        <v>80.17</v>
      </c>
    </row>
    <row r="4177" spans="1:4">
      <c r="A4177" s="268">
        <v>10932</v>
      </c>
      <c r="B4177" s="261" t="s">
        <v>4523</v>
      </c>
      <c r="C4177" s="268" t="s">
        <v>147</v>
      </c>
      <c r="D4177" s="283">
        <v>139.44</v>
      </c>
    </row>
    <row r="4178" spans="1:4">
      <c r="A4178" s="268">
        <v>10937</v>
      </c>
      <c r="B4178" s="261" t="s">
        <v>4524</v>
      </c>
      <c r="C4178" s="268" t="s">
        <v>147</v>
      </c>
      <c r="D4178" s="283">
        <v>35.840000000000003</v>
      </c>
    </row>
    <row r="4179" spans="1:4">
      <c r="A4179" s="268">
        <v>10935</v>
      </c>
      <c r="B4179" s="261" t="s">
        <v>4525</v>
      </c>
      <c r="C4179" s="268" t="s">
        <v>147</v>
      </c>
      <c r="D4179" s="283">
        <v>62.16</v>
      </c>
    </row>
    <row r="4180" spans="1:4">
      <c r="A4180" s="268">
        <v>10931</v>
      </c>
      <c r="B4180" s="261" t="s">
        <v>4526</v>
      </c>
      <c r="C4180" s="268" t="s">
        <v>147</v>
      </c>
      <c r="D4180" s="283">
        <v>17.48</v>
      </c>
    </row>
    <row r="4181" spans="1:4">
      <c r="A4181" s="268">
        <v>7164</v>
      </c>
      <c r="B4181" s="261" t="s">
        <v>4527</v>
      </c>
      <c r="C4181" s="268" t="s">
        <v>147</v>
      </c>
      <c r="D4181" s="283">
        <v>57.86</v>
      </c>
    </row>
    <row r="4182" spans="1:4">
      <c r="A4182" s="268">
        <v>36887</v>
      </c>
      <c r="B4182" s="261" t="s">
        <v>4528</v>
      </c>
      <c r="C4182" s="268" t="s">
        <v>147</v>
      </c>
      <c r="D4182" s="283">
        <v>11.77</v>
      </c>
    </row>
    <row r="4183" spans="1:4">
      <c r="A4183" s="268">
        <v>34630</v>
      </c>
      <c r="B4183" s="261" t="s">
        <v>4529</v>
      </c>
      <c r="C4183" s="268" t="s">
        <v>347</v>
      </c>
      <c r="D4183" s="283">
        <v>825.15</v>
      </c>
    </row>
    <row r="4184" spans="1:4">
      <c r="A4184" s="268">
        <v>7161</v>
      </c>
      <c r="B4184" s="261" t="s">
        <v>4530</v>
      </c>
      <c r="C4184" s="268" t="s">
        <v>147</v>
      </c>
      <c r="D4184" s="283">
        <v>7.2</v>
      </c>
    </row>
    <row r="4185" spans="1:4">
      <c r="A4185" s="268">
        <v>7170</v>
      </c>
      <c r="B4185" s="261" t="s">
        <v>4531</v>
      </c>
      <c r="C4185" s="268" t="s">
        <v>147</v>
      </c>
      <c r="D4185" s="283">
        <v>2.84</v>
      </c>
    </row>
    <row r="4186" spans="1:4">
      <c r="A4186" s="268">
        <v>37524</v>
      </c>
      <c r="B4186" s="261" t="s">
        <v>4532</v>
      </c>
      <c r="C4186" s="268" t="s">
        <v>111</v>
      </c>
      <c r="D4186" s="283">
        <v>2.6</v>
      </c>
    </row>
    <row r="4187" spans="1:4">
      <c r="A4187" s="268">
        <v>37525</v>
      </c>
      <c r="B4187" s="261" t="s">
        <v>4533</v>
      </c>
      <c r="C4187" s="268" t="s">
        <v>111</v>
      </c>
      <c r="D4187" s="283">
        <v>3.55</v>
      </c>
    </row>
    <row r="4188" spans="1:4">
      <c r="A4188" s="268">
        <v>36789</v>
      </c>
      <c r="B4188" s="261" t="s">
        <v>4534</v>
      </c>
      <c r="C4188" s="268" t="s">
        <v>347</v>
      </c>
      <c r="D4188" s="283">
        <v>2.4700000000000002</v>
      </c>
    </row>
    <row r="4189" spans="1:4">
      <c r="A4189" s="268">
        <v>7173</v>
      </c>
      <c r="B4189" s="261" t="s">
        <v>4535</v>
      </c>
      <c r="C4189" s="268" t="s">
        <v>3573</v>
      </c>
      <c r="D4189" s="283">
        <v>1600</v>
      </c>
    </row>
    <row r="4190" spans="1:4">
      <c r="A4190" s="268">
        <v>7175</v>
      </c>
      <c r="B4190" s="261" t="s">
        <v>4536</v>
      </c>
      <c r="C4190" s="268" t="s">
        <v>347</v>
      </c>
      <c r="D4190" s="283">
        <v>1.81</v>
      </c>
    </row>
    <row r="4191" spans="1:4">
      <c r="A4191" s="268">
        <v>40741</v>
      </c>
      <c r="B4191" s="261" t="s">
        <v>4537</v>
      </c>
      <c r="C4191" s="268" t="s">
        <v>347</v>
      </c>
      <c r="D4191" s="283">
        <v>3.23</v>
      </c>
    </row>
    <row r="4192" spans="1:4">
      <c r="A4192" s="268">
        <v>7184</v>
      </c>
      <c r="B4192" s="261" t="s">
        <v>4538</v>
      </c>
      <c r="C4192" s="268" t="s">
        <v>147</v>
      </c>
      <c r="D4192" s="283"/>
    </row>
    <row r="4193" spans="1:4">
      <c r="A4193" s="268">
        <v>34458</v>
      </c>
      <c r="B4193" s="261" t="s">
        <v>4539</v>
      </c>
      <c r="C4193" s="268" t="s">
        <v>347</v>
      </c>
      <c r="D4193" s="283">
        <v>190.29</v>
      </c>
    </row>
    <row r="4194" spans="1:4">
      <c r="A4194" s="268">
        <v>34464</v>
      </c>
      <c r="B4194" s="261" t="s">
        <v>4540</v>
      </c>
      <c r="C4194" s="268" t="s">
        <v>347</v>
      </c>
      <c r="D4194" s="283">
        <v>283.26</v>
      </c>
    </row>
    <row r="4195" spans="1:4">
      <c r="A4195" s="268">
        <v>34468</v>
      </c>
      <c r="B4195" s="261" t="s">
        <v>4541</v>
      </c>
      <c r="C4195" s="268" t="s">
        <v>347</v>
      </c>
      <c r="D4195" s="283">
        <v>357.11</v>
      </c>
    </row>
    <row r="4196" spans="1:4">
      <c r="A4196" s="268">
        <v>34473</v>
      </c>
      <c r="B4196" s="261" t="s">
        <v>4542</v>
      </c>
      <c r="C4196" s="268" t="s">
        <v>347</v>
      </c>
      <c r="D4196" s="283">
        <v>216.63</v>
      </c>
    </row>
    <row r="4197" spans="1:4">
      <c r="A4197" s="268">
        <v>34480</v>
      </c>
      <c r="B4197" s="261" t="s">
        <v>4543</v>
      </c>
      <c r="C4197" s="268" t="s">
        <v>347</v>
      </c>
      <c r="D4197" s="283">
        <v>400.34</v>
      </c>
    </row>
    <row r="4198" spans="1:4">
      <c r="A4198" s="268">
        <v>34486</v>
      </c>
      <c r="B4198" s="261" t="s">
        <v>4544</v>
      </c>
      <c r="C4198" s="268" t="s">
        <v>347</v>
      </c>
      <c r="D4198" s="283">
        <v>473.99</v>
      </c>
    </row>
    <row r="4199" spans="1:4">
      <c r="A4199" s="268">
        <v>7190</v>
      </c>
      <c r="B4199" s="261" t="s">
        <v>4545</v>
      </c>
      <c r="C4199" s="268" t="s">
        <v>347</v>
      </c>
      <c r="D4199" s="283">
        <v>15.82</v>
      </c>
    </row>
    <row r="4200" spans="1:4">
      <c r="A4200" s="268">
        <v>34417</v>
      </c>
      <c r="B4200" s="261" t="s">
        <v>4546</v>
      </c>
      <c r="C4200" s="268" t="s">
        <v>347</v>
      </c>
      <c r="D4200" s="283">
        <v>25.32</v>
      </c>
    </row>
    <row r="4201" spans="1:4">
      <c r="A4201" s="268">
        <v>7213</v>
      </c>
      <c r="B4201" s="261" t="s">
        <v>4547</v>
      </c>
      <c r="C4201" s="268" t="s">
        <v>147</v>
      </c>
      <c r="D4201" s="283">
        <v>23.22</v>
      </c>
    </row>
    <row r="4202" spans="1:4">
      <c r="A4202" s="268">
        <v>7195</v>
      </c>
      <c r="B4202" s="261" t="s">
        <v>4548</v>
      </c>
      <c r="C4202" s="268" t="s">
        <v>347</v>
      </c>
      <c r="D4202" s="283">
        <v>68.19</v>
      </c>
    </row>
    <row r="4203" spans="1:4">
      <c r="A4203" s="268">
        <v>7186</v>
      </c>
      <c r="B4203" s="261" t="s">
        <v>4549</v>
      </c>
      <c r="C4203" s="268" t="s">
        <v>347</v>
      </c>
      <c r="D4203" s="283">
        <v>74.28</v>
      </c>
    </row>
    <row r="4204" spans="1:4">
      <c r="A4204" s="268">
        <v>7194</v>
      </c>
      <c r="B4204" s="261" t="s">
        <v>4550</v>
      </c>
      <c r="C4204" s="268" t="s">
        <v>147</v>
      </c>
      <c r="D4204" s="283">
        <v>34.25</v>
      </c>
    </row>
    <row r="4205" spans="1:4">
      <c r="A4205" s="268">
        <v>7197</v>
      </c>
      <c r="B4205" s="261" t="s">
        <v>4551</v>
      </c>
      <c r="C4205" s="268" t="s">
        <v>347</v>
      </c>
      <c r="D4205" s="283">
        <v>144.55000000000001</v>
      </c>
    </row>
    <row r="4206" spans="1:4">
      <c r="A4206" s="268">
        <v>7192</v>
      </c>
      <c r="B4206" s="261" t="s">
        <v>4552</v>
      </c>
      <c r="C4206" s="268" t="s">
        <v>347</v>
      </c>
      <c r="D4206" s="283">
        <v>129.5</v>
      </c>
    </row>
    <row r="4207" spans="1:4">
      <c r="A4207" s="268">
        <v>7193</v>
      </c>
      <c r="B4207" s="261" t="s">
        <v>4553</v>
      </c>
      <c r="C4207" s="268" t="s">
        <v>347</v>
      </c>
      <c r="D4207" s="283">
        <v>145.80000000000001</v>
      </c>
    </row>
    <row r="4208" spans="1:4">
      <c r="A4208" s="268">
        <v>7189</v>
      </c>
      <c r="B4208" s="261" t="s">
        <v>4554</v>
      </c>
      <c r="C4208" s="268" t="s">
        <v>347</v>
      </c>
      <c r="D4208" s="283">
        <v>169.44</v>
      </c>
    </row>
    <row r="4209" spans="1:4">
      <c r="A4209" s="268">
        <v>34402</v>
      </c>
      <c r="B4209" s="261" t="s">
        <v>4555</v>
      </c>
      <c r="C4209" s="268" t="s">
        <v>347</v>
      </c>
      <c r="D4209" s="283">
        <v>239.21</v>
      </c>
    </row>
    <row r="4210" spans="1:4">
      <c r="A4210" s="268">
        <v>7245</v>
      </c>
      <c r="B4210" s="261" t="s">
        <v>4556</v>
      </c>
      <c r="C4210" s="268" t="s">
        <v>347</v>
      </c>
      <c r="D4210" s="283"/>
    </row>
    <row r="4211" spans="1:4">
      <c r="A4211" s="268">
        <v>34425</v>
      </c>
      <c r="B4211" s="261" t="s">
        <v>4557</v>
      </c>
      <c r="C4211" s="268" t="s">
        <v>347</v>
      </c>
      <c r="D4211" s="283">
        <v>153.66999999999999</v>
      </c>
    </row>
    <row r="4212" spans="1:4">
      <c r="A4212" s="268">
        <v>7223</v>
      </c>
      <c r="B4212" s="261" t="s">
        <v>4558</v>
      </c>
      <c r="C4212" s="268" t="s">
        <v>347</v>
      </c>
      <c r="D4212" s="283">
        <v>171.25</v>
      </c>
    </row>
    <row r="4213" spans="1:4">
      <c r="A4213" s="268">
        <v>7234</v>
      </c>
      <c r="B4213" s="261" t="s">
        <v>4559</v>
      </c>
      <c r="C4213" s="268" t="s">
        <v>347</v>
      </c>
      <c r="D4213" s="283">
        <v>258.41000000000003</v>
      </c>
    </row>
    <row r="4214" spans="1:4">
      <c r="A4214" s="268">
        <v>7224</v>
      </c>
      <c r="B4214" s="261" t="s">
        <v>4560</v>
      </c>
      <c r="C4214" s="268" t="s">
        <v>347</v>
      </c>
      <c r="D4214" s="283">
        <v>314.81</v>
      </c>
    </row>
    <row r="4215" spans="1:4">
      <c r="A4215" s="268">
        <v>7225</v>
      </c>
      <c r="B4215" s="261" t="s">
        <v>4561</v>
      </c>
      <c r="C4215" s="268" t="s">
        <v>347</v>
      </c>
      <c r="D4215" s="283">
        <v>337.56</v>
      </c>
    </row>
    <row r="4216" spans="1:4">
      <c r="A4216" s="268">
        <v>7226</v>
      </c>
      <c r="B4216" s="261" t="s">
        <v>4562</v>
      </c>
      <c r="C4216" s="268" t="s">
        <v>347</v>
      </c>
      <c r="D4216" s="283">
        <v>360.22</v>
      </c>
    </row>
    <row r="4217" spans="1:4">
      <c r="A4217" s="268">
        <v>7227</v>
      </c>
      <c r="B4217" s="261" t="s">
        <v>4563</v>
      </c>
      <c r="C4217" s="268" t="s">
        <v>347</v>
      </c>
      <c r="D4217" s="283">
        <v>410.03</v>
      </c>
    </row>
    <row r="4218" spans="1:4">
      <c r="A4218" s="268">
        <v>7212</v>
      </c>
      <c r="B4218" s="261" t="s">
        <v>4564</v>
      </c>
      <c r="C4218" s="268" t="s">
        <v>347</v>
      </c>
      <c r="D4218" s="283">
        <v>450.52</v>
      </c>
    </row>
    <row r="4219" spans="1:4">
      <c r="A4219" s="268">
        <v>7229</v>
      </c>
      <c r="B4219" s="261" t="s">
        <v>4565</v>
      </c>
      <c r="C4219" s="268" t="s">
        <v>347</v>
      </c>
      <c r="D4219" s="283">
        <v>285.57</v>
      </c>
    </row>
    <row r="4220" spans="1:4">
      <c r="A4220" s="268">
        <v>7230</v>
      </c>
      <c r="B4220" s="261" t="s">
        <v>4566</v>
      </c>
      <c r="C4220" s="268" t="s">
        <v>347</v>
      </c>
      <c r="D4220" s="283">
        <v>475.42</v>
      </c>
    </row>
    <row r="4221" spans="1:4">
      <c r="A4221" s="268">
        <v>7231</v>
      </c>
      <c r="B4221" s="261" t="s">
        <v>4567</v>
      </c>
      <c r="C4221" s="268" t="s">
        <v>347</v>
      </c>
      <c r="D4221" s="283">
        <v>674.43</v>
      </c>
    </row>
    <row r="4222" spans="1:4">
      <c r="A4222" s="268">
        <v>7220</v>
      </c>
      <c r="B4222" s="261" t="s">
        <v>4568</v>
      </c>
      <c r="C4222" s="268" t="s">
        <v>347</v>
      </c>
      <c r="D4222" s="283">
        <v>832.51</v>
      </c>
    </row>
    <row r="4223" spans="1:4">
      <c r="A4223" s="268">
        <v>34447</v>
      </c>
      <c r="B4223" s="261" t="s">
        <v>4569</v>
      </c>
      <c r="C4223" s="268" t="s">
        <v>347</v>
      </c>
      <c r="D4223" s="283">
        <v>930.86</v>
      </c>
    </row>
    <row r="4224" spans="1:4">
      <c r="A4224" s="268">
        <v>7233</v>
      </c>
      <c r="B4224" s="261" t="s">
        <v>4570</v>
      </c>
      <c r="C4224" s="268" t="s">
        <v>347</v>
      </c>
      <c r="D4224" s="283">
        <v>1067.8499999999999</v>
      </c>
    </row>
    <row r="4225" spans="1:4">
      <c r="A4225" s="268">
        <v>40740</v>
      </c>
      <c r="B4225" s="261" t="s">
        <v>4571</v>
      </c>
      <c r="C4225" s="268" t="s">
        <v>147</v>
      </c>
      <c r="D4225" s="283"/>
    </row>
    <row r="4226" spans="1:4">
      <c r="A4226" s="268">
        <v>25007</v>
      </c>
      <c r="B4226" s="261" t="s">
        <v>4572</v>
      </c>
      <c r="C4226" s="268" t="s">
        <v>147</v>
      </c>
      <c r="D4226" s="283"/>
    </row>
    <row r="4227" spans="1:4">
      <c r="A4227" s="268">
        <v>43071</v>
      </c>
      <c r="B4227" s="261" t="s">
        <v>4573</v>
      </c>
      <c r="C4227" s="268" t="s">
        <v>147</v>
      </c>
      <c r="D4227" s="283"/>
    </row>
    <row r="4228" spans="1:4">
      <c r="A4228" s="268">
        <v>39520</v>
      </c>
      <c r="B4228" s="261" t="s">
        <v>4574</v>
      </c>
      <c r="C4228" s="268" t="s">
        <v>147</v>
      </c>
      <c r="D4228" s="283"/>
    </row>
    <row r="4229" spans="1:4">
      <c r="A4229" s="268">
        <v>39521</v>
      </c>
      <c r="B4229" s="261" t="s">
        <v>4575</v>
      </c>
      <c r="C4229" s="268" t="s">
        <v>147</v>
      </c>
      <c r="D4229" s="283"/>
    </row>
    <row r="4230" spans="1:4">
      <c r="A4230" s="268">
        <v>39522</v>
      </c>
      <c r="B4230" s="261" t="s">
        <v>4576</v>
      </c>
      <c r="C4230" s="268" t="s">
        <v>147</v>
      </c>
      <c r="D4230" s="283"/>
    </row>
    <row r="4231" spans="1:4">
      <c r="A4231" s="268">
        <v>7243</v>
      </c>
      <c r="B4231" s="261" t="s">
        <v>4577</v>
      </c>
      <c r="C4231" s="268" t="s">
        <v>147</v>
      </c>
      <c r="D4231" s="283"/>
    </row>
    <row r="4232" spans="1:4">
      <c r="A4232" s="268">
        <v>7246</v>
      </c>
      <c r="B4232" s="261" t="s">
        <v>4578</v>
      </c>
      <c r="C4232" s="268" t="s">
        <v>347</v>
      </c>
      <c r="D4232" s="283"/>
    </row>
    <row r="4233" spans="1:4">
      <c r="A4233" s="268">
        <v>12869</v>
      </c>
      <c r="B4233" s="261" t="s">
        <v>4579</v>
      </c>
      <c r="C4233" s="268" t="s">
        <v>101</v>
      </c>
      <c r="D4233" s="283">
        <v>22.25</v>
      </c>
    </row>
    <row r="4234" spans="1:4">
      <c r="A4234" s="268">
        <v>41097</v>
      </c>
      <c r="B4234" s="261" t="s">
        <v>4580</v>
      </c>
      <c r="C4234" s="268" t="s">
        <v>493</v>
      </c>
      <c r="D4234" s="283">
        <v>3895.61</v>
      </c>
    </row>
    <row r="4235" spans="1:4">
      <c r="A4235" s="268">
        <v>1574</v>
      </c>
      <c r="B4235" s="261" t="s">
        <v>4581</v>
      </c>
      <c r="C4235" s="268" t="s">
        <v>347</v>
      </c>
      <c r="D4235" s="283">
        <v>1.91</v>
      </c>
    </row>
    <row r="4236" spans="1:4">
      <c r="A4236" s="268">
        <v>1581</v>
      </c>
      <c r="B4236" s="261" t="s">
        <v>4582</v>
      </c>
      <c r="C4236" s="268" t="s">
        <v>347</v>
      </c>
      <c r="D4236" s="283">
        <v>13.28</v>
      </c>
    </row>
    <row r="4237" spans="1:4">
      <c r="A4237" s="268">
        <v>1575</v>
      </c>
      <c r="B4237" s="261" t="s">
        <v>4583</v>
      </c>
      <c r="C4237" s="268" t="s">
        <v>347</v>
      </c>
      <c r="D4237" s="283">
        <v>2.27</v>
      </c>
    </row>
    <row r="4238" spans="1:4">
      <c r="A4238" s="268">
        <v>1570</v>
      </c>
      <c r="B4238" s="261" t="s">
        <v>4584</v>
      </c>
      <c r="C4238" s="268" t="s">
        <v>347</v>
      </c>
      <c r="D4238" s="283">
        <v>1.1399999999999999</v>
      </c>
    </row>
    <row r="4239" spans="1:4">
      <c r="A4239" s="268">
        <v>1576</v>
      </c>
      <c r="B4239" s="261" t="s">
        <v>4585</v>
      </c>
      <c r="C4239" s="268" t="s">
        <v>347</v>
      </c>
      <c r="D4239" s="283">
        <v>3.14</v>
      </c>
    </row>
    <row r="4240" spans="1:4">
      <c r="A4240" s="268">
        <v>1577</v>
      </c>
      <c r="B4240" s="261" t="s">
        <v>4586</v>
      </c>
      <c r="C4240" s="268" t="s">
        <v>347</v>
      </c>
      <c r="D4240" s="283">
        <v>3.54</v>
      </c>
    </row>
    <row r="4241" spans="1:4">
      <c r="A4241" s="268">
        <v>1571</v>
      </c>
      <c r="B4241" s="261" t="s">
        <v>4587</v>
      </c>
      <c r="C4241" s="268" t="s">
        <v>347</v>
      </c>
      <c r="D4241" s="283">
        <v>1.48</v>
      </c>
    </row>
    <row r="4242" spans="1:4">
      <c r="A4242" s="268">
        <v>1578</v>
      </c>
      <c r="B4242" s="261" t="s">
        <v>4588</v>
      </c>
      <c r="C4242" s="268" t="s">
        <v>347</v>
      </c>
      <c r="D4242" s="283">
        <v>6.15</v>
      </c>
    </row>
    <row r="4243" spans="1:4">
      <c r="A4243" s="268">
        <v>1573</v>
      </c>
      <c r="B4243" s="261" t="s">
        <v>4589</v>
      </c>
      <c r="C4243" s="268" t="s">
        <v>347</v>
      </c>
      <c r="D4243" s="283">
        <v>1.77</v>
      </c>
    </row>
    <row r="4244" spans="1:4">
      <c r="A4244" s="268">
        <v>1579</v>
      </c>
      <c r="B4244" s="261" t="s">
        <v>4590</v>
      </c>
      <c r="C4244" s="268" t="s">
        <v>347</v>
      </c>
      <c r="D4244" s="283">
        <v>7.67</v>
      </c>
    </row>
    <row r="4245" spans="1:4">
      <c r="A4245" s="268">
        <v>1580</v>
      </c>
      <c r="B4245" s="261" t="s">
        <v>4591</v>
      </c>
      <c r="C4245" s="268" t="s">
        <v>347</v>
      </c>
      <c r="D4245" s="283">
        <v>9.44</v>
      </c>
    </row>
    <row r="4246" spans="1:4">
      <c r="A4246" s="268">
        <v>39321</v>
      </c>
      <c r="B4246" s="261" t="s">
        <v>4592</v>
      </c>
      <c r="C4246" s="268" t="s">
        <v>347</v>
      </c>
      <c r="D4246" s="283">
        <v>18.27</v>
      </c>
    </row>
    <row r="4247" spans="1:4">
      <c r="A4247" s="268">
        <v>39319</v>
      </c>
      <c r="B4247" s="261" t="s">
        <v>4593</v>
      </c>
      <c r="C4247" s="268" t="s">
        <v>347</v>
      </c>
      <c r="D4247" s="283">
        <v>7.6</v>
      </c>
    </row>
    <row r="4248" spans="1:4">
      <c r="A4248" s="268">
        <v>39320</v>
      </c>
      <c r="B4248" s="261" t="s">
        <v>4594</v>
      </c>
      <c r="C4248" s="268" t="s">
        <v>347</v>
      </c>
      <c r="D4248" s="283">
        <v>14.62</v>
      </c>
    </row>
    <row r="4249" spans="1:4">
      <c r="A4249" s="268">
        <v>1542</v>
      </c>
      <c r="B4249" s="261" t="s">
        <v>4595</v>
      </c>
      <c r="C4249" s="268" t="s">
        <v>347</v>
      </c>
      <c r="D4249" s="283">
        <v>26.16</v>
      </c>
    </row>
    <row r="4250" spans="1:4">
      <c r="A4250" s="268">
        <v>1591</v>
      </c>
      <c r="B4250" s="261" t="s">
        <v>4596</v>
      </c>
      <c r="C4250" s="268" t="s">
        <v>347</v>
      </c>
      <c r="D4250" s="283">
        <v>29.28</v>
      </c>
    </row>
    <row r="4251" spans="1:4">
      <c r="A4251" s="268">
        <v>1547</v>
      </c>
      <c r="B4251" s="261" t="s">
        <v>4597</v>
      </c>
      <c r="C4251" s="268" t="s">
        <v>347</v>
      </c>
      <c r="D4251" s="283">
        <v>153.43</v>
      </c>
    </row>
    <row r="4252" spans="1:4">
      <c r="A4252" s="268">
        <v>38196</v>
      </c>
      <c r="B4252" s="261" t="s">
        <v>4598</v>
      </c>
      <c r="C4252" s="268" t="s">
        <v>347</v>
      </c>
      <c r="D4252" s="283">
        <v>29.88</v>
      </c>
    </row>
    <row r="4253" spans="1:4">
      <c r="A4253" s="268">
        <v>1543</v>
      </c>
      <c r="B4253" s="261" t="s">
        <v>4599</v>
      </c>
      <c r="C4253" s="268" t="s">
        <v>347</v>
      </c>
      <c r="D4253" s="283">
        <v>31.76</v>
      </c>
    </row>
    <row r="4254" spans="1:4">
      <c r="A4254" s="268">
        <v>1585</v>
      </c>
      <c r="B4254" s="261" t="s">
        <v>4600</v>
      </c>
      <c r="C4254" s="268" t="s">
        <v>347</v>
      </c>
      <c r="D4254" s="283">
        <v>6.15</v>
      </c>
    </row>
    <row r="4255" spans="1:4">
      <c r="A4255" s="268">
        <v>1593</v>
      </c>
      <c r="B4255" s="261" t="s">
        <v>4601</v>
      </c>
      <c r="C4255" s="268" t="s">
        <v>347</v>
      </c>
      <c r="D4255" s="283">
        <v>32.659999999999997</v>
      </c>
    </row>
    <row r="4256" spans="1:4">
      <c r="A4256" s="268">
        <v>11838</v>
      </c>
      <c r="B4256" s="261" t="s">
        <v>4602</v>
      </c>
      <c r="C4256" s="268" t="s">
        <v>347</v>
      </c>
      <c r="D4256" s="283">
        <v>43.09</v>
      </c>
    </row>
    <row r="4257" spans="1:4">
      <c r="A4257" s="268">
        <v>1594</v>
      </c>
      <c r="B4257" s="261" t="s">
        <v>4603</v>
      </c>
      <c r="C4257" s="268" t="s">
        <v>347</v>
      </c>
      <c r="D4257" s="283">
        <v>43.56</v>
      </c>
    </row>
    <row r="4258" spans="1:4">
      <c r="A4258" s="268">
        <v>1586</v>
      </c>
      <c r="B4258" s="261" t="s">
        <v>4604</v>
      </c>
      <c r="C4258" s="268" t="s">
        <v>347</v>
      </c>
      <c r="D4258" s="283">
        <v>7.78</v>
      </c>
    </row>
    <row r="4259" spans="1:4">
      <c r="A4259" s="268">
        <v>11839</v>
      </c>
      <c r="B4259" s="261" t="s">
        <v>4605</v>
      </c>
      <c r="C4259" s="268" t="s">
        <v>347</v>
      </c>
      <c r="D4259" s="283">
        <v>62.7</v>
      </c>
    </row>
    <row r="4260" spans="1:4">
      <c r="A4260" s="268">
        <v>1587</v>
      </c>
      <c r="B4260" s="261" t="s">
        <v>4606</v>
      </c>
      <c r="C4260" s="268" t="s">
        <v>347</v>
      </c>
      <c r="D4260" s="283">
        <v>7.92</v>
      </c>
    </row>
    <row r="4261" spans="1:4">
      <c r="A4261" s="268">
        <v>1545</v>
      </c>
      <c r="B4261" s="261" t="s">
        <v>4607</v>
      </c>
      <c r="C4261" s="268" t="s">
        <v>347</v>
      </c>
      <c r="D4261" s="283">
        <v>75.239999999999995</v>
      </c>
    </row>
    <row r="4262" spans="1:4">
      <c r="A4262" s="268">
        <v>1588</v>
      </c>
      <c r="B4262" s="261" t="s">
        <v>4608</v>
      </c>
      <c r="C4262" s="268" t="s">
        <v>347</v>
      </c>
      <c r="D4262" s="283">
        <v>10.87</v>
      </c>
    </row>
    <row r="4263" spans="1:4">
      <c r="A4263" s="268">
        <v>1535</v>
      </c>
      <c r="B4263" s="261" t="s">
        <v>4609</v>
      </c>
      <c r="C4263" s="268" t="s">
        <v>347</v>
      </c>
      <c r="D4263" s="283">
        <v>6.26</v>
      </c>
    </row>
    <row r="4264" spans="1:4">
      <c r="A4264" s="268">
        <v>1589</v>
      </c>
      <c r="B4264" s="261" t="s">
        <v>4610</v>
      </c>
      <c r="C4264" s="268" t="s">
        <v>347</v>
      </c>
      <c r="D4264" s="283">
        <v>11.22</v>
      </c>
    </row>
    <row r="4265" spans="1:4">
      <c r="A4265" s="268">
        <v>1546</v>
      </c>
      <c r="B4265" s="261" t="s">
        <v>4611</v>
      </c>
      <c r="C4265" s="268" t="s">
        <v>347</v>
      </c>
      <c r="D4265" s="283">
        <v>126.97</v>
      </c>
    </row>
    <row r="4266" spans="1:4">
      <c r="A4266" s="268">
        <v>1590</v>
      </c>
      <c r="B4266" s="261" t="s">
        <v>4612</v>
      </c>
      <c r="C4266" s="268" t="s">
        <v>347</v>
      </c>
      <c r="D4266" s="283">
        <v>19.75</v>
      </c>
    </row>
    <row r="4267" spans="1:4">
      <c r="A4267" s="268">
        <v>38415</v>
      </c>
      <c r="B4267" s="261" t="s">
        <v>4613</v>
      </c>
      <c r="C4267" s="268" t="s">
        <v>347</v>
      </c>
      <c r="D4267" s="283"/>
    </row>
    <row r="4268" spans="1:4">
      <c r="A4268" s="268">
        <v>38414</v>
      </c>
      <c r="B4268" s="261" t="s">
        <v>4614</v>
      </c>
      <c r="C4268" s="268" t="s">
        <v>347</v>
      </c>
      <c r="D4268" s="283"/>
    </row>
    <row r="4269" spans="1:4">
      <c r="A4269" s="268">
        <v>38128</v>
      </c>
      <c r="B4269" s="261" t="s">
        <v>4615</v>
      </c>
      <c r="C4269" s="268" t="s">
        <v>152</v>
      </c>
      <c r="D4269" s="283">
        <v>0.66</v>
      </c>
    </row>
    <row r="4270" spans="1:4">
      <c r="A4270" s="268">
        <v>7253</v>
      </c>
      <c r="B4270" s="261" t="s">
        <v>4616</v>
      </c>
      <c r="C4270" s="268" t="s">
        <v>138</v>
      </c>
      <c r="D4270" s="283">
        <v>141.41999999999999</v>
      </c>
    </row>
    <row r="4271" spans="1:4">
      <c r="A4271" s="268">
        <v>4806</v>
      </c>
      <c r="B4271" s="261" t="s">
        <v>4617</v>
      </c>
      <c r="C4271" s="268" t="s">
        <v>111</v>
      </c>
      <c r="D4271" s="283">
        <v>25.71</v>
      </c>
    </row>
    <row r="4272" spans="1:4">
      <c r="A4272" s="268">
        <v>34401</v>
      </c>
      <c r="B4272" s="261" t="s">
        <v>4618</v>
      </c>
      <c r="C4272" s="268" t="s">
        <v>347</v>
      </c>
      <c r="D4272" s="283">
        <v>1.25</v>
      </c>
    </row>
    <row r="4273" spans="1:4">
      <c r="A4273" s="268">
        <v>7256</v>
      </c>
      <c r="B4273" s="261" t="s">
        <v>4619</v>
      </c>
      <c r="C4273" s="268" t="s">
        <v>347</v>
      </c>
      <c r="D4273" s="283">
        <v>0.89</v>
      </c>
    </row>
    <row r="4274" spans="1:4">
      <c r="A4274" s="268">
        <v>7260</v>
      </c>
      <c r="B4274" s="261" t="s">
        <v>4620</v>
      </c>
      <c r="C4274" s="268" t="s">
        <v>347</v>
      </c>
      <c r="D4274" s="283">
        <v>1.68</v>
      </c>
    </row>
    <row r="4275" spans="1:4">
      <c r="A4275" s="268">
        <v>7258</v>
      </c>
      <c r="B4275" s="261" t="s">
        <v>4621</v>
      </c>
      <c r="C4275" s="268" t="s">
        <v>347</v>
      </c>
      <c r="D4275" s="283">
        <v>0.43</v>
      </c>
    </row>
    <row r="4276" spans="1:4">
      <c r="A4276" s="268">
        <v>34400</v>
      </c>
      <c r="B4276" s="261" t="s">
        <v>4622</v>
      </c>
      <c r="C4276" s="268" t="s">
        <v>347</v>
      </c>
      <c r="D4276" s="283">
        <v>3.48</v>
      </c>
    </row>
    <row r="4277" spans="1:4">
      <c r="A4277" s="268">
        <v>10617</v>
      </c>
      <c r="B4277" s="261" t="s">
        <v>4623</v>
      </c>
      <c r="C4277" s="268" t="s">
        <v>347</v>
      </c>
      <c r="D4277" s="283">
        <v>4.4800000000000004</v>
      </c>
    </row>
    <row r="4278" spans="1:4">
      <c r="A4278" s="268">
        <v>44261</v>
      </c>
      <c r="B4278" s="261" t="s">
        <v>4624</v>
      </c>
      <c r="C4278" s="268" t="s">
        <v>347</v>
      </c>
      <c r="D4278" s="283">
        <v>121.42</v>
      </c>
    </row>
    <row r="4279" spans="1:4">
      <c r="A4279" s="268">
        <v>7274</v>
      </c>
      <c r="B4279" s="261" t="s">
        <v>4625</v>
      </c>
      <c r="C4279" s="268" t="s">
        <v>347</v>
      </c>
      <c r="D4279" s="283">
        <v>58.78</v>
      </c>
    </row>
    <row r="4280" spans="1:4">
      <c r="A4280" s="268">
        <v>44326</v>
      </c>
      <c r="B4280" s="261" t="s">
        <v>4626</v>
      </c>
      <c r="C4280" s="268" t="s">
        <v>347</v>
      </c>
      <c r="D4280" s="283">
        <v>1269.6199999999999</v>
      </c>
    </row>
    <row r="4281" spans="1:4">
      <c r="A4281" s="268">
        <v>154</v>
      </c>
      <c r="B4281" s="261" t="s">
        <v>4627</v>
      </c>
      <c r="C4281" s="268" t="s">
        <v>395</v>
      </c>
      <c r="D4281" s="283">
        <v>80.099999999999994</v>
      </c>
    </row>
    <row r="4282" spans="1:4">
      <c r="A4282" s="268">
        <v>38121</v>
      </c>
      <c r="B4282" s="261" t="s">
        <v>4628</v>
      </c>
      <c r="C4282" s="268" t="s">
        <v>395</v>
      </c>
      <c r="D4282" s="283">
        <v>27.02</v>
      </c>
    </row>
    <row r="4283" spans="1:4">
      <c r="A4283" s="268">
        <v>43776</v>
      </c>
      <c r="B4283" s="261" t="s">
        <v>4629</v>
      </c>
      <c r="C4283" s="268" t="s">
        <v>395</v>
      </c>
      <c r="D4283" s="283">
        <v>33.630000000000003</v>
      </c>
    </row>
    <row r="4284" spans="1:4">
      <c r="A4284" s="268">
        <v>7343</v>
      </c>
      <c r="B4284" s="261" t="s">
        <v>4630</v>
      </c>
      <c r="C4284" s="268" t="s">
        <v>395</v>
      </c>
      <c r="D4284" s="283">
        <v>39.76</v>
      </c>
    </row>
    <row r="4285" spans="1:4">
      <c r="A4285" s="268">
        <v>7348</v>
      </c>
      <c r="B4285" s="261" t="s">
        <v>4631</v>
      </c>
      <c r="C4285" s="268" t="s">
        <v>395</v>
      </c>
      <c r="D4285" s="283">
        <v>24.02</v>
      </c>
    </row>
    <row r="4286" spans="1:4">
      <c r="A4286" s="268">
        <v>7313</v>
      </c>
      <c r="B4286" s="261" t="s">
        <v>4632</v>
      </c>
      <c r="C4286" s="268" t="s">
        <v>395</v>
      </c>
      <c r="D4286" s="283">
        <v>23.77</v>
      </c>
    </row>
    <row r="4287" spans="1:4">
      <c r="A4287" s="268">
        <v>7319</v>
      </c>
      <c r="B4287" s="261" t="s">
        <v>4633</v>
      </c>
      <c r="C4287" s="268" t="s">
        <v>395</v>
      </c>
      <c r="D4287" s="283">
        <v>13.6</v>
      </c>
    </row>
    <row r="4288" spans="1:4">
      <c r="A4288" s="268">
        <v>7314</v>
      </c>
      <c r="B4288" s="261" t="s">
        <v>4634</v>
      </c>
      <c r="C4288" s="268" t="s">
        <v>395</v>
      </c>
      <c r="D4288" s="283">
        <v>94.47</v>
      </c>
    </row>
    <row r="4289" spans="1:4">
      <c r="A4289" s="268">
        <v>7304</v>
      </c>
      <c r="B4289" s="261" t="s">
        <v>4635</v>
      </c>
      <c r="C4289" s="268" t="s">
        <v>395</v>
      </c>
      <c r="D4289" s="283">
        <v>99.67</v>
      </c>
    </row>
    <row r="4290" spans="1:4">
      <c r="A4290" s="268">
        <v>43649</v>
      </c>
      <c r="B4290" s="261" t="s">
        <v>4636</v>
      </c>
      <c r="C4290" s="268" t="s">
        <v>395</v>
      </c>
      <c r="D4290" s="283">
        <v>51.55</v>
      </c>
    </row>
    <row r="4291" spans="1:4">
      <c r="A4291" s="268">
        <v>43650</v>
      </c>
      <c r="B4291" s="261" t="s">
        <v>4637</v>
      </c>
      <c r="C4291" s="268" t="s">
        <v>395</v>
      </c>
      <c r="D4291" s="283">
        <v>48.71</v>
      </c>
    </row>
    <row r="4292" spans="1:4">
      <c r="A4292" s="268">
        <v>7311</v>
      </c>
      <c r="B4292" s="261" t="s">
        <v>4638</v>
      </c>
      <c r="C4292" s="268" t="s">
        <v>395</v>
      </c>
      <c r="D4292" s="283">
        <v>49.9</v>
      </c>
    </row>
    <row r="4293" spans="1:4">
      <c r="A4293" s="268">
        <v>7292</v>
      </c>
      <c r="B4293" s="261" t="s">
        <v>4639</v>
      </c>
      <c r="C4293" s="268" t="s">
        <v>395</v>
      </c>
      <c r="D4293" s="283">
        <v>48.31</v>
      </c>
    </row>
    <row r="4294" spans="1:4">
      <c r="A4294" s="268">
        <v>7293</v>
      </c>
      <c r="B4294" s="261" t="s">
        <v>4640</v>
      </c>
      <c r="C4294" s="268" t="s">
        <v>395</v>
      </c>
      <c r="D4294" s="283">
        <v>53.44</v>
      </c>
    </row>
    <row r="4295" spans="1:4">
      <c r="A4295" s="268">
        <v>7306</v>
      </c>
      <c r="B4295" s="261" t="s">
        <v>4641</v>
      </c>
      <c r="C4295" s="268" t="s">
        <v>395</v>
      </c>
      <c r="D4295" s="283">
        <v>58.98</v>
      </c>
    </row>
    <row r="4296" spans="1:4">
      <c r="A4296" s="268">
        <v>7288</v>
      </c>
      <c r="B4296" s="261" t="s">
        <v>4642</v>
      </c>
      <c r="C4296" s="268" t="s">
        <v>395</v>
      </c>
      <c r="D4296" s="283">
        <v>48.97</v>
      </c>
    </row>
    <row r="4297" spans="1:4">
      <c r="A4297" s="268">
        <v>43625</v>
      </c>
      <c r="B4297" s="261" t="s">
        <v>4643</v>
      </c>
      <c r="C4297" s="268" t="s">
        <v>395</v>
      </c>
      <c r="D4297" s="283">
        <v>39.54</v>
      </c>
    </row>
    <row r="4298" spans="1:4">
      <c r="A4298" s="268">
        <v>43647</v>
      </c>
      <c r="B4298" s="261" t="s">
        <v>4644</v>
      </c>
      <c r="C4298" s="268" t="s">
        <v>395</v>
      </c>
      <c r="D4298" s="283">
        <v>35.92</v>
      </c>
    </row>
    <row r="4299" spans="1:4">
      <c r="A4299" s="268">
        <v>43648</v>
      </c>
      <c r="B4299" s="261" t="s">
        <v>4645</v>
      </c>
      <c r="C4299" s="268" t="s">
        <v>395</v>
      </c>
      <c r="D4299" s="283">
        <v>34.659999999999997</v>
      </c>
    </row>
    <row r="4300" spans="1:4">
      <c r="A4300" s="268">
        <v>35693</v>
      </c>
      <c r="B4300" s="261" t="s">
        <v>4646</v>
      </c>
      <c r="C4300" s="268" t="s">
        <v>395</v>
      </c>
      <c r="D4300" s="283">
        <v>14.94</v>
      </c>
    </row>
    <row r="4301" spans="1:4">
      <c r="A4301" s="268">
        <v>7356</v>
      </c>
      <c r="B4301" s="261" t="s">
        <v>4647</v>
      </c>
      <c r="C4301" s="268" t="s">
        <v>395</v>
      </c>
      <c r="D4301" s="283">
        <v>35.81</v>
      </c>
    </row>
    <row r="4302" spans="1:4">
      <c r="A4302" s="268">
        <v>35692</v>
      </c>
      <c r="B4302" s="261" t="s">
        <v>4648</v>
      </c>
      <c r="C4302" s="268" t="s">
        <v>395</v>
      </c>
      <c r="D4302" s="283">
        <v>23.44</v>
      </c>
    </row>
    <row r="4303" spans="1:4">
      <c r="A4303" s="268">
        <v>43624</v>
      </c>
      <c r="B4303" s="261" t="s">
        <v>4649</v>
      </c>
      <c r="C4303" s="268" t="s">
        <v>395</v>
      </c>
      <c r="D4303" s="283">
        <v>43.65</v>
      </c>
    </row>
    <row r="4304" spans="1:4">
      <c r="A4304" s="268">
        <v>7342</v>
      </c>
      <c r="B4304" s="261" t="s">
        <v>4650</v>
      </c>
      <c r="C4304" s="268" t="s">
        <v>152</v>
      </c>
      <c r="D4304" s="283">
        <v>2.61</v>
      </c>
    </row>
    <row r="4305" spans="1:4">
      <c r="A4305" s="268">
        <v>7350</v>
      </c>
      <c r="B4305" s="261" t="s">
        <v>4651</v>
      </c>
      <c r="C4305" s="268" t="s">
        <v>395</v>
      </c>
      <c r="D4305" s="283">
        <v>51.69</v>
      </c>
    </row>
    <row r="4306" spans="1:4">
      <c r="A4306" s="268">
        <v>39574</v>
      </c>
      <c r="B4306" s="261" t="s">
        <v>4652</v>
      </c>
      <c r="C4306" s="268" t="s">
        <v>347</v>
      </c>
      <c r="D4306" s="283">
        <v>4.5</v>
      </c>
    </row>
    <row r="4307" spans="1:4">
      <c r="A4307" s="268">
        <v>11060</v>
      </c>
      <c r="B4307" s="261" t="s">
        <v>4653</v>
      </c>
      <c r="C4307" s="268" t="s">
        <v>347</v>
      </c>
      <c r="D4307" s="283">
        <v>29.48</v>
      </c>
    </row>
    <row r="4308" spans="1:4">
      <c r="A4308" s="268">
        <v>37401</v>
      </c>
      <c r="B4308" s="261" t="s">
        <v>4654</v>
      </c>
      <c r="C4308" s="268" t="s">
        <v>347</v>
      </c>
      <c r="D4308" s="283">
        <v>38.409999999999997</v>
      </c>
    </row>
    <row r="4309" spans="1:4">
      <c r="A4309" s="268">
        <v>38101</v>
      </c>
      <c r="B4309" s="261" t="s">
        <v>4655</v>
      </c>
      <c r="C4309" s="268" t="s">
        <v>347</v>
      </c>
      <c r="D4309" s="283">
        <v>6.55</v>
      </c>
    </row>
    <row r="4310" spans="1:4">
      <c r="A4310" s="268">
        <v>7528</v>
      </c>
      <c r="B4310" s="261" t="s">
        <v>4656</v>
      </c>
      <c r="C4310" s="268" t="s">
        <v>347</v>
      </c>
      <c r="D4310" s="283">
        <v>7.7</v>
      </c>
    </row>
    <row r="4311" spans="1:4">
      <c r="A4311" s="268">
        <v>12147</v>
      </c>
      <c r="B4311" s="261" t="s">
        <v>4657</v>
      </c>
      <c r="C4311" s="268" t="s">
        <v>347</v>
      </c>
      <c r="D4311" s="283">
        <v>11.74</v>
      </c>
    </row>
    <row r="4312" spans="1:4">
      <c r="A4312" s="268">
        <v>38075</v>
      </c>
      <c r="B4312" s="261" t="s">
        <v>4658</v>
      </c>
      <c r="C4312" s="268" t="s">
        <v>347</v>
      </c>
      <c r="D4312" s="283">
        <v>13.34</v>
      </c>
    </row>
    <row r="4313" spans="1:4">
      <c r="A4313" s="268">
        <v>38102</v>
      </c>
      <c r="B4313" s="261" t="s">
        <v>4659</v>
      </c>
      <c r="C4313" s="268" t="s">
        <v>347</v>
      </c>
      <c r="D4313" s="283">
        <v>8.3800000000000008</v>
      </c>
    </row>
    <row r="4314" spans="1:4">
      <c r="A4314" s="268">
        <v>7525</v>
      </c>
      <c r="B4314" s="261" t="s">
        <v>4660</v>
      </c>
      <c r="C4314" s="268" t="s">
        <v>347</v>
      </c>
      <c r="D4314" s="283">
        <v>37.909999999999997</v>
      </c>
    </row>
    <row r="4315" spans="1:4">
      <c r="A4315" s="268">
        <v>7524</v>
      </c>
      <c r="B4315" s="261" t="s">
        <v>4661</v>
      </c>
      <c r="C4315" s="268" t="s">
        <v>347</v>
      </c>
      <c r="D4315" s="283">
        <v>35.72</v>
      </c>
    </row>
    <row r="4316" spans="1:4">
      <c r="A4316" s="268">
        <v>38105</v>
      </c>
      <c r="B4316" s="261" t="s">
        <v>4662</v>
      </c>
      <c r="C4316" s="268" t="s">
        <v>347</v>
      </c>
      <c r="D4316" s="283">
        <v>9.18</v>
      </c>
    </row>
    <row r="4317" spans="1:4">
      <c r="A4317" s="268">
        <v>38084</v>
      </c>
      <c r="B4317" s="261" t="s">
        <v>4663</v>
      </c>
      <c r="C4317" s="268" t="s">
        <v>347</v>
      </c>
      <c r="D4317" s="283">
        <v>13.03</v>
      </c>
    </row>
    <row r="4318" spans="1:4">
      <c r="A4318" s="268">
        <v>38103</v>
      </c>
      <c r="B4318" s="261" t="s">
        <v>4664</v>
      </c>
      <c r="C4318" s="268" t="s">
        <v>347</v>
      </c>
      <c r="D4318" s="283">
        <v>13.78</v>
      </c>
    </row>
    <row r="4319" spans="1:4">
      <c r="A4319" s="268">
        <v>38082</v>
      </c>
      <c r="B4319" s="261" t="s">
        <v>4665</v>
      </c>
      <c r="C4319" s="268" t="s">
        <v>347</v>
      </c>
      <c r="D4319" s="283">
        <v>16.97</v>
      </c>
    </row>
    <row r="4320" spans="1:4">
      <c r="A4320" s="268">
        <v>38104</v>
      </c>
      <c r="B4320" s="261" t="s">
        <v>4666</v>
      </c>
      <c r="C4320" s="268" t="s">
        <v>347</v>
      </c>
      <c r="D4320" s="283">
        <v>26.97</v>
      </c>
    </row>
    <row r="4321" spans="1:4">
      <c r="A4321" s="268">
        <v>38083</v>
      </c>
      <c r="B4321" s="261" t="s">
        <v>4667</v>
      </c>
      <c r="C4321" s="268" t="s">
        <v>347</v>
      </c>
      <c r="D4321" s="283">
        <v>29.95</v>
      </c>
    </row>
    <row r="4322" spans="1:4">
      <c r="A4322" s="268">
        <v>38076</v>
      </c>
      <c r="B4322" s="261" t="s">
        <v>4668</v>
      </c>
      <c r="C4322" s="268" t="s">
        <v>347</v>
      </c>
      <c r="D4322" s="283">
        <v>14.95</v>
      </c>
    </row>
    <row r="4323" spans="1:4">
      <c r="A4323" s="268">
        <v>7592</v>
      </c>
      <c r="B4323" s="261" t="s">
        <v>4669</v>
      </c>
      <c r="C4323" s="268" t="s">
        <v>101</v>
      </c>
      <c r="D4323" s="283">
        <v>31.37</v>
      </c>
    </row>
    <row r="4324" spans="1:4">
      <c r="A4324" s="268">
        <v>40820</v>
      </c>
      <c r="B4324" s="261" t="s">
        <v>4670</v>
      </c>
      <c r="C4324" s="268" t="s">
        <v>493</v>
      </c>
      <c r="D4324" s="283">
        <v>5489.42</v>
      </c>
    </row>
    <row r="4325" spans="1:4">
      <c r="A4325" s="268">
        <v>11826</v>
      </c>
      <c r="B4325" s="261" t="s">
        <v>4671</v>
      </c>
      <c r="C4325" s="268" t="s">
        <v>347</v>
      </c>
      <c r="D4325" s="283">
        <v>48.87</v>
      </c>
    </row>
    <row r="4326" spans="1:4">
      <c r="A4326" s="268">
        <v>7606</v>
      </c>
      <c r="B4326" s="261" t="s">
        <v>4672</v>
      </c>
      <c r="C4326" s="268" t="s">
        <v>347</v>
      </c>
      <c r="D4326" s="283">
        <v>58.78</v>
      </c>
    </row>
    <row r="4327" spans="1:4">
      <c r="A4327" s="268">
        <v>11825</v>
      </c>
      <c r="B4327" s="261" t="s">
        <v>4673</v>
      </c>
      <c r="C4327" s="268" t="s">
        <v>347</v>
      </c>
      <c r="D4327" s="283">
        <v>61.83</v>
      </c>
    </row>
    <row r="4328" spans="1:4">
      <c r="A4328" s="268">
        <v>11767</v>
      </c>
      <c r="B4328" s="261" t="s">
        <v>4674</v>
      </c>
      <c r="C4328" s="268" t="s">
        <v>347</v>
      </c>
      <c r="D4328" s="283">
        <v>164.69</v>
      </c>
    </row>
    <row r="4329" spans="1:4">
      <c r="A4329" s="268">
        <v>11763</v>
      </c>
      <c r="B4329" s="261" t="s">
        <v>4675</v>
      </c>
      <c r="C4329" s="268" t="s">
        <v>347</v>
      </c>
      <c r="D4329" s="283">
        <v>128.36000000000001</v>
      </c>
    </row>
    <row r="4330" spans="1:4">
      <c r="A4330" s="268">
        <v>11764</v>
      </c>
      <c r="B4330" s="261" t="s">
        <v>4676</v>
      </c>
      <c r="C4330" s="268" t="s">
        <v>347</v>
      </c>
      <c r="D4330" s="283">
        <v>105.31</v>
      </c>
    </row>
    <row r="4331" spans="1:4">
      <c r="A4331" s="268">
        <v>11829</v>
      </c>
      <c r="B4331" s="261" t="s">
        <v>4677</v>
      </c>
      <c r="C4331" s="268" t="s">
        <v>347</v>
      </c>
      <c r="D4331" s="283">
        <v>25.45</v>
      </c>
    </row>
    <row r="4332" spans="1:4">
      <c r="A4332" s="268">
        <v>11830</v>
      </c>
      <c r="B4332" s="261" t="s">
        <v>4678</v>
      </c>
      <c r="C4332" s="268" t="s">
        <v>347</v>
      </c>
      <c r="D4332" s="283">
        <v>27.48</v>
      </c>
    </row>
    <row r="4333" spans="1:4">
      <c r="A4333" s="268">
        <v>11765</v>
      </c>
      <c r="B4333" s="261" t="s">
        <v>4679</v>
      </c>
      <c r="C4333" s="268" t="s">
        <v>347</v>
      </c>
      <c r="D4333" s="283">
        <v>70.180000000000007</v>
      </c>
    </row>
    <row r="4334" spans="1:4">
      <c r="A4334" s="268">
        <v>11766</v>
      </c>
      <c r="B4334" s="261" t="s">
        <v>4680</v>
      </c>
      <c r="C4334" s="268" t="s">
        <v>347</v>
      </c>
      <c r="D4334" s="283">
        <v>38.39</v>
      </c>
    </row>
    <row r="4335" spans="1:4">
      <c r="A4335" s="268">
        <v>11824</v>
      </c>
      <c r="B4335" s="261" t="s">
        <v>4681</v>
      </c>
      <c r="C4335" s="268" t="s">
        <v>347</v>
      </c>
      <c r="D4335" s="283">
        <v>45.15</v>
      </c>
    </row>
    <row r="4336" spans="1:4">
      <c r="A4336" s="268">
        <v>44045</v>
      </c>
      <c r="B4336" s="261" t="s">
        <v>4682</v>
      </c>
      <c r="C4336" s="268" t="s">
        <v>347</v>
      </c>
      <c r="D4336" s="283">
        <v>372.18</v>
      </c>
    </row>
    <row r="4337" spans="1:4">
      <c r="A4337" s="268">
        <v>39702</v>
      </c>
      <c r="B4337" s="261" t="s">
        <v>4683</v>
      </c>
      <c r="C4337" s="268" t="s">
        <v>347</v>
      </c>
      <c r="D4337" s="283">
        <v>2471.7600000000002</v>
      </c>
    </row>
    <row r="4338" spans="1:4">
      <c r="A4338" s="268">
        <v>13415</v>
      </c>
      <c r="B4338" s="261" t="s">
        <v>4684</v>
      </c>
      <c r="C4338" s="268" t="s">
        <v>347</v>
      </c>
      <c r="D4338" s="283">
        <v>81.150000000000006</v>
      </c>
    </row>
    <row r="4339" spans="1:4">
      <c r="A4339" s="268">
        <v>7602</v>
      </c>
      <c r="B4339" s="261" t="s">
        <v>4685</v>
      </c>
      <c r="C4339" s="268" t="s">
        <v>347</v>
      </c>
      <c r="D4339" s="283">
        <v>51.78</v>
      </c>
    </row>
    <row r="4340" spans="1:4">
      <c r="A4340" s="268">
        <v>7603</v>
      </c>
      <c r="B4340" s="261" t="s">
        <v>4686</v>
      </c>
      <c r="C4340" s="268" t="s">
        <v>347</v>
      </c>
      <c r="D4340" s="283">
        <v>43.93</v>
      </c>
    </row>
    <row r="4341" spans="1:4">
      <c r="A4341" s="268">
        <v>11777</v>
      </c>
      <c r="B4341" s="261" t="s">
        <v>4687</v>
      </c>
      <c r="C4341" s="268" t="s">
        <v>347</v>
      </c>
      <c r="D4341" s="283">
        <v>246.44</v>
      </c>
    </row>
    <row r="4342" spans="1:4">
      <c r="A4342" s="268">
        <v>13417</v>
      </c>
      <c r="B4342" s="261" t="s">
        <v>4688</v>
      </c>
      <c r="C4342" s="268" t="s">
        <v>347</v>
      </c>
      <c r="D4342" s="283">
        <v>105.69</v>
      </c>
    </row>
    <row r="4343" spans="1:4">
      <c r="A4343" s="268">
        <v>36791</v>
      </c>
      <c r="B4343" s="261" t="s">
        <v>4689</v>
      </c>
      <c r="C4343" s="268" t="s">
        <v>347</v>
      </c>
      <c r="D4343" s="283">
        <v>158.62</v>
      </c>
    </row>
    <row r="4344" spans="1:4">
      <c r="A4344" s="268">
        <v>36795</v>
      </c>
      <c r="B4344" s="261" t="s">
        <v>4690</v>
      </c>
      <c r="C4344" s="268" t="s">
        <v>347</v>
      </c>
      <c r="D4344" s="283">
        <v>2005.61</v>
      </c>
    </row>
    <row r="4345" spans="1:4">
      <c r="A4345" s="268">
        <v>36796</v>
      </c>
      <c r="B4345" s="261" t="s">
        <v>4691</v>
      </c>
      <c r="C4345" s="268" t="s">
        <v>347</v>
      </c>
      <c r="D4345" s="283">
        <v>166.66</v>
      </c>
    </row>
    <row r="4346" spans="1:4">
      <c r="A4346" s="268">
        <v>36792</v>
      </c>
      <c r="B4346" s="261" t="s">
        <v>4692</v>
      </c>
      <c r="C4346" s="268" t="s">
        <v>347</v>
      </c>
      <c r="D4346" s="283">
        <v>211.12</v>
      </c>
    </row>
    <row r="4347" spans="1:4">
      <c r="A4347" s="268">
        <v>11773</v>
      </c>
      <c r="B4347" s="261" t="s">
        <v>4693</v>
      </c>
      <c r="C4347" s="268" t="s">
        <v>347</v>
      </c>
      <c r="D4347" s="283">
        <v>140.54</v>
      </c>
    </row>
    <row r="4348" spans="1:4">
      <c r="A4348" s="268">
        <v>11762</v>
      </c>
      <c r="B4348" s="261" t="s">
        <v>4694</v>
      </c>
      <c r="C4348" s="268" t="s">
        <v>347</v>
      </c>
      <c r="D4348" s="283">
        <v>66.66</v>
      </c>
    </row>
    <row r="4349" spans="1:4">
      <c r="A4349" s="268">
        <v>7604</v>
      </c>
      <c r="B4349" s="261" t="s">
        <v>4695</v>
      </c>
      <c r="C4349" s="268" t="s">
        <v>347</v>
      </c>
      <c r="D4349" s="283">
        <v>56.44</v>
      </c>
    </row>
    <row r="4350" spans="1:4">
      <c r="A4350" s="268">
        <v>13984</v>
      </c>
      <c r="B4350" s="261" t="s">
        <v>4696</v>
      </c>
      <c r="C4350" s="268" t="s">
        <v>347</v>
      </c>
      <c r="D4350" s="283">
        <v>82.03</v>
      </c>
    </row>
    <row r="4351" spans="1:4">
      <c r="A4351" s="268">
        <v>11772</v>
      </c>
      <c r="B4351" s="261" t="s">
        <v>4697</v>
      </c>
      <c r="C4351" s="268" t="s">
        <v>347</v>
      </c>
      <c r="D4351" s="283">
        <v>140.97999999999999</v>
      </c>
    </row>
    <row r="4352" spans="1:4">
      <c r="A4352" s="268">
        <v>13983</v>
      </c>
      <c r="B4352" s="261" t="s">
        <v>4698</v>
      </c>
      <c r="C4352" s="268" t="s">
        <v>347</v>
      </c>
      <c r="D4352" s="283">
        <v>106.77</v>
      </c>
    </row>
    <row r="4353" spans="1:4">
      <c r="A4353" s="268">
        <v>13416</v>
      </c>
      <c r="B4353" s="261" t="s">
        <v>4699</v>
      </c>
      <c r="C4353" s="268" t="s">
        <v>347</v>
      </c>
      <c r="D4353" s="283">
        <v>94.83</v>
      </c>
    </row>
    <row r="4354" spans="1:4">
      <c r="A4354" s="268">
        <v>40329</v>
      </c>
      <c r="B4354" s="261" t="s">
        <v>4700</v>
      </c>
      <c r="C4354" s="268" t="s">
        <v>347</v>
      </c>
      <c r="D4354" s="283">
        <v>15.95</v>
      </c>
    </row>
    <row r="4355" spans="1:4">
      <c r="A4355" s="268">
        <v>11823</v>
      </c>
      <c r="B4355" s="261" t="s">
        <v>4701</v>
      </c>
      <c r="C4355" s="268" t="s">
        <v>347</v>
      </c>
      <c r="D4355" s="283">
        <v>6.72</v>
      </c>
    </row>
    <row r="4356" spans="1:4">
      <c r="A4356" s="268">
        <v>11822</v>
      </c>
      <c r="B4356" s="261" t="s">
        <v>4702</v>
      </c>
      <c r="C4356" s="268" t="s">
        <v>347</v>
      </c>
      <c r="D4356" s="283">
        <v>26.39</v>
      </c>
    </row>
    <row r="4357" spans="1:4">
      <c r="A4357" s="268">
        <v>11831</v>
      </c>
      <c r="B4357" s="261" t="s">
        <v>4703</v>
      </c>
      <c r="C4357" s="268" t="s">
        <v>347</v>
      </c>
      <c r="D4357" s="283">
        <v>15.88</v>
      </c>
    </row>
    <row r="4358" spans="1:4">
      <c r="A4358" s="268">
        <v>45249</v>
      </c>
      <c r="B4358" s="261" t="s">
        <v>4704</v>
      </c>
      <c r="C4358" s="268" t="s">
        <v>347</v>
      </c>
      <c r="D4358" s="283">
        <v>151.31</v>
      </c>
    </row>
    <row r="4359" spans="1:4">
      <c r="A4359" s="268">
        <v>7613</v>
      </c>
      <c r="B4359" s="261" t="s">
        <v>4705</v>
      </c>
      <c r="C4359" s="268" t="s">
        <v>347</v>
      </c>
      <c r="D4359" s="283"/>
    </row>
    <row r="4360" spans="1:4">
      <c r="A4360" s="268">
        <v>7619</v>
      </c>
      <c r="B4360" s="261" t="s">
        <v>4706</v>
      </c>
      <c r="C4360" s="268" t="s">
        <v>347</v>
      </c>
      <c r="D4360" s="283"/>
    </row>
    <row r="4361" spans="1:4">
      <c r="A4361" s="268">
        <v>12076</v>
      </c>
      <c r="B4361" s="261" t="s">
        <v>4707</v>
      </c>
      <c r="C4361" s="268" t="s">
        <v>347</v>
      </c>
      <c r="D4361" s="283"/>
    </row>
    <row r="4362" spans="1:4">
      <c r="A4362" s="268">
        <v>7614</v>
      </c>
      <c r="B4362" s="261" t="s">
        <v>4708</v>
      </c>
      <c r="C4362" s="268" t="s">
        <v>347</v>
      </c>
      <c r="D4362" s="283"/>
    </row>
    <row r="4363" spans="1:4">
      <c r="A4363" s="268">
        <v>7618</v>
      </c>
      <c r="B4363" s="261" t="s">
        <v>4709</v>
      </c>
      <c r="C4363" s="268" t="s">
        <v>347</v>
      </c>
      <c r="D4363" s="283"/>
    </row>
    <row r="4364" spans="1:4">
      <c r="A4364" s="268">
        <v>7620</v>
      </c>
      <c r="B4364" s="261" t="s">
        <v>4710</v>
      </c>
      <c r="C4364" s="268" t="s">
        <v>347</v>
      </c>
      <c r="D4364" s="283"/>
    </row>
    <row r="4365" spans="1:4">
      <c r="A4365" s="268">
        <v>7610</v>
      </c>
      <c r="B4365" s="261" t="s">
        <v>4711</v>
      </c>
      <c r="C4365" s="268" t="s">
        <v>347</v>
      </c>
      <c r="D4365" s="283"/>
    </row>
    <row r="4366" spans="1:4">
      <c r="A4366" s="268">
        <v>7615</v>
      </c>
      <c r="B4366" s="261" t="s">
        <v>4712</v>
      </c>
      <c r="C4366" s="268" t="s">
        <v>347</v>
      </c>
      <c r="D4366" s="283"/>
    </row>
    <row r="4367" spans="1:4">
      <c r="A4367" s="268">
        <v>7617</v>
      </c>
      <c r="B4367" s="261" t="s">
        <v>4713</v>
      </c>
      <c r="C4367" s="268" t="s">
        <v>347</v>
      </c>
      <c r="D4367" s="283"/>
    </row>
    <row r="4368" spans="1:4">
      <c r="A4368" s="268">
        <v>7616</v>
      </c>
      <c r="B4368" s="261" t="s">
        <v>4714</v>
      </c>
      <c r="C4368" s="268" t="s">
        <v>347</v>
      </c>
      <c r="D4368" s="283"/>
    </row>
    <row r="4369" spans="1:4">
      <c r="A4369" s="268">
        <v>7611</v>
      </c>
      <c r="B4369" s="261" t="s">
        <v>4715</v>
      </c>
      <c r="C4369" s="268" t="s">
        <v>347</v>
      </c>
      <c r="D4369" s="283"/>
    </row>
    <row r="4370" spans="1:4">
      <c r="A4370" s="268">
        <v>7612</v>
      </c>
      <c r="B4370" s="261" t="s">
        <v>4716</v>
      </c>
      <c r="C4370" s="268" t="s">
        <v>347</v>
      </c>
      <c r="D4370" s="283"/>
    </row>
    <row r="4371" spans="1:4">
      <c r="A4371" s="268">
        <v>37371</v>
      </c>
      <c r="B4371" s="261" t="s">
        <v>4717</v>
      </c>
      <c r="C4371" s="268" t="s">
        <v>101</v>
      </c>
      <c r="D4371" s="283">
        <v>0.5</v>
      </c>
    </row>
    <row r="4372" spans="1:4">
      <c r="A4372" s="268">
        <v>40861</v>
      </c>
      <c r="B4372" s="261" t="s">
        <v>4718</v>
      </c>
      <c r="C4372" s="268" t="s">
        <v>493</v>
      </c>
      <c r="D4372" s="283">
        <v>82.88</v>
      </c>
    </row>
    <row r="4373" spans="1:4">
      <c r="A4373" s="268">
        <v>36509</v>
      </c>
      <c r="B4373" s="261" t="s">
        <v>4719</v>
      </c>
      <c r="C4373" s="268" t="s">
        <v>347</v>
      </c>
      <c r="D4373" s="283"/>
    </row>
    <row r="4374" spans="1:4">
      <c r="A4374" s="268">
        <v>7622</v>
      </c>
      <c r="B4374" s="261" t="s">
        <v>4720</v>
      </c>
      <c r="C4374" s="268" t="s">
        <v>347</v>
      </c>
      <c r="D4374" s="283"/>
    </row>
    <row r="4375" spans="1:4">
      <c r="A4375" s="268">
        <v>7624</v>
      </c>
      <c r="B4375" s="261" t="s">
        <v>4721</v>
      </c>
      <c r="C4375" s="268" t="s">
        <v>347</v>
      </c>
      <c r="D4375" s="283"/>
    </row>
    <row r="4376" spans="1:4">
      <c r="A4376" s="268">
        <v>7625</v>
      </c>
      <c r="B4376" s="261" t="s">
        <v>4722</v>
      </c>
      <c r="C4376" s="268" t="s">
        <v>347</v>
      </c>
      <c r="D4376" s="283"/>
    </row>
    <row r="4377" spans="1:4">
      <c r="A4377" s="268">
        <v>7623</v>
      </c>
      <c r="B4377" s="261" t="s">
        <v>4723</v>
      </c>
      <c r="C4377" s="268" t="s">
        <v>347</v>
      </c>
      <c r="D4377" s="283"/>
    </row>
    <row r="4378" spans="1:4">
      <c r="A4378" s="268">
        <v>36511</v>
      </c>
      <c r="B4378" s="261" t="s">
        <v>4724</v>
      </c>
      <c r="C4378" s="268" t="s">
        <v>347</v>
      </c>
      <c r="D4378" s="283"/>
    </row>
    <row r="4379" spans="1:4">
      <c r="A4379" s="268">
        <v>7640</v>
      </c>
      <c r="B4379" s="261" t="s">
        <v>4725</v>
      </c>
      <c r="C4379" s="268" t="s">
        <v>347</v>
      </c>
      <c r="D4379" s="283"/>
    </row>
    <row r="4380" spans="1:4">
      <c r="A4380" s="268">
        <v>11572</v>
      </c>
      <c r="B4380" s="261" t="s">
        <v>4726</v>
      </c>
      <c r="C4380" s="268" t="s">
        <v>347</v>
      </c>
      <c r="D4380" s="283">
        <v>35.78</v>
      </c>
    </row>
    <row r="4381" spans="1:4">
      <c r="A4381" s="268">
        <v>36149</v>
      </c>
      <c r="B4381" s="261" t="s">
        <v>4727</v>
      </c>
      <c r="C4381" s="268" t="s">
        <v>347</v>
      </c>
      <c r="D4381" s="283">
        <v>184.74</v>
      </c>
    </row>
    <row r="4382" spans="1:4">
      <c r="A4382" s="268">
        <v>42407</v>
      </c>
      <c r="B4382" s="261" t="s">
        <v>4728</v>
      </c>
      <c r="C4382" s="268" t="s">
        <v>111</v>
      </c>
      <c r="D4382" s="283"/>
    </row>
    <row r="4383" spans="1:4">
      <c r="A4383" s="268">
        <v>45200</v>
      </c>
      <c r="B4383" s="261" t="s">
        <v>4729</v>
      </c>
      <c r="C4383" s="268" t="s">
        <v>347</v>
      </c>
      <c r="D4383" s="283">
        <v>24.23</v>
      </c>
    </row>
    <row r="4384" spans="1:4">
      <c r="A4384" s="268">
        <v>11581</v>
      </c>
      <c r="B4384" s="261" t="s">
        <v>4730</v>
      </c>
      <c r="C4384" s="268" t="s">
        <v>111</v>
      </c>
      <c r="D4384" s="283">
        <v>23.62</v>
      </c>
    </row>
    <row r="4385" spans="1:4">
      <c r="A4385" s="268">
        <v>43605</v>
      </c>
      <c r="B4385" s="261" t="s">
        <v>4731</v>
      </c>
      <c r="C4385" s="268" t="s">
        <v>111</v>
      </c>
      <c r="D4385" s="283">
        <v>48.32</v>
      </c>
    </row>
    <row r="4386" spans="1:4">
      <c r="A4386" s="268">
        <v>11580</v>
      </c>
      <c r="B4386" s="261" t="s">
        <v>4732</v>
      </c>
      <c r="C4386" s="268" t="s">
        <v>111</v>
      </c>
      <c r="D4386" s="283">
        <v>9.4700000000000006</v>
      </c>
    </row>
    <row r="4387" spans="1:4">
      <c r="A4387" s="268">
        <v>38386</v>
      </c>
      <c r="B4387" s="261" t="s">
        <v>4733</v>
      </c>
      <c r="C4387" s="268" t="s">
        <v>347</v>
      </c>
      <c r="D4387" s="283">
        <v>5.17</v>
      </c>
    </row>
    <row r="4388" spans="1:4">
      <c r="A4388" s="268">
        <v>45231</v>
      </c>
      <c r="B4388" s="261" t="s">
        <v>4734</v>
      </c>
      <c r="C4388" s="268" t="s">
        <v>347</v>
      </c>
      <c r="D4388" s="283">
        <v>4.72</v>
      </c>
    </row>
    <row r="4389" spans="1:4">
      <c r="A4389" s="268">
        <v>45232</v>
      </c>
      <c r="B4389" s="261" t="s">
        <v>4735</v>
      </c>
      <c r="C4389" s="268" t="s">
        <v>347</v>
      </c>
      <c r="D4389" s="283">
        <v>8.32</v>
      </c>
    </row>
    <row r="4390" spans="1:4">
      <c r="A4390" s="268">
        <v>39848</v>
      </c>
      <c r="B4390" s="261" t="s">
        <v>4736</v>
      </c>
      <c r="C4390" s="268" t="s">
        <v>111</v>
      </c>
      <c r="D4390" s="283"/>
    </row>
    <row r="4391" spans="1:4">
      <c r="A4391" s="268">
        <v>7667</v>
      </c>
      <c r="B4391" s="261" t="s">
        <v>4737</v>
      </c>
      <c r="C4391" s="268" t="s">
        <v>111</v>
      </c>
      <c r="D4391" s="283">
        <v>3938.21</v>
      </c>
    </row>
    <row r="4392" spans="1:4">
      <c r="A4392" s="268">
        <v>7660</v>
      </c>
      <c r="B4392" s="261" t="s">
        <v>4738</v>
      </c>
      <c r="C4392" s="268" t="s">
        <v>111</v>
      </c>
      <c r="D4392" s="283">
        <v>5020.28</v>
      </c>
    </row>
    <row r="4393" spans="1:4">
      <c r="A4393" s="268">
        <v>7676</v>
      </c>
      <c r="B4393" s="261" t="s">
        <v>4739</v>
      </c>
      <c r="C4393" s="268" t="s">
        <v>111</v>
      </c>
      <c r="D4393" s="283">
        <v>5077.6499999999996</v>
      </c>
    </row>
    <row r="4394" spans="1:4">
      <c r="A4394" s="268">
        <v>20999</v>
      </c>
      <c r="B4394" s="261" t="s">
        <v>4740</v>
      </c>
      <c r="C4394" s="268" t="s">
        <v>111</v>
      </c>
      <c r="D4394" s="283">
        <v>12.12</v>
      </c>
    </row>
    <row r="4395" spans="1:4">
      <c r="A4395" s="268">
        <v>21001</v>
      </c>
      <c r="B4395" s="261" t="s">
        <v>4741</v>
      </c>
      <c r="C4395" s="268" t="s">
        <v>111</v>
      </c>
      <c r="D4395" s="283">
        <v>22.61</v>
      </c>
    </row>
    <row r="4396" spans="1:4">
      <c r="A4396" s="268">
        <v>21003</v>
      </c>
      <c r="B4396" s="261" t="s">
        <v>4742</v>
      </c>
      <c r="C4396" s="268" t="s">
        <v>111</v>
      </c>
      <c r="D4396" s="283">
        <v>37.15</v>
      </c>
    </row>
    <row r="4397" spans="1:4">
      <c r="A4397" s="268">
        <v>21006</v>
      </c>
      <c r="B4397" s="261" t="s">
        <v>4743</v>
      </c>
      <c r="C4397" s="268" t="s">
        <v>111</v>
      </c>
      <c r="D4397" s="283">
        <v>78.849999999999994</v>
      </c>
    </row>
    <row r="4398" spans="1:4">
      <c r="A4398" s="268">
        <v>21019</v>
      </c>
      <c r="B4398" s="261" t="s">
        <v>4744</v>
      </c>
      <c r="C4398" s="268" t="s">
        <v>111</v>
      </c>
      <c r="D4398" s="283">
        <v>27.41</v>
      </c>
    </row>
    <row r="4399" spans="1:4">
      <c r="A4399" s="268">
        <v>21021</v>
      </c>
      <c r="B4399" s="261" t="s">
        <v>4745</v>
      </c>
      <c r="C4399" s="268" t="s">
        <v>111</v>
      </c>
      <c r="D4399" s="283">
        <v>43.33</v>
      </c>
    </row>
    <row r="4400" spans="1:4">
      <c r="A4400" s="268">
        <v>21024</v>
      </c>
      <c r="B4400" s="261" t="s">
        <v>4746</v>
      </c>
      <c r="C4400" s="268" t="s">
        <v>111</v>
      </c>
      <c r="D4400" s="283">
        <v>92.83</v>
      </c>
    </row>
    <row r="4401" spans="1:4">
      <c r="A4401" s="268">
        <v>40624</v>
      </c>
      <c r="B4401" s="261" t="s">
        <v>4747</v>
      </c>
      <c r="C4401" s="268" t="s">
        <v>111</v>
      </c>
      <c r="D4401" s="283">
        <v>108.73</v>
      </c>
    </row>
    <row r="4402" spans="1:4">
      <c r="A4402" s="268">
        <v>42575</v>
      </c>
      <c r="B4402" s="261" t="s">
        <v>4748</v>
      </c>
      <c r="C4402" s="268" t="s">
        <v>111</v>
      </c>
      <c r="D4402" s="283">
        <v>99.77</v>
      </c>
    </row>
    <row r="4403" spans="1:4">
      <c r="A4403" s="268">
        <v>42574</v>
      </c>
      <c r="B4403" s="261" t="s">
        <v>4749</v>
      </c>
      <c r="C4403" s="268" t="s">
        <v>111</v>
      </c>
      <c r="D4403" s="283">
        <v>74.45</v>
      </c>
    </row>
    <row r="4404" spans="1:4">
      <c r="A4404" s="268">
        <v>13127</v>
      </c>
      <c r="B4404" s="261" t="s">
        <v>4750</v>
      </c>
      <c r="C4404" s="268" t="s">
        <v>111</v>
      </c>
      <c r="D4404" s="283">
        <v>48.49</v>
      </c>
    </row>
    <row r="4405" spans="1:4">
      <c r="A4405" s="268">
        <v>13137</v>
      </c>
      <c r="B4405" s="261" t="s">
        <v>4751</v>
      </c>
      <c r="C4405" s="268" t="s">
        <v>111</v>
      </c>
      <c r="D4405" s="283">
        <v>64.349999999999994</v>
      </c>
    </row>
    <row r="4406" spans="1:4">
      <c r="A4406" s="268">
        <v>20989</v>
      </c>
      <c r="B4406" s="261" t="s">
        <v>4752</v>
      </c>
      <c r="C4406" s="268" t="s">
        <v>111</v>
      </c>
      <c r="D4406" s="283">
        <v>2305.5300000000002</v>
      </c>
    </row>
    <row r="4407" spans="1:4">
      <c r="A4407" s="268">
        <v>21147</v>
      </c>
      <c r="B4407" s="261" t="s">
        <v>4753</v>
      </c>
      <c r="C4407" s="268" t="s">
        <v>111</v>
      </c>
      <c r="D4407" s="283">
        <v>216.17</v>
      </c>
    </row>
    <row r="4408" spans="1:4">
      <c r="A4408" s="268">
        <v>21148</v>
      </c>
      <c r="B4408" s="261" t="s">
        <v>4754</v>
      </c>
      <c r="C4408" s="268" t="s">
        <v>111</v>
      </c>
      <c r="D4408" s="283">
        <v>133.41999999999999</v>
      </c>
    </row>
    <row r="4409" spans="1:4">
      <c r="A4409" s="268">
        <v>20984</v>
      </c>
      <c r="B4409" s="261" t="s">
        <v>4755</v>
      </c>
      <c r="C4409" s="268" t="s">
        <v>111</v>
      </c>
      <c r="D4409" s="283">
        <v>4423.8599999999997</v>
      </c>
    </row>
    <row r="4410" spans="1:4">
      <c r="A4410" s="268">
        <v>13042</v>
      </c>
      <c r="B4410" s="261" t="s">
        <v>4756</v>
      </c>
      <c r="C4410" s="268" t="s">
        <v>111</v>
      </c>
      <c r="D4410" s="283">
        <v>2451.4699999999998</v>
      </c>
    </row>
    <row r="4411" spans="1:4">
      <c r="A4411" s="268">
        <v>42576</v>
      </c>
      <c r="B4411" s="261" t="s">
        <v>4757</v>
      </c>
      <c r="C4411" s="268" t="s">
        <v>111</v>
      </c>
      <c r="D4411" s="283">
        <v>272.16000000000003</v>
      </c>
    </row>
    <row r="4412" spans="1:4">
      <c r="A4412" s="268">
        <v>21150</v>
      </c>
      <c r="B4412" s="261" t="s">
        <v>4758</v>
      </c>
      <c r="C4412" s="268" t="s">
        <v>111</v>
      </c>
      <c r="D4412" s="283">
        <v>66.16</v>
      </c>
    </row>
    <row r="4413" spans="1:4">
      <c r="A4413" s="268">
        <v>13141</v>
      </c>
      <c r="B4413" s="261" t="s">
        <v>4759</v>
      </c>
      <c r="C4413" s="268" t="s">
        <v>111</v>
      </c>
      <c r="D4413" s="283">
        <v>83.35</v>
      </c>
    </row>
    <row r="4414" spans="1:4">
      <c r="A4414" s="268">
        <v>21151</v>
      </c>
      <c r="B4414" s="261" t="s">
        <v>4760</v>
      </c>
      <c r="C4414" s="268" t="s">
        <v>111</v>
      </c>
      <c r="D4414" s="283">
        <v>395.99</v>
      </c>
    </row>
    <row r="4415" spans="1:4">
      <c r="A4415" s="268">
        <v>13142</v>
      </c>
      <c r="B4415" s="261" t="s">
        <v>4761</v>
      </c>
      <c r="C4415" s="268" t="s">
        <v>111</v>
      </c>
      <c r="D4415" s="283">
        <v>566.1</v>
      </c>
    </row>
    <row r="4416" spans="1:4">
      <c r="A4416" s="268">
        <v>42577</v>
      </c>
      <c r="B4416" s="261" t="s">
        <v>4762</v>
      </c>
      <c r="C4416" s="268" t="s">
        <v>111</v>
      </c>
      <c r="D4416" s="283">
        <v>621.16</v>
      </c>
    </row>
    <row r="4417" spans="1:4">
      <c r="A4417" s="268">
        <v>20994</v>
      </c>
      <c r="B4417" s="261" t="s">
        <v>4763</v>
      </c>
      <c r="C4417" s="268" t="s">
        <v>111</v>
      </c>
      <c r="D4417" s="283">
        <v>1067.3399999999999</v>
      </c>
    </row>
    <row r="4418" spans="1:4">
      <c r="A4418" s="268">
        <v>7672</v>
      </c>
      <c r="B4418" s="261" t="s">
        <v>4764</v>
      </c>
      <c r="C4418" s="268" t="s">
        <v>111</v>
      </c>
      <c r="D4418" s="283">
        <v>699.22</v>
      </c>
    </row>
    <row r="4419" spans="1:4">
      <c r="A4419" s="268">
        <v>20995</v>
      </c>
      <c r="B4419" s="261" t="s">
        <v>4765</v>
      </c>
      <c r="C4419" s="268" t="s">
        <v>111</v>
      </c>
      <c r="D4419" s="283">
        <v>1402.69</v>
      </c>
    </row>
    <row r="4420" spans="1:4">
      <c r="A4420" s="268">
        <v>7690</v>
      </c>
      <c r="B4420" s="261" t="s">
        <v>4766</v>
      </c>
      <c r="C4420" s="268" t="s">
        <v>111</v>
      </c>
      <c r="D4420" s="283">
        <v>811.27</v>
      </c>
    </row>
    <row r="4421" spans="1:4">
      <c r="A4421" s="268">
        <v>20980</v>
      </c>
      <c r="B4421" s="261" t="s">
        <v>4767</v>
      </c>
      <c r="C4421" s="268" t="s">
        <v>111</v>
      </c>
      <c r="D4421" s="283">
        <v>885.02</v>
      </c>
    </row>
    <row r="4422" spans="1:4">
      <c r="A4422" s="268">
        <v>7661</v>
      </c>
      <c r="B4422" s="261" t="s">
        <v>4768</v>
      </c>
      <c r="C4422" s="268" t="s">
        <v>111</v>
      </c>
      <c r="D4422" s="283">
        <v>1052.8</v>
      </c>
    </row>
    <row r="4423" spans="1:4">
      <c r="A4423" s="268">
        <v>21016</v>
      </c>
      <c r="B4423" s="261" t="s">
        <v>4769</v>
      </c>
      <c r="C4423" s="268" t="s">
        <v>111</v>
      </c>
      <c r="D4423" s="283">
        <v>139.5</v>
      </c>
    </row>
    <row r="4424" spans="1:4">
      <c r="A4424" s="268">
        <v>21008</v>
      </c>
      <c r="B4424" s="261" t="s">
        <v>4770</v>
      </c>
      <c r="C4424" s="268" t="s">
        <v>111</v>
      </c>
      <c r="D4424" s="283">
        <v>16.3</v>
      </c>
    </row>
    <row r="4425" spans="1:4">
      <c r="A4425" s="268">
        <v>21009</v>
      </c>
      <c r="B4425" s="261" t="s">
        <v>4771</v>
      </c>
      <c r="C4425" s="268" t="s">
        <v>111</v>
      </c>
      <c r="D4425" s="283">
        <v>21.22</v>
      </c>
    </row>
    <row r="4426" spans="1:4">
      <c r="A4426" s="268">
        <v>21010</v>
      </c>
      <c r="B4426" s="261" t="s">
        <v>4772</v>
      </c>
      <c r="C4426" s="268" t="s">
        <v>111</v>
      </c>
      <c r="D4426" s="283">
        <v>28.49</v>
      </c>
    </row>
    <row r="4427" spans="1:4">
      <c r="A4427" s="268">
        <v>21011</v>
      </c>
      <c r="B4427" s="261" t="s">
        <v>4773</v>
      </c>
      <c r="C4427" s="268" t="s">
        <v>111</v>
      </c>
      <c r="D4427" s="283">
        <v>41.52</v>
      </c>
    </row>
    <row r="4428" spans="1:4">
      <c r="A4428" s="268">
        <v>21012</v>
      </c>
      <c r="B4428" s="261" t="s">
        <v>4774</v>
      </c>
      <c r="C4428" s="268" t="s">
        <v>111</v>
      </c>
      <c r="D4428" s="283">
        <v>45.88</v>
      </c>
    </row>
    <row r="4429" spans="1:4">
      <c r="A4429" s="268">
        <v>21013</v>
      </c>
      <c r="B4429" s="261" t="s">
        <v>4775</v>
      </c>
      <c r="C4429" s="268" t="s">
        <v>111</v>
      </c>
      <c r="D4429" s="283">
        <v>59.88</v>
      </c>
    </row>
    <row r="4430" spans="1:4">
      <c r="A4430" s="268">
        <v>21014</v>
      </c>
      <c r="B4430" s="261" t="s">
        <v>4776</v>
      </c>
      <c r="C4430" s="268" t="s">
        <v>111</v>
      </c>
      <c r="D4430" s="283">
        <v>83.78</v>
      </c>
    </row>
    <row r="4431" spans="1:4">
      <c r="A4431" s="268">
        <v>21015</v>
      </c>
      <c r="B4431" s="261" t="s">
        <v>4777</v>
      </c>
      <c r="C4431" s="268" t="s">
        <v>111</v>
      </c>
      <c r="D4431" s="283">
        <v>96.26</v>
      </c>
    </row>
    <row r="4432" spans="1:4">
      <c r="A4432" s="268">
        <v>40626</v>
      </c>
      <c r="B4432" s="261" t="s">
        <v>4778</v>
      </c>
      <c r="C4432" s="268" t="s">
        <v>111</v>
      </c>
      <c r="D4432" s="283">
        <v>31.35</v>
      </c>
    </row>
    <row r="4433" spans="1:4">
      <c r="A4433" s="268">
        <v>7697</v>
      </c>
      <c r="B4433" s="261" t="s">
        <v>4779</v>
      </c>
      <c r="C4433" s="268" t="s">
        <v>111</v>
      </c>
      <c r="D4433" s="283">
        <v>45.93</v>
      </c>
    </row>
    <row r="4434" spans="1:4">
      <c r="A4434" s="268">
        <v>7698</v>
      </c>
      <c r="B4434" s="261" t="s">
        <v>4780</v>
      </c>
      <c r="C4434" s="268" t="s">
        <v>111</v>
      </c>
      <c r="D4434" s="283">
        <v>39.54</v>
      </c>
    </row>
    <row r="4435" spans="1:4">
      <c r="A4435" s="268">
        <v>7691</v>
      </c>
      <c r="B4435" s="261" t="s">
        <v>4781</v>
      </c>
      <c r="C4435" s="268" t="s">
        <v>111</v>
      </c>
      <c r="D4435" s="283">
        <v>16.7</v>
      </c>
    </row>
    <row r="4436" spans="1:4">
      <c r="A4436" s="268">
        <v>7696</v>
      </c>
      <c r="B4436" s="261" t="s">
        <v>4782</v>
      </c>
      <c r="C4436" s="268" t="s">
        <v>111</v>
      </c>
      <c r="D4436" s="283">
        <v>66.23</v>
      </c>
    </row>
    <row r="4437" spans="1:4">
      <c r="A4437" s="268">
        <v>7701</v>
      </c>
      <c r="B4437" s="261" t="s">
        <v>4783</v>
      </c>
      <c r="C4437" s="268" t="s">
        <v>111</v>
      </c>
      <c r="D4437" s="283">
        <v>82.2</v>
      </c>
    </row>
    <row r="4438" spans="1:4">
      <c r="A4438" s="268">
        <v>7694</v>
      </c>
      <c r="B4438" s="261" t="s">
        <v>4784</v>
      </c>
      <c r="C4438" s="268" t="s">
        <v>111</v>
      </c>
      <c r="D4438" s="283">
        <v>110.61</v>
      </c>
    </row>
    <row r="4439" spans="1:4">
      <c r="A4439" s="268">
        <v>7700</v>
      </c>
      <c r="B4439" s="261" t="s">
        <v>4785</v>
      </c>
      <c r="C4439" s="268" t="s">
        <v>111</v>
      </c>
      <c r="D4439" s="283">
        <v>21.13</v>
      </c>
    </row>
    <row r="4440" spans="1:4">
      <c r="A4440" s="268">
        <v>7693</v>
      </c>
      <c r="B4440" s="261" t="s">
        <v>4786</v>
      </c>
      <c r="C4440" s="268" t="s">
        <v>111</v>
      </c>
      <c r="D4440" s="283">
        <v>152.34</v>
      </c>
    </row>
    <row r="4441" spans="1:4">
      <c r="A4441" s="268">
        <v>7692</v>
      </c>
      <c r="B4441" s="261" t="s">
        <v>4787</v>
      </c>
      <c r="C4441" s="268" t="s">
        <v>111</v>
      </c>
      <c r="D4441" s="283">
        <v>228.08</v>
      </c>
    </row>
    <row r="4442" spans="1:4">
      <c r="A4442" s="268">
        <v>7695</v>
      </c>
      <c r="B4442" s="261" t="s">
        <v>4788</v>
      </c>
      <c r="C4442" s="268" t="s">
        <v>111</v>
      </c>
      <c r="D4442" s="283">
        <v>247.35</v>
      </c>
    </row>
    <row r="4443" spans="1:4">
      <c r="A4443" s="268">
        <v>13356</v>
      </c>
      <c r="B4443" s="261" t="s">
        <v>4789</v>
      </c>
      <c r="C4443" s="268" t="s">
        <v>111</v>
      </c>
      <c r="D4443" s="283">
        <v>17.93</v>
      </c>
    </row>
    <row r="4444" spans="1:4">
      <c r="A4444" s="268">
        <v>36365</v>
      </c>
      <c r="B4444" s="261" t="s">
        <v>4790</v>
      </c>
      <c r="C4444" s="268" t="s">
        <v>111</v>
      </c>
      <c r="D4444" s="283">
        <v>33.450000000000003</v>
      </c>
    </row>
    <row r="4445" spans="1:4">
      <c r="A4445" s="268">
        <v>41930</v>
      </c>
      <c r="B4445" s="261" t="s">
        <v>4791</v>
      </c>
      <c r="C4445" s="268" t="s">
        <v>111</v>
      </c>
      <c r="D4445" s="283">
        <v>111.41</v>
      </c>
    </row>
    <row r="4446" spans="1:4">
      <c r="A4446" s="268">
        <v>41931</v>
      </c>
      <c r="B4446" s="261" t="s">
        <v>4792</v>
      </c>
      <c r="C4446" s="268" t="s">
        <v>111</v>
      </c>
      <c r="D4446" s="283">
        <v>174.49</v>
      </c>
    </row>
    <row r="4447" spans="1:4">
      <c r="A4447" s="268">
        <v>41932</v>
      </c>
      <c r="B4447" s="261" t="s">
        <v>4793</v>
      </c>
      <c r="C4447" s="268" t="s">
        <v>111</v>
      </c>
      <c r="D4447" s="283">
        <v>268.58</v>
      </c>
    </row>
    <row r="4448" spans="1:4">
      <c r="A4448" s="268">
        <v>41933</v>
      </c>
      <c r="B4448" s="261" t="s">
        <v>4794</v>
      </c>
      <c r="C4448" s="268" t="s">
        <v>111</v>
      </c>
      <c r="D4448" s="283">
        <v>379.56</v>
      </c>
    </row>
    <row r="4449" spans="1:4">
      <c r="A4449" s="268">
        <v>41934</v>
      </c>
      <c r="B4449" s="261" t="s">
        <v>4795</v>
      </c>
      <c r="C4449" s="268" t="s">
        <v>111</v>
      </c>
      <c r="D4449" s="283">
        <v>442.04</v>
      </c>
    </row>
    <row r="4450" spans="1:4">
      <c r="A4450" s="268">
        <v>41936</v>
      </c>
      <c r="B4450" s="261" t="s">
        <v>4796</v>
      </c>
      <c r="C4450" s="268" t="s">
        <v>111</v>
      </c>
      <c r="D4450" s="283">
        <v>65.599999999999994</v>
      </c>
    </row>
    <row r="4451" spans="1:4">
      <c r="A4451" s="268">
        <v>44812</v>
      </c>
      <c r="B4451" s="261" t="s">
        <v>4797</v>
      </c>
      <c r="C4451" s="268" t="s">
        <v>111</v>
      </c>
      <c r="D4451" s="283"/>
    </row>
    <row r="4452" spans="1:4">
      <c r="A4452" s="268">
        <v>41785</v>
      </c>
      <c r="B4452" s="261" t="s">
        <v>4798</v>
      </c>
      <c r="C4452" s="268" t="s">
        <v>111</v>
      </c>
      <c r="D4452" s="283"/>
    </row>
    <row r="4453" spans="1:4">
      <c r="A4453" s="268">
        <v>41781</v>
      </c>
      <c r="B4453" s="261" t="s">
        <v>4799</v>
      </c>
      <c r="C4453" s="268" t="s">
        <v>111</v>
      </c>
      <c r="D4453" s="283"/>
    </row>
    <row r="4454" spans="1:4">
      <c r="A4454" s="268">
        <v>41783</v>
      </c>
      <c r="B4454" s="261" t="s">
        <v>4800</v>
      </c>
      <c r="C4454" s="268" t="s">
        <v>111</v>
      </c>
      <c r="D4454" s="283"/>
    </row>
    <row r="4455" spans="1:4">
      <c r="A4455" s="268">
        <v>41786</v>
      </c>
      <c r="B4455" s="261" t="s">
        <v>4801</v>
      </c>
      <c r="C4455" s="268" t="s">
        <v>111</v>
      </c>
      <c r="D4455" s="283"/>
    </row>
    <row r="4456" spans="1:4">
      <c r="A4456" s="268">
        <v>41779</v>
      </c>
      <c r="B4456" s="261" t="s">
        <v>4802</v>
      </c>
      <c r="C4456" s="268" t="s">
        <v>111</v>
      </c>
      <c r="D4456" s="283"/>
    </row>
    <row r="4457" spans="1:4">
      <c r="A4457" s="268">
        <v>41780</v>
      </c>
      <c r="B4457" s="261" t="s">
        <v>4803</v>
      </c>
      <c r="C4457" s="268" t="s">
        <v>111</v>
      </c>
      <c r="D4457" s="283"/>
    </row>
    <row r="4458" spans="1:4">
      <c r="A4458" s="268">
        <v>41782</v>
      </c>
      <c r="B4458" s="261" t="s">
        <v>4804</v>
      </c>
      <c r="C4458" s="268" t="s">
        <v>111</v>
      </c>
      <c r="D4458" s="283"/>
    </row>
    <row r="4459" spans="1:4">
      <c r="A4459" s="268">
        <v>38130</v>
      </c>
      <c r="B4459" s="261" t="s">
        <v>4805</v>
      </c>
      <c r="C4459" s="268" t="s">
        <v>111</v>
      </c>
      <c r="D4459" s="283">
        <v>48.4</v>
      </c>
    </row>
    <row r="4460" spans="1:4">
      <c r="A4460" s="268">
        <v>44260</v>
      </c>
      <c r="B4460" s="261" t="s">
        <v>4806</v>
      </c>
      <c r="C4460" s="268" t="s">
        <v>111</v>
      </c>
      <c r="D4460" s="283">
        <v>458.12</v>
      </c>
    </row>
    <row r="4461" spans="1:4">
      <c r="A4461" s="268">
        <v>21123</v>
      </c>
      <c r="B4461" s="261" t="s">
        <v>4807</v>
      </c>
      <c r="C4461" s="268" t="s">
        <v>111</v>
      </c>
      <c r="D4461" s="283">
        <v>13.47</v>
      </c>
    </row>
    <row r="4462" spans="1:4">
      <c r="A4462" s="268">
        <v>21124</v>
      </c>
      <c r="B4462" s="261" t="s">
        <v>4808</v>
      </c>
      <c r="C4462" s="268" t="s">
        <v>111</v>
      </c>
      <c r="D4462" s="283">
        <v>21.52</v>
      </c>
    </row>
    <row r="4463" spans="1:4">
      <c r="A4463" s="268">
        <v>21125</v>
      </c>
      <c r="B4463" s="261" t="s">
        <v>4809</v>
      </c>
      <c r="C4463" s="268" t="s">
        <v>111</v>
      </c>
      <c r="D4463" s="283">
        <v>37.06</v>
      </c>
    </row>
    <row r="4464" spans="1:4">
      <c r="A4464" s="268">
        <v>38028</v>
      </c>
      <c r="B4464" s="261" t="s">
        <v>4810</v>
      </c>
      <c r="C4464" s="268" t="s">
        <v>111</v>
      </c>
      <c r="D4464" s="283">
        <v>64.8</v>
      </c>
    </row>
    <row r="4465" spans="1:4">
      <c r="A4465" s="268">
        <v>38029</v>
      </c>
      <c r="B4465" s="261" t="s">
        <v>4811</v>
      </c>
      <c r="C4465" s="268" t="s">
        <v>111</v>
      </c>
      <c r="D4465" s="283">
        <v>94.84</v>
      </c>
    </row>
    <row r="4466" spans="1:4">
      <c r="A4466" s="268">
        <v>38030</v>
      </c>
      <c r="B4466" s="261" t="s">
        <v>4812</v>
      </c>
      <c r="C4466" s="268" t="s">
        <v>111</v>
      </c>
      <c r="D4466" s="283">
        <v>153.36000000000001</v>
      </c>
    </row>
    <row r="4467" spans="1:4">
      <c r="A4467" s="268">
        <v>38031</v>
      </c>
      <c r="B4467" s="261" t="s">
        <v>4813</v>
      </c>
      <c r="C4467" s="268" t="s">
        <v>111</v>
      </c>
      <c r="D4467" s="283">
        <v>240.72</v>
      </c>
    </row>
    <row r="4468" spans="1:4">
      <c r="A4468" s="268">
        <v>39735</v>
      </c>
      <c r="B4468" s="261" t="s">
        <v>4814</v>
      </c>
      <c r="C4468" s="268" t="s">
        <v>111</v>
      </c>
      <c r="D4468" s="283"/>
    </row>
    <row r="4469" spans="1:4">
      <c r="A4469" s="268">
        <v>39734</v>
      </c>
      <c r="B4469" s="261" t="s">
        <v>4815</v>
      </c>
      <c r="C4469" s="268" t="s">
        <v>111</v>
      </c>
      <c r="D4469" s="283"/>
    </row>
    <row r="4470" spans="1:4">
      <c r="A4470" s="268">
        <v>39736</v>
      </c>
      <c r="B4470" s="261" t="s">
        <v>4816</v>
      </c>
      <c r="C4470" s="268" t="s">
        <v>111</v>
      </c>
      <c r="D4470" s="283"/>
    </row>
    <row r="4471" spans="1:4">
      <c r="A4471" s="268">
        <v>39739</v>
      </c>
      <c r="B4471" s="261" t="s">
        <v>4817</v>
      </c>
      <c r="C4471" s="268" t="s">
        <v>111</v>
      </c>
      <c r="D4471" s="283"/>
    </row>
    <row r="4472" spans="1:4">
      <c r="A4472" s="268">
        <v>39737</v>
      </c>
      <c r="B4472" s="261" t="s">
        <v>4818</v>
      </c>
      <c r="C4472" s="268" t="s">
        <v>111</v>
      </c>
      <c r="D4472" s="283"/>
    </row>
    <row r="4473" spans="1:4">
      <c r="A4473" s="268">
        <v>39738</v>
      </c>
      <c r="B4473" s="261" t="s">
        <v>4819</v>
      </c>
      <c r="C4473" s="268" t="s">
        <v>111</v>
      </c>
      <c r="D4473" s="283"/>
    </row>
    <row r="4474" spans="1:4">
      <c r="A4474" s="268">
        <v>39733</v>
      </c>
      <c r="B4474" s="261" t="s">
        <v>4820</v>
      </c>
      <c r="C4474" s="268" t="s">
        <v>111</v>
      </c>
      <c r="D4474" s="283"/>
    </row>
    <row r="4475" spans="1:4">
      <c r="A4475" s="268">
        <v>39854</v>
      </c>
      <c r="B4475" s="261" t="s">
        <v>4821</v>
      </c>
      <c r="C4475" s="268" t="s">
        <v>111</v>
      </c>
      <c r="D4475" s="283"/>
    </row>
    <row r="4476" spans="1:4">
      <c r="A4476" s="268">
        <v>39740</v>
      </c>
      <c r="B4476" s="261" t="s">
        <v>4822</v>
      </c>
      <c r="C4476" s="268" t="s">
        <v>111</v>
      </c>
      <c r="D4476" s="283"/>
    </row>
    <row r="4477" spans="1:4">
      <c r="A4477" s="268">
        <v>39741</v>
      </c>
      <c r="B4477" s="261" t="s">
        <v>4823</v>
      </c>
      <c r="C4477" s="268" t="s">
        <v>111</v>
      </c>
      <c r="D4477" s="283"/>
    </row>
    <row r="4478" spans="1:4">
      <c r="A4478" s="268">
        <v>39853</v>
      </c>
      <c r="B4478" s="261" t="s">
        <v>4824</v>
      </c>
      <c r="C4478" s="268" t="s">
        <v>111</v>
      </c>
      <c r="D4478" s="283"/>
    </row>
    <row r="4479" spans="1:4">
      <c r="A4479" s="268">
        <v>39742</v>
      </c>
      <c r="B4479" s="261" t="s">
        <v>4825</v>
      </c>
      <c r="C4479" s="268" t="s">
        <v>111</v>
      </c>
      <c r="D4479" s="283"/>
    </row>
    <row r="4480" spans="1:4">
      <c r="A4480" s="268">
        <v>39751</v>
      </c>
      <c r="B4480" s="261" t="s">
        <v>4826</v>
      </c>
      <c r="C4480" s="268" t="s">
        <v>111</v>
      </c>
      <c r="D4480" s="283"/>
    </row>
    <row r="4481" spans="1:4">
      <c r="A4481" s="268">
        <v>39750</v>
      </c>
      <c r="B4481" s="261" t="s">
        <v>4827</v>
      </c>
      <c r="C4481" s="268" t="s">
        <v>111</v>
      </c>
      <c r="D4481" s="283"/>
    </row>
    <row r="4482" spans="1:4">
      <c r="A4482" s="268">
        <v>39749</v>
      </c>
      <c r="B4482" s="261" t="s">
        <v>4828</v>
      </c>
      <c r="C4482" s="268" t="s">
        <v>111</v>
      </c>
      <c r="D4482" s="283"/>
    </row>
    <row r="4483" spans="1:4">
      <c r="A4483" s="268">
        <v>39747</v>
      </c>
      <c r="B4483" s="261" t="s">
        <v>4829</v>
      </c>
      <c r="C4483" s="268" t="s">
        <v>111</v>
      </c>
      <c r="D4483" s="283"/>
    </row>
    <row r="4484" spans="1:4">
      <c r="A4484" s="268">
        <v>39753</v>
      </c>
      <c r="B4484" s="261" t="s">
        <v>4830</v>
      </c>
      <c r="C4484" s="268" t="s">
        <v>111</v>
      </c>
      <c r="D4484" s="283"/>
    </row>
    <row r="4485" spans="1:4">
      <c r="A4485" s="268">
        <v>39752</v>
      </c>
      <c r="B4485" s="261" t="s">
        <v>4831</v>
      </c>
      <c r="C4485" s="268" t="s">
        <v>111</v>
      </c>
      <c r="D4485" s="283"/>
    </row>
    <row r="4486" spans="1:4">
      <c r="A4486" s="268">
        <v>39754</v>
      </c>
      <c r="B4486" s="261" t="s">
        <v>4832</v>
      </c>
      <c r="C4486" s="268" t="s">
        <v>111</v>
      </c>
      <c r="D4486" s="283"/>
    </row>
    <row r="4487" spans="1:4">
      <c r="A4487" s="268">
        <v>39748</v>
      </c>
      <c r="B4487" s="261" t="s">
        <v>4833</v>
      </c>
      <c r="C4487" s="268" t="s">
        <v>111</v>
      </c>
      <c r="D4487" s="283"/>
    </row>
    <row r="4488" spans="1:4">
      <c r="A4488" s="268">
        <v>39755</v>
      </c>
      <c r="B4488" s="261" t="s">
        <v>4834</v>
      </c>
      <c r="C4488" s="268" t="s">
        <v>111</v>
      </c>
      <c r="D4488" s="283"/>
    </row>
    <row r="4489" spans="1:4">
      <c r="A4489" s="268">
        <v>12742</v>
      </c>
      <c r="B4489" s="261" t="s">
        <v>4835</v>
      </c>
      <c r="C4489" s="268" t="s">
        <v>111</v>
      </c>
      <c r="D4489" s="283"/>
    </row>
    <row r="4490" spans="1:4">
      <c r="A4490" s="268">
        <v>12713</v>
      </c>
      <c r="B4490" s="261" t="s">
        <v>4836</v>
      </c>
      <c r="C4490" s="268" t="s">
        <v>111</v>
      </c>
      <c r="D4490" s="283"/>
    </row>
    <row r="4491" spans="1:4">
      <c r="A4491" s="268">
        <v>12743</v>
      </c>
      <c r="B4491" s="261" t="s">
        <v>4837</v>
      </c>
      <c r="C4491" s="268" t="s">
        <v>111</v>
      </c>
      <c r="D4491" s="283"/>
    </row>
    <row r="4492" spans="1:4">
      <c r="A4492" s="268">
        <v>12744</v>
      </c>
      <c r="B4492" s="261" t="s">
        <v>4838</v>
      </c>
      <c r="C4492" s="268" t="s">
        <v>111</v>
      </c>
      <c r="D4492" s="283"/>
    </row>
    <row r="4493" spans="1:4">
      <c r="A4493" s="268">
        <v>12745</v>
      </c>
      <c r="B4493" s="261" t="s">
        <v>4839</v>
      </c>
      <c r="C4493" s="268" t="s">
        <v>111</v>
      </c>
      <c r="D4493" s="283"/>
    </row>
    <row r="4494" spans="1:4">
      <c r="A4494" s="268">
        <v>12746</v>
      </c>
      <c r="B4494" s="261" t="s">
        <v>4840</v>
      </c>
      <c r="C4494" s="268" t="s">
        <v>111</v>
      </c>
      <c r="D4494" s="283"/>
    </row>
    <row r="4495" spans="1:4">
      <c r="A4495" s="268">
        <v>12747</v>
      </c>
      <c r="B4495" s="261" t="s">
        <v>4841</v>
      </c>
      <c r="C4495" s="268" t="s">
        <v>111</v>
      </c>
      <c r="D4495" s="283"/>
    </row>
    <row r="4496" spans="1:4">
      <c r="A4496" s="268">
        <v>12748</v>
      </c>
      <c r="B4496" s="261" t="s">
        <v>4842</v>
      </c>
      <c r="C4496" s="268" t="s">
        <v>111</v>
      </c>
      <c r="D4496" s="283"/>
    </row>
    <row r="4497" spans="1:4">
      <c r="A4497" s="268">
        <v>12749</v>
      </c>
      <c r="B4497" s="261" t="s">
        <v>4843</v>
      </c>
      <c r="C4497" s="268" t="s">
        <v>111</v>
      </c>
      <c r="D4497" s="283"/>
    </row>
    <row r="4498" spans="1:4">
      <c r="A4498" s="268">
        <v>39660</v>
      </c>
      <c r="B4498" s="261" t="s">
        <v>4844</v>
      </c>
      <c r="C4498" s="268" t="s">
        <v>111</v>
      </c>
      <c r="D4498" s="283"/>
    </row>
    <row r="4499" spans="1:4">
      <c r="A4499" s="268">
        <v>39662</v>
      </c>
      <c r="B4499" s="261" t="s">
        <v>4845</v>
      </c>
      <c r="C4499" s="268" t="s">
        <v>111</v>
      </c>
      <c r="D4499" s="283"/>
    </row>
    <row r="4500" spans="1:4">
      <c r="A4500" s="268">
        <v>39661</v>
      </c>
      <c r="B4500" s="261" t="s">
        <v>4846</v>
      </c>
      <c r="C4500" s="268" t="s">
        <v>111</v>
      </c>
      <c r="D4500" s="283"/>
    </row>
    <row r="4501" spans="1:4">
      <c r="A4501" s="268">
        <v>39666</v>
      </c>
      <c r="B4501" s="261" t="s">
        <v>4847</v>
      </c>
      <c r="C4501" s="268" t="s">
        <v>111</v>
      </c>
      <c r="D4501" s="283"/>
    </row>
    <row r="4502" spans="1:4">
      <c r="A4502" s="268">
        <v>39664</v>
      </c>
      <c r="B4502" s="261" t="s">
        <v>4848</v>
      </c>
      <c r="C4502" s="268" t="s">
        <v>111</v>
      </c>
      <c r="D4502" s="283"/>
    </row>
    <row r="4503" spans="1:4">
      <c r="A4503" s="268">
        <v>39663</v>
      </c>
      <c r="B4503" s="261" t="s">
        <v>4849</v>
      </c>
      <c r="C4503" s="268" t="s">
        <v>111</v>
      </c>
      <c r="D4503" s="283"/>
    </row>
    <row r="4504" spans="1:4">
      <c r="A4504" s="268">
        <v>39665</v>
      </c>
      <c r="B4504" s="261" t="s">
        <v>4850</v>
      </c>
      <c r="C4504" s="268" t="s">
        <v>111</v>
      </c>
      <c r="D4504" s="283"/>
    </row>
    <row r="4505" spans="1:4">
      <c r="A4505" s="268">
        <v>7753</v>
      </c>
      <c r="B4505" s="261" t="s">
        <v>4851</v>
      </c>
      <c r="C4505" s="268" t="s">
        <v>111</v>
      </c>
      <c r="D4505" s="283">
        <v>366.52</v>
      </c>
    </row>
    <row r="4506" spans="1:4">
      <c r="A4506" s="268">
        <v>13256</v>
      </c>
      <c r="B4506" s="261" t="s">
        <v>4852</v>
      </c>
      <c r="C4506" s="268" t="s">
        <v>111</v>
      </c>
      <c r="D4506" s="283">
        <v>513.44000000000005</v>
      </c>
    </row>
    <row r="4507" spans="1:4">
      <c r="A4507" s="268">
        <v>7757</v>
      </c>
      <c r="B4507" s="261" t="s">
        <v>4853</v>
      </c>
      <c r="C4507" s="268" t="s">
        <v>111</v>
      </c>
      <c r="D4507" s="283">
        <v>547.41</v>
      </c>
    </row>
    <row r="4508" spans="1:4">
      <c r="A4508" s="268">
        <v>7758</v>
      </c>
      <c r="B4508" s="261" t="s">
        <v>4854</v>
      </c>
      <c r="C4508" s="268" t="s">
        <v>111</v>
      </c>
      <c r="D4508" s="283">
        <v>793.07</v>
      </c>
    </row>
    <row r="4509" spans="1:4">
      <c r="A4509" s="268">
        <v>7759</v>
      </c>
      <c r="B4509" s="261" t="s">
        <v>4855</v>
      </c>
      <c r="C4509" s="268" t="s">
        <v>111</v>
      </c>
      <c r="D4509" s="283">
        <v>2197.6</v>
      </c>
    </row>
    <row r="4510" spans="1:4">
      <c r="A4510" s="268">
        <v>40334</v>
      </c>
      <c r="B4510" s="261" t="s">
        <v>4856</v>
      </c>
      <c r="C4510" s="268" t="s">
        <v>111</v>
      </c>
      <c r="D4510" s="283">
        <v>86.1</v>
      </c>
    </row>
    <row r="4511" spans="1:4">
      <c r="A4511" s="268">
        <v>7745</v>
      </c>
      <c r="B4511" s="261" t="s">
        <v>4857</v>
      </c>
      <c r="C4511" s="268" t="s">
        <v>111</v>
      </c>
      <c r="D4511" s="283">
        <v>97.15</v>
      </c>
    </row>
    <row r="4512" spans="1:4">
      <c r="A4512" s="268">
        <v>7742</v>
      </c>
      <c r="B4512" s="261" t="s">
        <v>4858</v>
      </c>
      <c r="C4512" s="268" t="s">
        <v>111</v>
      </c>
      <c r="D4512" s="283">
        <v>256.24</v>
      </c>
    </row>
    <row r="4513" spans="1:4">
      <c r="A4513" s="268">
        <v>7750</v>
      </c>
      <c r="B4513" s="261" t="s">
        <v>4859</v>
      </c>
      <c r="C4513" s="268" t="s">
        <v>111</v>
      </c>
      <c r="D4513" s="283">
        <v>312.8</v>
      </c>
    </row>
    <row r="4514" spans="1:4">
      <c r="A4514" s="268">
        <v>7756</v>
      </c>
      <c r="B4514" s="261" t="s">
        <v>4860</v>
      </c>
      <c r="C4514" s="268" t="s">
        <v>111</v>
      </c>
      <c r="D4514" s="283">
        <v>359.41</v>
      </c>
    </row>
    <row r="4515" spans="1:4">
      <c r="A4515" s="268">
        <v>7725</v>
      </c>
      <c r="B4515" s="261" t="s">
        <v>4861</v>
      </c>
      <c r="C4515" s="268" t="s">
        <v>111</v>
      </c>
      <c r="D4515" s="283">
        <v>188</v>
      </c>
    </row>
    <row r="4516" spans="1:4">
      <c r="A4516" s="268">
        <v>7765</v>
      </c>
      <c r="B4516" s="261" t="s">
        <v>4862</v>
      </c>
      <c r="C4516" s="268" t="s">
        <v>111</v>
      </c>
      <c r="D4516" s="283">
        <v>402.85</v>
      </c>
    </row>
    <row r="4517" spans="1:4">
      <c r="A4517" s="268">
        <v>12569</v>
      </c>
      <c r="B4517" s="261" t="s">
        <v>4863</v>
      </c>
      <c r="C4517" s="268" t="s">
        <v>111</v>
      </c>
      <c r="D4517" s="283">
        <v>556.1</v>
      </c>
    </row>
    <row r="4518" spans="1:4">
      <c r="A4518" s="268">
        <v>7766</v>
      </c>
      <c r="B4518" s="261" t="s">
        <v>4864</v>
      </c>
      <c r="C4518" s="268" t="s">
        <v>111</v>
      </c>
      <c r="D4518" s="283">
        <v>590.85</v>
      </c>
    </row>
    <row r="4519" spans="1:4">
      <c r="A4519" s="268">
        <v>7767</v>
      </c>
      <c r="B4519" s="261" t="s">
        <v>4865</v>
      </c>
      <c r="C4519" s="268" t="s">
        <v>111</v>
      </c>
      <c r="D4519" s="283">
        <v>848.36</v>
      </c>
    </row>
    <row r="4520" spans="1:4">
      <c r="A4520" s="268">
        <v>7727</v>
      </c>
      <c r="B4520" s="261" t="s">
        <v>4866</v>
      </c>
      <c r="C4520" s="268" t="s">
        <v>111</v>
      </c>
      <c r="D4520" s="283">
        <v>2464.5300000000002</v>
      </c>
    </row>
    <row r="4521" spans="1:4">
      <c r="A4521" s="268">
        <v>7760</v>
      </c>
      <c r="B4521" s="261" t="s">
        <v>4867</v>
      </c>
      <c r="C4521" s="268" t="s">
        <v>111</v>
      </c>
      <c r="D4521" s="283">
        <v>97.94</v>
      </c>
    </row>
    <row r="4522" spans="1:4">
      <c r="A4522" s="268">
        <v>7761</v>
      </c>
      <c r="B4522" s="261" t="s">
        <v>4868</v>
      </c>
      <c r="C4522" s="268" t="s">
        <v>111</v>
      </c>
      <c r="D4522" s="283">
        <v>102.68</v>
      </c>
    </row>
    <row r="4523" spans="1:4">
      <c r="A4523" s="268">
        <v>7752</v>
      </c>
      <c r="B4523" s="261" t="s">
        <v>4869</v>
      </c>
      <c r="C4523" s="268" t="s">
        <v>111</v>
      </c>
      <c r="D4523" s="283">
        <v>124.8</v>
      </c>
    </row>
    <row r="4524" spans="1:4">
      <c r="A4524" s="268">
        <v>7762</v>
      </c>
      <c r="B4524" s="261" t="s">
        <v>4870</v>
      </c>
      <c r="C4524" s="268" t="s">
        <v>111</v>
      </c>
      <c r="D4524" s="283">
        <v>163.11000000000001</v>
      </c>
    </row>
    <row r="4525" spans="1:4">
      <c r="A4525" s="268">
        <v>7722</v>
      </c>
      <c r="B4525" s="261" t="s">
        <v>4871</v>
      </c>
      <c r="C4525" s="268" t="s">
        <v>111</v>
      </c>
      <c r="D4525" s="283">
        <v>249.61</v>
      </c>
    </row>
    <row r="4526" spans="1:4">
      <c r="A4526" s="268">
        <v>7763</v>
      </c>
      <c r="B4526" s="261" t="s">
        <v>4872</v>
      </c>
      <c r="C4526" s="268" t="s">
        <v>111</v>
      </c>
      <c r="D4526" s="283">
        <v>304.11</v>
      </c>
    </row>
    <row r="4527" spans="1:4">
      <c r="A4527" s="268">
        <v>7764</v>
      </c>
      <c r="B4527" s="261" t="s">
        <v>4873</v>
      </c>
      <c r="C4527" s="268" t="s">
        <v>111</v>
      </c>
      <c r="D4527" s="283">
        <v>363.36</v>
      </c>
    </row>
    <row r="4528" spans="1:4">
      <c r="A4528" s="268">
        <v>12572</v>
      </c>
      <c r="B4528" s="261" t="s">
        <v>4874</v>
      </c>
      <c r="C4528" s="268" t="s">
        <v>111</v>
      </c>
      <c r="D4528" s="283">
        <v>513.44000000000005</v>
      </c>
    </row>
    <row r="4529" spans="1:4">
      <c r="A4529" s="268">
        <v>12573</v>
      </c>
      <c r="B4529" s="261" t="s">
        <v>4875</v>
      </c>
      <c r="C4529" s="268" t="s">
        <v>111</v>
      </c>
      <c r="D4529" s="283">
        <v>675.37</v>
      </c>
    </row>
    <row r="4530" spans="1:4">
      <c r="A4530" s="268">
        <v>12574</v>
      </c>
      <c r="B4530" s="261" t="s">
        <v>4876</v>
      </c>
      <c r="C4530" s="268" t="s">
        <v>111</v>
      </c>
      <c r="D4530" s="283">
        <v>816.61</v>
      </c>
    </row>
    <row r="4531" spans="1:4">
      <c r="A4531" s="268">
        <v>12575</v>
      </c>
      <c r="B4531" s="261" t="s">
        <v>4877</v>
      </c>
      <c r="C4531" s="268" t="s">
        <v>111</v>
      </c>
      <c r="D4531" s="283">
        <v>1240.1600000000001</v>
      </c>
    </row>
    <row r="4532" spans="1:4">
      <c r="A4532" s="268">
        <v>12576</v>
      </c>
      <c r="B4532" s="261" t="s">
        <v>4878</v>
      </c>
      <c r="C4532" s="268" t="s">
        <v>111</v>
      </c>
      <c r="D4532" s="283">
        <v>150.08000000000001</v>
      </c>
    </row>
    <row r="4533" spans="1:4">
      <c r="A4533" s="268">
        <v>12577</v>
      </c>
      <c r="B4533" s="261" t="s">
        <v>4879</v>
      </c>
      <c r="C4533" s="268" t="s">
        <v>111</v>
      </c>
      <c r="D4533" s="283">
        <v>202.21</v>
      </c>
    </row>
    <row r="4534" spans="1:4">
      <c r="A4534" s="268">
        <v>12578</v>
      </c>
      <c r="B4534" s="261" t="s">
        <v>4880</v>
      </c>
      <c r="C4534" s="268" t="s">
        <v>111</v>
      </c>
      <c r="D4534" s="283">
        <v>244.87</v>
      </c>
    </row>
    <row r="4535" spans="1:4">
      <c r="A4535" s="268">
        <v>12579</v>
      </c>
      <c r="B4535" s="261" t="s">
        <v>4881</v>
      </c>
      <c r="C4535" s="268" t="s">
        <v>111</v>
      </c>
      <c r="D4535" s="283">
        <v>421.81</v>
      </c>
    </row>
    <row r="4536" spans="1:4">
      <c r="A4536" s="268">
        <v>12580</v>
      </c>
      <c r="B4536" s="261" t="s">
        <v>4882</v>
      </c>
      <c r="C4536" s="268" t="s">
        <v>111</v>
      </c>
      <c r="D4536" s="283">
        <v>439.5</v>
      </c>
    </row>
    <row r="4537" spans="1:4">
      <c r="A4537" s="268">
        <v>12581</v>
      </c>
      <c r="B4537" s="261" t="s">
        <v>4883</v>
      </c>
      <c r="C4537" s="268" t="s">
        <v>111</v>
      </c>
      <c r="D4537" s="283">
        <v>470.78</v>
      </c>
    </row>
    <row r="4538" spans="1:4">
      <c r="A4538" s="268">
        <v>7720</v>
      </c>
      <c r="B4538" s="261" t="s">
        <v>4884</v>
      </c>
      <c r="C4538" s="268" t="s">
        <v>111</v>
      </c>
      <c r="D4538" s="283">
        <v>736.2</v>
      </c>
    </row>
    <row r="4539" spans="1:4">
      <c r="A4539" s="268">
        <v>40335</v>
      </c>
      <c r="B4539" s="261" t="s">
        <v>4885</v>
      </c>
      <c r="C4539" s="268" t="s">
        <v>111</v>
      </c>
      <c r="D4539" s="283">
        <v>154.03</v>
      </c>
    </row>
    <row r="4540" spans="1:4">
      <c r="A4540" s="268">
        <v>7740</v>
      </c>
      <c r="B4540" s="261" t="s">
        <v>4886</v>
      </c>
      <c r="C4540" s="268" t="s">
        <v>111</v>
      </c>
      <c r="D4540" s="283">
        <v>157.97999999999999</v>
      </c>
    </row>
    <row r="4541" spans="1:4">
      <c r="A4541" s="268">
        <v>7741</v>
      </c>
      <c r="B4541" s="261" t="s">
        <v>4887</v>
      </c>
      <c r="C4541" s="268" t="s">
        <v>111</v>
      </c>
      <c r="D4541" s="283">
        <v>292.26</v>
      </c>
    </row>
    <row r="4542" spans="1:4">
      <c r="A4542" s="268">
        <v>7774</v>
      </c>
      <c r="B4542" s="261" t="s">
        <v>4888</v>
      </c>
      <c r="C4542" s="268" t="s">
        <v>111</v>
      </c>
      <c r="D4542" s="283">
        <v>358.62</v>
      </c>
    </row>
    <row r="4543" spans="1:4">
      <c r="A4543" s="268">
        <v>7744</v>
      </c>
      <c r="B4543" s="261" t="s">
        <v>4889</v>
      </c>
      <c r="C4543" s="268" t="s">
        <v>111</v>
      </c>
      <c r="D4543" s="283">
        <v>468.42</v>
      </c>
    </row>
    <row r="4544" spans="1:4">
      <c r="A4544" s="268">
        <v>7773</v>
      </c>
      <c r="B4544" s="261" t="s">
        <v>4890</v>
      </c>
      <c r="C4544" s="268" t="s">
        <v>111</v>
      </c>
      <c r="D4544" s="283">
        <v>478.76</v>
      </c>
    </row>
    <row r="4545" spans="1:4">
      <c r="A4545" s="268">
        <v>7754</v>
      </c>
      <c r="B4545" s="261" t="s">
        <v>4891</v>
      </c>
      <c r="C4545" s="268" t="s">
        <v>111</v>
      </c>
      <c r="D4545" s="283">
        <v>725.93</v>
      </c>
    </row>
    <row r="4546" spans="1:4">
      <c r="A4546" s="268">
        <v>7735</v>
      </c>
      <c r="B4546" s="261" t="s">
        <v>4892</v>
      </c>
      <c r="C4546" s="268" t="s">
        <v>111</v>
      </c>
      <c r="D4546" s="283">
        <v>940</v>
      </c>
    </row>
    <row r="4547" spans="1:4">
      <c r="A4547" s="268">
        <v>7755</v>
      </c>
      <c r="B4547" s="261" t="s">
        <v>4893</v>
      </c>
      <c r="C4547" s="268" t="s">
        <v>111</v>
      </c>
      <c r="D4547" s="283">
        <v>186.42</v>
      </c>
    </row>
    <row r="4548" spans="1:4">
      <c r="A4548" s="268">
        <v>7776</v>
      </c>
      <c r="B4548" s="261" t="s">
        <v>4894</v>
      </c>
      <c r="C4548" s="268" t="s">
        <v>111</v>
      </c>
      <c r="D4548" s="283">
        <v>388.63</v>
      </c>
    </row>
    <row r="4549" spans="1:4">
      <c r="A4549" s="268">
        <v>7743</v>
      </c>
      <c r="B4549" s="261" t="s">
        <v>4895</v>
      </c>
      <c r="C4549" s="268" t="s">
        <v>111</v>
      </c>
      <c r="D4549" s="283">
        <v>411.54</v>
      </c>
    </row>
    <row r="4550" spans="1:4">
      <c r="A4550" s="268">
        <v>7733</v>
      </c>
      <c r="B4550" s="261" t="s">
        <v>4896</v>
      </c>
      <c r="C4550" s="268" t="s">
        <v>111</v>
      </c>
      <c r="D4550" s="283">
        <v>537.14</v>
      </c>
    </row>
    <row r="4551" spans="1:4">
      <c r="A4551" s="268">
        <v>7775</v>
      </c>
      <c r="B4551" s="261" t="s">
        <v>4897</v>
      </c>
      <c r="C4551" s="268" t="s">
        <v>111</v>
      </c>
      <c r="D4551" s="283">
        <v>588.48</v>
      </c>
    </row>
    <row r="4552" spans="1:4">
      <c r="A4552" s="268">
        <v>7734</v>
      </c>
      <c r="B4552" s="261" t="s">
        <v>4898</v>
      </c>
      <c r="C4552" s="268" t="s">
        <v>111</v>
      </c>
      <c r="D4552" s="283">
        <v>833.36</v>
      </c>
    </row>
    <row r="4553" spans="1:4">
      <c r="A4553" s="268">
        <v>7714</v>
      </c>
      <c r="B4553" s="261" t="s">
        <v>4899</v>
      </c>
      <c r="C4553" s="268" t="s">
        <v>111</v>
      </c>
      <c r="D4553" s="283">
        <v>116.11</v>
      </c>
    </row>
    <row r="4554" spans="1:4">
      <c r="A4554" s="268">
        <v>37449</v>
      </c>
      <c r="B4554" s="261" t="s">
        <v>4900</v>
      </c>
      <c r="C4554" s="268" t="s">
        <v>111</v>
      </c>
      <c r="D4554" s="283"/>
    </row>
    <row r="4555" spans="1:4">
      <c r="A4555" s="268">
        <v>37450</v>
      </c>
      <c r="B4555" s="261" t="s">
        <v>4901</v>
      </c>
      <c r="C4555" s="268" t="s">
        <v>111</v>
      </c>
      <c r="D4555" s="283"/>
    </row>
    <row r="4556" spans="1:4">
      <c r="A4556" s="268">
        <v>37451</v>
      </c>
      <c r="B4556" s="261" t="s">
        <v>4902</v>
      </c>
      <c r="C4556" s="268" t="s">
        <v>111</v>
      </c>
      <c r="D4556" s="283"/>
    </row>
    <row r="4557" spans="1:4">
      <c r="A4557" s="268">
        <v>37452</v>
      </c>
      <c r="B4557" s="261" t="s">
        <v>4903</v>
      </c>
      <c r="C4557" s="268" t="s">
        <v>111</v>
      </c>
      <c r="D4557" s="283"/>
    </row>
    <row r="4558" spans="1:4">
      <c r="A4558" s="268">
        <v>37453</v>
      </c>
      <c r="B4558" s="261" t="s">
        <v>4904</v>
      </c>
      <c r="C4558" s="268" t="s">
        <v>111</v>
      </c>
      <c r="D4558" s="283"/>
    </row>
    <row r="4559" spans="1:4">
      <c r="A4559" s="268">
        <v>7778</v>
      </c>
      <c r="B4559" s="261" t="s">
        <v>4905</v>
      </c>
      <c r="C4559" s="268" t="s">
        <v>111</v>
      </c>
      <c r="D4559" s="283"/>
    </row>
    <row r="4560" spans="1:4">
      <c r="A4560" s="268">
        <v>7796</v>
      </c>
      <c r="B4560" s="261" t="s">
        <v>4906</v>
      </c>
      <c r="C4560" s="268" t="s">
        <v>111</v>
      </c>
      <c r="D4560" s="283"/>
    </row>
    <row r="4561" spans="1:4">
      <c r="A4561" s="268">
        <v>7781</v>
      </c>
      <c r="B4561" s="261" t="s">
        <v>4907</v>
      </c>
      <c r="C4561" s="268" t="s">
        <v>111</v>
      </c>
      <c r="D4561" s="283"/>
    </row>
    <row r="4562" spans="1:4">
      <c r="A4562" s="268">
        <v>7795</v>
      </c>
      <c r="B4562" s="261" t="s">
        <v>4908</v>
      </c>
      <c r="C4562" s="268" t="s">
        <v>111</v>
      </c>
      <c r="D4562" s="283"/>
    </row>
    <row r="4563" spans="1:4">
      <c r="A4563" s="268">
        <v>7791</v>
      </c>
      <c r="B4563" s="261" t="s">
        <v>4909</v>
      </c>
      <c r="C4563" s="268" t="s">
        <v>111</v>
      </c>
      <c r="D4563" s="283"/>
    </row>
    <row r="4564" spans="1:4">
      <c r="A4564" s="268">
        <v>7783</v>
      </c>
      <c r="B4564" s="261" t="s">
        <v>4910</v>
      </c>
      <c r="C4564" s="268" t="s">
        <v>111</v>
      </c>
      <c r="D4564" s="283"/>
    </row>
    <row r="4565" spans="1:4">
      <c r="A4565" s="268">
        <v>7790</v>
      </c>
      <c r="B4565" s="261" t="s">
        <v>4911</v>
      </c>
      <c r="C4565" s="268" t="s">
        <v>111</v>
      </c>
      <c r="D4565" s="283"/>
    </row>
    <row r="4566" spans="1:4">
      <c r="A4566" s="268">
        <v>7785</v>
      </c>
      <c r="B4566" s="261" t="s">
        <v>4912</v>
      </c>
      <c r="C4566" s="268" t="s">
        <v>111</v>
      </c>
      <c r="D4566" s="283"/>
    </row>
    <row r="4567" spans="1:4">
      <c r="A4567" s="268">
        <v>7792</v>
      </c>
      <c r="B4567" s="261" t="s">
        <v>4913</v>
      </c>
      <c r="C4567" s="268" t="s">
        <v>111</v>
      </c>
      <c r="D4567" s="283"/>
    </row>
    <row r="4568" spans="1:4">
      <c r="A4568" s="268">
        <v>7793</v>
      </c>
      <c r="B4568" s="261" t="s">
        <v>4914</v>
      </c>
      <c r="C4568" s="268" t="s">
        <v>111</v>
      </c>
      <c r="D4568" s="283"/>
    </row>
    <row r="4569" spans="1:4">
      <c r="A4569" s="268">
        <v>13159</v>
      </c>
      <c r="B4569" s="261" t="s">
        <v>4915</v>
      </c>
      <c r="C4569" s="268" t="s">
        <v>111</v>
      </c>
      <c r="D4569" s="283"/>
    </row>
    <row r="4570" spans="1:4">
      <c r="A4570" s="268">
        <v>13168</v>
      </c>
      <c r="B4570" s="261" t="s">
        <v>4916</v>
      </c>
      <c r="C4570" s="268" t="s">
        <v>111</v>
      </c>
      <c r="D4570" s="283"/>
    </row>
    <row r="4571" spans="1:4">
      <c r="A4571" s="268">
        <v>13173</v>
      </c>
      <c r="B4571" s="261" t="s">
        <v>4917</v>
      </c>
      <c r="C4571" s="268" t="s">
        <v>111</v>
      </c>
      <c r="D4571" s="283"/>
    </row>
    <row r="4572" spans="1:4">
      <c r="A4572" s="268">
        <v>12583</v>
      </c>
      <c r="B4572" s="261" t="s">
        <v>4918</v>
      </c>
      <c r="C4572" s="268" t="s">
        <v>111</v>
      </c>
      <c r="D4572" s="283"/>
    </row>
    <row r="4573" spans="1:4">
      <c r="A4573" s="268">
        <v>12584</v>
      </c>
      <c r="B4573" s="261" t="s">
        <v>4919</v>
      </c>
      <c r="C4573" s="268" t="s">
        <v>111</v>
      </c>
      <c r="D4573" s="283"/>
    </row>
    <row r="4574" spans="1:4">
      <c r="A4574" s="268">
        <v>12613</v>
      </c>
      <c r="B4574" s="261" t="s">
        <v>4920</v>
      </c>
      <c r="C4574" s="268" t="s">
        <v>347</v>
      </c>
      <c r="D4574" s="283">
        <v>20.18</v>
      </c>
    </row>
    <row r="4575" spans="1:4">
      <c r="A4575" s="268">
        <v>1031</v>
      </c>
      <c r="B4575" s="261" t="s">
        <v>4921</v>
      </c>
      <c r="C4575" s="268" t="s">
        <v>347</v>
      </c>
      <c r="D4575" s="283">
        <v>15</v>
      </c>
    </row>
    <row r="4576" spans="1:4">
      <c r="A4576" s="268">
        <v>39707</v>
      </c>
      <c r="B4576" s="261" t="s">
        <v>4922</v>
      </c>
      <c r="C4576" s="268" t="s">
        <v>111</v>
      </c>
      <c r="D4576" s="283"/>
    </row>
    <row r="4577" spans="1:4">
      <c r="A4577" s="268">
        <v>39708</v>
      </c>
      <c r="B4577" s="261" t="s">
        <v>4923</v>
      </c>
      <c r="C4577" s="268" t="s">
        <v>111</v>
      </c>
      <c r="D4577" s="283"/>
    </row>
    <row r="4578" spans="1:4">
      <c r="A4578" s="268">
        <v>39710</v>
      </c>
      <c r="B4578" s="261" t="s">
        <v>4924</v>
      </c>
      <c r="C4578" s="268" t="s">
        <v>111</v>
      </c>
      <c r="D4578" s="283"/>
    </row>
    <row r="4579" spans="1:4">
      <c r="A4579" s="268">
        <v>39709</v>
      </c>
      <c r="B4579" s="261" t="s">
        <v>4925</v>
      </c>
      <c r="C4579" s="268" t="s">
        <v>111</v>
      </c>
      <c r="D4579" s="283"/>
    </row>
    <row r="4580" spans="1:4">
      <c r="A4580" s="268">
        <v>39711</v>
      </c>
      <c r="B4580" s="261" t="s">
        <v>4926</v>
      </c>
      <c r="C4580" s="268" t="s">
        <v>111</v>
      </c>
      <c r="D4580" s="283"/>
    </row>
    <row r="4581" spans="1:4">
      <c r="A4581" s="268">
        <v>39714</v>
      </c>
      <c r="B4581" s="261" t="s">
        <v>4927</v>
      </c>
      <c r="C4581" s="268" t="s">
        <v>111</v>
      </c>
      <c r="D4581" s="283"/>
    </row>
    <row r="4582" spans="1:4">
      <c r="A4582" s="268">
        <v>39712</v>
      </c>
      <c r="B4582" s="261" t="s">
        <v>4928</v>
      </c>
      <c r="C4582" s="268" t="s">
        <v>111</v>
      </c>
      <c r="D4582" s="283"/>
    </row>
    <row r="4583" spans="1:4">
      <c r="A4583" s="268">
        <v>39713</v>
      </c>
      <c r="B4583" s="261" t="s">
        <v>4929</v>
      </c>
      <c r="C4583" s="268" t="s">
        <v>111</v>
      </c>
      <c r="D4583" s="283"/>
    </row>
    <row r="4584" spans="1:4">
      <c r="A4584" s="268">
        <v>39715</v>
      </c>
      <c r="B4584" s="261" t="s">
        <v>4930</v>
      </c>
      <c r="C4584" s="268" t="s">
        <v>111</v>
      </c>
      <c r="D4584" s="283"/>
    </row>
    <row r="4585" spans="1:4">
      <c r="A4585" s="268">
        <v>39716</v>
      </c>
      <c r="B4585" s="261" t="s">
        <v>4931</v>
      </c>
      <c r="C4585" s="268" t="s">
        <v>111</v>
      </c>
      <c r="D4585" s="283"/>
    </row>
    <row r="4586" spans="1:4">
      <c r="A4586" s="268">
        <v>39718</v>
      </c>
      <c r="B4586" s="261" t="s">
        <v>4932</v>
      </c>
      <c r="C4586" s="268" t="s">
        <v>111</v>
      </c>
      <c r="D4586" s="283"/>
    </row>
    <row r="4587" spans="1:4">
      <c r="A4587" s="268">
        <v>9813</v>
      </c>
      <c r="B4587" s="261" t="s">
        <v>4933</v>
      </c>
      <c r="C4587" s="268" t="s">
        <v>111</v>
      </c>
      <c r="D4587" s="283"/>
    </row>
    <row r="4588" spans="1:4">
      <c r="A4588" s="268">
        <v>9815</v>
      </c>
      <c r="B4588" s="261" t="s">
        <v>4934</v>
      </c>
      <c r="C4588" s="268" t="s">
        <v>111</v>
      </c>
      <c r="D4588" s="283"/>
    </row>
    <row r="4589" spans="1:4">
      <c r="A4589" s="268">
        <v>44543</v>
      </c>
      <c r="B4589" s="261" t="s">
        <v>4935</v>
      </c>
      <c r="C4589" s="268" t="s">
        <v>111</v>
      </c>
      <c r="D4589" s="283"/>
    </row>
    <row r="4590" spans="1:4">
      <c r="A4590" s="268">
        <v>44526</v>
      </c>
      <c r="B4590" s="261" t="s">
        <v>4936</v>
      </c>
      <c r="C4590" s="268" t="s">
        <v>111</v>
      </c>
      <c r="D4590" s="283"/>
    </row>
    <row r="4591" spans="1:4">
      <c r="A4591" s="268">
        <v>44545</v>
      </c>
      <c r="B4591" s="261" t="s">
        <v>4937</v>
      </c>
      <c r="C4591" s="268" t="s">
        <v>111</v>
      </c>
      <c r="D4591" s="283"/>
    </row>
    <row r="4592" spans="1:4">
      <c r="A4592" s="268">
        <v>44525</v>
      </c>
      <c r="B4592" s="261" t="s">
        <v>4938</v>
      </c>
      <c r="C4592" s="268" t="s">
        <v>111</v>
      </c>
      <c r="D4592" s="283"/>
    </row>
    <row r="4593" spans="1:4">
      <c r="A4593" s="268">
        <v>44547</v>
      </c>
      <c r="B4593" s="261" t="s">
        <v>4939</v>
      </c>
      <c r="C4593" s="268" t="s">
        <v>111</v>
      </c>
      <c r="D4593" s="283"/>
    </row>
    <row r="4594" spans="1:4">
      <c r="A4594" s="268">
        <v>44519</v>
      </c>
      <c r="B4594" s="261" t="s">
        <v>4940</v>
      </c>
      <c r="C4594" s="268" t="s">
        <v>111</v>
      </c>
      <c r="D4594" s="283"/>
    </row>
    <row r="4595" spans="1:4">
      <c r="A4595" s="268">
        <v>44520</v>
      </c>
      <c r="B4595" s="261" t="s">
        <v>4941</v>
      </c>
      <c r="C4595" s="268" t="s">
        <v>111</v>
      </c>
      <c r="D4595" s="283"/>
    </row>
    <row r="4596" spans="1:4">
      <c r="A4596" s="268">
        <v>44521</v>
      </c>
      <c r="B4596" s="261" t="s">
        <v>4942</v>
      </c>
      <c r="C4596" s="268" t="s">
        <v>111</v>
      </c>
      <c r="D4596" s="283"/>
    </row>
    <row r="4597" spans="1:4">
      <c r="A4597" s="268">
        <v>44522</v>
      </c>
      <c r="B4597" s="261" t="s">
        <v>4943</v>
      </c>
      <c r="C4597" s="268" t="s">
        <v>111</v>
      </c>
      <c r="D4597" s="283"/>
    </row>
    <row r="4598" spans="1:4">
      <c r="A4598" s="268">
        <v>44523</v>
      </c>
      <c r="B4598" s="261" t="s">
        <v>4944</v>
      </c>
      <c r="C4598" s="268" t="s">
        <v>111</v>
      </c>
      <c r="D4598" s="283"/>
    </row>
    <row r="4599" spans="1:4">
      <c r="A4599" s="268">
        <v>44527</v>
      </c>
      <c r="B4599" s="261" t="s">
        <v>4945</v>
      </c>
      <c r="C4599" s="268" t="s">
        <v>111</v>
      </c>
      <c r="D4599" s="283"/>
    </row>
    <row r="4600" spans="1:4">
      <c r="A4600" s="268">
        <v>44524</v>
      </c>
      <c r="B4600" s="261" t="s">
        <v>4946</v>
      </c>
      <c r="C4600" s="268" t="s">
        <v>111</v>
      </c>
      <c r="D4600" s="283"/>
    </row>
    <row r="4601" spans="1:4">
      <c r="A4601" s="268">
        <v>44542</v>
      </c>
      <c r="B4601" s="261" t="s">
        <v>4947</v>
      </c>
      <c r="C4601" s="268" t="s">
        <v>111</v>
      </c>
      <c r="D4601" s="283"/>
    </row>
    <row r="4602" spans="1:4">
      <c r="A4602" s="268">
        <v>9877</v>
      </c>
      <c r="B4602" s="261" t="s">
        <v>4948</v>
      </c>
      <c r="C4602" s="268" t="s">
        <v>111</v>
      </c>
      <c r="D4602" s="283">
        <v>103.06</v>
      </c>
    </row>
    <row r="4603" spans="1:4">
      <c r="A4603" s="268">
        <v>9878</v>
      </c>
      <c r="B4603" s="261" t="s">
        <v>4949</v>
      </c>
      <c r="C4603" s="268" t="s">
        <v>111</v>
      </c>
      <c r="D4603" s="283">
        <v>126.87</v>
      </c>
    </row>
    <row r="4604" spans="1:4">
      <c r="A4604" s="268">
        <v>41986</v>
      </c>
      <c r="B4604" s="261" t="s">
        <v>4950</v>
      </c>
      <c r="C4604" s="268" t="s">
        <v>111</v>
      </c>
      <c r="D4604" s="283">
        <v>4172.67</v>
      </c>
    </row>
    <row r="4605" spans="1:4">
      <c r="A4605" s="268">
        <v>43422</v>
      </c>
      <c r="B4605" s="261" t="s">
        <v>4951</v>
      </c>
      <c r="C4605" s="268" t="s">
        <v>111</v>
      </c>
      <c r="D4605" s="283">
        <v>5117.37</v>
      </c>
    </row>
    <row r="4606" spans="1:4">
      <c r="A4606" s="268">
        <v>41987</v>
      </c>
      <c r="B4606" s="261" t="s">
        <v>4952</v>
      </c>
      <c r="C4606" s="268" t="s">
        <v>111</v>
      </c>
      <c r="D4606" s="283">
        <v>5931.46</v>
      </c>
    </row>
    <row r="4607" spans="1:4">
      <c r="A4607" s="268">
        <v>41988</v>
      </c>
      <c r="B4607" s="261" t="s">
        <v>4953</v>
      </c>
      <c r="C4607" s="268" t="s">
        <v>111</v>
      </c>
      <c r="D4607" s="283">
        <v>7834.61</v>
      </c>
    </row>
    <row r="4608" spans="1:4">
      <c r="A4608" s="268">
        <v>41697</v>
      </c>
      <c r="B4608" s="261" t="s">
        <v>4954</v>
      </c>
      <c r="C4608" s="268" t="s">
        <v>111</v>
      </c>
      <c r="D4608" s="283">
        <v>1388.66</v>
      </c>
    </row>
    <row r="4609" spans="1:4">
      <c r="A4609" s="268">
        <v>41985</v>
      </c>
      <c r="B4609" s="261" t="s">
        <v>4955</v>
      </c>
      <c r="C4609" s="268" t="s">
        <v>111</v>
      </c>
      <c r="D4609" s="283">
        <v>1934.03</v>
      </c>
    </row>
    <row r="4610" spans="1:4">
      <c r="A4610" s="268">
        <v>41699</v>
      </c>
      <c r="B4610" s="261" t="s">
        <v>4956</v>
      </c>
      <c r="C4610" s="268" t="s">
        <v>111</v>
      </c>
      <c r="D4610" s="283">
        <v>2753.97</v>
      </c>
    </row>
    <row r="4611" spans="1:4">
      <c r="A4611" s="268">
        <v>38053</v>
      </c>
      <c r="B4611" s="261" t="s">
        <v>4957</v>
      </c>
      <c r="C4611" s="268" t="s">
        <v>111</v>
      </c>
      <c r="D4611" s="283"/>
    </row>
    <row r="4612" spans="1:4">
      <c r="A4612" s="268">
        <v>38054</v>
      </c>
      <c r="B4612" s="261" t="s">
        <v>4958</v>
      </c>
      <c r="C4612" s="268" t="s">
        <v>111</v>
      </c>
      <c r="D4612" s="283"/>
    </row>
    <row r="4613" spans="1:4">
      <c r="A4613" s="268">
        <v>38052</v>
      </c>
      <c r="B4613" s="261" t="s">
        <v>4959</v>
      </c>
      <c r="C4613" s="268" t="s">
        <v>111</v>
      </c>
      <c r="D4613" s="283"/>
    </row>
    <row r="4614" spans="1:4">
      <c r="A4614" s="268">
        <v>38051</v>
      </c>
      <c r="B4614" s="261" t="s">
        <v>4960</v>
      </c>
      <c r="C4614" s="268" t="s">
        <v>111</v>
      </c>
      <c r="D4614" s="283"/>
    </row>
    <row r="4615" spans="1:4">
      <c r="A4615" s="268">
        <v>38787</v>
      </c>
      <c r="B4615" s="261" t="s">
        <v>4961</v>
      </c>
      <c r="C4615" s="268" t="s">
        <v>111</v>
      </c>
      <c r="D4615" s="283"/>
    </row>
    <row r="4616" spans="1:4">
      <c r="A4616" s="268">
        <v>38825</v>
      </c>
      <c r="B4616" s="261" t="s">
        <v>4962</v>
      </c>
      <c r="C4616" s="268" t="s">
        <v>111</v>
      </c>
      <c r="D4616" s="283"/>
    </row>
    <row r="4617" spans="1:4">
      <c r="A4617" s="268">
        <v>38826</v>
      </c>
      <c r="B4617" s="261" t="s">
        <v>4963</v>
      </c>
      <c r="C4617" s="268" t="s">
        <v>111</v>
      </c>
      <c r="D4617" s="283"/>
    </row>
    <row r="4618" spans="1:4">
      <c r="A4618" s="268">
        <v>38827</v>
      </c>
      <c r="B4618" s="261" t="s">
        <v>4964</v>
      </c>
      <c r="C4618" s="268" t="s">
        <v>111</v>
      </c>
      <c r="D4618" s="283"/>
    </row>
    <row r="4619" spans="1:4">
      <c r="A4619" s="268">
        <v>38828</v>
      </c>
      <c r="B4619" s="261" t="s">
        <v>4965</v>
      </c>
      <c r="C4619" s="268" t="s">
        <v>111</v>
      </c>
      <c r="D4619" s="283"/>
    </row>
    <row r="4620" spans="1:4">
      <c r="A4620" s="268">
        <v>38829</v>
      </c>
      <c r="B4620" s="261" t="s">
        <v>4966</v>
      </c>
      <c r="C4620" s="268" t="s">
        <v>111</v>
      </c>
      <c r="D4620" s="283"/>
    </row>
    <row r="4621" spans="1:4">
      <c r="A4621" s="268">
        <v>38830</v>
      </c>
      <c r="B4621" s="261" t="s">
        <v>4967</v>
      </c>
      <c r="C4621" s="268" t="s">
        <v>111</v>
      </c>
      <c r="D4621" s="283"/>
    </row>
    <row r="4622" spans="1:4">
      <c r="A4622" s="268">
        <v>38831</v>
      </c>
      <c r="B4622" s="261" t="s">
        <v>4968</v>
      </c>
      <c r="C4622" s="268" t="s">
        <v>111</v>
      </c>
      <c r="D4622" s="283"/>
    </row>
    <row r="4623" spans="1:4">
      <c r="A4623" s="268">
        <v>36274</v>
      </c>
      <c r="B4623" s="261" t="s">
        <v>4969</v>
      </c>
      <c r="C4623" s="268" t="s">
        <v>111</v>
      </c>
      <c r="D4623" s="283"/>
    </row>
    <row r="4624" spans="1:4">
      <c r="A4624" s="268">
        <v>36278</v>
      </c>
      <c r="B4624" s="261" t="s">
        <v>4970</v>
      </c>
      <c r="C4624" s="268" t="s">
        <v>111</v>
      </c>
      <c r="D4624" s="283"/>
    </row>
    <row r="4625" spans="1:4">
      <c r="A4625" s="268">
        <v>38977</v>
      </c>
      <c r="B4625" s="261" t="s">
        <v>4971</v>
      </c>
      <c r="C4625" s="268" t="s">
        <v>111</v>
      </c>
      <c r="D4625" s="283"/>
    </row>
    <row r="4626" spans="1:4">
      <c r="A4626" s="268">
        <v>38971</v>
      </c>
      <c r="B4626" s="261" t="s">
        <v>4972</v>
      </c>
      <c r="C4626" s="268" t="s">
        <v>111</v>
      </c>
      <c r="D4626" s="283"/>
    </row>
    <row r="4627" spans="1:4">
      <c r="A4627" s="268">
        <v>38972</v>
      </c>
      <c r="B4627" s="261" t="s">
        <v>4973</v>
      </c>
      <c r="C4627" s="268" t="s">
        <v>111</v>
      </c>
      <c r="D4627" s="283"/>
    </row>
    <row r="4628" spans="1:4">
      <c r="A4628" s="268">
        <v>38973</v>
      </c>
      <c r="B4628" s="261" t="s">
        <v>4974</v>
      </c>
      <c r="C4628" s="268" t="s">
        <v>111</v>
      </c>
      <c r="D4628" s="283"/>
    </row>
    <row r="4629" spans="1:4">
      <c r="A4629" s="268">
        <v>38974</v>
      </c>
      <c r="B4629" s="261" t="s">
        <v>4975</v>
      </c>
      <c r="C4629" s="268" t="s">
        <v>111</v>
      </c>
      <c r="D4629" s="283"/>
    </row>
    <row r="4630" spans="1:4">
      <c r="A4630" s="268">
        <v>38975</v>
      </c>
      <c r="B4630" s="261" t="s">
        <v>4976</v>
      </c>
      <c r="C4630" s="268" t="s">
        <v>111</v>
      </c>
      <c r="D4630" s="283"/>
    </row>
    <row r="4631" spans="1:4">
      <c r="A4631" s="268">
        <v>38976</v>
      </c>
      <c r="B4631" s="261" t="s">
        <v>4977</v>
      </c>
      <c r="C4631" s="268" t="s">
        <v>111</v>
      </c>
      <c r="D4631" s="283"/>
    </row>
    <row r="4632" spans="1:4">
      <c r="A4632" s="268">
        <v>44176</v>
      </c>
      <c r="B4632" s="261" t="s">
        <v>4978</v>
      </c>
      <c r="C4632" s="268" t="s">
        <v>111</v>
      </c>
      <c r="D4632" s="283"/>
    </row>
    <row r="4633" spans="1:4">
      <c r="A4633" s="268">
        <v>38986</v>
      </c>
      <c r="B4633" s="261" t="s">
        <v>4979</v>
      </c>
      <c r="C4633" s="268" t="s">
        <v>111</v>
      </c>
      <c r="D4633" s="283"/>
    </row>
    <row r="4634" spans="1:4">
      <c r="A4634" s="268">
        <v>38978</v>
      </c>
      <c r="B4634" s="261" t="s">
        <v>4980</v>
      </c>
      <c r="C4634" s="268" t="s">
        <v>111</v>
      </c>
      <c r="D4634" s="283"/>
    </row>
    <row r="4635" spans="1:4">
      <c r="A4635" s="268">
        <v>38979</v>
      </c>
      <c r="B4635" s="261" t="s">
        <v>4981</v>
      </c>
      <c r="C4635" s="268" t="s">
        <v>111</v>
      </c>
      <c r="D4635" s="283"/>
    </row>
    <row r="4636" spans="1:4">
      <c r="A4636" s="268">
        <v>38980</v>
      </c>
      <c r="B4636" s="261" t="s">
        <v>4982</v>
      </c>
      <c r="C4636" s="268" t="s">
        <v>111</v>
      </c>
      <c r="D4636" s="283"/>
    </row>
    <row r="4637" spans="1:4">
      <c r="A4637" s="268">
        <v>38981</v>
      </c>
      <c r="B4637" s="261" t="s">
        <v>4983</v>
      </c>
      <c r="C4637" s="268" t="s">
        <v>111</v>
      </c>
      <c r="D4637" s="283"/>
    </row>
    <row r="4638" spans="1:4">
      <c r="A4638" s="268">
        <v>38982</v>
      </c>
      <c r="B4638" s="261" t="s">
        <v>4984</v>
      </c>
      <c r="C4638" s="268" t="s">
        <v>111</v>
      </c>
      <c r="D4638" s="283"/>
    </row>
    <row r="4639" spans="1:4">
      <c r="A4639" s="268">
        <v>38983</v>
      </c>
      <c r="B4639" s="261" t="s">
        <v>4985</v>
      </c>
      <c r="C4639" s="268" t="s">
        <v>111</v>
      </c>
      <c r="D4639" s="283"/>
    </row>
    <row r="4640" spans="1:4">
      <c r="A4640" s="268">
        <v>38984</v>
      </c>
      <c r="B4640" s="261" t="s">
        <v>4986</v>
      </c>
      <c r="C4640" s="268" t="s">
        <v>111</v>
      </c>
      <c r="D4640" s="283"/>
    </row>
    <row r="4641" spans="1:4">
      <c r="A4641" s="268">
        <v>38985</v>
      </c>
      <c r="B4641" s="261" t="s">
        <v>4987</v>
      </c>
      <c r="C4641" s="268" t="s">
        <v>111</v>
      </c>
      <c r="D4641" s="283"/>
    </row>
    <row r="4642" spans="1:4">
      <c r="A4642" s="268">
        <v>38032</v>
      </c>
      <c r="B4642" s="261" t="s">
        <v>4988</v>
      </c>
      <c r="C4642" s="268" t="s">
        <v>111</v>
      </c>
      <c r="D4642" s="283">
        <v>49.07</v>
      </c>
    </row>
    <row r="4643" spans="1:4">
      <c r="A4643" s="268">
        <v>38033</v>
      </c>
      <c r="B4643" s="261" t="s">
        <v>4989</v>
      </c>
      <c r="C4643" s="268" t="s">
        <v>111</v>
      </c>
      <c r="D4643" s="283">
        <v>83.42</v>
      </c>
    </row>
    <row r="4644" spans="1:4">
      <c r="A4644" s="268">
        <v>38034</v>
      </c>
      <c r="B4644" s="261" t="s">
        <v>4990</v>
      </c>
      <c r="C4644" s="268" t="s">
        <v>111</v>
      </c>
      <c r="D4644" s="283">
        <v>130.68</v>
      </c>
    </row>
    <row r="4645" spans="1:4">
      <c r="A4645" s="268">
        <v>38035</v>
      </c>
      <c r="B4645" s="261" t="s">
        <v>4991</v>
      </c>
      <c r="C4645" s="268" t="s">
        <v>111</v>
      </c>
      <c r="D4645" s="283">
        <v>192.25</v>
      </c>
    </row>
    <row r="4646" spans="1:4">
      <c r="A4646" s="268">
        <v>38036</v>
      </c>
      <c r="B4646" s="261" t="s">
        <v>4992</v>
      </c>
      <c r="C4646" s="268" t="s">
        <v>111</v>
      </c>
      <c r="D4646" s="283">
        <v>258.99</v>
      </c>
    </row>
    <row r="4647" spans="1:4">
      <c r="A4647" s="268">
        <v>38037</v>
      </c>
      <c r="B4647" s="261" t="s">
        <v>4993</v>
      </c>
      <c r="C4647" s="268" t="s">
        <v>111</v>
      </c>
      <c r="D4647" s="283">
        <v>342.09</v>
      </c>
    </row>
    <row r="4648" spans="1:4">
      <c r="A4648" s="268">
        <v>9850</v>
      </c>
      <c r="B4648" s="261" t="s">
        <v>4994</v>
      </c>
      <c r="C4648" s="268" t="s">
        <v>111</v>
      </c>
      <c r="D4648" s="283"/>
    </row>
    <row r="4649" spans="1:4">
      <c r="A4649" s="268">
        <v>9853</v>
      </c>
      <c r="B4649" s="261" t="s">
        <v>4995</v>
      </c>
      <c r="C4649" s="268" t="s">
        <v>111</v>
      </c>
      <c r="D4649" s="283"/>
    </row>
    <row r="4650" spans="1:4">
      <c r="A4650" s="268">
        <v>9854</v>
      </c>
      <c r="B4650" s="261" t="s">
        <v>4996</v>
      </c>
      <c r="C4650" s="268" t="s">
        <v>111</v>
      </c>
      <c r="D4650" s="283"/>
    </row>
    <row r="4651" spans="1:4">
      <c r="A4651" s="268">
        <v>9851</v>
      </c>
      <c r="B4651" s="261" t="s">
        <v>4997</v>
      </c>
      <c r="C4651" s="268" t="s">
        <v>111</v>
      </c>
      <c r="D4651" s="283"/>
    </row>
    <row r="4652" spans="1:4">
      <c r="A4652" s="268">
        <v>9825</v>
      </c>
      <c r="B4652" s="261" t="s">
        <v>4998</v>
      </c>
      <c r="C4652" s="268" t="s">
        <v>111</v>
      </c>
      <c r="D4652" s="283"/>
    </row>
    <row r="4653" spans="1:4">
      <c r="A4653" s="268">
        <v>9828</v>
      </c>
      <c r="B4653" s="261" t="s">
        <v>4999</v>
      </c>
      <c r="C4653" s="268" t="s">
        <v>111</v>
      </c>
      <c r="D4653" s="283"/>
    </row>
    <row r="4654" spans="1:4">
      <c r="A4654" s="268">
        <v>9829</v>
      </c>
      <c r="B4654" s="261" t="s">
        <v>5000</v>
      </c>
      <c r="C4654" s="268" t="s">
        <v>111</v>
      </c>
      <c r="D4654" s="283"/>
    </row>
    <row r="4655" spans="1:4">
      <c r="A4655" s="268">
        <v>9826</v>
      </c>
      <c r="B4655" s="261" t="s">
        <v>5001</v>
      </c>
      <c r="C4655" s="268" t="s">
        <v>111</v>
      </c>
      <c r="D4655" s="283"/>
    </row>
    <row r="4656" spans="1:4">
      <c r="A4656" s="268">
        <v>9827</v>
      </c>
      <c r="B4656" s="261" t="s">
        <v>5002</v>
      </c>
      <c r="C4656" s="268" t="s">
        <v>111</v>
      </c>
      <c r="D4656" s="283"/>
    </row>
    <row r="4657" spans="1:4">
      <c r="A4657" s="268">
        <v>36374</v>
      </c>
      <c r="B4657" s="261" t="s">
        <v>5003</v>
      </c>
      <c r="C4657" s="268" t="s">
        <v>111</v>
      </c>
      <c r="D4657" s="283"/>
    </row>
    <row r="4658" spans="1:4">
      <c r="A4658" s="268">
        <v>36084</v>
      </c>
      <c r="B4658" s="261" t="s">
        <v>5004</v>
      </c>
      <c r="C4658" s="268" t="s">
        <v>111</v>
      </c>
      <c r="D4658" s="283"/>
    </row>
    <row r="4659" spans="1:4">
      <c r="A4659" s="268">
        <v>36373</v>
      </c>
      <c r="B4659" s="261" t="s">
        <v>5005</v>
      </c>
      <c r="C4659" s="268" t="s">
        <v>111</v>
      </c>
      <c r="D4659" s="283"/>
    </row>
    <row r="4660" spans="1:4">
      <c r="A4660" s="268">
        <v>36377</v>
      </c>
      <c r="B4660" s="261" t="s">
        <v>5006</v>
      </c>
      <c r="C4660" s="268" t="s">
        <v>111</v>
      </c>
      <c r="D4660" s="283"/>
    </row>
    <row r="4661" spans="1:4">
      <c r="A4661" s="268">
        <v>36375</v>
      </c>
      <c r="B4661" s="261" t="s">
        <v>5007</v>
      </c>
      <c r="C4661" s="268" t="s">
        <v>111</v>
      </c>
      <c r="D4661" s="283"/>
    </row>
    <row r="4662" spans="1:4">
      <c r="A4662" s="268">
        <v>36376</v>
      </c>
      <c r="B4662" s="261" t="s">
        <v>5008</v>
      </c>
      <c r="C4662" s="268" t="s">
        <v>111</v>
      </c>
      <c r="D4662" s="283"/>
    </row>
    <row r="4663" spans="1:4">
      <c r="A4663" s="268">
        <v>36380</v>
      </c>
      <c r="B4663" s="261" t="s">
        <v>5009</v>
      </c>
      <c r="C4663" s="268" t="s">
        <v>111</v>
      </c>
      <c r="D4663" s="283"/>
    </row>
    <row r="4664" spans="1:4">
      <c r="A4664" s="268">
        <v>36378</v>
      </c>
      <c r="B4664" s="261" t="s">
        <v>5010</v>
      </c>
      <c r="C4664" s="268" t="s">
        <v>111</v>
      </c>
      <c r="D4664" s="283"/>
    </row>
    <row r="4665" spans="1:4">
      <c r="A4665" s="268">
        <v>36379</v>
      </c>
      <c r="B4665" s="261" t="s">
        <v>5011</v>
      </c>
      <c r="C4665" s="268" t="s">
        <v>111</v>
      </c>
      <c r="D4665" s="283"/>
    </row>
    <row r="4666" spans="1:4">
      <c r="A4666" s="268">
        <v>9859</v>
      </c>
      <c r="B4666" s="261" t="s">
        <v>5012</v>
      </c>
      <c r="C4666" s="268" t="s">
        <v>111</v>
      </c>
      <c r="D4666" s="283">
        <v>9.77</v>
      </c>
    </row>
    <row r="4667" spans="1:4">
      <c r="A4667" s="268">
        <v>9836</v>
      </c>
      <c r="B4667" s="261" t="s">
        <v>5013</v>
      </c>
      <c r="C4667" s="268" t="s">
        <v>111</v>
      </c>
      <c r="D4667" s="283">
        <v>12.42</v>
      </c>
    </row>
    <row r="4668" spans="1:4">
      <c r="A4668" s="268">
        <v>20065</v>
      </c>
      <c r="B4668" s="261" t="s">
        <v>5014</v>
      </c>
      <c r="C4668" s="268" t="s">
        <v>111</v>
      </c>
      <c r="D4668" s="283">
        <v>32.46</v>
      </c>
    </row>
    <row r="4669" spans="1:4">
      <c r="A4669" s="268">
        <v>9835</v>
      </c>
      <c r="B4669" s="261" t="s">
        <v>5015</v>
      </c>
      <c r="C4669" s="268" t="s">
        <v>111</v>
      </c>
      <c r="D4669" s="283">
        <v>5.42</v>
      </c>
    </row>
    <row r="4670" spans="1:4">
      <c r="A4670" s="268">
        <v>9838</v>
      </c>
      <c r="B4670" s="261" t="s">
        <v>5016</v>
      </c>
      <c r="C4670" s="268" t="s">
        <v>111</v>
      </c>
      <c r="D4670" s="283">
        <v>8.9600000000000009</v>
      </c>
    </row>
    <row r="4671" spans="1:4">
      <c r="A4671" s="268">
        <v>9837</v>
      </c>
      <c r="B4671" s="261" t="s">
        <v>5017</v>
      </c>
      <c r="C4671" s="268" t="s">
        <v>111</v>
      </c>
      <c r="D4671" s="283">
        <v>11.76</v>
      </c>
    </row>
    <row r="4672" spans="1:4">
      <c r="A4672" s="268">
        <v>44315</v>
      </c>
      <c r="B4672" s="261" t="s">
        <v>5018</v>
      </c>
      <c r="C4672" s="268" t="s">
        <v>111</v>
      </c>
      <c r="D4672" s="283">
        <v>48.62</v>
      </c>
    </row>
    <row r="4673" spans="1:4">
      <c r="A4673" s="268">
        <v>9862</v>
      </c>
      <c r="B4673" s="261" t="s">
        <v>5019</v>
      </c>
      <c r="C4673" s="268" t="s">
        <v>111</v>
      </c>
      <c r="D4673" s="283">
        <v>30.1</v>
      </c>
    </row>
    <row r="4674" spans="1:4">
      <c r="A4674" s="268">
        <v>9861</v>
      </c>
      <c r="B4674" s="261" t="s">
        <v>5020</v>
      </c>
      <c r="C4674" s="268" t="s">
        <v>111</v>
      </c>
      <c r="D4674" s="283">
        <v>23.64</v>
      </c>
    </row>
    <row r="4675" spans="1:4">
      <c r="A4675" s="268">
        <v>9866</v>
      </c>
      <c r="B4675" s="261" t="s">
        <v>5021</v>
      </c>
      <c r="C4675" s="268" t="s">
        <v>111</v>
      </c>
      <c r="D4675" s="283">
        <v>20.399999999999999</v>
      </c>
    </row>
    <row r="4676" spans="1:4">
      <c r="A4676" s="268">
        <v>9856</v>
      </c>
      <c r="B4676" s="261" t="s">
        <v>5022</v>
      </c>
      <c r="C4676" s="268" t="s">
        <v>111</v>
      </c>
      <c r="D4676" s="283">
        <v>7.62</v>
      </c>
    </row>
    <row r="4677" spans="1:4">
      <c r="A4677" s="268">
        <v>9863</v>
      </c>
      <c r="B4677" s="261" t="s">
        <v>5023</v>
      </c>
      <c r="C4677" s="268" t="s">
        <v>111</v>
      </c>
      <c r="D4677" s="283">
        <v>59.02</v>
      </c>
    </row>
    <row r="4678" spans="1:4">
      <c r="A4678" s="268">
        <v>9860</v>
      </c>
      <c r="B4678" s="261" t="s">
        <v>5024</v>
      </c>
      <c r="C4678" s="268" t="s">
        <v>111</v>
      </c>
      <c r="D4678" s="283">
        <v>43.08</v>
      </c>
    </row>
    <row r="4679" spans="1:4">
      <c r="A4679" s="268">
        <v>9841</v>
      </c>
      <c r="B4679" s="261" t="s">
        <v>5025</v>
      </c>
      <c r="C4679" s="268" t="s">
        <v>111</v>
      </c>
      <c r="D4679" s="283">
        <v>23.39</v>
      </c>
    </row>
    <row r="4680" spans="1:4">
      <c r="A4680" s="268">
        <v>9840</v>
      </c>
      <c r="B4680" s="261" t="s">
        <v>5026</v>
      </c>
      <c r="C4680" s="268" t="s">
        <v>111</v>
      </c>
      <c r="D4680" s="283">
        <v>49.4</v>
      </c>
    </row>
    <row r="4681" spans="1:4">
      <c r="A4681" s="268">
        <v>20067</v>
      </c>
      <c r="B4681" s="261" t="s">
        <v>5027</v>
      </c>
      <c r="C4681" s="268" t="s">
        <v>111</v>
      </c>
      <c r="D4681" s="283">
        <v>7.58</v>
      </c>
    </row>
    <row r="4682" spans="1:4">
      <c r="A4682" s="268">
        <v>20068</v>
      </c>
      <c r="B4682" s="261" t="s">
        <v>5028</v>
      </c>
      <c r="C4682" s="268" t="s">
        <v>111</v>
      </c>
      <c r="D4682" s="283">
        <v>10.68</v>
      </c>
    </row>
    <row r="4683" spans="1:4">
      <c r="A4683" s="268">
        <v>9839</v>
      </c>
      <c r="B4683" s="261" t="s">
        <v>5029</v>
      </c>
      <c r="C4683" s="268" t="s">
        <v>111</v>
      </c>
      <c r="D4683" s="283">
        <v>19.37</v>
      </c>
    </row>
    <row r="4684" spans="1:4">
      <c r="A4684" s="268">
        <v>9870</v>
      </c>
      <c r="B4684" s="261" t="s">
        <v>5030</v>
      </c>
      <c r="C4684" s="268" t="s">
        <v>111</v>
      </c>
      <c r="D4684" s="283">
        <v>88.02</v>
      </c>
    </row>
    <row r="4685" spans="1:4">
      <c r="A4685" s="268">
        <v>9867</v>
      </c>
      <c r="B4685" s="261" t="s">
        <v>5031</v>
      </c>
      <c r="C4685" s="268" t="s">
        <v>111</v>
      </c>
      <c r="D4685" s="283">
        <v>3.53</v>
      </c>
    </row>
    <row r="4686" spans="1:4">
      <c r="A4686" s="268">
        <v>9868</v>
      </c>
      <c r="B4686" s="261" t="s">
        <v>5032</v>
      </c>
      <c r="C4686" s="268" t="s">
        <v>111</v>
      </c>
      <c r="D4686" s="283">
        <v>3.99</v>
      </c>
    </row>
    <row r="4687" spans="1:4">
      <c r="A4687" s="268">
        <v>9869</v>
      </c>
      <c r="B4687" s="261" t="s">
        <v>5033</v>
      </c>
      <c r="C4687" s="268" t="s">
        <v>111</v>
      </c>
      <c r="D4687" s="283">
        <v>8.61</v>
      </c>
    </row>
    <row r="4688" spans="1:4">
      <c r="A4688" s="268">
        <v>9874</v>
      </c>
      <c r="B4688" s="261" t="s">
        <v>5034</v>
      </c>
      <c r="C4688" s="268" t="s">
        <v>111</v>
      </c>
      <c r="D4688" s="283">
        <v>13.52</v>
      </c>
    </row>
    <row r="4689" spans="1:4">
      <c r="A4689" s="268">
        <v>9875</v>
      </c>
      <c r="B4689" s="261" t="s">
        <v>5035</v>
      </c>
      <c r="C4689" s="268" t="s">
        <v>111</v>
      </c>
      <c r="D4689" s="283">
        <v>14.83</v>
      </c>
    </row>
    <row r="4690" spans="1:4">
      <c r="A4690" s="268">
        <v>9873</v>
      </c>
      <c r="B4690" s="261" t="s">
        <v>5036</v>
      </c>
      <c r="C4690" s="268" t="s">
        <v>111</v>
      </c>
      <c r="D4690" s="283">
        <v>24.4</v>
      </c>
    </row>
    <row r="4691" spans="1:4">
      <c r="A4691" s="268">
        <v>9871</v>
      </c>
      <c r="B4691" s="261" t="s">
        <v>5037</v>
      </c>
      <c r="C4691" s="268" t="s">
        <v>111</v>
      </c>
      <c r="D4691" s="283">
        <v>40.43</v>
      </c>
    </row>
    <row r="4692" spans="1:4">
      <c r="A4692" s="268">
        <v>9872</v>
      </c>
      <c r="B4692" s="261" t="s">
        <v>5038</v>
      </c>
      <c r="C4692" s="268" t="s">
        <v>111</v>
      </c>
      <c r="D4692" s="283">
        <v>56.25</v>
      </c>
    </row>
    <row r="4693" spans="1:4">
      <c r="A4693" s="268">
        <v>12425</v>
      </c>
      <c r="B4693" s="261" t="s">
        <v>5039</v>
      </c>
      <c r="C4693" s="268" t="s">
        <v>347</v>
      </c>
      <c r="D4693" s="283"/>
    </row>
    <row r="4694" spans="1:4">
      <c r="A4694" s="268">
        <v>12426</v>
      </c>
      <c r="B4694" s="261" t="s">
        <v>5040</v>
      </c>
      <c r="C4694" s="268" t="s">
        <v>347</v>
      </c>
      <c r="D4694" s="283"/>
    </row>
    <row r="4695" spans="1:4">
      <c r="A4695" s="268">
        <v>12427</v>
      </c>
      <c r="B4695" s="261" t="s">
        <v>5041</v>
      </c>
      <c r="C4695" s="268" t="s">
        <v>347</v>
      </c>
      <c r="D4695" s="283"/>
    </row>
    <row r="4696" spans="1:4">
      <c r="A4696" s="268">
        <v>12428</v>
      </c>
      <c r="B4696" s="261" t="s">
        <v>5042</v>
      </c>
      <c r="C4696" s="268" t="s">
        <v>347</v>
      </c>
      <c r="D4696" s="283"/>
    </row>
    <row r="4697" spans="1:4">
      <c r="A4697" s="268">
        <v>12429</v>
      </c>
      <c r="B4697" s="261" t="s">
        <v>5043</v>
      </c>
      <c r="C4697" s="268" t="s">
        <v>347</v>
      </c>
      <c r="D4697" s="283"/>
    </row>
    <row r="4698" spans="1:4">
      <c r="A4698" s="268">
        <v>12430</v>
      </c>
      <c r="B4698" s="261" t="s">
        <v>5044</v>
      </c>
      <c r="C4698" s="268" t="s">
        <v>347</v>
      </c>
      <c r="D4698" s="283"/>
    </row>
    <row r="4699" spans="1:4">
      <c r="A4699" s="268">
        <v>12431</v>
      </c>
      <c r="B4699" s="261" t="s">
        <v>5045</v>
      </c>
      <c r="C4699" s="268" t="s">
        <v>347</v>
      </c>
      <c r="D4699" s="283"/>
    </row>
    <row r="4700" spans="1:4">
      <c r="A4700" s="268">
        <v>12432</v>
      </c>
      <c r="B4700" s="261" t="s">
        <v>5046</v>
      </c>
      <c r="C4700" s="268" t="s">
        <v>347</v>
      </c>
      <c r="D4700" s="283"/>
    </row>
    <row r="4701" spans="1:4">
      <c r="A4701" s="268">
        <v>12433</v>
      </c>
      <c r="B4701" s="261" t="s">
        <v>5047</v>
      </c>
      <c r="C4701" s="268" t="s">
        <v>347</v>
      </c>
      <c r="D4701" s="283"/>
    </row>
    <row r="4702" spans="1:4">
      <c r="A4702" s="268">
        <v>12434</v>
      </c>
      <c r="B4702" s="261" t="s">
        <v>5048</v>
      </c>
      <c r="C4702" s="268" t="s">
        <v>347</v>
      </c>
      <c r="D4702" s="283"/>
    </row>
    <row r="4703" spans="1:4">
      <c r="A4703" s="268">
        <v>12435</v>
      </c>
      <c r="B4703" s="261" t="s">
        <v>5049</v>
      </c>
      <c r="C4703" s="268" t="s">
        <v>347</v>
      </c>
      <c r="D4703" s="283"/>
    </row>
    <row r="4704" spans="1:4">
      <c r="A4704" s="268">
        <v>12437</v>
      </c>
      <c r="B4704" s="261" t="s">
        <v>5050</v>
      </c>
      <c r="C4704" s="268" t="s">
        <v>347</v>
      </c>
      <c r="D4704" s="283"/>
    </row>
    <row r="4705" spans="1:4">
      <c r="A4705" s="268">
        <v>12438</v>
      </c>
      <c r="B4705" s="261" t="s">
        <v>5051</v>
      </c>
      <c r="C4705" s="268" t="s">
        <v>347</v>
      </c>
      <c r="D4705" s="283"/>
    </row>
    <row r="4706" spans="1:4">
      <c r="A4706" s="268">
        <v>12439</v>
      </c>
      <c r="B4706" s="261" t="s">
        <v>5052</v>
      </c>
      <c r="C4706" s="268" t="s">
        <v>347</v>
      </c>
      <c r="D4706" s="283"/>
    </row>
    <row r="4707" spans="1:4">
      <c r="A4707" s="268">
        <v>12436</v>
      </c>
      <c r="B4707" s="261" t="s">
        <v>5053</v>
      </c>
      <c r="C4707" s="268" t="s">
        <v>347</v>
      </c>
      <c r="D4707" s="283"/>
    </row>
    <row r="4708" spans="1:4">
      <c r="A4708" s="268">
        <v>36357</v>
      </c>
      <c r="B4708" s="261" t="s">
        <v>5054</v>
      </c>
      <c r="C4708" s="268" t="s">
        <v>347</v>
      </c>
      <c r="D4708" s="283"/>
    </row>
    <row r="4709" spans="1:4">
      <c r="A4709" s="268">
        <v>12424</v>
      </c>
      <c r="B4709" s="261" t="s">
        <v>5055</v>
      </c>
      <c r="C4709" s="268" t="s">
        <v>347</v>
      </c>
      <c r="D4709" s="283"/>
    </row>
    <row r="4710" spans="1:4">
      <c r="A4710" s="268">
        <v>12440</v>
      </c>
      <c r="B4710" s="261" t="s">
        <v>5056</v>
      </c>
      <c r="C4710" s="268" t="s">
        <v>347</v>
      </c>
      <c r="D4710" s="283"/>
    </row>
    <row r="4711" spans="1:4">
      <c r="A4711" s="268">
        <v>9884</v>
      </c>
      <c r="B4711" s="261" t="s">
        <v>5057</v>
      </c>
      <c r="C4711" s="268" t="s">
        <v>347</v>
      </c>
      <c r="D4711" s="283"/>
    </row>
    <row r="4712" spans="1:4">
      <c r="A4712" s="268">
        <v>9888</v>
      </c>
      <c r="B4712" s="261" t="s">
        <v>5058</v>
      </c>
      <c r="C4712" s="268" t="s">
        <v>347</v>
      </c>
      <c r="D4712" s="283"/>
    </row>
    <row r="4713" spans="1:4">
      <c r="A4713" s="268">
        <v>9886</v>
      </c>
      <c r="B4713" s="261" t="s">
        <v>5059</v>
      </c>
      <c r="C4713" s="268" t="s">
        <v>347</v>
      </c>
      <c r="D4713" s="283"/>
    </row>
    <row r="4714" spans="1:4">
      <c r="A4714" s="268">
        <v>9883</v>
      </c>
      <c r="B4714" s="261" t="s">
        <v>5060</v>
      </c>
      <c r="C4714" s="268" t="s">
        <v>347</v>
      </c>
      <c r="D4714" s="283"/>
    </row>
    <row r="4715" spans="1:4">
      <c r="A4715" s="268">
        <v>9889</v>
      </c>
      <c r="B4715" s="261" t="s">
        <v>5061</v>
      </c>
      <c r="C4715" s="268" t="s">
        <v>347</v>
      </c>
      <c r="D4715" s="283"/>
    </row>
    <row r="4716" spans="1:4">
      <c r="A4716" s="268">
        <v>9887</v>
      </c>
      <c r="B4716" s="261" t="s">
        <v>5062</v>
      </c>
      <c r="C4716" s="268" t="s">
        <v>347</v>
      </c>
      <c r="D4716" s="283"/>
    </row>
    <row r="4717" spans="1:4">
      <c r="A4717" s="268">
        <v>9890</v>
      </c>
      <c r="B4717" s="261" t="s">
        <v>5063</v>
      </c>
      <c r="C4717" s="268" t="s">
        <v>347</v>
      </c>
      <c r="D4717" s="283"/>
    </row>
    <row r="4718" spans="1:4">
      <c r="A4718" s="268">
        <v>9885</v>
      </c>
      <c r="B4718" s="261" t="s">
        <v>5064</v>
      </c>
      <c r="C4718" s="268" t="s">
        <v>347</v>
      </c>
      <c r="D4718" s="283"/>
    </row>
    <row r="4719" spans="1:4">
      <c r="A4719" s="268">
        <v>9891</v>
      </c>
      <c r="B4719" s="261" t="s">
        <v>5065</v>
      </c>
      <c r="C4719" s="268" t="s">
        <v>347</v>
      </c>
      <c r="D4719" s="283"/>
    </row>
    <row r="4720" spans="1:4">
      <c r="A4720" s="268">
        <v>36316</v>
      </c>
      <c r="B4720" s="261" t="s">
        <v>5066</v>
      </c>
      <c r="C4720" s="268" t="s">
        <v>347</v>
      </c>
      <c r="D4720" s="283"/>
    </row>
    <row r="4721" spans="1:4">
      <c r="A4721" s="268">
        <v>36313</v>
      </c>
      <c r="B4721" s="261" t="s">
        <v>5067</v>
      </c>
      <c r="C4721" s="268" t="s">
        <v>347</v>
      </c>
      <c r="D4721" s="283"/>
    </row>
    <row r="4722" spans="1:4">
      <c r="A4722" s="268">
        <v>64</v>
      </c>
      <c r="B4722" s="261" t="s">
        <v>5068</v>
      </c>
      <c r="C4722" s="268" t="s">
        <v>347</v>
      </c>
      <c r="D4722" s="283"/>
    </row>
    <row r="4723" spans="1:4">
      <c r="A4723" s="268">
        <v>37423</v>
      </c>
      <c r="B4723" s="261" t="s">
        <v>5069</v>
      </c>
      <c r="C4723" s="268" t="s">
        <v>347</v>
      </c>
      <c r="D4723" s="283"/>
    </row>
    <row r="4724" spans="1:4">
      <c r="A4724" s="268">
        <v>9892</v>
      </c>
      <c r="B4724" s="261" t="s">
        <v>5070</v>
      </c>
      <c r="C4724" s="268" t="s">
        <v>347</v>
      </c>
      <c r="D4724" s="283">
        <v>6.47</v>
      </c>
    </row>
    <row r="4725" spans="1:4">
      <c r="A4725" s="268">
        <v>9901</v>
      </c>
      <c r="B4725" s="261" t="s">
        <v>5071</v>
      </c>
      <c r="C4725" s="268" t="s">
        <v>347</v>
      </c>
      <c r="D4725" s="283">
        <v>31.33</v>
      </c>
    </row>
    <row r="4726" spans="1:4">
      <c r="A4726" s="268">
        <v>9900</v>
      </c>
      <c r="B4726" s="261" t="s">
        <v>5072</v>
      </c>
      <c r="C4726" s="268" t="s">
        <v>347</v>
      </c>
      <c r="D4726" s="283">
        <v>18.149999999999999</v>
      </c>
    </row>
    <row r="4727" spans="1:4">
      <c r="A4727" s="268">
        <v>9899</v>
      </c>
      <c r="B4727" s="261" t="s">
        <v>5073</v>
      </c>
      <c r="C4727" s="268" t="s">
        <v>347</v>
      </c>
      <c r="D4727" s="283">
        <v>8.14</v>
      </c>
    </row>
    <row r="4728" spans="1:4">
      <c r="A4728" s="268">
        <v>9908</v>
      </c>
      <c r="B4728" s="261" t="s">
        <v>5074</v>
      </c>
      <c r="C4728" s="268" t="s">
        <v>347</v>
      </c>
      <c r="D4728" s="283">
        <v>365.94</v>
      </c>
    </row>
    <row r="4729" spans="1:4">
      <c r="A4729" s="268">
        <v>9905</v>
      </c>
      <c r="B4729" s="261" t="s">
        <v>5075</v>
      </c>
      <c r="C4729" s="268" t="s">
        <v>347</v>
      </c>
      <c r="D4729" s="283">
        <v>6.37</v>
      </c>
    </row>
    <row r="4730" spans="1:4">
      <c r="A4730" s="268">
        <v>9906</v>
      </c>
      <c r="B4730" s="261" t="s">
        <v>5076</v>
      </c>
      <c r="C4730" s="268" t="s">
        <v>347</v>
      </c>
      <c r="D4730" s="283">
        <v>7.67</v>
      </c>
    </row>
    <row r="4731" spans="1:4">
      <c r="A4731" s="268">
        <v>9895</v>
      </c>
      <c r="B4731" s="261" t="s">
        <v>5077</v>
      </c>
      <c r="C4731" s="268" t="s">
        <v>347</v>
      </c>
      <c r="D4731" s="283">
        <v>12.93</v>
      </c>
    </row>
    <row r="4732" spans="1:4">
      <c r="A4732" s="268">
        <v>9894</v>
      </c>
      <c r="B4732" s="261" t="s">
        <v>5078</v>
      </c>
      <c r="C4732" s="268" t="s">
        <v>347</v>
      </c>
      <c r="D4732" s="283">
        <v>24.86</v>
      </c>
    </row>
    <row r="4733" spans="1:4">
      <c r="A4733" s="268">
        <v>9897</v>
      </c>
      <c r="B4733" s="261" t="s">
        <v>5079</v>
      </c>
      <c r="C4733" s="268" t="s">
        <v>347</v>
      </c>
      <c r="D4733" s="283">
        <v>26.55</v>
      </c>
    </row>
    <row r="4734" spans="1:4">
      <c r="A4734" s="268">
        <v>9910</v>
      </c>
      <c r="B4734" s="261" t="s">
        <v>5080</v>
      </c>
      <c r="C4734" s="268" t="s">
        <v>347</v>
      </c>
      <c r="D4734" s="283">
        <v>69.069999999999993</v>
      </c>
    </row>
    <row r="4735" spans="1:4">
      <c r="A4735" s="268">
        <v>9909</v>
      </c>
      <c r="B4735" s="261" t="s">
        <v>5081</v>
      </c>
      <c r="C4735" s="268" t="s">
        <v>347</v>
      </c>
      <c r="D4735" s="283">
        <v>140.66999999999999</v>
      </c>
    </row>
    <row r="4736" spans="1:4">
      <c r="A4736" s="268">
        <v>9907</v>
      </c>
      <c r="B4736" s="261" t="s">
        <v>5082</v>
      </c>
      <c r="C4736" s="268" t="s">
        <v>347</v>
      </c>
      <c r="D4736" s="283">
        <v>166.09</v>
      </c>
    </row>
    <row r="4737" spans="1:4">
      <c r="A4737" s="268">
        <v>20973</v>
      </c>
      <c r="B4737" s="261" t="s">
        <v>5083</v>
      </c>
      <c r="C4737" s="268" t="s">
        <v>347</v>
      </c>
      <c r="D4737" s="283">
        <v>139.32</v>
      </c>
    </row>
    <row r="4738" spans="1:4">
      <c r="A4738" s="268">
        <v>20974</v>
      </c>
      <c r="B4738" s="261" t="s">
        <v>5084</v>
      </c>
      <c r="C4738" s="268" t="s">
        <v>347</v>
      </c>
      <c r="D4738" s="283">
        <v>199.33</v>
      </c>
    </row>
    <row r="4739" spans="1:4">
      <c r="A4739" s="268">
        <v>37989</v>
      </c>
      <c r="B4739" s="261" t="s">
        <v>5085</v>
      </c>
      <c r="C4739" s="268" t="s">
        <v>347</v>
      </c>
      <c r="D4739" s="283">
        <v>16.87</v>
      </c>
    </row>
    <row r="4740" spans="1:4">
      <c r="A4740" s="268">
        <v>37990</v>
      </c>
      <c r="B4740" s="261" t="s">
        <v>5086</v>
      </c>
      <c r="C4740" s="268" t="s">
        <v>347</v>
      </c>
      <c r="D4740" s="283">
        <v>18.61</v>
      </c>
    </row>
    <row r="4741" spans="1:4">
      <c r="A4741" s="268">
        <v>37991</v>
      </c>
      <c r="B4741" s="261" t="s">
        <v>5087</v>
      </c>
      <c r="C4741" s="268" t="s">
        <v>347</v>
      </c>
      <c r="D4741" s="283">
        <v>24.76</v>
      </c>
    </row>
    <row r="4742" spans="1:4">
      <c r="A4742" s="268">
        <v>37992</v>
      </c>
      <c r="B4742" s="261" t="s">
        <v>5088</v>
      </c>
      <c r="C4742" s="268" t="s">
        <v>347</v>
      </c>
      <c r="D4742" s="283">
        <v>38.43</v>
      </c>
    </row>
    <row r="4743" spans="1:4">
      <c r="A4743" s="268">
        <v>37993</v>
      </c>
      <c r="B4743" s="261" t="s">
        <v>5089</v>
      </c>
      <c r="C4743" s="268" t="s">
        <v>347</v>
      </c>
      <c r="D4743" s="283">
        <v>58.31</v>
      </c>
    </row>
    <row r="4744" spans="1:4">
      <c r="A4744" s="268">
        <v>37994</v>
      </c>
      <c r="B4744" s="261" t="s">
        <v>5090</v>
      </c>
      <c r="C4744" s="268" t="s">
        <v>347</v>
      </c>
      <c r="D4744" s="283">
        <v>138.83000000000001</v>
      </c>
    </row>
    <row r="4745" spans="1:4">
      <c r="A4745" s="268">
        <v>37995</v>
      </c>
      <c r="B4745" s="261" t="s">
        <v>5091</v>
      </c>
      <c r="C4745" s="268" t="s">
        <v>347</v>
      </c>
      <c r="D4745" s="283">
        <v>180.96</v>
      </c>
    </row>
    <row r="4746" spans="1:4">
      <c r="A4746" s="268">
        <v>37996</v>
      </c>
      <c r="B4746" s="261" t="s">
        <v>5092</v>
      </c>
      <c r="C4746" s="268" t="s">
        <v>347</v>
      </c>
      <c r="D4746" s="283">
        <v>275.56</v>
      </c>
    </row>
    <row r="4747" spans="1:4">
      <c r="A4747" s="268">
        <v>45267</v>
      </c>
      <c r="B4747" s="261" t="s">
        <v>5093</v>
      </c>
      <c r="C4747" s="268" t="s">
        <v>347</v>
      </c>
      <c r="D4747" s="283">
        <v>190.74</v>
      </c>
    </row>
    <row r="4748" spans="1:4">
      <c r="A4748" s="268">
        <v>38604</v>
      </c>
      <c r="B4748" s="261" t="s">
        <v>5094</v>
      </c>
      <c r="C4748" s="268" t="s">
        <v>347</v>
      </c>
      <c r="D4748" s="283"/>
    </row>
    <row r="4749" spans="1:4">
      <c r="A4749" s="268">
        <v>10601</v>
      </c>
      <c r="B4749" s="261" t="s">
        <v>5095</v>
      </c>
      <c r="C4749" s="268" t="s">
        <v>347</v>
      </c>
      <c r="D4749" s="283"/>
    </row>
    <row r="4750" spans="1:4">
      <c r="A4750" s="268">
        <v>44469</v>
      </c>
      <c r="B4750" s="261" t="s">
        <v>5096</v>
      </c>
      <c r="C4750" s="268" t="s">
        <v>347</v>
      </c>
      <c r="D4750" s="283"/>
    </row>
    <row r="4751" spans="1:4">
      <c r="A4751" s="268">
        <v>9914</v>
      </c>
      <c r="B4751" s="261" t="s">
        <v>5097</v>
      </c>
      <c r="C4751" s="268" t="s">
        <v>347</v>
      </c>
      <c r="D4751" s="283"/>
    </row>
    <row r="4752" spans="1:4">
      <c r="A4752" s="268">
        <v>36485</v>
      </c>
      <c r="B4752" s="261" t="s">
        <v>5098</v>
      </c>
      <c r="C4752" s="268" t="s">
        <v>347</v>
      </c>
      <c r="D4752" s="283"/>
    </row>
    <row r="4753" spans="1:4">
      <c r="A4753" s="268">
        <v>9912</v>
      </c>
      <c r="B4753" s="261" t="s">
        <v>5099</v>
      </c>
      <c r="C4753" s="268" t="s">
        <v>347</v>
      </c>
      <c r="D4753" s="283"/>
    </row>
    <row r="4754" spans="1:4">
      <c r="A4754" s="268">
        <v>9921</v>
      </c>
      <c r="B4754" s="261" t="s">
        <v>5100</v>
      </c>
      <c r="C4754" s="268" t="s">
        <v>347</v>
      </c>
      <c r="D4754" s="283"/>
    </row>
    <row r="4755" spans="1:4">
      <c r="A4755" s="268">
        <v>21112</v>
      </c>
      <c r="B4755" s="261" t="s">
        <v>5101</v>
      </c>
      <c r="C4755" s="268" t="s">
        <v>347</v>
      </c>
      <c r="D4755" s="283">
        <v>368.42</v>
      </c>
    </row>
    <row r="4756" spans="1:4">
      <c r="A4756" s="268">
        <v>10228</v>
      </c>
      <c r="B4756" s="261" t="s">
        <v>5102</v>
      </c>
      <c r="C4756" s="268" t="s">
        <v>347</v>
      </c>
      <c r="D4756" s="283">
        <v>428</v>
      </c>
    </row>
    <row r="4757" spans="1:4">
      <c r="A4757" s="268">
        <v>11781</v>
      </c>
      <c r="B4757" s="261" t="s">
        <v>5103</v>
      </c>
      <c r="C4757" s="268" t="s">
        <v>347</v>
      </c>
      <c r="D4757" s="283">
        <v>346.73</v>
      </c>
    </row>
    <row r="4758" spans="1:4">
      <c r="A4758" s="268">
        <v>37588</v>
      </c>
      <c r="B4758" s="261" t="s">
        <v>5104</v>
      </c>
      <c r="C4758" s="268" t="s">
        <v>347</v>
      </c>
      <c r="D4758" s="283">
        <v>77.86</v>
      </c>
    </row>
    <row r="4759" spans="1:4">
      <c r="A4759" s="268">
        <v>11751</v>
      </c>
      <c r="B4759" s="261" t="s">
        <v>5105</v>
      </c>
      <c r="C4759" s="268" t="s">
        <v>347</v>
      </c>
      <c r="D4759" s="283">
        <v>157.16999999999999</v>
      </c>
    </row>
    <row r="4760" spans="1:4">
      <c r="A4760" s="268">
        <v>11750</v>
      </c>
      <c r="B4760" s="261" t="s">
        <v>5106</v>
      </c>
      <c r="C4760" s="268" t="s">
        <v>347</v>
      </c>
      <c r="D4760" s="283">
        <v>130.43</v>
      </c>
    </row>
    <row r="4761" spans="1:4">
      <c r="A4761" s="268">
        <v>11746</v>
      </c>
      <c r="B4761" s="261" t="s">
        <v>5107</v>
      </c>
      <c r="C4761" s="268" t="s">
        <v>347</v>
      </c>
      <c r="D4761" s="283">
        <v>87.51</v>
      </c>
    </row>
    <row r="4762" spans="1:4">
      <c r="A4762" s="268">
        <v>11748</v>
      </c>
      <c r="B4762" s="261" t="s">
        <v>5108</v>
      </c>
      <c r="C4762" s="268" t="s">
        <v>347</v>
      </c>
      <c r="D4762" s="283">
        <v>56.15</v>
      </c>
    </row>
    <row r="4763" spans="1:4">
      <c r="A4763" s="268">
        <v>11747</v>
      </c>
      <c r="B4763" s="261" t="s">
        <v>5109</v>
      </c>
      <c r="C4763" s="268" t="s">
        <v>347</v>
      </c>
      <c r="D4763" s="283">
        <v>242.35</v>
      </c>
    </row>
    <row r="4764" spans="1:4">
      <c r="A4764" s="268">
        <v>11749</v>
      </c>
      <c r="B4764" s="261" t="s">
        <v>5110</v>
      </c>
      <c r="C4764" s="268" t="s">
        <v>347</v>
      </c>
      <c r="D4764" s="283">
        <v>64.819999999999993</v>
      </c>
    </row>
    <row r="4765" spans="1:4">
      <c r="A4765" s="268">
        <v>10236</v>
      </c>
      <c r="B4765" s="261" t="s">
        <v>5111</v>
      </c>
      <c r="C4765" s="268" t="s">
        <v>347</v>
      </c>
      <c r="D4765" s="283">
        <v>159.22</v>
      </c>
    </row>
    <row r="4766" spans="1:4">
      <c r="A4766" s="268">
        <v>10233</v>
      </c>
      <c r="B4766" s="261" t="s">
        <v>5112</v>
      </c>
      <c r="C4766" s="268" t="s">
        <v>347</v>
      </c>
      <c r="D4766" s="283">
        <v>149.19999999999999</v>
      </c>
    </row>
    <row r="4767" spans="1:4">
      <c r="A4767" s="268">
        <v>10234</v>
      </c>
      <c r="B4767" s="261" t="s">
        <v>5113</v>
      </c>
      <c r="C4767" s="268" t="s">
        <v>347</v>
      </c>
      <c r="D4767" s="283">
        <v>93.99</v>
      </c>
    </row>
    <row r="4768" spans="1:4">
      <c r="A4768" s="268">
        <v>10231</v>
      </c>
      <c r="B4768" s="261" t="s">
        <v>5114</v>
      </c>
      <c r="C4768" s="268" t="s">
        <v>347</v>
      </c>
      <c r="D4768" s="283">
        <v>431</v>
      </c>
    </row>
    <row r="4769" spans="1:4">
      <c r="A4769" s="268">
        <v>10232</v>
      </c>
      <c r="B4769" s="261" t="s">
        <v>5115</v>
      </c>
      <c r="C4769" s="268" t="s">
        <v>347</v>
      </c>
      <c r="D4769" s="283">
        <v>241.18</v>
      </c>
    </row>
    <row r="4770" spans="1:4">
      <c r="A4770" s="268">
        <v>10235</v>
      </c>
      <c r="B4770" s="261" t="s">
        <v>5116</v>
      </c>
      <c r="C4770" s="268" t="s">
        <v>347</v>
      </c>
      <c r="D4770" s="283">
        <v>590.85</v>
      </c>
    </row>
    <row r="4771" spans="1:4">
      <c r="A4771" s="268">
        <v>10229</v>
      </c>
      <c r="B4771" s="261" t="s">
        <v>5117</v>
      </c>
      <c r="C4771" s="268" t="s">
        <v>347</v>
      </c>
      <c r="D4771" s="283">
        <v>85</v>
      </c>
    </row>
    <row r="4772" spans="1:4">
      <c r="A4772" s="268">
        <v>10230</v>
      </c>
      <c r="B4772" s="261" t="s">
        <v>5118</v>
      </c>
      <c r="C4772" s="268" t="s">
        <v>347</v>
      </c>
      <c r="D4772" s="283">
        <v>1039.8399999999999</v>
      </c>
    </row>
    <row r="4773" spans="1:4">
      <c r="A4773" s="268">
        <v>10409</v>
      </c>
      <c r="B4773" s="261" t="s">
        <v>5119</v>
      </c>
      <c r="C4773" s="268" t="s">
        <v>347</v>
      </c>
      <c r="D4773" s="283">
        <v>308.93</v>
      </c>
    </row>
    <row r="4774" spans="1:4">
      <c r="A4774" s="268">
        <v>10411</v>
      </c>
      <c r="B4774" s="261" t="s">
        <v>5120</v>
      </c>
      <c r="C4774" s="268" t="s">
        <v>347</v>
      </c>
      <c r="D4774" s="283">
        <v>276.43</v>
      </c>
    </row>
    <row r="4775" spans="1:4">
      <c r="A4775" s="268">
        <v>10410</v>
      </c>
      <c r="B4775" s="261" t="s">
        <v>5121</v>
      </c>
      <c r="C4775" s="268" t="s">
        <v>347</v>
      </c>
      <c r="D4775" s="283">
        <v>184.65</v>
      </c>
    </row>
    <row r="4776" spans="1:4">
      <c r="A4776" s="268">
        <v>10404</v>
      </c>
      <c r="B4776" s="261" t="s">
        <v>5122</v>
      </c>
      <c r="C4776" s="268" t="s">
        <v>347</v>
      </c>
      <c r="D4776" s="283">
        <v>112.1</v>
      </c>
    </row>
    <row r="4777" spans="1:4">
      <c r="A4777" s="268">
        <v>10405</v>
      </c>
      <c r="B4777" s="261" t="s">
        <v>5123</v>
      </c>
      <c r="C4777" s="268" t="s">
        <v>347</v>
      </c>
      <c r="D4777" s="283">
        <v>618.92999999999995</v>
      </c>
    </row>
    <row r="4778" spans="1:4">
      <c r="A4778" s="268">
        <v>10408</v>
      </c>
      <c r="B4778" s="261" t="s">
        <v>5124</v>
      </c>
      <c r="C4778" s="268" t="s">
        <v>347</v>
      </c>
      <c r="D4778" s="283">
        <v>432.81</v>
      </c>
    </row>
    <row r="4779" spans="1:4">
      <c r="A4779" s="268">
        <v>10406</v>
      </c>
      <c r="B4779" s="261" t="s">
        <v>5125</v>
      </c>
      <c r="C4779" s="268" t="s">
        <v>347</v>
      </c>
      <c r="D4779" s="283">
        <v>854.87</v>
      </c>
    </row>
    <row r="4780" spans="1:4">
      <c r="A4780" s="268">
        <v>10412</v>
      </c>
      <c r="B4780" s="261" t="s">
        <v>5126</v>
      </c>
      <c r="C4780" s="268" t="s">
        <v>347</v>
      </c>
      <c r="D4780" s="283">
        <v>135.86000000000001</v>
      </c>
    </row>
    <row r="4781" spans="1:4">
      <c r="A4781" s="268">
        <v>10407</v>
      </c>
      <c r="B4781" s="261" t="s">
        <v>5127</v>
      </c>
      <c r="C4781" s="268" t="s">
        <v>347</v>
      </c>
      <c r="D4781" s="283">
        <v>1325.91</v>
      </c>
    </row>
    <row r="4782" spans="1:4">
      <c r="A4782" s="268">
        <v>10416</v>
      </c>
      <c r="B4782" s="261" t="s">
        <v>5128</v>
      </c>
      <c r="C4782" s="268" t="s">
        <v>347</v>
      </c>
      <c r="D4782" s="283">
        <v>164.46</v>
      </c>
    </row>
    <row r="4783" spans="1:4">
      <c r="A4783" s="268">
        <v>10419</v>
      </c>
      <c r="B4783" s="261" t="s">
        <v>5129</v>
      </c>
      <c r="C4783" s="268" t="s">
        <v>347</v>
      </c>
      <c r="D4783" s="283">
        <v>142.75</v>
      </c>
    </row>
    <row r="4784" spans="1:4">
      <c r="A4784" s="268">
        <v>10418</v>
      </c>
      <c r="B4784" s="261" t="s">
        <v>5130</v>
      </c>
      <c r="C4784" s="268" t="s">
        <v>347</v>
      </c>
      <c r="D4784" s="283">
        <v>95.15</v>
      </c>
    </row>
    <row r="4785" spans="1:4">
      <c r="A4785" s="268">
        <v>21092</v>
      </c>
      <c r="B4785" s="261" t="s">
        <v>5131</v>
      </c>
      <c r="C4785" s="268" t="s">
        <v>347</v>
      </c>
      <c r="D4785" s="283">
        <v>81.61</v>
      </c>
    </row>
    <row r="4786" spans="1:4">
      <c r="A4786" s="268">
        <v>12657</v>
      </c>
      <c r="B4786" s="261" t="s">
        <v>5132</v>
      </c>
      <c r="C4786" s="268" t="s">
        <v>347</v>
      </c>
      <c r="D4786" s="283">
        <v>383.99</v>
      </c>
    </row>
    <row r="4787" spans="1:4">
      <c r="A4787" s="268">
        <v>10417</v>
      </c>
      <c r="B4787" s="261" t="s">
        <v>5133</v>
      </c>
      <c r="C4787" s="268" t="s">
        <v>347</v>
      </c>
      <c r="D4787" s="283">
        <v>239.63</v>
      </c>
    </row>
    <row r="4788" spans="1:4">
      <c r="A4788" s="268">
        <v>10414</v>
      </c>
      <c r="B4788" s="261" t="s">
        <v>5134</v>
      </c>
      <c r="C4788" s="268" t="s">
        <v>347</v>
      </c>
      <c r="D4788" s="283">
        <v>524.36</v>
      </c>
    </row>
    <row r="4789" spans="1:4">
      <c r="A4789" s="268">
        <v>10413</v>
      </c>
      <c r="B4789" s="261" t="s">
        <v>5135</v>
      </c>
      <c r="C4789" s="268" t="s">
        <v>347</v>
      </c>
      <c r="D4789" s="283">
        <v>87.09</v>
      </c>
    </row>
    <row r="4790" spans="1:4">
      <c r="A4790" s="268">
        <v>10415</v>
      </c>
      <c r="B4790" s="261" t="s">
        <v>5136</v>
      </c>
      <c r="C4790" s="268" t="s">
        <v>347</v>
      </c>
      <c r="D4790" s="283">
        <v>910.06</v>
      </c>
    </row>
    <row r="4791" spans="1:4">
      <c r="A4791" s="268">
        <v>38643</v>
      </c>
      <c r="B4791" s="261" t="s">
        <v>5137</v>
      </c>
      <c r="C4791" s="268" t="s">
        <v>347</v>
      </c>
      <c r="D4791" s="283">
        <v>61.87</v>
      </c>
    </row>
    <row r="4792" spans="1:4">
      <c r="A4792" s="268">
        <v>6157</v>
      </c>
      <c r="B4792" s="261" t="s">
        <v>5138</v>
      </c>
      <c r="C4792" s="268" t="s">
        <v>347</v>
      </c>
      <c r="D4792" s="283">
        <v>84.52</v>
      </c>
    </row>
    <row r="4793" spans="1:4">
      <c r="A4793" s="268">
        <v>6158</v>
      </c>
      <c r="B4793" s="261" t="s">
        <v>5139</v>
      </c>
      <c r="C4793" s="268" t="s">
        <v>347</v>
      </c>
      <c r="D4793" s="283">
        <v>7.09</v>
      </c>
    </row>
    <row r="4794" spans="1:4">
      <c r="A4794" s="268">
        <v>6156</v>
      </c>
      <c r="B4794" s="261" t="s">
        <v>5140</v>
      </c>
      <c r="C4794" s="268" t="s">
        <v>347</v>
      </c>
      <c r="D4794" s="283">
        <v>6.08</v>
      </c>
    </row>
    <row r="4795" spans="1:4">
      <c r="A4795" s="268">
        <v>6153</v>
      </c>
      <c r="B4795" s="261" t="s">
        <v>5141</v>
      </c>
      <c r="C4795" s="268" t="s">
        <v>347</v>
      </c>
      <c r="D4795" s="283">
        <v>4.88</v>
      </c>
    </row>
    <row r="4796" spans="1:4">
      <c r="A4796" s="268">
        <v>6154</v>
      </c>
      <c r="B4796" s="261" t="s">
        <v>5142</v>
      </c>
      <c r="C4796" s="268" t="s">
        <v>347</v>
      </c>
      <c r="D4796" s="283">
        <v>8.67</v>
      </c>
    </row>
    <row r="4797" spans="1:4">
      <c r="A4797" s="268">
        <v>6155</v>
      </c>
      <c r="B4797" s="261" t="s">
        <v>5143</v>
      </c>
      <c r="C4797" s="268" t="s">
        <v>347</v>
      </c>
      <c r="D4797" s="283">
        <v>19.96</v>
      </c>
    </row>
    <row r="4798" spans="1:4">
      <c r="A4798" s="268">
        <v>43595</v>
      </c>
      <c r="B4798" s="261" t="s">
        <v>5144</v>
      </c>
      <c r="C4798" s="268" t="s">
        <v>347</v>
      </c>
      <c r="D4798" s="283">
        <v>21.4</v>
      </c>
    </row>
    <row r="4799" spans="1:4">
      <c r="A4799" s="268">
        <v>43596</v>
      </c>
      <c r="B4799" s="261" t="s">
        <v>5145</v>
      </c>
      <c r="C4799" s="268" t="s">
        <v>347</v>
      </c>
      <c r="D4799" s="283">
        <v>24.73</v>
      </c>
    </row>
    <row r="4800" spans="1:4">
      <c r="A4800" s="268">
        <v>38108</v>
      </c>
      <c r="B4800" s="261" t="s">
        <v>5146</v>
      </c>
      <c r="C4800" s="268" t="s">
        <v>347</v>
      </c>
      <c r="D4800" s="283">
        <v>40.1</v>
      </c>
    </row>
    <row r="4801" spans="1:4">
      <c r="A4801" s="268">
        <v>38087</v>
      </c>
      <c r="B4801" s="261" t="s">
        <v>5147</v>
      </c>
      <c r="C4801" s="268" t="s">
        <v>347</v>
      </c>
      <c r="D4801" s="283">
        <v>51.58</v>
      </c>
    </row>
    <row r="4802" spans="1:4">
      <c r="A4802" s="268">
        <v>38109</v>
      </c>
      <c r="B4802" s="261" t="s">
        <v>5148</v>
      </c>
      <c r="C4802" s="268" t="s">
        <v>347</v>
      </c>
      <c r="D4802" s="283">
        <v>64.09</v>
      </c>
    </row>
    <row r="4803" spans="1:4">
      <c r="A4803" s="268">
        <v>38088</v>
      </c>
      <c r="B4803" s="261" t="s">
        <v>5149</v>
      </c>
      <c r="C4803" s="268" t="s">
        <v>347</v>
      </c>
      <c r="D4803" s="283">
        <v>67.39</v>
      </c>
    </row>
    <row r="4804" spans="1:4">
      <c r="A4804" s="268">
        <v>38110</v>
      </c>
      <c r="B4804" s="261" t="s">
        <v>5150</v>
      </c>
      <c r="C4804" s="268" t="s">
        <v>347</v>
      </c>
      <c r="D4804" s="283">
        <v>24.65</v>
      </c>
    </row>
    <row r="4805" spans="1:4">
      <c r="A4805" s="268">
        <v>38089</v>
      </c>
      <c r="B4805" s="261" t="s">
        <v>5151</v>
      </c>
      <c r="C4805" s="268" t="s">
        <v>347</v>
      </c>
      <c r="D4805" s="283">
        <v>42.96</v>
      </c>
    </row>
    <row r="4806" spans="1:4">
      <c r="A4806" s="268">
        <v>38111</v>
      </c>
      <c r="B4806" s="261" t="s">
        <v>5152</v>
      </c>
      <c r="C4806" s="268" t="s">
        <v>347</v>
      </c>
      <c r="D4806" s="283">
        <v>27.57</v>
      </c>
    </row>
    <row r="4807" spans="1:4">
      <c r="A4807" s="268">
        <v>38090</v>
      </c>
      <c r="B4807" s="261" t="s">
        <v>5153</v>
      </c>
      <c r="C4807" s="268" t="s">
        <v>347</v>
      </c>
      <c r="D4807" s="283">
        <v>44.4</v>
      </c>
    </row>
    <row r="4808" spans="1:4">
      <c r="A4808" s="268">
        <v>38400</v>
      </c>
      <c r="B4808" s="261" t="s">
        <v>5154</v>
      </c>
      <c r="C4808" s="268" t="s">
        <v>347</v>
      </c>
      <c r="D4808" s="283">
        <v>40.07</v>
      </c>
    </row>
    <row r="4809" spans="1:4">
      <c r="A4809" s="268">
        <v>13726</v>
      </c>
      <c r="B4809" s="261" t="s">
        <v>5155</v>
      </c>
      <c r="C4809" s="268" t="s">
        <v>347</v>
      </c>
      <c r="D4809" s="283"/>
    </row>
    <row r="4810" spans="1:4">
      <c r="A4810" s="268">
        <v>12627</v>
      </c>
      <c r="B4810" s="261" t="s">
        <v>5156</v>
      </c>
      <c r="C4810" s="268" t="s">
        <v>347</v>
      </c>
      <c r="D4810" s="283">
        <v>1.07</v>
      </c>
    </row>
    <row r="4811" spans="1:4">
      <c r="A4811" s="268">
        <v>39996</v>
      </c>
      <c r="B4811" s="261" t="s">
        <v>5157</v>
      </c>
      <c r="C4811" s="268" t="s">
        <v>111</v>
      </c>
      <c r="D4811" s="283">
        <v>4.1900000000000004</v>
      </c>
    </row>
    <row r="4812" spans="1:4">
      <c r="A4812" s="268">
        <v>10478</v>
      </c>
      <c r="B4812" s="261" t="s">
        <v>5158</v>
      </c>
      <c r="C4812" s="268" t="s">
        <v>395</v>
      </c>
      <c r="D4812" s="283">
        <v>43.81</v>
      </c>
    </row>
    <row r="4813" spans="1:4">
      <c r="A4813" s="268">
        <v>10481</v>
      </c>
      <c r="B4813" s="261" t="s">
        <v>5159</v>
      </c>
      <c r="C4813" s="268" t="s">
        <v>395</v>
      </c>
      <c r="D4813" s="283">
        <v>38.96</v>
      </c>
    </row>
    <row r="4814" spans="1:4">
      <c r="A4814" s="268">
        <v>10475</v>
      </c>
      <c r="B4814" s="261" t="s">
        <v>5160</v>
      </c>
      <c r="C4814" s="268" t="s">
        <v>395</v>
      </c>
      <c r="D4814" s="283">
        <v>37.700000000000003</v>
      </c>
    </row>
    <row r="4815" spans="1:4">
      <c r="A4815" s="268">
        <v>4030</v>
      </c>
      <c r="B4815" s="261" t="s">
        <v>5161</v>
      </c>
      <c r="C4815" s="268" t="s">
        <v>147</v>
      </c>
      <c r="D4815" s="283">
        <v>7.16</v>
      </c>
    </row>
    <row r="4816" spans="1:4">
      <c r="A4816" s="268">
        <v>4031</v>
      </c>
      <c r="B4816" s="261" t="s">
        <v>5162</v>
      </c>
      <c r="C4816" s="268" t="s">
        <v>147</v>
      </c>
      <c r="D4816" s="283">
        <v>33.659999999999997</v>
      </c>
    </row>
    <row r="4817" spans="1:4">
      <c r="A4817" s="268">
        <v>11652</v>
      </c>
      <c r="B4817" s="261" t="s">
        <v>5163</v>
      </c>
      <c r="C4817" s="268" t="s">
        <v>347</v>
      </c>
      <c r="D4817" s="283"/>
    </row>
    <row r="4818" spans="1:4">
      <c r="A4818" s="268">
        <v>13896</v>
      </c>
      <c r="B4818" s="261" t="s">
        <v>5164</v>
      </c>
      <c r="C4818" s="268" t="s">
        <v>347</v>
      </c>
      <c r="D4818" s="283"/>
    </row>
    <row r="4819" spans="1:4">
      <c r="A4819" s="268">
        <v>44470</v>
      </c>
      <c r="B4819" s="261" t="s">
        <v>5165</v>
      </c>
      <c r="C4819" s="268" t="s">
        <v>347</v>
      </c>
      <c r="D4819" s="283"/>
    </row>
    <row r="4820" spans="1:4">
      <c r="A4820" s="268">
        <v>13476</v>
      </c>
      <c r="B4820" s="261" t="s">
        <v>5166</v>
      </c>
      <c r="C4820" s="268" t="s">
        <v>347</v>
      </c>
      <c r="D4820" s="283"/>
    </row>
    <row r="4821" spans="1:4">
      <c r="A4821" s="268">
        <v>44491</v>
      </c>
      <c r="B4821" s="261" t="s">
        <v>5167</v>
      </c>
      <c r="C4821" s="268" t="s">
        <v>347</v>
      </c>
      <c r="D4821" s="283"/>
    </row>
    <row r="4822" spans="1:4">
      <c r="A4822" s="268">
        <v>10488</v>
      </c>
      <c r="B4822" s="261" t="s">
        <v>5168</v>
      </c>
      <c r="C4822" s="268" t="s">
        <v>347</v>
      </c>
      <c r="D4822" s="283"/>
    </row>
    <row r="4823" spans="1:4">
      <c r="A4823" s="268">
        <v>13606</v>
      </c>
      <c r="B4823" s="261" t="s">
        <v>5169</v>
      </c>
      <c r="C4823" s="268" t="s">
        <v>347</v>
      </c>
      <c r="D4823" s="283"/>
    </row>
    <row r="4824" spans="1:4">
      <c r="A4824" s="268">
        <v>10489</v>
      </c>
      <c r="B4824" s="261" t="s">
        <v>5170</v>
      </c>
      <c r="C4824" s="268" t="s">
        <v>101</v>
      </c>
      <c r="D4824" s="283">
        <v>17.12</v>
      </c>
    </row>
    <row r="4825" spans="1:4">
      <c r="A4825" s="268">
        <v>41073</v>
      </c>
      <c r="B4825" s="261" t="s">
        <v>5171</v>
      </c>
      <c r="C4825" s="268" t="s">
        <v>493</v>
      </c>
      <c r="D4825" s="283">
        <v>2999.69</v>
      </c>
    </row>
    <row r="4826" spans="1:4">
      <c r="A4826" s="268">
        <v>34391</v>
      </c>
      <c r="B4826" s="261" t="s">
        <v>5172</v>
      </c>
      <c r="C4826" s="268" t="s">
        <v>147</v>
      </c>
      <c r="D4826" s="283">
        <v>730.09</v>
      </c>
    </row>
    <row r="4827" spans="1:4">
      <c r="A4827" s="268">
        <v>10496</v>
      </c>
      <c r="B4827" s="261" t="s">
        <v>5173</v>
      </c>
      <c r="C4827" s="268" t="s">
        <v>147</v>
      </c>
      <c r="D4827" s="283">
        <v>635.41</v>
      </c>
    </row>
    <row r="4828" spans="1:4">
      <c r="A4828" s="268">
        <v>10497</v>
      </c>
      <c r="B4828" s="261" t="s">
        <v>5174</v>
      </c>
      <c r="C4828" s="268" t="s">
        <v>147</v>
      </c>
      <c r="D4828" s="283">
        <v>1652.08</v>
      </c>
    </row>
    <row r="4829" spans="1:4">
      <c r="A4829" s="268">
        <v>10504</v>
      </c>
      <c r="B4829" s="261" t="s">
        <v>5175</v>
      </c>
      <c r="C4829" s="268" t="s">
        <v>147</v>
      </c>
      <c r="D4829" s="283">
        <v>1931.66</v>
      </c>
    </row>
    <row r="4830" spans="1:4">
      <c r="A4830" s="268">
        <v>34390</v>
      </c>
      <c r="B4830" s="261" t="s">
        <v>5176</v>
      </c>
      <c r="C4830" s="268" t="s">
        <v>147</v>
      </c>
      <c r="D4830" s="283">
        <v>569.33000000000004</v>
      </c>
    </row>
    <row r="4831" spans="1:4">
      <c r="A4831" s="268">
        <v>34389</v>
      </c>
      <c r="B4831" s="261" t="s">
        <v>5177</v>
      </c>
      <c r="C4831" s="268" t="s">
        <v>147</v>
      </c>
      <c r="D4831" s="283">
        <v>177.91</v>
      </c>
    </row>
    <row r="4832" spans="1:4">
      <c r="A4832" s="268">
        <v>34388</v>
      </c>
      <c r="B4832" s="261" t="s">
        <v>5178</v>
      </c>
      <c r="C4832" s="268" t="s">
        <v>147</v>
      </c>
      <c r="D4832" s="283">
        <v>252.87</v>
      </c>
    </row>
    <row r="4833" spans="1:4">
      <c r="A4833" s="268">
        <v>34387</v>
      </c>
      <c r="B4833" s="261" t="s">
        <v>5179</v>
      </c>
      <c r="C4833" s="268" t="s">
        <v>147</v>
      </c>
      <c r="D4833" s="283">
        <v>410.47</v>
      </c>
    </row>
    <row r="4834" spans="1:4">
      <c r="A4834" s="268">
        <v>11188</v>
      </c>
      <c r="B4834" s="261" t="s">
        <v>5180</v>
      </c>
      <c r="C4834" s="268" t="s">
        <v>147</v>
      </c>
      <c r="D4834" s="283">
        <v>203.33</v>
      </c>
    </row>
    <row r="4835" spans="1:4">
      <c r="A4835" s="268">
        <v>11189</v>
      </c>
      <c r="B4835" s="261" t="s">
        <v>5181</v>
      </c>
      <c r="C4835" s="268" t="s">
        <v>147</v>
      </c>
      <c r="D4835" s="283">
        <v>305</v>
      </c>
    </row>
    <row r="4836" spans="1:4">
      <c r="A4836" s="268">
        <v>21107</v>
      </c>
      <c r="B4836" s="261" t="s">
        <v>5182</v>
      </c>
      <c r="C4836" s="268" t="s">
        <v>147</v>
      </c>
      <c r="D4836" s="283">
        <v>219.49</v>
      </c>
    </row>
    <row r="4837" spans="1:4">
      <c r="A4837" s="268">
        <v>34386</v>
      </c>
      <c r="B4837" s="261" t="s">
        <v>5183</v>
      </c>
      <c r="C4837" s="268" t="s">
        <v>147</v>
      </c>
      <c r="D4837" s="283">
        <v>381.25</v>
      </c>
    </row>
    <row r="4838" spans="1:4">
      <c r="A4838" s="268">
        <v>10490</v>
      </c>
      <c r="B4838" s="261" t="s">
        <v>5184</v>
      </c>
      <c r="C4838" s="268" t="s">
        <v>147</v>
      </c>
      <c r="D4838" s="283">
        <v>133.43</v>
      </c>
    </row>
    <row r="4839" spans="1:4">
      <c r="A4839" s="268">
        <v>10492</v>
      </c>
      <c r="B4839" s="261" t="s">
        <v>5185</v>
      </c>
      <c r="C4839" s="268" t="s">
        <v>147</v>
      </c>
      <c r="D4839" s="283">
        <v>152.5</v>
      </c>
    </row>
    <row r="4840" spans="1:4">
      <c r="A4840" s="268">
        <v>10493</v>
      </c>
      <c r="B4840" s="261" t="s">
        <v>5186</v>
      </c>
      <c r="C4840" s="268" t="s">
        <v>147</v>
      </c>
      <c r="D4840" s="283">
        <v>177.91</v>
      </c>
    </row>
    <row r="4841" spans="1:4">
      <c r="A4841" s="268">
        <v>10491</v>
      </c>
      <c r="B4841" s="261" t="s">
        <v>5187</v>
      </c>
      <c r="C4841" s="268" t="s">
        <v>147</v>
      </c>
      <c r="D4841" s="283">
        <v>216.04</v>
      </c>
    </row>
    <row r="4842" spans="1:4">
      <c r="A4842" s="268">
        <v>34385</v>
      </c>
      <c r="B4842" s="261" t="s">
        <v>5188</v>
      </c>
      <c r="C4842" s="268" t="s">
        <v>147</v>
      </c>
      <c r="D4842" s="283">
        <v>315.16000000000003</v>
      </c>
    </row>
    <row r="4843" spans="1:4">
      <c r="A4843" s="268">
        <v>10499</v>
      </c>
      <c r="B4843" s="261" t="s">
        <v>5189</v>
      </c>
      <c r="C4843" s="268" t="s">
        <v>147</v>
      </c>
      <c r="D4843" s="283">
        <v>127.08</v>
      </c>
    </row>
    <row r="4844" spans="1:4">
      <c r="A4844" s="268">
        <v>34384</v>
      </c>
      <c r="B4844" s="261" t="s">
        <v>5190</v>
      </c>
      <c r="C4844" s="268" t="s">
        <v>147</v>
      </c>
      <c r="D4844" s="283">
        <v>381.25</v>
      </c>
    </row>
    <row r="4845" spans="1:4">
      <c r="A4845" s="268">
        <v>11185</v>
      </c>
      <c r="B4845" s="261" t="s">
        <v>5191</v>
      </c>
      <c r="C4845" s="268" t="s">
        <v>147</v>
      </c>
      <c r="D4845" s="283">
        <v>393.95</v>
      </c>
    </row>
    <row r="4846" spans="1:4">
      <c r="A4846" s="268">
        <v>10507</v>
      </c>
      <c r="B4846" s="261" t="s">
        <v>5192</v>
      </c>
      <c r="C4846" s="268" t="s">
        <v>147</v>
      </c>
      <c r="D4846" s="283">
        <v>374.44</v>
      </c>
    </row>
    <row r="4847" spans="1:4">
      <c r="A4847" s="268">
        <v>10505</v>
      </c>
      <c r="B4847" s="261" t="s">
        <v>5193</v>
      </c>
      <c r="C4847" s="268" t="s">
        <v>147</v>
      </c>
      <c r="D4847" s="283">
        <v>220.95</v>
      </c>
    </row>
    <row r="4848" spans="1:4">
      <c r="A4848" s="268">
        <v>10506</v>
      </c>
      <c r="B4848" s="261" t="s">
        <v>5194</v>
      </c>
      <c r="C4848" s="268" t="s">
        <v>147</v>
      </c>
      <c r="D4848" s="283">
        <v>288.43</v>
      </c>
    </row>
    <row r="4849" spans="1:4">
      <c r="A4849" s="268">
        <v>5031</v>
      </c>
      <c r="B4849" s="261" t="s">
        <v>5195</v>
      </c>
      <c r="C4849" s="268" t="s">
        <v>147</v>
      </c>
      <c r="D4849" s="283">
        <v>405</v>
      </c>
    </row>
    <row r="4850" spans="1:4">
      <c r="A4850" s="268">
        <v>10502</v>
      </c>
      <c r="B4850" s="261" t="s">
        <v>5196</v>
      </c>
      <c r="C4850" s="268" t="s">
        <v>147</v>
      </c>
      <c r="D4850" s="283">
        <v>471.92</v>
      </c>
    </row>
    <row r="4851" spans="1:4">
      <c r="A4851" s="268">
        <v>10501</v>
      </c>
      <c r="B4851" s="261" t="s">
        <v>5197</v>
      </c>
      <c r="C4851" s="268" t="s">
        <v>147</v>
      </c>
      <c r="D4851" s="283">
        <v>266.62</v>
      </c>
    </row>
    <row r="4852" spans="1:4">
      <c r="A4852" s="268">
        <v>10503</v>
      </c>
      <c r="B4852" s="261" t="s">
        <v>5198</v>
      </c>
      <c r="C4852" s="268" t="s">
        <v>147</v>
      </c>
      <c r="D4852" s="283">
        <v>360.2</v>
      </c>
    </row>
    <row r="4853" spans="1:4">
      <c r="A4853" s="268">
        <v>4500</v>
      </c>
      <c r="B4853" s="261" t="s">
        <v>5199</v>
      </c>
      <c r="C4853" s="268" t="s">
        <v>111</v>
      </c>
      <c r="D4853" s="283">
        <v>20.93</v>
      </c>
    </row>
    <row r="4854" spans="1:4">
      <c r="A4854" s="268">
        <v>4448</v>
      </c>
      <c r="B4854" s="261" t="s">
        <v>5200</v>
      </c>
      <c r="C4854" s="268" t="s">
        <v>111</v>
      </c>
      <c r="D4854" s="283">
        <v>28.75</v>
      </c>
    </row>
    <row r="4855" spans="1:4">
      <c r="A4855" s="268">
        <v>20213</v>
      </c>
      <c r="B4855" s="261" t="s">
        <v>5201</v>
      </c>
      <c r="C4855" s="268" t="s">
        <v>111</v>
      </c>
      <c r="D4855" s="283">
        <v>28.12</v>
      </c>
    </row>
    <row r="4856" spans="1:4">
      <c r="A4856" s="268">
        <v>20211</v>
      </c>
      <c r="B4856" s="261" t="s">
        <v>5202</v>
      </c>
      <c r="C4856" s="268" t="s">
        <v>111</v>
      </c>
      <c r="D4856" s="283">
        <v>37.229999999999997</v>
      </c>
    </row>
    <row r="4857" spans="1:4">
      <c r="A4857" s="268">
        <v>40270</v>
      </c>
      <c r="B4857" s="261" t="s">
        <v>5203</v>
      </c>
      <c r="C4857" s="268" t="s">
        <v>111</v>
      </c>
      <c r="D4857" s="283"/>
    </row>
    <row r="4858" spans="1:4">
      <c r="A4858" s="268">
        <v>4425</v>
      </c>
      <c r="B4858" s="261" t="s">
        <v>5204</v>
      </c>
      <c r="C4858" s="268" t="s">
        <v>111</v>
      </c>
      <c r="D4858" s="283">
        <v>30.77</v>
      </c>
    </row>
    <row r="4859" spans="1:4">
      <c r="A4859" s="268">
        <v>4472</v>
      </c>
      <c r="B4859" s="261" t="s">
        <v>5205</v>
      </c>
      <c r="C4859" s="268" t="s">
        <v>111</v>
      </c>
      <c r="D4859" s="283">
        <v>38.44</v>
      </c>
    </row>
    <row r="4860" spans="1:4">
      <c r="A4860" s="268">
        <v>35272</v>
      </c>
      <c r="B4860" s="261" t="s">
        <v>5206</v>
      </c>
      <c r="C4860" s="268" t="s">
        <v>111</v>
      </c>
      <c r="D4860" s="283">
        <v>55.57</v>
      </c>
    </row>
    <row r="4861" spans="1:4">
      <c r="A4861" s="268">
        <v>4481</v>
      </c>
      <c r="B4861" s="261" t="s">
        <v>5207</v>
      </c>
      <c r="C4861" s="268" t="s">
        <v>111</v>
      </c>
      <c r="D4861" s="283">
        <v>59.48</v>
      </c>
    </row>
    <row r="4862" spans="1:4">
      <c r="A4862" s="268">
        <v>34345</v>
      </c>
      <c r="B4862" s="261" t="s">
        <v>5208</v>
      </c>
      <c r="C4862" s="268" t="s">
        <v>101</v>
      </c>
      <c r="D4862" s="283">
        <v>17.440000000000001</v>
      </c>
    </row>
    <row r="4863" spans="1:4">
      <c r="A4863" s="268">
        <v>41096</v>
      </c>
      <c r="B4863" s="261" t="s">
        <v>5209</v>
      </c>
      <c r="C4863" s="268" t="s">
        <v>493</v>
      </c>
      <c r="D4863" s="283">
        <v>3053.78</v>
      </c>
    </row>
    <row r="4880" spans="4:4" s="269" customFormat="1">
      <c r="D4880" s="284"/>
    </row>
    <row r="4881" spans="1:4" s="269" customFormat="1">
      <c r="D4881" s="284"/>
    </row>
    <row r="4882" spans="1:4" s="269" customFormat="1">
      <c r="D4882" s="284"/>
    </row>
    <row r="4884" spans="1:4">
      <c r="A4884" s="748" t="s">
        <v>331</v>
      </c>
      <c r="B4884" s="748"/>
      <c r="C4884" s="748"/>
      <c r="D4884" s="748"/>
    </row>
    <row r="4885" spans="1:4">
      <c r="A4885" s="749" t="s">
        <v>15416</v>
      </c>
      <c r="B4885" s="749"/>
      <c r="C4885" s="749"/>
      <c r="D4885" s="749"/>
    </row>
    <row r="4886" spans="1:4">
      <c r="A4886" s="261" t="s">
        <v>332</v>
      </c>
      <c r="B4886" s="262" t="s">
        <v>333</v>
      </c>
    </row>
    <row r="4887" spans="1:4">
      <c r="A4887" s="261" t="s">
        <v>334</v>
      </c>
      <c r="B4887" s="262" t="s">
        <v>335</v>
      </c>
    </row>
    <row r="4889" spans="1:4">
      <c r="A4889" s="267" t="s">
        <v>336</v>
      </c>
    </row>
    <row r="4890" spans="1:4">
      <c r="A4890" s="263" t="s">
        <v>15414</v>
      </c>
      <c r="B4890" s="264" t="s">
        <v>338</v>
      </c>
    </row>
    <row r="4891" spans="1:4">
      <c r="A4891" s="264" t="s">
        <v>339</v>
      </c>
      <c r="B4891" s="265" t="s">
        <v>340</v>
      </c>
    </row>
    <row r="4892" spans="1:4">
      <c r="A4892" s="264" t="s">
        <v>341</v>
      </c>
      <c r="B4892" s="266">
        <v>1.1463000000000001</v>
      </c>
    </row>
    <row r="4893" spans="1:4">
      <c r="A4893" s="264" t="s">
        <v>342</v>
      </c>
      <c r="B4893" s="266">
        <v>0.70669999999999999</v>
      </c>
    </row>
    <row r="4895" spans="1:4" ht="25.5">
      <c r="A4895" s="264" t="s">
        <v>5212</v>
      </c>
      <c r="B4895" s="264" t="s">
        <v>7</v>
      </c>
      <c r="C4895" s="264" t="s">
        <v>345</v>
      </c>
      <c r="D4895" s="282" t="s">
        <v>5213</v>
      </c>
    </row>
    <row r="4896" spans="1:4">
      <c r="A4896" s="268">
        <v>104658</v>
      </c>
      <c r="B4896" s="261" t="s">
        <v>5214</v>
      </c>
      <c r="C4896" s="268" t="s">
        <v>147</v>
      </c>
      <c r="D4896" s="283">
        <v>154.22999999999999</v>
      </c>
    </row>
    <row r="4897" spans="1:4">
      <c r="A4897" s="268">
        <v>105002</v>
      </c>
      <c r="B4897" s="261" t="s">
        <v>5215</v>
      </c>
      <c r="C4897" s="268" t="s">
        <v>347</v>
      </c>
      <c r="D4897" s="283">
        <v>774.39</v>
      </c>
    </row>
    <row r="4898" spans="1:4">
      <c r="A4898" s="268">
        <v>105004</v>
      </c>
      <c r="B4898" s="261" t="s">
        <v>5216</v>
      </c>
      <c r="C4898" s="268" t="s">
        <v>147</v>
      </c>
      <c r="D4898" s="283">
        <v>132.05000000000001</v>
      </c>
    </row>
    <row r="4899" spans="1:4">
      <c r="A4899" s="268">
        <v>105003</v>
      </c>
      <c r="B4899" s="261" t="s">
        <v>5217</v>
      </c>
      <c r="C4899" s="268" t="s">
        <v>347</v>
      </c>
      <c r="D4899" s="283">
        <v>1214.6099999999999</v>
      </c>
    </row>
    <row r="4900" spans="1:4">
      <c r="A4900" s="268">
        <v>105005</v>
      </c>
      <c r="B4900" s="261" t="s">
        <v>5218</v>
      </c>
      <c r="C4900" s="268" t="s">
        <v>147</v>
      </c>
      <c r="D4900" s="283">
        <v>213.58</v>
      </c>
    </row>
    <row r="4901" spans="1:4">
      <c r="A4901" s="268">
        <v>105006</v>
      </c>
      <c r="B4901" s="261" t="s">
        <v>5219</v>
      </c>
      <c r="C4901" s="268" t="s">
        <v>347</v>
      </c>
      <c r="D4901" s="283">
        <v>0</v>
      </c>
    </row>
    <row r="4902" spans="1:4">
      <c r="A4902" s="268">
        <v>104999</v>
      </c>
      <c r="B4902" s="261" t="s">
        <v>5220</v>
      </c>
      <c r="C4902" s="268" t="s">
        <v>347</v>
      </c>
      <c r="D4902" s="283">
        <v>0</v>
      </c>
    </row>
    <row r="4903" spans="1:4">
      <c r="A4903" s="268">
        <v>105000</v>
      </c>
      <c r="B4903" s="261" t="s">
        <v>5221</v>
      </c>
      <c r="C4903" s="268" t="s">
        <v>111</v>
      </c>
      <c r="D4903" s="283">
        <v>1149.94</v>
      </c>
    </row>
    <row r="4904" spans="1:4">
      <c r="A4904" s="268">
        <v>105001</v>
      </c>
      <c r="B4904" s="261" t="s">
        <v>5222</v>
      </c>
      <c r="C4904" s="268" t="s">
        <v>111</v>
      </c>
      <c r="D4904" s="283">
        <v>1183.1600000000001</v>
      </c>
    </row>
    <row r="4905" spans="1:4">
      <c r="A4905" s="268">
        <v>89306</v>
      </c>
      <c r="B4905" s="261" t="s">
        <v>5223</v>
      </c>
      <c r="C4905" s="268" t="s">
        <v>147</v>
      </c>
      <c r="D4905" s="283">
        <v>92.29</v>
      </c>
    </row>
    <row r="4906" spans="1:4">
      <c r="A4906" s="268">
        <v>89307</v>
      </c>
      <c r="B4906" s="261" t="s">
        <v>5224</v>
      </c>
      <c r="C4906" s="268" t="s">
        <v>147</v>
      </c>
      <c r="D4906" s="283">
        <v>95.11</v>
      </c>
    </row>
    <row r="4907" spans="1:4">
      <c r="A4907" s="268">
        <v>89290</v>
      </c>
      <c r="B4907" s="261" t="s">
        <v>5225</v>
      </c>
      <c r="C4907" s="268" t="s">
        <v>147</v>
      </c>
      <c r="D4907" s="283">
        <v>74.53</v>
      </c>
    </row>
    <row r="4908" spans="1:4">
      <c r="A4908" s="268">
        <v>89291</v>
      </c>
      <c r="B4908" s="261" t="s">
        <v>5226</v>
      </c>
      <c r="C4908" s="268" t="s">
        <v>147</v>
      </c>
      <c r="D4908" s="283">
        <v>76.63</v>
      </c>
    </row>
    <row r="4909" spans="1:4">
      <c r="A4909" s="268">
        <v>89298</v>
      </c>
      <c r="B4909" s="261" t="s">
        <v>5227</v>
      </c>
      <c r="C4909" s="268" t="s">
        <v>147</v>
      </c>
      <c r="D4909" s="283">
        <v>78.11</v>
      </c>
    </row>
    <row r="4910" spans="1:4">
      <c r="A4910" s="268">
        <v>89299</v>
      </c>
      <c r="B4910" s="261" t="s">
        <v>5228</v>
      </c>
      <c r="C4910" s="268" t="s">
        <v>147</v>
      </c>
      <c r="D4910" s="283">
        <v>80.63</v>
      </c>
    </row>
    <row r="4911" spans="1:4">
      <c r="A4911" s="268">
        <v>89282</v>
      </c>
      <c r="B4911" s="261" t="s">
        <v>5229</v>
      </c>
      <c r="C4911" s="268" t="s">
        <v>147</v>
      </c>
      <c r="D4911" s="283">
        <v>65.52</v>
      </c>
    </row>
    <row r="4912" spans="1:4">
      <c r="A4912" s="268">
        <v>89283</v>
      </c>
      <c r="B4912" s="261" t="s">
        <v>5230</v>
      </c>
      <c r="C4912" s="268" t="s">
        <v>147</v>
      </c>
      <c r="D4912" s="283">
        <v>67.41</v>
      </c>
    </row>
    <row r="4913" spans="1:4">
      <c r="A4913" s="268">
        <v>89480</v>
      </c>
      <c r="B4913" s="261" t="s">
        <v>5231</v>
      </c>
      <c r="C4913" s="268" t="s">
        <v>147</v>
      </c>
      <c r="D4913" s="283">
        <v>164.06</v>
      </c>
    </row>
    <row r="4914" spans="1:4">
      <c r="A4914" s="268">
        <v>89464</v>
      </c>
      <c r="B4914" s="261" t="s">
        <v>5232</v>
      </c>
      <c r="C4914" s="268" t="s">
        <v>147</v>
      </c>
      <c r="D4914" s="283">
        <v>142.07</v>
      </c>
    </row>
    <row r="4915" spans="1:4">
      <c r="A4915" s="268">
        <v>89478</v>
      </c>
      <c r="B4915" s="261" t="s">
        <v>5233</v>
      </c>
      <c r="C4915" s="268" t="s">
        <v>147</v>
      </c>
      <c r="D4915" s="283">
        <v>142.38</v>
      </c>
    </row>
    <row r="4916" spans="1:4">
      <c r="A4916" s="268">
        <v>89462</v>
      </c>
      <c r="B4916" s="261" t="s">
        <v>5234</v>
      </c>
      <c r="C4916" s="268" t="s">
        <v>147</v>
      </c>
      <c r="D4916" s="283">
        <v>121.33</v>
      </c>
    </row>
    <row r="4917" spans="1:4">
      <c r="A4917" s="268">
        <v>104444</v>
      </c>
      <c r="B4917" s="261" t="s">
        <v>5235</v>
      </c>
      <c r="C4917" s="268" t="s">
        <v>147</v>
      </c>
      <c r="D4917" s="283">
        <v>0</v>
      </c>
    </row>
    <row r="4918" spans="1:4">
      <c r="A4918" s="268">
        <v>104442</v>
      </c>
      <c r="B4918" s="261" t="s">
        <v>5236</v>
      </c>
      <c r="C4918" s="268" t="s">
        <v>147</v>
      </c>
      <c r="D4918" s="283">
        <v>0</v>
      </c>
    </row>
    <row r="4919" spans="1:4">
      <c r="A4919" s="268">
        <v>89472</v>
      </c>
      <c r="B4919" s="261" t="s">
        <v>5237</v>
      </c>
      <c r="C4919" s="268" t="s">
        <v>147</v>
      </c>
      <c r="D4919" s="283">
        <v>124.93</v>
      </c>
    </row>
    <row r="4920" spans="1:4">
      <c r="A4920" s="268">
        <v>89455</v>
      </c>
      <c r="B4920" s="261" t="s">
        <v>5238</v>
      </c>
      <c r="C4920" s="268" t="s">
        <v>147</v>
      </c>
      <c r="D4920" s="283">
        <v>111.01</v>
      </c>
    </row>
    <row r="4921" spans="1:4">
      <c r="A4921" s="268">
        <v>89470</v>
      </c>
      <c r="B4921" s="261" t="s">
        <v>5239</v>
      </c>
      <c r="C4921" s="268" t="s">
        <v>147</v>
      </c>
      <c r="D4921" s="283">
        <v>104.97</v>
      </c>
    </row>
    <row r="4922" spans="1:4">
      <c r="A4922" s="268">
        <v>89453</v>
      </c>
      <c r="B4922" s="261" t="s">
        <v>5240</v>
      </c>
      <c r="C4922" s="268" t="s">
        <v>147</v>
      </c>
      <c r="D4922" s="283">
        <v>92</v>
      </c>
    </row>
    <row r="4923" spans="1:4">
      <c r="A4923" s="268">
        <v>104443</v>
      </c>
      <c r="B4923" s="261" t="s">
        <v>5241</v>
      </c>
      <c r="C4923" s="268" t="s">
        <v>147</v>
      </c>
      <c r="D4923" s="283">
        <v>0</v>
      </c>
    </row>
    <row r="4924" spans="1:4">
      <c r="A4924" s="268">
        <v>104441</v>
      </c>
      <c r="B4924" s="261" t="s">
        <v>5242</v>
      </c>
      <c r="C4924" s="268" t="s">
        <v>147</v>
      </c>
      <c r="D4924" s="283">
        <v>0</v>
      </c>
    </row>
    <row r="4925" spans="1:4">
      <c r="A4925" s="268">
        <v>103354</v>
      </c>
      <c r="B4925" s="261" t="s">
        <v>5243</v>
      </c>
      <c r="C4925" s="268" t="s">
        <v>147</v>
      </c>
      <c r="D4925" s="283">
        <v>87.08</v>
      </c>
    </row>
    <row r="4926" spans="1:4">
      <c r="A4926" s="268">
        <v>103355</v>
      </c>
      <c r="B4926" s="261" t="s">
        <v>5244</v>
      </c>
      <c r="C4926" s="268" t="s">
        <v>147</v>
      </c>
      <c r="D4926" s="283">
        <v>88.66</v>
      </c>
    </row>
    <row r="4927" spans="1:4">
      <c r="A4927" s="268">
        <v>103330</v>
      </c>
      <c r="B4927" s="261" t="s">
        <v>5245</v>
      </c>
      <c r="C4927" s="268" t="s">
        <v>147</v>
      </c>
      <c r="D4927" s="283">
        <v>79.8</v>
      </c>
    </row>
    <row r="4928" spans="1:4">
      <c r="A4928" s="268">
        <v>103331</v>
      </c>
      <c r="B4928" s="261" t="s">
        <v>5246</v>
      </c>
      <c r="C4928" s="268" t="s">
        <v>147</v>
      </c>
      <c r="D4928" s="283">
        <v>81.3</v>
      </c>
    </row>
    <row r="4929" spans="1:4">
      <c r="A4929" s="268">
        <v>103358</v>
      </c>
      <c r="B4929" s="261" t="s">
        <v>5247</v>
      </c>
      <c r="C4929" s="268" t="s">
        <v>147</v>
      </c>
      <c r="D4929" s="283">
        <v>66.83</v>
      </c>
    </row>
    <row r="4930" spans="1:4">
      <c r="A4930" s="268">
        <v>103359</v>
      </c>
      <c r="B4930" s="261" t="s">
        <v>5248</v>
      </c>
      <c r="C4930" s="268" t="s">
        <v>147</v>
      </c>
      <c r="D4930" s="283">
        <v>68.09</v>
      </c>
    </row>
    <row r="4931" spans="1:4">
      <c r="A4931" s="268">
        <v>103366</v>
      </c>
      <c r="B4931" s="261" t="s">
        <v>5249</v>
      </c>
      <c r="C4931" s="268" t="s">
        <v>147</v>
      </c>
      <c r="D4931" s="283">
        <v>57.49</v>
      </c>
    </row>
    <row r="4932" spans="1:4">
      <c r="A4932" s="268">
        <v>103367</v>
      </c>
      <c r="B4932" s="261" t="s">
        <v>5250</v>
      </c>
      <c r="C4932" s="268" t="s">
        <v>147</v>
      </c>
      <c r="D4932" s="283">
        <v>58.63</v>
      </c>
    </row>
    <row r="4933" spans="1:4">
      <c r="A4933" s="268">
        <v>103360</v>
      </c>
      <c r="B4933" s="261" t="s">
        <v>5251</v>
      </c>
      <c r="C4933" s="268" t="s">
        <v>147</v>
      </c>
      <c r="D4933" s="283">
        <v>78.47</v>
      </c>
    </row>
    <row r="4934" spans="1:4">
      <c r="A4934" s="268">
        <v>103361</v>
      </c>
      <c r="B4934" s="261" t="s">
        <v>5252</v>
      </c>
      <c r="C4934" s="268" t="s">
        <v>147</v>
      </c>
      <c r="D4934" s="283">
        <v>80.069999999999993</v>
      </c>
    </row>
    <row r="4935" spans="1:4">
      <c r="A4935" s="268">
        <v>103368</v>
      </c>
      <c r="B4935" s="261" t="s">
        <v>5253</v>
      </c>
      <c r="C4935" s="268" t="s">
        <v>147</v>
      </c>
      <c r="D4935" s="283">
        <v>65.66</v>
      </c>
    </row>
    <row r="4936" spans="1:4">
      <c r="A4936" s="268">
        <v>103369</v>
      </c>
      <c r="B4936" s="261" t="s">
        <v>5254</v>
      </c>
      <c r="C4936" s="268" t="s">
        <v>147</v>
      </c>
      <c r="D4936" s="283">
        <v>67.11</v>
      </c>
    </row>
    <row r="4937" spans="1:4">
      <c r="A4937" s="268">
        <v>103334</v>
      </c>
      <c r="B4937" s="261" t="s">
        <v>5255</v>
      </c>
      <c r="C4937" s="268" t="s">
        <v>147</v>
      </c>
      <c r="D4937" s="283">
        <v>142.68</v>
      </c>
    </row>
    <row r="4938" spans="1:4">
      <c r="A4938" s="268">
        <v>103335</v>
      </c>
      <c r="B4938" s="261" t="s">
        <v>5256</v>
      </c>
      <c r="C4938" s="268" t="s">
        <v>147</v>
      </c>
      <c r="D4938" s="283">
        <v>145.47</v>
      </c>
    </row>
    <row r="4939" spans="1:4">
      <c r="A4939" s="268">
        <v>103362</v>
      </c>
      <c r="B4939" s="261" t="s">
        <v>5257</v>
      </c>
      <c r="C4939" s="268" t="s">
        <v>147</v>
      </c>
      <c r="D4939" s="283">
        <v>94.2</v>
      </c>
    </row>
    <row r="4940" spans="1:4">
      <c r="A4940" s="268">
        <v>103363</v>
      </c>
      <c r="B4940" s="261" t="s">
        <v>5258</v>
      </c>
      <c r="C4940" s="268" t="s">
        <v>147</v>
      </c>
      <c r="D4940" s="283">
        <v>96</v>
      </c>
    </row>
    <row r="4941" spans="1:4">
      <c r="A4941" s="268">
        <v>103370</v>
      </c>
      <c r="B4941" s="261" t="s">
        <v>5259</v>
      </c>
      <c r="C4941" s="268" t="s">
        <v>147</v>
      </c>
      <c r="D4941" s="283">
        <v>81.66</v>
      </c>
    </row>
    <row r="4942" spans="1:4">
      <c r="A4942" s="268">
        <v>103371</v>
      </c>
      <c r="B4942" s="261" t="s">
        <v>5260</v>
      </c>
      <c r="C4942" s="268" t="s">
        <v>147</v>
      </c>
      <c r="D4942" s="283">
        <v>83.3</v>
      </c>
    </row>
    <row r="4943" spans="1:4">
      <c r="A4943" s="268">
        <v>103332</v>
      </c>
      <c r="B4943" s="261" t="s">
        <v>5261</v>
      </c>
      <c r="C4943" s="268" t="s">
        <v>147</v>
      </c>
      <c r="D4943" s="283">
        <v>120.57</v>
      </c>
    </row>
    <row r="4944" spans="1:4">
      <c r="A4944" s="268">
        <v>103333</v>
      </c>
      <c r="B4944" s="261" t="s">
        <v>5262</v>
      </c>
      <c r="C4944" s="268" t="s">
        <v>147</v>
      </c>
      <c r="D4944" s="283">
        <v>122.17</v>
      </c>
    </row>
    <row r="4945" spans="1:4">
      <c r="A4945" s="268">
        <v>103352</v>
      </c>
      <c r="B4945" s="261" t="s">
        <v>5263</v>
      </c>
      <c r="C4945" s="268" t="s">
        <v>147</v>
      </c>
      <c r="D4945" s="283">
        <v>102.69</v>
      </c>
    </row>
    <row r="4946" spans="1:4">
      <c r="A4946" s="268">
        <v>103353</v>
      </c>
      <c r="B4946" s="261" t="s">
        <v>5264</v>
      </c>
      <c r="C4946" s="268" t="s">
        <v>147</v>
      </c>
      <c r="D4946" s="283">
        <v>104.17</v>
      </c>
    </row>
    <row r="4947" spans="1:4">
      <c r="A4947" s="268">
        <v>103328</v>
      </c>
      <c r="B4947" s="261" t="s">
        <v>5265</v>
      </c>
      <c r="C4947" s="268" t="s">
        <v>147</v>
      </c>
      <c r="D4947" s="283">
        <v>93.55</v>
      </c>
    </row>
    <row r="4948" spans="1:4">
      <c r="A4948" s="268">
        <v>103329</v>
      </c>
      <c r="B4948" s="261" t="s">
        <v>5266</v>
      </c>
      <c r="C4948" s="268" t="s">
        <v>147</v>
      </c>
      <c r="D4948" s="283">
        <v>94.93</v>
      </c>
    </row>
    <row r="4949" spans="1:4">
      <c r="A4949" s="268">
        <v>103356</v>
      </c>
      <c r="B4949" s="261" t="s">
        <v>5267</v>
      </c>
      <c r="C4949" s="268" t="s">
        <v>147</v>
      </c>
      <c r="D4949" s="283">
        <v>57.73</v>
      </c>
    </row>
    <row r="4950" spans="1:4">
      <c r="A4950" s="268">
        <v>103357</v>
      </c>
      <c r="B4950" s="261" t="s">
        <v>5268</v>
      </c>
      <c r="C4950" s="268" t="s">
        <v>147</v>
      </c>
      <c r="D4950" s="283">
        <v>58.91</v>
      </c>
    </row>
    <row r="4951" spans="1:4">
      <c r="A4951" s="268">
        <v>103364</v>
      </c>
      <c r="B4951" s="261" t="s">
        <v>5269</v>
      </c>
      <c r="C4951" s="268" t="s">
        <v>147</v>
      </c>
      <c r="D4951" s="283">
        <v>47.79</v>
      </c>
    </row>
    <row r="4952" spans="1:4">
      <c r="A4952" s="268">
        <v>103365</v>
      </c>
      <c r="B4952" s="261" t="s">
        <v>5270</v>
      </c>
      <c r="C4952" s="268" t="s">
        <v>147</v>
      </c>
      <c r="D4952" s="283">
        <v>48.64</v>
      </c>
    </row>
    <row r="4953" spans="1:4">
      <c r="A4953" s="268">
        <v>103350</v>
      </c>
      <c r="B4953" s="261" t="s">
        <v>5271</v>
      </c>
      <c r="C4953" s="268" t="s">
        <v>147</v>
      </c>
      <c r="D4953" s="283">
        <v>173.3</v>
      </c>
    </row>
    <row r="4954" spans="1:4">
      <c r="A4954" s="268">
        <v>103351</v>
      </c>
      <c r="B4954" s="261" t="s">
        <v>5272</v>
      </c>
      <c r="C4954" s="268" t="s">
        <v>147</v>
      </c>
      <c r="D4954" s="283">
        <v>175.34</v>
      </c>
    </row>
    <row r="4955" spans="1:4">
      <c r="A4955" s="268">
        <v>103344</v>
      </c>
      <c r="B4955" s="261" t="s">
        <v>5273</v>
      </c>
      <c r="C4955" s="268" t="s">
        <v>147</v>
      </c>
      <c r="D4955" s="283">
        <v>77.62</v>
      </c>
    </row>
    <row r="4956" spans="1:4">
      <c r="A4956" s="268">
        <v>103345</v>
      </c>
      <c r="B4956" s="261" t="s">
        <v>5274</v>
      </c>
      <c r="C4956" s="268" t="s">
        <v>147</v>
      </c>
      <c r="D4956" s="283">
        <v>79.48</v>
      </c>
    </row>
    <row r="4957" spans="1:4">
      <c r="A4957" s="268">
        <v>103348</v>
      </c>
      <c r="B4957" s="261" t="s">
        <v>5275</v>
      </c>
      <c r="C4957" s="268" t="s">
        <v>147</v>
      </c>
      <c r="D4957" s="283">
        <v>64.91</v>
      </c>
    </row>
    <row r="4958" spans="1:4">
      <c r="A4958" s="268">
        <v>103349</v>
      </c>
      <c r="B4958" s="261" t="s">
        <v>5276</v>
      </c>
      <c r="C4958" s="268" t="s">
        <v>147</v>
      </c>
      <c r="D4958" s="283">
        <v>66.61</v>
      </c>
    </row>
    <row r="4959" spans="1:4">
      <c r="A4959" s="268">
        <v>103346</v>
      </c>
      <c r="B4959" s="261" t="s">
        <v>5277</v>
      </c>
      <c r="C4959" s="268" t="s">
        <v>147</v>
      </c>
      <c r="D4959" s="283">
        <v>86.88</v>
      </c>
    </row>
    <row r="4960" spans="1:4">
      <c r="A4960" s="268">
        <v>103347</v>
      </c>
      <c r="B4960" s="261" t="s">
        <v>5278</v>
      </c>
      <c r="C4960" s="268" t="s">
        <v>147</v>
      </c>
      <c r="D4960" s="283">
        <v>88.86</v>
      </c>
    </row>
    <row r="4961" spans="1:4">
      <c r="A4961" s="268">
        <v>103324</v>
      </c>
      <c r="B4961" s="261" t="s">
        <v>5279</v>
      </c>
      <c r="C4961" s="268" t="s">
        <v>147</v>
      </c>
      <c r="D4961" s="283">
        <v>73.59</v>
      </c>
    </row>
    <row r="4962" spans="1:4">
      <c r="A4962" s="268">
        <v>103325</v>
      </c>
      <c r="B4962" s="261" t="s">
        <v>5280</v>
      </c>
      <c r="C4962" s="268" t="s">
        <v>147</v>
      </c>
      <c r="D4962" s="283">
        <v>75.39</v>
      </c>
    </row>
    <row r="4963" spans="1:4">
      <c r="A4963" s="268">
        <v>103326</v>
      </c>
      <c r="B4963" s="261" t="s">
        <v>5281</v>
      </c>
      <c r="C4963" s="268" t="s">
        <v>147</v>
      </c>
      <c r="D4963" s="283">
        <v>86.57</v>
      </c>
    </row>
    <row r="4964" spans="1:4">
      <c r="A4964" s="268">
        <v>103327</v>
      </c>
      <c r="B4964" s="261" t="s">
        <v>5282</v>
      </c>
      <c r="C4964" s="268" t="s">
        <v>147</v>
      </c>
      <c r="D4964" s="283">
        <v>88.68</v>
      </c>
    </row>
    <row r="4965" spans="1:4">
      <c r="A4965" s="268">
        <v>103322</v>
      </c>
      <c r="B4965" s="261" t="s">
        <v>5283</v>
      </c>
      <c r="C4965" s="268" t="s">
        <v>147</v>
      </c>
      <c r="D4965" s="283">
        <v>54.91</v>
      </c>
    </row>
    <row r="4966" spans="1:4">
      <c r="A4966" s="268">
        <v>103323</v>
      </c>
      <c r="B4966" s="261" t="s">
        <v>5284</v>
      </c>
      <c r="C4966" s="268" t="s">
        <v>147</v>
      </c>
      <c r="D4966" s="283">
        <v>56.49</v>
      </c>
    </row>
    <row r="4967" spans="1:4">
      <c r="A4967" s="268">
        <v>103338</v>
      </c>
      <c r="B4967" s="261" t="s">
        <v>5285</v>
      </c>
      <c r="C4967" s="268" t="s">
        <v>147</v>
      </c>
      <c r="D4967" s="283">
        <v>118.98</v>
      </c>
    </row>
    <row r="4968" spans="1:4">
      <c r="A4968" s="268">
        <v>103339</v>
      </c>
      <c r="B4968" s="261" t="s">
        <v>5286</v>
      </c>
      <c r="C4968" s="268" t="s">
        <v>147</v>
      </c>
      <c r="D4968" s="283">
        <v>120.54</v>
      </c>
    </row>
    <row r="4969" spans="1:4">
      <c r="A4969" s="268">
        <v>103340</v>
      </c>
      <c r="B4969" s="261" t="s">
        <v>5287</v>
      </c>
      <c r="C4969" s="268" t="s">
        <v>147</v>
      </c>
      <c r="D4969" s="283">
        <v>143.72</v>
      </c>
    </row>
    <row r="4970" spans="1:4">
      <c r="A4970" s="268">
        <v>103341</v>
      </c>
      <c r="B4970" s="261" t="s">
        <v>5288</v>
      </c>
      <c r="C4970" s="268" t="s">
        <v>147</v>
      </c>
      <c r="D4970" s="283">
        <v>145.68</v>
      </c>
    </row>
    <row r="4971" spans="1:4">
      <c r="A4971" s="268">
        <v>103336</v>
      </c>
      <c r="B4971" s="261" t="s">
        <v>5289</v>
      </c>
      <c r="C4971" s="268" t="s">
        <v>147</v>
      </c>
      <c r="D4971" s="283">
        <v>90.6</v>
      </c>
    </row>
    <row r="4972" spans="1:4">
      <c r="A4972" s="268">
        <v>103337</v>
      </c>
      <c r="B4972" s="261" t="s">
        <v>5290</v>
      </c>
      <c r="C4972" s="268" t="s">
        <v>147</v>
      </c>
      <c r="D4972" s="283">
        <v>91.92</v>
      </c>
    </row>
    <row r="4973" spans="1:4">
      <c r="A4973" s="268">
        <v>103342</v>
      </c>
      <c r="B4973" s="261" t="s">
        <v>5291</v>
      </c>
      <c r="C4973" s="268" t="s">
        <v>147</v>
      </c>
      <c r="D4973" s="283">
        <v>121.75</v>
      </c>
    </row>
    <row r="4974" spans="1:4">
      <c r="A4974" s="268">
        <v>103343</v>
      </c>
      <c r="B4974" s="261" t="s">
        <v>5292</v>
      </c>
      <c r="C4974" s="268" t="s">
        <v>147</v>
      </c>
      <c r="D4974" s="283">
        <v>123.47</v>
      </c>
    </row>
    <row r="4975" spans="1:4">
      <c r="A4975" s="268">
        <v>103318</v>
      </c>
      <c r="B4975" s="261" t="s">
        <v>5293</v>
      </c>
      <c r="C4975" s="268" t="s">
        <v>147</v>
      </c>
      <c r="D4975" s="283">
        <v>104.31</v>
      </c>
    </row>
    <row r="4976" spans="1:4">
      <c r="A4976" s="268">
        <v>103319</v>
      </c>
      <c r="B4976" s="261" t="s">
        <v>5294</v>
      </c>
      <c r="C4976" s="268" t="s">
        <v>147</v>
      </c>
      <c r="D4976" s="283">
        <v>105.87</v>
      </c>
    </row>
    <row r="4977" spans="1:4">
      <c r="A4977" s="268">
        <v>103320</v>
      </c>
      <c r="B4977" s="261" t="s">
        <v>5295</v>
      </c>
      <c r="C4977" s="268" t="s">
        <v>147</v>
      </c>
      <c r="D4977" s="283">
        <v>125.18</v>
      </c>
    </row>
    <row r="4978" spans="1:4">
      <c r="A4978" s="268">
        <v>103321</v>
      </c>
      <c r="B4978" s="261" t="s">
        <v>5296</v>
      </c>
      <c r="C4978" s="268" t="s">
        <v>147</v>
      </c>
      <c r="D4978" s="283">
        <v>127.14</v>
      </c>
    </row>
    <row r="4979" spans="1:4">
      <c r="A4979" s="268">
        <v>103316</v>
      </c>
      <c r="B4979" s="261" t="s">
        <v>5297</v>
      </c>
      <c r="C4979" s="268" t="s">
        <v>147</v>
      </c>
      <c r="D4979" s="283">
        <v>80.53</v>
      </c>
    </row>
    <row r="4980" spans="1:4">
      <c r="A4980" s="268">
        <v>103317</v>
      </c>
      <c r="B4980" s="261" t="s">
        <v>5298</v>
      </c>
      <c r="C4980" s="268" t="s">
        <v>147</v>
      </c>
      <c r="D4980" s="283">
        <v>81.849999999999994</v>
      </c>
    </row>
    <row r="4981" spans="1:4">
      <c r="A4981" s="268">
        <v>101166</v>
      </c>
      <c r="B4981" s="261" t="s">
        <v>5299</v>
      </c>
      <c r="C4981" s="268" t="s">
        <v>138</v>
      </c>
      <c r="D4981" s="283">
        <v>638.64</v>
      </c>
    </row>
    <row r="4982" spans="1:4">
      <c r="A4982" s="268">
        <v>101165</v>
      </c>
      <c r="B4982" s="261" t="s">
        <v>5300</v>
      </c>
      <c r="C4982" s="268" t="s">
        <v>138</v>
      </c>
      <c r="D4982" s="283">
        <v>1043.47</v>
      </c>
    </row>
    <row r="4983" spans="1:4">
      <c r="A4983" s="268">
        <v>101163</v>
      </c>
      <c r="B4983" s="261" t="s">
        <v>5301</v>
      </c>
      <c r="C4983" s="268" t="s">
        <v>147</v>
      </c>
      <c r="D4983" s="283">
        <v>669.16</v>
      </c>
    </row>
    <row r="4984" spans="1:4">
      <c r="A4984" s="268">
        <v>101164</v>
      </c>
      <c r="B4984" s="261" t="s">
        <v>5302</v>
      </c>
      <c r="C4984" s="268" t="s">
        <v>147</v>
      </c>
      <c r="D4984" s="283">
        <v>680.13</v>
      </c>
    </row>
    <row r="4985" spans="1:4">
      <c r="A4985" s="268">
        <v>101162</v>
      </c>
      <c r="B4985" s="261" t="s">
        <v>5303</v>
      </c>
      <c r="C4985" s="268" t="s">
        <v>147</v>
      </c>
      <c r="D4985" s="283">
        <v>149.29</v>
      </c>
    </row>
    <row r="4986" spans="1:4">
      <c r="A4986" s="268">
        <v>101161</v>
      </c>
      <c r="B4986" s="261" t="s">
        <v>5304</v>
      </c>
      <c r="C4986" s="268" t="s">
        <v>147</v>
      </c>
      <c r="D4986" s="283">
        <v>237.47</v>
      </c>
    </row>
    <row r="4987" spans="1:4">
      <c r="A4987" s="268">
        <v>101160</v>
      </c>
      <c r="B4987" s="261" t="s">
        <v>5305</v>
      </c>
      <c r="C4987" s="268" t="s">
        <v>147</v>
      </c>
      <c r="D4987" s="283">
        <v>0</v>
      </c>
    </row>
    <row r="4988" spans="1:4">
      <c r="A4988" s="268">
        <v>101159</v>
      </c>
      <c r="B4988" s="261" t="s">
        <v>5306</v>
      </c>
      <c r="C4988" s="268" t="s">
        <v>147</v>
      </c>
      <c r="D4988" s="283">
        <v>133.52000000000001</v>
      </c>
    </row>
    <row r="4989" spans="1:4">
      <c r="A4989" s="268">
        <v>101154</v>
      </c>
      <c r="B4989" s="261" t="s">
        <v>5307</v>
      </c>
      <c r="C4989" s="268" t="s">
        <v>147</v>
      </c>
      <c r="D4989" s="283">
        <v>152.86000000000001</v>
      </c>
    </row>
    <row r="4990" spans="1:4">
      <c r="A4990" s="268">
        <v>101155</v>
      </c>
      <c r="B4990" s="261" t="s">
        <v>5308</v>
      </c>
      <c r="C4990" s="268" t="s">
        <v>147</v>
      </c>
      <c r="D4990" s="283">
        <v>214.81</v>
      </c>
    </row>
    <row r="4991" spans="1:4">
      <c r="A4991" s="268">
        <v>101156</v>
      </c>
      <c r="B4991" s="261" t="s">
        <v>5309</v>
      </c>
      <c r="C4991" s="268" t="s">
        <v>147</v>
      </c>
      <c r="D4991" s="283">
        <v>315.55</v>
      </c>
    </row>
    <row r="4992" spans="1:4">
      <c r="A4992" s="268">
        <v>101158</v>
      </c>
      <c r="B4992" s="261" t="s">
        <v>5310</v>
      </c>
      <c r="C4992" s="268" t="s">
        <v>147</v>
      </c>
      <c r="D4992" s="283">
        <v>80.650000000000006</v>
      </c>
    </row>
    <row r="4993" spans="1:4">
      <c r="A4993" s="268">
        <v>101157</v>
      </c>
      <c r="B4993" s="261" t="s">
        <v>5311</v>
      </c>
      <c r="C4993" s="268" t="s">
        <v>147</v>
      </c>
      <c r="D4993" s="283">
        <v>62.01</v>
      </c>
    </row>
    <row r="4994" spans="1:4">
      <c r="A4994" s="268">
        <v>87382</v>
      </c>
      <c r="B4994" s="261" t="s">
        <v>5312</v>
      </c>
      <c r="C4994" s="268" t="s">
        <v>138</v>
      </c>
      <c r="D4994" s="283">
        <v>2114.36</v>
      </c>
    </row>
    <row r="4995" spans="1:4">
      <c r="A4995" s="268">
        <v>87383</v>
      </c>
      <c r="B4995" s="261" t="s">
        <v>5313</v>
      </c>
      <c r="C4995" s="268" t="s">
        <v>138</v>
      </c>
      <c r="D4995" s="283">
        <v>2112.52</v>
      </c>
    </row>
    <row r="4996" spans="1:4">
      <c r="A4996" s="268">
        <v>87384</v>
      </c>
      <c r="B4996" s="261" t="s">
        <v>5314</v>
      </c>
      <c r="C4996" s="268" t="s">
        <v>138</v>
      </c>
      <c r="D4996" s="283">
        <v>2106.81</v>
      </c>
    </row>
    <row r="4997" spans="1:4">
      <c r="A4997" s="268">
        <v>87398</v>
      </c>
      <c r="B4997" s="261" t="s">
        <v>5315</v>
      </c>
      <c r="C4997" s="268" t="s">
        <v>138</v>
      </c>
      <c r="D4997" s="283">
        <v>2365.4</v>
      </c>
    </row>
    <row r="4998" spans="1:4">
      <c r="A4998" s="268">
        <v>87395</v>
      </c>
      <c r="B4998" s="261" t="s">
        <v>5316</v>
      </c>
      <c r="C4998" s="268" t="s">
        <v>138</v>
      </c>
      <c r="D4998" s="283">
        <v>4130.6000000000004</v>
      </c>
    </row>
    <row r="4999" spans="1:4">
      <c r="A4999" s="268">
        <v>87396</v>
      </c>
      <c r="B4999" s="261" t="s">
        <v>5317</v>
      </c>
      <c r="C4999" s="268" t="s">
        <v>138</v>
      </c>
      <c r="D4999" s="283">
        <v>4158.97</v>
      </c>
    </row>
    <row r="5000" spans="1:4">
      <c r="A5000" s="268">
        <v>87397</v>
      </c>
      <c r="B5000" s="261" t="s">
        <v>5318</v>
      </c>
      <c r="C5000" s="268" t="s">
        <v>138</v>
      </c>
      <c r="D5000" s="283">
        <v>4189.88</v>
      </c>
    </row>
    <row r="5001" spans="1:4">
      <c r="A5001" s="268">
        <v>87402</v>
      </c>
      <c r="B5001" s="261" t="s">
        <v>5319</v>
      </c>
      <c r="C5001" s="268" t="s">
        <v>138</v>
      </c>
      <c r="D5001" s="283">
        <v>4452.46</v>
      </c>
    </row>
    <row r="5002" spans="1:4">
      <c r="A5002" s="268">
        <v>87391</v>
      </c>
      <c r="B5002" s="261" t="s">
        <v>5320</v>
      </c>
      <c r="C5002" s="268" t="s">
        <v>138</v>
      </c>
      <c r="D5002" s="283">
        <v>6554.77</v>
      </c>
    </row>
    <row r="5003" spans="1:4">
      <c r="A5003" s="268">
        <v>87393</v>
      </c>
      <c r="B5003" s="261" t="s">
        <v>5321</v>
      </c>
      <c r="C5003" s="268" t="s">
        <v>138</v>
      </c>
      <c r="D5003" s="283">
        <v>6615.7</v>
      </c>
    </row>
    <row r="5004" spans="1:4">
      <c r="A5004" s="268">
        <v>87394</v>
      </c>
      <c r="B5004" s="261" t="s">
        <v>5322</v>
      </c>
      <c r="C5004" s="268" t="s">
        <v>138</v>
      </c>
      <c r="D5004" s="283">
        <v>6677.7</v>
      </c>
    </row>
    <row r="5005" spans="1:4">
      <c r="A5005" s="268">
        <v>87401</v>
      </c>
      <c r="B5005" s="261" t="s">
        <v>5323</v>
      </c>
      <c r="C5005" s="268" t="s">
        <v>138</v>
      </c>
      <c r="D5005" s="283">
        <v>6926.26</v>
      </c>
    </row>
    <row r="5006" spans="1:4">
      <c r="A5006" s="268">
        <v>87407</v>
      </c>
      <c r="B5006" s="261" t="s">
        <v>5324</v>
      </c>
      <c r="C5006" s="268" t="s">
        <v>138</v>
      </c>
      <c r="D5006" s="283">
        <v>2155.5</v>
      </c>
    </row>
    <row r="5007" spans="1:4">
      <c r="A5007" s="268">
        <v>87408</v>
      </c>
      <c r="B5007" s="261" t="s">
        <v>5325</v>
      </c>
      <c r="C5007" s="268" t="s">
        <v>138</v>
      </c>
      <c r="D5007" s="283">
        <v>2143.66</v>
      </c>
    </row>
    <row r="5008" spans="1:4">
      <c r="A5008" s="268">
        <v>87404</v>
      </c>
      <c r="B5008" s="261" t="s">
        <v>5326</v>
      </c>
      <c r="C5008" s="268" t="s">
        <v>138</v>
      </c>
      <c r="D5008" s="283">
        <v>6119.13</v>
      </c>
    </row>
    <row r="5009" spans="1:4">
      <c r="A5009" s="268">
        <v>87405</v>
      </c>
      <c r="B5009" s="261" t="s">
        <v>5327</v>
      </c>
      <c r="C5009" s="268" t="s">
        <v>138</v>
      </c>
      <c r="D5009" s="283">
        <v>6137.23</v>
      </c>
    </row>
    <row r="5010" spans="1:4">
      <c r="A5010" s="268">
        <v>87388</v>
      </c>
      <c r="B5010" s="261" t="s">
        <v>5328</v>
      </c>
      <c r="C5010" s="268" t="s">
        <v>138</v>
      </c>
      <c r="D5010" s="283">
        <v>5895.58</v>
      </c>
    </row>
    <row r="5011" spans="1:4">
      <c r="A5011" s="268">
        <v>87389</v>
      </c>
      <c r="B5011" s="261" t="s">
        <v>5329</v>
      </c>
      <c r="C5011" s="268" t="s">
        <v>138</v>
      </c>
      <c r="D5011" s="283">
        <v>5920.76</v>
      </c>
    </row>
    <row r="5012" spans="1:4">
      <c r="A5012" s="268">
        <v>87390</v>
      </c>
      <c r="B5012" s="261" t="s">
        <v>5330</v>
      </c>
      <c r="C5012" s="268" t="s">
        <v>138</v>
      </c>
      <c r="D5012" s="283">
        <v>5954.05</v>
      </c>
    </row>
    <row r="5013" spans="1:4">
      <c r="A5013" s="268">
        <v>87385</v>
      </c>
      <c r="B5013" s="261" t="s">
        <v>5331</v>
      </c>
      <c r="C5013" s="268" t="s">
        <v>138</v>
      </c>
      <c r="D5013" s="283">
        <v>2451.0100000000002</v>
      </c>
    </row>
    <row r="5014" spans="1:4">
      <c r="A5014" s="268">
        <v>87386</v>
      </c>
      <c r="B5014" s="261" t="s">
        <v>5332</v>
      </c>
      <c r="C5014" s="268" t="s">
        <v>138</v>
      </c>
      <c r="D5014" s="283">
        <v>2444.17</v>
      </c>
    </row>
    <row r="5015" spans="1:4">
      <c r="A5015" s="268">
        <v>87387</v>
      </c>
      <c r="B5015" s="261" t="s">
        <v>5333</v>
      </c>
      <c r="C5015" s="268" t="s">
        <v>138</v>
      </c>
      <c r="D5015" s="283">
        <v>2441.41</v>
      </c>
    </row>
    <row r="5016" spans="1:4">
      <c r="A5016" s="268">
        <v>87399</v>
      </c>
      <c r="B5016" s="261" t="s">
        <v>5334</v>
      </c>
      <c r="C5016" s="268" t="s">
        <v>138</v>
      </c>
      <c r="D5016" s="283">
        <v>2707.4</v>
      </c>
    </row>
    <row r="5017" spans="1:4">
      <c r="A5017" s="268">
        <v>88627</v>
      </c>
      <c r="B5017" s="261" t="s">
        <v>5335</v>
      </c>
      <c r="C5017" s="268" t="s">
        <v>138</v>
      </c>
      <c r="D5017" s="283">
        <v>782.04</v>
      </c>
    </row>
    <row r="5018" spans="1:4">
      <c r="A5018" s="268">
        <v>100463</v>
      </c>
      <c r="B5018" s="261" t="s">
        <v>5336</v>
      </c>
      <c r="C5018" s="268" t="s">
        <v>138</v>
      </c>
      <c r="D5018" s="283">
        <v>0</v>
      </c>
    </row>
    <row r="5019" spans="1:4">
      <c r="A5019" s="268">
        <v>88626</v>
      </c>
      <c r="B5019" s="261" t="s">
        <v>5337</v>
      </c>
      <c r="C5019" s="268" t="s">
        <v>138</v>
      </c>
      <c r="D5019" s="283">
        <v>660.46</v>
      </c>
    </row>
    <row r="5020" spans="1:4">
      <c r="A5020" s="268">
        <v>100488</v>
      </c>
      <c r="B5020" s="261" t="s">
        <v>5338</v>
      </c>
      <c r="C5020" s="268" t="s">
        <v>138</v>
      </c>
      <c r="D5020" s="283">
        <v>653.77</v>
      </c>
    </row>
    <row r="5021" spans="1:4">
      <c r="A5021" s="268">
        <v>100464</v>
      </c>
      <c r="B5021" s="261" t="s">
        <v>5339</v>
      </c>
      <c r="C5021" s="268" t="s">
        <v>138</v>
      </c>
      <c r="D5021" s="283">
        <v>684.52</v>
      </c>
    </row>
    <row r="5022" spans="1:4">
      <c r="A5022" s="268">
        <v>100465</v>
      </c>
      <c r="B5022" s="261" t="s">
        <v>5340</v>
      </c>
      <c r="C5022" s="268" t="s">
        <v>138</v>
      </c>
      <c r="D5022" s="283">
        <v>645.75</v>
      </c>
    </row>
    <row r="5023" spans="1:4">
      <c r="A5023" s="268">
        <v>100466</v>
      </c>
      <c r="B5023" s="261" t="s">
        <v>5341</v>
      </c>
      <c r="C5023" s="268" t="s">
        <v>138</v>
      </c>
      <c r="D5023" s="283">
        <v>627.89</v>
      </c>
    </row>
    <row r="5024" spans="1:4">
      <c r="A5024" s="268">
        <v>87368</v>
      </c>
      <c r="B5024" s="261" t="s">
        <v>5342</v>
      </c>
      <c r="C5024" s="268" t="s">
        <v>138</v>
      </c>
      <c r="D5024" s="283">
        <v>843.43</v>
      </c>
    </row>
    <row r="5025" spans="1:4">
      <c r="A5025" s="268">
        <v>100450</v>
      </c>
      <c r="B5025" s="261" t="s">
        <v>5343</v>
      </c>
      <c r="C5025" s="268" t="s">
        <v>138</v>
      </c>
      <c r="D5025" s="283">
        <v>0</v>
      </c>
    </row>
    <row r="5026" spans="1:4">
      <c r="A5026" s="268">
        <v>87289</v>
      </c>
      <c r="B5026" s="261" t="s">
        <v>5344</v>
      </c>
      <c r="C5026" s="268" t="s">
        <v>138</v>
      </c>
      <c r="D5026" s="283">
        <v>693.43</v>
      </c>
    </row>
    <row r="5027" spans="1:4">
      <c r="A5027" s="268">
        <v>87290</v>
      </c>
      <c r="B5027" s="261" t="s">
        <v>5345</v>
      </c>
      <c r="C5027" s="268" t="s">
        <v>138</v>
      </c>
      <c r="D5027" s="283">
        <v>685.39</v>
      </c>
    </row>
    <row r="5028" spans="1:4">
      <c r="A5028" s="268">
        <v>87333</v>
      </c>
      <c r="B5028" s="261" t="s">
        <v>5346</v>
      </c>
      <c r="C5028" s="268" t="s">
        <v>138</v>
      </c>
      <c r="D5028" s="283">
        <v>694.51</v>
      </c>
    </row>
    <row r="5029" spans="1:4">
      <c r="A5029" s="268">
        <v>87334</v>
      </c>
      <c r="B5029" s="261" t="s">
        <v>5347</v>
      </c>
      <c r="C5029" s="268" t="s">
        <v>138</v>
      </c>
      <c r="D5029" s="283">
        <v>657.94</v>
      </c>
    </row>
    <row r="5030" spans="1:4">
      <c r="A5030" s="268">
        <v>105515</v>
      </c>
      <c r="B5030" s="261" t="s">
        <v>5348</v>
      </c>
      <c r="C5030" s="268" t="s">
        <v>138</v>
      </c>
      <c r="D5030" s="283">
        <v>925.03</v>
      </c>
    </row>
    <row r="5031" spans="1:4">
      <c r="A5031" s="268">
        <v>87367</v>
      </c>
      <c r="B5031" s="261" t="s">
        <v>5349</v>
      </c>
      <c r="C5031" s="268" t="s">
        <v>138</v>
      </c>
      <c r="D5031" s="283">
        <v>849.09</v>
      </c>
    </row>
    <row r="5032" spans="1:4">
      <c r="A5032" s="268">
        <v>100449</v>
      </c>
      <c r="B5032" s="261" t="s">
        <v>5350</v>
      </c>
      <c r="C5032" s="268" t="s">
        <v>138</v>
      </c>
      <c r="D5032" s="283">
        <v>0</v>
      </c>
    </row>
    <row r="5033" spans="1:4">
      <c r="A5033" s="268">
        <v>87286</v>
      </c>
      <c r="B5033" s="261" t="s">
        <v>5351</v>
      </c>
      <c r="C5033" s="268" t="s">
        <v>138</v>
      </c>
      <c r="D5033" s="283">
        <v>702.59</v>
      </c>
    </row>
    <row r="5034" spans="1:4">
      <c r="A5034" s="268">
        <v>87287</v>
      </c>
      <c r="B5034" s="261" t="s">
        <v>5352</v>
      </c>
      <c r="C5034" s="268" t="s">
        <v>138</v>
      </c>
      <c r="D5034" s="283">
        <v>687.04</v>
      </c>
    </row>
    <row r="5035" spans="1:4">
      <c r="A5035" s="268">
        <v>87331</v>
      </c>
      <c r="B5035" s="261" t="s">
        <v>5353</v>
      </c>
      <c r="C5035" s="268" t="s">
        <v>138</v>
      </c>
      <c r="D5035" s="283">
        <v>723.34</v>
      </c>
    </row>
    <row r="5036" spans="1:4">
      <c r="A5036" s="268">
        <v>87332</v>
      </c>
      <c r="B5036" s="261" t="s">
        <v>5354</v>
      </c>
      <c r="C5036" s="268" t="s">
        <v>138</v>
      </c>
      <c r="D5036" s="283">
        <v>662.41</v>
      </c>
    </row>
    <row r="5037" spans="1:4">
      <c r="A5037" s="268">
        <v>87369</v>
      </c>
      <c r="B5037" s="261" t="s">
        <v>5355</v>
      </c>
      <c r="C5037" s="268" t="s">
        <v>138</v>
      </c>
      <c r="D5037" s="283">
        <v>876.83</v>
      </c>
    </row>
    <row r="5038" spans="1:4">
      <c r="A5038" s="268">
        <v>100451</v>
      </c>
      <c r="B5038" s="261" t="s">
        <v>5356</v>
      </c>
      <c r="C5038" s="268" t="s">
        <v>138</v>
      </c>
      <c r="D5038" s="283">
        <v>0</v>
      </c>
    </row>
    <row r="5039" spans="1:4">
      <c r="A5039" s="268">
        <v>87292</v>
      </c>
      <c r="B5039" s="261" t="s">
        <v>5357</v>
      </c>
      <c r="C5039" s="268" t="s">
        <v>138</v>
      </c>
      <c r="D5039" s="283">
        <v>724.21</v>
      </c>
    </row>
    <row r="5040" spans="1:4">
      <c r="A5040" s="268">
        <v>87335</v>
      </c>
      <c r="B5040" s="261" t="s">
        <v>5358</v>
      </c>
      <c r="C5040" s="268" t="s">
        <v>138</v>
      </c>
      <c r="D5040" s="283">
        <v>687.67</v>
      </c>
    </row>
    <row r="5041" spans="1:4">
      <c r="A5041" s="268">
        <v>87336</v>
      </c>
      <c r="B5041" s="261" t="s">
        <v>5359</v>
      </c>
      <c r="C5041" s="268" t="s">
        <v>138</v>
      </c>
      <c r="D5041" s="283">
        <v>693.16</v>
      </c>
    </row>
    <row r="5042" spans="1:4">
      <c r="A5042" s="268">
        <v>87370</v>
      </c>
      <c r="B5042" s="261" t="s">
        <v>5360</v>
      </c>
      <c r="C5042" s="268" t="s">
        <v>138</v>
      </c>
      <c r="D5042" s="283">
        <v>842.62</v>
      </c>
    </row>
    <row r="5043" spans="1:4">
      <c r="A5043" s="268">
        <v>100452</v>
      </c>
      <c r="B5043" s="261" t="s">
        <v>5361</v>
      </c>
      <c r="C5043" s="268" t="s">
        <v>138</v>
      </c>
      <c r="D5043" s="283">
        <v>0</v>
      </c>
    </row>
    <row r="5044" spans="1:4">
      <c r="A5044" s="268">
        <v>88715</v>
      </c>
      <c r="B5044" s="261" t="s">
        <v>5362</v>
      </c>
      <c r="C5044" s="268" t="s">
        <v>138</v>
      </c>
      <c r="D5044" s="283">
        <v>682.94</v>
      </c>
    </row>
    <row r="5045" spans="1:4">
      <c r="A5045" s="268">
        <v>87294</v>
      </c>
      <c r="B5045" s="261" t="s">
        <v>5363</v>
      </c>
      <c r="C5045" s="268" t="s">
        <v>138</v>
      </c>
      <c r="D5045" s="283">
        <v>689.22</v>
      </c>
    </row>
    <row r="5046" spans="1:4">
      <c r="A5046" s="268">
        <v>87337</v>
      </c>
      <c r="B5046" s="261" t="s">
        <v>5364</v>
      </c>
      <c r="C5046" s="268" t="s">
        <v>138</v>
      </c>
      <c r="D5046" s="283">
        <v>687.94</v>
      </c>
    </row>
    <row r="5047" spans="1:4">
      <c r="A5047" s="268">
        <v>100487</v>
      </c>
      <c r="B5047" s="261" t="s">
        <v>5365</v>
      </c>
      <c r="C5047" s="268" t="s">
        <v>138</v>
      </c>
      <c r="D5047" s="283">
        <v>655.02</v>
      </c>
    </row>
    <row r="5048" spans="1:4">
      <c r="A5048" s="268">
        <v>87380</v>
      </c>
      <c r="B5048" s="261" t="s">
        <v>5366</v>
      </c>
      <c r="C5048" s="268" t="s">
        <v>138</v>
      </c>
      <c r="D5048" s="283">
        <v>3923.64</v>
      </c>
    </row>
    <row r="5049" spans="1:4">
      <c r="A5049" s="268">
        <v>100461</v>
      </c>
      <c r="B5049" s="261" t="s">
        <v>5367</v>
      </c>
      <c r="C5049" s="268" t="s">
        <v>138</v>
      </c>
      <c r="D5049" s="283">
        <v>0</v>
      </c>
    </row>
    <row r="5050" spans="1:4">
      <c r="A5050" s="268">
        <v>87322</v>
      </c>
      <c r="B5050" s="261" t="s">
        <v>5368</v>
      </c>
      <c r="C5050" s="268" t="s">
        <v>138</v>
      </c>
      <c r="D5050" s="283">
        <v>3805.76</v>
      </c>
    </row>
    <row r="5051" spans="1:4">
      <c r="A5051" s="268">
        <v>87323</v>
      </c>
      <c r="B5051" s="261" t="s">
        <v>5369</v>
      </c>
      <c r="C5051" s="268" t="s">
        <v>138</v>
      </c>
      <c r="D5051" s="283">
        <v>3805.81</v>
      </c>
    </row>
    <row r="5052" spans="1:4">
      <c r="A5052" s="268">
        <v>87360</v>
      </c>
      <c r="B5052" s="261" t="s">
        <v>5370</v>
      </c>
      <c r="C5052" s="268" t="s">
        <v>138</v>
      </c>
      <c r="D5052" s="283">
        <v>3760.44</v>
      </c>
    </row>
    <row r="5053" spans="1:4">
      <c r="A5053" s="268">
        <v>87361</v>
      </c>
      <c r="B5053" s="261" t="s">
        <v>5371</v>
      </c>
      <c r="C5053" s="268" t="s">
        <v>138</v>
      </c>
      <c r="D5053" s="283">
        <v>3715.99</v>
      </c>
    </row>
    <row r="5054" spans="1:4">
      <c r="A5054" s="268">
        <v>87362</v>
      </c>
      <c r="B5054" s="261" t="s">
        <v>5372</v>
      </c>
      <c r="C5054" s="268" t="s">
        <v>138</v>
      </c>
      <c r="D5054" s="283">
        <v>3716.4</v>
      </c>
    </row>
    <row r="5055" spans="1:4">
      <c r="A5055" s="268">
        <v>87377</v>
      </c>
      <c r="B5055" s="261" t="s">
        <v>5373</v>
      </c>
      <c r="C5055" s="268" t="s">
        <v>138</v>
      </c>
      <c r="D5055" s="283">
        <v>754.59</v>
      </c>
    </row>
    <row r="5056" spans="1:4">
      <c r="A5056" s="268">
        <v>100458</v>
      </c>
      <c r="B5056" s="261" t="s">
        <v>5374</v>
      </c>
      <c r="C5056" s="268" t="s">
        <v>138</v>
      </c>
      <c r="D5056" s="283">
        <v>0</v>
      </c>
    </row>
    <row r="5057" spans="1:4">
      <c r="A5057" s="268">
        <v>87313</v>
      </c>
      <c r="B5057" s="261" t="s">
        <v>5375</v>
      </c>
      <c r="C5057" s="268" t="s">
        <v>138</v>
      </c>
      <c r="D5057" s="283">
        <v>593.74</v>
      </c>
    </row>
    <row r="5058" spans="1:4">
      <c r="A5058" s="268">
        <v>87314</v>
      </c>
      <c r="B5058" s="261" t="s">
        <v>5376</v>
      </c>
      <c r="C5058" s="268" t="s">
        <v>138</v>
      </c>
      <c r="D5058" s="283">
        <v>586.62</v>
      </c>
    </row>
    <row r="5059" spans="1:4">
      <c r="A5059" s="268">
        <v>87352</v>
      </c>
      <c r="B5059" s="261" t="s">
        <v>5377</v>
      </c>
      <c r="C5059" s="268" t="s">
        <v>138</v>
      </c>
      <c r="D5059" s="283">
        <v>676.15</v>
      </c>
    </row>
    <row r="5060" spans="1:4">
      <c r="A5060" s="268">
        <v>87353</v>
      </c>
      <c r="B5060" s="261" t="s">
        <v>5378</v>
      </c>
      <c r="C5060" s="268" t="s">
        <v>138</v>
      </c>
      <c r="D5060" s="283">
        <v>597</v>
      </c>
    </row>
    <row r="5061" spans="1:4">
      <c r="A5061" s="268">
        <v>87354</v>
      </c>
      <c r="B5061" s="261" t="s">
        <v>5379</v>
      </c>
      <c r="C5061" s="268" t="s">
        <v>138</v>
      </c>
      <c r="D5061" s="283">
        <v>563.12</v>
      </c>
    </row>
    <row r="5062" spans="1:4">
      <c r="A5062" s="268">
        <v>100480</v>
      </c>
      <c r="B5062" s="261" t="s">
        <v>5380</v>
      </c>
      <c r="C5062" s="268" t="s">
        <v>138</v>
      </c>
      <c r="D5062" s="283">
        <v>926.24</v>
      </c>
    </row>
    <row r="5063" spans="1:4">
      <c r="A5063" s="268">
        <v>100476</v>
      </c>
      <c r="B5063" s="261" t="s">
        <v>5381</v>
      </c>
      <c r="C5063" s="268" t="s">
        <v>138</v>
      </c>
      <c r="D5063" s="283">
        <v>0</v>
      </c>
    </row>
    <row r="5064" spans="1:4">
      <c r="A5064" s="268">
        <v>100475</v>
      </c>
      <c r="B5064" s="261" t="s">
        <v>5382</v>
      </c>
      <c r="C5064" s="268" t="s">
        <v>138</v>
      </c>
      <c r="D5064" s="283">
        <v>800.23</v>
      </c>
    </row>
    <row r="5065" spans="1:4">
      <c r="A5065" s="268">
        <v>100491</v>
      </c>
      <c r="B5065" s="261" t="s">
        <v>5383</v>
      </c>
      <c r="C5065" s="268" t="s">
        <v>138</v>
      </c>
      <c r="D5065" s="283">
        <v>801.37</v>
      </c>
    </row>
    <row r="5066" spans="1:4">
      <c r="A5066" s="268">
        <v>100477</v>
      </c>
      <c r="B5066" s="261" t="s">
        <v>5384</v>
      </c>
      <c r="C5066" s="268" t="s">
        <v>138</v>
      </c>
      <c r="D5066" s="283">
        <v>861.95</v>
      </c>
    </row>
    <row r="5067" spans="1:4">
      <c r="A5067" s="268">
        <v>100478</v>
      </c>
      <c r="B5067" s="261" t="s">
        <v>5385</v>
      </c>
      <c r="C5067" s="268" t="s">
        <v>138</v>
      </c>
      <c r="D5067" s="283">
        <v>785.19</v>
      </c>
    </row>
    <row r="5068" spans="1:4">
      <c r="A5068" s="268">
        <v>100479</v>
      </c>
      <c r="B5068" s="261" t="s">
        <v>5386</v>
      </c>
      <c r="C5068" s="268" t="s">
        <v>138</v>
      </c>
      <c r="D5068" s="283">
        <v>770.16</v>
      </c>
    </row>
    <row r="5069" spans="1:4">
      <c r="A5069" s="268">
        <v>87372</v>
      </c>
      <c r="B5069" s="261" t="s">
        <v>5387</v>
      </c>
      <c r="C5069" s="268" t="s">
        <v>138</v>
      </c>
      <c r="D5069" s="283">
        <v>929.67</v>
      </c>
    </row>
    <row r="5070" spans="1:4">
      <c r="A5070" s="268">
        <v>100453</v>
      </c>
      <c r="B5070" s="261" t="s">
        <v>5388</v>
      </c>
      <c r="C5070" s="268" t="s">
        <v>138</v>
      </c>
      <c r="D5070" s="283">
        <v>0</v>
      </c>
    </row>
    <row r="5071" spans="1:4">
      <c r="A5071" s="268">
        <v>87298</v>
      </c>
      <c r="B5071" s="261" t="s">
        <v>5389</v>
      </c>
      <c r="C5071" s="268" t="s">
        <v>138</v>
      </c>
      <c r="D5071" s="283">
        <v>762.43</v>
      </c>
    </row>
    <row r="5072" spans="1:4">
      <c r="A5072" s="268">
        <v>87299</v>
      </c>
      <c r="B5072" s="261" t="s">
        <v>5390</v>
      </c>
      <c r="C5072" s="268" t="s">
        <v>138</v>
      </c>
      <c r="D5072" s="283">
        <v>509.25</v>
      </c>
    </row>
    <row r="5073" spans="1:4">
      <c r="A5073" s="268">
        <v>87339</v>
      </c>
      <c r="B5073" s="261" t="s">
        <v>5391</v>
      </c>
      <c r="C5073" s="268" t="s">
        <v>138</v>
      </c>
      <c r="D5073" s="283">
        <v>885.86</v>
      </c>
    </row>
    <row r="5074" spans="1:4">
      <c r="A5074" s="268">
        <v>87340</v>
      </c>
      <c r="B5074" s="261" t="s">
        <v>5392</v>
      </c>
      <c r="C5074" s="268" t="s">
        <v>138</v>
      </c>
      <c r="D5074" s="283">
        <v>758.76</v>
      </c>
    </row>
    <row r="5075" spans="1:4">
      <c r="A5075" s="268">
        <v>87341</v>
      </c>
      <c r="B5075" s="261" t="s">
        <v>5393</v>
      </c>
      <c r="C5075" s="268" t="s">
        <v>138</v>
      </c>
      <c r="D5075" s="283">
        <v>727.84</v>
      </c>
    </row>
    <row r="5076" spans="1:4">
      <c r="A5076" s="268">
        <v>88629</v>
      </c>
      <c r="B5076" s="261" t="s">
        <v>5394</v>
      </c>
      <c r="C5076" s="268" t="s">
        <v>138</v>
      </c>
      <c r="D5076" s="283">
        <v>762.23</v>
      </c>
    </row>
    <row r="5077" spans="1:4">
      <c r="A5077" s="268">
        <v>100467</v>
      </c>
      <c r="B5077" s="261" t="s">
        <v>5395</v>
      </c>
      <c r="C5077" s="268" t="s">
        <v>138</v>
      </c>
      <c r="D5077" s="283">
        <v>0</v>
      </c>
    </row>
    <row r="5078" spans="1:4">
      <c r="A5078" s="268">
        <v>88628</v>
      </c>
      <c r="B5078" s="261" t="s">
        <v>5396</v>
      </c>
      <c r="C5078" s="268" t="s">
        <v>138</v>
      </c>
      <c r="D5078" s="283">
        <v>635.55999999999995</v>
      </c>
    </row>
    <row r="5079" spans="1:4">
      <c r="A5079" s="268">
        <v>100489</v>
      </c>
      <c r="B5079" s="261" t="s">
        <v>5397</v>
      </c>
      <c r="C5079" s="268" t="s">
        <v>138</v>
      </c>
      <c r="D5079" s="283">
        <v>635.25</v>
      </c>
    </row>
    <row r="5080" spans="1:4">
      <c r="A5080" s="268">
        <v>100468</v>
      </c>
      <c r="B5080" s="261" t="s">
        <v>5398</v>
      </c>
      <c r="C5080" s="268" t="s">
        <v>138</v>
      </c>
      <c r="D5080" s="283">
        <v>754.74</v>
      </c>
    </row>
    <row r="5081" spans="1:4">
      <c r="A5081" s="268">
        <v>100469</v>
      </c>
      <c r="B5081" s="261" t="s">
        <v>5399</v>
      </c>
      <c r="C5081" s="268" t="s">
        <v>138</v>
      </c>
      <c r="D5081" s="283">
        <v>624.45000000000005</v>
      </c>
    </row>
    <row r="5082" spans="1:4">
      <c r="A5082" s="268">
        <v>100470</v>
      </c>
      <c r="B5082" s="261" t="s">
        <v>5400</v>
      </c>
      <c r="C5082" s="268" t="s">
        <v>138</v>
      </c>
      <c r="D5082" s="283">
        <v>569.41999999999996</v>
      </c>
    </row>
    <row r="5083" spans="1:4">
      <c r="A5083" s="268">
        <v>87371</v>
      </c>
      <c r="B5083" s="261" t="s">
        <v>5401</v>
      </c>
      <c r="C5083" s="268" t="s">
        <v>138</v>
      </c>
      <c r="D5083" s="283">
        <v>840.23</v>
      </c>
    </row>
    <row r="5084" spans="1:4">
      <c r="A5084" s="268">
        <v>87295</v>
      </c>
      <c r="B5084" s="261" t="s">
        <v>5402</v>
      </c>
      <c r="C5084" s="268" t="s">
        <v>138</v>
      </c>
      <c r="D5084" s="283">
        <v>712.09</v>
      </c>
    </row>
    <row r="5085" spans="1:4">
      <c r="A5085" s="268">
        <v>87296</v>
      </c>
      <c r="B5085" s="261" t="s">
        <v>5403</v>
      </c>
      <c r="C5085" s="268" t="s">
        <v>138</v>
      </c>
      <c r="D5085" s="283">
        <v>685.72</v>
      </c>
    </row>
    <row r="5086" spans="1:4">
      <c r="A5086" s="268">
        <v>87338</v>
      </c>
      <c r="B5086" s="261" t="s">
        <v>5404</v>
      </c>
      <c r="C5086" s="268" t="s">
        <v>138</v>
      </c>
      <c r="D5086" s="283">
        <v>679.56</v>
      </c>
    </row>
    <row r="5087" spans="1:4">
      <c r="A5087" s="268">
        <v>88630</v>
      </c>
      <c r="B5087" s="261" t="s">
        <v>5405</v>
      </c>
      <c r="C5087" s="268" t="s">
        <v>138</v>
      </c>
      <c r="D5087" s="283">
        <v>548.30999999999995</v>
      </c>
    </row>
    <row r="5088" spans="1:4">
      <c r="A5088" s="268">
        <v>87381</v>
      </c>
      <c r="B5088" s="261" t="s">
        <v>5406</v>
      </c>
      <c r="C5088" s="268" t="s">
        <v>138</v>
      </c>
      <c r="D5088" s="283">
        <v>3857.33</v>
      </c>
    </row>
    <row r="5089" spans="1:4">
      <c r="A5089" s="268">
        <v>100462</v>
      </c>
      <c r="B5089" s="261" t="s">
        <v>5407</v>
      </c>
      <c r="C5089" s="268" t="s">
        <v>138</v>
      </c>
      <c r="D5089" s="283">
        <v>0</v>
      </c>
    </row>
    <row r="5090" spans="1:4">
      <c r="A5090" s="268">
        <v>87325</v>
      </c>
      <c r="B5090" s="261" t="s">
        <v>5408</v>
      </c>
      <c r="C5090" s="268" t="s">
        <v>138</v>
      </c>
      <c r="D5090" s="283">
        <v>3718.99</v>
      </c>
    </row>
    <row r="5091" spans="1:4">
      <c r="A5091" s="268">
        <v>87326</v>
      </c>
      <c r="B5091" s="261" t="s">
        <v>5409</v>
      </c>
      <c r="C5091" s="268" t="s">
        <v>138</v>
      </c>
      <c r="D5091" s="283">
        <v>3729.58</v>
      </c>
    </row>
    <row r="5092" spans="1:4">
      <c r="A5092" s="268">
        <v>87363</v>
      </c>
      <c r="B5092" s="261" t="s">
        <v>5410</v>
      </c>
      <c r="C5092" s="268" t="s">
        <v>138</v>
      </c>
      <c r="D5092" s="283">
        <v>3688.12</v>
      </c>
    </row>
    <row r="5093" spans="1:4">
      <c r="A5093" s="268">
        <v>87364</v>
      </c>
      <c r="B5093" s="261" t="s">
        <v>5411</v>
      </c>
      <c r="C5093" s="268" t="s">
        <v>138</v>
      </c>
      <c r="D5093" s="283">
        <v>3661.32</v>
      </c>
    </row>
    <row r="5094" spans="1:4">
      <c r="A5094" s="268">
        <v>87378</v>
      </c>
      <c r="B5094" s="261" t="s">
        <v>5412</v>
      </c>
      <c r="C5094" s="268" t="s">
        <v>138</v>
      </c>
      <c r="D5094" s="283">
        <v>686.65</v>
      </c>
    </row>
    <row r="5095" spans="1:4">
      <c r="A5095" s="268">
        <v>100459</v>
      </c>
      <c r="B5095" s="261" t="s">
        <v>5413</v>
      </c>
      <c r="C5095" s="268" t="s">
        <v>138</v>
      </c>
      <c r="D5095" s="283">
        <v>0</v>
      </c>
    </row>
    <row r="5096" spans="1:4">
      <c r="A5096" s="268">
        <v>87316</v>
      </c>
      <c r="B5096" s="261" t="s">
        <v>5414</v>
      </c>
      <c r="C5096" s="268" t="s">
        <v>138</v>
      </c>
      <c r="D5096" s="283">
        <v>541.41999999999996</v>
      </c>
    </row>
    <row r="5097" spans="1:4">
      <c r="A5097" s="268">
        <v>87317</v>
      </c>
      <c r="B5097" s="261" t="s">
        <v>5415</v>
      </c>
      <c r="C5097" s="268" t="s">
        <v>138</v>
      </c>
      <c r="D5097" s="283">
        <v>527.03</v>
      </c>
    </row>
    <row r="5098" spans="1:4">
      <c r="A5098" s="268">
        <v>87355</v>
      </c>
      <c r="B5098" s="261" t="s">
        <v>5416</v>
      </c>
      <c r="C5098" s="268" t="s">
        <v>138</v>
      </c>
      <c r="D5098" s="283">
        <v>579.71</v>
      </c>
    </row>
    <row r="5099" spans="1:4">
      <c r="A5099" s="268">
        <v>87356</v>
      </c>
      <c r="B5099" s="261" t="s">
        <v>5417</v>
      </c>
      <c r="C5099" s="268" t="s">
        <v>138</v>
      </c>
      <c r="D5099" s="283">
        <v>526.77</v>
      </c>
    </row>
    <row r="5100" spans="1:4">
      <c r="A5100" s="268">
        <v>87357</v>
      </c>
      <c r="B5100" s="261" t="s">
        <v>5418</v>
      </c>
      <c r="C5100" s="268" t="s">
        <v>138</v>
      </c>
      <c r="D5100" s="283">
        <v>501.94</v>
      </c>
    </row>
    <row r="5101" spans="1:4">
      <c r="A5101" s="268">
        <v>100486</v>
      </c>
      <c r="B5101" s="261" t="s">
        <v>5419</v>
      </c>
      <c r="C5101" s="268" t="s">
        <v>138</v>
      </c>
      <c r="D5101" s="283">
        <v>826.29</v>
      </c>
    </row>
    <row r="5102" spans="1:4">
      <c r="A5102" s="268">
        <v>100482</v>
      </c>
      <c r="B5102" s="261" t="s">
        <v>5420</v>
      </c>
      <c r="C5102" s="268" t="s">
        <v>138</v>
      </c>
      <c r="D5102" s="283">
        <v>0</v>
      </c>
    </row>
    <row r="5103" spans="1:4">
      <c r="A5103" s="268">
        <v>100481</v>
      </c>
      <c r="B5103" s="261" t="s">
        <v>5421</v>
      </c>
      <c r="C5103" s="268" t="s">
        <v>138</v>
      </c>
      <c r="D5103" s="283">
        <v>695.3</v>
      </c>
    </row>
    <row r="5104" spans="1:4">
      <c r="A5104" s="268">
        <v>100492</v>
      </c>
      <c r="B5104" s="261" t="s">
        <v>5422</v>
      </c>
      <c r="C5104" s="268" t="s">
        <v>138</v>
      </c>
      <c r="D5104" s="283">
        <v>696.93</v>
      </c>
    </row>
    <row r="5105" spans="1:4">
      <c r="A5105" s="268">
        <v>100483</v>
      </c>
      <c r="B5105" s="261" t="s">
        <v>5423</v>
      </c>
      <c r="C5105" s="268" t="s">
        <v>138</v>
      </c>
      <c r="D5105" s="283">
        <v>741.26</v>
      </c>
    </row>
    <row r="5106" spans="1:4">
      <c r="A5106" s="268">
        <v>100484</v>
      </c>
      <c r="B5106" s="261" t="s">
        <v>5424</v>
      </c>
      <c r="C5106" s="268" t="s">
        <v>138</v>
      </c>
      <c r="D5106" s="283">
        <v>692.54</v>
      </c>
    </row>
    <row r="5107" spans="1:4">
      <c r="A5107" s="268">
        <v>100485</v>
      </c>
      <c r="B5107" s="261" t="s">
        <v>5425</v>
      </c>
      <c r="C5107" s="268" t="s">
        <v>138</v>
      </c>
      <c r="D5107" s="283">
        <v>674.63</v>
      </c>
    </row>
    <row r="5108" spans="1:4">
      <c r="A5108" s="268">
        <v>87373</v>
      </c>
      <c r="B5108" s="261" t="s">
        <v>5426</v>
      </c>
      <c r="C5108" s="268" t="s">
        <v>138</v>
      </c>
      <c r="D5108" s="283">
        <v>836.72</v>
      </c>
    </row>
    <row r="5109" spans="1:4">
      <c r="A5109" s="268">
        <v>100454</v>
      </c>
      <c r="B5109" s="261" t="s">
        <v>5427</v>
      </c>
      <c r="C5109" s="268" t="s">
        <v>138</v>
      </c>
      <c r="D5109" s="283">
        <v>0</v>
      </c>
    </row>
    <row r="5110" spans="1:4">
      <c r="A5110" s="268">
        <v>87301</v>
      </c>
      <c r="B5110" s="261" t="s">
        <v>5428</v>
      </c>
      <c r="C5110" s="268" t="s">
        <v>138</v>
      </c>
      <c r="D5110" s="283">
        <v>689.51</v>
      </c>
    </row>
    <row r="5111" spans="1:4">
      <c r="A5111" s="268">
        <v>87302</v>
      </c>
      <c r="B5111" s="261" t="s">
        <v>5429</v>
      </c>
      <c r="C5111" s="268" t="s">
        <v>138</v>
      </c>
      <c r="D5111" s="283">
        <v>681.67</v>
      </c>
    </row>
    <row r="5112" spans="1:4">
      <c r="A5112" s="268">
        <v>87342</v>
      </c>
      <c r="B5112" s="261" t="s">
        <v>5430</v>
      </c>
      <c r="C5112" s="268" t="s">
        <v>138</v>
      </c>
      <c r="D5112" s="283">
        <v>761.27</v>
      </c>
    </row>
    <row r="5113" spans="1:4">
      <c r="A5113" s="268">
        <v>87343</v>
      </c>
      <c r="B5113" s="261" t="s">
        <v>5431</v>
      </c>
      <c r="C5113" s="268" t="s">
        <v>138</v>
      </c>
      <c r="D5113" s="283">
        <v>689.33</v>
      </c>
    </row>
    <row r="5114" spans="1:4">
      <c r="A5114" s="268">
        <v>87344</v>
      </c>
      <c r="B5114" s="261" t="s">
        <v>5432</v>
      </c>
      <c r="C5114" s="268" t="s">
        <v>138</v>
      </c>
      <c r="D5114" s="283">
        <v>650.95000000000005</v>
      </c>
    </row>
    <row r="5115" spans="1:4">
      <c r="A5115" s="268">
        <v>88631</v>
      </c>
      <c r="B5115" s="261" t="s">
        <v>5433</v>
      </c>
      <c r="C5115" s="268" t="s">
        <v>138</v>
      </c>
      <c r="D5115" s="283">
        <v>688.09</v>
      </c>
    </row>
    <row r="5116" spans="1:4">
      <c r="A5116" s="268">
        <v>100471</v>
      </c>
      <c r="B5116" s="261" t="s">
        <v>5434</v>
      </c>
      <c r="C5116" s="268" t="s">
        <v>138</v>
      </c>
      <c r="D5116" s="283">
        <v>0</v>
      </c>
    </row>
    <row r="5117" spans="1:4">
      <c r="A5117" s="268">
        <v>100490</v>
      </c>
      <c r="B5117" s="261" t="s">
        <v>5435</v>
      </c>
      <c r="C5117" s="268" t="s">
        <v>138</v>
      </c>
      <c r="D5117" s="283">
        <v>564.65</v>
      </c>
    </row>
    <row r="5118" spans="1:4">
      <c r="A5118" s="268">
        <v>100472</v>
      </c>
      <c r="B5118" s="261" t="s">
        <v>5436</v>
      </c>
      <c r="C5118" s="268" t="s">
        <v>138</v>
      </c>
      <c r="D5118" s="283">
        <v>614.52</v>
      </c>
    </row>
    <row r="5119" spans="1:4">
      <c r="A5119" s="268">
        <v>100473</v>
      </c>
      <c r="B5119" s="261" t="s">
        <v>5437</v>
      </c>
      <c r="C5119" s="268" t="s">
        <v>138</v>
      </c>
      <c r="D5119" s="283">
        <v>564.64</v>
      </c>
    </row>
    <row r="5120" spans="1:4">
      <c r="A5120" s="268">
        <v>100474</v>
      </c>
      <c r="B5120" s="261" t="s">
        <v>5438</v>
      </c>
      <c r="C5120" s="268" t="s">
        <v>138</v>
      </c>
      <c r="D5120" s="283">
        <v>544.33000000000004</v>
      </c>
    </row>
    <row r="5121" spans="1:4">
      <c r="A5121" s="268">
        <v>87379</v>
      </c>
      <c r="B5121" s="261" t="s">
        <v>5439</v>
      </c>
      <c r="C5121" s="268" t="s">
        <v>138</v>
      </c>
      <c r="D5121" s="283">
        <v>3822.81</v>
      </c>
    </row>
    <row r="5122" spans="1:4">
      <c r="A5122" s="268">
        <v>100460</v>
      </c>
      <c r="B5122" s="261" t="s">
        <v>5440</v>
      </c>
      <c r="C5122" s="268" t="s">
        <v>138</v>
      </c>
      <c r="D5122" s="283">
        <v>0</v>
      </c>
    </row>
    <row r="5123" spans="1:4">
      <c r="A5123" s="268">
        <v>87319</v>
      </c>
      <c r="B5123" s="261" t="s">
        <v>5441</v>
      </c>
      <c r="C5123" s="268" t="s">
        <v>138</v>
      </c>
      <c r="D5123" s="283">
        <v>3689.31</v>
      </c>
    </row>
    <row r="5124" spans="1:4">
      <c r="A5124" s="268">
        <v>87320</v>
      </c>
      <c r="B5124" s="261" t="s">
        <v>5442</v>
      </c>
      <c r="C5124" s="268" t="s">
        <v>138</v>
      </c>
      <c r="D5124" s="283">
        <v>3696.55</v>
      </c>
    </row>
    <row r="5125" spans="1:4">
      <c r="A5125" s="268">
        <v>87358</v>
      </c>
      <c r="B5125" s="261" t="s">
        <v>5443</v>
      </c>
      <c r="C5125" s="268" t="s">
        <v>138</v>
      </c>
      <c r="D5125" s="283">
        <v>3648.66</v>
      </c>
    </row>
    <row r="5126" spans="1:4">
      <c r="A5126" s="268">
        <v>87359</v>
      </c>
      <c r="B5126" s="261" t="s">
        <v>5444</v>
      </c>
      <c r="C5126" s="268" t="s">
        <v>138</v>
      </c>
      <c r="D5126" s="283">
        <v>3620.79</v>
      </c>
    </row>
    <row r="5127" spans="1:4">
      <c r="A5127" s="268">
        <v>87376</v>
      </c>
      <c r="B5127" s="261" t="s">
        <v>5445</v>
      </c>
      <c r="C5127" s="268" t="s">
        <v>138</v>
      </c>
      <c r="D5127" s="283">
        <v>650.52</v>
      </c>
    </row>
    <row r="5128" spans="1:4">
      <c r="A5128" s="268">
        <v>100457</v>
      </c>
      <c r="B5128" s="261" t="s">
        <v>5446</v>
      </c>
      <c r="C5128" s="268" t="s">
        <v>138</v>
      </c>
      <c r="D5128" s="283">
        <v>0</v>
      </c>
    </row>
    <row r="5129" spans="1:4">
      <c r="A5129" s="268">
        <v>87310</v>
      </c>
      <c r="B5129" s="261" t="s">
        <v>5447</v>
      </c>
      <c r="C5129" s="268" t="s">
        <v>138</v>
      </c>
      <c r="D5129" s="283">
        <v>494.94</v>
      </c>
    </row>
    <row r="5130" spans="1:4">
      <c r="A5130" s="268">
        <v>87311</v>
      </c>
      <c r="B5130" s="261" t="s">
        <v>5448</v>
      </c>
      <c r="C5130" s="268" t="s">
        <v>138</v>
      </c>
      <c r="D5130" s="283">
        <v>485.76</v>
      </c>
    </row>
    <row r="5131" spans="1:4">
      <c r="A5131" s="268">
        <v>87350</v>
      </c>
      <c r="B5131" s="261" t="s">
        <v>5449</v>
      </c>
      <c r="C5131" s="268" t="s">
        <v>138</v>
      </c>
      <c r="D5131" s="283">
        <v>541.20000000000005</v>
      </c>
    </row>
    <row r="5132" spans="1:4">
      <c r="A5132" s="268">
        <v>87351</v>
      </c>
      <c r="B5132" s="261" t="s">
        <v>5450</v>
      </c>
      <c r="C5132" s="268" t="s">
        <v>138</v>
      </c>
      <c r="D5132" s="283">
        <v>468.3</v>
      </c>
    </row>
    <row r="5133" spans="1:4">
      <c r="A5133" s="268">
        <v>87374</v>
      </c>
      <c r="B5133" s="261" t="s">
        <v>5451</v>
      </c>
      <c r="C5133" s="268" t="s">
        <v>138</v>
      </c>
      <c r="D5133" s="283">
        <v>785.11</v>
      </c>
    </row>
    <row r="5134" spans="1:4">
      <c r="A5134" s="268">
        <v>100455</v>
      </c>
      <c r="B5134" s="261" t="s">
        <v>5452</v>
      </c>
      <c r="C5134" s="268" t="s">
        <v>138</v>
      </c>
      <c r="D5134" s="283">
        <v>0</v>
      </c>
    </row>
    <row r="5135" spans="1:4">
      <c r="A5135" s="268">
        <v>87304</v>
      </c>
      <c r="B5135" s="261" t="s">
        <v>5453</v>
      </c>
      <c r="C5135" s="268" t="s">
        <v>138</v>
      </c>
      <c r="D5135" s="283">
        <v>627.63</v>
      </c>
    </row>
    <row r="5136" spans="1:4">
      <c r="A5136" s="268">
        <v>87305</v>
      </c>
      <c r="B5136" s="261" t="s">
        <v>5454</v>
      </c>
      <c r="C5136" s="268" t="s">
        <v>138</v>
      </c>
      <c r="D5136" s="283">
        <v>631.6</v>
      </c>
    </row>
    <row r="5137" spans="1:4">
      <c r="A5137" s="268">
        <v>87345</v>
      </c>
      <c r="B5137" s="261" t="s">
        <v>5455</v>
      </c>
      <c r="C5137" s="268" t="s">
        <v>138</v>
      </c>
      <c r="D5137" s="283">
        <v>687.35</v>
      </c>
    </row>
    <row r="5138" spans="1:4">
      <c r="A5138" s="268">
        <v>87346</v>
      </c>
      <c r="B5138" s="261" t="s">
        <v>5456</v>
      </c>
      <c r="C5138" s="268" t="s">
        <v>138</v>
      </c>
      <c r="D5138" s="283">
        <v>628.15</v>
      </c>
    </row>
    <row r="5139" spans="1:4">
      <c r="A5139" s="268">
        <v>87347</v>
      </c>
      <c r="B5139" s="261" t="s">
        <v>5457</v>
      </c>
      <c r="C5139" s="268" t="s">
        <v>138</v>
      </c>
      <c r="D5139" s="283">
        <v>597.74</v>
      </c>
    </row>
    <row r="5140" spans="1:4">
      <c r="A5140" s="268">
        <v>87366</v>
      </c>
      <c r="B5140" s="261" t="s">
        <v>5458</v>
      </c>
      <c r="C5140" s="268" t="s">
        <v>138</v>
      </c>
      <c r="D5140" s="283">
        <v>680.36</v>
      </c>
    </row>
    <row r="5141" spans="1:4">
      <c r="A5141" s="268">
        <v>100448</v>
      </c>
      <c r="B5141" s="261" t="s">
        <v>5459</v>
      </c>
      <c r="C5141" s="268" t="s">
        <v>138</v>
      </c>
      <c r="D5141" s="283">
        <v>0</v>
      </c>
    </row>
    <row r="5142" spans="1:4">
      <c r="A5142" s="268">
        <v>87283</v>
      </c>
      <c r="B5142" s="261" t="s">
        <v>5460</v>
      </c>
      <c r="C5142" s="268" t="s">
        <v>138</v>
      </c>
      <c r="D5142" s="283">
        <v>519.30999999999995</v>
      </c>
    </row>
    <row r="5143" spans="1:4">
      <c r="A5143" s="268">
        <v>87284</v>
      </c>
      <c r="B5143" s="261" t="s">
        <v>5461</v>
      </c>
      <c r="C5143" s="268" t="s">
        <v>138</v>
      </c>
      <c r="D5143" s="283">
        <v>512.6</v>
      </c>
    </row>
    <row r="5144" spans="1:4">
      <c r="A5144" s="268">
        <v>87329</v>
      </c>
      <c r="B5144" s="261" t="s">
        <v>5462</v>
      </c>
      <c r="C5144" s="268" t="s">
        <v>138</v>
      </c>
      <c r="D5144" s="283">
        <v>560.61</v>
      </c>
    </row>
    <row r="5145" spans="1:4">
      <c r="A5145" s="268">
        <v>87330</v>
      </c>
      <c r="B5145" s="261" t="s">
        <v>5463</v>
      </c>
      <c r="C5145" s="268" t="s">
        <v>138</v>
      </c>
      <c r="D5145" s="283">
        <v>492.97</v>
      </c>
    </row>
    <row r="5146" spans="1:4">
      <c r="A5146" s="268">
        <v>87375</v>
      </c>
      <c r="B5146" s="261" t="s">
        <v>5464</v>
      </c>
      <c r="C5146" s="268" t="s">
        <v>138</v>
      </c>
      <c r="D5146" s="283">
        <v>752.53</v>
      </c>
    </row>
    <row r="5147" spans="1:4">
      <c r="A5147" s="268">
        <v>100456</v>
      </c>
      <c r="B5147" s="261" t="s">
        <v>5465</v>
      </c>
      <c r="C5147" s="268" t="s">
        <v>138</v>
      </c>
      <c r="D5147" s="283">
        <v>0</v>
      </c>
    </row>
    <row r="5148" spans="1:4">
      <c r="A5148" s="268">
        <v>87307</v>
      </c>
      <c r="B5148" s="261" t="s">
        <v>5466</v>
      </c>
      <c r="C5148" s="268" t="s">
        <v>138</v>
      </c>
      <c r="D5148" s="283">
        <v>599.12</v>
      </c>
    </row>
    <row r="5149" spans="1:4">
      <c r="A5149" s="268">
        <v>87308</v>
      </c>
      <c r="B5149" s="261" t="s">
        <v>5467</v>
      </c>
      <c r="C5149" s="268" t="s">
        <v>138</v>
      </c>
      <c r="D5149" s="283">
        <v>589.91</v>
      </c>
    </row>
    <row r="5150" spans="1:4">
      <c r="A5150" s="268">
        <v>87348</v>
      </c>
      <c r="B5150" s="261" t="s">
        <v>5468</v>
      </c>
      <c r="C5150" s="268" t="s">
        <v>138</v>
      </c>
      <c r="D5150" s="283">
        <v>632.45000000000005</v>
      </c>
    </row>
    <row r="5151" spans="1:4">
      <c r="A5151" s="268">
        <v>87349</v>
      </c>
      <c r="B5151" s="261" t="s">
        <v>5469</v>
      </c>
      <c r="C5151" s="268" t="s">
        <v>138</v>
      </c>
      <c r="D5151" s="283">
        <v>556.20000000000005</v>
      </c>
    </row>
    <row r="5152" spans="1:4">
      <c r="A5152" s="268">
        <v>87365</v>
      </c>
      <c r="B5152" s="261" t="s">
        <v>5470</v>
      </c>
      <c r="C5152" s="268" t="s">
        <v>138</v>
      </c>
      <c r="D5152" s="283">
        <v>647.36</v>
      </c>
    </row>
    <row r="5153" spans="1:4">
      <c r="A5153" s="268">
        <v>100447</v>
      </c>
      <c r="B5153" s="261" t="s">
        <v>5471</v>
      </c>
      <c r="C5153" s="268" t="s">
        <v>138</v>
      </c>
      <c r="D5153" s="283">
        <v>0</v>
      </c>
    </row>
    <row r="5154" spans="1:4">
      <c r="A5154" s="268">
        <v>87280</v>
      </c>
      <c r="B5154" s="261" t="s">
        <v>5472</v>
      </c>
      <c r="C5154" s="268" t="s">
        <v>138</v>
      </c>
      <c r="D5154" s="283">
        <v>501.72</v>
      </c>
    </row>
    <row r="5155" spans="1:4">
      <c r="A5155" s="268">
        <v>87281</v>
      </c>
      <c r="B5155" s="261" t="s">
        <v>5473</v>
      </c>
      <c r="C5155" s="268" t="s">
        <v>138</v>
      </c>
      <c r="D5155" s="283">
        <v>496.56</v>
      </c>
    </row>
    <row r="5156" spans="1:4">
      <c r="A5156" s="268">
        <v>87327</v>
      </c>
      <c r="B5156" s="261" t="s">
        <v>5474</v>
      </c>
      <c r="C5156" s="268" t="s">
        <v>138</v>
      </c>
      <c r="D5156" s="283">
        <v>524.72</v>
      </c>
    </row>
    <row r="5157" spans="1:4">
      <c r="A5157" s="268">
        <v>87328</v>
      </c>
      <c r="B5157" s="261" t="s">
        <v>5475</v>
      </c>
      <c r="C5157" s="268" t="s">
        <v>138</v>
      </c>
      <c r="D5157" s="283">
        <v>465.26</v>
      </c>
    </row>
    <row r="5158" spans="1:4">
      <c r="A5158" s="268">
        <v>87410</v>
      </c>
      <c r="B5158" s="261" t="s">
        <v>5476</v>
      </c>
      <c r="C5158" s="268" t="s">
        <v>138</v>
      </c>
      <c r="D5158" s="283">
        <v>826.67</v>
      </c>
    </row>
    <row r="5159" spans="1:4">
      <c r="A5159" s="268">
        <v>95577</v>
      </c>
      <c r="B5159" s="261" t="s">
        <v>5477</v>
      </c>
      <c r="C5159" s="268" t="s">
        <v>152</v>
      </c>
      <c r="D5159" s="283">
        <v>10.14</v>
      </c>
    </row>
    <row r="5160" spans="1:4">
      <c r="A5160" s="268">
        <v>95578</v>
      </c>
      <c r="B5160" s="261" t="s">
        <v>5478</v>
      </c>
      <c r="C5160" s="268" t="s">
        <v>152</v>
      </c>
      <c r="D5160" s="283">
        <v>8.3699999999999992</v>
      </c>
    </row>
    <row r="5161" spans="1:4">
      <c r="A5161" s="268">
        <v>95579</v>
      </c>
      <c r="B5161" s="261" t="s">
        <v>5479</v>
      </c>
      <c r="C5161" s="268" t="s">
        <v>152</v>
      </c>
      <c r="D5161" s="283">
        <v>8.0299999999999994</v>
      </c>
    </row>
    <row r="5162" spans="1:4">
      <c r="A5162" s="268">
        <v>95580</v>
      </c>
      <c r="B5162" s="261" t="s">
        <v>5480</v>
      </c>
      <c r="C5162" s="268" t="s">
        <v>152</v>
      </c>
      <c r="D5162" s="283">
        <v>9.24</v>
      </c>
    </row>
    <row r="5163" spans="1:4">
      <c r="A5163" s="268">
        <v>95581</v>
      </c>
      <c r="B5163" s="261" t="s">
        <v>5481</v>
      </c>
      <c r="C5163" s="268" t="s">
        <v>152</v>
      </c>
      <c r="D5163" s="283">
        <v>9.19</v>
      </c>
    </row>
    <row r="5164" spans="1:4">
      <c r="A5164" s="268">
        <v>95582</v>
      </c>
      <c r="B5164" s="261" t="s">
        <v>5482</v>
      </c>
      <c r="C5164" s="268" t="s">
        <v>152</v>
      </c>
      <c r="D5164" s="283">
        <v>9.99</v>
      </c>
    </row>
    <row r="5165" spans="1:4">
      <c r="A5165" s="268">
        <v>95576</v>
      </c>
      <c r="B5165" s="261" t="s">
        <v>5483</v>
      </c>
      <c r="C5165" s="268" t="s">
        <v>152</v>
      </c>
      <c r="D5165" s="283">
        <v>12.11</v>
      </c>
    </row>
    <row r="5166" spans="1:4">
      <c r="A5166" s="268">
        <v>95583</v>
      </c>
      <c r="B5166" s="261" t="s">
        <v>5484</v>
      </c>
      <c r="C5166" s="268" t="s">
        <v>152</v>
      </c>
      <c r="D5166" s="283">
        <v>15.89</v>
      </c>
    </row>
    <row r="5167" spans="1:4">
      <c r="A5167" s="268">
        <v>95584</v>
      </c>
      <c r="B5167" s="261" t="s">
        <v>5485</v>
      </c>
      <c r="C5167" s="268" t="s">
        <v>152</v>
      </c>
      <c r="D5167" s="283">
        <v>13.68</v>
      </c>
    </row>
    <row r="5168" spans="1:4">
      <c r="A5168" s="268">
        <v>95593</v>
      </c>
      <c r="B5168" s="261" t="s">
        <v>5486</v>
      </c>
      <c r="C5168" s="268" t="s">
        <v>152</v>
      </c>
      <c r="D5168" s="283">
        <v>13.68</v>
      </c>
    </row>
    <row r="5169" spans="1:4">
      <c r="A5169" s="268">
        <v>95592</v>
      </c>
      <c r="B5169" s="261" t="s">
        <v>5487</v>
      </c>
      <c r="C5169" s="268" t="s">
        <v>152</v>
      </c>
      <c r="D5169" s="283">
        <v>15.89</v>
      </c>
    </row>
    <row r="5170" spans="1:4">
      <c r="A5170" s="268">
        <v>92919</v>
      </c>
      <c r="B5170" s="261" t="s">
        <v>5488</v>
      </c>
      <c r="C5170" s="268" t="s">
        <v>152</v>
      </c>
      <c r="D5170" s="283">
        <v>11.55</v>
      </c>
    </row>
    <row r="5171" spans="1:4">
      <c r="A5171" s="268">
        <v>92921</v>
      </c>
      <c r="B5171" s="261" t="s">
        <v>5489</v>
      </c>
      <c r="C5171" s="268" t="s">
        <v>152</v>
      </c>
      <c r="D5171" s="283">
        <v>9.4499999999999993</v>
      </c>
    </row>
    <row r="5172" spans="1:4">
      <c r="A5172" s="268">
        <v>92922</v>
      </c>
      <c r="B5172" s="261" t="s">
        <v>5490</v>
      </c>
      <c r="C5172" s="268" t="s">
        <v>152</v>
      </c>
      <c r="D5172" s="283">
        <v>8.93</v>
      </c>
    </row>
    <row r="5173" spans="1:4">
      <c r="A5173" s="268">
        <v>92923</v>
      </c>
      <c r="B5173" s="261" t="s">
        <v>5491</v>
      </c>
      <c r="C5173" s="268" t="s">
        <v>152</v>
      </c>
      <c r="D5173" s="283">
        <v>9.9499999999999993</v>
      </c>
    </row>
    <row r="5174" spans="1:4">
      <c r="A5174" s="268">
        <v>92924</v>
      </c>
      <c r="B5174" s="261" t="s">
        <v>5492</v>
      </c>
      <c r="C5174" s="268" t="s">
        <v>152</v>
      </c>
      <c r="D5174" s="283">
        <v>9.74</v>
      </c>
    </row>
    <row r="5175" spans="1:4">
      <c r="A5175" s="268">
        <v>104104</v>
      </c>
      <c r="B5175" s="261" t="s">
        <v>5493</v>
      </c>
      <c r="C5175" s="268" t="s">
        <v>152</v>
      </c>
      <c r="D5175" s="283">
        <v>10.119999999999999</v>
      </c>
    </row>
    <row r="5176" spans="1:4">
      <c r="A5176" s="268">
        <v>92916</v>
      </c>
      <c r="B5176" s="261" t="s">
        <v>5494</v>
      </c>
      <c r="C5176" s="268" t="s">
        <v>152</v>
      </c>
      <c r="D5176" s="283">
        <v>14.97</v>
      </c>
    </row>
    <row r="5177" spans="1:4">
      <c r="A5177" s="268">
        <v>92917</v>
      </c>
      <c r="B5177" s="261" t="s">
        <v>5495</v>
      </c>
      <c r="C5177" s="268" t="s">
        <v>152</v>
      </c>
      <c r="D5177" s="283">
        <v>13.39</v>
      </c>
    </row>
    <row r="5178" spans="1:4">
      <c r="A5178" s="268">
        <v>92915</v>
      </c>
      <c r="B5178" s="261" t="s">
        <v>5496</v>
      </c>
      <c r="C5178" s="268" t="s">
        <v>152</v>
      </c>
      <c r="D5178" s="283">
        <v>16.77</v>
      </c>
    </row>
    <row r="5179" spans="1:4">
      <c r="A5179" s="268">
        <v>92771</v>
      </c>
      <c r="B5179" s="261" t="s">
        <v>34</v>
      </c>
      <c r="C5179" s="268" t="s">
        <v>152</v>
      </c>
      <c r="D5179" s="283">
        <v>9.99</v>
      </c>
    </row>
    <row r="5180" spans="1:4">
      <c r="A5180" s="268">
        <v>92772</v>
      </c>
      <c r="B5180" s="261" t="s">
        <v>32</v>
      </c>
      <c r="C5180" s="268" t="s">
        <v>152</v>
      </c>
      <c r="D5180" s="283">
        <v>8.3000000000000007</v>
      </c>
    </row>
    <row r="5181" spans="1:4">
      <c r="A5181" s="268">
        <v>92773</v>
      </c>
      <c r="B5181" s="261" t="s">
        <v>5497</v>
      </c>
      <c r="C5181" s="268" t="s">
        <v>152</v>
      </c>
      <c r="D5181" s="283">
        <v>8.1199999999999992</v>
      </c>
    </row>
    <row r="5182" spans="1:4">
      <c r="A5182" s="268">
        <v>92774</v>
      </c>
      <c r="B5182" s="261" t="s">
        <v>5498</v>
      </c>
      <c r="C5182" s="268" t="s">
        <v>152</v>
      </c>
      <c r="D5182" s="283">
        <v>9.3699999999999992</v>
      </c>
    </row>
    <row r="5183" spans="1:4">
      <c r="A5183" s="268">
        <v>92769</v>
      </c>
      <c r="B5183" s="261" t="s">
        <v>38</v>
      </c>
      <c r="C5183" s="268" t="s">
        <v>152</v>
      </c>
      <c r="D5183" s="283">
        <v>12.24</v>
      </c>
    </row>
    <row r="5184" spans="1:4">
      <c r="A5184" s="268">
        <v>92770</v>
      </c>
      <c r="B5184" s="261" t="s">
        <v>36</v>
      </c>
      <c r="C5184" s="268" t="s">
        <v>152</v>
      </c>
      <c r="D5184" s="283">
        <v>11.31</v>
      </c>
    </row>
    <row r="5185" spans="1:4">
      <c r="A5185" s="268">
        <v>92767</v>
      </c>
      <c r="B5185" s="261" t="s">
        <v>5499</v>
      </c>
      <c r="C5185" s="268" t="s">
        <v>152</v>
      </c>
      <c r="D5185" s="283">
        <v>15.34</v>
      </c>
    </row>
    <row r="5186" spans="1:4">
      <c r="A5186" s="268">
        <v>92768</v>
      </c>
      <c r="B5186" s="261" t="s">
        <v>5500</v>
      </c>
      <c r="C5186" s="268" t="s">
        <v>152</v>
      </c>
      <c r="D5186" s="283">
        <v>13.25</v>
      </c>
    </row>
    <row r="5187" spans="1:4">
      <c r="A5187" s="268">
        <v>92762</v>
      </c>
      <c r="B5187" s="261" t="s">
        <v>5501</v>
      </c>
      <c r="C5187" s="268" t="s">
        <v>152</v>
      </c>
      <c r="D5187" s="283">
        <v>10.48</v>
      </c>
    </row>
    <row r="5188" spans="1:4">
      <c r="A5188" s="268">
        <v>92763</v>
      </c>
      <c r="B5188" s="261" t="s">
        <v>5502</v>
      </c>
      <c r="C5188" s="268" t="s">
        <v>152</v>
      </c>
      <c r="D5188" s="283">
        <v>8.74</v>
      </c>
    </row>
    <row r="5189" spans="1:4">
      <c r="A5189" s="268">
        <v>92764</v>
      </c>
      <c r="B5189" s="261" t="s">
        <v>5503</v>
      </c>
      <c r="C5189" s="268" t="s">
        <v>152</v>
      </c>
      <c r="D5189" s="283">
        <v>8.4</v>
      </c>
    </row>
    <row r="5190" spans="1:4">
      <c r="A5190" s="268">
        <v>92765</v>
      </c>
      <c r="B5190" s="261" t="s">
        <v>5504</v>
      </c>
      <c r="C5190" s="268" t="s">
        <v>152</v>
      </c>
      <c r="D5190" s="283">
        <v>9.5399999999999991</v>
      </c>
    </row>
    <row r="5191" spans="1:4">
      <c r="A5191" s="268">
        <v>92766</v>
      </c>
      <c r="B5191" s="261" t="s">
        <v>5505</v>
      </c>
      <c r="C5191" s="268" t="s">
        <v>152</v>
      </c>
      <c r="D5191" s="283">
        <v>9.42</v>
      </c>
    </row>
    <row r="5192" spans="1:4">
      <c r="A5192" s="268">
        <v>104105</v>
      </c>
      <c r="B5192" s="261" t="s">
        <v>5506</v>
      </c>
      <c r="C5192" s="268" t="s">
        <v>152</v>
      </c>
      <c r="D5192" s="283">
        <v>10.130000000000001</v>
      </c>
    </row>
    <row r="5193" spans="1:4">
      <c r="A5193" s="268">
        <v>92760</v>
      </c>
      <c r="B5193" s="261" t="s">
        <v>5507</v>
      </c>
      <c r="C5193" s="268" t="s">
        <v>152</v>
      </c>
      <c r="D5193" s="283">
        <v>12.82</v>
      </c>
    </row>
    <row r="5194" spans="1:4">
      <c r="A5194" s="268">
        <v>92761</v>
      </c>
      <c r="B5194" s="261" t="s">
        <v>5508</v>
      </c>
      <c r="C5194" s="268" t="s">
        <v>152</v>
      </c>
      <c r="D5194" s="283">
        <v>11.85</v>
      </c>
    </row>
    <row r="5195" spans="1:4">
      <c r="A5195" s="268">
        <v>92759</v>
      </c>
      <c r="B5195" s="261" t="s">
        <v>5509</v>
      </c>
      <c r="C5195" s="268" t="s">
        <v>152</v>
      </c>
      <c r="D5195" s="283">
        <v>13.85</v>
      </c>
    </row>
    <row r="5196" spans="1:4">
      <c r="A5196" s="268">
        <v>104108</v>
      </c>
      <c r="B5196" s="261" t="s">
        <v>5510</v>
      </c>
      <c r="C5196" s="268" t="s">
        <v>152</v>
      </c>
      <c r="D5196" s="283">
        <v>12.39</v>
      </c>
    </row>
    <row r="5197" spans="1:4">
      <c r="A5197" s="268">
        <v>104107</v>
      </c>
      <c r="B5197" s="261" t="s">
        <v>5511</v>
      </c>
      <c r="C5197" s="268" t="s">
        <v>152</v>
      </c>
      <c r="D5197" s="283">
        <v>10.39</v>
      </c>
    </row>
    <row r="5198" spans="1:4">
      <c r="A5198" s="268">
        <v>104106</v>
      </c>
      <c r="B5198" s="261" t="s">
        <v>5512</v>
      </c>
      <c r="C5198" s="268" t="s">
        <v>152</v>
      </c>
      <c r="D5198" s="283">
        <v>9.65</v>
      </c>
    </row>
    <row r="5199" spans="1:4">
      <c r="A5199" s="268">
        <v>104110</v>
      </c>
      <c r="B5199" s="261" t="s">
        <v>5513</v>
      </c>
      <c r="C5199" s="268" t="s">
        <v>152</v>
      </c>
      <c r="D5199" s="283">
        <v>17.88</v>
      </c>
    </row>
    <row r="5200" spans="1:4">
      <c r="A5200" s="268">
        <v>104109</v>
      </c>
      <c r="B5200" s="261" t="s">
        <v>5514</v>
      </c>
      <c r="C5200" s="268" t="s">
        <v>152</v>
      </c>
      <c r="D5200" s="283">
        <v>15.45</v>
      </c>
    </row>
    <row r="5201" spans="1:4">
      <c r="A5201" s="268">
        <v>104111</v>
      </c>
      <c r="B5201" s="261" t="s">
        <v>5515</v>
      </c>
      <c r="C5201" s="268" t="s">
        <v>152</v>
      </c>
      <c r="D5201" s="283">
        <v>20.7</v>
      </c>
    </row>
    <row r="5202" spans="1:4">
      <c r="A5202" s="268">
        <v>92884</v>
      </c>
      <c r="B5202" s="261" t="s">
        <v>5516</v>
      </c>
      <c r="C5202" s="268" t="s">
        <v>152</v>
      </c>
      <c r="D5202" s="283">
        <v>11.68</v>
      </c>
    </row>
    <row r="5203" spans="1:4">
      <c r="A5203" s="268">
        <v>92885</v>
      </c>
      <c r="B5203" s="261" t="s">
        <v>5517</v>
      </c>
      <c r="C5203" s="268" t="s">
        <v>152</v>
      </c>
      <c r="D5203" s="283">
        <v>10.97</v>
      </c>
    </row>
    <row r="5204" spans="1:4">
      <c r="A5204" s="268">
        <v>92886</v>
      </c>
      <c r="B5204" s="261" t="s">
        <v>5518</v>
      </c>
      <c r="C5204" s="268" t="s">
        <v>152</v>
      </c>
      <c r="D5204" s="283">
        <v>10.4</v>
      </c>
    </row>
    <row r="5205" spans="1:4">
      <c r="A5205" s="268">
        <v>92887</v>
      </c>
      <c r="B5205" s="261" t="s">
        <v>5519</v>
      </c>
      <c r="C5205" s="268" t="s">
        <v>152</v>
      </c>
      <c r="D5205" s="283">
        <v>10.28</v>
      </c>
    </row>
    <row r="5206" spans="1:4">
      <c r="A5206" s="268">
        <v>92888</v>
      </c>
      <c r="B5206" s="261" t="s">
        <v>5520</v>
      </c>
      <c r="C5206" s="268" t="s">
        <v>152</v>
      </c>
      <c r="D5206" s="283">
        <v>10</v>
      </c>
    </row>
    <row r="5207" spans="1:4">
      <c r="A5207" s="268">
        <v>92882</v>
      </c>
      <c r="B5207" s="261" t="s">
        <v>5521</v>
      </c>
      <c r="C5207" s="268" t="s">
        <v>152</v>
      </c>
      <c r="D5207" s="283">
        <v>12.91</v>
      </c>
    </row>
    <row r="5208" spans="1:4">
      <c r="A5208" s="268">
        <v>92883</v>
      </c>
      <c r="B5208" s="261" t="s">
        <v>5522</v>
      </c>
      <c r="C5208" s="268" t="s">
        <v>152</v>
      </c>
      <c r="D5208" s="283">
        <v>11.7</v>
      </c>
    </row>
    <row r="5209" spans="1:4">
      <c r="A5209" s="268">
        <v>92877</v>
      </c>
      <c r="B5209" s="261" t="s">
        <v>5523</v>
      </c>
      <c r="C5209" s="268" t="s">
        <v>152</v>
      </c>
      <c r="D5209" s="283">
        <v>9.3800000000000008</v>
      </c>
    </row>
    <row r="5210" spans="1:4">
      <c r="A5210" s="268">
        <v>92878</v>
      </c>
      <c r="B5210" s="261" t="s">
        <v>5524</v>
      </c>
      <c r="C5210" s="268" t="s">
        <v>152</v>
      </c>
      <c r="D5210" s="283">
        <v>9.19</v>
      </c>
    </row>
    <row r="5211" spans="1:4">
      <c r="A5211" s="268">
        <v>92879</v>
      </c>
      <c r="B5211" s="261" t="s">
        <v>5525</v>
      </c>
      <c r="C5211" s="268" t="s">
        <v>152</v>
      </c>
      <c r="D5211" s="283">
        <v>9.08</v>
      </c>
    </row>
    <row r="5212" spans="1:4">
      <c r="A5212" s="268">
        <v>92880</v>
      </c>
      <c r="B5212" s="261" t="s">
        <v>5526</v>
      </c>
      <c r="C5212" s="268" t="s">
        <v>152</v>
      </c>
      <c r="D5212" s="283">
        <v>9.27</v>
      </c>
    </row>
    <row r="5213" spans="1:4">
      <c r="A5213" s="268">
        <v>92881</v>
      </c>
      <c r="B5213" s="261" t="s">
        <v>5527</v>
      </c>
      <c r="C5213" s="268" t="s">
        <v>152</v>
      </c>
      <c r="D5213" s="283">
        <v>9.25</v>
      </c>
    </row>
    <row r="5214" spans="1:4">
      <c r="A5214" s="268">
        <v>92875</v>
      </c>
      <c r="B5214" s="261" t="s">
        <v>5528</v>
      </c>
      <c r="C5214" s="268" t="s">
        <v>152</v>
      </c>
      <c r="D5214" s="283">
        <v>9.1</v>
      </c>
    </row>
    <row r="5215" spans="1:4">
      <c r="A5215" s="268">
        <v>92876</v>
      </c>
      <c r="B5215" s="261" t="s">
        <v>5529</v>
      </c>
      <c r="C5215" s="268" t="s">
        <v>152</v>
      </c>
      <c r="D5215" s="283">
        <v>8.75</v>
      </c>
    </row>
    <row r="5216" spans="1:4">
      <c r="A5216" s="268">
        <v>92803</v>
      </c>
      <c r="B5216" s="261" t="s">
        <v>5530</v>
      </c>
      <c r="C5216" s="268" t="s">
        <v>152</v>
      </c>
      <c r="D5216" s="283">
        <v>8.64</v>
      </c>
    </row>
    <row r="5217" spans="1:4">
      <c r="A5217" s="268">
        <v>92804</v>
      </c>
      <c r="B5217" s="261" t="s">
        <v>5531</v>
      </c>
      <c r="C5217" s="268" t="s">
        <v>152</v>
      </c>
      <c r="D5217" s="283">
        <v>7.39</v>
      </c>
    </row>
    <row r="5218" spans="1:4">
      <c r="A5218" s="268">
        <v>92805</v>
      </c>
      <c r="B5218" s="261" t="s">
        <v>5532</v>
      </c>
      <c r="C5218" s="268" t="s">
        <v>152</v>
      </c>
      <c r="D5218" s="283">
        <v>7.3</v>
      </c>
    </row>
    <row r="5219" spans="1:4">
      <c r="A5219" s="268">
        <v>92806</v>
      </c>
      <c r="B5219" s="261" t="s">
        <v>5533</v>
      </c>
      <c r="C5219" s="268" t="s">
        <v>152</v>
      </c>
      <c r="D5219" s="283">
        <v>8.6</v>
      </c>
    </row>
    <row r="5220" spans="1:4">
      <c r="A5220" s="268">
        <v>92798</v>
      </c>
      <c r="B5220" s="261" t="s">
        <v>5534</v>
      </c>
      <c r="C5220" s="268" t="s">
        <v>152</v>
      </c>
      <c r="D5220" s="283">
        <v>8.6</v>
      </c>
    </row>
    <row r="5221" spans="1:4">
      <c r="A5221" s="268">
        <v>95448</v>
      </c>
      <c r="B5221" s="261" t="s">
        <v>5535</v>
      </c>
      <c r="C5221" s="268" t="s">
        <v>152</v>
      </c>
      <c r="D5221" s="283">
        <v>9.42</v>
      </c>
    </row>
    <row r="5222" spans="1:4">
      <c r="A5222" s="268">
        <v>92801</v>
      </c>
      <c r="B5222" s="261" t="s">
        <v>5536</v>
      </c>
      <c r="C5222" s="268" t="s">
        <v>152</v>
      </c>
      <c r="D5222" s="283">
        <v>9.5299999999999994</v>
      </c>
    </row>
    <row r="5223" spans="1:4">
      <c r="A5223" s="268">
        <v>92802</v>
      </c>
      <c r="B5223" s="261" t="s">
        <v>5537</v>
      </c>
      <c r="C5223" s="268" t="s">
        <v>152</v>
      </c>
      <c r="D5223" s="283">
        <v>9.39</v>
      </c>
    </row>
    <row r="5224" spans="1:4">
      <c r="A5224" s="268">
        <v>92799</v>
      </c>
      <c r="B5224" s="261" t="s">
        <v>5538</v>
      </c>
      <c r="C5224" s="268" t="s">
        <v>152</v>
      </c>
      <c r="D5224" s="283">
        <v>10.76</v>
      </c>
    </row>
    <row r="5225" spans="1:4">
      <c r="A5225" s="268">
        <v>92800</v>
      </c>
      <c r="B5225" s="261" t="s">
        <v>5539</v>
      </c>
      <c r="C5225" s="268" t="s">
        <v>152</v>
      </c>
      <c r="D5225" s="283">
        <v>9.56</v>
      </c>
    </row>
    <row r="5226" spans="1:4">
      <c r="A5226" s="268">
        <v>95605</v>
      </c>
      <c r="B5226" s="261" t="s">
        <v>5540</v>
      </c>
      <c r="C5226" s="268" t="s">
        <v>347</v>
      </c>
      <c r="D5226" s="283">
        <v>73.94</v>
      </c>
    </row>
    <row r="5227" spans="1:4">
      <c r="A5227" s="268">
        <v>95602</v>
      </c>
      <c r="B5227" s="261" t="s">
        <v>5541</v>
      </c>
      <c r="C5227" s="268" t="s">
        <v>347</v>
      </c>
      <c r="D5227" s="283">
        <v>15.2</v>
      </c>
    </row>
    <row r="5228" spans="1:4">
      <c r="A5228" s="268">
        <v>95603</v>
      </c>
      <c r="B5228" s="261" t="s">
        <v>5542</v>
      </c>
      <c r="C5228" s="268" t="s">
        <v>347</v>
      </c>
      <c r="D5228" s="283">
        <v>25.94</v>
      </c>
    </row>
    <row r="5229" spans="1:4">
      <c r="A5229" s="268">
        <v>95604</v>
      </c>
      <c r="B5229" s="261" t="s">
        <v>5543</v>
      </c>
      <c r="C5229" s="268" t="s">
        <v>347</v>
      </c>
      <c r="D5229" s="283">
        <v>40.26</v>
      </c>
    </row>
    <row r="5230" spans="1:4">
      <c r="A5230" s="268">
        <v>95601</v>
      </c>
      <c r="B5230" s="261" t="s">
        <v>5544</v>
      </c>
      <c r="C5230" s="268" t="s">
        <v>347</v>
      </c>
      <c r="D5230" s="283">
        <v>9.5</v>
      </c>
    </row>
    <row r="5231" spans="1:4">
      <c r="A5231" s="268">
        <v>102521</v>
      </c>
      <c r="B5231" s="261" t="s">
        <v>5545</v>
      </c>
      <c r="C5231" s="268" t="s">
        <v>347</v>
      </c>
      <c r="D5231" s="283">
        <v>61</v>
      </c>
    </row>
    <row r="5232" spans="1:4">
      <c r="A5232" s="268">
        <v>102522</v>
      </c>
      <c r="B5232" s="261" t="s">
        <v>5546</v>
      </c>
      <c r="C5232" s="268" t="s">
        <v>347</v>
      </c>
      <c r="D5232" s="283">
        <v>89.48</v>
      </c>
    </row>
    <row r="5233" spans="1:4">
      <c r="A5233" s="268">
        <v>102523</v>
      </c>
      <c r="B5233" s="261" t="s">
        <v>5547</v>
      </c>
      <c r="C5233" s="268" t="s">
        <v>347</v>
      </c>
      <c r="D5233" s="283">
        <v>117.98</v>
      </c>
    </row>
    <row r="5234" spans="1:4">
      <c r="A5234" s="268">
        <v>95608</v>
      </c>
      <c r="B5234" s="261" t="s">
        <v>5548</v>
      </c>
      <c r="C5234" s="268" t="s">
        <v>347</v>
      </c>
      <c r="D5234" s="283">
        <v>37.69</v>
      </c>
    </row>
    <row r="5235" spans="1:4">
      <c r="A5235" s="268">
        <v>95609</v>
      </c>
      <c r="B5235" s="261" t="s">
        <v>5549</v>
      </c>
      <c r="C5235" s="268" t="s">
        <v>347</v>
      </c>
      <c r="D5235" s="283">
        <v>47.8</v>
      </c>
    </row>
    <row r="5236" spans="1:4">
      <c r="A5236" s="268">
        <v>95607</v>
      </c>
      <c r="B5236" s="261" t="s">
        <v>5550</v>
      </c>
      <c r="C5236" s="268" t="s">
        <v>347</v>
      </c>
      <c r="D5236" s="283">
        <v>25.98</v>
      </c>
    </row>
    <row r="5237" spans="1:4">
      <c r="A5237" s="268">
        <v>106132</v>
      </c>
      <c r="B5237" s="261" t="s">
        <v>5551</v>
      </c>
      <c r="C5237" s="268" t="s">
        <v>138</v>
      </c>
      <c r="D5237" s="283">
        <v>0</v>
      </c>
    </row>
    <row r="5238" spans="1:4">
      <c r="A5238" s="268">
        <v>106133</v>
      </c>
      <c r="B5238" s="261" t="s">
        <v>5552</v>
      </c>
      <c r="C5238" s="268" t="s">
        <v>138</v>
      </c>
      <c r="D5238" s="283">
        <v>0</v>
      </c>
    </row>
    <row r="5239" spans="1:4">
      <c r="A5239" s="268">
        <v>95996</v>
      </c>
      <c r="B5239" s="261" t="s">
        <v>5553</v>
      </c>
      <c r="C5239" s="268" t="s">
        <v>138</v>
      </c>
      <c r="D5239" s="283">
        <v>2014.74</v>
      </c>
    </row>
    <row r="5240" spans="1:4">
      <c r="A5240" s="268">
        <v>95995</v>
      </c>
      <c r="B5240" s="261" t="s">
        <v>5554</v>
      </c>
      <c r="C5240" s="268" t="s">
        <v>138</v>
      </c>
      <c r="D5240" s="283">
        <v>2323.1999999999998</v>
      </c>
    </row>
    <row r="5241" spans="1:4">
      <c r="A5241" s="268">
        <v>104372</v>
      </c>
      <c r="B5241" s="261" t="s">
        <v>5555</v>
      </c>
      <c r="C5241" s="268" t="s">
        <v>138</v>
      </c>
      <c r="D5241" s="283">
        <v>0</v>
      </c>
    </row>
    <row r="5242" spans="1:4">
      <c r="A5242" s="268">
        <v>104371</v>
      </c>
      <c r="B5242" s="261" t="s">
        <v>5556</v>
      </c>
      <c r="C5242" s="268" t="s">
        <v>138</v>
      </c>
      <c r="D5242" s="283">
        <v>0</v>
      </c>
    </row>
    <row r="5243" spans="1:4">
      <c r="A5243" s="268">
        <v>106138</v>
      </c>
      <c r="B5243" s="261" t="s">
        <v>5557</v>
      </c>
      <c r="C5243" s="268" t="s">
        <v>147</v>
      </c>
      <c r="D5243" s="283">
        <v>8.5500000000000007</v>
      </c>
    </row>
    <row r="5244" spans="1:4">
      <c r="A5244" s="268">
        <v>106135</v>
      </c>
      <c r="B5244" s="261" t="s">
        <v>5558</v>
      </c>
      <c r="C5244" s="268" t="s">
        <v>147</v>
      </c>
      <c r="D5244" s="283">
        <v>7.34</v>
      </c>
    </row>
    <row r="5245" spans="1:4">
      <c r="A5245" s="268">
        <v>106137</v>
      </c>
      <c r="B5245" s="261" t="s">
        <v>5559</v>
      </c>
      <c r="C5245" s="268" t="s">
        <v>147</v>
      </c>
      <c r="D5245" s="283">
        <v>9.8699999999999992</v>
      </c>
    </row>
    <row r="5246" spans="1:4">
      <c r="A5246" s="268">
        <v>96001</v>
      </c>
      <c r="B5246" s="261" t="s">
        <v>5560</v>
      </c>
      <c r="C5246" s="268" t="s">
        <v>147</v>
      </c>
      <c r="D5246" s="283">
        <v>8.4</v>
      </c>
    </row>
    <row r="5247" spans="1:4">
      <c r="A5247" s="268">
        <v>106136</v>
      </c>
      <c r="B5247" s="261" t="s">
        <v>5561</v>
      </c>
      <c r="C5247" s="268" t="s">
        <v>147</v>
      </c>
      <c r="D5247" s="283">
        <v>11.53</v>
      </c>
    </row>
    <row r="5248" spans="1:4">
      <c r="A5248" s="268">
        <v>106134</v>
      </c>
      <c r="B5248" s="261" t="s">
        <v>5562</v>
      </c>
      <c r="C5248" s="268" t="s">
        <v>147</v>
      </c>
      <c r="D5248" s="283">
        <v>9.74</v>
      </c>
    </row>
    <row r="5249" spans="1:4">
      <c r="A5249" s="268">
        <v>94880</v>
      </c>
      <c r="B5249" s="261" t="s">
        <v>5563</v>
      </c>
      <c r="C5249" s="268" t="s">
        <v>111</v>
      </c>
      <c r="D5249" s="283">
        <v>42.49</v>
      </c>
    </row>
    <row r="5250" spans="1:4">
      <c r="A5250" s="268">
        <v>94882</v>
      </c>
      <c r="B5250" s="261" t="s">
        <v>5564</v>
      </c>
      <c r="C5250" s="268" t="s">
        <v>111</v>
      </c>
      <c r="D5250" s="283">
        <v>49.35</v>
      </c>
    </row>
    <row r="5251" spans="1:4">
      <c r="A5251" s="268">
        <v>94884</v>
      </c>
      <c r="B5251" s="261" t="s">
        <v>5565</v>
      </c>
      <c r="C5251" s="268" t="s">
        <v>111</v>
      </c>
      <c r="D5251" s="283">
        <v>63.25</v>
      </c>
    </row>
    <row r="5252" spans="1:4">
      <c r="A5252" s="268">
        <v>94870</v>
      </c>
      <c r="B5252" s="261" t="s">
        <v>5566</v>
      </c>
      <c r="C5252" s="268" t="s">
        <v>111</v>
      </c>
      <c r="D5252" s="283">
        <v>1.87</v>
      </c>
    </row>
    <row r="5253" spans="1:4">
      <c r="A5253" s="268">
        <v>94872</v>
      </c>
      <c r="B5253" s="261" t="s">
        <v>5567</v>
      </c>
      <c r="C5253" s="268" t="s">
        <v>111</v>
      </c>
      <c r="D5253" s="283">
        <v>2.62</v>
      </c>
    </row>
    <row r="5254" spans="1:4">
      <c r="A5254" s="268">
        <v>90746</v>
      </c>
      <c r="B5254" s="261" t="s">
        <v>5568</v>
      </c>
      <c r="C5254" s="268" t="s">
        <v>111</v>
      </c>
      <c r="D5254" s="283">
        <v>3.5</v>
      </c>
    </row>
    <row r="5255" spans="1:4">
      <c r="A5255" s="268">
        <v>90747</v>
      </c>
      <c r="B5255" s="261" t="s">
        <v>5569</v>
      </c>
      <c r="C5255" s="268" t="s">
        <v>111</v>
      </c>
      <c r="D5255" s="283">
        <v>16.93</v>
      </c>
    </row>
    <row r="5256" spans="1:4">
      <c r="A5256" s="268">
        <v>94876</v>
      </c>
      <c r="B5256" s="261" t="s">
        <v>5570</v>
      </c>
      <c r="C5256" s="268" t="s">
        <v>111</v>
      </c>
      <c r="D5256" s="283">
        <v>28.44</v>
      </c>
    </row>
    <row r="5257" spans="1:4">
      <c r="A5257" s="268">
        <v>94878</v>
      </c>
      <c r="B5257" s="261" t="s">
        <v>5571</v>
      </c>
      <c r="C5257" s="268" t="s">
        <v>111</v>
      </c>
      <c r="D5257" s="283">
        <v>32.9</v>
      </c>
    </row>
    <row r="5258" spans="1:4">
      <c r="A5258" s="268">
        <v>90740</v>
      </c>
      <c r="B5258" s="261" t="s">
        <v>5572</v>
      </c>
      <c r="C5258" s="268" t="s">
        <v>111</v>
      </c>
      <c r="D5258" s="283">
        <v>4.2699999999999996</v>
      </c>
    </row>
    <row r="5259" spans="1:4">
      <c r="A5259" s="268">
        <v>90741</v>
      </c>
      <c r="B5259" s="261" t="s">
        <v>5573</v>
      </c>
      <c r="C5259" s="268" t="s">
        <v>111</v>
      </c>
      <c r="D5259" s="283">
        <v>4.87</v>
      </c>
    </row>
    <row r="5260" spans="1:4">
      <c r="A5260" s="268">
        <v>90742</v>
      </c>
      <c r="B5260" s="261" t="s">
        <v>5574</v>
      </c>
      <c r="C5260" s="268" t="s">
        <v>111</v>
      </c>
      <c r="D5260" s="283">
        <v>5.47</v>
      </c>
    </row>
    <row r="5261" spans="1:4">
      <c r="A5261" s="268">
        <v>90743</v>
      </c>
      <c r="B5261" s="261" t="s">
        <v>5575</v>
      </c>
      <c r="C5261" s="268" t="s">
        <v>111</v>
      </c>
      <c r="D5261" s="283">
        <v>6.07</v>
      </c>
    </row>
    <row r="5262" spans="1:4">
      <c r="A5262" s="268">
        <v>90744</v>
      </c>
      <c r="B5262" s="261" t="s">
        <v>5576</v>
      </c>
      <c r="C5262" s="268" t="s">
        <v>111</v>
      </c>
      <c r="D5262" s="283">
        <v>6.67</v>
      </c>
    </row>
    <row r="5263" spans="1:4">
      <c r="A5263" s="268">
        <v>90745</v>
      </c>
      <c r="B5263" s="261" t="s">
        <v>5577</v>
      </c>
      <c r="C5263" s="268" t="s">
        <v>111</v>
      </c>
      <c r="D5263" s="283">
        <v>10.02</v>
      </c>
    </row>
    <row r="5264" spans="1:4">
      <c r="A5264" s="268">
        <v>90733</v>
      </c>
      <c r="B5264" s="261" t="s">
        <v>5578</v>
      </c>
      <c r="C5264" s="268" t="s">
        <v>111</v>
      </c>
      <c r="D5264" s="283">
        <v>3.24</v>
      </c>
    </row>
    <row r="5265" spans="1:4">
      <c r="A5265" s="268">
        <v>90734</v>
      </c>
      <c r="B5265" s="261" t="s">
        <v>5579</v>
      </c>
      <c r="C5265" s="268" t="s">
        <v>111</v>
      </c>
      <c r="D5265" s="283">
        <v>3.84</v>
      </c>
    </row>
    <row r="5266" spans="1:4">
      <c r="A5266" s="268">
        <v>90735</v>
      </c>
      <c r="B5266" s="261" t="s">
        <v>5580</v>
      </c>
      <c r="C5266" s="268" t="s">
        <v>111</v>
      </c>
      <c r="D5266" s="283">
        <v>4.43</v>
      </c>
    </row>
    <row r="5267" spans="1:4">
      <c r="A5267" s="268">
        <v>90736</v>
      </c>
      <c r="B5267" s="261" t="s">
        <v>5581</v>
      </c>
      <c r="C5267" s="268" t="s">
        <v>111</v>
      </c>
      <c r="D5267" s="283">
        <v>5.03</v>
      </c>
    </row>
    <row r="5268" spans="1:4">
      <c r="A5268" s="268">
        <v>90737</v>
      </c>
      <c r="B5268" s="261" t="s">
        <v>5582</v>
      </c>
      <c r="C5268" s="268" t="s">
        <v>111</v>
      </c>
      <c r="D5268" s="283">
        <v>5.63</v>
      </c>
    </row>
    <row r="5269" spans="1:4">
      <c r="A5269" s="268">
        <v>90738</v>
      </c>
      <c r="B5269" s="261" t="s">
        <v>5583</v>
      </c>
      <c r="C5269" s="268" t="s">
        <v>111</v>
      </c>
      <c r="D5269" s="283">
        <v>6.23</v>
      </c>
    </row>
    <row r="5270" spans="1:4">
      <c r="A5270" s="268">
        <v>90739</v>
      </c>
      <c r="B5270" s="261" t="s">
        <v>5584</v>
      </c>
      <c r="C5270" s="268" t="s">
        <v>111</v>
      </c>
      <c r="D5270" s="283">
        <v>8.9700000000000006</v>
      </c>
    </row>
    <row r="5271" spans="1:4">
      <c r="A5271" s="268">
        <v>90724</v>
      </c>
      <c r="B5271" s="261" t="s">
        <v>5585</v>
      </c>
      <c r="C5271" s="268" t="s">
        <v>347</v>
      </c>
      <c r="D5271" s="283">
        <v>23.3</v>
      </c>
    </row>
    <row r="5272" spans="1:4">
      <c r="A5272" s="268">
        <v>102267</v>
      </c>
      <c r="B5272" s="261" t="s">
        <v>5586</v>
      </c>
      <c r="C5272" s="268" t="s">
        <v>347</v>
      </c>
      <c r="D5272" s="283">
        <v>126.27</v>
      </c>
    </row>
    <row r="5273" spans="1:4">
      <c r="A5273" s="268">
        <v>102268</v>
      </c>
      <c r="B5273" s="261" t="s">
        <v>5587</v>
      </c>
      <c r="C5273" s="268" t="s">
        <v>347</v>
      </c>
      <c r="D5273" s="283">
        <v>142.5</v>
      </c>
    </row>
    <row r="5274" spans="1:4">
      <c r="A5274" s="268">
        <v>90725</v>
      </c>
      <c r="B5274" s="261" t="s">
        <v>5588</v>
      </c>
      <c r="C5274" s="268" t="s">
        <v>347</v>
      </c>
      <c r="D5274" s="283">
        <v>28.7</v>
      </c>
    </row>
    <row r="5275" spans="1:4">
      <c r="A5275" s="268">
        <v>102269</v>
      </c>
      <c r="B5275" s="261" t="s">
        <v>5589</v>
      </c>
      <c r="C5275" s="268" t="s">
        <v>347</v>
      </c>
      <c r="D5275" s="283">
        <v>174.97</v>
      </c>
    </row>
    <row r="5276" spans="1:4">
      <c r="A5276" s="268">
        <v>90726</v>
      </c>
      <c r="B5276" s="261" t="s">
        <v>5590</v>
      </c>
      <c r="C5276" s="268" t="s">
        <v>347</v>
      </c>
      <c r="D5276" s="283">
        <v>34.19</v>
      </c>
    </row>
    <row r="5277" spans="1:4">
      <c r="A5277" s="268">
        <v>90727</v>
      </c>
      <c r="B5277" s="261" t="s">
        <v>5591</v>
      </c>
      <c r="C5277" s="268" t="s">
        <v>347</v>
      </c>
      <c r="D5277" s="283">
        <v>39.6</v>
      </c>
    </row>
    <row r="5278" spans="1:4">
      <c r="A5278" s="268">
        <v>90728</v>
      </c>
      <c r="B5278" s="261" t="s">
        <v>5592</v>
      </c>
      <c r="C5278" s="268" t="s">
        <v>347</v>
      </c>
      <c r="D5278" s="283">
        <v>45.02</v>
      </c>
    </row>
    <row r="5279" spans="1:4">
      <c r="A5279" s="268">
        <v>90729</v>
      </c>
      <c r="B5279" s="261" t="s">
        <v>5593</v>
      </c>
      <c r="C5279" s="268" t="s">
        <v>347</v>
      </c>
      <c r="D5279" s="283">
        <v>50.42</v>
      </c>
    </row>
    <row r="5280" spans="1:4">
      <c r="A5280" s="268">
        <v>90730</v>
      </c>
      <c r="B5280" s="261" t="s">
        <v>5594</v>
      </c>
      <c r="C5280" s="268" t="s">
        <v>347</v>
      </c>
      <c r="D5280" s="283">
        <v>55.83</v>
      </c>
    </row>
    <row r="5281" spans="1:4">
      <c r="A5281" s="268">
        <v>90731</v>
      </c>
      <c r="B5281" s="261" t="s">
        <v>5595</v>
      </c>
      <c r="C5281" s="268" t="s">
        <v>347</v>
      </c>
      <c r="D5281" s="283">
        <v>61.25</v>
      </c>
    </row>
    <row r="5282" spans="1:4">
      <c r="A5282" s="268">
        <v>90732</v>
      </c>
      <c r="B5282" s="261" t="s">
        <v>5596</v>
      </c>
      <c r="C5282" s="268" t="s">
        <v>347</v>
      </c>
      <c r="D5282" s="283">
        <v>77.489999999999995</v>
      </c>
    </row>
    <row r="5283" spans="1:4">
      <c r="A5283" s="268">
        <v>102265</v>
      </c>
      <c r="B5283" s="261" t="s">
        <v>5597</v>
      </c>
      <c r="C5283" s="268" t="s">
        <v>347</v>
      </c>
      <c r="D5283" s="283">
        <v>99.13</v>
      </c>
    </row>
    <row r="5284" spans="1:4">
      <c r="A5284" s="268">
        <v>102266</v>
      </c>
      <c r="B5284" s="261" t="s">
        <v>5598</v>
      </c>
      <c r="C5284" s="268" t="s">
        <v>347</v>
      </c>
      <c r="D5284" s="283">
        <v>109.95</v>
      </c>
    </row>
    <row r="5285" spans="1:4">
      <c r="A5285" s="268">
        <v>94879</v>
      </c>
      <c r="B5285" s="261" t="s">
        <v>5599</v>
      </c>
      <c r="C5285" s="268" t="s">
        <v>111</v>
      </c>
      <c r="D5285" s="283">
        <v>1952.49</v>
      </c>
    </row>
    <row r="5286" spans="1:4">
      <c r="A5286" s="268">
        <v>94881</v>
      </c>
      <c r="B5286" s="261" t="s">
        <v>5600</v>
      </c>
      <c r="C5286" s="268" t="s">
        <v>111</v>
      </c>
      <c r="D5286" s="283">
        <v>2689.09</v>
      </c>
    </row>
    <row r="5287" spans="1:4">
      <c r="A5287" s="268">
        <v>94869</v>
      </c>
      <c r="B5287" s="261" t="s">
        <v>5601</v>
      </c>
      <c r="C5287" s="268" t="s">
        <v>111</v>
      </c>
      <c r="D5287" s="283">
        <v>137.69</v>
      </c>
    </row>
    <row r="5288" spans="1:4">
      <c r="A5288" s="268">
        <v>94871</v>
      </c>
      <c r="B5288" s="261" t="s">
        <v>5602</v>
      </c>
      <c r="C5288" s="268" t="s">
        <v>111</v>
      </c>
      <c r="D5288" s="283">
        <v>215.41</v>
      </c>
    </row>
    <row r="5289" spans="1:4">
      <c r="A5289" s="268">
        <v>90708</v>
      </c>
      <c r="B5289" s="261" t="s">
        <v>5603</v>
      </c>
      <c r="C5289" s="268" t="s">
        <v>111</v>
      </c>
      <c r="D5289" s="283">
        <v>781.08</v>
      </c>
    </row>
    <row r="5290" spans="1:4">
      <c r="A5290" s="268">
        <v>94875</v>
      </c>
      <c r="B5290" s="261" t="s">
        <v>5604</v>
      </c>
      <c r="C5290" s="268" t="s">
        <v>111</v>
      </c>
      <c r="D5290" s="283">
        <v>1268.31</v>
      </c>
    </row>
    <row r="5291" spans="1:4">
      <c r="A5291" s="268">
        <v>102264</v>
      </c>
      <c r="B5291" s="261" t="s">
        <v>5605</v>
      </c>
      <c r="C5291" s="268" t="s">
        <v>111</v>
      </c>
      <c r="D5291" s="283">
        <v>17.25</v>
      </c>
    </row>
    <row r="5292" spans="1:4">
      <c r="A5292" s="268">
        <v>90701</v>
      </c>
      <c r="B5292" s="261" t="s">
        <v>5606</v>
      </c>
      <c r="C5292" s="268" t="s">
        <v>111</v>
      </c>
      <c r="D5292" s="283">
        <v>58.35</v>
      </c>
    </row>
    <row r="5293" spans="1:4">
      <c r="A5293" s="268">
        <v>90702</v>
      </c>
      <c r="B5293" s="261" t="s">
        <v>5607</v>
      </c>
      <c r="C5293" s="268" t="s">
        <v>111</v>
      </c>
      <c r="D5293" s="283">
        <v>96.21</v>
      </c>
    </row>
    <row r="5294" spans="1:4">
      <c r="A5294" s="268">
        <v>90703</v>
      </c>
      <c r="B5294" s="261" t="s">
        <v>5608</v>
      </c>
      <c r="C5294" s="268" t="s">
        <v>111</v>
      </c>
      <c r="D5294" s="283">
        <v>151.53</v>
      </c>
    </row>
    <row r="5295" spans="1:4">
      <c r="A5295" s="268">
        <v>90704</v>
      </c>
      <c r="B5295" s="261" t="s">
        <v>5609</v>
      </c>
      <c r="C5295" s="268" t="s">
        <v>111</v>
      </c>
      <c r="D5295" s="283">
        <v>227.12</v>
      </c>
    </row>
    <row r="5296" spans="1:4">
      <c r="A5296" s="268">
        <v>90705</v>
      </c>
      <c r="B5296" s="261" t="s">
        <v>5610</v>
      </c>
      <c r="C5296" s="268" t="s">
        <v>111</v>
      </c>
      <c r="D5296" s="283">
        <v>292.89</v>
      </c>
    </row>
    <row r="5297" spans="1:4">
      <c r="A5297" s="268">
        <v>90706</v>
      </c>
      <c r="B5297" s="261" t="s">
        <v>5611</v>
      </c>
      <c r="C5297" s="268" t="s">
        <v>111</v>
      </c>
      <c r="D5297" s="283">
        <v>388.83</v>
      </c>
    </row>
    <row r="5298" spans="1:4">
      <c r="A5298" s="268">
        <v>90694</v>
      </c>
      <c r="B5298" s="261" t="s">
        <v>5612</v>
      </c>
      <c r="C5298" s="268" t="s">
        <v>111</v>
      </c>
      <c r="D5298" s="283">
        <v>38.64</v>
      </c>
    </row>
    <row r="5299" spans="1:4">
      <c r="A5299" s="268">
        <v>90695</v>
      </c>
      <c r="B5299" s="261" t="s">
        <v>5613</v>
      </c>
      <c r="C5299" s="268" t="s">
        <v>111</v>
      </c>
      <c r="D5299" s="283">
        <v>73.11</v>
      </c>
    </row>
    <row r="5300" spans="1:4">
      <c r="A5300" s="268">
        <v>90696</v>
      </c>
      <c r="B5300" s="261" t="s">
        <v>5614</v>
      </c>
      <c r="C5300" s="268" t="s">
        <v>111</v>
      </c>
      <c r="D5300" s="283">
        <v>121.86</v>
      </c>
    </row>
    <row r="5301" spans="1:4">
      <c r="A5301" s="268">
        <v>90697</v>
      </c>
      <c r="B5301" s="261" t="s">
        <v>5615</v>
      </c>
      <c r="C5301" s="268" t="s">
        <v>111</v>
      </c>
      <c r="D5301" s="283">
        <v>188.8</v>
      </c>
    </row>
    <row r="5302" spans="1:4">
      <c r="A5302" s="268">
        <v>90698</v>
      </c>
      <c r="B5302" s="261" t="s">
        <v>5616</v>
      </c>
      <c r="C5302" s="268" t="s">
        <v>111</v>
      </c>
      <c r="D5302" s="283">
        <v>288.3</v>
      </c>
    </row>
    <row r="5303" spans="1:4">
      <c r="A5303" s="268">
        <v>90699</v>
      </c>
      <c r="B5303" s="261" t="s">
        <v>5617</v>
      </c>
      <c r="C5303" s="268" t="s">
        <v>111</v>
      </c>
      <c r="D5303" s="283">
        <v>405.55</v>
      </c>
    </row>
    <row r="5304" spans="1:4">
      <c r="A5304" s="268">
        <v>90700</v>
      </c>
      <c r="B5304" s="261" t="s">
        <v>5618</v>
      </c>
      <c r="C5304" s="268" t="s">
        <v>111</v>
      </c>
      <c r="D5304" s="283">
        <v>474.01</v>
      </c>
    </row>
    <row r="5305" spans="1:4">
      <c r="A5305" s="268">
        <v>105378</v>
      </c>
      <c r="B5305" s="261" t="s">
        <v>5619</v>
      </c>
      <c r="C5305" s="268" t="s">
        <v>347</v>
      </c>
      <c r="D5305" s="283">
        <v>11.45</v>
      </c>
    </row>
    <row r="5306" spans="1:4">
      <c r="A5306" s="268">
        <v>105373</v>
      </c>
      <c r="B5306" s="261" t="s">
        <v>5620</v>
      </c>
      <c r="C5306" s="268" t="s">
        <v>347</v>
      </c>
      <c r="D5306" s="283">
        <v>8.9600000000000009</v>
      </c>
    </row>
    <row r="5307" spans="1:4">
      <c r="A5307" s="268">
        <v>105380</v>
      </c>
      <c r="B5307" s="261" t="s">
        <v>5621</v>
      </c>
      <c r="C5307" s="268" t="s">
        <v>347</v>
      </c>
      <c r="D5307" s="283">
        <v>92.38</v>
      </c>
    </row>
    <row r="5308" spans="1:4">
      <c r="A5308" s="268">
        <v>105267</v>
      </c>
      <c r="B5308" s="261" t="s">
        <v>5622</v>
      </c>
      <c r="C5308" s="268" t="s">
        <v>347</v>
      </c>
      <c r="D5308" s="283">
        <v>74.95</v>
      </c>
    </row>
    <row r="5309" spans="1:4">
      <c r="A5309" s="268">
        <v>105249</v>
      </c>
      <c r="B5309" s="261" t="s">
        <v>5623</v>
      </c>
      <c r="C5309" s="268" t="s">
        <v>347</v>
      </c>
      <c r="D5309" s="283">
        <v>112.88</v>
      </c>
    </row>
    <row r="5310" spans="1:4">
      <c r="A5310" s="268">
        <v>105268</v>
      </c>
      <c r="B5310" s="261" t="s">
        <v>5624</v>
      </c>
      <c r="C5310" s="268" t="s">
        <v>347</v>
      </c>
      <c r="D5310" s="283">
        <v>92.31</v>
      </c>
    </row>
    <row r="5311" spans="1:4">
      <c r="A5311" s="268">
        <v>105379</v>
      </c>
      <c r="B5311" s="261" t="s">
        <v>5625</v>
      </c>
      <c r="C5311" s="268" t="s">
        <v>347</v>
      </c>
      <c r="D5311" s="283">
        <v>15.15</v>
      </c>
    </row>
    <row r="5312" spans="1:4">
      <c r="A5312" s="268">
        <v>105388</v>
      </c>
      <c r="B5312" s="261" t="s">
        <v>5626</v>
      </c>
      <c r="C5312" s="268" t="s">
        <v>347</v>
      </c>
      <c r="D5312" s="283">
        <v>12.05</v>
      </c>
    </row>
    <row r="5313" spans="1:4">
      <c r="A5313" s="268">
        <v>105392</v>
      </c>
      <c r="B5313" s="261" t="s">
        <v>5627</v>
      </c>
      <c r="C5313" s="268" t="s">
        <v>347</v>
      </c>
      <c r="D5313" s="283">
        <v>18.86</v>
      </c>
    </row>
    <row r="5314" spans="1:4">
      <c r="A5314" s="268">
        <v>105389</v>
      </c>
      <c r="B5314" s="261" t="s">
        <v>5628</v>
      </c>
      <c r="C5314" s="268" t="s">
        <v>347</v>
      </c>
      <c r="D5314" s="283">
        <v>15.17</v>
      </c>
    </row>
    <row r="5315" spans="1:4">
      <c r="A5315" s="268">
        <v>105393</v>
      </c>
      <c r="B5315" s="261" t="s">
        <v>5629</v>
      </c>
      <c r="C5315" s="268" t="s">
        <v>347</v>
      </c>
      <c r="D5315" s="283">
        <v>22.73</v>
      </c>
    </row>
    <row r="5316" spans="1:4">
      <c r="A5316" s="268">
        <v>105316</v>
      </c>
      <c r="B5316" s="261" t="s">
        <v>5630</v>
      </c>
      <c r="C5316" s="268" t="s">
        <v>347</v>
      </c>
      <c r="D5316" s="283">
        <v>18.420000000000002</v>
      </c>
    </row>
    <row r="5317" spans="1:4">
      <c r="A5317" s="268">
        <v>105394</v>
      </c>
      <c r="B5317" s="261" t="s">
        <v>5631</v>
      </c>
      <c r="C5317" s="268" t="s">
        <v>347</v>
      </c>
      <c r="D5317" s="283">
        <v>26.57</v>
      </c>
    </row>
    <row r="5318" spans="1:4">
      <c r="A5318" s="268">
        <v>105317</v>
      </c>
      <c r="B5318" s="261" t="s">
        <v>5632</v>
      </c>
      <c r="C5318" s="268" t="s">
        <v>347</v>
      </c>
      <c r="D5318" s="283">
        <v>21.65</v>
      </c>
    </row>
    <row r="5319" spans="1:4">
      <c r="A5319" s="268">
        <v>105395</v>
      </c>
      <c r="B5319" s="261" t="s">
        <v>5633</v>
      </c>
      <c r="C5319" s="268" t="s">
        <v>347</v>
      </c>
      <c r="D5319" s="283">
        <v>30.42</v>
      </c>
    </row>
    <row r="5320" spans="1:4">
      <c r="A5320" s="268">
        <v>105318</v>
      </c>
      <c r="B5320" s="261" t="s">
        <v>5634</v>
      </c>
      <c r="C5320" s="268" t="s">
        <v>347</v>
      </c>
      <c r="D5320" s="283">
        <v>24.89</v>
      </c>
    </row>
    <row r="5321" spans="1:4">
      <c r="A5321" s="268">
        <v>105396</v>
      </c>
      <c r="B5321" s="261" t="s">
        <v>5635</v>
      </c>
      <c r="C5321" s="268" t="s">
        <v>347</v>
      </c>
      <c r="D5321" s="283">
        <v>34.26</v>
      </c>
    </row>
    <row r="5322" spans="1:4">
      <c r="A5322" s="268">
        <v>105258</v>
      </c>
      <c r="B5322" s="261" t="s">
        <v>5636</v>
      </c>
      <c r="C5322" s="268" t="s">
        <v>347</v>
      </c>
      <c r="D5322" s="283">
        <v>28.12</v>
      </c>
    </row>
    <row r="5323" spans="1:4">
      <c r="A5323" s="268">
        <v>105397</v>
      </c>
      <c r="B5323" s="261" t="s">
        <v>5637</v>
      </c>
      <c r="C5323" s="268" t="s">
        <v>347</v>
      </c>
      <c r="D5323" s="283">
        <v>38.229999999999997</v>
      </c>
    </row>
    <row r="5324" spans="1:4">
      <c r="A5324" s="268">
        <v>105261</v>
      </c>
      <c r="B5324" s="261" t="s">
        <v>5638</v>
      </c>
      <c r="C5324" s="268" t="s">
        <v>347</v>
      </c>
      <c r="D5324" s="283">
        <v>31.48</v>
      </c>
    </row>
    <row r="5325" spans="1:4">
      <c r="A5325" s="268">
        <v>105398</v>
      </c>
      <c r="B5325" s="261" t="s">
        <v>5639</v>
      </c>
      <c r="C5325" s="268" t="s">
        <v>347</v>
      </c>
      <c r="D5325" s="283">
        <v>49.08</v>
      </c>
    </row>
    <row r="5326" spans="1:4">
      <c r="A5326" s="268">
        <v>105262</v>
      </c>
      <c r="B5326" s="261" t="s">
        <v>5640</v>
      </c>
      <c r="C5326" s="268" t="s">
        <v>347</v>
      </c>
      <c r="D5326" s="283">
        <v>39.450000000000003</v>
      </c>
    </row>
    <row r="5327" spans="1:4">
      <c r="A5327" s="268">
        <v>105399</v>
      </c>
      <c r="B5327" s="261" t="s">
        <v>5641</v>
      </c>
      <c r="C5327" s="268" t="s">
        <v>347</v>
      </c>
      <c r="D5327" s="283">
        <v>58.07</v>
      </c>
    </row>
    <row r="5328" spans="1:4">
      <c r="A5328" s="268">
        <v>105263</v>
      </c>
      <c r="B5328" s="261" t="s">
        <v>5642</v>
      </c>
      <c r="C5328" s="268" t="s">
        <v>347</v>
      </c>
      <c r="D5328" s="283">
        <v>46.88</v>
      </c>
    </row>
    <row r="5329" spans="1:4">
      <c r="A5329" s="268">
        <v>105400</v>
      </c>
      <c r="B5329" s="261" t="s">
        <v>5643</v>
      </c>
      <c r="C5329" s="268" t="s">
        <v>347</v>
      </c>
      <c r="D5329" s="283">
        <v>66.319999999999993</v>
      </c>
    </row>
    <row r="5330" spans="1:4">
      <c r="A5330" s="268">
        <v>105264</v>
      </c>
      <c r="B5330" s="261" t="s">
        <v>5644</v>
      </c>
      <c r="C5330" s="268" t="s">
        <v>347</v>
      </c>
      <c r="D5330" s="283">
        <v>53.56</v>
      </c>
    </row>
    <row r="5331" spans="1:4">
      <c r="A5331" s="268">
        <v>105297</v>
      </c>
      <c r="B5331" s="261" t="s">
        <v>5645</v>
      </c>
      <c r="C5331" s="268" t="s">
        <v>347</v>
      </c>
      <c r="D5331" s="283">
        <v>9.92</v>
      </c>
    </row>
    <row r="5332" spans="1:4">
      <c r="A5332" s="268">
        <v>105372</v>
      </c>
      <c r="B5332" s="261" t="s">
        <v>5646</v>
      </c>
      <c r="C5332" s="268" t="s">
        <v>347</v>
      </c>
      <c r="D5332" s="283">
        <v>7.69</v>
      </c>
    </row>
    <row r="5333" spans="1:4">
      <c r="A5333" s="268">
        <v>105401</v>
      </c>
      <c r="B5333" s="261" t="s">
        <v>5647</v>
      </c>
      <c r="C5333" s="268" t="s">
        <v>347</v>
      </c>
      <c r="D5333" s="283">
        <v>74.84</v>
      </c>
    </row>
    <row r="5334" spans="1:4">
      <c r="A5334" s="268">
        <v>105265</v>
      </c>
      <c r="B5334" s="261" t="s">
        <v>5648</v>
      </c>
      <c r="C5334" s="268" t="s">
        <v>347</v>
      </c>
      <c r="D5334" s="283">
        <v>60.51</v>
      </c>
    </row>
    <row r="5335" spans="1:4">
      <c r="A5335" s="268">
        <v>105402</v>
      </c>
      <c r="B5335" s="261" t="s">
        <v>5649</v>
      </c>
      <c r="C5335" s="268" t="s">
        <v>347</v>
      </c>
      <c r="D5335" s="283">
        <v>83.55</v>
      </c>
    </row>
    <row r="5336" spans="1:4">
      <c r="A5336" s="268">
        <v>105266</v>
      </c>
      <c r="B5336" s="261" t="s">
        <v>5650</v>
      </c>
      <c r="C5336" s="268" t="s">
        <v>347</v>
      </c>
      <c r="D5336" s="283">
        <v>67.67</v>
      </c>
    </row>
    <row r="5337" spans="1:4">
      <c r="A5337" s="268">
        <v>105361</v>
      </c>
      <c r="B5337" s="261" t="s">
        <v>5651</v>
      </c>
      <c r="C5337" s="268" t="s">
        <v>347</v>
      </c>
      <c r="D5337" s="283">
        <v>16.71</v>
      </c>
    </row>
    <row r="5338" spans="1:4">
      <c r="A5338" s="268">
        <v>105382</v>
      </c>
      <c r="B5338" s="261" t="s">
        <v>5652</v>
      </c>
      <c r="C5338" s="268" t="s">
        <v>347</v>
      </c>
      <c r="D5338" s="283">
        <v>13.84</v>
      </c>
    </row>
    <row r="5339" spans="1:4">
      <c r="A5339" s="268">
        <v>105359</v>
      </c>
      <c r="B5339" s="261" t="s">
        <v>5653</v>
      </c>
      <c r="C5339" s="268" t="s">
        <v>347</v>
      </c>
      <c r="D5339" s="283">
        <v>11.81</v>
      </c>
    </row>
    <row r="5340" spans="1:4">
      <c r="A5340" s="268">
        <v>105315</v>
      </c>
      <c r="B5340" s="261" t="s">
        <v>5654</v>
      </c>
      <c r="C5340" s="268" t="s">
        <v>347</v>
      </c>
      <c r="D5340" s="283">
        <v>9.6999999999999993</v>
      </c>
    </row>
    <row r="5341" spans="1:4">
      <c r="A5341" s="268">
        <v>105360</v>
      </c>
      <c r="B5341" s="261" t="s">
        <v>5655</v>
      </c>
      <c r="C5341" s="268" t="s">
        <v>347</v>
      </c>
      <c r="D5341" s="283">
        <v>14.34</v>
      </c>
    </row>
    <row r="5342" spans="1:4">
      <c r="A5342" s="268">
        <v>105381</v>
      </c>
      <c r="B5342" s="261" t="s">
        <v>5656</v>
      </c>
      <c r="C5342" s="268" t="s">
        <v>347</v>
      </c>
      <c r="D5342" s="283">
        <v>11.85</v>
      </c>
    </row>
    <row r="5343" spans="1:4">
      <c r="A5343" s="268">
        <v>105251</v>
      </c>
      <c r="B5343" s="261" t="s">
        <v>5657</v>
      </c>
      <c r="C5343" s="268" t="s">
        <v>347</v>
      </c>
      <c r="D5343" s="283">
        <v>16.73</v>
      </c>
    </row>
    <row r="5344" spans="1:4">
      <c r="A5344" s="268">
        <v>105282</v>
      </c>
      <c r="B5344" s="261" t="s">
        <v>5658</v>
      </c>
      <c r="C5344" s="268" t="s">
        <v>347</v>
      </c>
      <c r="D5344" s="283">
        <v>13.01</v>
      </c>
    </row>
    <row r="5345" spans="1:4">
      <c r="A5345" s="268">
        <v>105276</v>
      </c>
      <c r="B5345" s="261" t="s">
        <v>5659</v>
      </c>
      <c r="C5345" s="268" t="s">
        <v>347</v>
      </c>
      <c r="D5345" s="283">
        <v>134.74</v>
      </c>
    </row>
    <row r="5346" spans="1:4">
      <c r="A5346" s="268">
        <v>105341</v>
      </c>
      <c r="B5346" s="261" t="s">
        <v>5660</v>
      </c>
      <c r="C5346" s="268" t="s">
        <v>347</v>
      </c>
      <c r="D5346" s="283">
        <v>108.59</v>
      </c>
    </row>
    <row r="5347" spans="1:4">
      <c r="A5347" s="268">
        <v>105277</v>
      </c>
      <c r="B5347" s="261" t="s">
        <v>5661</v>
      </c>
      <c r="C5347" s="268" t="s">
        <v>347</v>
      </c>
      <c r="D5347" s="283">
        <v>163.16999999999999</v>
      </c>
    </row>
    <row r="5348" spans="1:4">
      <c r="A5348" s="268">
        <v>105342</v>
      </c>
      <c r="B5348" s="261" t="s">
        <v>5662</v>
      </c>
      <c r="C5348" s="268" t="s">
        <v>347</v>
      </c>
      <c r="D5348" s="283">
        <v>132.32</v>
      </c>
    </row>
    <row r="5349" spans="1:4">
      <c r="A5349" s="268">
        <v>105252</v>
      </c>
      <c r="B5349" s="261" t="s">
        <v>5663</v>
      </c>
      <c r="C5349" s="268" t="s">
        <v>347</v>
      </c>
      <c r="D5349" s="283">
        <v>22.16</v>
      </c>
    </row>
    <row r="5350" spans="1:4">
      <c r="A5350" s="268">
        <v>105298</v>
      </c>
      <c r="B5350" s="261" t="s">
        <v>5664</v>
      </c>
      <c r="C5350" s="268" t="s">
        <v>347</v>
      </c>
      <c r="D5350" s="283">
        <v>17.52</v>
      </c>
    </row>
    <row r="5351" spans="1:4">
      <c r="A5351" s="268">
        <v>105253</v>
      </c>
      <c r="B5351" s="261" t="s">
        <v>5665</v>
      </c>
      <c r="C5351" s="268" t="s">
        <v>347</v>
      </c>
      <c r="D5351" s="283">
        <v>27.6</v>
      </c>
    </row>
    <row r="5352" spans="1:4">
      <c r="A5352" s="268">
        <v>105299</v>
      </c>
      <c r="B5352" s="261" t="s">
        <v>5666</v>
      </c>
      <c r="C5352" s="268" t="s">
        <v>347</v>
      </c>
      <c r="D5352" s="283">
        <v>22.05</v>
      </c>
    </row>
    <row r="5353" spans="1:4">
      <c r="A5353" s="268">
        <v>105254</v>
      </c>
      <c r="B5353" s="261" t="s">
        <v>5667</v>
      </c>
      <c r="C5353" s="268" t="s">
        <v>347</v>
      </c>
      <c r="D5353" s="283">
        <v>33.18</v>
      </c>
    </row>
    <row r="5354" spans="1:4">
      <c r="A5354" s="268">
        <v>105300</v>
      </c>
      <c r="B5354" s="261" t="s">
        <v>5668</v>
      </c>
      <c r="C5354" s="268" t="s">
        <v>347</v>
      </c>
      <c r="D5354" s="283">
        <v>26.7</v>
      </c>
    </row>
    <row r="5355" spans="1:4">
      <c r="A5355" s="268">
        <v>105255</v>
      </c>
      <c r="B5355" s="261" t="s">
        <v>5669</v>
      </c>
      <c r="C5355" s="268" t="s">
        <v>347</v>
      </c>
      <c r="D5355" s="283">
        <v>38.75</v>
      </c>
    </row>
    <row r="5356" spans="1:4">
      <c r="A5356" s="268">
        <v>105301</v>
      </c>
      <c r="B5356" s="261" t="s">
        <v>5670</v>
      </c>
      <c r="C5356" s="268" t="s">
        <v>347</v>
      </c>
      <c r="D5356" s="283">
        <v>31.37</v>
      </c>
    </row>
    <row r="5357" spans="1:4">
      <c r="A5357" s="268">
        <v>105256</v>
      </c>
      <c r="B5357" s="261" t="s">
        <v>5671</v>
      </c>
      <c r="C5357" s="268" t="s">
        <v>347</v>
      </c>
      <c r="D5357" s="283">
        <v>44.32</v>
      </c>
    </row>
    <row r="5358" spans="1:4">
      <c r="A5358" s="268">
        <v>105302</v>
      </c>
      <c r="B5358" s="261" t="s">
        <v>5672</v>
      </c>
      <c r="C5358" s="268" t="s">
        <v>347</v>
      </c>
      <c r="D5358" s="283">
        <v>36.01</v>
      </c>
    </row>
    <row r="5359" spans="1:4">
      <c r="A5359" s="268">
        <v>105257</v>
      </c>
      <c r="B5359" s="261" t="s">
        <v>5673</v>
      </c>
      <c r="C5359" s="268" t="s">
        <v>347</v>
      </c>
      <c r="D5359" s="283">
        <v>49.87</v>
      </c>
    </row>
    <row r="5360" spans="1:4">
      <c r="A5360" s="268">
        <v>105303</v>
      </c>
      <c r="B5360" s="261" t="s">
        <v>5674</v>
      </c>
      <c r="C5360" s="268" t="s">
        <v>347</v>
      </c>
      <c r="D5360" s="283">
        <v>40.659999999999997</v>
      </c>
    </row>
    <row r="5361" spans="1:4">
      <c r="A5361" s="268">
        <v>105270</v>
      </c>
      <c r="B5361" s="261" t="s">
        <v>5675</v>
      </c>
      <c r="C5361" s="268" t="s">
        <v>347</v>
      </c>
      <c r="D5361" s="283">
        <v>55.57</v>
      </c>
    </row>
    <row r="5362" spans="1:4">
      <c r="A5362" s="268">
        <v>105304</v>
      </c>
      <c r="B5362" s="261" t="s">
        <v>5676</v>
      </c>
      <c r="C5362" s="268" t="s">
        <v>347</v>
      </c>
      <c r="D5362" s="283">
        <v>45.45</v>
      </c>
    </row>
    <row r="5363" spans="1:4">
      <c r="A5363" s="268">
        <v>105271</v>
      </c>
      <c r="B5363" s="261" t="s">
        <v>5677</v>
      </c>
      <c r="C5363" s="268" t="s">
        <v>347</v>
      </c>
      <c r="D5363" s="283">
        <v>71.62</v>
      </c>
    </row>
    <row r="5364" spans="1:4">
      <c r="A5364" s="268">
        <v>105305</v>
      </c>
      <c r="B5364" s="261" t="s">
        <v>5678</v>
      </c>
      <c r="C5364" s="268" t="s">
        <v>347</v>
      </c>
      <c r="D5364" s="283">
        <v>57.17</v>
      </c>
    </row>
    <row r="5365" spans="1:4">
      <c r="A5365" s="268">
        <v>105272</v>
      </c>
      <c r="B5365" s="261" t="s">
        <v>5679</v>
      </c>
      <c r="C5365" s="268" t="s">
        <v>347</v>
      </c>
      <c r="D5365" s="283">
        <v>84.59</v>
      </c>
    </row>
    <row r="5366" spans="1:4">
      <c r="A5366" s="268">
        <v>105306</v>
      </c>
      <c r="B5366" s="261" t="s">
        <v>5680</v>
      </c>
      <c r="C5366" s="268" t="s">
        <v>347</v>
      </c>
      <c r="D5366" s="283">
        <v>67.78</v>
      </c>
    </row>
    <row r="5367" spans="1:4">
      <c r="A5367" s="268">
        <v>105273</v>
      </c>
      <c r="B5367" s="261" t="s">
        <v>5681</v>
      </c>
      <c r="C5367" s="268" t="s">
        <v>347</v>
      </c>
      <c r="D5367" s="283">
        <v>96.77</v>
      </c>
    </row>
    <row r="5368" spans="1:4">
      <c r="A5368" s="268">
        <v>105307</v>
      </c>
      <c r="B5368" s="261" t="s">
        <v>5682</v>
      </c>
      <c r="C5368" s="268" t="s">
        <v>347</v>
      </c>
      <c r="D5368" s="283">
        <v>77.64</v>
      </c>
    </row>
    <row r="5369" spans="1:4">
      <c r="A5369" s="268">
        <v>105250</v>
      </c>
      <c r="B5369" s="261" t="s">
        <v>5683</v>
      </c>
      <c r="C5369" s="268" t="s">
        <v>347</v>
      </c>
      <c r="D5369" s="283">
        <v>14.52</v>
      </c>
    </row>
    <row r="5370" spans="1:4">
      <c r="A5370" s="268">
        <v>105269</v>
      </c>
      <c r="B5370" s="261" t="s">
        <v>5684</v>
      </c>
      <c r="C5370" s="268" t="s">
        <v>347</v>
      </c>
      <c r="D5370" s="283">
        <v>11.16</v>
      </c>
    </row>
    <row r="5371" spans="1:4">
      <c r="A5371" s="268">
        <v>105274</v>
      </c>
      <c r="B5371" s="261" t="s">
        <v>5685</v>
      </c>
      <c r="C5371" s="268" t="s">
        <v>347</v>
      </c>
      <c r="D5371" s="283">
        <v>109.26</v>
      </c>
    </row>
    <row r="5372" spans="1:4">
      <c r="A5372" s="268">
        <v>105340</v>
      </c>
      <c r="B5372" s="261" t="s">
        <v>5686</v>
      </c>
      <c r="C5372" s="268" t="s">
        <v>347</v>
      </c>
      <c r="D5372" s="283">
        <v>87.79</v>
      </c>
    </row>
    <row r="5373" spans="1:4">
      <c r="A5373" s="268">
        <v>105275</v>
      </c>
      <c r="B5373" s="261" t="s">
        <v>5687</v>
      </c>
      <c r="C5373" s="268" t="s">
        <v>347</v>
      </c>
      <c r="D5373" s="283">
        <v>121.95</v>
      </c>
    </row>
    <row r="5374" spans="1:4">
      <c r="A5374" s="268">
        <v>105390</v>
      </c>
      <c r="B5374" s="261" t="s">
        <v>5688</v>
      </c>
      <c r="C5374" s="268" t="s">
        <v>347</v>
      </c>
      <c r="D5374" s="283">
        <v>98.12</v>
      </c>
    </row>
    <row r="5375" spans="1:4">
      <c r="A5375" s="268">
        <v>105364</v>
      </c>
      <c r="B5375" s="261" t="s">
        <v>5689</v>
      </c>
      <c r="C5375" s="268" t="s">
        <v>347</v>
      </c>
      <c r="D5375" s="283">
        <v>24.3</v>
      </c>
    </row>
    <row r="5376" spans="1:4">
      <c r="A5376" s="268">
        <v>105385</v>
      </c>
      <c r="B5376" s="261" t="s">
        <v>5690</v>
      </c>
      <c r="C5376" s="268" t="s">
        <v>347</v>
      </c>
      <c r="D5376" s="283">
        <v>20</v>
      </c>
    </row>
    <row r="5377" spans="1:4">
      <c r="A5377" s="268">
        <v>105362</v>
      </c>
      <c r="B5377" s="261" t="s">
        <v>5691</v>
      </c>
      <c r="C5377" s="268" t="s">
        <v>347</v>
      </c>
      <c r="D5377" s="283">
        <v>17.38</v>
      </c>
    </row>
    <row r="5378" spans="1:4">
      <c r="A5378" s="268">
        <v>105383</v>
      </c>
      <c r="B5378" s="261" t="s">
        <v>5692</v>
      </c>
      <c r="C5378" s="268" t="s">
        <v>347</v>
      </c>
      <c r="D5378" s="283">
        <v>14.22</v>
      </c>
    </row>
    <row r="5379" spans="1:4">
      <c r="A5379" s="268">
        <v>105363</v>
      </c>
      <c r="B5379" s="261" t="s">
        <v>5693</v>
      </c>
      <c r="C5379" s="268" t="s">
        <v>347</v>
      </c>
      <c r="D5379" s="283">
        <v>20.92</v>
      </c>
    </row>
    <row r="5380" spans="1:4">
      <c r="A5380" s="268">
        <v>105384</v>
      </c>
      <c r="B5380" s="261" t="s">
        <v>5694</v>
      </c>
      <c r="C5380" s="268" t="s">
        <v>347</v>
      </c>
      <c r="D5380" s="283">
        <v>17.2</v>
      </c>
    </row>
    <row r="5381" spans="1:4">
      <c r="A5381" s="268">
        <v>105279</v>
      </c>
      <c r="B5381" s="261" t="s">
        <v>5695</v>
      </c>
      <c r="C5381" s="268" t="s">
        <v>347</v>
      </c>
      <c r="D5381" s="283">
        <v>22.9</v>
      </c>
    </row>
    <row r="5382" spans="1:4">
      <c r="A5382" s="268">
        <v>105259</v>
      </c>
      <c r="B5382" s="261" t="s">
        <v>5696</v>
      </c>
      <c r="C5382" s="268" t="s">
        <v>347</v>
      </c>
      <c r="D5382" s="283">
        <v>17.940000000000001</v>
      </c>
    </row>
    <row r="5383" spans="1:4">
      <c r="A5383" s="268">
        <v>105357</v>
      </c>
      <c r="B5383" s="261" t="s">
        <v>5697</v>
      </c>
      <c r="C5383" s="268" t="s">
        <v>347</v>
      </c>
      <c r="D5383" s="283">
        <v>184.79</v>
      </c>
    </row>
    <row r="5384" spans="1:4">
      <c r="A5384" s="268">
        <v>105346</v>
      </c>
      <c r="B5384" s="261" t="s">
        <v>5698</v>
      </c>
      <c r="C5384" s="268" t="s">
        <v>347</v>
      </c>
      <c r="D5384" s="283">
        <v>149.91</v>
      </c>
    </row>
    <row r="5385" spans="1:4">
      <c r="A5385" s="268">
        <v>105358</v>
      </c>
      <c r="B5385" s="261" t="s">
        <v>5699</v>
      </c>
      <c r="C5385" s="268" t="s">
        <v>347</v>
      </c>
      <c r="D5385" s="283">
        <v>225.77</v>
      </c>
    </row>
    <row r="5386" spans="1:4">
      <c r="A5386" s="268">
        <v>105347</v>
      </c>
      <c r="B5386" s="261" t="s">
        <v>5700</v>
      </c>
      <c r="C5386" s="268" t="s">
        <v>347</v>
      </c>
      <c r="D5386" s="283">
        <v>184.65</v>
      </c>
    </row>
    <row r="5387" spans="1:4">
      <c r="A5387" s="268">
        <v>105280</v>
      </c>
      <c r="B5387" s="261" t="s">
        <v>5701</v>
      </c>
      <c r="C5387" s="268" t="s">
        <v>347</v>
      </c>
      <c r="D5387" s="283">
        <v>30.33</v>
      </c>
    </row>
    <row r="5388" spans="1:4">
      <c r="A5388" s="268">
        <v>105283</v>
      </c>
      <c r="B5388" s="261" t="s">
        <v>5702</v>
      </c>
      <c r="C5388" s="268" t="s">
        <v>347</v>
      </c>
      <c r="D5388" s="283">
        <v>24.14</v>
      </c>
    </row>
    <row r="5389" spans="1:4">
      <c r="A5389" s="268">
        <v>105281</v>
      </c>
      <c r="B5389" s="261" t="s">
        <v>5703</v>
      </c>
      <c r="C5389" s="268" t="s">
        <v>347</v>
      </c>
      <c r="D5389" s="283">
        <v>37.74</v>
      </c>
    </row>
    <row r="5390" spans="1:4">
      <c r="A5390" s="268">
        <v>105319</v>
      </c>
      <c r="B5390" s="261" t="s">
        <v>5704</v>
      </c>
      <c r="C5390" s="268" t="s">
        <v>347</v>
      </c>
      <c r="D5390" s="283">
        <v>30.34</v>
      </c>
    </row>
    <row r="5391" spans="1:4">
      <c r="A5391" s="268">
        <v>105284</v>
      </c>
      <c r="B5391" s="261" t="s">
        <v>5705</v>
      </c>
      <c r="C5391" s="268" t="s">
        <v>347</v>
      </c>
      <c r="D5391" s="283">
        <v>45.48</v>
      </c>
    </row>
    <row r="5392" spans="1:4">
      <c r="A5392" s="268">
        <v>105320</v>
      </c>
      <c r="B5392" s="261" t="s">
        <v>5706</v>
      </c>
      <c r="C5392" s="268" t="s">
        <v>347</v>
      </c>
      <c r="D5392" s="283">
        <v>36.85</v>
      </c>
    </row>
    <row r="5393" spans="1:4">
      <c r="A5393" s="268">
        <v>105348</v>
      </c>
      <c r="B5393" s="261" t="s">
        <v>5707</v>
      </c>
      <c r="C5393" s="268" t="s">
        <v>347</v>
      </c>
      <c r="D5393" s="283">
        <v>53.17</v>
      </c>
    </row>
    <row r="5394" spans="1:4">
      <c r="A5394" s="268">
        <v>105321</v>
      </c>
      <c r="B5394" s="261" t="s">
        <v>5708</v>
      </c>
      <c r="C5394" s="268" t="s">
        <v>347</v>
      </c>
      <c r="D5394" s="283">
        <v>43.32</v>
      </c>
    </row>
    <row r="5395" spans="1:4">
      <c r="A5395" s="268">
        <v>105349</v>
      </c>
      <c r="B5395" s="261" t="s">
        <v>5709</v>
      </c>
      <c r="C5395" s="268" t="s">
        <v>347</v>
      </c>
      <c r="D5395" s="283">
        <v>60.87</v>
      </c>
    </row>
    <row r="5396" spans="1:4">
      <c r="A5396" s="268">
        <v>105322</v>
      </c>
      <c r="B5396" s="261" t="s">
        <v>5710</v>
      </c>
      <c r="C5396" s="268" t="s">
        <v>347</v>
      </c>
      <c r="D5396" s="283">
        <v>49.8</v>
      </c>
    </row>
    <row r="5397" spans="1:4">
      <c r="A5397" s="268">
        <v>105350</v>
      </c>
      <c r="B5397" s="261" t="s">
        <v>5711</v>
      </c>
      <c r="C5397" s="268" t="s">
        <v>347</v>
      </c>
      <c r="D5397" s="283">
        <v>68.55</v>
      </c>
    </row>
    <row r="5398" spans="1:4">
      <c r="A5398" s="268">
        <v>105323</v>
      </c>
      <c r="B5398" s="261" t="s">
        <v>5712</v>
      </c>
      <c r="C5398" s="268" t="s">
        <v>347</v>
      </c>
      <c r="D5398" s="283">
        <v>56.27</v>
      </c>
    </row>
    <row r="5399" spans="1:4">
      <c r="A5399" s="268">
        <v>105351</v>
      </c>
      <c r="B5399" s="261" t="s">
        <v>5713</v>
      </c>
      <c r="C5399" s="268" t="s">
        <v>347</v>
      </c>
      <c r="D5399" s="283">
        <v>76.5</v>
      </c>
    </row>
    <row r="5400" spans="1:4">
      <c r="A5400" s="268">
        <v>105324</v>
      </c>
      <c r="B5400" s="261" t="s">
        <v>5714</v>
      </c>
      <c r="C5400" s="268" t="s">
        <v>347</v>
      </c>
      <c r="D5400" s="283">
        <v>63</v>
      </c>
    </row>
    <row r="5401" spans="1:4">
      <c r="A5401" s="268">
        <v>105352</v>
      </c>
      <c r="B5401" s="261" t="s">
        <v>5715</v>
      </c>
      <c r="C5401" s="268" t="s">
        <v>347</v>
      </c>
      <c r="D5401" s="283">
        <v>98.21</v>
      </c>
    </row>
    <row r="5402" spans="1:4">
      <c r="A5402" s="268">
        <v>105325</v>
      </c>
      <c r="B5402" s="261" t="s">
        <v>5716</v>
      </c>
      <c r="C5402" s="268" t="s">
        <v>347</v>
      </c>
      <c r="D5402" s="283">
        <v>78.94</v>
      </c>
    </row>
    <row r="5403" spans="1:4">
      <c r="A5403" s="268">
        <v>105353</v>
      </c>
      <c r="B5403" s="261" t="s">
        <v>5717</v>
      </c>
      <c r="C5403" s="268" t="s">
        <v>347</v>
      </c>
      <c r="D5403" s="283">
        <v>116.19</v>
      </c>
    </row>
    <row r="5404" spans="1:4">
      <c r="A5404" s="268">
        <v>105326</v>
      </c>
      <c r="B5404" s="261" t="s">
        <v>5718</v>
      </c>
      <c r="C5404" s="268" t="s">
        <v>347</v>
      </c>
      <c r="D5404" s="283">
        <v>93.79</v>
      </c>
    </row>
    <row r="5405" spans="1:4">
      <c r="A5405" s="268">
        <v>105354</v>
      </c>
      <c r="B5405" s="261" t="s">
        <v>5719</v>
      </c>
      <c r="C5405" s="268" t="s">
        <v>347</v>
      </c>
      <c r="D5405" s="283">
        <v>132.63999999999999</v>
      </c>
    </row>
    <row r="5406" spans="1:4">
      <c r="A5406" s="268">
        <v>105344</v>
      </c>
      <c r="B5406" s="261" t="s">
        <v>5720</v>
      </c>
      <c r="C5406" s="268" t="s">
        <v>347</v>
      </c>
      <c r="D5406" s="283">
        <v>107.14</v>
      </c>
    </row>
    <row r="5407" spans="1:4">
      <c r="A5407" s="268">
        <v>105278</v>
      </c>
      <c r="B5407" s="261" t="s">
        <v>5721</v>
      </c>
      <c r="C5407" s="268" t="s">
        <v>347</v>
      </c>
      <c r="D5407" s="283">
        <v>19.87</v>
      </c>
    </row>
    <row r="5408" spans="1:4">
      <c r="A5408" s="268">
        <v>105343</v>
      </c>
      <c r="B5408" s="261" t="s">
        <v>5722</v>
      </c>
      <c r="C5408" s="268" t="s">
        <v>347</v>
      </c>
      <c r="D5408" s="283">
        <v>15.38</v>
      </c>
    </row>
    <row r="5409" spans="1:4">
      <c r="A5409" s="268">
        <v>105355</v>
      </c>
      <c r="B5409" s="261" t="s">
        <v>5723</v>
      </c>
      <c r="C5409" s="268" t="s">
        <v>347</v>
      </c>
      <c r="D5409" s="283">
        <v>149.66999999999999</v>
      </c>
    </row>
    <row r="5410" spans="1:4">
      <c r="A5410" s="268">
        <v>105391</v>
      </c>
      <c r="B5410" s="261" t="s">
        <v>5724</v>
      </c>
      <c r="C5410" s="268" t="s">
        <v>347</v>
      </c>
      <c r="D5410" s="283">
        <v>121.04</v>
      </c>
    </row>
    <row r="5411" spans="1:4">
      <c r="A5411" s="268">
        <v>105356</v>
      </c>
      <c r="B5411" s="261" t="s">
        <v>5725</v>
      </c>
      <c r="C5411" s="268" t="s">
        <v>347</v>
      </c>
      <c r="D5411" s="283">
        <v>167.1</v>
      </c>
    </row>
    <row r="5412" spans="1:4">
      <c r="A5412" s="268">
        <v>105345</v>
      </c>
      <c r="B5412" s="261" t="s">
        <v>5726</v>
      </c>
      <c r="C5412" s="268" t="s">
        <v>347</v>
      </c>
      <c r="D5412" s="283">
        <v>135.35</v>
      </c>
    </row>
    <row r="5413" spans="1:4">
      <c r="A5413" s="268">
        <v>105367</v>
      </c>
      <c r="B5413" s="261" t="s">
        <v>5727</v>
      </c>
      <c r="C5413" s="268" t="s">
        <v>347</v>
      </c>
      <c r="D5413" s="283">
        <v>33.43</v>
      </c>
    </row>
    <row r="5414" spans="1:4">
      <c r="A5414" s="268">
        <v>105371</v>
      </c>
      <c r="B5414" s="261" t="s">
        <v>5728</v>
      </c>
      <c r="C5414" s="268" t="s">
        <v>347</v>
      </c>
      <c r="D5414" s="283">
        <v>27.7</v>
      </c>
    </row>
    <row r="5415" spans="1:4">
      <c r="A5415" s="268">
        <v>105365</v>
      </c>
      <c r="B5415" s="261" t="s">
        <v>5729</v>
      </c>
      <c r="C5415" s="268" t="s">
        <v>347</v>
      </c>
      <c r="D5415" s="283">
        <v>23.63</v>
      </c>
    </row>
    <row r="5416" spans="1:4">
      <c r="A5416" s="268">
        <v>105386</v>
      </c>
      <c r="B5416" s="261" t="s">
        <v>5730</v>
      </c>
      <c r="C5416" s="268" t="s">
        <v>347</v>
      </c>
      <c r="D5416" s="283">
        <v>19.43</v>
      </c>
    </row>
    <row r="5417" spans="1:4">
      <c r="A5417" s="268">
        <v>105366</v>
      </c>
      <c r="B5417" s="261" t="s">
        <v>5731</v>
      </c>
      <c r="C5417" s="268" t="s">
        <v>347</v>
      </c>
      <c r="D5417" s="283">
        <v>28.7</v>
      </c>
    </row>
    <row r="5418" spans="1:4">
      <c r="A5418" s="268">
        <v>105387</v>
      </c>
      <c r="B5418" s="261" t="s">
        <v>5732</v>
      </c>
      <c r="C5418" s="268" t="s">
        <v>347</v>
      </c>
      <c r="D5418" s="283">
        <v>23.73</v>
      </c>
    </row>
    <row r="5419" spans="1:4">
      <c r="A5419" s="268">
        <v>97177</v>
      </c>
      <c r="B5419" s="261" t="s">
        <v>5733</v>
      </c>
      <c r="C5419" s="268" t="s">
        <v>111</v>
      </c>
      <c r="D5419" s="283">
        <v>71.08</v>
      </c>
    </row>
    <row r="5420" spans="1:4">
      <c r="A5420" s="268">
        <v>97187</v>
      </c>
      <c r="B5420" s="261" t="s">
        <v>5734</v>
      </c>
      <c r="C5420" s="268" t="s">
        <v>111</v>
      </c>
      <c r="D5420" s="283">
        <v>63.6</v>
      </c>
    </row>
    <row r="5421" spans="1:4">
      <c r="A5421" s="268">
        <v>97178</v>
      </c>
      <c r="B5421" s="261" t="s">
        <v>5735</v>
      </c>
      <c r="C5421" s="268" t="s">
        <v>111</v>
      </c>
      <c r="D5421" s="283">
        <v>86.46</v>
      </c>
    </row>
    <row r="5422" spans="1:4">
      <c r="A5422" s="268">
        <v>97188</v>
      </c>
      <c r="B5422" s="261" t="s">
        <v>5736</v>
      </c>
      <c r="C5422" s="268" t="s">
        <v>111</v>
      </c>
      <c r="D5422" s="283">
        <v>77.48</v>
      </c>
    </row>
    <row r="5423" spans="1:4">
      <c r="A5423" s="268">
        <v>97179</v>
      </c>
      <c r="B5423" s="261" t="s">
        <v>5737</v>
      </c>
      <c r="C5423" s="268" t="s">
        <v>111</v>
      </c>
      <c r="D5423" s="283">
        <v>101.86</v>
      </c>
    </row>
    <row r="5424" spans="1:4">
      <c r="A5424" s="268">
        <v>97189</v>
      </c>
      <c r="B5424" s="261" t="s">
        <v>5738</v>
      </c>
      <c r="C5424" s="268" t="s">
        <v>111</v>
      </c>
      <c r="D5424" s="283">
        <v>91.35</v>
      </c>
    </row>
    <row r="5425" spans="1:4">
      <c r="A5425" s="268">
        <v>97180</v>
      </c>
      <c r="B5425" s="261" t="s">
        <v>5739</v>
      </c>
      <c r="C5425" s="268" t="s">
        <v>111</v>
      </c>
      <c r="D5425" s="283">
        <v>117.23</v>
      </c>
    </row>
    <row r="5426" spans="1:4">
      <c r="A5426" s="268">
        <v>97190</v>
      </c>
      <c r="B5426" s="261" t="s">
        <v>5740</v>
      </c>
      <c r="C5426" s="268" t="s">
        <v>111</v>
      </c>
      <c r="D5426" s="283">
        <v>105.2</v>
      </c>
    </row>
    <row r="5427" spans="1:4">
      <c r="A5427" s="268">
        <v>97181</v>
      </c>
      <c r="B5427" s="261" t="s">
        <v>5741</v>
      </c>
      <c r="C5427" s="268" t="s">
        <v>111</v>
      </c>
      <c r="D5427" s="283">
        <v>132.62</v>
      </c>
    </row>
    <row r="5428" spans="1:4">
      <c r="A5428" s="268">
        <v>97191</v>
      </c>
      <c r="B5428" s="261" t="s">
        <v>5742</v>
      </c>
      <c r="C5428" s="268" t="s">
        <v>111</v>
      </c>
      <c r="D5428" s="283">
        <v>119.08</v>
      </c>
    </row>
    <row r="5429" spans="1:4">
      <c r="A5429" s="268">
        <v>97182</v>
      </c>
      <c r="B5429" s="261" t="s">
        <v>5743</v>
      </c>
      <c r="C5429" s="268" t="s">
        <v>111</v>
      </c>
      <c r="D5429" s="283">
        <v>152.36000000000001</v>
      </c>
    </row>
    <row r="5430" spans="1:4">
      <c r="A5430" s="268">
        <v>97192</v>
      </c>
      <c r="B5430" s="261" t="s">
        <v>5744</v>
      </c>
      <c r="C5430" s="268" t="s">
        <v>111</v>
      </c>
      <c r="D5430" s="283">
        <v>136.26</v>
      </c>
    </row>
    <row r="5431" spans="1:4">
      <c r="A5431" s="268">
        <v>97173</v>
      </c>
      <c r="B5431" s="261" t="s">
        <v>5745</v>
      </c>
      <c r="C5431" s="268" t="s">
        <v>111</v>
      </c>
      <c r="D5431" s="283">
        <v>40.299999999999997</v>
      </c>
    </row>
    <row r="5432" spans="1:4">
      <c r="A5432" s="268">
        <v>97183</v>
      </c>
      <c r="B5432" s="261" t="s">
        <v>5746</v>
      </c>
      <c r="C5432" s="268" t="s">
        <v>111</v>
      </c>
      <c r="D5432" s="283">
        <v>35.89</v>
      </c>
    </row>
    <row r="5433" spans="1:4">
      <c r="A5433" s="268">
        <v>97174</v>
      </c>
      <c r="B5433" s="261" t="s">
        <v>5747</v>
      </c>
      <c r="C5433" s="268" t="s">
        <v>111</v>
      </c>
      <c r="D5433" s="283">
        <v>47.99</v>
      </c>
    </row>
    <row r="5434" spans="1:4">
      <c r="A5434" s="268">
        <v>97184</v>
      </c>
      <c r="B5434" s="261" t="s">
        <v>5748</v>
      </c>
      <c r="C5434" s="268" t="s">
        <v>111</v>
      </c>
      <c r="D5434" s="283">
        <v>42.81</v>
      </c>
    </row>
    <row r="5435" spans="1:4">
      <c r="A5435" s="268">
        <v>97175</v>
      </c>
      <c r="B5435" s="261" t="s">
        <v>5749</v>
      </c>
      <c r="C5435" s="268" t="s">
        <v>111</v>
      </c>
      <c r="D5435" s="283">
        <v>55.68</v>
      </c>
    </row>
    <row r="5436" spans="1:4">
      <c r="A5436" s="268">
        <v>97185</v>
      </c>
      <c r="B5436" s="261" t="s">
        <v>5750</v>
      </c>
      <c r="C5436" s="268" t="s">
        <v>111</v>
      </c>
      <c r="D5436" s="283">
        <v>49.75</v>
      </c>
    </row>
    <row r="5437" spans="1:4">
      <c r="A5437" s="268">
        <v>97176</v>
      </c>
      <c r="B5437" s="261" t="s">
        <v>5751</v>
      </c>
      <c r="C5437" s="268" t="s">
        <v>111</v>
      </c>
      <c r="D5437" s="283">
        <v>63.38</v>
      </c>
    </row>
    <row r="5438" spans="1:4">
      <c r="A5438" s="268">
        <v>97186</v>
      </c>
      <c r="B5438" s="261" t="s">
        <v>5752</v>
      </c>
      <c r="C5438" s="268" t="s">
        <v>111</v>
      </c>
      <c r="D5438" s="283">
        <v>56.66</v>
      </c>
    </row>
    <row r="5439" spans="1:4">
      <c r="A5439" s="268">
        <v>97142</v>
      </c>
      <c r="B5439" s="261" t="s">
        <v>5753</v>
      </c>
      <c r="C5439" s="268" t="s">
        <v>111</v>
      </c>
      <c r="D5439" s="283">
        <v>5.28</v>
      </c>
    </row>
    <row r="5440" spans="1:4">
      <c r="A5440" s="268">
        <v>97158</v>
      </c>
      <c r="B5440" s="261" t="s">
        <v>5754</v>
      </c>
      <c r="C5440" s="268" t="s">
        <v>111</v>
      </c>
      <c r="D5440" s="283">
        <v>4.08</v>
      </c>
    </row>
    <row r="5441" spans="1:4">
      <c r="A5441" s="268">
        <v>97155</v>
      </c>
      <c r="B5441" s="261" t="s">
        <v>5755</v>
      </c>
      <c r="C5441" s="268" t="s">
        <v>111</v>
      </c>
      <c r="D5441" s="283">
        <v>42.38</v>
      </c>
    </row>
    <row r="5442" spans="1:4">
      <c r="A5442" s="268">
        <v>97171</v>
      </c>
      <c r="B5442" s="261" t="s">
        <v>5756</v>
      </c>
      <c r="C5442" s="268" t="s">
        <v>111</v>
      </c>
      <c r="D5442" s="283">
        <v>33.880000000000003</v>
      </c>
    </row>
    <row r="5443" spans="1:4">
      <c r="A5443" s="268">
        <v>97156</v>
      </c>
      <c r="B5443" s="261" t="s">
        <v>5757</v>
      </c>
      <c r="C5443" s="268" t="s">
        <v>111</v>
      </c>
      <c r="D5443" s="283">
        <v>50.77</v>
      </c>
    </row>
    <row r="5444" spans="1:4">
      <c r="A5444" s="268">
        <v>97172</v>
      </c>
      <c r="B5444" s="261" t="s">
        <v>5758</v>
      </c>
      <c r="C5444" s="268" t="s">
        <v>111</v>
      </c>
      <c r="D5444" s="283">
        <v>40.76</v>
      </c>
    </row>
    <row r="5445" spans="1:4">
      <c r="A5445" s="268">
        <v>97143</v>
      </c>
      <c r="B5445" s="261" t="s">
        <v>5759</v>
      </c>
      <c r="C5445" s="268" t="s">
        <v>111</v>
      </c>
      <c r="D5445" s="283">
        <v>7.01</v>
      </c>
    </row>
    <row r="5446" spans="1:4">
      <c r="A5446" s="268">
        <v>97159</v>
      </c>
      <c r="B5446" s="261" t="s">
        <v>5760</v>
      </c>
      <c r="C5446" s="268" t="s">
        <v>111</v>
      </c>
      <c r="D5446" s="283">
        <v>5.51</v>
      </c>
    </row>
    <row r="5447" spans="1:4">
      <c r="A5447" s="268">
        <v>97144</v>
      </c>
      <c r="B5447" s="261" t="s">
        <v>5761</v>
      </c>
      <c r="C5447" s="268" t="s">
        <v>111</v>
      </c>
      <c r="D5447" s="283">
        <v>8.73</v>
      </c>
    </row>
    <row r="5448" spans="1:4">
      <c r="A5448" s="268">
        <v>97160</v>
      </c>
      <c r="B5448" s="261" t="s">
        <v>5762</v>
      </c>
      <c r="C5448" s="268" t="s">
        <v>111</v>
      </c>
      <c r="D5448" s="283">
        <v>6.93</v>
      </c>
    </row>
    <row r="5449" spans="1:4">
      <c r="A5449" s="268">
        <v>97145</v>
      </c>
      <c r="B5449" s="261" t="s">
        <v>5763</v>
      </c>
      <c r="C5449" s="268" t="s">
        <v>111</v>
      </c>
      <c r="D5449" s="283">
        <v>10.48</v>
      </c>
    </row>
    <row r="5450" spans="1:4">
      <c r="A5450" s="268">
        <v>97161</v>
      </c>
      <c r="B5450" s="261" t="s">
        <v>5764</v>
      </c>
      <c r="C5450" s="268" t="s">
        <v>111</v>
      </c>
      <c r="D5450" s="283">
        <v>8.3800000000000008</v>
      </c>
    </row>
    <row r="5451" spans="1:4">
      <c r="A5451" s="268">
        <v>97146</v>
      </c>
      <c r="B5451" s="261" t="s">
        <v>5765</v>
      </c>
      <c r="C5451" s="268" t="s">
        <v>111</v>
      </c>
      <c r="D5451" s="283">
        <v>12.22</v>
      </c>
    </row>
    <row r="5452" spans="1:4">
      <c r="A5452" s="268">
        <v>97162</v>
      </c>
      <c r="B5452" s="261" t="s">
        <v>5766</v>
      </c>
      <c r="C5452" s="268" t="s">
        <v>111</v>
      </c>
      <c r="D5452" s="283">
        <v>9.83</v>
      </c>
    </row>
    <row r="5453" spans="1:4">
      <c r="A5453" s="268">
        <v>97147</v>
      </c>
      <c r="B5453" s="261" t="s">
        <v>5767</v>
      </c>
      <c r="C5453" s="268" t="s">
        <v>111</v>
      </c>
      <c r="D5453" s="283">
        <v>13.98</v>
      </c>
    </row>
    <row r="5454" spans="1:4">
      <c r="A5454" s="268">
        <v>97163</v>
      </c>
      <c r="B5454" s="261" t="s">
        <v>5768</v>
      </c>
      <c r="C5454" s="268" t="s">
        <v>111</v>
      </c>
      <c r="D5454" s="283">
        <v>11.28</v>
      </c>
    </row>
    <row r="5455" spans="1:4">
      <c r="A5455" s="268">
        <v>97148</v>
      </c>
      <c r="B5455" s="261" t="s">
        <v>5769</v>
      </c>
      <c r="C5455" s="268" t="s">
        <v>111</v>
      </c>
      <c r="D5455" s="283">
        <v>15.72</v>
      </c>
    </row>
    <row r="5456" spans="1:4">
      <c r="A5456" s="268">
        <v>97164</v>
      </c>
      <c r="B5456" s="261" t="s">
        <v>5770</v>
      </c>
      <c r="C5456" s="268" t="s">
        <v>111</v>
      </c>
      <c r="D5456" s="283">
        <v>12.73</v>
      </c>
    </row>
    <row r="5457" spans="1:4">
      <c r="A5457" s="268">
        <v>97149</v>
      </c>
      <c r="B5457" s="261" t="s">
        <v>5771</v>
      </c>
      <c r="C5457" s="268" t="s">
        <v>111</v>
      </c>
      <c r="D5457" s="283">
        <v>17.489999999999998</v>
      </c>
    </row>
    <row r="5458" spans="1:4">
      <c r="A5458" s="268">
        <v>97165</v>
      </c>
      <c r="B5458" s="261" t="s">
        <v>5772</v>
      </c>
      <c r="C5458" s="268" t="s">
        <v>111</v>
      </c>
      <c r="D5458" s="283">
        <v>14.19</v>
      </c>
    </row>
    <row r="5459" spans="1:4">
      <c r="A5459" s="268">
        <v>97150</v>
      </c>
      <c r="B5459" s="261" t="s">
        <v>5773</v>
      </c>
      <c r="C5459" s="268" t="s">
        <v>111</v>
      </c>
      <c r="D5459" s="283">
        <v>22.62</v>
      </c>
    </row>
    <row r="5460" spans="1:4">
      <c r="A5460" s="268">
        <v>97166</v>
      </c>
      <c r="B5460" s="261" t="s">
        <v>5774</v>
      </c>
      <c r="C5460" s="268" t="s">
        <v>111</v>
      </c>
      <c r="D5460" s="283">
        <v>17.93</v>
      </c>
    </row>
    <row r="5461" spans="1:4">
      <c r="A5461" s="268">
        <v>97151</v>
      </c>
      <c r="B5461" s="261" t="s">
        <v>5775</v>
      </c>
      <c r="C5461" s="268" t="s">
        <v>111</v>
      </c>
      <c r="D5461" s="283">
        <v>26.67</v>
      </c>
    </row>
    <row r="5462" spans="1:4">
      <c r="A5462" s="268">
        <v>97167</v>
      </c>
      <c r="B5462" s="261" t="s">
        <v>5776</v>
      </c>
      <c r="C5462" s="268" t="s">
        <v>111</v>
      </c>
      <c r="D5462" s="283">
        <v>21.22</v>
      </c>
    </row>
    <row r="5463" spans="1:4">
      <c r="A5463" s="268">
        <v>97152</v>
      </c>
      <c r="B5463" s="261" t="s">
        <v>5777</v>
      </c>
      <c r="C5463" s="268" t="s">
        <v>111</v>
      </c>
      <c r="D5463" s="283">
        <v>30.46</v>
      </c>
    </row>
    <row r="5464" spans="1:4">
      <c r="A5464" s="268">
        <v>97168</v>
      </c>
      <c r="B5464" s="261" t="s">
        <v>5778</v>
      </c>
      <c r="C5464" s="268" t="s">
        <v>111</v>
      </c>
      <c r="D5464" s="283">
        <v>24.24</v>
      </c>
    </row>
    <row r="5465" spans="1:4">
      <c r="A5465" s="268">
        <v>97141</v>
      </c>
      <c r="B5465" s="261" t="s">
        <v>5779</v>
      </c>
      <c r="C5465" s="268" t="s">
        <v>111</v>
      </c>
      <c r="D5465" s="283">
        <v>4.58</v>
      </c>
    </row>
    <row r="5466" spans="1:4">
      <c r="A5466" s="268">
        <v>97157</v>
      </c>
      <c r="B5466" s="261" t="s">
        <v>5780</v>
      </c>
      <c r="C5466" s="268" t="s">
        <v>111</v>
      </c>
      <c r="D5466" s="283">
        <v>3.49</v>
      </c>
    </row>
    <row r="5467" spans="1:4">
      <c r="A5467" s="268">
        <v>97153</v>
      </c>
      <c r="B5467" s="261" t="s">
        <v>5781</v>
      </c>
      <c r="C5467" s="268" t="s">
        <v>111</v>
      </c>
      <c r="D5467" s="283">
        <v>34.409999999999997</v>
      </c>
    </row>
    <row r="5468" spans="1:4">
      <c r="A5468" s="268">
        <v>97169</v>
      </c>
      <c r="B5468" s="261" t="s">
        <v>5782</v>
      </c>
      <c r="C5468" s="268" t="s">
        <v>111</v>
      </c>
      <c r="D5468" s="283">
        <v>27.43</v>
      </c>
    </row>
    <row r="5469" spans="1:4">
      <c r="A5469" s="268">
        <v>97154</v>
      </c>
      <c r="B5469" s="261" t="s">
        <v>5783</v>
      </c>
      <c r="C5469" s="268" t="s">
        <v>111</v>
      </c>
      <c r="D5469" s="283">
        <v>38.380000000000003</v>
      </c>
    </row>
    <row r="5470" spans="1:4">
      <c r="A5470" s="268">
        <v>97170</v>
      </c>
      <c r="B5470" s="261" t="s">
        <v>5784</v>
      </c>
      <c r="C5470" s="268" t="s">
        <v>111</v>
      </c>
      <c r="D5470" s="283">
        <v>30.64</v>
      </c>
    </row>
    <row r="5471" spans="1:4">
      <c r="A5471" s="268">
        <v>105311</v>
      </c>
      <c r="B5471" s="261" t="s">
        <v>5785</v>
      </c>
      <c r="C5471" s="268" t="s">
        <v>111</v>
      </c>
      <c r="D5471" s="283">
        <v>3.72</v>
      </c>
    </row>
    <row r="5472" spans="1:4">
      <c r="A5472" s="268">
        <v>105339</v>
      </c>
      <c r="B5472" s="261" t="s">
        <v>5786</v>
      </c>
      <c r="C5472" s="268" t="s">
        <v>111</v>
      </c>
      <c r="D5472" s="283">
        <v>3.06</v>
      </c>
    </row>
    <row r="5473" spans="1:4">
      <c r="A5473" s="268">
        <v>97127</v>
      </c>
      <c r="B5473" s="261" t="s">
        <v>5787</v>
      </c>
      <c r="C5473" s="268" t="s">
        <v>111</v>
      </c>
      <c r="D5473" s="283">
        <v>4.8499999999999996</v>
      </c>
    </row>
    <row r="5474" spans="1:4">
      <c r="A5474" s="268">
        <v>97134</v>
      </c>
      <c r="B5474" s="261" t="s">
        <v>5788</v>
      </c>
      <c r="C5474" s="268" t="s">
        <v>111</v>
      </c>
      <c r="D5474" s="283">
        <v>4.01</v>
      </c>
    </row>
    <row r="5475" spans="1:4">
      <c r="A5475" s="268">
        <v>97128</v>
      </c>
      <c r="B5475" s="261" t="s">
        <v>5789</v>
      </c>
      <c r="C5475" s="268" t="s">
        <v>111</v>
      </c>
      <c r="D5475" s="283">
        <v>9.5299999999999994</v>
      </c>
    </row>
    <row r="5476" spans="1:4">
      <c r="A5476" s="268">
        <v>97135</v>
      </c>
      <c r="B5476" s="261" t="s">
        <v>5790</v>
      </c>
      <c r="C5476" s="268" t="s">
        <v>111</v>
      </c>
      <c r="D5476" s="283">
        <v>7.32</v>
      </c>
    </row>
    <row r="5477" spans="1:4">
      <c r="A5477" s="268">
        <v>97129</v>
      </c>
      <c r="B5477" s="261" t="s">
        <v>5791</v>
      </c>
      <c r="C5477" s="268" t="s">
        <v>111</v>
      </c>
      <c r="D5477" s="283">
        <v>11.3</v>
      </c>
    </row>
    <row r="5478" spans="1:4">
      <c r="A5478" s="268">
        <v>97136</v>
      </c>
      <c r="B5478" s="261" t="s">
        <v>5792</v>
      </c>
      <c r="C5478" s="268" t="s">
        <v>111</v>
      </c>
      <c r="D5478" s="283">
        <v>8.68</v>
      </c>
    </row>
    <row r="5479" spans="1:4">
      <c r="A5479" s="268">
        <v>97130</v>
      </c>
      <c r="B5479" s="261" t="s">
        <v>5793</v>
      </c>
      <c r="C5479" s="268" t="s">
        <v>111</v>
      </c>
      <c r="D5479" s="283">
        <v>13.07</v>
      </c>
    </row>
    <row r="5480" spans="1:4">
      <c r="A5480" s="268">
        <v>97137</v>
      </c>
      <c r="B5480" s="261" t="s">
        <v>5794</v>
      </c>
      <c r="C5480" s="268" t="s">
        <v>111</v>
      </c>
      <c r="D5480" s="283">
        <v>10.039999999999999</v>
      </c>
    </row>
    <row r="5481" spans="1:4">
      <c r="A5481" s="268">
        <v>97131</v>
      </c>
      <c r="B5481" s="261" t="s">
        <v>5795</v>
      </c>
      <c r="C5481" s="268" t="s">
        <v>111</v>
      </c>
      <c r="D5481" s="283">
        <v>14.83</v>
      </c>
    </row>
    <row r="5482" spans="1:4">
      <c r="A5482" s="268">
        <v>97138</v>
      </c>
      <c r="B5482" s="261" t="s">
        <v>5796</v>
      </c>
      <c r="C5482" s="268" t="s">
        <v>111</v>
      </c>
      <c r="D5482" s="283">
        <v>11.4</v>
      </c>
    </row>
    <row r="5483" spans="1:4">
      <c r="A5483" s="268">
        <v>97132</v>
      </c>
      <c r="B5483" s="261" t="s">
        <v>5797</v>
      </c>
      <c r="C5483" s="268" t="s">
        <v>111</v>
      </c>
      <c r="D5483" s="283">
        <v>16.61</v>
      </c>
    </row>
    <row r="5484" spans="1:4">
      <c r="A5484" s="268">
        <v>97139</v>
      </c>
      <c r="B5484" s="261" t="s">
        <v>5798</v>
      </c>
      <c r="C5484" s="268" t="s">
        <v>111</v>
      </c>
      <c r="D5484" s="283">
        <v>12.76</v>
      </c>
    </row>
    <row r="5485" spans="1:4">
      <c r="A5485" s="268">
        <v>97133</v>
      </c>
      <c r="B5485" s="261" t="s">
        <v>5799</v>
      </c>
      <c r="C5485" s="268" t="s">
        <v>111</v>
      </c>
      <c r="D5485" s="283">
        <v>20.12</v>
      </c>
    </row>
    <row r="5486" spans="1:4">
      <c r="A5486" s="268">
        <v>97140</v>
      </c>
      <c r="B5486" s="261" t="s">
        <v>5800</v>
      </c>
      <c r="C5486" s="268" t="s">
        <v>111</v>
      </c>
      <c r="D5486" s="283">
        <v>15.47</v>
      </c>
    </row>
    <row r="5487" spans="1:4">
      <c r="A5487" s="268">
        <v>97123</v>
      </c>
      <c r="B5487" s="261" t="s">
        <v>5801</v>
      </c>
      <c r="C5487" s="268" t="s">
        <v>111</v>
      </c>
      <c r="D5487" s="283">
        <v>4</v>
      </c>
    </row>
    <row r="5488" spans="1:4">
      <c r="A5488" s="268">
        <v>97126</v>
      </c>
      <c r="B5488" s="261" t="s">
        <v>5802</v>
      </c>
      <c r="C5488" s="268" t="s">
        <v>111</v>
      </c>
      <c r="D5488" s="283">
        <v>3.29</v>
      </c>
    </row>
    <row r="5489" spans="1:4">
      <c r="A5489" s="268">
        <v>105308</v>
      </c>
      <c r="B5489" s="261" t="s">
        <v>5803</v>
      </c>
      <c r="C5489" s="268" t="s">
        <v>111</v>
      </c>
      <c r="D5489" s="283">
        <v>4.6100000000000003</v>
      </c>
    </row>
    <row r="5490" spans="1:4">
      <c r="A5490" s="268">
        <v>105312</v>
      </c>
      <c r="B5490" s="261" t="s">
        <v>5804</v>
      </c>
      <c r="C5490" s="268" t="s">
        <v>111</v>
      </c>
      <c r="D5490" s="283">
        <v>3.81</v>
      </c>
    </row>
    <row r="5491" spans="1:4">
      <c r="A5491" s="268">
        <v>105309</v>
      </c>
      <c r="B5491" s="261" t="s">
        <v>5805</v>
      </c>
      <c r="C5491" s="268" t="s">
        <v>111</v>
      </c>
      <c r="D5491" s="283">
        <v>4.97</v>
      </c>
    </row>
    <row r="5492" spans="1:4">
      <c r="A5492" s="268">
        <v>105313</v>
      </c>
      <c r="B5492" s="261" t="s">
        <v>5806</v>
      </c>
      <c r="C5492" s="268" t="s">
        <v>111</v>
      </c>
      <c r="D5492" s="283">
        <v>4.1100000000000003</v>
      </c>
    </row>
    <row r="5493" spans="1:4">
      <c r="A5493" s="268">
        <v>105310</v>
      </c>
      <c r="B5493" s="261" t="s">
        <v>5807</v>
      </c>
      <c r="C5493" s="268" t="s">
        <v>111</v>
      </c>
      <c r="D5493" s="283">
        <v>5.86</v>
      </c>
    </row>
    <row r="5494" spans="1:4">
      <c r="A5494" s="268">
        <v>105314</v>
      </c>
      <c r="B5494" s="261" t="s">
        <v>5808</v>
      </c>
      <c r="C5494" s="268" t="s">
        <v>111</v>
      </c>
      <c r="D5494" s="283">
        <v>4.8499999999999996</v>
      </c>
    </row>
    <row r="5495" spans="1:4">
      <c r="A5495" s="268">
        <v>97121</v>
      </c>
      <c r="B5495" s="261" t="s">
        <v>5809</v>
      </c>
      <c r="C5495" s="268" t="s">
        <v>111</v>
      </c>
      <c r="D5495" s="283">
        <v>2.86</v>
      </c>
    </row>
    <row r="5496" spans="1:4">
      <c r="A5496" s="268">
        <v>97124</v>
      </c>
      <c r="B5496" s="261" t="s">
        <v>5810</v>
      </c>
      <c r="C5496" s="268" t="s">
        <v>111</v>
      </c>
      <c r="D5496" s="283">
        <v>2.33</v>
      </c>
    </row>
    <row r="5497" spans="1:4">
      <c r="A5497" s="268">
        <v>97122</v>
      </c>
      <c r="B5497" s="261" t="s">
        <v>5811</v>
      </c>
      <c r="C5497" s="268" t="s">
        <v>111</v>
      </c>
      <c r="D5497" s="283">
        <v>3.44</v>
      </c>
    </row>
    <row r="5498" spans="1:4">
      <c r="A5498" s="268">
        <v>97125</v>
      </c>
      <c r="B5498" s="261" t="s">
        <v>5812</v>
      </c>
      <c r="C5498" s="268" t="s">
        <v>111</v>
      </c>
      <c r="D5498" s="283">
        <v>2.82</v>
      </c>
    </row>
    <row r="5499" spans="1:4">
      <c r="A5499" s="268">
        <v>105296</v>
      </c>
      <c r="B5499" s="261" t="s">
        <v>5813</v>
      </c>
      <c r="C5499" s="268" t="s">
        <v>347</v>
      </c>
      <c r="D5499" s="283">
        <v>191.5</v>
      </c>
    </row>
    <row r="5500" spans="1:4">
      <c r="A5500" s="268">
        <v>105374</v>
      </c>
      <c r="B5500" s="261" t="s">
        <v>5814</v>
      </c>
      <c r="C5500" s="268" t="s">
        <v>347</v>
      </c>
      <c r="D5500" s="283">
        <v>187.2</v>
      </c>
    </row>
    <row r="5501" spans="1:4">
      <c r="A5501" s="268">
        <v>105292</v>
      </c>
      <c r="B5501" s="261" t="s">
        <v>5815</v>
      </c>
      <c r="C5501" s="268" t="s">
        <v>347</v>
      </c>
      <c r="D5501" s="283">
        <v>53.88</v>
      </c>
    </row>
    <row r="5502" spans="1:4">
      <c r="A5502" s="268">
        <v>105293</v>
      </c>
      <c r="B5502" s="261" t="s">
        <v>5816</v>
      </c>
      <c r="C5502" s="268" t="s">
        <v>347</v>
      </c>
      <c r="D5502" s="283">
        <v>50.72</v>
      </c>
    </row>
    <row r="5503" spans="1:4">
      <c r="A5503" s="268">
        <v>105294</v>
      </c>
      <c r="B5503" s="261" t="s">
        <v>5817</v>
      </c>
      <c r="C5503" s="268" t="s">
        <v>347</v>
      </c>
      <c r="D5503" s="283">
        <v>111</v>
      </c>
    </row>
    <row r="5504" spans="1:4">
      <c r="A5504" s="268">
        <v>105295</v>
      </c>
      <c r="B5504" s="261" t="s">
        <v>5818</v>
      </c>
      <c r="C5504" s="268" t="s">
        <v>347</v>
      </c>
      <c r="D5504" s="283">
        <v>107.28</v>
      </c>
    </row>
    <row r="5505" spans="1:4">
      <c r="A5505" s="268">
        <v>105290</v>
      </c>
      <c r="B5505" s="261" t="s">
        <v>5819</v>
      </c>
      <c r="C5505" s="268" t="s">
        <v>347</v>
      </c>
      <c r="D5505" s="283">
        <v>72.400000000000006</v>
      </c>
    </row>
    <row r="5506" spans="1:4">
      <c r="A5506" s="268">
        <v>105291</v>
      </c>
      <c r="B5506" s="261" t="s">
        <v>5820</v>
      </c>
      <c r="C5506" s="268" t="s">
        <v>347</v>
      </c>
      <c r="D5506" s="283">
        <v>69.53</v>
      </c>
    </row>
    <row r="5507" spans="1:4">
      <c r="A5507" s="268">
        <v>105286</v>
      </c>
      <c r="B5507" s="261" t="s">
        <v>5821</v>
      </c>
      <c r="C5507" s="268" t="s">
        <v>347</v>
      </c>
      <c r="D5507" s="283">
        <v>32.15</v>
      </c>
    </row>
    <row r="5508" spans="1:4">
      <c r="A5508" s="268">
        <v>105287</v>
      </c>
      <c r="B5508" s="261" t="s">
        <v>5822</v>
      </c>
      <c r="C5508" s="268" t="s">
        <v>347</v>
      </c>
      <c r="D5508" s="283">
        <v>30.04</v>
      </c>
    </row>
    <row r="5509" spans="1:4">
      <c r="A5509" s="268">
        <v>105288</v>
      </c>
      <c r="B5509" s="261" t="s">
        <v>5823</v>
      </c>
      <c r="C5509" s="268" t="s">
        <v>347</v>
      </c>
      <c r="D5509" s="283">
        <v>53.58</v>
      </c>
    </row>
    <row r="5510" spans="1:4">
      <c r="A5510" s="268">
        <v>105289</v>
      </c>
      <c r="B5510" s="261" t="s">
        <v>5824</v>
      </c>
      <c r="C5510" s="268" t="s">
        <v>347</v>
      </c>
      <c r="D5510" s="283">
        <v>51.09</v>
      </c>
    </row>
    <row r="5511" spans="1:4">
      <c r="A5511" s="268">
        <v>105375</v>
      </c>
      <c r="B5511" s="261" t="s">
        <v>5825</v>
      </c>
      <c r="C5511" s="268" t="s">
        <v>347</v>
      </c>
      <c r="D5511" s="283">
        <v>146.63999999999999</v>
      </c>
    </row>
    <row r="5512" spans="1:4">
      <c r="A5512" s="268">
        <v>105376</v>
      </c>
      <c r="B5512" s="261" t="s">
        <v>5826</v>
      </c>
      <c r="C5512" s="268" t="s">
        <v>347</v>
      </c>
      <c r="D5512" s="283">
        <v>140.91</v>
      </c>
    </row>
    <row r="5513" spans="1:4">
      <c r="A5513" s="268">
        <v>105331</v>
      </c>
      <c r="B5513" s="261" t="s">
        <v>5827</v>
      </c>
      <c r="C5513" s="268" t="s">
        <v>111</v>
      </c>
      <c r="D5513" s="283">
        <v>62.9</v>
      </c>
    </row>
    <row r="5514" spans="1:4">
      <c r="A5514" s="268">
        <v>105332</v>
      </c>
      <c r="B5514" s="261" t="s">
        <v>5828</v>
      </c>
      <c r="C5514" s="268" t="s">
        <v>111</v>
      </c>
      <c r="D5514" s="283">
        <v>62.24</v>
      </c>
    </row>
    <row r="5515" spans="1:4">
      <c r="A5515" s="268">
        <v>105333</v>
      </c>
      <c r="B5515" s="261" t="s">
        <v>5829</v>
      </c>
      <c r="C5515" s="268" t="s">
        <v>111</v>
      </c>
      <c r="D5515" s="283">
        <v>279.43</v>
      </c>
    </row>
    <row r="5516" spans="1:4">
      <c r="A5516" s="268">
        <v>105334</v>
      </c>
      <c r="B5516" s="261" t="s">
        <v>5830</v>
      </c>
      <c r="C5516" s="268" t="s">
        <v>111</v>
      </c>
      <c r="D5516" s="283">
        <v>277.22000000000003</v>
      </c>
    </row>
    <row r="5517" spans="1:4">
      <c r="A5517" s="268">
        <v>105335</v>
      </c>
      <c r="B5517" s="261" t="s">
        <v>5831</v>
      </c>
      <c r="C5517" s="268" t="s">
        <v>111</v>
      </c>
      <c r="D5517" s="283">
        <v>422.19</v>
      </c>
    </row>
    <row r="5518" spans="1:4">
      <c r="A5518" s="268">
        <v>105336</v>
      </c>
      <c r="B5518" s="261" t="s">
        <v>5832</v>
      </c>
      <c r="C5518" s="268" t="s">
        <v>111</v>
      </c>
      <c r="D5518" s="283">
        <v>419.57</v>
      </c>
    </row>
    <row r="5519" spans="1:4">
      <c r="A5519" s="268">
        <v>105337</v>
      </c>
      <c r="B5519" s="261" t="s">
        <v>5833</v>
      </c>
      <c r="C5519" s="268" t="s">
        <v>111</v>
      </c>
      <c r="D5519" s="283">
        <v>596.54</v>
      </c>
    </row>
    <row r="5520" spans="1:4">
      <c r="A5520" s="268">
        <v>105338</v>
      </c>
      <c r="B5520" s="261" t="s">
        <v>5834</v>
      </c>
      <c r="C5520" s="268" t="s">
        <v>111</v>
      </c>
      <c r="D5520" s="283">
        <v>593.51</v>
      </c>
    </row>
    <row r="5521" spans="1:4">
      <c r="A5521" s="268">
        <v>106108</v>
      </c>
      <c r="B5521" s="261" t="s">
        <v>5835</v>
      </c>
      <c r="C5521" s="268" t="s">
        <v>111</v>
      </c>
      <c r="D5521" s="283">
        <v>89.08</v>
      </c>
    </row>
    <row r="5522" spans="1:4">
      <c r="A5522" s="268">
        <v>106109</v>
      </c>
      <c r="B5522" s="261" t="s">
        <v>5836</v>
      </c>
      <c r="C5522" s="268" t="s">
        <v>111</v>
      </c>
      <c r="D5522" s="283">
        <v>88.37</v>
      </c>
    </row>
    <row r="5523" spans="1:4">
      <c r="A5523" s="268">
        <v>106104</v>
      </c>
      <c r="B5523" s="261" t="s">
        <v>5837</v>
      </c>
      <c r="C5523" s="268" t="s">
        <v>111</v>
      </c>
      <c r="D5523" s="283">
        <v>28.79</v>
      </c>
    </row>
    <row r="5524" spans="1:4">
      <c r="A5524" s="268">
        <v>106105</v>
      </c>
      <c r="B5524" s="261" t="s">
        <v>5838</v>
      </c>
      <c r="C5524" s="268" t="s">
        <v>111</v>
      </c>
      <c r="D5524" s="283">
        <v>28.26</v>
      </c>
    </row>
    <row r="5525" spans="1:4">
      <c r="A5525" s="268">
        <v>106106</v>
      </c>
      <c r="B5525" s="261" t="s">
        <v>5839</v>
      </c>
      <c r="C5525" s="268" t="s">
        <v>111</v>
      </c>
      <c r="D5525" s="283">
        <v>54.36</v>
      </c>
    </row>
    <row r="5526" spans="1:4">
      <c r="A5526" s="268">
        <v>106107</v>
      </c>
      <c r="B5526" s="261" t="s">
        <v>5840</v>
      </c>
      <c r="C5526" s="268" t="s">
        <v>111</v>
      </c>
      <c r="D5526" s="283">
        <v>53.74</v>
      </c>
    </row>
    <row r="5527" spans="1:4">
      <c r="A5527" s="268">
        <v>105377</v>
      </c>
      <c r="B5527" s="261" t="s">
        <v>5841</v>
      </c>
      <c r="C5527" s="268" t="s">
        <v>347</v>
      </c>
      <c r="D5527" s="283">
        <v>46.26</v>
      </c>
    </row>
    <row r="5528" spans="1:4">
      <c r="A5528" s="268">
        <v>105368</v>
      </c>
      <c r="B5528" s="261" t="s">
        <v>5842</v>
      </c>
      <c r="C5528" s="268" t="s">
        <v>347</v>
      </c>
      <c r="D5528" s="283">
        <v>42.9</v>
      </c>
    </row>
    <row r="5529" spans="1:4">
      <c r="A5529" s="268">
        <v>105369</v>
      </c>
      <c r="B5529" s="261" t="s">
        <v>5843</v>
      </c>
      <c r="C5529" s="268" t="s">
        <v>347</v>
      </c>
      <c r="D5529" s="283">
        <v>73.069999999999993</v>
      </c>
    </row>
    <row r="5530" spans="1:4">
      <c r="A5530" s="268">
        <v>105370</v>
      </c>
      <c r="B5530" s="261" t="s">
        <v>5844</v>
      </c>
      <c r="C5530" s="268" t="s">
        <v>347</v>
      </c>
      <c r="D5530" s="283">
        <v>68.58</v>
      </c>
    </row>
    <row r="5531" spans="1:4">
      <c r="A5531" s="268">
        <v>92864</v>
      </c>
      <c r="B5531" s="261" t="s">
        <v>5845</v>
      </c>
      <c r="C5531" s="268" t="s">
        <v>111</v>
      </c>
      <c r="D5531" s="283">
        <v>99.18</v>
      </c>
    </row>
    <row r="5532" spans="1:4">
      <c r="A5532" s="268">
        <v>92848</v>
      </c>
      <c r="B5532" s="261" t="s">
        <v>5846</v>
      </c>
      <c r="C5532" s="268" t="s">
        <v>111</v>
      </c>
      <c r="D5532" s="283">
        <v>89.4</v>
      </c>
    </row>
    <row r="5533" spans="1:4">
      <c r="A5533" s="268">
        <v>104937</v>
      </c>
      <c r="B5533" s="261" t="s">
        <v>5847</v>
      </c>
      <c r="C5533" s="268" t="s">
        <v>111</v>
      </c>
      <c r="D5533" s="283">
        <v>0</v>
      </c>
    </row>
    <row r="5534" spans="1:4">
      <c r="A5534" s="268">
        <v>104933</v>
      </c>
      <c r="B5534" s="261" t="s">
        <v>5848</v>
      </c>
      <c r="C5534" s="268" t="s">
        <v>111</v>
      </c>
      <c r="D5534" s="283">
        <v>0</v>
      </c>
    </row>
    <row r="5535" spans="1:4">
      <c r="A5535" s="268">
        <v>104939</v>
      </c>
      <c r="B5535" s="261" t="s">
        <v>5849</v>
      </c>
      <c r="C5535" s="268" t="s">
        <v>111</v>
      </c>
      <c r="D5535" s="283">
        <v>0</v>
      </c>
    </row>
    <row r="5536" spans="1:4">
      <c r="A5536" s="268">
        <v>104935</v>
      </c>
      <c r="B5536" s="261" t="s">
        <v>5850</v>
      </c>
      <c r="C5536" s="268" t="s">
        <v>111</v>
      </c>
      <c r="D5536" s="283">
        <v>0</v>
      </c>
    </row>
    <row r="5537" spans="1:4">
      <c r="A5537" s="268">
        <v>92850</v>
      </c>
      <c r="B5537" s="261" t="s">
        <v>5851</v>
      </c>
      <c r="C5537" s="268" t="s">
        <v>111</v>
      </c>
      <c r="D5537" s="283">
        <v>24.46</v>
      </c>
    </row>
    <row r="5538" spans="1:4">
      <c r="A5538" s="268">
        <v>92834</v>
      </c>
      <c r="B5538" s="261" t="s">
        <v>5852</v>
      </c>
      <c r="C5538" s="268" t="s">
        <v>111</v>
      </c>
      <c r="D5538" s="283">
        <v>22</v>
      </c>
    </row>
    <row r="5539" spans="1:4">
      <c r="A5539" s="268">
        <v>92852</v>
      </c>
      <c r="B5539" s="261" t="s">
        <v>5853</v>
      </c>
      <c r="C5539" s="268" t="s">
        <v>111</v>
      </c>
      <c r="D5539" s="283">
        <v>32.32</v>
      </c>
    </row>
    <row r="5540" spans="1:4">
      <c r="A5540" s="268">
        <v>92836</v>
      </c>
      <c r="B5540" s="261" t="s">
        <v>5854</v>
      </c>
      <c r="C5540" s="268" t="s">
        <v>111</v>
      </c>
      <c r="D5540" s="283">
        <v>28.81</v>
      </c>
    </row>
    <row r="5541" spans="1:4">
      <c r="A5541" s="268">
        <v>92854</v>
      </c>
      <c r="B5541" s="261" t="s">
        <v>5855</v>
      </c>
      <c r="C5541" s="268" t="s">
        <v>111</v>
      </c>
      <c r="D5541" s="283">
        <v>40.6</v>
      </c>
    </row>
    <row r="5542" spans="1:4">
      <c r="A5542" s="268">
        <v>92838</v>
      </c>
      <c r="B5542" s="261" t="s">
        <v>5856</v>
      </c>
      <c r="C5542" s="268" t="s">
        <v>111</v>
      </c>
      <c r="D5542" s="283">
        <v>36.06</v>
      </c>
    </row>
    <row r="5543" spans="1:4">
      <c r="A5543" s="268">
        <v>92856</v>
      </c>
      <c r="B5543" s="261" t="s">
        <v>5857</v>
      </c>
      <c r="C5543" s="268" t="s">
        <v>111</v>
      </c>
      <c r="D5543" s="283">
        <v>49.25</v>
      </c>
    </row>
    <row r="5544" spans="1:4">
      <c r="A5544" s="268">
        <v>92840</v>
      </c>
      <c r="B5544" s="261" t="s">
        <v>5858</v>
      </c>
      <c r="C5544" s="268" t="s">
        <v>111</v>
      </c>
      <c r="D5544" s="283">
        <v>43.67</v>
      </c>
    </row>
    <row r="5545" spans="1:4">
      <c r="A5545" s="268">
        <v>92858</v>
      </c>
      <c r="B5545" s="261" t="s">
        <v>5859</v>
      </c>
      <c r="C5545" s="268" t="s">
        <v>111</v>
      </c>
      <c r="D5545" s="283">
        <v>61.77</v>
      </c>
    </row>
    <row r="5546" spans="1:4">
      <c r="A5546" s="268">
        <v>92842</v>
      </c>
      <c r="B5546" s="261" t="s">
        <v>5860</v>
      </c>
      <c r="C5546" s="268" t="s">
        <v>111</v>
      </c>
      <c r="D5546" s="283">
        <v>55.12</v>
      </c>
    </row>
    <row r="5547" spans="1:4">
      <c r="A5547" s="268">
        <v>92860</v>
      </c>
      <c r="B5547" s="261" t="s">
        <v>5861</v>
      </c>
      <c r="C5547" s="268" t="s">
        <v>111</v>
      </c>
      <c r="D5547" s="283">
        <v>73.400000000000006</v>
      </c>
    </row>
    <row r="5548" spans="1:4">
      <c r="A5548" s="268">
        <v>92844</v>
      </c>
      <c r="B5548" s="261" t="s">
        <v>5862</v>
      </c>
      <c r="C5548" s="268" t="s">
        <v>111</v>
      </c>
      <c r="D5548" s="283">
        <v>65.7</v>
      </c>
    </row>
    <row r="5549" spans="1:4">
      <c r="A5549" s="268">
        <v>92862</v>
      </c>
      <c r="B5549" s="261" t="s">
        <v>5863</v>
      </c>
      <c r="C5549" s="268" t="s">
        <v>111</v>
      </c>
      <c r="D5549" s="283">
        <v>84.16</v>
      </c>
    </row>
    <row r="5550" spans="1:4">
      <c r="A5550" s="268">
        <v>92846</v>
      </c>
      <c r="B5550" s="261" t="s">
        <v>5864</v>
      </c>
      <c r="C5550" s="268" t="s">
        <v>111</v>
      </c>
      <c r="D5550" s="283">
        <v>75.42</v>
      </c>
    </row>
    <row r="5551" spans="1:4">
      <c r="A5551" s="268">
        <v>92828</v>
      </c>
      <c r="B5551" s="261" t="s">
        <v>5865</v>
      </c>
      <c r="C5551" s="268" t="s">
        <v>111</v>
      </c>
      <c r="D5551" s="283">
        <v>108.47</v>
      </c>
    </row>
    <row r="5552" spans="1:4">
      <c r="A5552" s="268">
        <v>92815</v>
      </c>
      <c r="B5552" s="261" t="s">
        <v>5866</v>
      </c>
      <c r="C5552" s="268" t="s">
        <v>111</v>
      </c>
      <c r="D5552" s="283">
        <v>98.68</v>
      </c>
    </row>
    <row r="5553" spans="1:4">
      <c r="A5553" s="268">
        <v>92830</v>
      </c>
      <c r="B5553" s="261" t="s">
        <v>5867</v>
      </c>
      <c r="C5553" s="268" t="s">
        <v>111</v>
      </c>
      <c r="D5553" s="283">
        <v>134.34</v>
      </c>
    </row>
    <row r="5554" spans="1:4">
      <c r="A5554" s="268">
        <v>92817</v>
      </c>
      <c r="B5554" s="261" t="s">
        <v>5868</v>
      </c>
      <c r="C5554" s="268" t="s">
        <v>111</v>
      </c>
      <c r="D5554" s="283">
        <v>122.46</v>
      </c>
    </row>
    <row r="5555" spans="1:4">
      <c r="A5555" s="268">
        <v>92832</v>
      </c>
      <c r="B5555" s="261" t="s">
        <v>5869</v>
      </c>
      <c r="C5555" s="268" t="s">
        <v>111</v>
      </c>
      <c r="D5555" s="283">
        <v>175.25</v>
      </c>
    </row>
    <row r="5556" spans="1:4">
      <c r="A5556" s="268">
        <v>92819</v>
      </c>
      <c r="B5556" s="261" t="s">
        <v>5870</v>
      </c>
      <c r="C5556" s="268" t="s">
        <v>111</v>
      </c>
      <c r="D5556" s="283">
        <v>160.22999999999999</v>
      </c>
    </row>
    <row r="5557" spans="1:4">
      <c r="A5557" s="268">
        <v>92820</v>
      </c>
      <c r="B5557" s="261" t="s">
        <v>5871</v>
      </c>
      <c r="C5557" s="268" t="s">
        <v>111</v>
      </c>
      <c r="D5557" s="283">
        <v>27.03</v>
      </c>
    </row>
    <row r="5558" spans="1:4">
      <c r="A5558" s="268">
        <v>92808</v>
      </c>
      <c r="B5558" s="261" t="s">
        <v>5872</v>
      </c>
      <c r="C5558" s="268" t="s">
        <v>111</v>
      </c>
      <c r="D5558" s="283">
        <v>24.57</v>
      </c>
    </row>
    <row r="5559" spans="1:4">
      <c r="A5559" s="268">
        <v>92821</v>
      </c>
      <c r="B5559" s="261" t="s">
        <v>5873</v>
      </c>
      <c r="C5559" s="268" t="s">
        <v>111</v>
      </c>
      <c r="D5559" s="283">
        <v>37.75</v>
      </c>
    </row>
    <row r="5560" spans="1:4">
      <c r="A5560" s="268">
        <v>92809</v>
      </c>
      <c r="B5560" s="261" t="s">
        <v>5874</v>
      </c>
      <c r="C5560" s="268" t="s">
        <v>111</v>
      </c>
      <c r="D5560" s="283">
        <v>34.25</v>
      </c>
    </row>
    <row r="5561" spans="1:4">
      <c r="A5561" s="268">
        <v>92822</v>
      </c>
      <c r="B5561" s="261" t="s">
        <v>5875</v>
      </c>
      <c r="C5561" s="268" t="s">
        <v>111</v>
      </c>
      <c r="D5561" s="283">
        <v>48.86</v>
      </c>
    </row>
    <row r="5562" spans="1:4">
      <c r="A5562" s="268">
        <v>92810</v>
      </c>
      <c r="B5562" s="261" t="s">
        <v>5876</v>
      </c>
      <c r="C5562" s="268" t="s">
        <v>111</v>
      </c>
      <c r="D5562" s="283">
        <v>44.3</v>
      </c>
    </row>
    <row r="5563" spans="1:4">
      <c r="A5563" s="268">
        <v>92824</v>
      </c>
      <c r="B5563" s="261" t="s">
        <v>5877</v>
      </c>
      <c r="C5563" s="268" t="s">
        <v>111</v>
      </c>
      <c r="D5563" s="283">
        <v>60.17</v>
      </c>
    </row>
    <row r="5564" spans="1:4">
      <c r="A5564" s="268">
        <v>92811</v>
      </c>
      <c r="B5564" s="261" t="s">
        <v>5878</v>
      </c>
      <c r="C5564" s="268" t="s">
        <v>111</v>
      </c>
      <c r="D5564" s="283">
        <v>54.59</v>
      </c>
    </row>
    <row r="5565" spans="1:4">
      <c r="A5565" s="268">
        <v>92825</v>
      </c>
      <c r="B5565" s="261" t="s">
        <v>5879</v>
      </c>
      <c r="C5565" s="268" t="s">
        <v>111</v>
      </c>
      <c r="D5565" s="283">
        <v>71.81</v>
      </c>
    </row>
    <row r="5566" spans="1:4">
      <c r="A5566" s="268">
        <v>92812</v>
      </c>
      <c r="B5566" s="261" t="s">
        <v>5880</v>
      </c>
      <c r="C5566" s="268" t="s">
        <v>111</v>
      </c>
      <c r="D5566" s="283">
        <v>65.180000000000007</v>
      </c>
    </row>
    <row r="5567" spans="1:4">
      <c r="A5567" s="268">
        <v>92826</v>
      </c>
      <c r="B5567" s="261" t="s">
        <v>5881</v>
      </c>
      <c r="C5567" s="268" t="s">
        <v>111</v>
      </c>
      <c r="D5567" s="283">
        <v>83.75</v>
      </c>
    </row>
    <row r="5568" spans="1:4">
      <c r="A5568" s="268">
        <v>92813</v>
      </c>
      <c r="B5568" s="261" t="s">
        <v>5882</v>
      </c>
      <c r="C5568" s="268" t="s">
        <v>111</v>
      </c>
      <c r="D5568" s="283">
        <v>76.069999999999993</v>
      </c>
    </row>
    <row r="5569" spans="1:4">
      <c r="A5569" s="268">
        <v>92827</v>
      </c>
      <c r="B5569" s="261" t="s">
        <v>5883</v>
      </c>
      <c r="C5569" s="268" t="s">
        <v>111</v>
      </c>
      <c r="D5569" s="283">
        <v>96.01</v>
      </c>
    </row>
    <row r="5570" spans="1:4">
      <c r="A5570" s="268">
        <v>92814</v>
      </c>
      <c r="B5570" s="261" t="s">
        <v>5884</v>
      </c>
      <c r="C5570" s="268" t="s">
        <v>111</v>
      </c>
      <c r="D5570" s="283">
        <v>87.24</v>
      </c>
    </row>
    <row r="5571" spans="1:4">
      <c r="A5571" s="268">
        <v>95570</v>
      </c>
      <c r="B5571" s="261" t="s">
        <v>5885</v>
      </c>
      <c r="C5571" s="268" t="s">
        <v>111</v>
      </c>
      <c r="D5571" s="283">
        <v>102.57</v>
      </c>
    </row>
    <row r="5572" spans="1:4">
      <c r="A5572" s="268">
        <v>95567</v>
      </c>
      <c r="B5572" s="261" t="s">
        <v>5886</v>
      </c>
      <c r="C5572" s="268" t="s">
        <v>111</v>
      </c>
      <c r="D5572" s="283">
        <v>100.11</v>
      </c>
    </row>
    <row r="5573" spans="1:4">
      <c r="A5573" s="268">
        <v>95571</v>
      </c>
      <c r="B5573" s="261" t="s">
        <v>5887</v>
      </c>
      <c r="C5573" s="268" t="s">
        <v>111</v>
      </c>
      <c r="D5573" s="283">
        <v>127.02</v>
      </c>
    </row>
    <row r="5574" spans="1:4">
      <c r="A5574" s="268">
        <v>95568</v>
      </c>
      <c r="B5574" s="261" t="s">
        <v>5888</v>
      </c>
      <c r="C5574" s="268" t="s">
        <v>111</v>
      </c>
      <c r="D5574" s="283">
        <v>123.52</v>
      </c>
    </row>
    <row r="5575" spans="1:4">
      <c r="A5575" s="268">
        <v>95572</v>
      </c>
      <c r="B5575" s="261" t="s">
        <v>5889</v>
      </c>
      <c r="C5575" s="268" t="s">
        <v>111</v>
      </c>
      <c r="D5575" s="283">
        <v>181.7</v>
      </c>
    </row>
    <row r="5576" spans="1:4">
      <c r="A5576" s="268">
        <v>95569</v>
      </c>
      <c r="B5576" s="261" t="s">
        <v>5890</v>
      </c>
      <c r="C5576" s="268" t="s">
        <v>111</v>
      </c>
      <c r="D5576" s="283">
        <v>177.14</v>
      </c>
    </row>
    <row r="5577" spans="1:4">
      <c r="A5577" s="268">
        <v>92863</v>
      </c>
      <c r="B5577" s="261" t="s">
        <v>5891</v>
      </c>
      <c r="C5577" s="268" t="s">
        <v>111</v>
      </c>
      <c r="D5577" s="283">
        <v>857.46</v>
      </c>
    </row>
    <row r="5578" spans="1:4">
      <c r="A5578" s="268">
        <v>92847</v>
      </c>
      <c r="B5578" s="261" t="s">
        <v>5892</v>
      </c>
      <c r="C5578" s="268" t="s">
        <v>111</v>
      </c>
      <c r="D5578" s="283">
        <v>847.68</v>
      </c>
    </row>
    <row r="5579" spans="1:4">
      <c r="A5579" s="268">
        <v>104936</v>
      </c>
      <c r="B5579" s="261" t="s">
        <v>5893</v>
      </c>
      <c r="C5579" s="268" t="s">
        <v>111</v>
      </c>
      <c r="D5579" s="283">
        <v>0</v>
      </c>
    </row>
    <row r="5580" spans="1:4">
      <c r="A5580" s="268">
        <v>104932</v>
      </c>
      <c r="B5580" s="261" t="s">
        <v>5894</v>
      </c>
      <c r="C5580" s="268" t="s">
        <v>111</v>
      </c>
      <c r="D5580" s="283">
        <v>0</v>
      </c>
    </row>
    <row r="5581" spans="1:4">
      <c r="A5581" s="268">
        <v>104938</v>
      </c>
      <c r="B5581" s="261" t="s">
        <v>5895</v>
      </c>
      <c r="C5581" s="268" t="s">
        <v>111</v>
      </c>
      <c r="D5581" s="283">
        <v>0</v>
      </c>
    </row>
    <row r="5582" spans="1:4">
      <c r="A5582" s="268">
        <v>104934</v>
      </c>
      <c r="B5582" s="261" t="s">
        <v>5896</v>
      </c>
      <c r="C5582" s="268" t="s">
        <v>111</v>
      </c>
      <c r="D5582" s="283">
        <v>0</v>
      </c>
    </row>
    <row r="5583" spans="1:4">
      <c r="A5583" s="268">
        <v>92849</v>
      </c>
      <c r="B5583" s="261" t="s">
        <v>5897</v>
      </c>
      <c r="C5583" s="268" t="s">
        <v>111</v>
      </c>
      <c r="D5583" s="283">
        <v>183.11</v>
      </c>
    </row>
    <row r="5584" spans="1:4">
      <c r="A5584" s="268">
        <v>92833</v>
      </c>
      <c r="B5584" s="261" t="s">
        <v>5898</v>
      </c>
      <c r="C5584" s="268" t="s">
        <v>111</v>
      </c>
      <c r="D5584" s="283">
        <v>180.65</v>
      </c>
    </row>
    <row r="5585" spans="1:4">
      <c r="A5585" s="268">
        <v>92851</v>
      </c>
      <c r="B5585" s="261" t="s">
        <v>5899</v>
      </c>
      <c r="C5585" s="268" t="s">
        <v>111</v>
      </c>
      <c r="D5585" s="283">
        <v>195.03</v>
      </c>
    </row>
    <row r="5586" spans="1:4">
      <c r="A5586" s="268">
        <v>92835</v>
      </c>
      <c r="B5586" s="261" t="s">
        <v>5900</v>
      </c>
      <c r="C5586" s="268" t="s">
        <v>111</v>
      </c>
      <c r="D5586" s="283">
        <v>191.52</v>
      </c>
    </row>
    <row r="5587" spans="1:4">
      <c r="A5587" s="268">
        <v>92853</v>
      </c>
      <c r="B5587" s="261" t="s">
        <v>5901</v>
      </c>
      <c r="C5587" s="268" t="s">
        <v>111</v>
      </c>
      <c r="D5587" s="283">
        <v>341.62</v>
      </c>
    </row>
    <row r="5588" spans="1:4">
      <c r="A5588" s="268">
        <v>92837</v>
      </c>
      <c r="B5588" s="261" t="s">
        <v>5902</v>
      </c>
      <c r="C5588" s="268" t="s">
        <v>111</v>
      </c>
      <c r="D5588" s="283">
        <v>337.08</v>
      </c>
    </row>
    <row r="5589" spans="1:4">
      <c r="A5589" s="268">
        <v>92855</v>
      </c>
      <c r="B5589" s="261" t="s">
        <v>5903</v>
      </c>
      <c r="C5589" s="268" t="s">
        <v>111</v>
      </c>
      <c r="D5589" s="283">
        <v>418.62</v>
      </c>
    </row>
    <row r="5590" spans="1:4">
      <c r="A5590" s="268">
        <v>92839</v>
      </c>
      <c r="B5590" s="261" t="s">
        <v>5904</v>
      </c>
      <c r="C5590" s="268" t="s">
        <v>111</v>
      </c>
      <c r="D5590" s="283">
        <v>413.04</v>
      </c>
    </row>
    <row r="5591" spans="1:4">
      <c r="A5591" s="268">
        <v>92857</v>
      </c>
      <c r="B5591" s="261" t="s">
        <v>5905</v>
      </c>
      <c r="C5591" s="268" t="s">
        <v>111</v>
      </c>
      <c r="D5591" s="283">
        <v>544.24</v>
      </c>
    </row>
    <row r="5592" spans="1:4">
      <c r="A5592" s="268">
        <v>92841</v>
      </c>
      <c r="B5592" s="261" t="s">
        <v>5906</v>
      </c>
      <c r="C5592" s="268" t="s">
        <v>111</v>
      </c>
      <c r="D5592" s="283">
        <v>537.59</v>
      </c>
    </row>
    <row r="5593" spans="1:4">
      <c r="A5593" s="268">
        <v>92859</v>
      </c>
      <c r="B5593" s="261" t="s">
        <v>5907</v>
      </c>
      <c r="C5593" s="268" t="s">
        <v>111</v>
      </c>
      <c r="D5593" s="283">
        <v>566.52</v>
      </c>
    </row>
    <row r="5594" spans="1:4">
      <c r="A5594" s="268">
        <v>92843</v>
      </c>
      <c r="B5594" s="261" t="s">
        <v>5908</v>
      </c>
      <c r="C5594" s="268" t="s">
        <v>111</v>
      </c>
      <c r="D5594" s="283">
        <v>558.82000000000005</v>
      </c>
    </row>
    <row r="5595" spans="1:4">
      <c r="A5595" s="268">
        <v>92861</v>
      </c>
      <c r="B5595" s="261" t="s">
        <v>5909</v>
      </c>
      <c r="C5595" s="268" t="s">
        <v>111</v>
      </c>
      <c r="D5595" s="283">
        <v>831.86</v>
      </c>
    </row>
    <row r="5596" spans="1:4">
      <c r="A5596" s="268">
        <v>92845</v>
      </c>
      <c r="B5596" s="261" t="s">
        <v>5910</v>
      </c>
      <c r="C5596" s="268" t="s">
        <v>111</v>
      </c>
      <c r="D5596" s="283">
        <v>823.12</v>
      </c>
    </row>
    <row r="5597" spans="1:4">
      <c r="A5597" s="268">
        <v>92226</v>
      </c>
      <c r="B5597" s="261" t="s">
        <v>5911</v>
      </c>
      <c r="C5597" s="268" t="s">
        <v>111</v>
      </c>
      <c r="D5597" s="283">
        <v>485.98</v>
      </c>
    </row>
    <row r="5598" spans="1:4">
      <c r="A5598" s="268">
        <v>92216</v>
      </c>
      <c r="B5598" s="261" t="s">
        <v>5912</v>
      </c>
      <c r="C5598" s="268" t="s">
        <v>111</v>
      </c>
      <c r="D5598" s="283">
        <v>476.19</v>
      </c>
    </row>
    <row r="5599" spans="1:4">
      <c r="A5599" s="268">
        <v>92829</v>
      </c>
      <c r="B5599" s="261" t="s">
        <v>5913</v>
      </c>
      <c r="C5599" s="268" t="s">
        <v>111</v>
      </c>
      <c r="D5599" s="283">
        <v>698.17</v>
      </c>
    </row>
    <row r="5600" spans="1:4">
      <c r="A5600" s="268">
        <v>92816</v>
      </c>
      <c r="B5600" s="261" t="s">
        <v>5914</v>
      </c>
      <c r="C5600" s="268" t="s">
        <v>111</v>
      </c>
      <c r="D5600" s="283">
        <v>686.29</v>
      </c>
    </row>
    <row r="5601" spans="1:4">
      <c r="A5601" s="268">
        <v>92831</v>
      </c>
      <c r="B5601" s="261" t="s">
        <v>5915</v>
      </c>
      <c r="C5601" s="268" t="s">
        <v>111</v>
      </c>
      <c r="D5601" s="283">
        <v>992.11</v>
      </c>
    </row>
    <row r="5602" spans="1:4">
      <c r="A5602" s="268">
        <v>92818</v>
      </c>
      <c r="B5602" s="261" t="s">
        <v>5916</v>
      </c>
      <c r="C5602" s="268" t="s">
        <v>111</v>
      </c>
      <c r="D5602" s="283">
        <v>977.09</v>
      </c>
    </row>
    <row r="5603" spans="1:4">
      <c r="A5603" s="268">
        <v>95566</v>
      </c>
      <c r="B5603" s="261" t="s">
        <v>5917</v>
      </c>
      <c r="C5603" s="268" t="s">
        <v>111</v>
      </c>
      <c r="D5603" s="283">
        <v>115.71</v>
      </c>
    </row>
    <row r="5604" spans="1:4">
      <c r="A5604" s="268">
        <v>95565</v>
      </c>
      <c r="B5604" s="261" t="s">
        <v>5918</v>
      </c>
      <c r="C5604" s="268" t="s">
        <v>111</v>
      </c>
      <c r="D5604" s="283">
        <v>113.25</v>
      </c>
    </row>
    <row r="5605" spans="1:4">
      <c r="A5605" s="268">
        <v>92219</v>
      </c>
      <c r="B5605" s="261" t="s">
        <v>5919</v>
      </c>
      <c r="C5605" s="268" t="s">
        <v>111</v>
      </c>
      <c r="D5605" s="283">
        <v>137.81</v>
      </c>
    </row>
    <row r="5606" spans="1:4">
      <c r="A5606" s="268">
        <v>92210</v>
      </c>
      <c r="B5606" s="261" t="s">
        <v>5920</v>
      </c>
      <c r="C5606" s="268" t="s">
        <v>111</v>
      </c>
      <c r="D5606" s="283">
        <v>134.31</v>
      </c>
    </row>
    <row r="5607" spans="1:4">
      <c r="A5607" s="268">
        <v>92220</v>
      </c>
      <c r="B5607" s="261" t="s">
        <v>5921</v>
      </c>
      <c r="C5607" s="268" t="s">
        <v>111</v>
      </c>
      <c r="D5607" s="283">
        <v>168.45</v>
      </c>
    </row>
    <row r="5608" spans="1:4">
      <c r="A5608" s="268">
        <v>92211</v>
      </c>
      <c r="B5608" s="261" t="s">
        <v>5922</v>
      </c>
      <c r="C5608" s="268" t="s">
        <v>111</v>
      </c>
      <c r="D5608" s="283">
        <v>163.89</v>
      </c>
    </row>
    <row r="5609" spans="1:4">
      <c r="A5609" s="268">
        <v>92221</v>
      </c>
      <c r="B5609" s="261" t="s">
        <v>329</v>
      </c>
      <c r="C5609" s="268" t="s">
        <v>111</v>
      </c>
      <c r="D5609" s="283">
        <v>253.81</v>
      </c>
    </row>
    <row r="5610" spans="1:4">
      <c r="A5610" s="268">
        <v>92212</v>
      </c>
      <c r="B5610" s="261" t="s">
        <v>5923</v>
      </c>
      <c r="C5610" s="268" t="s">
        <v>111</v>
      </c>
      <c r="D5610" s="283">
        <v>248.23</v>
      </c>
    </row>
    <row r="5611" spans="1:4">
      <c r="A5611" s="268">
        <v>92222</v>
      </c>
      <c r="B5611" s="261" t="s">
        <v>5924</v>
      </c>
      <c r="C5611" s="268" t="s">
        <v>111</v>
      </c>
      <c r="D5611" s="283">
        <v>335.73</v>
      </c>
    </row>
    <row r="5612" spans="1:4">
      <c r="A5612" s="268">
        <v>92213</v>
      </c>
      <c r="B5612" s="261" t="s">
        <v>5925</v>
      </c>
      <c r="C5612" s="268" t="s">
        <v>111</v>
      </c>
      <c r="D5612" s="283">
        <v>329.1</v>
      </c>
    </row>
    <row r="5613" spans="1:4">
      <c r="A5613" s="268">
        <v>92223</v>
      </c>
      <c r="B5613" s="261" t="s">
        <v>5926</v>
      </c>
      <c r="C5613" s="268" t="s">
        <v>111</v>
      </c>
      <c r="D5613" s="283">
        <v>405.93</v>
      </c>
    </row>
    <row r="5614" spans="1:4">
      <c r="A5614" s="268">
        <v>92214</v>
      </c>
      <c r="B5614" s="261" t="s">
        <v>5927</v>
      </c>
      <c r="C5614" s="268" t="s">
        <v>111</v>
      </c>
      <c r="D5614" s="283">
        <v>398.25</v>
      </c>
    </row>
    <row r="5615" spans="1:4">
      <c r="A5615" s="268">
        <v>92224</v>
      </c>
      <c r="B5615" s="261" t="s">
        <v>5928</v>
      </c>
      <c r="C5615" s="268" t="s">
        <v>111</v>
      </c>
      <c r="D5615" s="283">
        <v>466.2</v>
      </c>
    </row>
    <row r="5616" spans="1:4">
      <c r="A5616" s="268">
        <v>92215</v>
      </c>
      <c r="B5616" s="261" t="s">
        <v>5929</v>
      </c>
      <c r="C5616" s="268" t="s">
        <v>111</v>
      </c>
      <c r="D5616" s="283">
        <v>457.43</v>
      </c>
    </row>
    <row r="5617" spans="1:4">
      <c r="A5617" s="268">
        <v>94342</v>
      </c>
      <c r="B5617" s="261" t="s">
        <v>5930</v>
      </c>
      <c r="C5617" s="268" t="s">
        <v>138</v>
      </c>
      <c r="D5617" s="283">
        <v>124.2</v>
      </c>
    </row>
    <row r="5618" spans="1:4">
      <c r="A5618" s="268">
        <v>94319</v>
      </c>
      <c r="B5618" s="261" t="s">
        <v>5931</v>
      </c>
      <c r="C5618" s="268" t="s">
        <v>138</v>
      </c>
      <c r="D5618" s="283">
        <v>81.510000000000005</v>
      </c>
    </row>
    <row r="5619" spans="1:4">
      <c r="A5619" s="268">
        <v>94304</v>
      </c>
      <c r="B5619" s="261" t="s">
        <v>5932</v>
      </c>
      <c r="C5619" s="268" t="s">
        <v>138</v>
      </c>
      <c r="D5619" s="283">
        <v>76.89</v>
      </c>
    </row>
    <row r="5620" spans="1:4">
      <c r="A5620" s="268">
        <v>94306</v>
      </c>
      <c r="B5620" s="261" t="s">
        <v>237</v>
      </c>
      <c r="C5620" s="268" t="s">
        <v>138</v>
      </c>
      <c r="D5620" s="283">
        <v>70.38</v>
      </c>
    </row>
    <row r="5621" spans="1:4">
      <c r="A5621" s="268">
        <v>94327</v>
      </c>
      <c r="B5621" s="261" t="s">
        <v>5933</v>
      </c>
      <c r="C5621" s="268" t="s">
        <v>138</v>
      </c>
      <c r="D5621" s="283">
        <v>119.58</v>
      </c>
    </row>
    <row r="5622" spans="1:4">
      <c r="A5622" s="268">
        <v>94329</v>
      </c>
      <c r="B5622" s="261" t="s">
        <v>5934</v>
      </c>
      <c r="C5622" s="268" t="s">
        <v>138</v>
      </c>
      <c r="D5622" s="283">
        <v>113.07</v>
      </c>
    </row>
    <row r="5623" spans="1:4">
      <c r="A5623" s="268">
        <v>94333</v>
      </c>
      <c r="B5623" s="261" t="s">
        <v>5935</v>
      </c>
      <c r="C5623" s="268" t="s">
        <v>138</v>
      </c>
      <c r="D5623" s="283">
        <v>110.12</v>
      </c>
    </row>
    <row r="5624" spans="1:4">
      <c r="A5624" s="268">
        <v>94310</v>
      </c>
      <c r="B5624" s="261" t="s">
        <v>269</v>
      </c>
      <c r="C5624" s="268" t="s">
        <v>138</v>
      </c>
      <c r="D5624" s="283">
        <v>67.430000000000007</v>
      </c>
    </row>
    <row r="5625" spans="1:4">
      <c r="A5625" s="268">
        <v>104739</v>
      </c>
      <c r="B5625" s="261" t="s">
        <v>5936</v>
      </c>
      <c r="C5625" s="268" t="s">
        <v>138</v>
      </c>
      <c r="D5625" s="283">
        <v>124.37</v>
      </c>
    </row>
    <row r="5626" spans="1:4">
      <c r="A5626" s="268">
        <v>104738</v>
      </c>
      <c r="B5626" s="261" t="s">
        <v>5937</v>
      </c>
      <c r="C5626" s="268" t="s">
        <v>138</v>
      </c>
      <c r="D5626" s="283">
        <v>81.680000000000007</v>
      </c>
    </row>
    <row r="5627" spans="1:4">
      <c r="A5627" s="268">
        <v>94316</v>
      </c>
      <c r="B5627" s="261" t="s">
        <v>5938</v>
      </c>
      <c r="C5627" s="268" t="s">
        <v>138</v>
      </c>
      <c r="D5627" s="283">
        <v>71.540000000000006</v>
      </c>
    </row>
    <row r="5628" spans="1:4">
      <c r="A5628" s="268">
        <v>94318</v>
      </c>
      <c r="B5628" s="261" t="s">
        <v>5939</v>
      </c>
      <c r="C5628" s="268" t="s">
        <v>138</v>
      </c>
      <c r="D5628" s="283">
        <v>66.03</v>
      </c>
    </row>
    <row r="5629" spans="1:4">
      <c r="A5629" s="268">
        <v>94339</v>
      </c>
      <c r="B5629" s="261" t="s">
        <v>5940</v>
      </c>
      <c r="C5629" s="268" t="s">
        <v>138</v>
      </c>
      <c r="D5629" s="283">
        <v>114.23</v>
      </c>
    </row>
    <row r="5630" spans="1:4">
      <c r="A5630" s="268">
        <v>94341</v>
      </c>
      <c r="B5630" s="261" t="s">
        <v>5941</v>
      </c>
      <c r="C5630" s="268" t="s">
        <v>138</v>
      </c>
      <c r="D5630" s="283">
        <v>108.72</v>
      </c>
    </row>
    <row r="5631" spans="1:4">
      <c r="A5631" s="268">
        <v>104742</v>
      </c>
      <c r="B5631" s="261" t="s">
        <v>271</v>
      </c>
      <c r="C5631" s="268" t="s">
        <v>147</v>
      </c>
      <c r="D5631" s="283">
        <v>8.17</v>
      </c>
    </row>
    <row r="5632" spans="1:4">
      <c r="A5632" s="268">
        <v>93382</v>
      </c>
      <c r="B5632" s="261" t="s">
        <v>5942</v>
      </c>
      <c r="C5632" s="268" t="s">
        <v>138</v>
      </c>
      <c r="D5632" s="283">
        <v>27.68</v>
      </c>
    </row>
    <row r="5633" spans="1:4">
      <c r="A5633" s="268">
        <v>104737</v>
      </c>
      <c r="B5633" s="261" t="s">
        <v>5943</v>
      </c>
      <c r="C5633" s="268" t="s">
        <v>138</v>
      </c>
      <c r="D5633" s="283">
        <v>24.17</v>
      </c>
    </row>
    <row r="5634" spans="1:4">
      <c r="A5634" s="268">
        <v>93369</v>
      </c>
      <c r="B5634" s="261" t="s">
        <v>5944</v>
      </c>
      <c r="C5634" s="268" t="s">
        <v>138</v>
      </c>
      <c r="D5634" s="283">
        <v>16.55</v>
      </c>
    </row>
    <row r="5635" spans="1:4">
      <c r="A5635" s="268">
        <v>93373</v>
      </c>
      <c r="B5635" s="261" t="s">
        <v>5945</v>
      </c>
      <c r="C5635" s="268" t="s">
        <v>138</v>
      </c>
      <c r="D5635" s="283">
        <v>13.6</v>
      </c>
    </row>
    <row r="5636" spans="1:4">
      <c r="A5636" s="268">
        <v>93368</v>
      </c>
      <c r="B5636" s="261" t="s">
        <v>5946</v>
      </c>
      <c r="C5636" s="268" t="s">
        <v>138</v>
      </c>
      <c r="D5636" s="283">
        <v>20.170000000000002</v>
      </c>
    </row>
    <row r="5637" spans="1:4">
      <c r="A5637" s="268">
        <v>104729</v>
      </c>
      <c r="B5637" s="261" t="s">
        <v>5947</v>
      </c>
      <c r="C5637" s="268" t="s">
        <v>138</v>
      </c>
      <c r="D5637" s="283">
        <v>16.64</v>
      </c>
    </row>
    <row r="5638" spans="1:4">
      <c r="A5638" s="268">
        <v>93372</v>
      </c>
      <c r="B5638" s="261" t="s">
        <v>5948</v>
      </c>
      <c r="C5638" s="268" t="s">
        <v>138</v>
      </c>
      <c r="D5638" s="283">
        <v>15.9</v>
      </c>
    </row>
    <row r="5639" spans="1:4">
      <c r="A5639" s="268">
        <v>104731</v>
      </c>
      <c r="B5639" s="261" t="s">
        <v>5949</v>
      </c>
      <c r="C5639" s="268" t="s">
        <v>138</v>
      </c>
      <c r="D5639" s="283">
        <v>12.35</v>
      </c>
    </row>
    <row r="5640" spans="1:4">
      <c r="A5640" s="268">
        <v>93367</v>
      </c>
      <c r="B5640" s="261" t="s">
        <v>5950</v>
      </c>
      <c r="C5640" s="268" t="s">
        <v>138</v>
      </c>
      <c r="D5640" s="283">
        <v>23.06</v>
      </c>
    </row>
    <row r="5641" spans="1:4">
      <c r="A5641" s="268">
        <v>104728</v>
      </c>
      <c r="B5641" s="261" t="s">
        <v>5951</v>
      </c>
      <c r="C5641" s="268" t="s">
        <v>138</v>
      </c>
      <c r="D5641" s="283">
        <v>19.53</v>
      </c>
    </row>
    <row r="5642" spans="1:4">
      <c r="A5642" s="268">
        <v>104730</v>
      </c>
      <c r="B5642" s="261" t="s">
        <v>5952</v>
      </c>
      <c r="C5642" s="268" t="s">
        <v>138</v>
      </c>
      <c r="D5642" s="283">
        <v>13.01</v>
      </c>
    </row>
    <row r="5643" spans="1:4">
      <c r="A5643" s="268">
        <v>104732</v>
      </c>
      <c r="B5643" s="261" t="s">
        <v>5953</v>
      </c>
      <c r="C5643" s="268" t="s">
        <v>138</v>
      </c>
      <c r="D5643" s="283">
        <v>10.050000000000001</v>
      </c>
    </row>
    <row r="5644" spans="1:4">
      <c r="A5644" s="268">
        <v>104740</v>
      </c>
      <c r="B5644" s="261" t="s">
        <v>5954</v>
      </c>
      <c r="C5644" s="268" t="s">
        <v>138</v>
      </c>
      <c r="D5644" s="283">
        <v>27.85</v>
      </c>
    </row>
    <row r="5645" spans="1:4">
      <c r="A5645" s="268">
        <v>104741</v>
      </c>
      <c r="B5645" s="261" t="s">
        <v>5955</v>
      </c>
      <c r="C5645" s="268" t="s">
        <v>138</v>
      </c>
      <c r="D5645" s="283">
        <v>24.34</v>
      </c>
    </row>
    <row r="5646" spans="1:4">
      <c r="A5646" s="268">
        <v>93381</v>
      </c>
      <c r="B5646" s="261" t="s">
        <v>5956</v>
      </c>
      <c r="C5646" s="268" t="s">
        <v>138</v>
      </c>
      <c r="D5646" s="283">
        <v>12.2</v>
      </c>
    </row>
    <row r="5647" spans="1:4">
      <c r="A5647" s="268">
        <v>93379</v>
      </c>
      <c r="B5647" s="261" t="s">
        <v>5957</v>
      </c>
      <c r="C5647" s="268" t="s">
        <v>138</v>
      </c>
      <c r="D5647" s="283">
        <v>17.71</v>
      </c>
    </row>
    <row r="5648" spans="1:4">
      <c r="A5648" s="268">
        <v>93380</v>
      </c>
      <c r="B5648" s="261" t="s">
        <v>5958</v>
      </c>
      <c r="C5648" s="268" t="s">
        <v>138</v>
      </c>
      <c r="D5648" s="283">
        <v>15.08</v>
      </c>
    </row>
    <row r="5649" spans="1:4">
      <c r="A5649" s="268">
        <v>93378</v>
      </c>
      <c r="B5649" s="261" t="s">
        <v>5959</v>
      </c>
      <c r="C5649" s="268" t="s">
        <v>138</v>
      </c>
      <c r="D5649" s="283">
        <v>23.04</v>
      </c>
    </row>
    <row r="5650" spans="1:4">
      <c r="A5650" s="268">
        <v>104733</v>
      </c>
      <c r="B5650" s="261" t="s">
        <v>5960</v>
      </c>
      <c r="C5650" s="268" t="s">
        <v>138</v>
      </c>
      <c r="D5650" s="283">
        <v>19.53</v>
      </c>
    </row>
    <row r="5651" spans="1:4">
      <c r="A5651" s="268">
        <v>104735</v>
      </c>
      <c r="B5651" s="261" t="s">
        <v>5961</v>
      </c>
      <c r="C5651" s="268" t="s">
        <v>138</v>
      </c>
      <c r="D5651" s="283">
        <v>11.54</v>
      </c>
    </row>
    <row r="5652" spans="1:4">
      <c r="A5652" s="268">
        <v>104734</v>
      </c>
      <c r="B5652" s="261" t="s">
        <v>5962</v>
      </c>
      <c r="C5652" s="268" t="s">
        <v>138</v>
      </c>
      <c r="D5652" s="283">
        <v>14.18</v>
      </c>
    </row>
    <row r="5653" spans="1:4">
      <c r="A5653" s="268">
        <v>104736</v>
      </c>
      <c r="B5653" s="261" t="s">
        <v>5963</v>
      </c>
      <c r="C5653" s="268" t="s">
        <v>138</v>
      </c>
      <c r="D5653" s="283">
        <v>8.66</v>
      </c>
    </row>
    <row r="5654" spans="1:4">
      <c r="A5654" s="268">
        <v>105732</v>
      </c>
      <c r="B5654" s="261" t="s">
        <v>5964</v>
      </c>
      <c r="C5654" s="268" t="s">
        <v>138</v>
      </c>
      <c r="D5654" s="283">
        <v>264.14999999999998</v>
      </c>
    </row>
    <row r="5655" spans="1:4">
      <c r="A5655" s="268">
        <v>96397</v>
      </c>
      <c r="B5655" s="261" t="s">
        <v>5965</v>
      </c>
      <c r="C5655" s="268" t="s">
        <v>138</v>
      </c>
      <c r="D5655" s="283">
        <v>259.81</v>
      </c>
    </row>
    <row r="5656" spans="1:4">
      <c r="A5656" s="268">
        <v>105735</v>
      </c>
      <c r="B5656" s="261" t="s">
        <v>5966</v>
      </c>
      <c r="C5656" s="268" t="s">
        <v>138</v>
      </c>
      <c r="D5656" s="283">
        <v>257.64</v>
      </c>
    </row>
    <row r="5657" spans="1:4">
      <c r="A5657" s="268">
        <v>105727</v>
      </c>
      <c r="B5657" s="261" t="s">
        <v>5967</v>
      </c>
      <c r="C5657" s="268" t="s">
        <v>138</v>
      </c>
      <c r="D5657" s="283">
        <v>190.77</v>
      </c>
    </row>
    <row r="5658" spans="1:4">
      <c r="A5658" s="268">
        <v>96396</v>
      </c>
      <c r="B5658" s="261" t="s">
        <v>5968</v>
      </c>
      <c r="C5658" s="268" t="s">
        <v>138</v>
      </c>
      <c r="D5658" s="283">
        <v>187.43</v>
      </c>
    </row>
    <row r="5659" spans="1:4">
      <c r="A5659" s="268">
        <v>105730</v>
      </c>
      <c r="B5659" s="261" t="s">
        <v>5969</v>
      </c>
      <c r="C5659" s="268" t="s">
        <v>138</v>
      </c>
      <c r="D5659" s="283">
        <v>185.75</v>
      </c>
    </row>
    <row r="5660" spans="1:4">
      <c r="A5660" s="268">
        <v>105737</v>
      </c>
      <c r="B5660" s="261" t="s">
        <v>5970</v>
      </c>
      <c r="C5660" s="268" t="s">
        <v>138</v>
      </c>
      <c r="D5660" s="283">
        <v>358.8</v>
      </c>
    </row>
    <row r="5661" spans="1:4">
      <c r="A5661" s="268">
        <v>96398</v>
      </c>
      <c r="B5661" s="261" t="s">
        <v>5971</v>
      </c>
      <c r="C5661" s="268" t="s">
        <v>138</v>
      </c>
      <c r="D5661" s="283">
        <v>355.55</v>
      </c>
    </row>
    <row r="5662" spans="1:4">
      <c r="A5662" s="268">
        <v>105740</v>
      </c>
      <c r="B5662" s="261" t="s">
        <v>5972</v>
      </c>
      <c r="C5662" s="268" t="s">
        <v>138</v>
      </c>
      <c r="D5662" s="283">
        <v>353.81</v>
      </c>
    </row>
    <row r="5663" spans="1:4">
      <c r="A5663" s="268">
        <v>105749</v>
      </c>
      <c r="B5663" s="261" t="s">
        <v>5973</v>
      </c>
      <c r="C5663" s="268" t="s">
        <v>138</v>
      </c>
      <c r="D5663" s="283">
        <v>169.97</v>
      </c>
    </row>
    <row r="5664" spans="1:4">
      <c r="A5664" s="268">
        <v>96400</v>
      </c>
      <c r="B5664" s="261" t="s">
        <v>5974</v>
      </c>
      <c r="C5664" s="268" t="s">
        <v>138</v>
      </c>
      <c r="D5664" s="283">
        <v>168.18</v>
      </c>
    </row>
    <row r="5665" spans="1:4">
      <c r="A5665" s="268">
        <v>105752</v>
      </c>
      <c r="B5665" s="261" t="s">
        <v>5975</v>
      </c>
      <c r="C5665" s="268" t="s">
        <v>138</v>
      </c>
      <c r="D5665" s="283">
        <v>166.62</v>
      </c>
    </row>
    <row r="5666" spans="1:4">
      <c r="A5666" s="268">
        <v>105754</v>
      </c>
      <c r="B5666" s="261" t="s">
        <v>5976</v>
      </c>
      <c r="C5666" s="268" t="s">
        <v>138</v>
      </c>
      <c r="D5666" s="283">
        <v>165.14</v>
      </c>
    </row>
    <row r="5667" spans="1:4">
      <c r="A5667" s="268">
        <v>105742</v>
      </c>
      <c r="B5667" s="261" t="s">
        <v>5977</v>
      </c>
      <c r="C5667" s="268" t="s">
        <v>138</v>
      </c>
      <c r="D5667" s="283">
        <v>130.19999999999999</v>
      </c>
    </row>
    <row r="5668" spans="1:4">
      <c r="A5668" s="268">
        <v>96399</v>
      </c>
      <c r="B5668" s="261" t="s">
        <v>5978</v>
      </c>
      <c r="C5668" s="268" t="s">
        <v>138</v>
      </c>
      <c r="D5668" s="283">
        <v>128.61000000000001</v>
      </c>
    </row>
    <row r="5669" spans="1:4">
      <c r="A5669" s="268">
        <v>105745</v>
      </c>
      <c r="B5669" s="261" t="s">
        <v>5979</v>
      </c>
      <c r="C5669" s="268" t="s">
        <v>138</v>
      </c>
      <c r="D5669" s="283">
        <v>127.02</v>
      </c>
    </row>
    <row r="5670" spans="1:4">
      <c r="A5670" s="268">
        <v>105747</v>
      </c>
      <c r="B5670" s="261" t="s">
        <v>5980</v>
      </c>
      <c r="C5670" s="268" t="s">
        <v>138</v>
      </c>
      <c r="D5670" s="283">
        <v>125.42</v>
      </c>
    </row>
    <row r="5671" spans="1:4">
      <c r="A5671" s="268">
        <v>105657</v>
      </c>
      <c r="B5671" s="261" t="s">
        <v>5981</v>
      </c>
      <c r="C5671" s="268" t="s">
        <v>138</v>
      </c>
      <c r="D5671" s="283">
        <v>194.38</v>
      </c>
    </row>
    <row r="5672" spans="1:4">
      <c r="A5672" s="268">
        <v>100566</v>
      </c>
      <c r="B5672" s="261" t="s">
        <v>5982</v>
      </c>
      <c r="C5672" s="268" t="s">
        <v>138</v>
      </c>
      <c r="D5672" s="283">
        <v>187.48</v>
      </c>
    </row>
    <row r="5673" spans="1:4">
      <c r="A5673" s="268">
        <v>105666</v>
      </c>
      <c r="B5673" s="261" t="s">
        <v>5983</v>
      </c>
      <c r="C5673" s="268" t="s">
        <v>138</v>
      </c>
      <c r="D5673" s="283">
        <v>183.98</v>
      </c>
    </row>
    <row r="5674" spans="1:4">
      <c r="A5674" s="268">
        <v>105639</v>
      </c>
      <c r="B5674" s="261" t="s">
        <v>5984</v>
      </c>
      <c r="C5674" s="268" t="s">
        <v>138</v>
      </c>
      <c r="D5674" s="283">
        <v>226.97</v>
      </c>
    </row>
    <row r="5675" spans="1:4">
      <c r="A5675" s="268">
        <v>105645</v>
      </c>
      <c r="B5675" s="261" t="s">
        <v>5985</v>
      </c>
      <c r="C5675" s="268" t="s">
        <v>138</v>
      </c>
      <c r="D5675" s="283">
        <v>223.63</v>
      </c>
    </row>
    <row r="5676" spans="1:4">
      <c r="A5676" s="268">
        <v>105651</v>
      </c>
      <c r="B5676" s="261" t="s">
        <v>5986</v>
      </c>
      <c r="C5676" s="268" t="s">
        <v>138</v>
      </c>
      <c r="D5676" s="283">
        <v>221.95</v>
      </c>
    </row>
    <row r="5677" spans="1:4">
      <c r="A5677" s="268">
        <v>105658</v>
      </c>
      <c r="B5677" s="261" t="s">
        <v>5987</v>
      </c>
      <c r="C5677" s="268" t="s">
        <v>138</v>
      </c>
      <c r="D5677" s="283">
        <v>229.25</v>
      </c>
    </row>
    <row r="5678" spans="1:4">
      <c r="A5678" s="268">
        <v>100567</v>
      </c>
      <c r="B5678" s="261" t="s">
        <v>5988</v>
      </c>
      <c r="C5678" s="268" t="s">
        <v>138</v>
      </c>
      <c r="D5678" s="283">
        <v>222.35</v>
      </c>
    </row>
    <row r="5679" spans="1:4">
      <c r="A5679" s="268">
        <v>105667</v>
      </c>
      <c r="B5679" s="261" t="s">
        <v>5989</v>
      </c>
      <c r="C5679" s="268" t="s">
        <v>138</v>
      </c>
      <c r="D5679" s="283">
        <v>218.85</v>
      </c>
    </row>
    <row r="5680" spans="1:4">
      <c r="A5680" s="268">
        <v>105640</v>
      </c>
      <c r="B5680" s="261" t="s">
        <v>5990</v>
      </c>
      <c r="C5680" s="268" t="s">
        <v>138</v>
      </c>
      <c r="D5680" s="283">
        <v>259.52</v>
      </c>
    </row>
    <row r="5681" spans="1:4">
      <c r="A5681" s="268">
        <v>105646</v>
      </c>
      <c r="B5681" s="261" t="s">
        <v>5991</v>
      </c>
      <c r="C5681" s="268" t="s">
        <v>138</v>
      </c>
      <c r="D5681" s="283">
        <v>256.18</v>
      </c>
    </row>
    <row r="5682" spans="1:4">
      <c r="A5682" s="268">
        <v>105652</v>
      </c>
      <c r="B5682" s="261" t="s">
        <v>5992</v>
      </c>
      <c r="C5682" s="268" t="s">
        <v>138</v>
      </c>
      <c r="D5682" s="283">
        <v>254.5</v>
      </c>
    </row>
    <row r="5683" spans="1:4">
      <c r="A5683" s="268">
        <v>105659</v>
      </c>
      <c r="B5683" s="261" t="s">
        <v>5993</v>
      </c>
      <c r="C5683" s="268" t="s">
        <v>138</v>
      </c>
      <c r="D5683" s="283">
        <v>263.64</v>
      </c>
    </row>
    <row r="5684" spans="1:4">
      <c r="A5684" s="268">
        <v>100568</v>
      </c>
      <c r="B5684" s="261" t="s">
        <v>5994</v>
      </c>
      <c r="C5684" s="268" t="s">
        <v>138</v>
      </c>
      <c r="D5684" s="283">
        <v>256.74</v>
      </c>
    </row>
    <row r="5685" spans="1:4">
      <c r="A5685" s="268">
        <v>105668</v>
      </c>
      <c r="B5685" s="261" t="s">
        <v>5995</v>
      </c>
      <c r="C5685" s="268" t="s">
        <v>138</v>
      </c>
      <c r="D5685" s="283">
        <v>253.24</v>
      </c>
    </row>
    <row r="5686" spans="1:4">
      <c r="A5686" s="268">
        <v>105641</v>
      </c>
      <c r="B5686" s="261" t="s">
        <v>5996</v>
      </c>
      <c r="C5686" s="268" t="s">
        <v>138</v>
      </c>
      <c r="D5686" s="283">
        <v>292.06</v>
      </c>
    </row>
    <row r="5687" spans="1:4">
      <c r="A5687" s="268">
        <v>105647</v>
      </c>
      <c r="B5687" s="261" t="s">
        <v>5997</v>
      </c>
      <c r="C5687" s="268" t="s">
        <v>138</v>
      </c>
      <c r="D5687" s="283">
        <v>288.72000000000003</v>
      </c>
    </row>
    <row r="5688" spans="1:4">
      <c r="A5688" s="268">
        <v>105653</v>
      </c>
      <c r="B5688" s="261" t="s">
        <v>5998</v>
      </c>
      <c r="C5688" s="268" t="s">
        <v>138</v>
      </c>
      <c r="D5688" s="283">
        <v>287.04000000000002</v>
      </c>
    </row>
    <row r="5689" spans="1:4">
      <c r="A5689" s="268">
        <v>105710</v>
      </c>
      <c r="B5689" s="261" t="s">
        <v>5999</v>
      </c>
      <c r="C5689" s="268" t="s">
        <v>138</v>
      </c>
      <c r="D5689" s="283">
        <v>119.92</v>
      </c>
    </row>
    <row r="5690" spans="1:4">
      <c r="A5690" s="268">
        <v>100564</v>
      </c>
      <c r="B5690" s="261" t="s">
        <v>6000</v>
      </c>
      <c r="C5690" s="268" t="s">
        <v>138</v>
      </c>
      <c r="D5690" s="283">
        <v>113.02</v>
      </c>
    </row>
    <row r="5691" spans="1:4">
      <c r="A5691" s="268">
        <v>105711</v>
      </c>
      <c r="B5691" s="261" t="s">
        <v>6001</v>
      </c>
      <c r="C5691" s="268" t="s">
        <v>138</v>
      </c>
      <c r="D5691" s="283">
        <v>109.52</v>
      </c>
    </row>
    <row r="5692" spans="1:4">
      <c r="A5692" s="268">
        <v>105705</v>
      </c>
      <c r="B5692" s="261" t="s">
        <v>6002</v>
      </c>
      <c r="C5692" s="268" t="s">
        <v>138</v>
      </c>
      <c r="D5692" s="283">
        <v>161.9</v>
      </c>
    </row>
    <row r="5693" spans="1:4">
      <c r="A5693" s="268">
        <v>105706</v>
      </c>
      <c r="B5693" s="261" t="s">
        <v>6003</v>
      </c>
      <c r="C5693" s="268" t="s">
        <v>138</v>
      </c>
      <c r="D5693" s="283">
        <v>158.56</v>
      </c>
    </row>
    <row r="5694" spans="1:4">
      <c r="A5694" s="268">
        <v>105708</v>
      </c>
      <c r="B5694" s="261" t="s">
        <v>6004</v>
      </c>
      <c r="C5694" s="268" t="s">
        <v>138</v>
      </c>
      <c r="D5694" s="283">
        <v>156.88</v>
      </c>
    </row>
    <row r="5695" spans="1:4">
      <c r="A5695" s="268">
        <v>105690</v>
      </c>
      <c r="B5695" s="261" t="s">
        <v>6005</v>
      </c>
      <c r="C5695" s="268" t="s">
        <v>138</v>
      </c>
      <c r="D5695" s="283">
        <v>180.07</v>
      </c>
    </row>
    <row r="5696" spans="1:4">
      <c r="A5696" s="268">
        <v>100569</v>
      </c>
      <c r="B5696" s="261" t="s">
        <v>6006</v>
      </c>
      <c r="C5696" s="268" t="s">
        <v>138</v>
      </c>
      <c r="D5696" s="283">
        <v>173.17</v>
      </c>
    </row>
    <row r="5697" spans="1:4">
      <c r="A5697" s="268">
        <v>105699</v>
      </c>
      <c r="B5697" s="261" t="s">
        <v>6007</v>
      </c>
      <c r="C5697" s="268" t="s">
        <v>138</v>
      </c>
      <c r="D5697" s="283">
        <v>169.67</v>
      </c>
    </row>
    <row r="5698" spans="1:4">
      <c r="A5698" s="268">
        <v>105672</v>
      </c>
      <c r="B5698" s="261" t="s">
        <v>6008</v>
      </c>
      <c r="C5698" s="268" t="s">
        <v>138</v>
      </c>
      <c r="D5698" s="283">
        <v>205.21</v>
      </c>
    </row>
    <row r="5699" spans="1:4">
      <c r="A5699" s="268">
        <v>105678</v>
      </c>
      <c r="B5699" s="261" t="s">
        <v>6009</v>
      </c>
      <c r="C5699" s="268" t="s">
        <v>138</v>
      </c>
      <c r="D5699" s="283">
        <v>201.87</v>
      </c>
    </row>
    <row r="5700" spans="1:4">
      <c r="A5700" s="268">
        <v>105684</v>
      </c>
      <c r="B5700" s="261" t="s">
        <v>6010</v>
      </c>
      <c r="C5700" s="268" t="s">
        <v>138</v>
      </c>
      <c r="D5700" s="283">
        <v>200.19</v>
      </c>
    </row>
    <row r="5701" spans="1:4">
      <c r="A5701" s="268">
        <v>105691</v>
      </c>
      <c r="B5701" s="261" t="s">
        <v>6011</v>
      </c>
      <c r="C5701" s="268" t="s">
        <v>138</v>
      </c>
      <c r="D5701" s="283">
        <v>215.24</v>
      </c>
    </row>
    <row r="5702" spans="1:4">
      <c r="A5702" s="268">
        <v>100570</v>
      </c>
      <c r="B5702" s="261" t="s">
        <v>6012</v>
      </c>
      <c r="C5702" s="268" t="s">
        <v>138</v>
      </c>
      <c r="D5702" s="283">
        <v>208.34</v>
      </c>
    </row>
    <row r="5703" spans="1:4">
      <c r="A5703" s="268">
        <v>105700</v>
      </c>
      <c r="B5703" s="261" t="s">
        <v>6013</v>
      </c>
      <c r="C5703" s="268" t="s">
        <v>138</v>
      </c>
      <c r="D5703" s="283">
        <v>204.84</v>
      </c>
    </row>
    <row r="5704" spans="1:4">
      <c r="A5704" s="268">
        <v>105673</v>
      </c>
      <c r="B5704" s="261" t="s">
        <v>6014</v>
      </c>
      <c r="C5704" s="268" t="s">
        <v>138</v>
      </c>
      <c r="D5704" s="283">
        <v>238.21</v>
      </c>
    </row>
    <row r="5705" spans="1:4">
      <c r="A5705" s="268">
        <v>105679</v>
      </c>
      <c r="B5705" s="261" t="s">
        <v>6015</v>
      </c>
      <c r="C5705" s="268" t="s">
        <v>138</v>
      </c>
      <c r="D5705" s="283">
        <v>234.87</v>
      </c>
    </row>
    <row r="5706" spans="1:4">
      <c r="A5706" s="268">
        <v>105685</v>
      </c>
      <c r="B5706" s="261" t="s">
        <v>6016</v>
      </c>
      <c r="C5706" s="268" t="s">
        <v>138</v>
      </c>
      <c r="D5706" s="283">
        <v>233.19</v>
      </c>
    </row>
    <row r="5707" spans="1:4">
      <c r="A5707" s="268">
        <v>105692</v>
      </c>
      <c r="B5707" s="261" t="s">
        <v>6017</v>
      </c>
      <c r="C5707" s="268" t="s">
        <v>138</v>
      </c>
      <c r="D5707" s="283">
        <v>249.93</v>
      </c>
    </row>
    <row r="5708" spans="1:4">
      <c r="A5708" s="268">
        <v>100571</v>
      </c>
      <c r="B5708" s="261" t="s">
        <v>6018</v>
      </c>
      <c r="C5708" s="268" t="s">
        <v>138</v>
      </c>
      <c r="D5708" s="283">
        <v>243.03</v>
      </c>
    </row>
    <row r="5709" spans="1:4">
      <c r="A5709" s="268">
        <v>105701</v>
      </c>
      <c r="B5709" s="261" t="s">
        <v>6019</v>
      </c>
      <c r="C5709" s="268" t="s">
        <v>138</v>
      </c>
      <c r="D5709" s="283">
        <v>239.53</v>
      </c>
    </row>
    <row r="5710" spans="1:4">
      <c r="A5710" s="268">
        <v>105674</v>
      </c>
      <c r="B5710" s="261" t="s">
        <v>6020</v>
      </c>
      <c r="C5710" s="268" t="s">
        <v>138</v>
      </c>
      <c r="D5710" s="283">
        <v>271.20999999999998</v>
      </c>
    </row>
    <row r="5711" spans="1:4">
      <c r="A5711" s="268">
        <v>105680</v>
      </c>
      <c r="B5711" s="261" t="s">
        <v>6021</v>
      </c>
      <c r="C5711" s="268" t="s">
        <v>138</v>
      </c>
      <c r="D5711" s="283">
        <v>267.87</v>
      </c>
    </row>
    <row r="5712" spans="1:4">
      <c r="A5712" s="268">
        <v>105686</v>
      </c>
      <c r="B5712" s="261" t="s">
        <v>6022</v>
      </c>
      <c r="C5712" s="268" t="s">
        <v>138</v>
      </c>
      <c r="D5712" s="283">
        <v>266.19</v>
      </c>
    </row>
    <row r="5713" spans="1:4">
      <c r="A5713" s="268">
        <v>105718</v>
      </c>
      <c r="B5713" s="261" t="s">
        <v>6023</v>
      </c>
      <c r="C5713" s="268" t="s">
        <v>138</v>
      </c>
      <c r="D5713" s="283">
        <v>105.01</v>
      </c>
    </row>
    <row r="5714" spans="1:4">
      <c r="A5714" s="268">
        <v>100565</v>
      </c>
      <c r="B5714" s="261" t="s">
        <v>6024</v>
      </c>
      <c r="C5714" s="268" t="s">
        <v>138</v>
      </c>
      <c r="D5714" s="283">
        <v>98.11</v>
      </c>
    </row>
    <row r="5715" spans="1:4">
      <c r="A5715" s="268">
        <v>105581</v>
      </c>
      <c r="B5715" s="261" t="s">
        <v>6025</v>
      </c>
      <c r="C5715" s="268" t="s">
        <v>138</v>
      </c>
      <c r="D5715" s="283">
        <v>94.61</v>
      </c>
    </row>
    <row r="5716" spans="1:4">
      <c r="A5716" s="268">
        <v>105713</v>
      </c>
      <c r="B5716" s="261" t="s">
        <v>6026</v>
      </c>
      <c r="C5716" s="268" t="s">
        <v>138</v>
      </c>
      <c r="D5716" s="283">
        <v>139.22999999999999</v>
      </c>
    </row>
    <row r="5717" spans="1:4">
      <c r="A5717" s="268">
        <v>105714</v>
      </c>
      <c r="B5717" s="261" t="s">
        <v>6027</v>
      </c>
      <c r="C5717" s="268" t="s">
        <v>138</v>
      </c>
      <c r="D5717" s="283">
        <v>135.88999999999999</v>
      </c>
    </row>
    <row r="5718" spans="1:4">
      <c r="A5718" s="268">
        <v>105716</v>
      </c>
      <c r="B5718" s="261" t="s">
        <v>6028</v>
      </c>
      <c r="C5718" s="268" t="s">
        <v>138</v>
      </c>
      <c r="D5718" s="283">
        <v>134.21</v>
      </c>
    </row>
    <row r="5719" spans="1:4">
      <c r="A5719" s="268">
        <v>105624</v>
      </c>
      <c r="B5719" s="261" t="s">
        <v>6029</v>
      </c>
      <c r="C5719" s="268" t="s">
        <v>138</v>
      </c>
      <c r="D5719" s="283">
        <v>133.59</v>
      </c>
    </row>
    <row r="5720" spans="1:4">
      <c r="A5720" s="268">
        <v>96391</v>
      </c>
      <c r="B5720" s="261" t="s">
        <v>6030</v>
      </c>
      <c r="C5720" s="268" t="s">
        <v>138</v>
      </c>
      <c r="D5720" s="283">
        <v>128.04</v>
      </c>
    </row>
    <row r="5721" spans="1:4">
      <c r="A5721" s="268">
        <v>105632</v>
      </c>
      <c r="B5721" s="261" t="s">
        <v>45</v>
      </c>
      <c r="C5721" s="268" t="s">
        <v>138</v>
      </c>
      <c r="D5721" s="283">
        <v>127.13</v>
      </c>
    </row>
    <row r="5722" spans="1:4">
      <c r="A5722" s="268">
        <v>105601</v>
      </c>
      <c r="B5722" s="261" t="s">
        <v>6031</v>
      </c>
      <c r="C5722" s="268" t="s">
        <v>138</v>
      </c>
      <c r="D5722" s="283">
        <v>125.29</v>
      </c>
    </row>
    <row r="5723" spans="1:4">
      <c r="A5723" s="268">
        <v>105609</v>
      </c>
      <c r="B5723" s="261" t="s">
        <v>6032</v>
      </c>
      <c r="C5723" s="268" t="s">
        <v>138</v>
      </c>
      <c r="D5723" s="283">
        <v>123.12</v>
      </c>
    </row>
    <row r="5724" spans="1:4">
      <c r="A5724" s="268">
        <v>105617</v>
      </c>
      <c r="B5724" s="261" t="s">
        <v>6033</v>
      </c>
      <c r="C5724" s="268" t="s">
        <v>138</v>
      </c>
      <c r="D5724" s="283">
        <v>121.53</v>
      </c>
    </row>
    <row r="5725" spans="1:4">
      <c r="A5725" s="268">
        <v>105625</v>
      </c>
      <c r="B5725" s="261" t="s">
        <v>6034</v>
      </c>
      <c r="C5725" s="268" t="s">
        <v>138</v>
      </c>
      <c r="D5725" s="283">
        <v>169.77</v>
      </c>
    </row>
    <row r="5726" spans="1:4">
      <c r="A5726" s="268">
        <v>96392</v>
      </c>
      <c r="B5726" s="261" t="s">
        <v>6035</v>
      </c>
      <c r="C5726" s="268" t="s">
        <v>138</v>
      </c>
      <c r="D5726" s="283">
        <v>164.22</v>
      </c>
    </row>
    <row r="5727" spans="1:4">
      <c r="A5727" s="268">
        <v>105633</v>
      </c>
      <c r="B5727" s="261" t="s">
        <v>6036</v>
      </c>
      <c r="C5727" s="268" t="s">
        <v>138</v>
      </c>
      <c r="D5727" s="283">
        <v>163.31</v>
      </c>
    </row>
    <row r="5728" spans="1:4">
      <c r="A5728" s="268">
        <v>105602</v>
      </c>
      <c r="B5728" s="261" t="s">
        <v>6037</v>
      </c>
      <c r="C5728" s="268" t="s">
        <v>138</v>
      </c>
      <c r="D5728" s="283">
        <v>160.55000000000001</v>
      </c>
    </row>
    <row r="5729" spans="1:4">
      <c r="A5729" s="268">
        <v>105610</v>
      </c>
      <c r="B5729" s="261" t="s">
        <v>6038</v>
      </c>
      <c r="C5729" s="268" t="s">
        <v>138</v>
      </c>
      <c r="D5729" s="283">
        <v>158.38</v>
      </c>
    </row>
    <row r="5730" spans="1:4">
      <c r="A5730" s="268">
        <v>105618</v>
      </c>
      <c r="B5730" s="261" t="s">
        <v>6039</v>
      </c>
      <c r="C5730" s="268" t="s">
        <v>138</v>
      </c>
      <c r="D5730" s="283">
        <v>156.79</v>
      </c>
    </row>
    <row r="5731" spans="1:4">
      <c r="A5731" s="268">
        <v>105571</v>
      </c>
      <c r="B5731" s="261" t="s">
        <v>6040</v>
      </c>
      <c r="C5731" s="268" t="s">
        <v>138</v>
      </c>
      <c r="D5731" s="283">
        <v>59.26</v>
      </c>
    </row>
    <row r="5732" spans="1:4">
      <c r="A5732" s="268">
        <v>96389</v>
      </c>
      <c r="B5732" s="261" t="s">
        <v>6041</v>
      </c>
      <c r="C5732" s="268" t="s">
        <v>138</v>
      </c>
      <c r="D5732" s="283">
        <v>53.71</v>
      </c>
    </row>
    <row r="5733" spans="1:4">
      <c r="A5733" s="268">
        <v>105575</v>
      </c>
      <c r="B5733" s="261" t="s">
        <v>6042</v>
      </c>
      <c r="C5733" s="268" t="s">
        <v>138</v>
      </c>
      <c r="D5733" s="283">
        <v>52.8</v>
      </c>
    </row>
    <row r="5734" spans="1:4">
      <c r="A5734" s="268">
        <v>105599</v>
      </c>
      <c r="B5734" s="261" t="s">
        <v>6043</v>
      </c>
      <c r="C5734" s="268" t="s">
        <v>138</v>
      </c>
      <c r="D5734" s="283">
        <v>54.77</v>
      </c>
    </row>
    <row r="5735" spans="1:4">
      <c r="A5735" s="268">
        <v>105607</v>
      </c>
      <c r="B5735" s="261" t="s">
        <v>6044</v>
      </c>
      <c r="C5735" s="268" t="s">
        <v>138</v>
      </c>
      <c r="D5735" s="283">
        <v>52.6</v>
      </c>
    </row>
    <row r="5736" spans="1:4">
      <c r="A5736" s="268">
        <v>105615</v>
      </c>
      <c r="B5736" s="261" t="s">
        <v>6045</v>
      </c>
      <c r="C5736" s="268" t="s">
        <v>138</v>
      </c>
      <c r="D5736" s="283">
        <v>51.01</v>
      </c>
    </row>
    <row r="5737" spans="1:4">
      <c r="A5737" s="268">
        <v>105623</v>
      </c>
      <c r="B5737" s="261" t="s">
        <v>6046</v>
      </c>
      <c r="C5737" s="268" t="s">
        <v>138</v>
      </c>
      <c r="D5737" s="283">
        <v>96.93</v>
      </c>
    </row>
    <row r="5738" spans="1:4">
      <c r="A5738" s="268">
        <v>96390</v>
      </c>
      <c r="B5738" s="261" t="s">
        <v>6047</v>
      </c>
      <c r="C5738" s="268" t="s">
        <v>138</v>
      </c>
      <c r="D5738" s="283">
        <v>91.38</v>
      </c>
    </row>
    <row r="5739" spans="1:4">
      <c r="A5739" s="268">
        <v>105631</v>
      </c>
      <c r="B5739" s="261" t="s">
        <v>6048</v>
      </c>
      <c r="C5739" s="268" t="s">
        <v>138</v>
      </c>
      <c r="D5739" s="283">
        <v>90.47</v>
      </c>
    </row>
    <row r="5740" spans="1:4">
      <c r="A5740" s="268">
        <v>105600</v>
      </c>
      <c r="B5740" s="261" t="s">
        <v>6049</v>
      </c>
      <c r="C5740" s="268" t="s">
        <v>138</v>
      </c>
      <c r="D5740" s="283">
        <v>90.02</v>
      </c>
    </row>
    <row r="5741" spans="1:4">
      <c r="A5741" s="268">
        <v>105608</v>
      </c>
      <c r="B5741" s="261" t="s">
        <v>6050</v>
      </c>
      <c r="C5741" s="268" t="s">
        <v>138</v>
      </c>
      <c r="D5741" s="283">
        <v>87.85</v>
      </c>
    </row>
    <row r="5742" spans="1:4">
      <c r="A5742" s="268">
        <v>105616</v>
      </c>
      <c r="B5742" s="261" t="s">
        <v>6051</v>
      </c>
      <c r="C5742" s="268" t="s">
        <v>138</v>
      </c>
      <c r="D5742" s="283">
        <v>86.26</v>
      </c>
    </row>
    <row r="5743" spans="1:4">
      <c r="A5743" s="268">
        <v>105585</v>
      </c>
      <c r="B5743" s="261" t="s">
        <v>6052</v>
      </c>
      <c r="C5743" s="268" t="s">
        <v>138</v>
      </c>
      <c r="D5743" s="283">
        <v>127.62</v>
      </c>
    </row>
    <row r="5744" spans="1:4">
      <c r="A5744" s="268">
        <v>100572</v>
      </c>
      <c r="B5744" s="261" t="s">
        <v>6053</v>
      </c>
      <c r="C5744" s="268" t="s">
        <v>138</v>
      </c>
      <c r="D5744" s="283">
        <v>118.17</v>
      </c>
    </row>
    <row r="5745" spans="1:4">
      <c r="A5745" s="268">
        <v>105588</v>
      </c>
      <c r="B5745" s="261" t="s">
        <v>6054</v>
      </c>
      <c r="C5745" s="268" t="s">
        <v>138</v>
      </c>
      <c r="D5745" s="283">
        <v>117.2</v>
      </c>
    </row>
    <row r="5746" spans="1:4">
      <c r="A5746" s="268">
        <v>105583</v>
      </c>
      <c r="B5746" s="261" t="s">
        <v>6055</v>
      </c>
      <c r="C5746" s="268" t="s">
        <v>138</v>
      </c>
      <c r="D5746" s="283">
        <v>167.7</v>
      </c>
    </row>
    <row r="5747" spans="1:4">
      <c r="A5747" s="268">
        <v>105719</v>
      </c>
      <c r="B5747" s="261" t="s">
        <v>6056</v>
      </c>
      <c r="C5747" s="268" t="s">
        <v>138</v>
      </c>
      <c r="D5747" s="283">
        <v>162.44999999999999</v>
      </c>
    </row>
    <row r="5748" spans="1:4">
      <c r="A5748" s="268">
        <v>105721</v>
      </c>
      <c r="B5748" s="261" t="s">
        <v>6057</v>
      </c>
      <c r="C5748" s="268" t="s">
        <v>138</v>
      </c>
      <c r="D5748" s="283">
        <v>162.66999999999999</v>
      </c>
    </row>
    <row r="5749" spans="1:4">
      <c r="A5749" s="268">
        <v>105592</v>
      </c>
      <c r="B5749" s="261" t="s">
        <v>6058</v>
      </c>
      <c r="C5749" s="268" t="s">
        <v>138</v>
      </c>
      <c r="D5749" s="283">
        <v>112.71</v>
      </c>
    </row>
    <row r="5750" spans="1:4">
      <c r="A5750" s="268">
        <v>100573</v>
      </c>
      <c r="B5750" s="261" t="s">
        <v>6059</v>
      </c>
      <c r="C5750" s="268" t="s">
        <v>138</v>
      </c>
      <c r="D5750" s="283">
        <v>103.26</v>
      </c>
    </row>
    <row r="5751" spans="1:4">
      <c r="A5751" s="268">
        <v>105595</v>
      </c>
      <c r="B5751" s="261" t="s">
        <v>6060</v>
      </c>
      <c r="C5751" s="268" t="s">
        <v>138</v>
      </c>
      <c r="D5751" s="283">
        <v>102.29</v>
      </c>
    </row>
    <row r="5752" spans="1:4">
      <c r="A5752" s="268">
        <v>105590</v>
      </c>
      <c r="B5752" s="261" t="s">
        <v>6061</v>
      </c>
      <c r="C5752" s="268" t="s">
        <v>138</v>
      </c>
      <c r="D5752" s="283">
        <v>145.03</v>
      </c>
    </row>
    <row r="5753" spans="1:4">
      <c r="A5753" s="268">
        <v>105723</v>
      </c>
      <c r="B5753" s="261" t="s">
        <v>6062</v>
      </c>
      <c r="C5753" s="268" t="s">
        <v>138</v>
      </c>
      <c r="D5753" s="283">
        <v>139.78</v>
      </c>
    </row>
    <row r="5754" spans="1:4">
      <c r="A5754" s="268">
        <v>105725</v>
      </c>
      <c r="B5754" s="261" t="s">
        <v>6063</v>
      </c>
      <c r="C5754" s="268" t="s">
        <v>138</v>
      </c>
      <c r="D5754" s="283">
        <v>140</v>
      </c>
    </row>
    <row r="5755" spans="1:4">
      <c r="A5755" s="268">
        <v>105566</v>
      </c>
      <c r="B5755" s="261" t="s">
        <v>6064</v>
      </c>
      <c r="C5755" s="268" t="s">
        <v>138</v>
      </c>
      <c r="D5755" s="283">
        <v>11.02</v>
      </c>
    </row>
    <row r="5756" spans="1:4">
      <c r="A5756" s="268">
        <v>96388</v>
      </c>
      <c r="B5756" s="261" t="s">
        <v>6065</v>
      </c>
      <c r="C5756" s="268" t="s">
        <v>138</v>
      </c>
      <c r="D5756" s="283">
        <v>8.86</v>
      </c>
    </row>
    <row r="5757" spans="1:4">
      <c r="A5757" s="268">
        <v>105569</v>
      </c>
      <c r="B5757" s="261" t="s">
        <v>6066</v>
      </c>
      <c r="C5757" s="268" t="s">
        <v>138</v>
      </c>
      <c r="D5757" s="283">
        <v>7.34</v>
      </c>
    </row>
    <row r="5758" spans="1:4">
      <c r="A5758" s="268">
        <v>101767</v>
      </c>
      <c r="B5758" s="261" t="s">
        <v>6067</v>
      </c>
      <c r="C5758" s="268" t="s">
        <v>138</v>
      </c>
      <c r="D5758" s="283">
        <v>29.08</v>
      </c>
    </row>
    <row r="5759" spans="1:4">
      <c r="A5759" s="268">
        <v>101768</v>
      </c>
      <c r="B5759" s="261" t="s">
        <v>6068</v>
      </c>
      <c r="C5759" s="268" t="s">
        <v>138</v>
      </c>
      <c r="D5759" s="283">
        <v>24.83</v>
      </c>
    </row>
    <row r="5760" spans="1:4">
      <c r="A5760" s="268">
        <v>100574</v>
      </c>
      <c r="B5760" s="261" t="s">
        <v>6069</v>
      </c>
      <c r="C5760" s="268" t="s">
        <v>138</v>
      </c>
      <c r="D5760" s="283">
        <v>1.4</v>
      </c>
    </row>
    <row r="5761" spans="1:4">
      <c r="A5761" s="268">
        <v>102470</v>
      </c>
      <c r="B5761" s="261" t="s">
        <v>6070</v>
      </c>
      <c r="C5761" s="268" t="s">
        <v>147</v>
      </c>
      <c r="D5761" s="283">
        <v>0</v>
      </c>
    </row>
    <row r="5762" spans="1:4">
      <c r="A5762" s="268">
        <v>105756</v>
      </c>
      <c r="B5762" s="261" t="s">
        <v>6071</v>
      </c>
      <c r="C5762" s="268" t="s">
        <v>147</v>
      </c>
      <c r="D5762" s="283">
        <v>0</v>
      </c>
    </row>
    <row r="5763" spans="1:4">
      <c r="A5763" s="268">
        <v>104375</v>
      </c>
      <c r="B5763" s="261" t="s">
        <v>6072</v>
      </c>
      <c r="C5763" s="268" t="s">
        <v>147</v>
      </c>
      <c r="D5763" s="283">
        <v>0</v>
      </c>
    </row>
    <row r="5764" spans="1:4">
      <c r="A5764" s="268">
        <v>105757</v>
      </c>
      <c r="B5764" s="261" t="s">
        <v>6073</v>
      </c>
      <c r="C5764" s="268" t="s">
        <v>147</v>
      </c>
      <c r="D5764" s="283">
        <v>0</v>
      </c>
    </row>
    <row r="5765" spans="1:4">
      <c r="A5765" s="268">
        <v>105562</v>
      </c>
      <c r="B5765" s="261" t="s">
        <v>6074</v>
      </c>
      <c r="C5765" s="268" t="s">
        <v>138</v>
      </c>
      <c r="D5765" s="283">
        <v>8.14</v>
      </c>
    </row>
    <row r="5766" spans="1:4">
      <c r="A5766" s="268">
        <v>105563</v>
      </c>
      <c r="B5766" s="261" t="s">
        <v>6075</v>
      </c>
      <c r="C5766" s="268" t="s">
        <v>138</v>
      </c>
      <c r="D5766" s="283">
        <v>6.6</v>
      </c>
    </row>
    <row r="5767" spans="1:4">
      <c r="A5767" s="268">
        <v>105565</v>
      </c>
      <c r="B5767" s="261" t="s">
        <v>6076</v>
      </c>
      <c r="C5767" s="268" t="s">
        <v>138</v>
      </c>
      <c r="D5767" s="283">
        <v>6.11</v>
      </c>
    </row>
    <row r="5768" spans="1:4">
      <c r="A5768" s="268">
        <v>105557</v>
      </c>
      <c r="B5768" s="261" t="s">
        <v>6077</v>
      </c>
      <c r="C5768" s="268" t="s">
        <v>138</v>
      </c>
      <c r="D5768" s="283">
        <v>15.46</v>
      </c>
    </row>
    <row r="5769" spans="1:4">
      <c r="A5769" s="268">
        <v>105558</v>
      </c>
      <c r="B5769" s="261" t="s">
        <v>6078</v>
      </c>
      <c r="C5769" s="268" t="s">
        <v>138</v>
      </c>
      <c r="D5769" s="283">
        <v>13.33</v>
      </c>
    </row>
    <row r="5770" spans="1:4">
      <c r="A5770" s="268">
        <v>105560</v>
      </c>
      <c r="B5770" s="261" t="s">
        <v>6079</v>
      </c>
      <c r="C5770" s="268" t="s">
        <v>138</v>
      </c>
      <c r="D5770" s="283">
        <v>12.15</v>
      </c>
    </row>
    <row r="5771" spans="1:4">
      <c r="A5771" s="268">
        <v>96386</v>
      </c>
      <c r="B5771" s="261" t="s">
        <v>6080</v>
      </c>
      <c r="C5771" s="268" t="s">
        <v>138</v>
      </c>
      <c r="D5771" s="283">
        <v>6.54</v>
      </c>
    </row>
    <row r="5772" spans="1:4">
      <c r="A5772" s="268">
        <v>105564</v>
      </c>
      <c r="B5772" s="261" t="s">
        <v>6081</v>
      </c>
      <c r="C5772" s="268" t="s">
        <v>138</v>
      </c>
      <c r="D5772" s="283">
        <v>6.07</v>
      </c>
    </row>
    <row r="5773" spans="1:4">
      <c r="A5773" s="268">
        <v>105561</v>
      </c>
      <c r="B5773" s="261" t="s">
        <v>6082</v>
      </c>
      <c r="C5773" s="268" t="s">
        <v>138</v>
      </c>
      <c r="D5773" s="283">
        <v>7.97</v>
      </c>
    </row>
    <row r="5774" spans="1:4">
      <c r="A5774" s="268">
        <v>96385</v>
      </c>
      <c r="B5774" s="261" t="s">
        <v>6083</v>
      </c>
      <c r="C5774" s="268" t="s">
        <v>138</v>
      </c>
      <c r="D5774" s="283">
        <v>12.03</v>
      </c>
    </row>
    <row r="5775" spans="1:4">
      <c r="A5775" s="268">
        <v>105556</v>
      </c>
      <c r="B5775" s="261" t="s">
        <v>6084</v>
      </c>
      <c r="C5775" s="268" t="s">
        <v>138</v>
      </c>
      <c r="D5775" s="283">
        <v>13.53</v>
      </c>
    </row>
    <row r="5776" spans="1:4">
      <c r="A5776" s="268">
        <v>105559</v>
      </c>
      <c r="B5776" s="261" t="s">
        <v>6085</v>
      </c>
      <c r="C5776" s="268" t="s">
        <v>138</v>
      </c>
      <c r="D5776" s="283">
        <v>10.220000000000001</v>
      </c>
    </row>
    <row r="5777" spans="1:4">
      <c r="A5777" s="268">
        <v>105733</v>
      </c>
      <c r="B5777" s="261" t="s">
        <v>6086</v>
      </c>
      <c r="C5777" s="268" t="s">
        <v>138</v>
      </c>
      <c r="D5777" s="283">
        <v>271.5</v>
      </c>
    </row>
    <row r="5778" spans="1:4">
      <c r="A5778" s="268">
        <v>105734</v>
      </c>
      <c r="B5778" s="261" t="s">
        <v>6087</v>
      </c>
      <c r="C5778" s="268" t="s">
        <v>138</v>
      </c>
      <c r="D5778" s="283">
        <v>265.52999999999997</v>
      </c>
    </row>
    <row r="5779" spans="1:4">
      <c r="A5779" s="268">
        <v>105736</v>
      </c>
      <c r="B5779" s="261" t="s">
        <v>6088</v>
      </c>
      <c r="C5779" s="268" t="s">
        <v>138</v>
      </c>
      <c r="D5779" s="283">
        <v>262.55</v>
      </c>
    </row>
    <row r="5780" spans="1:4">
      <c r="A5780" s="268">
        <v>105728</v>
      </c>
      <c r="B5780" s="261" t="s">
        <v>6089</v>
      </c>
      <c r="C5780" s="268" t="s">
        <v>138</v>
      </c>
      <c r="D5780" s="283">
        <v>196.91</v>
      </c>
    </row>
    <row r="5781" spans="1:4">
      <c r="A5781" s="268">
        <v>105729</v>
      </c>
      <c r="B5781" s="261" t="s">
        <v>6090</v>
      </c>
      <c r="C5781" s="268" t="s">
        <v>138</v>
      </c>
      <c r="D5781" s="283">
        <v>192.34</v>
      </c>
    </row>
    <row r="5782" spans="1:4">
      <c r="A5782" s="268">
        <v>105731</v>
      </c>
      <c r="B5782" s="261" t="s">
        <v>6091</v>
      </c>
      <c r="C5782" s="268" t="s">
        <v>138</v>
      </c>
      <c r="D5782" s="283">
        <v>190.04</v>
      </c>
    </row>
    <row r="5783" spans="1:4">
      <c r="A5783" s="268">
        <v>105738</v>
      </c>
      <c r="B5783" s="261" t="s">
        <v>6092</v>
      </c>
      <c r="C5783" s="268" t="s">
        <v>138</v>
      </c>
      <c r="D5783" s="283">
        <v>364.93</v>
      </c>
    </row>
    <row r="5784" spans="1:4">
      <c r="A5784" s="268">
        <v>105739</v>
      </c>
      <c r="B5784" s="261" t="s">
        <v>6093</v>
      </c>
      <c r="C5784" s="268" t="s">
        <v>138</v>
      </c>
      <c r="D5784" s="283">
        <v>360.46</v>
      </c>
    </row>
    <row r="5785" spans="1:4">
      <c r="A5785" s="268">
        <v>105741</v>
      </c>
      <c r="B5785" s="261" t="s">
        <v>6094</v>
      </c>
      <c r="C5785" s="268" t="s">
        <v>138</v>
      </c>
      <c r="D5785" s="283">
        <v>358.1</v>
      </c>
    </row>
    <row r="5786" spans="1:4">
      <c r="A5786" s="268">
        <v>105750</v>
      </c>
      <c r="B5786" s="261" t="s">
        <v>6095</v>
      </c>
      <c r="C5786" s="268" t="s">
        <v>138</v>
      </c>
      <c r="D5786" s="283">
        <v>179.75</v>
      </c>
    </row>
    <row r="5787" spans="1:4">
      <c r="A5787" s="268">
        <v>105751</v>
      </c>
      <c r="B5787" s="261" t="s">
        <v>6096</v>
      </c>
      <c r="C5787" s="268" t="s">
        <v>138</v>
      </c>
      <c r="D5787" s="283">
        <v>177.44</v>
      </c>
    </row>
    <row r="5788" spans="1:4">
      <c r="A5788" s="268">
        <v>105753</v>
      </c>
      <c r="B5788" s="261" t="s">
        <v>6097</v>
      </c>
      <c r="C5788" s="268" t="s">
        <v>138</v>
      </c>
      <c r="D5788" s="283">
        <v>175.34</v>
      </c>
    </row>
    <row r="5789" spans="1:4">
      <c r="A5789" s="268">
        <v>105755</v>
      </c>
      <c r="B5789" s="261" t="s">
        <v>6098</v>
      </c>
      <c r="C5789" s="268" t="s">
        <v>138</v>
      </c>
      <c r="D5789" s="283">
        <v>173.33</v>
      </c>
    </row>
    <row r="5790" spans="1:4">
      <c r="A5790" s="268">
        <v>105743</v>
      </c>
      <c r="B5790" s="261" t="s">
        <v>6099</v>
      </c>
      <c r="C5790" s="268" t="s">
        <v>138</v>
      </c>
      <c r="D5790" s="283">
        <v>137.03</v>
      </c>
    </row>
    <row r="5791" spans="1:4">
      <c r="A5791" s="268">
        <v>105744</v>
      </c>
      <c r="B5791" s="261" t="s">
        <v>6100</v>
      </c>
      <c r="C5791" s="268" t="s">
        <v>138</v>
      </c>
      <c r="D5791" s="283">
        <v>134.81</v>
      </c>
    </row>
    <row r="5792" spans="1:4">
      <c r="A5792" s="268">
        <v>105746</v>
      </c>
      <c r="B5792" s="261" t="s">
        <v>6101</v>
      </c>
      <c r="C5792" s="268" t="s">
        <v>138</v>
      </c>
      <c r="D5792" s="283">
        <v>132.58000000000001</v>
      </c>
    </row>
    <row r="5793" spans="1:4">
      <c r="A5793" s="268">
        <v>105748</v>
      </c>
      <c r="B5793" s="261" t="s">
        <v>6102</v>
      </c>
      <c r="C5793" s="268" t="s">
        <v>138</v>
      </c>
      <c r="D5793" s="283">
        <v>130.35</v>
      </c>
    </row>
    <row r="5794" spans="1:4">
      <c r="A5794" s="268">
        <v>105660</v>
      </c>
      <c r="B5794" s="261" t="s">
        <v>6103</v>
      </c>
      <c r="C5794" s="268" t="s">
        <v>138</v>
      </c>
      <c r="D5794" s="283">
        <v>205.89</v>
      </c>
    </row>
    <row r="5795" spans="1:4">
      <c r="A5795" s="268">
        <v>105663</v>
      </c>
      <c r="B5795" s="261" t="s">
        <v>6104</v>
      </c>
      <c r="C5795" s="268" t="s">
        <v>138</v>
      </c>
      <c r="D5795" s="283">
        <v>196.25</v>
      </c>
    </row>
    <row r="5796" spans="1:4">
      <c r="A5796" s="268">
        <v>105669</v>
      </c>
      <c r="B5796" s="261" t="s">
        <v>6105</v>
      </c>
      <c r="C5796" s="268" t="s">
        <v>138</v>
      </c>
      <c r="D5796" s="283">
        <v>191.4</v>
      </c>
    </row>
    <row r="5797" spans="1:4">
      <c r="A5797" s="268">
        <v>105642</v>
      </c>
      <c r="B5797" s="261" t="s">
        <v>6106</v>
      </c>
      <c r="C5797" s="268" t="s">
        <v>138</v>
      </c>
      <c r="D5797" s="283">
        <v>233.11</v>
      </c>
    </row>
    <row r="5798" spans="1:4">
      <c r="A5798" s="268">
        <v>105648</v>
      </c>
      <c r="B5798" s="261" t="s">
        <v>6107</v>
      </c>
      <c r="C5798" s="268" t="s">
        <v>138</v>
      </c>
      <c r="D5798" s="283">
        <v>228.54</v>
      </c>
    </row>
    <row r="5799" spans="1:4">
      <c r="A5799" s="268">
        <v>105654</v>
      </c>
      <c r="B5799" s="261" t="s">
        <v>6108</v>
      </c>
      <c r="C5799" s="268" t="s">
        <v>138</v>
      </c>
      <c r="D5799" s="283">
        <v>226.24</v>
      </c>
    </row>
    <row r="5800" spans="1:4">
      <c r="A5800" s="268">
        <v>105661</v>
      </c>
      <c r="B5800" s="261" t="s">
        <v>6109</v>
      </c>
      <c r="C5800" s="268" t="s">
        <v>138</v>
      </c>
      <c r="D5800" s="283">
        <v>240.76</v>
      </c>
    </row>
    <row r="5801" spans="1:4">
      <c r="A5801" s="268">
        <v>105664</v>
      </c>
      <c r="B5801" s="261" t="s">
        <v>6110</v>
      </c>
      <c r="C5801" s="268" t="s">
        <v>138</v>
      </c>
      <c r="D5801" s="283">
        <v>231.12</v>
      </c>
    </row>
    <row r="5802" spans="1:4">
      <c r="A5802" s="268">
        <v>105670</v>
      </c>
      <c r="B5802" s="261" t="s">
        <v>6111</v>
      </c>
      <c r="C5802" s="268" t="s">
        <v>138</v>
      </c>
      <c r="D5802" s="283">
        <v>226.27</v>
      </c>
    </row>
    <row r="5803" spans="1:4">
      <c r="A5803" s="268">
        <v>105643</v>
      </c>
      <c r="B5803" s="261" t="s">
        <v>6112</v>
      </c>
      <c r="C5803" s="268" t="s">
        <v>138</v>
      </c>
      <c r="D5803" s="283">
        <v>265.66000000000003</v>
      </c>
    </row>
    <row r="5804" spans="1:4">
      <c r="A5804" s="268">
        <v>105649</v>
      </c>
      <c r="B5804" s="261" t="s">
        <v>6113</v>
      </c>
      <c r="C5804" s="268" t="s">
        <v>138</v>
      </c>
      <c r="D5804" s="283">
        <v>261.08999999999997</v>
      </c>
    </row>
    <row r="5805" spans="1:4">
      <c r="A5805" s="268">
        <v>105655</v>
      </c>
      <c r="B5805" s="261" t="s">
        <v>6114</v>
      </c>
      <c r="C5805" s="268" t="s">
        <v>138</v>
      </c>
      <c r="D5805" s="283">
        <v>258.79000000000002</v>
      </c>
    </row>
    <row r="5806" spans="1:4">
      <c r="A5806" s="268">
        <v>105662</v>
      </c>
      <c r="B5806" s="261" t="s">
        <v>6115</v>
      </c>
      <c r="C5806" s="268" t="s">
        <v>138</v>
      </c>
      <c r="D5806" s="283">
        <v>275.14999999999998</v>
      </c>
    </row>
    <row r="5807" spans="1:4">
      <c r="A5807" s="268">
        <v>105665</v>
      </c>
      <c r="B5807" s="261" t="s">
        <v>6116</v>
      </c>
      <c r="C5807" s="268" t="s">
        <v>138</v>
      </c>
      <c r="D5807" s="283">
        <v>265.51</v>
      </c>
    </row>
    <row r="5808" spans="1:4">
      <c r="A5808" s="268">
        <v>105671</v>
      </c>
      <c r="B5808" s="261" t="s">
        <v>6117</v>
      </c>
      <c r="C5808" s="268" t="s">
        <v>138</v>
      </c>
      <c r="D5808" s="283">
        <v>260.66000000000003</v>
      </c>
    </row>
    <row r="5809" spans="1:4">
      <c r="A5809" s="268">
        <v>105644</v>
      </c>
      <c r="B5809" s="261" t="s">
        <v>6118</v>
      </c>
      <c r="C5809" s="268" t="s">
        <v>138</v>
      </c>
      <c r="D5809" s="283">
        <v>298.2</v>
      </c>
    </row>
    <row r="5810" spans="1:4">
      <c r="A5810" s="268">
        <v>105650</v>
      </c>
      <c r="B5810" s="261" t="s">
        <v>6119</v>
      </c>
      <c r="C5810" s="268" t="s">
        <v>138</v>
      </c>
      <c r="D5810" s="283">
        <v>293.63</v>
      </c>
    </row>
    <row r="5811" spans="1:4">
      <c r="A5811" s="268">
        <v>105656</v>
      </c>
      <c r="B5811" s="261" t="s">
        <v>6120</v>
      </c>
      <c r="C5811" s="268" t="s">
        <v>138</v>
      </c>
      <c r="D5811" s="283">
        <v>291.33</v>
      </c>
    </row>
    <row r="5812" spans="1:4">
      <c r="A5812" s="268">
        <v>105577</v>
      </c>
      <c r="B5812" s="261" t="s">
        <v>6121</v>
      </c>
      <c r="C5812" s="268" t="s">
        <v>138</v>
      </c>
      <c r="D5812" s="283">
        <v>131.43</v>
      </c>
    </row>
    <row r="5813" spans="1:4">
      <c r="A5813" s="268">
        <v>105578</v>
      </c>
      <c r="B5813" s="261" t="s">
        <v>6122</v>
      </c>
      <c r="C5813" s="268" t="s">
        <v>138</v>
      </c>
      <c r="D5813" s="283">
        <v>121.79</v>
      </c>
    </row>
    <row r="5814" spans="1:4">
      <c r="A5814" s="268">
        <v>105712</v>
      </c>
      <c r="B5814" s="261" t="s">
        <v>6123</v>
      </c>
      <c r="C5814" s="268" t="s">
        <v>138</v>
      </c>
      <c r="D5814" s="283">
        <v>116.94</v>
      </c>
    </row>
    <row r="5815" spans="1:4">
      <c r="A5815" s="268">
        <v>105637</v>
      </c>
      <c r="B5815" s="261" t="s">
        <v>6124</v>
      </c>
      <c r="C5815" s="268" t="s">
        <v>138</v>
      </c>
      <c r="D5815" s="283">
        <v>168.04</v>
      </c>
    </row>
    <row r="5816" spans="1:4">
      <c r="A5816" s="268">
        <v>105707</v>
      </c>
      <c r="B5816" s="261" t="s">
        <v>6125</v>
      </c>
      <c r="C5816" s="268" t="s">
        <v>138</v>
      </c>
      <c r="D5816" s="283">
        <v>163.47</v>
      </c>
    </row>
    <row r="5817" spans="1:4">
      <c r="A5817" s="268">
        <v>105709</v>
      </c>
      <c r="B5817" s="261" t="s">
        <v>6126</v>
      </c>
      <c r="C5817" s="268" t="s">
        <v>138</v>
      </c>
      <c r="D5817" s="283">
        <v>161.16999999999999</v>
      </c>
    </row>
    <row r="5818" spans="1:4">
      <c r="A5818" s="268">
        <v>105693</v>
      </c>
      <c r="B5818" s="261" t="s">
        <v>6127</v>
      </c>
      <c r="C5818" s="268" t="s">
        <v>138</v>
      </c>
      <c r="D5818" s="283">
        <v>191.58</v>
      </c>
    </row>
    <row r="5819" spans="1:4">
      <c r="A5819" s="268">
        <v>105696</v>
      </c>
      <c r="B5819" s="261" t="s">
        <v>6128</v>
      </c>
      <c r="C5819" s="268" t="s">
        <v>138</v>
      </c>
      <c r="D5819" s="283">
        <v>181.94</v>
      </c>
    </row>
    <row r="5820" spans="1:4">
      <c r="A5820" s="268">
        <v>105702</v>
      </c>
      <c r="B5820" s="261" t="s">
        <v>6129</v>
      </c>
      <c r="C5820" s="268" t="s">
        <v>138</v>
      </c>
      <c r="D5820" s="283">
        <v>177.09</v>
      </c>
    </row>
    <row r="5821" spans="1:4">
      <c r="A5821" s="268">
        <v>105675</v>
      </c>
      <c r="B5821" s="261" t="s">
        <v>6130</v>
      </c>
      <c r="C5821" s="268" t="s">
        <v>138</v>
      </c>
      <c r="D5821" s="283">
        <v>211.35</v>
      </c>
    </row>
    <row r="5822" spans="1:4">
      <c r="A5822" s="268">
        <v>105681</v>
      </c>
      <c r="B5822" s="261" t="s">
        <v>6131</v>
      </c>
      <c r="C5822" s="268" t="s">
        <v>138</v>
      </c>
      <c r="D5822" s="283">
        <v>206.78</v>
      </c>
    </row>
    <row r="5823" spans="1:4">
      <c r="A5823" s="268">
        <v>105687</v>
      </c>
      <c r="B5823" s="261" t="s">
        <v>6132</v>
      </c>
      <c r="C5823" s="268" t="s">
        <v>138</v>
      </c>
      <c r="D5823" s="283">
        <v>204.48</v>
      </c>
    </row>
    <row r="5824" spans="1:4">
      <c r="A5824" s="268">
        <v>105694</v>
      </c>
      <c r="B5824" s="261" t="s">
        <v>6133</v>
      </c>
      <c r="C5824" s="268" t="s">
        <v>138</v>
      </c>
      <c r="D5824" s="283">
        <v>226.75</v>
      </c>
    </row>
    <row r="5825" spans="1:4">
      <c r="A5825" s="268">
        <v>105697</v>
      </c>
      <c r="B5825" s="261" t="s">
        <v>6134</v>
      </c>
      <c r="C5825" s="268" t="s">
        <v>138</v>
      </c>
      <c r="D5825" s="283">
        <v>217.11</v>
      </c>
    </row>
    <row r="5826" spans="1:4">
      <c r="A5826" s="268">
        <v>105703</v>
      </c>
      <c r="B5826" s="261" t="s">
        <v>6135</v>
      </c>
      <c r="C5826" s="268" t="s">
        <v>138</v>
      </c>
      <c r="D5826" s="283">
        <v>212.26</v>
      </c>
    </row>
    <row r="5827" spans="1:4">
      <c r="A5827" s="268">
        <v>105676</v>
      </c>
      <c r="B5827" s="261" t="s">
        <v>6136</v>
      </c>
      <c r="C5827" s="268" t="s">
        <v>138</v>
      </c>
      <c r="D5827" s="283">
        <v>244.35</v>
      </c>
    </row>
    <row r="5828" spans="1:4">
      <c r="A5828" s="268">
        <v>105682</v>
      </c>
      <c r="B5828" s="261" t="s">
        <v>6137</v>
      </c>
      <c r="C5828" s="268" t="s">
        <v>138</v>
      </c>
      <c r="D5828" s="283">
        <v>239.78</v>
      </c>
    </row>
    <row r="5829" spans="1:4">
      <c r="A5829" s="268">
        <v>105688</v>
      </c>
      <c r="B5829" s="261" t="s">
        <v>6138</v>
      </c>
      <c r="C5829" s="268" t="s">
        <v>138</v>
      </c>
      <c r="D5829" s="283">
        <v>237.48</v>
      </c>
    </row>
    <row r="5830" spans="1:4">
      <c r="A5830" s="268">
        <v>105695</v>
      </c>
      <c r="B5830" s="261" t="s">
        <v>6139</v>
      </c>
      <c r="C5830" s="268" t="s">
        <v>138</v>
      </c>
      <c r="D5830" s="283">
        <v>261.44</v>
      </c>
    </row>
    <row r="5831" spans="1:4">
      <c r="A5831" s="268">
        <v>105698</v>
      </c>
      <c r="B5831" s="261" t="s">
        <v>6140</v>
      </c>
      <c r="C5831" s="268" t="s">
        <v>138</v>
      </c>
      <c r="D5831" s="283">
        <v>251.8</v>
      </c>
    </row>
    <row r="5832" spans="1:4">
      <c r="A5832" s="268">
        <v>105704</v>
      </c>
      <c r="B5832" s="261" t="s">
        <v>6141</v>
      </c>
      <c r="C5832" s="268" t="s">
        <v>138</v>
      </c>
      <c r="D5832" s="283">
        <v>246.95</v>
      </c>
    </row>
    <row r="5833" spans="1:4">
      <c r="A5833" s="268">
        <v>105677</v>
      </c>
      <c r="B5833" s="261" t="s">
        <v>6142</v>
      </c>
      <c r="C5833" s="268" t="s">
        <v>138</v>
      </c>
      <c r="D5833" s="283">
        <v>277.35000000000002</v>
      </c>
    </row>
    <row r="5834" spans="1:4">
      <c r="A5834" s="268">
        <v>105683</v>
      </c>
      <c r="B5834" s="261" t="s">
        <v>6143</v>
      </c>
      <c r="C5834" s="268" t="s">
        <v>138</v>
      </c>
      <c r="D5834" s="283">
        <v>272.77999999999997</v>
      </c>
    </row>
    <row r="5835" spans="1:4">
      <c r="A5835" s="268">
        <v>105689</v>
      </c>
      <c r="B5835" s="261" t="s">
        <v>6144</v>
      </c>
      <c r="C5835" s="268" t="s">
        <v>138</v>
      </c>
      <c r="D5835" s="283">
        <v>270.48</v>
      </c>
    </row>
    <row r="5836" spans="1:4">
      <c r="A5836" s="268">
        <v>105579</v>
      </c>
      <c r="B5836" s="261" t="s">
        <v>6145</v>
      </c>
      <c r="C5836" s="268" t="s">
        <v>138</v>
      </c>
      <c r="D5836" s="283">
        <v>116.52</v>
      </c>
    </row>
    <row r="5837" spans="1:4">
      <c r="A5837" s="268">
        <v>105580</v>
      </c>
      <c r="B5837" s="261" t="s">
        <v>6146</v>
      </c>
      <c r="C5837" s="268" t="s">
        <v>138</v>
      </c>
      <c r="D5837" s="283">
        <v>106.88</v>
      </c>
    </row>
    <row r="5838" spans="1:4">
      <c r="A5838" s="268">
        <v>105582</v>
      </c>
      <c r="B5838" s="261" t="s">
        <v>6147</v>
      </c>
      <c r="C5838" s="268" t="s">
        <v>138</v>
      </c>
      <c r="D5838" s="283">
        <v>102.03</v>
      </c>
    </row>
    <row r="5839" spans="1:4">
      <c r="A5839" s="268">
        <v>105638</v>
      </c>
      <c r="B5839" s="261" t="s">
        <v>6148</v>
      </c>
      <c r="C5839" s="268" t="s">
        <v>138</v>
      </c>
      <c r="D5839" s="283">
        <v>145.37</v>
      </c>
    </row>
    <row r="5840" spans="1:4">
      <c r="A5840" s="268">
        <v>105715</v>
      </c>
      <c r="B5840" s="261" t="s">
        <v>6149</v>
      </c>
      <c r="C5840" s="268" t="s">
        <v>138</v>
      </c>
      <c r="D5840" s="283">
        <v>140.80000000000001</v>
      </c>
    </row>
    <row r="5841" spans="1:4">
      <c r="A5841" s="268">
        <v>105717</v>
      </c>
      <c r="B5841" s="261" t="s">
        <v>6150</v>
      </c>
      <c r="C5841" s="268" t="s">
        <v>138</v>
      </c>
      <c r="D5841" s="283">
        <v>138.5</v>
      </c>
    </row>
    <row r="5842" spans="1:4">
      <c r="A5842" s="268">
        <v>105626</v>
      </c>
      <c r="B5842" s="261" t="s">
        <v>6151</v>
      </c>
      <c r="C5842" s="268" t="s">
        <v>138</v>
      </c>
      <c r="D5842" s="283">
        <v>140.18</v>
      </c>
    </row>
    <row r="5843" spans="1:4">
      <c r="A5843" s="268">
        <v>105629</v>
      </c>
      <c r="B5843" s="261" t="s">
        <v>6152</v>
      </c>
      <c r="C5843" s="268" t="s">
        <v>138</v>
      </c>
      <c r="D5843" s="283">
        <v>132.41999999999999</v>
      </c>
    </row>
    <row r="5844" spans="1:4">
      <c r="A5844" s="268">
        <v>105635</v>
      </c>
      <c r="B5844" s="261" t="s">
        <v>6153</v>
      </c>
      <c r="C5844" s="268" t="s">
        <v>138</v>
      </c>
      <c r="D5844" s="283">
        <v>131.30000000000001</v>
      </c>
    </row>
    <row r="5845" spans="1:4">
      <c r="A5845" s="268">
        <v>105605</v>
      </c>
      <c r="B5845" s="261" t="s">
        <v>6154</v>
      </c>
      <c r="C5845" s="268" t="s">
        <v>138</v>
      </c>
      <c r="D5845" s="283">
        <v>128.82</v>
      </c>
    </row>
    <row r="5846" spans="1:4">
      <c r="A5846" s="268">
        <v>105613</v>
      </c>
      <c r="B5846" s="261" t="s">
        <v>6155</v>
      </c>
      <c r="C5846" s="268" t="s">
        <v>138</v>
      </c>
      <c r="D5846" s="283">
        <v>125.88</v>
      </c>
    </row>
    <row r="5847" spans="1:4">
      <c r="A5847" s="268">
        <v>105621</v>
      </c>
      <c r="B5847" s="261" t="s">
        <v>6156</v>
      </c>
      <c r="C5847" s="268" t="s">
        <v>138</v>
      </c>
      <c r="D5847" s="283">
        <v>123.73</v>
      </c>
    </row>
    <row r="5848" spans="1:4">
      <c r="A5848" s="268">
        <v>105627</v>
      </c>
      <c r="B5848" s="261" t="s">
        <v>6157</v>
      </c>
      <c r="C5848" s="268" t="s">
        <v>138</v>
      </c>
      <c r="D5848" s="283">
        <v>176.36</v>
      </c>
    </row>
    <row r="5849" spans="1:4">
      <c r="A5849" s="268">
        <v>105630</v>
      </c>
      <c r="B5849" s="261" t="s">
        <v>6158</v>
      </c>
      <c r="C5849" s="268" t="s">
        <v>138</v>
      </c>
      <c r="D5849" s="283">
        <v>168.6</v>
      </c>
    </row>
    <row r="5850" spans="1:4">
      <c r="A5850" s="268">
        <v>105636</v>
      </c>
      <c r="B5850" s="261" t="s">
        <v>6159</v>
      </c>
      <c r="C5850" s="268" t="s">
        <v>138</v>
      </c>
      <c r="D5850" s="283">
        <v>167.48</v>
      </c>
    </row>
    <row r="5851" spans="1:4">
      <c r="A5851" s="268">
        <v>105606</v>
      </c>
      <c r="B5851" s="261" t="s">
        <v>6160</v>
      </c>
      <c r="C5851" s="268" t="s">
        <v>138</v>
      </c>
      <c r="D5851" s="283">
        <v>164.08</v>
      </c>
    </row>
    <row r="5852" spans="1:4">
      <c r="A5852" s="268">
        <v>105614</v>
      </c>
      <c r="B5852" s="261" t="s">
        <v>6161</v>
      </c>
      <c r="C5852" s="268" t="s">
        <v>138</v>
      </c>
      <c r="D5852" s="283">
        <v>161.13999999999999</v>
      </c>
    </row>
    <row r="5853" spans="1:4">
      <c r="A5853" s="268">
        <v>105622</v>
      </c>
      <c r="B5853" s="261" t="s">
        <v>6162</v>
      </c>
      <c r="C5853" s="268" t="s">
        <v>138</v>
      </c>
      <c r="D5853" s="283">
        <v>158.99</v>
      </c>
    </row>
    <row r="5854" spans="1:4">
      <c r="A5854" s="268">
        <v>105572</v>
      </c>
      <c r="B5854" s="261" t="s">
        <v>6163</v>
      </c>
      <c r="C5854" s="268" t="s">
        <v>138</v>
      </c>
      <c r="D5854" s="283">
        <v>65.849999999999994</v>
      </c>
    </row>
    <row r="5855" spans="1:4">
      <c r="A5855" s="268">
        <v>105574</v>
      </c>
      <c r="B5855" s="261" t="s">
        <v>6164</v>
      </c>
      <c r="C5855" s="268" t="s">
        <v>138</v>
      </c>
      <c r="D5855" s="283">
        <v>58.09</v>
      </c>
    </row>
    <row r="5856" spans="1:4">
      <c r="A5856" s="268">
        <v>105576</v>
      </c>
      <c r="B5856" s="261" t="s">
        <v>6165</v>
      </c>
      <c r="C5856" s="268" t="s">
        <v>138</v>
      </c>
      <c r="D5856" s="283">
        <v>56.97</v>
      </c>
    </row>
    <row r="5857" spans="1:4">
      <c r="A5857" s="268">
        <v>105603</v>
      </c>
      <c r="B5857" s="261" t="s">
        <v>6166</v>
      </c>
      <c r="C5857" s="268" t="s">
        <v>138</v>
      </c>
      <c r="D5857" s="283">
        <v>58.3</v>
      </c>
    </row>
    <row r="5858" spans="1:4">
      <c r="A5858" s="268">
        <v>105611</v>
      </c>
      <c r="B5858" s="261" t="s">
        <v>6167</v>
      </c>
      <c r="C5858" s="268" t="s">
        <v>138</v>
      </c>
      <c r="D5858" s="283">
        <v>55.36</v>
      </c>
    </row>
    <row r="5859" spans="1:4">
      <c r="A5859" s="268">
        <v>105619</v>
      </c>
      <c r="B5859" s="261" t="s">
        <v>6168</v>
      </c>
      <c r="C5859" s="268" t="s">
        <v>138</v>
      </c>
      <c r="D5859" s="283">
        <v>53.21</v>
      </c>
    </row>
    <row r="5860" spans="1:4">
      <c r="A5860" s="268">
        <v>105573</v>
      </c>
      <c r="B5860" s="261" t="s">
        <v>6169</v>
      </c>
      <c r="C5860" s="268" t="s">
        <v>138</v>
      </c>
      <c r="D5860" s="283">
        <v>103.52</v>
      </c>
    </row>
    <row r="5861" spans="1:4">
      <c r="A5861" s="268">
        <v>105628</v>
      </c>
      <c r="B5861" s="261" t="s">
        <v>6170</v>
      </c>
      <c r="C5861" s="268" t="s">
        <v>138</v>
      </c>
      <c r="D5861" s="283">
        <v>95.76</v>
      </c>
    </row>
    <row r="5862" spans="1:4">
      <c r="A5862" s="268">
        <v>105634</v>
      </c>
      <c r="B5862" s="261" t="s">
        <v>6171</v>
      </c>
      <c r="C5862" s="268" t="s">
        <v>138</v>
      </c>
      <c r="D5862" s="283">
        <v>94.64</v>
      </c>
    </row>
    <row r="5863" spans="1:4">
      <c r="A5863" s="268">
        <v>105604</v>
      </c>
      <c r="B5863" s="261" t="s">
        <v>6172</v>
      </c>
      <c r="C5863" s="268" t="s">
        <v>138</v>
      </c>
      <c r="D5863" s="283">
        <v>93.55</v>
      </c>
    </row>
    <row r="5864" spans="1:4">
      <c r="A5864" s="268">
        <v>105612</v>
      </c>
      <c r="B5864" s="261" t="s">
        <v>6173</v>
      </c>
      <c r="C5864" s="268" t="s">
        <v>138</v>
      </c>
      <c r="D5864" s="283">
        <v>90.61</v>
      </c>
    </row>
    <row r="5865" spans="1:4">
      <c r="A5865" s="268">
        <v>105620</v>
      </c>
      <c r="B5865" s="261" t="s">
        <v>6174</v>
      </c>
      <c r="C5865" s="268" t="s">
        <v>138</v>
      </c>
      <c r="D5865" s="283">
        <v>88.46</v>
      </c>
    </row>
    <row r="5866" spans="1:4">
      <c r="A5866" s="268">
        <v>105586</v>
      </c>
      <c r="B5866" s="261" t="s">
        <v>6175</v>
      </c>
      <c r="C5866" s="268" t="s">
        <v>138</v>
      </c>
      <c r="D5866" s="283">
        <v>142.47999999999999</v>
      </c>
    </row>
    <row r="5867" spans="1:4">
      <c r="A5867" s="268">
        <v>105587</v>
      </c>
      <c r="B5867" s="261" t="s">
        <v>6176</v>
      </c>
      <c r="C5867" s="268" t="s">
        <v>138</v>
      </c>
      <c r="D5867" s="283">
        <v>129.16</v>
      </c>
    </row>
    <row r="5868" spans="1:4">
      <c r="A5868" s="268">
        <v>105589</v>
      </c>
      <c r="B5868" s="261" t="s">
        <v>6177</v>
      </c>
      <c r="C5868" s="268" t="s">
        <v>138</v>
      </c>
      <c r="D5868" s="283">
        <v>127.93</v>
      </c>
    </row>
    <row r="5869" spans="1:4">
      <c r="A5869" s="268">
        <v>105584</v>
      </c>
      <c r="B5869" s="261" t="s">
        <v>6178</v>
      </c>
      <c r="C5869" s="268" t="s">
        <v>138</v>
      </c>
      <c r="D5869" s="283">
        <v>176.32</v>
      </c>
    </row>
    <row r="5870" spans="1:4">
      <c r="A5870" s="268">
        <v>105720</v>
      </c>
      <c r="B5870" s="261" t="s">
        <v>6179</v>
      </c>
      <c r="C5870" s="268" t="s">
        <v>138</v>
      </c>
      <c r="D5870" s="283">
        <v>169.02</v>
      </c>
    </row>
    <row r="5871" spans="1:4">
      <c r="A5871" s="268">
        <v>105722</v>
      </c>
      <c r="B5871" s="261" t="s">
        <v>6180</v>
      </c>
      <c r="C5871" s="268" t="s">
        <v>138</v>
      </c>
      <c r="D5871" s="283">
        <v>169.43</v>
      </c>
    </row>
    <row r="5872" spans="1:4">
      <c r="A5872" s="268">
        <v>105593</v>
      </c>
      <c r="B5872" s="261" t="s">
        <v>6181</v>
      </c>
      <c r="C5872" s="268" t="s">
        <v>138</v>
      </c>
      <c r="D5872" s="283">
        <v>127.57</v>
      </c>
    </row>
    <row r="5873" spans="1:4">
      <c r="A5873" s="268">
        <v>105594</v>
      </c>
      <c r="B5873" s="261" t="s">
        <v>6182</v>
      </c>
      <c r="C5873" s="268" t="s">
        <v>138</v>
      </c>
      <c r="D5873" s="283">
        <v>114.25</v>
      </c>
    </row>
    <row r="5874" spans="1:4">
      <c r="A5874" s="268">
        <v>105596</v>
      </c>
      <c r="B5874" s="261" t="s">
        <v>6183</v>
      </c>
      <c r="C5874" s="268" t="s">
        <v>138</v>
      </c>
      <c r="D5874" s="283">
        <v>113.02</v>
      </c>
    </row>
    <row r="5875" spans="1:4">
      <c r="A5875" s="268">
        <v>105591</v>
      </c>
      <c r="B5875" s="261" t="s">
        <v>6184</v>
      </c>
      <c r="C5875" s="268" t="s">
        <v>138</v>
      </c>
      <c r="D5875" s="283">
        <v>153.65</v>
      </c>
    </row>
    <row r="5876" spans="1:4">
      <c r="A5876" s="268">
        <v>105724</v>
      </c>
      <c r="B5876" s="261" t="s">
        <v>6185</v>
      </c>
      <c r="C5876" s="268" t="s">
        <v>138</v>
      </c>
      <c r="D5876" s="283">
        <v>146.35</v>
      </c>
    </row>
    <row r="5877" spans="1:4">
      <c r="A5877" s="268">
        <v>105726</v>
      </c>
      <c r="B5877" s="261" t="s">
        <v>6186</v>
      </c>
      <c r="C5877" s="268" t="s">
        <v>138</v>
      </c>
      <c r="D5877" s="283">
        <v>146.76</v>
      </c>
    </row>
    <row r="5878" spans="1:4">
      <c r="A5878" s="268">
        <v>105567</v>
      </c>
      <c r="B5878" s="261" t="s">
        <v>6187</v>
      </c>
      <c r="C5878" s="268" t="s">
        <v>138</v>
      </c>
      <c r="D5878" s="283">
        <v>14.56</v>
      </c>
    </row>
    <row r="5879" spans="1:4">
      <c r="A5879" s="268">
        <v>105568</v>
      </c>
      <c r="B5879" s="261" t="s">
        <v>6188</v>
      </c>
      <c r="C5879" s="268" t="s">
        <v>138</v>
      </c>
      <c r="D5879" s="283">
        <v>11.62</v>
      </c>
    </row>
    <row r="5880" spans="1:4">
      <c r="A5880" s="268">
        <v>105570</v>
      </c>
      <c r="B5880" s="261" t="s">
        <v>6189</v>
      </c>
      <c r="C5880" s="268" t="s">
        <v>138</v>
      </c>
      <c r="D5880" s="283">
        <v>9.59</v>
      </c>
    </row>
    <row r="5881" spans="1:4">
      <c r="A5881" s="268">
        <v>100575</v>
      </c>
      <c r="B5881" s="261" t="s">
        <v>6190</v>
      </c>
      <c r="C5881" s="268" t="s">
        <v>147</v>
      </c>
      <c r="D5881" s="283">
        <v>0.55000000000000004</v>
      </c>
    </row>
    <row r="5882" spans="1:4">
      <c r="A5882" s="268">
        <v>100577</v>
      </c>
      <c r="B5882" s="261" t="s">
        <v>6191</v>
      </c>
      <c r="C5882" s="268" t="s">
        <v>147</v>
      </c>
      <c r="D5882" s="283">
        <v>1.41</v>
      </c>
    </row>
    <row r="5883" spans="1:4">
      <c r="A5883" s="268">
        <v>105598</v>
      </c>
      <c r="B5883" s="261" t="s">
        <v>6192</v>
      </c>
      <c r="C5883" s="268" t="s">
        <v>147</v>
      </c>
      <c r="D5883" s="283">
        <v>1.87</v>
      </c>
    </row>
    <row r="5884" spans="1:4">
      <c r="A5884" s="268">
        <v>100576</v>
      </c>
      <c r="B5884" s="261" t="s">
        <v>6193</v>
      </c>
      <c r="C5884" s="268" t="s">
        <v>147</v>
      </c>
      <c r="D5884" s="283">
        <v>2.76</v>
      </c>
    </row>
    <row r="5885" spans="1:4">
      <c r="A5885" s="268">
        <v>105597</v>
      </c>
      <c r="B5885" s="261" t="s">
        <v>6194</v>
      </c>
      <c r="C5885" s="268" t="s">
        <v>147</v>
      </c>
      <c r="D5885" s="283">
        <v>3.77</v>
      </c>
    </row>
    <row r="5886" spans="1:4">
      <c r="A5886" s="268">
        <v>102730</v>
      </c>
      <c r="B5886" s="261" t="s">
        <v>6195</v>
      </c>
      <c r="C5886" s="268" t="s">
        <v>152</v>
      </c>
      <c r="D5886" s="283">
        <v>11.43</v>
      </c>
    </row>
    <row r="5887" spans="1:4">
      <c r="A5887" s="268">
        <v>102731</v>
      </c>
      <c r="B5887" s="261" t="s">
        <v>6196</v>
      </c>
      <c r="C5887" s="268" t="s">
        <v>152</v>
      </c>
      <c r="D5887" s="283">
        <v>9.5399999999999991</v>
      </c>
    </row>
    <row r="5888" spans="1:4">
      <c r="A5888" s="268">
        <v>102732</v>
      </c>
      <c r="B5888" s="261" t="s">
        <v>6197</v>
      </c>
      <c r="C5888" s="268" t="s">
        <v>152</v>
      </c>
      <c r="D5888" s="283">
        <v>8.8699999999999992</v>
      </c>
    </row>
    <row r="5889" spans="1:4">
      <c r="A5889" s="268">
        <v>102733</v>
      </c>
      <c r="B5889" s="261" t="s">
        <v>6198</v>
      </c>
      <c r="C5889" s="268" t="s">
        <v>152</v>
      </c>
      <c r="D5889" s="283">
        <v>9.77</v>
      </c>
    </row>
    <row r="5890" spans="1:4">
      <c r="A5890" s="268">
        <v>102728</v>
      </c>
      <c r="B5890" s="261" t="s">
        <v>6199</v>
      </c>
      <c r="C5890" s="268" t="s">
        <v>152</v>
      </c>
      <c r="D5890" s="283">
        <v>14.22</v>
      </c>
    </row>
    <row r="5891" spans="1:4">
      <c r="A5891" s="268">
        <v>102729</v>
      </c>
      <c r="B5891" s="261" t="s">
        <v>6200</v>
      </c>
      <c r="C5891" s="268" t="s">
        <v>152</v>
      </c>
      <c r="D5891" s="283">
        <v>12.99</v>
      </c>
    </row>
    <row r="5892" spans="1:4">
      <c r="A5892" s="268">
        <v>102734</v>
      </c>
      <c r="B5892" s="261" t="s">
        <v>6201</v>
      </c>
      <c r="C5892" s="268" t="s">
        <v>152</v>
      </c>
      <c r="D5892" s="283">
        <v>13.18</v>
      </c>
    </row>
    <row r="5893" spans="1:4">
      <c r="A5893" s="268">
        <v>102735</v>
      </c>
      <c r="B5893" s="261" t="s">
        <v>6202</v>
      </c>
      <c r="C5893" s="268" t="s">
        <v>152</v>
      </c>
      <c r="D5893" s="283">
        <v>12.1</v>
      </c>
    </row>
    <row r="5894" spans="1:4">
      <c r="A5894" s="268">
        <v>102765</v>
      </c>
      <c r="B5894" s="261" t="s">
        <v>6203</v>
      </c>
      <c r="C5894" s="268" t="s">
        <v>347</v>
      </c>
      <c r="D5894" s="283">
        <v>16333.25</v>
      </c>
    </row>
    <row r="5895" spans="1:4">
      <c r="A5895" s="268">
        <v>102795</v>
      </c>
      <c r="B5895" s="261" t="s">
        <v>6204</v>
      </c>
      <c r="C5895" s="268" t="s">
        <v>347</v>
      </c>
      <c r="D5895" s="283">
        <v>28600.46</v>
      </c>
    </row>
    <row r="5896" spans="1:4">
      <c r="A5896" s="268">
        <v>102766</v>
      </c>
      <c r="B5896" s="261" t="s">
        <v>6205</v>
      </c>
      <c r="C5896" s="268" t="s">
        <v>347</v>
      </c>
      <c r="D5896" s="283">
        <v>24552.22</v>
      </c>
    </row>
    <row r="5897" spans="1:4">
      <c r="A5897" s="268">
        <v>102796</v>
      </c>
      <c r="B5897" s="261" t="s">
        <v>6206</v>
      </c>
      <c r="C5897" s="268" t="s">
        <v>347</v>
      </c>
      <c r="D5897" s="283">
        <v>45865.25</v>
      </c>
    </row>
    <row r="5898" spans="1:4">
      <c r="A5898" s="268">
        <v>102767</v>
      </c>
      <c r="B5898" s="261" t="s">
        <v>6207</v>
      </c>
      <c r="C5898" s="268" t="s">
        <v>347</v>
      </c>
      <c r="D5898" s="283">
        <v>34239.589999999997</v>
      </c>
    </row>
    <row r="5899" spans="1:4">
      <c r="A5899" s="268">
        <v>102797</v>
      </c>
      <c r="B5899" s="261" t="s">
        <v>6208</v>
      </c>
      <c r="C5899" s="268" t="s">
        <v>347</v>
      </c>
      <c r="D5899" s="283">
        <v>64843.71</v>
      </c>
    </row>
    <row r="5900" spans="1:4">
      <c r="A5900" s="268">
        <v>102768</v>
      </c>
      <c r="B5900" s="261" t="s">
        <v>6209</v>
      </c>
      <c r="C5900" s="268" t="s">
        <v>347</v>
      </c>
      <c r="D5900" s="283">
        <v>47710.53</v>
      </c>
    </row>
    <row r="5901" spans="1:4">
      <c r="A5901" s="268">
        <v>102798</v>
      </c>
      <c r="B5901" s="261" t="s">
        <v>6210</v>
      </c>
      <c r="C5901" s="268" t="s">
        <v>347</v>
      </c>
      <c r="D5901" s="283">
        <v>79299.990000000005</v>
      </c>
    </row>
    <row r="5902" spans="1:4">
      <c r="A5902" s="268">
        <v>102744</v>
      </c>
      <c r="B5902" s="261" t="s">
        <v>6211</v>
      </c>
      <c r="C5902" s="268" t="s">
        <v>347</v>
      </c>
      <c r="D5902" s="283">
        <v>6829.16</v>
      </c>
    </row>
    <row r="5903" spans="1:4">
      <c r="A5903" s="268">
        <v>102755</v>
      </c>
      <c r="B5903" s="261" t="s">
        <v>6212</v>
      </c>
      <c r="C5903" s="268" t="s">
        <v>347</v>
      </c>
      <c r="D5903" s="283">
        <v>10530.19</v>
      </c>
    </row>
    <row r="5904" spans="1:4">
      <c r="A5904" s="268">
        <v>102782</v>
      </c>
      <c r="B5904" s="261" t="s">
        <v>6213</v>
      </c>
      <c r="C5904" s="268" t="s">
        <v>347</v>
      </c>
      <c r="D5904" s="283">
        <v>13977.39</v>
      </c>
    </row>
    <row r="5905" spans="1:4">
      <c r="A5905" s="268">
        <v>102745</v>
      </c>
      <c r="B5905" s="261" t="s">
        <v>6214</v>
      </c>
      <c r="C5905" s="268" t="s">
        <v>347</v>
      </c>
      <c r="D5905" s="283">
        <v>9579.98</v>
      </c>
    </row>
    <row r="5906" spans="1:4">
      <c r="A5906" s="268">
        <v>102756</v>
      </c>
      <c r="B5906" s="261" t="s">
        <v>6215</v>
      </c>
      <c r="C5906" s="268" t="s">
        <v>347</v>
      </c>
      <c r="D5906" s="283">
        <v>15598.86</v>
      </c>
    </row>
    <row r="5907" spans="1:4">
      <c r="A5907" s="268">
        <v>102783</v>
      </c>
      <c r="B5907" s="261" t="s">
        <v>6216</v>
      </c>
      <c r="C5907" s="268" t="s">
        <v>347</v>
      </c>
      <c r="D5907" s="283">
        <v>18572.27</v>
      </c>
    </row>
    <row r="5908" spans="1:4">
      <c r="A5908" s="268">
        <v>102746</v>
      </c>
      <c r="B5908" s="261" t="s">
        <v>6217</v>
      </c>
      <c r="C5908" s="268" t="s">
        <v>347</v>
      </c>
      <c r="D5908" s="283">
        <v>16581.939999999999</v>
      </c>
    </row>
    <row r="5909" spans="1:4">
      <c r="A5909" s="268">
        <v>102757</v>
      </c>
      <c r="B5909" s="261" t="s">
        <v>6218</v>
      </c>
      <c r="C5909" s="268" t="s">
        <v>347</v>
      </c>
      <c r="D5909" s="283">
        <v>28980.6</v>
      </c>
    </row>
    <row r="5910" spans="1:4">
      <c r="A5910" s="268">
        <v>102784</v>
      </c>
      <c r="B5910" s="261" t="s">
        <v>6219</v>
      </c>
      <c r="C5910" s="268" t="s">
        <v>347</v>
      </c>
      <c r="D5910" s="283">
        <v>28064.55</v>
      </c>
    </row>
    <row r="5911" spans="1:4">
      <c r="A5911" s="268">
        <v>102779</v>
      </c>
      <c r="B5911" s="261" t="s">
        <v>6220</v>
      </c>
      <c r="C5911" s="268" t="s">
        <v>347</v>
      </c>
      <c r="D5911" s="283">
        <v>7413.3</v>
      </c>
    </row>
    <row r="5912" spans="1:4">
      <c r="A5912" s="268">
        <v>102780</v>
      </c>
      <c r="B5912" s="261" t="s">
        <v>6221</v>
      </c>
      <c r="C5912" s="268" t="s">
        <v>347</v>
      </c>
      <c r="D5912" s="283">
        <v>8528.3700000000008</v>
      </c>
    </row>
    <row r="5913" spans="1:4">
      <c r="A5913" s="268">
        <v>102743</v>
      </c>
      <c r="B5913" s="261" t="s">
        <v>6222</v>
      </c>
      <c r="C5913" s="268" t="s">
        <v>347</v>
      </c>
      <c r="D5913" s="283">
        <v>4569.42</v>
      </c>
    </row>
    <row r="5914" spans="1:4">
      <c r="A5914" s="268">
        <v>102781</v>
      </c>
      <c r="B5914" s="261" t="s">
        <v>6223</v>
      </c>
      <c r="C5914" s="268" t="s">
        <v>347</v>
      </c>
      <c r="D5914" s="283">
        <v>12663.75</v>
      </c>
    </row>
    <row r="5915" spans="1:4">
      <c r="A5915" s="268">
        <v>102761</v>
      </c>
      <c r="B5915" s="261" t="s">
        <v>6224</v>
      </c>
      <c r="C5915" s="268" t="s">
        <v>347</v>
      </c>
      <c r="D5915" s="283">
        <v>13063.95</v>
      </c>
    </row>
    <row r="5916" spans="1:4">
      <c r="A5916" s="268">
        <v>102791</v>
      </c>
      <c r="B5916" s="261" t="s">
        <v>6225</v>
      </c>
      <c r="C5916" s="268" t="s">
        <v>347</v>
      </c>
      <c r="D5916" s="283">
        <v>26819.49</v>
      </c>
    </row>
    <row r="5917" spans="1:4">
      <c r="A5917" s="268">
        <v>102762</v>
      </c>
      <c r="B5917" s="261" t="s">
        <v>6226</v>
      </c>
      <c r="C5917" s="268" t="s">
        <v>347</v>
      </c>
      <c r="D5917" s="283">
        <v>20136.310000000001</v>
      </c>
    </row>
    <row r="5918" spans="1:4">
      <c r="A5918" s="268">
        <v>102792</v>
      </c>
      <c r="B5918" s="261" t="s">
        <v>6227</v>
      </c>
      <c r="C5918" s="268" t="s">
        <v>347</v>
      </c>
      <c r="D5918" s="283">
        <v>43405.99</v>
      </c>
    </row>
    <row r="5919" spans="1:4">
      <c r="A5919" s="268">
        <v>102763</v>
      </c>
      <c r="B5919" s="261" t="s">
        <v>6228</v>
      </c>
      <c r="C5919" s="268" t="s">
        <v>347</v>
      </c>
      <c r="D5919" s="283">
        <v>27936.560000000001</v>
      </c>
    </row>
    <row r="5920" spans="1:4">
      <c r="A5920" s="268">
        <v>102793</v>
      </c>
      <c r="B5920" s="261" t="s">
        <v>6229</v>
      </c>
      <c r="C5920" s="268" t="s">
        <v>347</v>
      </c>
      <c r="D5920" s="283">
        <v>58057.52</v>
      </c>
    </row>
    <row r="5921" spans="1:4">
      <c r="A5921" s="268">
        <v>102764</v>
      </c>
      <c r="B5921" s="261" t="s">
        <v>6230</v>
      </c>
      <c r="C5921" s="268" t="s">
        <v>347</v>
      </c>
      <c r="D5921" s="283">
        <v>39290.26</v>
      </c>
    </row>
    <row r="5922" spans="1:4">
      <c r="A5922" s="268">
        <v>102794</v>
      </c>
      <c r="B5922" s="261" t="s">
        <v>6231</v>
      </c>
      <c r="C5922" s="268" t="s">
        <v>347</v>
      </c>
      <c r="D5922" s="283">
        <v>83075.38</v>
      </c>
    </row>
    <row r="5923" spans="1:4">
      <c r="A5923" s="268">
        <v>102740</v>
      </c>
      <c r="B5923" s="261" t="s">
        <v>6232</v>
      </c>
      <c r="C5923" s="268" t="s">
        <v>347</v>
      </c>
      <c r="D5923" s="283">
        <v>5620.32</v>
      </c>
    </row>
    <row r="5924" spans="1:4">
      <c r="A5924" s="268">
        <v>102752</v>
      </c>
      <c r="B5924" s="261" t="s">
        <v>6233</v>
      </c>
      <c r="C5924" s="268" t="s">
        <v>347</v>
      </c>
      <c r="D5924" s="283">
        <v>7535.09</v>
      </c>
    </row>
    <row r="5925" spans="1:4">
      <c r="A5925" s="268">
        <v>102776</v>
      </c>
      <c r="B5925" s="261" t="s">
        <v>6234</v>
      </c>
      <c r="C5925" s="268" t="s">
        <v>347</v>
      </c>
      <c r="D5925" s="283">
        <v>11089.2</v>
      </c>
    </row>
    <row r="5926" spans="1:4">
      <c r="A5926" s="268">
        <v>102741</v>
      </c>
      <c r="B5926" s="261" t="s">
        <v>6235</v>
      </c>
      <c r="C5926" s="268" t="s">
        <v>347</v>
      </c>
      <c r="D5926" s="283">
        <v>7875.36</v>
      </c>
    </row>
    <row r="5927" spans="1:4">
      <c r="A5927" s="268">
        <v>102753</v>
      </c>
      <c r="B5927" s="261" t="s">
        <v>6236</v>
      </c>
      <c r="C5927" s="268" t="s">
        <v>347</v>
      </c>
      <c r="D5927" s="283">
        <v>11128</v>
      </c>
    </row>
    <row r="5928" spans="1:4">
      <c r="A5928" s="268">
        <v>102777</v>
      </c>
      <c r="B5928" s="261" t="s">
        <v>6237</v>
      </c>
      <c r="C5928" s="268" t="s">
        <v>347</v>
      </c>
      <c r="D5928" s="283">
        <v>16799.14</v>
      </c>
    </row>
    <row r="5929" spans="1:4">
      <c r="A5929" s="268">
        <v>102742</v>
      </c>
      <c r="B5929" s="261" t="s">
        <v>6238</v>
      </c>
      <c r="C5929" s="268" t="s">
        <v>347</v>
      </c>
      <c r="D5929" s="283">
        <v>13616.44</v>
      </c>
    </row>
    <row r="5930" spans="1:4">
      <c r="A5930" s="268">
        <v>102754</v>
      </c>
      <c r="B5930" s="261" t="s">
        <v>6239</v>
      </c>
      <c r="C5930" s="268" t="s">
        <v>347</v>
      </c>
      <c r="D5930" s="283">
        <v>21127.99</v>
      </c>
    </row>
    <row r="5931" spans="1:4">
      <c r="A5931" s="268">
        <v>102778</v>
      </c>
      <c r="B5931" s="261" t="s">
        <v>6240</v>
      </c>
      <c r="C5931" s="268" t="s">
        <v>347</v>
      </c>
      <c r="D5931" s="283">
        <v>24309.41</v>
      </c>
    </row>
    <row r="5932" spans="1:4">
      <c r="A5932" s="268">
        <v>102737</v>
      </c>
      <c r="B5932" s="261" t="s">
        <v>6241</v>
      </c>
      <c r="C5932" s="268" t="s">
        <v>347</v>
      </c>
      <c r="D5932" s="283">
        <v>1101.58</v>
      </c>
    </row>
    <row r="5933" spans="1:4">
      <c r="A5933" s="268">
        <v>102773</v>
      </c>
      <c r="B5933" s="261" t="s">
        <v>6242</v>
      </c>
      <c r="C5933" s="268" t="s">
        <v>347</v>
      </c>
      <c r="D5933" s="283">
        <v>7413.3</v>
      </c>
    </row>
    <row r="5934" spans="1:4">
      <c r="A5934" s="268">
        <v>102738</v>
      </c>
      <c r="B5934" s="261" t="s">
        <v>6243</v>
      </c>
      <c r="C5934" s="268" t="s">
        <v>347</v>
      </c>
      <c r="D5934" s="283">
        <v>2249.83</v>
      </c>
    </row>
    <row r="5935" spans="1:4">
      <c r="A5935" s="268">
        <v>102750</v>
      </c>
      <c r="B5935" s="261" t="s">
        <v>6244</v>
      </c>
      <c r="C5935" s="268" t="s">
        <v>347</v>
      </c>
      <c r="D5935" s="283">
        <v>2740.21</v>
      </c>
    </row>
    <row r="5936" spans="1:4">
      <c r="A5936" s="268">
        <v>102774</v>
      </c>
      <c r="B5936" s="261" t="s">
        <v>6245</v>
      </c>
      <c r="C5936" s="268" t="s">
        <v>347</v>
      </c>
      <c r="D5936" s="283">
        <v>7413.3</v>
      </c>
    </row>
    <row r="5937" spans="1:4">
      <c r="A5937" s="268">
        <v>102739</v>
      </c>
      <c r="B5937" s="261" t="s">
        <v>6246</v>
      </c>
      <c r="C5937" s="268" t="s">
        <v>347</v>
      </c>
      <c r="D5937" s="283">
        <v>3757.3</v>
      </c>
    </row>
    <row r="5938" spans="1:4">
      <c r="A5938" s="268">
        <v>102751</v>
      </c>
      <c r="B5938" s="261" t="s">
        <v>6247</v>
      </c>
      <c r="C5938" s="268" t="s">
        <v>347</v>
      </c>
      <c r="D5938" s="283">
        <v>4742.49</v>
      </c>
    </row>
    <row r="5939" spans="1:4">
      <c r="A5939" s="268">
        <v>102775</v>
      </c>
      <c r="B5939" s="261" t="s">
        <v>6248</v>
      </c>
      <c r="C5939" s="268" t="s">
        <v>347</v>
      </c>
      <c r="D5939" s="283">
        <v>11089.2</v>
      </c>
    </row>
    <row r="5940" spans="1:4">
      <c r="A5940" s="268">
        <v>102769</v>
      </c>
      <c r="B5940" s="261" t="s">
        <v>6249</v>
      </c>
      <c r="C5940" s="268" t="s">
        <v>347</v>
      </c>
      <c r="D5940" s="283">
        <v>18947.580000000002</v>
      </c>
    </row>
    <row r="5941" spans="1:4">
      <c r="A5941" s="268">
        <v>102799</v>
      </c>
      <c r="B5941" s="261" t="s">
        <v>6250</v>
      </c>
      <c r="C5941" s="268" t="s">
        <v>347</v>
      </c>
      <c r="D5941" s="283">
        <v>29213.11</v>
      </c>
    </row>
    <row r="5942" spans="1:4">
      <c r="A5942" s="268">
        <v>102770</v>
      </c>
      <c r="B5942" s="261" t="s">
        <v>6251</v>
      </c>
      <c r="C5942" s="268" t="s">
        <v>347</v>
      </c>
      <c r="D5942" s="283">
        <v>29016.31</v>
      </c>
    </row>
    <row r="5943" spans="1:4">
      <c r="A5943" s="268">
        <v>102800</v>
      </c>
      <c r="B5943" s="261" t="s">
        <v>6252</v>
      </c>
      <c r="C5943" s="268" t="s">
        <v>347</v>
      </c>
      <c r="D5943" s="283">
        <v>50348.23</v>
      </c>
    </row>
    <row r="5944" spans="1:4">
      <c r="A5944" s="268">
        <v>102771</v>
      </c>
      <c r="B5944" s="261" t="s">
        <v>6253</v>
      </c>
      <c r="C5944" s="268" t="s">
        <v>347</v>
      </c>
      <c r="D5944" s="283">
        <v>40451.1</v>
      </c>
    </row>
    <row r="5945" spans="1:4">
      <c r="A5945" s="268">
        <v>102801</v>
      </c>
      <c r="B5945" s="261" t="s">
        <v>6254</v>
      </c>
      <c r="C5945" s="268" t="s">
        <v>347</v>
      </c>
      <c r="D5945" s="283">
        <v>70246.080000000002</v>
      </c>
    </row>
    <row r="5946" spans="1:4">
      <c r="A5946" s="268">
        <v>102772</v>
      </c>
      <c r="B5946" s="261" t="s">
        <v>6255</v>
      </c>
      <c r="C5946" s="268" t="s">
        <v>347</v>
      </c>
      <c r="D5946" s="283">
        <v>56670.54</v>
      </c>
    </row>
    <row r="5947" spans="1:4">
      <c r="A5947" s="268">
        <v>102802</v>
      </c>
      <c r="B5947" s="261" t="s">
        <v>6256</v>
      </c>
      <c r="C5947" s="268" t="s">
        <v>347</v>
      </c>
      <c r="D5947" s="283">
        <v>84195.8</v>
      </c>
    </row>
    <row r="5948" spans="1:4">
      <c r="A5948" s="268">
        <v>102747</v>
      </c>
      <c r="B5948" s="261" t="s">
        <v>6257</v>
      </c>
      <c r="C5948" s="268" t="s">
        <v>347</v>
      </c>
      <c r="D5948" s="283">
        <v>8487.59</v>
      </c>
    </row>
    <row r="5949" spans="1:4">
      <c r="A5949" s="268">
        <v>102758</v>
      </c>
      <c r="B5949" s="261" t="s">
        <v>6258</v>
      </c>
      <c r="C5949" s="268" t="s">
        <v>347</v>
      </c>
      <c r="D5949" s="283">
        <v>13538.9</v>
      </c>
    </row>
    <row r="5950" spans="1:4">
      <c r="A5950" s="268">
        <v>102788</v>
      </c>
      <c r="B5950" s="261" t="s">
        <v>6259</v>
      </c>
      <c r="C5950" s="268" t="s">
        <v>347</v>
      </c>
      <c r="D5950" s="283">
        <v>15242.1</v>
      </c>
    </row>
    <row r="5951" spans="1:4">
      <c r="A5951" s="268">
        <v>102748</v>
      </c>
      <c r="B5951" s="261" t="s">
        <v>6260</v>
      </c>
      <c r="C5951" s="268" t="s">
        <v>347</v>
      </c>
      <c r="D5951" s="283">
        <v>11855.06</v>
      </c>
    </row>
    <row r="5952" spans="1:4">
      <c r="A5952" s="268">
        <v>102759</v>
      </c>
      <c r="B5952" s="261" t="s">
        <v>6261</v>
      </c>
      <c r="C5952" s="268" t="s">
        <v>347</v>
      </c>
      <c r="D5952" s="283">
        <v>20090.32</v>
      </c>
    </row>
    <row r="5953" spans="1:4">
      <c r="A5953" s="268">
        <v>102789</v>
      </c>
      <c r="B5953" s="261" t="s">
        <v>6262</v>
      </c>
      <c r="C5953" s="268" t="s">
        <v>347</v>
      </c>
      <c r="D5953" s="283">
        <v>20051.86</v>
      </c>
    </row>
    <row r="5954" spans="1:4">
      <c r="A5954" s="268">
        <v>102749</v>
      </c>
      <c r="B5954" s="261" t="s">
        <v>6263</v>
      </c>
      <c r="C5954" s="268" t="s">
        <v>347</v>
      </c>
      <c r="D5954" s="283">
        <v>20324.939999999999</v>
      </c>
    </row>
    <row r="5955" spans="1:4">
      <c r="A5955" s="268">
        <v>102760</v>
      </c>
      <c r="B5955" s="261" t="s">
        <v>6264</v>
      </c>
      <c r="C5955" s="268" t="s">
        <v>347</v>
      </c>
      <c r="D5955" s="283">
        <v>36980.730000000003</v>
      </c>
    </row>
    <row r="5956" spans="1:4">
      <c r="A5956" s="268">
        <v>102790</v>
      </c>
      <c r="B5956" s="261" t="s">
        <v>6265</v>
      </c>
      <c r="C5956" s="268" t="s">
        <v>347</v>
      </c>
      <c r="D5956" s="283">
        <v>32635.06</v>
      </c>
    </row>
    <row r="5957" spans="1:4">
      <c r="A5957" s="268">
        <v>102785</v>
      </c>
      <c r="B5957" s="261" t="s">
        <v>6266</v>
      </c>
      <c r="C5957" s="268" t="s">
        <v>347</v>
      </c>
      <c r="D5957" s="283">
        <v>8528.3700000000008</v>
      </c>
    </row>
    <row r="5958" spans="1:4">
      <c r="A5958" s="268">
        <v>102786</v>
      </c>
      <c r="B5958" s="261" t="s">
        <v>6267</v>
      </c>
      <c r="C5958" s="268" t="s">
        <v>347</v>
      </c>
      <c r="D5958" s="283">
        <v>9382.52</v>
      </c>
    </row>
    <row r="5959" spans="1:4">
      <c r="A5959" s="268">
        <v>102787</v>
      </c>
      <c r="B5959" s="261" t="s">
        <v>6268</v>
      </c>
      <c r="C5959" s="268" t="s">
        <v>347</v>
      </c>
      <c r="D5959" s="283">
        <v>13977.39</v>
      </c>
    </row>
    <row r="5960" spans="1:4">
      <c r="A5960" s="268">
        <v>102736</v>
      </c>
      <c r="B5960" s="261" t="s">
        <v>6269</v>
      </c>
      <c r="C5960" s="268" t="s">
        <v>138</v>
      </c>
      <c r="D5960" s="283">
        <v>670.12</v>
      </c>
    </row>
    <row r="5961" spans="1:4">
      <c r="A5961" s="268">
        <v>102727</v>
      </c>
      <c r="B5961" s="261" t="s">
        <v>6270</v>
      </c>
      <c r="C5961" s="268" t="s">
        <v>147</v>
      </c>
      <c r="D5961" s="283">
        <v>101.39</v>
      </c>
    </row>
    <row r="5962" spans="1:4">
      <c r="A5962" s="268">
        <v>102111</v>
      </c>
      <c r="B5962" s="261" t="s">
        <v>6271</v>
      </c>
      <c r="C5962" s="268" t="s">
        <v>347</v>
      </c>
      <c r="D5962" s="283">
        <v>836.21</v>
      </c>
    </row>
    <row r="5963" spans="1:4">
      <c r="A5963" s="268">
        <v>102113</v>
      </c>
      <c r="B5963" s="261" t="s">
        <v>6272</v>
      </c>
      <c r="C5963" s="268" t="s">
        <v>347</v>
      </c>
      <c r="D5963" s="283">
        <v>1268.26</v>
      </c>
    </row>
    <row r="5964" spans="1:4">
      <c r="A5964" s="268">
        <v>102116</v>
      </c>
      <c r="B5964" s="261" t="s">
        <v>6273</v>
      </c>
      <c r="C5964" s="268" t="s">
        <v>347</v>
      </c>
      <c r="D5964" s="283">
        <v>1348.51</v>
      </c>
    </row>
    <row r="5965" spans="1:4">
      <c r="A5965" s="268">
        <v>102132</v>
      </c>
      <c r="B5965" s="261" t="s">
        <v>6274</v>
      </c>
      <c r="C5965" s="268" t="s">
        <v>347</v>
      </c>
      <c r="D5965" s="283">
        <v>0</v>
      </c>
    </row>
    <row r="5966" spans="1:4">
      <c r="A5966" s="268">
        <v>102115</v>
      </c>
      <c r="B5966" s="261" t="s">
        <v>6275</v>
      </c>
      <c r="C5966" s="268" t="s">
        <v>347</v>
      </c>
      <c r="D5966" s="283">
        <v>2093.1</v>
      </c>
    </row>
    <row r="5967" spans="1:4">
      <c r="A5967" s="268">
        <v>102122</v>
      </c>
      <c r="B5967" s="261" t="s">
        <v>6276</v>
      </c>
      <c r="C5967" s="268" t="s">
        <v>347</v>
      </c>
      <c r="D5967" s="283">
        <v>5830.48</v>
      </c>
    </row>
    <row r="5968" spans="1:4">
      <c r="A5968" s="268">
        <v>102118</v>
      </c>
      <c r="B5968" s="261" t="s">
        <v>6277</v>
      </c>
      <c r="C5968" s="268" t="s">
        <v>347</v>
      </c>
      <c r="D5968" s="283">
        <v>1798.65</v>
      </c>
    </row>
    <row r="5969" spans="1:4">
      <c r="A5969" s="268">
        <v>102133</v>
      </c>
      <c r="B5969" s="261" t="s">
        <v>6278</v>
      </c>
      <c r="C5969" s="268" t="s">
        <v>347</v>
      </c>
      <c r="D5969" s="283">
        <v>0</v>
      </c>
    </row>
    <row r="5970" spans="1:4">
      <c r="A5970" s="268">
        <v>102126</v>
      </c>
      <c r="B5970" s="261" t="s">
        <v>6279</v>
      </c>
      <c r="C5970" s="268" t="s">
        <v>347</v>
      </c>
      <c r="D5970" s="283">
        <v>7394.46</v>
      </c>
    </row>
    <row r="5971" spans="1:4">
      <c r="A5971" s="268">
        <v>102137</v>
      </c>
      <c r="B5971" s="261" t="s">
        <v>6280</v>
      </c>
      <c r="C5971" s="268" t="s">
        <v>347</v>
      </c>
      <c r="D5971" s="283">
        <v>131.66</v>
      </c>
    </row>
    <row r="5972" spans="1:4">
      <c r="A5972" s="268">
        <v>106258</v>
      </c>
      <c r="B5972" s="261" t="s">
        <v>6281</v>
      </c>
      <c r="C5972" s="268" t="s">
        <v>347</v>
      </c>
      <c r="D5972" s="283">
        <v>0</v>
      </c>
    </row>
    <row r="5973" spans="1:4">
      <c r="A5973" s="268">
        <v>102112</v>
      </c>
      <c r="B5973" s="261" t="s">
        <v>6282</v>
      </c>
      <c r="C5973" s="268" t="s">
        <v>347</v>
      </c>
      <c r="D5973" s="283">
        <v>211.39</v>
      </c>
    </row>
    <row r="5974" spans="1:4">
      <c r="A5974" s="268">
        <v>102114</v>
      </c>
      <c r="B5974" s="261" t="s">
        <v>6283</v>
      </c>
      <c r="C5974" s="268" t="s">
        <v>347</v>
      </c>
      <c r="D5974" s="283">
        <v>215.02</v>
      </c>
    </row>
    <row r="5975" spans="1:4">
      <c r="A5975" s="268">
        <v>102117</v>
      </c>
      <c r="B5975" s="261" t="s">
        <v>6284</v>
      </c>
      <c r="C5975" s="268" t="s">
        <v>347</v>
      </c>
      <c r="D5975" s="283">
        <v>219.43</v>
      </c>
    </row>
    <row r="5976" spans="1:4">
      <c r="A5976" s="268">
        <v>102123</v>
      </c>
      <c r="B5976" s="261" t="s">
        <v>6285</v>
      </c>
      <c r="C5976" s="268" t="s">
        <v>347</v>
      </c>
      <c r="D5976" s="283">
        <v>274.20999999999998</v>
      </c>
    </row>
    <row r="5977" spans="1:4">
      <c r="A5977" s="268">
        <v>102119</v>
      </c>
      <c r="B5977" s="261" t="s">
        <v>6286</v>
      </c>
      <c r="C5977" s="268" t="s">
        <v>347</v>
      </c>
      <c r="D5977" s="283">
        <v>223.23</v>
      </c>
    </row>
    <row r="5978" spans="1:4">
      <c r="A5978" s="268">
        <v>102127</v>
      </c>
      <c r="B5978" s="261" t="s">
        <v>6287</v>
      </c>
      <c r="C5978" s="268" t="s">
        <v>347</v>
      </c>
      <c r="D5978" s="283">
        <v>803.84</v>
      </c>
    </row>
    <row r="5979" spans="1:4">
      <c r="A5979" s="268">
        <v>102121</v>
      </c>
      <c r="B5979" s="261" t="s">
        <v>6288</v>
      </c>
      <c r="C5979" s="268" t="s">
        <v>347</v>
      </c>
      <c r="D5979" s="283">
        <v>262.91000000000003</v>
      </c>
    </row>
    <row r="5980" spans="1:4">
      <c r="A5980" s="268">
        <v>102138</v>
      </c>
      <c r="B5980" s="261" t="s">
        <v>6289</v>
      </c>
      <c r="C5980" s="268" t="s">
        <v>347</v>
      </c>
      <c r="D5980" s="283">
        <v>292.62</v>
      </c>
    </row>
    <row r="5981" spans="1:4">
      <c r="A5981" s="268">
        <v>102129</v>
      </c>
      <c r="B5981" s="261" t="s">
        <v>6290</v>
      </c>
      <c r="C5981" s="268" t="s">
        <v>347</v>
      </c>
      <c r="D5981" s="283">
        <v>1034.4000000000001</v>
      </c>
    </row>
    <row r="5982" spans="1:4">
      <c r="A5982" s="268">
        <v>102131</v>
      </c>
      <c r="B5982" s="261" t="s">
        <v>6291</v>
      </c>
      <c r="C5982" s="268" t="s">
        <v>347</v>
      </c>
      <c r="D5982" s="283">
        <v>1115.6400000000001</v>
      </c>
    </row>
    <row r="5983" spans="1:4">
      <c r="A5983" s="268">
        <v>102120</v>
      </c>
      <c r="B5983" s="261" t="s">
        <v>6292</v>
      </c>
      <c r="C5983" s="268" t="s">
        <v>347</v>
      </c>
      <c r="D5983" s="283">
        <v>0</v>
      </c>
    </row>
    <row r="5984" spans="1:4">
      <c r="A5984" s="268">
        <v>102334</v>
      </c>
      <c r="B5984" s="261" t="s">
        <v>6293</v>
      </c>
      <c r="C5984" s="268" t="s">
        <v>347</v>
      </c>
      <c r="D5984" s="283">
        <v>0</v>
      </c>
    </row>
    <row r="5985" spans="1:4">
      <c r="A5985" s="268">
        <v>102128</v>
      </c>
      <c r="B5985" s="261" t="s">
        <v>6294</v>
      </c>
      <c r="C5985" s="268" t="s">
        <v>347</v>
      </c>
      <c r="D5985" s="283">
        <v>0</v>
      </c>
    </row>
    <row r="5986" spans="1:4">
      <c r="A5986" s="268">
        <v>102130</v>
      </c>
      <c r="B5986" s="261" t="s">
        <v>6295</v>
      </c>
      <c r="C5986" s="268" t="s">
        <v>347</v>
      </c>
      <c r="D5986" s="283">
        <v>0</v>
      </c>
    </row>
    <row r="5987" spans="1:4">
      <c r="A5987" s="268">
        <v>104941</v>
      </c>
      <c r="B5987" s="261" t="s">
        <v>6296</v>
      </c>
      <c r="C5987" s="268" t="s">
        <v>147</v>
      </c>
      <c r="D5987" s="283">
        <v>0</v>
      </c>
    </row>
    <row r="5988" spans="1:4">
      <c r="A5988" s="268">
        <v>104942</v>
      </c>
      <c r="B5988" s="261" t="s">
        <v>6297</v>
      </c>
      <c r="C5988" s="268" t="s">
        <v>147</v>
      </c>
      <c r="D5988" s="283">
        <v>0</v>
      </c>
    </row>
    <row r="5989" spans="1:4">
      <c r="A5989" s="268">
        <v>104940</v>
      </c>
      <c r="B5989" s="261" t="s">
        <v>6298</v>
      </c>
      <c r="C5989" s="268" t="s">
        <v>347</v>
      </c>
      <c r="D5989" s="283">
        <v>0</v>
      </c>
    </row>
    <row r="5990" spans="1:4">
      <c r="A5990" s="268">
        <v>104943</v>
      </c>
      <c r="B5990" s="261" t="s">
        <v>6299</v>
      </c>
      <c r="C5990" s="268" t="s">
        <v>147</v>
      </c>
      <c r="D5990" s="283">
        <v>0</v>
      </c>
    </row>
    <row r="5991" spans="1:4">
      <c r="A5991" s="268">
        <v>101801</v>
      </c>
      <c r="B5991" s="261" t="s">
        <v>6300</v>
      </c>
      <c r="C5991" s="268" t="s">
        <v>347</v>
      </c>
      <c r="D5991" s="283">
        <v>1078.18</v>
      </c>
    </row>
    <row r="5992" spans="1:4">
      <c r="A5992" s="268">
        <v>101800</v>
      </c>
      <c r="B5992" s="261" t="s">
        <v>6301</v>
      </c>
      <c r="C5992" s="268" t="s">
        <v>347</v>
      </c>
      <c r="D5992" s="283">
        <v>1429.48</v>
      </c>
    </row>
    <row r="5993" spans="1:4">
      <c r="A5993" s="268">
        <v>98108</v>
      </c>
      <c r="B5993" s="261" t="s">
        <v>6302</v>
      </c>
      <c r="C5993" s="268" t="s">
        <v>347</v>
      </c>
      <c r="D5993" s="283">
        <v>526.66999999999996</v>
      </c>
    </row>
    <row r="5994" spans="1:4">
      <c r="A5994" s="268">
        <v>98105</v>
      </c>
      <c r="B5994" s="261" t="s">
        <v>6303</v>
      </c>
      <c r="C5994" s="268" t="s">
        <v>347</v>
      </c>
      <c r="D5994" s="283">
        <v>652.63</v>
      </c>
    </row>
    <row r="5995" spans="1:4">
      <c r="A5995" s="268">
        <v>98109</v>
      </c>
      <c r="B5995" s="261" t="s">
        <v>6304</v>
      </c>
      <c r="C5995" s="268" t="s">
        <v>347</v>
      </c>
      <c r="D5995" s="283">
        <v>854.63</v>
      </c>
    </row>
    <row r="5996" spans="1:4">
      <c r="A5996" s="268">
        <v>98106</v>
      </c>
      <c r="B5996" s="261" t="s">
        <v>6305</v>
      </c>
      <c r="C5996" s="268" t="s">
        <v>347</v>
      </c>
      <c r="D5996" s="283">
        <v>1073.27</v>
      </c>
    </row>
    <row r="5997" spans="1:4">
      <c r="A5997" s="268">
        <v>98110</v>
      </c>
      <c r="B5997" s="261" t="s">
        <v>6306</v>
      </c>
      <c r="C5997" s="268" t="s">
        <v>347</v>
      </c>
      <c r="D5997" s="283">
        <v>397.01</v>
      </c>
    </row>
    <row r="5998" spans="1:4">
      <c r="A5998" s="268">
        <v>98107</v>
      </c>
      <c r="B5998" s="261" t="s">
        <v>6307</v>
      </c>
      <c r="C5998" s="268" t="s">
        <v>347</v>
      </c>
      <c r="D5998" s="283">
        <v>294.31</v>
      </c>
    </row>
    <row r="5999" spans="1:4">
      <c r="A5999" s="268">
        <v>98104</v>
      </c>
      <c r="B5999" s="261" t="s">
        <v>6308</v>
      </c>
      <c r="C5999" s="268" t="s">
        <v>347</v>
      </c>
      <c r="D5999" s="283">
        <v>372.25</v>
      </c>
    </row>
    <row r="6000" spans="1:4">
      <c r="A6000" s="268">
        <v>98102</v>
      </c>
      <c r="B6000" s="261" t="s">
        <v>6309</v>
      </c>
      <c r="C6000" s="268" t="s">
        <v>347</v>
      </c>
      <c r="D6000" s="283">
        <v>145.99</v>
      </c>
    </row>
    <row r="6001" spans="1:4">
      <c r="A6001" s="268">
        <v>98111</v>
      </c>
      <c r="B6001" s="261" t="s">
        <v>6310</v>
      </c>
      <c r="C6001" s="268" t="s">
        <v>347</v>
      </c>
      <c r="D6001" s="283">
        <v>54.45</v>
      </c>
    </row>
    <row r="6002" spans="1:4">
      <c r="A6002" s="268">
        <v>97891</v>
      </c>
      <c r="B6002" s="261" t="s">
        <v>6311</v>
      </c>
      <c r="C6002" s="268" t="s">
        <v>347</v>
      </c>
      <c r="D6002" s="283">
        <v>216.7</v>
      </c>
    </row>
    <row r="6003" spans="1:4">
      <c r="A6003" s="268">
        <v>97892</v>
      </c>
      <c r="B6003" s="261" t="s">
        <v>6312</v>
      </c>
      <c r="C6003" s="268" t="s">
        <v>347</v>
      </c>
      <c r="D6003" s="283">
        <v>407.15</v>
      </c>
    </row>
    <row r="6004" spans="1:4">
      <c r="A6004" s="268">
        <v>97893</v>
      </c>
      <c r="B6004" s="261" t="s">
        <v>6313</v>
      </c>
      <c r="C6004" s="268" t="s">
        <v>347</v>
      </c>
      <c r="D6004" s="283">
        <v>562.14</v>
      </c>
    </row>
    <row r="6005" spans="1:4">
      <c r="A6005" s="268">
        <v>97894</v>
      </c>
      <c r="B6005" s="261" t="s">
        <v>6314</v>
      </c>
      <c r="C6005" s="268" t="s">
        <v>347</v>
      </c>
      <c r="D6005" s="283">
        <v>631.30999999999995</v>
      </c>
    </row>
    <row r="6006" spans="1:4">
      <c r="A6006" s="268">
        <v>97886</v>
      </c>
      <c r="B6006" s="261" t="s">
        <v>6315</v>
      </c>
      <c r="C6006" s="268" t="s">
        <v>347</v>
      </c>
      <c r="D6006" s="283">
        <v>168.72</v>
      </c>
    </row>
    <row r="6007" spans="1:4">
      <c r="A6007" s="268">
        <v>97887</v>
      </c>
      <c r="B6007" s="261" t="s">
        <v>6316</v>
      </c>
      <c r="C6007" s="268" t="s">
        <v>347</v>
      </c>
      <c r="D6007" s="283">
        <v>265.52</v>
      </c>
    </row>
    <row r="6008" spans="1:4">
      <c r="A6008" s="268">
        <v>97888</v>
      </c>
      <c r="B6008" s="261" t="s">
        <v>6317</v>
      </c>
      <c r="C6008" s="268" t="s">
        <v>347</v>
      </c>
      <c r="D6008" s="283">
        <v>510.33</v>
      </c>
    </row>
    <row r="6009" spans="1:4">
      <c r="A6009" s="268">
        <v>97889</v>
      </c>
      <c r="B6009" s="261" t="s">
        <v>6318</v>
      </c>
      <c r="C6009" s="268" t="s">
        <v>347</v>
      </c>
      <c r="D6009" s="283">
        <v>693.79</v>
      </c>
    </row>
    <row r="6010" spans="1:4">
      <c r="A6010" s="268">
        <v>97890</v>
      </c>
      <c r="B6010" s="261" t="s">
        <v>6319</v>
      </c>
      <c r="C6010" s="268" t="s">
        <v>347</v>
      </c>
      <c r="D6010" s="283">
        <v>790.82</v>
      </c>
    </row>
    <row r="6011" spans="1:4">
      <c r="A6011" s="268">
        <v>97881</v>
      </c>
      <c r="B6011" s="261" t="s">
        <v>6320</v>
      </c>
      <c r="C6011" s="268" t="s">
        <v>347</v>
      </c>
      <c r="D6011" s="283">
        <v>119.56</v>
      </c>
    </row>
    <row r="6012" spans="1:4">
      <c r="A6012" s="268">
        <v>97882</v>
      </c>
      <c r="B6012" s="261" t="s">
        <v>6321</v>
      </c>
      <c r="C6012" s="268" t="s">
        <v>347</v>
      </c>
      <c r="D6012" s="283">
        <v>187.85</v>
      </c>
    </row>
    <row r="6013" spans="1:4">
      <c r="A6013" s="268">
        <v>97883</v>
      </c>
      <c r="B6013" s="261" t="s">
        <v>6322</v>
      </c>
      <c r="C6013" s="268" t="s">
        <v>347</v>
      </c>
      <c r="D6013" s="283">
        <v>362.41</v>
      </c>
    </row>
    <row r="6014" spans="1:4">
      <c r="A6014" s="268">
        <v>97884</v>
      </c>
      <c r="B6014" s="261" t="s">
        <v>6323</v>
      </c>
      <c r="C6014" s="268" t="s">
        <v>347</v>
      </c>
      <c r="D6014" s="283">
        <v>704.22</v>
      </c>
    </row>
    <row r="6015" spans="1:4">
      <c r="A6015" s="268">
        <v>97885</v>
      </c>
      <c r="B6015" s="261" t="s">
        <v>6324</v>
      </c>
      <c r="C6015" s="268" t="s">
        <v>347</v>
      </c>
      <c r="D6015" s="283">
        <v>1087.79</v>
      </c>
    </row>
    <row r="6016" spans="1:4">
      <c r="A6016" s="268">
        <v>99250</v>
      </c>
      <c r="B6016" s="261" t="s">
        <v>6325</v>
      </c>
      <c r="C6016" s="268" t="s">
        <v>347</v>
      </c>
      <c r="D6016" s="283">
        <v>187.39</v>
      </c>
    </row>
    <row r="6017" spans="1:4">
      <c r="A6017" s="268">
        <v>97900</v>
      </c>
      <c r="B6017" s="261" t="s">
        <v>6326</v>
      </c>
      <c r="C6017" s="268" t="s">
        <v>347</v>
      </c>
      <c r="D6017" s="283">
        <v>192.33</v>
      </c>
    </row>
    <row r="6018" spans="1:4">
      <c r="A6018" s="268">
        <v>99251</v>
      </c>
      <c r="B6018" s="261" t="s">
        <v>6327</v>
      </c>
      <c r="C6018" s="268" t="s">
        <v>347</v>
      </c>
      <c r="D6018" s="283">
        <v>292.75</v>
      </c>
    </row>
    <row r="6019" spans="1:4">
      <c r="A6019" s="268">
        <v>97901</v>
      </c>
      <c r="B6019" s="261" t="s">
        <v>6328</v>
      </c>
      <c r="C6019" s="268" t="s">
        <v>347</v>
      </c>
      <c r="D6019" s="283">
        <v>301.23</v>
      </c>
    </row>
    <row r="6020" spans="1:4">
      <c r="A6020" s="268">
        <v>99253</v>
      </c>
      <c r="B6020" s="261" t="s">
        <v>6329</v>
      </c>
      <c r="C6020" s="268" t="s">
        <v>347</v>
      </c>
      <c r="D6020" s="283">
        <v>562.94000000000005</v>
      </c>
    </row>
    <row r="6021" spans="1:4">
      <c r="A6021" s="268">
        <v>97902</v>
      </c>
      <c r="B6021" s="261" t="s">
        <v>6330</v>
      </c>
      <c r="C6021" s="268" t="s">
        <v>347</v>
      </c>
      <c r="D6021" s="283">
        <v>581.97</v>
      </c>
    </row>
    <row r="6022" spans="1:4">
      <c r="A6022" s="268">
        <v>99255</v>
      </c>
      <c r="B6022" s="261" t="s">
        <v>6331</v>
      </c>
      <c r="C6022" s="268" t="s">
        <v>347</v>
      </c>
      <c r="D6022" s="283">
        <v>787.29</v>
      </c>
    </row>
    <row r="6023" spans="1:4">
      <c r="A6023" s="268">
        <v>97903</v>
      </c>
      <c r="B6023" s="261" t="s">
        <v>6332</v>
      </c>
      <c r="C6023" s="268" t="s">
        <v>347</v>
      </c>
      <c r="D6023" s="283">
        <v>813.39</v>
      </c>
    </row>
    <row r="6024" spans="1:4">
      <c r="A6024" s="268">
        <v>99257</v>
      </c>
      <c r="B6024" s="261" t="s">
        <v>6333</v>
      </c>
      <c r="C6024" s="268" t="s">
        <v>347</v>
      </c>
      <c r="D6024" s="283">
        <v>924.54</v>
      </c>
    </row>
    <row r="6025" spans="1:4">
      <c r="A6025" s="268">
        <v>97904</v>
      </c>
      <c r="B6025" s="261" t="s">
        <v>6334</v>
      </c>
      <c r="C6025" s="268" t="s">
        <v>347</v>
      </c>
      <c r="D6025" s="283">
        <v>958.3</v>
      </c>
    </row>
    <row r="6026" spans="1:4">
      <c r="A6026" s="268">
        <v>99258</v>
      </c>
      <c r="B6026" s="261" t="s">
        <v>6335</v>
      </c>
      <c r="C6026" s="268" t="s">
        <v>347</v>
      </c>
      <c r="D6026" s="283">
        <v>253.57</v>
      </c>
    </row>
    <row r="6027" spans="1:4">
      <c r="A6027" s="268">
        <v>97905</v>
      </c>
      <c r="B6027" s="261" t="s">
        <v>6336</v>
      </c>
      <c r="C6027" s="268" t="s">
        <v>347</v>
      </c>
      <c r="D6027" s="283">
        <v>258.95</v>
      </c>
    </row>
    <row r="6028" spans="1:4">
      <c r="A6028" s="268">
        <v>99260</v>
      </c>
      <c r="B6028" s="261" t="s">
        <v>6337</v>
      </c>
      <c r="C6028" s="268" t="s">
        <v>347</v>
      </c>
      <c r="D6028" s="283">
        <v>469</v>
      </c>
    </row>
    <row r="6029" spans="1:4">
      <c r="A6029" s="268">
        <v>97906</v>
      </c>
      <c r="B6029" s="261" t="s">
        <v>6338</v>
      </c>
      <c r="C6029" s="268" t="s">
        <v>347</v>
      </c>
      <c r="D6029" s="283">
        <v>480.99</v>
      </c>
    </row>
    <row r="6030" spans="1:4">
      <c r="A6030" s="268">
        <v>99262</v>
      </c>
      <c r="B6030" s="261" t="s">
        <v>6339</v>
      </c>
      <c r="C6030" s="268" t="s">
        <v>347</v>
      </c>
      <c r="D6030" s="283">
        <v>667.43</v>
      </c>
    </row>
    <row r="6031" spans="1:4">
      <c r="A6031" s="268">
        <v>97907</v>
      </c>
      <c r="B6031" s="261" t="s">
        <v>6340</v>
      </c>
      <c r="C6031" s="268" t="s">
        <v>347</v>
      </c>
      <c r="D6031" s="283">
        <v>684.54</v>
      </c>
    </row>
    <row r="6032" spans="1:4">
      <c r="A6032" s="268">
        <v>99264</v>
      </c>
      <c r="B6032" s="261" t="s">
        <v>321</v>
      </c>
      <c r="C6032" s="268" t="s">
        <v>347</v>
      </c>
      <c r="D6032" s="283">
        <v>782.73</v>
      </c>
    </row>
    <row r="6033" spans="1:4">
      <c r="A6033" s="268">
        <v>97908</v>
      </c>
      <c r="B6033" s="261" t="s">
        <v>6341</v>
      </c>
      <c r="C6033" s="268" t="s">
        <v>347</v>
      </c>
      <c r="D6033" s="283">
        <v>805.85</v>
      </c>
    </row>
    <row r="6034" spans="1:4">
      <c r="A6034" s="268">
        <v>97895</v>
      </c>
      <c r="B6034" s="261" t="s">
        <v>6342</v>
      </c>
      <c r="C6034" s="268" t="s">
        <v>347</v>
      </c>
      <c r="D6034" s="283">
        <v>152.53</v>
      </c>
    </row>
    <row r="6035" spans="1:4">
      <c r="A6035" s="268">
        <v>97896</v>
      </c>
      <c r="B6035" s="261" t="s">
        <v>6343</v>
      </c>
      <c r="C6035" s="268" t="s">
        <v>347</v>
      </c>
      <c r="D6035" s="283">
        <v>282.87</v>
      </c>
    </row>
    <row r="6036" spans="1:4">
      <c r="A6036" s="268">
        <v>97897</v>
      </c>
      <c r="B6036" s="261" t="s">
        <v>6344</v>
      </c>
      <c r="C6036" s="268" t="s">
        <v>347</v>
      </c>
      <c r="D6036" s="283">
        <v>368.86</v>
      </c>
    </row>
    <row r="6037" spans="1:4">
      <c r="A6037" s="268">
        <v>97898</v>
      </c>
      <c r="B6037" s="261" t="s">
        <v>6345</v>
      </c>
      <c r="C6037" s="268" t="s">
        <v>347</v>
      </c>
      <c r="D6037" s="283">
        <v>742.32</v>
      </c>
    </row>
    <row r="6038" spans="1:4">
      <c r="A6038" s="268">
        <v>97899</v>
      </c>
      <c r="B6038" s="261" t="s">
        <v>6346</v>
      </c>
      <c r="C6038" s="268" t="s">
        <v>347</v>
      </c>
      <c r="D6038" s="283">
        <v>0</v>
      </c>
    </row>
    <row r="6039" spans="1:4">
      <c r="A6039" s="268">
        <v>101795</v>
      </c>
      <c r="B6039" s="261" t="s">
        <v>6347</v>
      </c>
      <c r="C6039" s="268" t="s">
        <v>347</v>
      </c>
      <c r="D6039" s="283">
        <v>624.30999999999995</v>
      </c>
    </row>
    <row r="6040" spans="1:4">
      <c r="A6040" s="268">
        <v>101796</v>
      </c>
      <c r="B6040" s="261" t="s">
        <v>6348</v>
      </c>
      <c r="C6040" s="268" t="s">
        <v>347</v>
      </c>
      <c r="D6040" s="283">
        <v>0</v>
      </c>
    </row>
    <row r="6041" spans="1:4">
      <c r="A6041" s="268">
        <v>101797</v>
      </c>
      <c r="B6041" s="261" t="s">
        <v>6349</v>
      </c>
      <c r="C6041" s="268" t="s">
        <v>347</v>
      </c>
      <c r="D6041" s="283">
        <v>0</v>
      </c>
    </row>
    <row r="6042" spans="1:4">
      <c r="A6042" s="268">
        <v>101802</v>
      </c>
      <c r="B6042" s="261" t="s">
        <v>6350</v>
      </c>
      <c r="C6042" s="268" t="s">
        <v>347</v>
      </c>
      <c r="D6042" s="283">
        <v>1828.88</v>
      </c>
    </row>
    <row r="6043" spans="1:4">
      <c r="A6043" s="268">
        <v>101803</v>
      </c>
      <c r="B6043" s="261" t="s">
        <v>6351</v>
      </c>
      <c r="C6043" s="268" t="s">
        <v>347</v>
      </c>
      <c r="D6043" s="283">
        <v>1167.4000000000001</v>
      </c>
    </row>
    <row r="6044" spans="1:4">
      <c r="A6044" s="268">
        <v>101804</v>
      </c>
      <c r="B6044" s="261" t="s">
        <v>6352</v>
      </c>
      <c r="C6044" s="268" t="s">
        <v>347</v>
      </c>
      <c r="D6044" s="283">
        <v>1466.73</v>
      </c>
    </row>
    <row r="6045" spans="1:4">
      <c r="A6045" s="268">
        <v>101805</v>
      </c>
      <c r="B6045" s="261" t="s">
        <v>6353</v>
      </c>
      <c r="C6045" s="268" t="s">
        <v>347</v>
      </c>
      <c r="D6045" s="283">
        <v>1867.29</v>
      </c>
    </row>
    <row r="6046" spans="1:4">
      <c r="A6046" s="268">
        <v>98115</v>
      </c>
      <c r="B6046" s="261" t="s">
        <v>6354</v>
      </c>
      <c r="C6046" s="268" t="s">
        <v>347</v>
      </c>
      <c r="D6046" s="283">
        <v>104.44</v>
      </c>
    </row>
    <row r="6047" spans="1:4">
      <c r="A6047" s="268">
        <v>98114</v>
      </c>
      <c r="B6047" s="261" t="s">
        <v>6355</v>
      </c>
      <c r="C6047" s="268" t="s">
        <v>347</v>
      </c>
      <c r="D6047" s="283">
        <v>597.25</v>
      </c>
    </row>
    <row r="6048" spans="1:4">
      <c r="A6048" s="268">
        <v>98112</v>
      </c>
      <c r="B6048" s="261" t="s">
        <v>6356</v>
      </c>
      <c r="C6048" s="268" t="s">
        <v>347</v>
      </c>
      <c r="D6048" s="283">
        <v>86.16</v>
      </c>
    </row>
    <row r="6049" spans="1:4">
      <c r="A6049" s="268">
        <v>100128</v>
      </c>
      <c r="B6049" s="261" t="s">
        <v>6357</v>
      </c>
      <c r="C6049" s="268" t="s">
        <v>347</v>
      </c>
      <c r="D6049" s="283">
        <v>1315.76</v>
      </c>
    </row>
    <row r="6050" spans="1:4">
      <c r="A6050" s="268">
        <v>102623</v>
      </c>
      <c r="B6050" s="261" t="s">
        <v>6358</v>
      </c>
      <c r="C6050" s="268" t="s">
        <v>347</v>
      </c>
      <c r="D6050" s="283">
        <v>816.45</v>
      </c>
    </row>
    <row r="6051" spans="1:4">
      <c r="A6051" s="268">
        <v>102607</v>
      </c>
      <c r="B6051" s="261" t="s">
        <v>6359</v>
      </c>
      <c r="C6051" s="268" t="s">
        <v>347</v>
      </c>
      <c r="D6051" s="283">
        <v>452.18</v>
      </c>
    </row>
    <row r="6052" spans="1:4">
      <c r="A6052" s="268">
        <v>102608</v>
      </c>
      <c r="B6052" s="261" t="s">
        <v>6360</v>
      </c>
      <c r="C6052" s="268" t="s">
        <v>347</v>
      </c>
      <c r="D6052" s="283">
        <v>1035.72</v>
      </c>
    </row>
    <row r="6053" spans="1:4">
      <c r="A6053" s="268">
        <v>102609</v>
      </c>
      <c r="B6053" s="261" t="s">
        <v>6361</v>
      </c>
      <c r="C6053" s="268" t="s">
        <v>347</v>
      </c>
      <c r="D6053" s="283">
        <v>1177.08</v>
      </c>
    </row>
    <row r="6054" spans="1:4">
      <c r="A6054" s="268">
        <v>102610</v>
      </c>
      <c r="B6054" s="261" t="s">
        <v>6362</v>
      </c>
      <c r="C6054" s="268" t="s">
        <v>347</v>
      </c>
      <c r="D6054" s="283">
        <v>2022.37</v>
      </c>
    </row>
    <row r="6055" spans="1:4">
      <c r="A6055" s="268">
        <v>102622</v>
      </c>
      <c r="B6055" s="261" t="s">
        <v>6363</v>
      </c>
      <c r="C6055" s="268" t="s">
        <v>347</v>
      </c>
      <c r="D6055" s="283">
        <v>588.27</v>
      </c>
    </row>
    <row r="6056" spans="1:4">
      <c r="A6056" s="268">
        <v>102605</v>
      </c>
      <c r="B6056" s="261" t="s">
        <v>6364</v>
      </c>
      <c r="C6056" s="268" t="s">
        <v>347</v>
      </c>
      <c r="D6056" s="283">
        <v>274.2</v>
      </c>
    </row>
    <row r="6057" spans="1:4">
      <c r="A6057" s="268">
        <v>102606</v>
      </c>
      <c r="B6057" s="261" t="s">
        <v>6365</v>
      </c>
      <c r="C6057" s="268" t="s">
        <v>347</v>
      </c>
      <c r="D6057" s="283">
        <v>422.37</v>
      </c>
    </row>
    <row r="6058" spans="1:4">
      <c r="A6058" s="268">
        <v>102613</v>
      </c>
      <c r="B6058" s="261" t="s">
        <v>6366</v>
      </c>
      <c r="C6058" s="268" t="s">
        <v>347</v>
      </c>
      <c r="D6058" s="283">
        <v>633.57000000000005</v>
      </c>
    </row>
    <row r="6059" spans="1:4">
      <c r="A6059" s="268">
        <v>102619</v>
      </c>
      <c r="B6059" s="261" t="s">
        <v>6367</v>
      </c>
      <c r="C6059" s="268" t="s">
        <v>347</v>
      </c>
      <c r="D6059" s="283">
        <v>5423.57</v>
      </c>
    </row>
    <row r="6060" spans="1:4">
      <c r="A6060" s="268">
        <v>102614</v>
      </c>
      <c r="B6060" s="261" t="s">
        <v>6368</v>
      </c>
      <c r="C6060" s="268" t="s">
        <v>347</v>
      </c>
      <c r="D6060" s="283">
        <v>973.99</v>
      </c>
    </row>
    <row r="6061" spans="1:4">
      <c r="A6061" s="268">
        <v>102620</v>
      </c>
      <c r="B6061" s="261" t="s">
        <v>6369</v>
      </c>
      <c r="C6061" s="268" t="s">
        <v>347</v>
      </c>
      <c r="D6061" s="283">
        <v>7865.44</v>
      </c>
    </row>
    <row r="6062" spans="1:4">
      <c r="A6062" s="268">
        <v>102615</v>
      </c>
      <c r="B6062" s="261" t="s">
        <v>6370</v>
      </c>
      <c r="C6062" s="268" t="s">
        <v>347</v>
      </c>
      <c r="D6062" s="283">
        <v>1222.3499999999999</v>
      </c>
    </row>
    <row r="6063" spans="1:4">
      <c r="A6063" s="268">
        <v>102621</v>
      </c>
      <c r="B6063" s="261" t="s">
        <v>6371</v>
      </c>
      <c r="C6063" s="268" t="s">
        <v>347</v>
      </c>
      <c r="D6063" s="283">
        <v>12073.42</v>
      </c>
    </row>
    <row r="6064" spans="1:4">
      <c r="A6064" s="268">
        <v>102616</v>
      </c>
      <c r="B6064" s="261" t="s">
        <v>6372</v>
      </c>
      <c r="C6064" s="268" t="s">
        <v>347</v>
      </c>
      <c r="D6064" s="283">
        <v>1809.25</v>
      </c>
    </row>
    <row r="6065" spans="1:4">
      <c r="A6065" s="268">
        <v>102611</v>
      </c>
      <c r="B6065" s="261" t="s">
        <v>6373</v>
      </c>
      <c r="C6065" s="268" t="s">
        <v>347</v>
      </c>
      <c r="D6065" s="283">
        <v>455.27</v>
      </c>
    </row>
    <row r="6066" spans="1:4">
      <c r="A6066" s="268">
        <v>102617</v>
      </c>
      <c r="B6066" s="261" t="s">
        <v>6374</v>
      </c>
      <c r="C6066" s="268" t="s">
        <v>347</v>
      </c>
      <c r="D6066" s="283">
        <v>3370.04</v>
      </c>
    </row>
    <row r="6067" spans="1:4">
      <c r="A6067" s="268">
        <v>102618</v>
      </c>
      <c r="B6067" s="261" t="s">
        <v>6375</v>
      </c>
      <c r="C6067" s="268" t="s">
        <v>347</v>
      </c>
      <c r="D6067" s="283">
        <v>4048.04</v>
      </c>
    </row>
    <row r="6068" spans="1:4">
      <c r="A6068" s="268">
        <v>102612</v>
      </c>
      <c r="B6068" s="261" t="s">
        <v>6376</v>
      </c>
      <c r="C6068" s="268" t="s">
        <v>347</v>
      </c>
      <c r="D6068" s="283">
        <v>653.42999999999995</v>
      </c>
    </row>
    <row r="6069" spans="1:4">
      <c r="A6069" s="268">
        <v>102603</v>
      </c>
      <c r="B6069" s="261" t="s">
        <v>6377</v>
      </c>
      <c r="C6069" s="268" t="s">
        <v>347</v>
      </c>
      <c r="D6069" s="283">
        <v>11.06</v>
      </c>
    </row>
    <row r="6070" spans="1:4">
      <c r="A6070" s="268">
        <v>102587</v>
      </c>
      <c r="B6070" s="261" t="s">
        <v>6378</v>
      </c>
      <c r="C6070" s="268" t="s">
        <v>347</v>
      </c>
      <c r="D6070" s="283">
        <v>3.79</v>
      </c>
    </row>
    <row r="6071" spans="1:4">
      <c r="A6071" s="268">
        <v>102589</v>
      </c>
      <c r="B6071" s="261" t="s">
        <v>6379</v>
      </c>
      <c r="C6071" s="268" t="s">
        <v>347</v>
      </c>
      <c r="D6071" s="283">
        <v>4.22</v>
      </c>
    </row>
    <row r="6072" spans="1:4">
      <c r="A6072" s="268">
        <v>102591</v>
      </c>
      <c r="B6072" s="261" t="s">
        <v>6380</v>
      </c>
      <c r="C6072" s="268" t="s">
        <v>347</v>
      </c>
      <c r="D6072" s="283">
        <v>4.6399999999999997</v>
      </c>
    </row>
    <row r="6073" spans="1:4">
      <c r="A6073" s="268">
        <v>102593</v>
      </c>
      <c r="B6073" s="261" t="s">
        <v>6381</v>
      </c>
      <c r="C6073" s="268" t="s">
        <v>347</v>
      </c>
      <c r="D6073" s="283">
        <v>5.24</v>
      </c>
    </row>
    <row r="6074" spans="1:4">
      <c r="A6074" s="268">
        <v>102595</v>
      </c>
      <c r="B6074" s="261" t="s">
        <v>6382</v>
      </c>
      <c r="C6074" s="268" t="s">
        <v>347</v>
      </c>
      <c r="D6074" s="283">
        <v>5.92</v>
      </c>
    </row>
    <row r="6075" spans="1:4">
      <c r="A6075" s="268">
        <v>102597</v>
      </c>
      <c r="B6075" s="261" t="s">
        <v>6383</v>
      </c>
      <c r="C6075" s="268" t="s">
        <v>347</v>
      </c>
      <c r="D6075" s="283">
        <v>6.78</v>
      </c>
    </row>
    <row r="6076" spans="1:4">
      <c r="A6076" s="268">
        <v>102599</v>
      </c>
      <c r="B6076" s="261" t="s">
        <v>6384</v>
      </c>
      <c r="C6076" s="268" t="s">
        <v>347</v>
      </c>
      <c r="D6076" s="283">
        <v>7.63</v>
      </c>
    </row>
    <row r="6077" spans="1:4">
      <c r="A6077" s="268">
        <v>102601</v>
      </c>
      <c r="B6077" s="261" t="s">
        <v>6385</v>
      </c>
      <c r="C6077" s="268" t="s">
        <v>347</v>
      </c>
      <c r="D6077" s="283">
        <v>8.92</v>
      </c>
    </row>
    <row r="6078" spans="1:4">
      <c r="A6078" s="268">
        <v>102604</v>
      </c>
      <c r="B6078" s="261" t="s">
        <v>6386</v>
      </c>
      <c r="C6078" s="268" t="s">
        <v>347</v>
      </c>
      <c r="D6078" s="283">
        <v>12.75</v>
      </c>
    </row>
    <row r="6079" spans="1:4">
      <c r="A6079" s="268">
        <v>102588</v>
      </c>
      <c r="B6079" s="261" t="s">
        <v>6387</v>
      </c>
      <c r="C6079" s="268" t="s">
        <v>347</v>
      </c>
      <c r="D6079" s="283">
        <v>5.49</v>
      </c>
    </row>
    <row r="6080" spans="1:4">
      <c r="A6080" s="268">
        <v>102590</v>
      </c>
      <c r="B6080" s="261" t="s">
        <v>6388</v>
      </c>
      <c r="C6080" s="268" t="s">
        <v>347</v>
      </c>
      <c r="D6080" s="283">
        <v>5.91</v>
      </c>
    </row>
    <row r="6081" spans="1:4">
      <c r="A6081" s="268">
        <v>102592</v>
      </c>
      <c r="B6081" s="261" t="s">
        <v>6389</v>
      </c>
      <c r="C6081" s="268" t="s">
        <v>347</v>
      </c>
      <c r="D6081" s="283">
        <v>6.34</v>
      </c>
    </row>
    <row r="6082" spans="1:4">
      <c r="A6082" s="268">
        <v>102594</v>
      </c>
      <c r="B6082" s="261" t="s">
        <v>6390</v>
      </c>
      <c r="C6082" s="268" t="s">
        <v>347</v>
      </c>
      <c r="D6082" s="283">
        <v>6.94</v>
      </c>
    </row>
    <row r="6083" spans="1:4">
      <c r="A6083" s="268">
        <v>102596</v>
      </c>
      <c r="B6083" s="261" t="s">
        <v>6391</v>
      </c>
      <c r="C6083" s="268" t="s">
        <v>347</v>
      </c>
      <c r="D6083" s="283">
        <v>7.63</v>
      </c>
    </row>
    <row r="6084" spans="1:4">
      <c r="A6084" s="268">
        <v>102598</v>
      </c>
      <c r="B6084" s="261" t="s">
        <v>6392</v>
      </c>
      <c r="C6084" s="268" t="s">
        <v>347</v>
      </c>
      <c r="D6084" s="283">
        <v>8.48</v>
      </c>
    </row>
    <row r="6085" spans="1:4">
      <c r="A6085" s="268">
        <v>102600</v>
      </c>
      <c r="B6085" s="261" t="s">
        <v>6393</v>
      </c>
      <c r="C6085" s="268" t="s">
        <v>347</v>
      </c>
      <c r="D6085" s="283">
        <v>9.34</v>
      </c>
    </row>
    <row r="6086" spans="1:4">
      <c r="A6086" s="268">
        <v>102602</v>
      </c>
      <c r="B6086" s="261" t="s">
        <v>6394</v>
      </c>
      <c r="C6086" s="268" t="s">
        <v>347</v>
      </c>
      <c r="D6086" s="283">
        <v>10.61</v>
      </c>
    </row>
    <row r="6087" spans="1:4">
      <c r="A6087" s="268">
        <v>103005</v>
      </c>
      <c r="B6087" s="261" t="s">
        <v>6395</v>
      </c>
      <c r="C6087" s="268" t="s">
        <v>347</v>
      </c>
      <c r="D6087" s="283">
        <v>616.62</v>
      </c>
    </row>
    <row r="6088" spans="1:4">
      <c r="A6088" s="268">
        <v>103006</v>
      </c>
      <c r="B6088" s="261" t="s">
        <v>6396</v>
      </c>
      <c r="C6088" s="268" t="s">
        <v>347</v>
      </c>
      <c r="D6088" s="283">
        <v>776.25</v>
      </c>
    </row>
    <row r="6089" spans="1:4">
      <c r="A6089" s="268">
        <v>103007</v>
      </c>
      <c r="B6089" s="261" t="s">
        <v>6397</v>
      </c>
      <c r="C6089" s="268" t="s">
        <v>347</v>
      </c>
      <c r="D6089" s="283">
        <v>1020.76</v>
      </c>
    </row>
    <row r="6090" spans="1:4">
      <c r="A6090" s="268">
        <v>103004</v>
      </c>
      <c r="B6090" s="261" t="s">
        <v>6398</v>
      </c>
      <c r="C6090" s="268" t="s">
        <v>111</v>
      </c>
      <c r="D6090" s="283">
        <v>0</v>
      </c>
    </row>
    <row r="6091" spans="1:4">
      <c r="A6091" s="268">
        <v>102989</v>
      </c>
      <c r="B6091" s="261" t="s">
        <v>6399</v>
      </c>
      <c r="C6091" s="268" t="s">
        <v>111</v>
      </c>
      <c r="D6091" s="283">
        <v>44.83</v>
      </c>
    </row>
    <row r="6092" spans="1:4">
      <c r="A6092" s="268">
        <v>102990</v>
      </c>
      <c r="B6092" s="261" t="s">
        <v>6400</v>
      </c>
      <c r="C6092" s="268" t="s">
        <v>111</v>
      </c>
      <c r="D6092" s="283">
        <v>56.22</v>
      </c>
    </row>
    <row r="6093" spans="1:4">
      <c r="A6093" s="268">
        <v>102991</v>
      </c>
      <c r="B6093" s="261" t="s">
        <v>6401</v>
      </c>
      <c r="C6093" s="268" t="s">
        <v>111</v>
      </c>
      <c r="D6093" s="283">
        <v>73.959999999999994</v>
      </c>
    </row>
    <row r="6094" spans="1:4">
      <c r="A6094" s="268">
        <v>102992</v>
      </c>
      <c r="B6094" s="261" t="s">
        <v>6402</v>
      </c>
      <c r="C6094" s="268" t="s">
        <v>111</v>
      </c>
      <c r="D6094" s="283">
        <v>110.07</v>
      </c>
    </row>
    <row r="6095" spans="1:4">
      <c r="A6095" s="268">
        <v>102993</v>
      </c>
      <c r="B6095" s="261" t="s">
        <v>6403</v>
      </c>
      <c r="C6095" s="268" t="s">
        <v>111</v>
      </c>
      <c r="D6095" s="283">
        <v>143.04</v>
      </c>
    </row>
    <row r="6096" spans="1:4">
      <c r="A6096" s="268">
        <v>102994</v>
      </c>
      <c r="B6096" s="261" t="s">
        <v>6404</v>
      </c>
      <c r="C6096" s="268" t="s">
        <v>111</v>
      </c>
      <c r="D6096" s="283">
        <v>267</v>
      </c>
    </row>
    <row r="6097" spans="1:4">
      <c r="A6097" s="268">
        <v>106017</v>
      </c>
      <c r="B6097" s="261" t="s">
        <v>6405</v>
      </c>
      <c r="C6097" s="268" t="s">
        <v>347</v>
      </c>
      <c r="D6097" s="283">
        <v>0</v>
      </c>
    </row>
    <row r="6098" spans="1:4">
      <c r="A6098" s="268">
        <v>105944</v>
      </c>
      <c r="B6098" s="261" t="s">
        <v>6406</v>
      </c>
      <c r="C6098" s="268" t="s">
        <v>138</v>
      </c>
      <c r="D6098" s="283">
        <v>858.44</v>
      </c>
    </row>
    <row r="6099" spans="1:4">
      <c r="A6099" s="268">
        <v>106004</v>
      </c>
      <c r="B6099" s="261" t="s">
        <v>6407</v>
      </c>
      <c r="C6099" s="268" t="s">
        <v>111</v>
      </c>
      <c r="D6099" s="283">
        <v>188.77</v>
      </c>
    </row>
    <row r="6100" spans="1:4">
      <c r="A6100" s="268">
        <v>106005</v>
      </c>
      <c r="B6100" s="261" t="s">
        <v>6408</v>
      </c>
      <c r="C6100" s="268" t="s">
        <v>111</v>
      </c>
      <c r="D6100" s="283">
        <v>223.35</v>
      </c>
    </row>
    <row r="6101" spans="1:4">
      <c r="A6101" s="268">
        <v>106006</v>
      </c>
      <c r="B6101" s="261" t="s">
        <v>6409</v>
      </c>
      <c r="C6101" s="268" t="s">
        <v>111</v>
      </c>
      <c r="D6101" s="283">
        <v>265.64999999999998</v>
      </c>
    </row>
    <row r="6102" spans="1:4">
      <c r="A6102" s="268">
        <v>106007</v>
      </c>
      <c r="B6102" s="261" t="s">
        <v>6410</v>
      </c>
      <c r="C6102" s="268" t="s">
        <v>111</v>
      </c>
      <c r="D6102" s="283">
        <v>302.82</v>
      </c>
    </row>
    <row r="6103" spans="1:4">
      <c r="A6103" s="268">
        <v>106008</v>
      </c>
      <c r="B6103" s="261" t="s">
        <v>6411</v>
      </c>
      <c r="C6103" s="268" t="s">
        <v>111</v>
      </c>
      <c r="D6103" s="283">
        <v>339.97</v>
      </c>
    </row>
    <row r="6104" spans="1:4">
      <c r="A6104" s="268">
        <v>106009</v>
      </c>
      <c r="B6104" s="261" t="s">
        <v>6412</v>
      </c>
      <c r="C6104" s="268" t="s">
        <v>111</v>
      </c>
      <c r="D6104" s="283">
        <v>419.44</v>
      </c>
    </row>
    <row r="6105" spans="1:4">
      <c r="A6105" s="268">
        <v>106010</v>
      </c>
      <c r="B6105" s="261" t="s">
        <v>6413</v>
      </c>
      <c r="C6105" s="268" t="s">
        <v>111</v>
      </c>
      <c r="D6105" s="283">
        <v>491.17</v>
      </c>
    </row>
    <row r="6106" spans="1:4">
      <c r="A6106" s="268">
        <v>106011</v>
      </c>
      <c r="B6106" s="261" t="s">
        <v>6414</v>
      </c>
      <c r="C6106" s="268" t="s">
        <v>111</v>
      </c>
      <c r="D6106" s="283">
        <v>872.68</v>
      </c>
    </row>
    <row r="6107" spans="1:4">
      <c r="A6107" s="268">
        <v>106013</v>
      </c>
      <c r="B6107" s="261" t="s">
        <v>6415</v>
      </c>
      <c r="C6107" s="268" t="s">
        <v>111</v>
      </c>
      <c r="D6107" s="283">
        <v>1091.99</v>
      </c>
    </row>
    <row r="6108" spans="1:4">
      <c r="A6108" s="268">
        <v>106012</v>
      </c>
      <c r="B6108" s="261" t="s">
        <v>6416</v>
      </c>
      <c r="C6108" s="268" t="s">
        <v>111</v>
      </c>
      <c r="D6108" s="283">
        <v>961.47</v>
      </c>
    </row>
    <row r="6109" spans="1:4">
      <c r="A6109" s="268">
        <v>106014</v>
      </c>
      <c r="B6109" s="261" t="s">
        <v>6417</v>
      </c>
      <c r="C6109" s="268" t="s">
        <v>111</v>
      </c>
      <c r="D6109" s="283">
        <v>1227.8</v>
      </c>
    </row>
    <row r="6110" spans="1:4">
      <c r="A6110" s="268">
        <v>106015</v>
      </c>
      <c r="B6110" s="261" t="s">
        <v>6418</v>
      </c>
      <c r="C6110" s="268" t="s">
        <v>111</v>
      </c>
      <c r="D6110" s="283">
        <v>1471.4</v>
      </c>
    </row>
    <row r="6111" spans="1:4">
      <c r="A6111" s="268">
        <v>106016</v>
      </c>
      <c r="B6111" s="261" t="s">
        <v>6419</v>
      </c>
      <c r="C6111" s="268" t="s">
        <v>111</v>
      </c>
      <c r="D6111" s="283">
        <v>1729.37</v>
      </c>
    </row>
    <row r="6112" spans="1:4">
      <c r="A6112" s="268">
        <v>106003</v>
      </c>
      <c r="B6112" s="261" t="s">
        <v>6420</v>
      </c>
      <c r="C6112" s="268" t="s">
        <v>111</v>
      </c>
      <c r="D6112" s="283">
        <v>179.4</v>
      </c>
    </row>
    <row r="6113" spans="1:4">
      <c r="A6113" s="268">
        <v>105997</v>
      </c>
      <c r="B6113" s="261" t="s">
        <v>6421</v>
      </c>
      <c r="C6113" s="268" t="s">
        <v>111</v>
      </c>
      <c r="D6113" s="283">
        <v>98.16</v>
      </c>
    </row>
    <row r="6114" spans="1:4">
      <c r="A6114" s="268">
        <v>105998</v>
      </c>
      <c r="B6114" s="261" t="s">
        <v>6422</v>
      </c>
      <c r="C6114" s="268" t="s">
        <v>111</v>
      </c>
      <c r="D6114" s="283">
        <v>108.79</v>
      </c>
    </row>
    <row r="6115" spans="1:4">
      <c r="A6115" s="268">
        <v>105999</v>
      </c>
      <c r="B6115" s="261" t="s">
        <v>6423</v>
      </c>
      <c r="C6115" s="268" t="s">
        <v>111</v>
      </c>
      <c r="D6115" s="283">
        <v>123.78</v>
      </c>
    </row>
    <row r="6116" spans="1:4">
      <c r="A6116" s="268">
        <v>106000</v>
      </c>
      <c r="B6116" s="261" t="s">
        <v>6424</v>
      </c>
      <c r="C6116" s="268" t="s">
        <v>111</v>
      </c>
      <c r="D6116" s="283">
        <v>138.79</v>
      </c>
    </row>
    <row r="6117" spans="1:4">
      <c r="A6117" s="268">
        <v>106001</v>
      </c>
      <c r="B6117" s="261" t="s">
        <v>6425</v>
      </c>
      <c r="C6117" s="268" t="s">
        <v>111</v>
      </c>
      <c r="D6117" s="283">
        <v>149.4</v>
      </c>
    </row>
    <row r="6118" spans="1:4">
      <c r="A6118" s="268">
        <v>106002</v>
      </c>
      <c r="B6118" s="261" t="s">
        <v>6426</v>
      </c>
      <c r="C6118" s="268" t="s">
        <v>111</v>
      </c>
      <c r="D6118" s="283">
        <v>164.4</v>
      </c>
    </row>
    <row r="6119" spans="1:4">
      <c r="A6119" s="268">
        <v>105992</v>
      </c>
      <c r="B6119" s="261" t="s">
        <v>6427</v>
      </c>
      <c r="C6119" s="268" t="s">
        <v>111</v>
      </c>
      <c r="D6119" s="283">
        <v>109.79</v>
      </c>
    </row>
    <row r="6120" spans="1:4">
      <c r="A6120" s="268">
        <v>105993</v>
      </c>
      <c r="B6120" s="261" t="s">
        <v>6428</v>
      </c>
      <c r="C6120" s="268" t="s">
        <v>111</v>
      </c>
      <c r="D6120" s="283">
        <v>131.76</v>
      </c>
    </row>
    <row r="6121" spans="1:4">
      <c r="A6121" s="268">
        <v>105994</v>
      </c>
      <c r="B6121" s="261" t="s">
        <v>6429</v>
      </c>
      <c r="C6121" s="268" t="s">
        <v>111</v>
      </c>
      <c r="D6121" s="283">
        <v>161.51</v>
      </c>
    </row>
    <row r="6122" spans="1:4">
      <c r="A6122" s="268">
        <v>105995</v>
      </c>
      <c r="B6122" s="261" t="s">
        <v>6430</v>
      </c>
      <c r="C6122" s="268" t="s">
        <v>111</v>
      </c>
      <c r="D6122" s="283">
        <v>191.34</v>
      </c>
    </row>
    <row r="6123" spans="1:4">
      <c r="A6123" s="268">
        <v>105996</v>
      </c>
      <c r="B6123" s="261" t="s">
        <v>6431</v>
      </c>
      <c r="C6123" s="268" t="s">
        <v>111</v>
      </c>
      <c r="D6123" s="283">
        <v>206.89</v>
      </c>
    </row>
    <row r="6124" spans="1:4">
      <c r="A6124" s="268">
        <v>105988</v>
      </c>
      <c r="B6124" s="261" t="s">
        <v>6432</v>
      </c>
      <c r="C6124" s="268" t="s">
        <v>111</v>
      </c>
      <c r="D6124" s="283">
        <v>72.260000000000005</v>
      </c>
    </row>
    <row r="6125" spans="1:4">
      <c r="A6125" s="268">
        <v>105989</v>
      </c>
      <c r="B6125" s="261" t="s">
        <v>6433</v>
      </c>
      <c r="C6125" s="268" t="s">
        <v>111</v>
      </c>
      <c r="D6125" s="283">
        <v>80.05</v>
      </c>
    </row>
    <row r="6126" spans="1:4">
      <c r="A6126" s="268">
        <v>105990</v>
      </c>
      <c r="B6126" s="261" t="s">
        <v>6434</v>
      </c>
      <c r="C6126" s="268" t="s">
        <v>111</v>
      </c>
      <c r="D6126" s="283">
        <v>91.03</v>
      </c>
    </row>
    <row r="6127" spans="1:4">
      <c r="A6127" s="268">
        <v>105991</v>
      </c>
      <c r="B6127" s="261" t="s">
        <v>6435</v>
      </c>
      <c r="C6127" s="268" t="s">
        <v>111</v>
      </c>
      <c r="D6127" s="283">
        <v>102.02</v>
      </c>
    </row>
    <row r="6128" spans="1:4">
      <c r="A6128" s="268">
        <v>105987</v>
      </c>
      <c r="B6128" s="261" t="s">
        <v>6436</v>
      </c>
      <c r="C6128" s="268" t="s">
        <v>111</v>
      </c>
      <c r="D6128" s="283">
        <v>125.33</v>
      </c>
    </row>
    <row r="6129" spans="1:4">
      <c r="A6129" s="268">
        <v>105986</v>
      </c>
      <c r="B6129" s="261" t="s">
        <v>6437</v>
      </c>
      <c r="C6129" s="268" t="s">
        <v>111</v>
      </c>
      <c r="D6129" s="283">
        <v>156.43</v>
      </c>
    </row>
    <row r="6130" spans="1:4">
      <c r="A6130" s="268">
        <v>106019</v>
      </c>
      <c r="B6130" s="261" t="s">
        <v>6438</v>
      </c>
      <c r="C6130" s="268" t="s">
        <v>347</v>
      </c>
      <c r="D6130" s="283">
        <v>0</v>
      </c>
    </row>
    <row r="6131" spans="1:4">
      <c r="A6131" s="268">
        <v>103001</v>
      </c>
      <c r="B6131" s="261" t="s">
        <v>6439</v>
      </c>
      <c r="C6131" s="268" t="s">
        <v>347</v>
      </c>
      <c r="D6131" s="283">
        <v>195.1</v>
      </c>
    </row>
    <row r="6132" spans="1:4">
      <c r="A6132" s="268">
        <v>103002</v>
      </c>
      <c r="B6132" s="261" t="s">
        <v>6440</v>
      </c>
      <c r="C6132" s="268" t="s">
        <v>347</v>
      </c>
      <c r="D6132" s="283">
        <v>244</v>
      </c>
    </row>
    <row r="6133" spans="1:4">
      <c r="A6133" s="268">
        <v>103003</v>
      </c>
      <c r="B6133" s="261" t="s">
        <v>6441</v>
      </c>
      <c r="C6133" s="268" t="s">
        <v>347</v>
      </c>
      <c r="D6133" s="283">
        <v>341.78</v>
      </c>
    </row>
    <row r="6134" spans="1:4">
      <c r="A6134" s="268">
        <v>106018</v>
      </c>
      <c r="B6134" s="261" t="s">
        <v>6442</v>
      </c>
      <c r="C6134" s="268" t="s">
        <v>347</v>
      </c>
      <c r="D6134" s="283">
        <v>0</v>
      </c>
    </row>
    <row r="6135" spans="1:4">
      <c r="A6135" s="268">
        <v>105945</v>
      </c>
      <c r="B6135" s="261" t="s">
        <v>6443</v>
      </c>
      <c r="C6135" s="268" t="s">
        <v>147</v>
      </c>
      <c r="D6135" s="283">
        <v>9.0500000000000007</v>
      </c>
    </row>
    <row r="6136" spans="1:4">
      <c r="A6136" s="268">
        <v>98522</v>
      </c>
      <c r="B6136" s="261" t="s">
        <v>6444</v>
      </c>
      <c r="C6136" s="268" t="s">
        <v>111</v>
      </c>
      <c r="D6136" s="283">
        <v>187.17</v>
      </c>
    </row>
    <row r="6137" spans="1:4">
      <c r="A6137" s="268">
        <v>98523</v>
      </c>
      <c r="B6137" s="261" t="s">
        <v>6445</v>
      </c>
      <c r="C6137" s="268" t="s">
        <v>111</v>
      </c>
      <c r="D6137" s="283">
        <v>0</v>
      </c>
    </row>
    <row r="6138" spans="1:4">
      <c r="A6138" s="268">
        <v>102364</v>
      </c>
      <c r="B6138" s="261" t="s">
        <v>6446</v>
      </c>
      <c r="C6138" s="268" t="s">
        <v>147</v>
      </c>
      <c r="D6138" s="283">
        <v>193.35</v>
      </c>
    </row>
    <row r="6139" spans="1:4">
      <c r="A6139" s="268">
        <v>102363</v>
      </c>
      <c r="B6139" s="261" t="s">
        <v>6447</v>
      </c>
      <c r="C6139" s="268" t="s">
        <v>147</v>
      </c>
      <c r="D6139" s="283">
        <v>163.82</v>
      </c>
    </row>
    <row r="6140" spans="1:4">
      <c r="A6140" s="268">
        <v>102362</v>
      </c>
      <c r="B6140" s="261" t="s">
        <v>6448</v>
      </c>
      <c r="C6140" s="268" t="s">
        <v>147</v>
      </c>
      <c r="D6140" s="283">
        <v>147.11000000000001</v>
      </c>
    </row>
    <row r="6141" spans="1:4">
      <c r="A6141" s="268">
        <v>101196</v>
      </c>
      <c r="B6141" s="261" t="s">
        <v>6449</v>
      </c>
      <c r="C6141" s="268" t="s">
        <v>111</v>
      </c>
      <c r="D6141" s="283">
        <v>0</v>
      </c>
    </row>
    <row r="6142" spans="1:4">
      <c r="A6142" s="268">
        <v>101195</v>
      </c>
      <c r="B6142" s="261" t="s">
        <v>6450</v>
      </c>
      <c r="C6142" s="268" t="s">
        <v>111</v>
      </c>
      <c r="D6142" s="283">
        <v>0</v>
      </c>
    </row>
    <row r="6143" spans="1:4">
      <c r="A6143" s="268">
        <v>101193</v>
      </c>
      <c r="B6143" s="261" t="s">
        <v>6451</v>
      </c>
      <c r="C6143" s="268" t="s">
        <v>111</v>
      </c>
      <c r="D6143" s="283">
        <v>54.58</v>
      </c>
    </row>
    <row r="6144" spans="1:4">
      <c r="A6144" s="268">
        <v>106459</v>
      </c>
      <c r="B6144" s="261" t="s">
        <v>6452</v>
      </c>
      <c r="C6144" s="268" t="s">
        <v>111</v>
      </c>
      <c r="D6144" s="283">
        <v>54.68</v>
      </c>
    </row>
    <row r="6145" spans="1:4">
      <c r="A6145" s="268">
        <v>101194</v>
      </c>
      <c r="B6145" s="261" t="s">
        <v>6453</v>
      </c>
      <c r="C6145" s="268" t="s">
        <v>111</v>
      </c>
      <c r="D6145" s="283">
        <v>54.83</v>
      </c>
    </row>
    <row r="6146" spans="1:4">
      <c r="A6146" s="268">
        <v>101190</v>
      </c>
      <c r="B6146" s="261" t="s">
        <v>6454</v>
      </c>
      <c r="C6146" s="268" t="s">
        <v>111</v>
      </c>
      <c r="D6146" s="283">
        <v>60.44</v>
      </c>
    </row>
    <row r="6147" spans="1:4">
      <c r="A6147" s="268">
        <v>106458</v>
      </c>
      <c r="B6147" s="261" t="s">
        <v>6455</v>
      </c>
      <c r="C6147" s="268" t="s">
        <v>111</v>
      </c>
      <c r="D6147" s="283">
        <v>60.54</v>
      </c>
    </row>
    <row r="6148" spans="1:4">
      <c r="A6148" s="268">
        <v>101191</v>
      </c>
      <c r="B6148" s="261" t="s">
        <v>6456</v>
      </c>
      <c r="C6148" s="268" t="s">
        <v>111</v>
      </c>
      <c r="D6148" s="283">
        <v>60.69</v>
      </c>
    </row>
    <row r="6149" spans="1:4">
      <c r="A6149" s="268">
        <v>101198</v>
      </c>
      <c r="B6149" s="261" t="s">
        <v>6457</v>
      </c>
      <c r="C6149" s="268" t="s">
        <v>111</v>
      </c>
      <c r="D6149" s="283">
        <v>83.07</v>
      </c>
    </row>
    <row r="6150" spans="1:4">
      <c r="A6150" s="268">
        <v>106460</v>
      </c>
      <c r="B6150" s="261" t="s">
        <v>6458</v>
      </c>
      <c r="C6150" s="268" t="s">
        <v>111</v>
      </c>
      <c r="D6150" s="283">
        <v>83.34</v>
      </c>
    </row>
    <row r="6151" spans="1:4">
      <c r="A6151" s="268">
        <v>101199</v>
      </c>
      <c r="B6151" s="261" t="s">
        <v>6459</v>
      </c>
      <c r="C6151" s="268" t="s">
        <v>111</v>
      </c>
      <c r="D6151" s="283">
        <v>83.69</v>
      </c>
    </row>
    <row r="6152" spans="1:4">
      <c r="A6152" s="268">
        <v>101203</v>
      </c>
      <c r="B6152" s="261" t="s">
        <v>6460</v>
      </c>
      <c r="C6152" s="268" t="s">
        <v>111</v>
      </c>
      <c r="D6152" s="283">
        <v>35.25</v>
      </c>
    </row>
    <row r="6153" spans="1:4">
      <c r="A6153" s="268">
        <v>101204</v>
      </c>
      <c r="B6153" s="261" t="s">
        <v>6461</v>
      </c>
      <c r="C6153" s="268" t="s">
        <v>111</v>
      </c>
      <c r="D6153" s="283">
        <v>35.5</v>
      </c>
    </row>
    <row r="6154" spans="1:4">
      <c r="A6154" s="268">
        <v>106257</v>
      </c>
      <c r="B6154" s="261" t="s">
        <v>6462</v>
      </c>
      <c r="C6154" s="268" t="s">
        <v>111</v>
      </c>
      <c r="D6154" s="283">
        <v>35.380000000000003</v>
      </c>
    </row>
    <row r="6155" spans="1:4">
      <c r="A6155" s="268">
        <v>106461</v>
      </c>
      <c r="B6155" s="261" t="s">
        <v>6463</v>
      </c>
      <c r="C6155" s="268" t="s">
        <v>111</v>
      </c>
      <c r="D6155" s="283">
        <v>50.63</v>
      </c>
    </row>
    <row r="6156" spans="1:4">
      <c r="A6156" s="268">
        <v>106462</v>
      </c>
      <c r="B6156" s="261" t="s">
        <v>6464</v>
      </c>
      <c r="C6156" s="268" t="s">
        <v>111</v>
      </c>
      <c r="D6156" s="283">
        <v>61.82</v>
      </c>
    </row>
    <row r="6157" spans="1:4">
      <c r="A6157" s="268">
        <v>106479</v>
      </c>
      <c r="B6157" s="261" t="s">
        <v>6465</v>
      </c>
      <c r="C6157" s="268" t="s">
        <v>111</v>
      </c>
      <c r="D6157" s="283">
        <v>58.19</v>
      </c>
    </row>
    <row r="6158" spans="1:4">
      <c r="A6158" s="268">
        <v>106483</v>
      </c>
      <c r="B6158" s="261" t="s">
        <v>6466</v>
      </c>
      <c r="C6158" s="268" t="s">
        <v>347</v>
      </c>
      <c r="D6158" s="283">
        <v>107.04</v>
      </c>
    </row>
    <row r="6159" spans="1:4">
      <c r="A6159" s="268">
        <v>106484</v>
      </c>
      <c r="B6159" s="261" t="s">
        <v>6467</v>
      </c>
      <c r="C6159" s="268" t="s">
        <v>347</v>
      </c>
      <c r="D6159" s="283">
        <v>115.7</v>
      </c>
    </row>
    <row r="6160" spans="1:4">
      <c r="A6160" s="268">
        <v>106480</v>
      </c>
      <c r="B6160" s="261" t="s">
        <v>6468</v>
      </c>
      <c r="C6160" s="268" t="s">
        <v>347</v>
      </c>
      <c r="D6160" s="283">
        <v>103.02</v>
      </c>
    </row>
    <row r="6161" spans="1:4">
      <c r="A6161" s="268">
        <v>106482</v>
      </c>
      <c r="B6161" s="261" t="s">
        <v>6469</v>
      </c>
      <c r="C6161" s="268" t="s">
        <v>347</v>
      </c>
      <c r="D6161" s="283">
        <v>0</v>
      </c>
    </row>
    <row r="6162" spans="1:4">
      <c r="A6162" s="268">
        <v>106481</v>
      </c>
      <c r="B6162" s="261" t="s">
        <v>6470</v>
      </c>
      <c r="C6162" s="268" t="s">
        <v>347</v>
      </c>
      <c r="D6162" s="283">
        <v>117.66</v>
      </c>
    </row>
    <row r="6163" spans="1:4">
      <c r="A6163" s="268">
        <v>106467</v>
      </c>
      <c r="B6163" s="261" t="s">
        <v>6471</v>
      </c>
      <c r="C6163" s="268" t="s">
        <v>147</v>
      </c>
      <c r="D6163" s="283">
        <v>0</v>
      </c>
    </row>
    <row r="6164" spans="1:4">
      <c r="A6164" s="268">
        <v>106465</v>
      </c>
      <c r="B6164" s="261" t="s">
        <v>6472</v>
      </c>
      <c r="C6164" s="268" t="s">
        <v>147</v>
      </c>
      <c r="D6164" s="283">
        <v>0</v>
      </c>
    </row>
    <row r="6165" spans="1:4">
      <c r="A6165" s="268">
        <v>106469</v>
      </c>
      <c r="B6165" s="261" t="s">
        <v>6473</v>
      </c>
      <c r="C6165" s="268" t="s">
        <v>147</v>
      </c>
      <c r="D6165" s="283">
        <v>42.82</v>
      </c>
    </row>
    <row r="6166" spans="1:4">
      <c r="A6166" s="268">
        <v>106468</v>
      </c>
      <c r="B6166" s="261" t="s">
        <v>6474</v>
      </c>
      <c r="C6166" s="268" t="s">
        <v>147</v>
      </c>
      <c r="D6166" s="283">
        <v>26.14</v>
      </c>
    </row>
    <row r="6167" spans="1:4">
      <c r="A6167" s="268">
        <v>106466</v>
      </c>
      <c r="B6167" s="261" t="s">
        <v>6475</v>
      </c>
      <c r="C6167" s="268" t="s">
        <v>147</v>
      </c>
      <c r="D6167" s="283">
        <v>52.13</v>
      </c>
    </row>
    <row r="6168" spans="1:4">
      <c r="A6168" s="268">
        <v>106464</v>
      </c>
      <c r="B6168" s="261" t="s">
        <v>6476</v>
      </c>
      <c r="C6168" s="268" t="s">
        <v>147</v>
      </c>
      <c r="D6168" s="283">
        <v>70.5</v>
      </c>
    </row>
    <row r="6169" spans="1:4">
      <c r="A6169" s="268">
        <v>106476</v>
      </c>
      <c r="B6169" s="261" t="s">
        <v>6477</v>
      </c>
      <c r="C6169" s="268" t="s">
        <v>111</v>
      </c>
      <c r="D6169" s="283">
        <v>54.67</v>
      </c>
    </row>
    <row r="6170" spans="1:4">
      <c r="A6170" s="268">
        <v>106477</v>
      </c>
      <c r="B6170" s="261" t="s">
        <v>6478</v>
      </c>
      <c r="C6170" s="268" t="s">
        <v>111</v>
      </c>
      <c r="D6170" s="283">
        <v>46.03</v>
      </c>
    </row>
    <row r="6171" spans="1:4">
      <c r="A6171" s="268">
        <v>106478</v>
      </c>
      <c r="B6171" s="261" t="s">
        <v>6479</v>
      </c>
      <c r="C6171" s="268" t="s">
        <v>111</v>
      </c>
      <c r="D6171" s="283">
        <v>99.68</v>
      </c>
    </row>
    <row r="6172" spans="1:4">
      <c r="A6172" s="268">
        <v>106471</v>
      </c>
      <c r="B6172" s="261" t="s">
        <v>6480</v>
      </c>
      <c r="C6172" s="268" t="s">
        <v>111</v>
      </c>
      <c r="D6172" s="283">
        <v>128.22</v>
      </c>
    </row>
    <row r="6173" spans="1:4">
      <c r="A6173" s="268">
        <v>106470</v>
      </c>
      <c r="B6173" s="261" t="s">
        <v>6481</v>
      </c>
      <c r="C6173" s="268" t="s">
        <v>111</v>
      </c>
      <c r="D6173" s="283">
        <v>111.67</v>
      </c>
    </row>
    <row r="6174" spans="1:4">
      <c r="A6174" s="268">
        <v>106472</v>
      </c>
      <c r="B6174" s="261" t="s">
        <v>6482</v>
      </c>
      <c r="C6174" s="268" t="s">
        <v>111</v>
      </c>
      <c r="D6174" s="283">
        <v>157.84</v>
      </c>
    </row>
    <row r="6175" spans="1:4">
      <c r="A6175" s="268">
        <v>106475</v>
      </c>
      <c r="B6175" s="261" t="s">
        <v>6483</v>
      </c>
      <c r="C6175" s="268" t="s">
        <v>111</v>
      </c>
      <c r="D6175" s="283">
        <v>126.96</v>
      </c>
    </row>
    <row r="6176" spans="1:4">
      <c r="A6176" s="268">
        <v>106474</v>
      </c>
      <c r="B6176" s="261" t="s">
        <v>6484</v>
      </c>
      <c r="C6176" s="268" t="s">
        <v>111</v>
      </c>
      <c r="D6176" s="283">
        <v>97.08</v>
      </c>
    </row>
    <row r="6177" spans="1:4">
      <c r="A6177" s="268">
        <v>106473</v>
      </c>
      <c r="B6177" s="261" t="s">
        <v>6485</v>
      </c>
      <c r="C6177" s="268" t="s">
        <v>111</v>
      </c>
      <c r="D6177" s="283">
        <v>80.31</v>
      </c>
    </row>
    <row r="6178" spans="1:4">
      <c r="A6178" s="268">
        <v>101205</v>
      </c>
      <c r="B6178" s="261" t="s">
        <v>6486</v>
      </c>
      <c r="C6178" s="268" t="s">
        <v>111</v>
      </c>
      <c r="D6178" s="283">
        <v>35.380000000000003</v>
      </c>
    </row>
    <row r="6179" spans="1:4">
      <c r="A6179" s="268">
        <v>106463</v>
      </c>
      <c r="B6179" s="261" t="s">
        <v>6487</v>
      </c>
      <c r="C6179" s="268" t="s">
        <v>147</v>
      </c>
      <c r="D6179" s="283">
        <v>0</v>
      </c>
    </row>
    <row r="6180" spans="1:4">
      <c r="A6180" s="268">
        <v>106457</v>
      </c>
      <c r="B6180" s="261" t="s">
        <v>6488</v>
      </c>
      <c r="C6180" s="268" t="s">
        <v>111</v>
      </c>
      <c r="D6180" s="283">
        <v>5.69</v>
      </c>
    </row>
    <row r="6181" spans="1:4">
      <c r="A6181" s="268">
        <v>87905</v>
      </c>
      <c r="B6181" s="261" t="s">
        <v>6489</v>
      </c>
      <c r="C6181" s="268" t="s">
        <v>147</v>
      </c>
      <c r="D6181" s="283">
        <v>8.74</v>
      </c>
    </row>
    <row r="6182" spans="1:4">
      <c r="A6182" s="268">
        <v>87904</v>
      </c>
      <c r="B6182" s="261" t="s">
        <v>6490</v>
      </c>
      <c r="C6182" s="268" t="s">
        <v>147</v>
      </c>
      <c r="D6182" s="283">
        <v>9.34</v>
      </c>
    </row>
    <row r="6183" spans="1:4">
      <c r="A6183" s="268">
        <v>87908</v>
      </c>
      <c r="B6183" s="261" t="s">
        <v>6491</v>
      </c>
      <c r="C6183" s="268" t="s">
        <v>147</v>
      </c>
      <c r="D6183" s="283">
        <v>6.72</v>
      </c>
    </row>
    <row r="6184" spans="1:4">
      <c r="A6184" s="268">
        <v>87907</v>
      </c>
      <c r="B6184" s="261" t="s">
        <v>6492</v>
      </c>
      <c r="C6184" s="268" t="s">
        <v>147</v>
      </c>
      <c r="D6184" s="283">
        <v>7.32</v>
      </c>
    </row>
    <row r="6185" spans="1:4">
      <c r="A6185" s="268">
        <v>87903</v>
      </c>
      <c r="B6185" s="261" t="s">
        <v>6493</v>
      </c>
      <c r="C6185" s="268" t="s">
        <v>147</v>
      </c>
      <c r="D6185" s="283">
        <v>13.99</v>
      </c>
    </row>
    <row r="6186" spans="1:4">
      <c r="A6186" s="268">
        <v>87902</v>
      </c>
      <c r="B6186" s="261" t="s">
        <v>6494</v>
      </c>
      <c r="C6186" s="268" t="s">
        <v>147</v>
      </c>
      <c r="D6186" s="283">
        <v>14.45</v>
      </c>
    </row>
    <row r="6187" spans="1:4">
      <c r="A6187" s="268">
        <v>87900</v>
      </c>
      <c r="B6187" s="261" t="s">
        <v>6495</v>
      </c>
      <c r="C6187" s="268" t="s">
        <v>147</v>
      </c>
      <c r="D6187" s="283">
        <v>9.64</v>
      </c>
    </row>
    <row r="6188" spans="1:4">
      <c r="A6188" s="268">
        <v>87899</v>
      </c>
      <c r="B6188" s="261" t="s">
        <v>6496</v>
      </c>
      <c r="C6188" s="268" t="s">
        <v>147</v>
      </c>
      <c r="D6188" s="283">
        <v>9.85</v>
      </c>
    </row>
    <row r="6189" spans="1:4">
      <c r="A6189" s="268">
        <v>87894</v>
      </c>
      <c r="B6189" s="261" t="s">
        <v>6497</v>
      </c>
      <c r="C6189" s="268" t="s">
        <v>147</v>
      </c>
      <c r="D6189" s="283">
        <v>7.48</v>
      </c>
    </row>
    <row r="6190" spans="1:4">
      <c r="A6190" s="268">
        <v>87893</v>
      </c>
      <c r="B6190" s="261" t="s">
        <v>6498</v>
      </c>
      <c r="C6190" s="268" t="s">
        <v>147</v>
      </c>
      <c r="D6190" s="283">
        <v>8.08</v>
      </c>
    </row>
    <row r="6191" spans="1:4">
      <c r="A6191" s="268">
        <v>87897</v>
      </c>
      <c r="B6191" s="261" t="s">
        <v>6499</v>
      </c>
      <c r="C6191" s="268" t="s">
        <v>147</v>
      </c>
      <c r="D6191" s="283">
        <v>5.52</v>
      </c>
    </row>
    <row r="6192" spans="1:4">
      <c r="A6192" s="268">
        <v>87896</v>
      </c>
      <c r="B6192" s="261" t="s">
        <v>6500</v>
      </c>
      <c r="C6192" s="268" t="s">
        <v>147</v>
      </c>
      <c r="D6192" s="283">
        <v>6.12</v>
      </c>
    </row>
    <row r="6193" spans="1:4">
      <c r="A6193" s="268">
        <v>87892</v>
      </c>
      <c r="B6193" s="261" t="s">
        <v>6501</v>
      </c>
      <c r="C6193" s="268" t="s">
        <v>147</v>
      </c>
      <c r="D6193" s="283">
        <v>13.22</v>
      </c>
    </row>
    <row r="6194" spans="1:4">
      <c r="A6194" s="268">
        <v>87891</v>
      </c>
      <c r="B6194" s="261" t="s">
        <v>6502</v>
      </c>
      <c r="C6194" s="268" t="s">
        <v>147</v>
      </c>
      <c r="D6194" s="283">
        <v>13.68</v>
      </c>
    </row>
    <row r="6195" spans="1:4">
      <c r="A6195" s="268">
        <v>87889</v>
      </c>
      <c r="B6195" s="261" t="s">
        <v>6503</v>
      </c>
      <c r="C6195" s="268" t="s">
        <v>147</v>
      </c>
      <c r="D6195" s="283">
        <v>8.8699999999999992</v>
      </c>
    </row>
    <row r="6196" spans="1:4">
      <c r="A6196" s="268">
        <v>87888</v>
      </c>
      <c r="B6196" s="261" t="s">
        <v>6504</v>
      </c>
      <c r="C6196" s="268" t="s">
        <v>147</v>
      </c>
      <c r="D6196" s="283">
        <v>9.08</v>
      </c>
    </row>
    <row r="6197" spans="1:4">
      <c r="A6197" s="268">
        <v>104411</v>
      </c>
      <c r="B6197" s="261" t="s">
        <v>6505</v>
      </c>
      <c r="C6197" s="268" t="s">
        <v>147</v>
      </c>
      <c r="D6197" s="283">
        <v>4.99</v>
      </c>
    </row>
    <row r="6198" spans="1:4">
      <c r="A6198" s="268">
        <v>104410</v>
      </c>
      <c r="B6198" s="261" t="s">
        <v>6506</v>
      </c>
      <c r="C6198" s="268" t="s">
        <v>147</v>
      </c>
      <c r="D6198" s="283">
        <v>5.66</v>
      </c>
    </row>
    <row r="6199" spans="1:4">
      <c r="A6199" s="268">
        <v>87879</v>
      </c>
      <c r="B6199" s="261" t="s">
        <v>6507</v>
      </c>
      <c r="C6199" s="268" t="s">
        <v>147</v>
      </c>
      <c r="D6199" s="283">
        <v>4.84</v>
      </c>
    </row>
    <row r="6200" spans="1:4">
      <c r="A6200" s="268">
        <v>87878</v>
      </c>
      <c r="B6200" s="261" t="s">
        <v>6508</v>
      </c>
      <c r="C6200" s="268" t="s">
        <v>147</v>
      </c>
      <c r="D6200" s="283">
        <v>5.44</v>
      </c>
    </row>
    <row r="6201" spans="1:4">
      <c r="A6201" s="268">
        <v>87885</v>
      </c>
      <c r="B6201" s="261" t="s">
        <v>6509</v>
      </c>
      <c r="C6201" s="268" t="s">
        <v>147</v>
      </c>
      <c r="D6201" s="283">
        <v>11.43</v>
      </c>
    </row>
    <row r="6202" spans="1:4">
      <c r="A6202" s="268">
        <v>87884</v>
      </c>
      <c r="B6202" s="261" t="s">
        <v>6510</v>
      </c>
      <c r="C6202" s="268" t="s">
        <v>147</v>
      </c>
      <c r="D6202" s="283">
        <v>11.89</v>
      </c>
    </row>
    <row r="6203" spans="1:4">
      <c r="A6203" s="268">
        <v>87882</v>
      </c>
      <c r="B6203" s="261" t="s">
        <v>6511</v>
      </c>
      <c r="C6203" s="268" t="s">
        <v>147</v>
      </c>
      <c r="D6203" s="283">
        <v>7.08</v>
      </c>
    </row>
    <row r="6204" spans="1:4">
      <c r="A6204" s="268">
        <v>87881</v>
      </c>
      <c r="B6204" s="261" t="s">
        <v>6512</v>
      </c>
      <c r="C6204" s="268" t="s">
        <v>147</v>
      </c>
      <c r="D6204" s="283">
        <v>7.29</v>
      </c>
    </row>
    <row r="6205" spans="1:4">
      <c r="A6205" s="268">
        <v>87887</v>
      </c>
      <c r="B6205" s="261" t="s">
        <v>6513</v>
      </c>
      <c r="C6205" s="268" t="s">
        <v>147</v>
      </c>
      <c r="D6205" s="283">
        <v>19.190000000000001</v>
      </c>
    </row>
    <row r="6206" spans="1:4">
      <c r="A6206" s="268">
        <v>87886</v>
      </c>
      <c r="B6206" s="261" t="s">
        <v>6514</v>
      </c>
      <c r="C6206" s="268" t="s">
        <v>147</v>
      </c>
      <c r="D6206" s="283">
        <v>20.18</v>
      </c>
    </row>
    <row r="6207" spans="1:4">
      <c r="A6207" s="268">
        <v>87911</v>
      </c>
      <c r="B6207" s="261" t="s">
        <v>6515</v>
      </c>
      <c r="C6207" s="268" t="s">
        <v>147</v>
      </c>
      <c r="D6207" s="283">
        <v>25.14</v>
      </c>
    </row>
    <row r="6208" spans="1:4">
      <c r="A6208" s="268">
        <v>87910</v>
      </c>
      <c r="B6208" s="261" t="s">
        <v>6516</v>
      </c>
      <c r="C6208" s="268" t="s">
        <v>147</v>
      </c>
      <c r="D6208" s="283">
        <v>26.13</v>
      </c>
    </row>
    <row r="6209" spans="1:4">
      <c r="A6209" s="268">
        <v>103686</v>
      </c>
      <c r="B6209" s="261" t="s">
        <v>6517</v>
      </c>
      <c r="C6209" s="268" t="s">
        <v>138</v>
      </c>
      <c r="D6209" s="283">
        <v>755.75</v>
      </c>
    </row>
    <row r="6210" spans="1:4">
      <c r="A6210" s="268">
        <v>103685</v>
      </c>
      <c r="B6210" s="261" t="s">
        <v>6518</v>
      </c>
      <c r="C6210" s="268" t="s">
        <v>138</v>
      </c>
      <c r="D6210" s="283">
        <v>690.37</v>
      </c>
    </row>
    <row r="6211" spans="1:4">
      <c r="A6211" s="268">
        <v>103669</v>
      </c>
      <c r="B6211" s="261" t="s">
        <v>6519</v>
      </c>
      <c r="C6211" s="268" t="s">
        <v>138</v>
      </c>
      <c r="D6211" s="283">
        <v>1005.02</v>
      </c>
    </row>
    <row r="6212" spans="1:4">
      <c r="A6212" s="268">
        <v>103672</v>
      </c>
      <c r="B6212" s="261" t="s">
        <v>6520</v>
      </c>
      <c r="C6212" s="268" t="s">
        <v>138</v>
      </c>
      <c r="D6212" s="283">
        <v>684.96</v>
      </c>
    </row>
    <row r="6213" spans="1:4">
      <c r="A6213" s="268">
        <v>103671</v>
      </c>
      <c r="B6213" s="261" t="s">
        <v>6521</v>
      </c>
      <c r="C6213" s="268" t="s">
        <v>138</v>
      </c>
      <c r="D6213" s="283">
        <v>730.93</v>
      </c>
    </row>
    <row r="6214" spans="1:4">
      <c r="A6214" s="268">
        <v>103688</v>
      </c>
      <c r="B6214" s="261" t="s">
        <v>6522</v>
      </c>
      <c r="C6214" s="268" t="s">
        <v>138</v>
      </c>
      <c r="D6214" s="283">
        <v>872.85</v>
      </c>
    </row>
    <row r="6215" spans="1:4">
      <c r="A6215" s="268">
        <v>103687</v>
      </c>
      <c r="B6215" s="261" t="s">
        <v>6523</v>
      </c>
      <c r="C6215" s="268" t="s">
        <v>138</v>
      </c>
      <c r="D6215" s="283">
        <v>1141.71</v>
      </c>
    </row>
    <row r="6216" spans="1:4">
      <c r="A6216" s="268">
        <v>103684</v>
      </c>
      <c r="B6216" s="261" t="s">
        <v>6524</v>
      </c>
      <c r="C6216" s="268" t="s">
        <v>138</v>
      </c>
      <c r="D6216" s="283">
        <v>704.23</v>
      </c>
    </row>
    <row r="6217" spans="1:4">
      <c r="A6217" s="268">
        <v>103681</v>
      </c>
      <c r="B6217" s="261" t="s">
        <v>6525</v>
      </c>
      <c r="C6217" s="268" t="s">
        <v>138</v>
      </c>
      <c r="D6217" s="283">
        <v>759.29</v>
      </c>
    </row>
    <row r="6218" spans="1:4">
      <c r="A6218" s="268">
        <v>103679</v>
      </c>
      <c r="B6218" s="261" t="s">
        <v>6526</v>
      </c>
      <c r="C6218" s="268" t="s">
        <v>138</v>
      </c>
      <c r="D6218" s="283">
        <v>833.65</v>
      </c>
    </row>
    <row r="6219" spans="1:4">
      <c r="A6219" s="268">
        <v>103677</v>
      </c>
      <c r="B6219" s="261" t="s">
        <v>6527</v>
      </c>
      <c r="C6219" s="268" t="s">
        <v>138</v>
      </c>
      <c r="D6219" s="283">
        <v>880.2</v>
      </c>
    </row>
    <row r="6220" spans="1:4">
      <c r="A6220" s="268">
        <v>103675</v>
      </c>
      <c r="B6220" s="261" t="s">
        <v>6528</v>
      </c>
      <c r="C6220" s="268" t="s">
        <v>138</v>
      </c>
      <c r="D6220" s="283">
        <v>685.37</v>
      </c>
    </row>
    <row r="6221" spans="1:4">
      <c r="A6221" s="268">
        <v>103680</v>
      </c>
      <c r="B6221" s="261" t="s">
        <v>6529</v>
      </c>
      <c r="C6221" s="268" t="s">
        <v>138</v>
      </c>
      <c r="D6221" s="283">
        <v>884.66</v>
      </c>
    </row>
    <row r="6222" spans="1:4">
      <c r="A6222" s="268">
        <v>103678</v>
      </c>
      <c r="B6222" s="261" t="s">
        <v>6530</v>
      </c>
      <c r="C6222" s="268" t="s">
        <v>138</v>
      </c>
      <c r="D6222" s="283">
        <v>963.25</v>
      </c>
    </row>
    <row r="6223" spans="1:4">
      <c r="A6223" s="268">
        <v>103676</v>
      </c>
      <c r="B6223" s="261" t="s">
        <v>6531</v>
      </c>
      <c r="C6223" s="268" t="s">
        <v>138</v>
      </c>
      <c r="D6223" s="283">
        <v>1068.2</v>
      </c>
    </row>
    <row r="6224" spans="1:4">
      <c r="A6224" s="268">
        <v>103674</v>
      </c>
      <c r="B6224" s="261" t="s">
        <v>6532</v>
      </c>
      <c r="C6224" s="268" t="s">
        <v>138</v>
      </c>
      <c r="D6224" s="283">
        <v>707.13</v>
      </c>
    </row>
    <row r="6225" spans="1:4">
      <c r="A6225" s="268">
        <v>103683</v>
      </c>
      <c r="B6225" s="261" t="s">
        <v>6533</v>
      </c>
      <c r="C6225" s="268" t="s">
        <v>138</v>
      </c>
      <c r="D6225" s="283">
        <v>1343.26</v>
      </c>
    </row>
    <row r="6226" spans="1:4">
      <c r="A6226" s="268">
        <v>103682</v>
      </c>
      <c r="B6226" s="261" t="s">
        <v>6534</v>
      </c>
      <c r="C6226" s="268" t="s">
        <v>138</v>
      </c>
      <c r="D6226" s="283">
        <v>1025.23</v>
      </c>
    </row>
    <row r="6227" spans="1:4">
      <c r="A6227" s="268">
        <v>103670</v>
      </c>
      <c r="B6227" s="261" t="s">
        <v>6535</v>
      </c>
      <c r="C6227" s="268" t="s">
        <v>138</v>
      </c>
      <c r="D6227" s="283">
        <v>327.14</v>
      </c>
    </row>
    <row r="6228" spans="1:4">
      <c r="A6228" s="268">
        <v>103673</v>
      </c>
      <c r="B6228" s="261" t="s">
        <v>6536</v>
      </c>
      <c r="C6228" s="268" t="s">
        <v>138</v>
      </c>
      <c r="D6228" s="283">
        <v>46.1</v>
      </c>
    </row>
    <row r="6229" spans="1:4">
      <c r="A6229" s="268">
        <v>91084</v>
      </c>
      <c r="B6229" s="261" t="s">
        <v>6537</v>
      </c>
      <c r="C6229" s="268" t="s">
        <v>147</v>
      </c>
      <c r="D6229" s="283">
        <v>271.58999999999997</v>
      </c>
    </row>
    <row r="6230" spans="1:4">
      <c r="A6230" s="268">
        <v>91080</v>
      </c>
      <c r="B6230" s="261" t="s">
        <v>6538</v>
      </c>
      <c r="C6230" s="268" t="s">
        <v>147</v>
      </c>
      <c r="D6230" s="283">
        <v>224.12</v>
      </c>
    </row>
    <row r="6231" spans="1:4">
      <c r="A6231" s="268">
        <v>91101</v>
      </c>
      <c r="B6231" s="261" t="s">
        <v>6539</v>
      </c>
      <c r="C6231" s="268" t="s">
        <v>147</v>
      </c>
      <c r="D6231" s="283">
        <v>255.45</v>
      </c>
    </row>
    <row r="6232" spans="1:4">
      <c r="A6232" s="268">
        <v>91097</v>
      </c>
      <c r="B6232" s="261" t="s">
        <v>6540</v>
      </c>
      <c r="C6232" s="268" t="s">
        <v>147</v>
      </c>
      <c r="D6232" s="283">
        <v>218.08</v>
      </c>
    </row>
    <row r="6233" spans="1:4">
      <c r="A6233" s="268">
        <v>91082</v>
      </c>
      <c r="B6233" s="261" t="s">
        <v>6541</v>
      </c>
      <c r="C6233" s="268" t="s">
        <v>147</v>
      </c>
      <c r="D6233" s="283">
        <v>247.77</v>
      </c>
    </row>
    <row r="6234" spans="1:4">
      <c r="A6234" s="268">
        <v>91078</v>
      </c>
      <c r="B6234" s="261" t="s">
        <v>6542</v>
      </c>
      <c r="C6234" s="268" t="s">
        <v>147</v>
      </c>
      <c r="D6234" s="283">
        <v>212.83</v>
      </c>
    </row>
    <row r="6235" spans="1:4">
      <c r="A6235" s="268">
        <v>91099</v>
      </c>
      <c r="B6235" s="261" t="s">
        <v>6543</v>
      </c>
      <c r="C6235" s="268" t="s">
        <v>147</v>
      </c>
      <c r="D6235" s="283">
        <v>236.67</v>
      </c>
    </row>
    <row r="6236" spans="1:4">
      <c r="A6236" s="268">
        <v>91095</v>
      </c>
      <c r="B6236" s="261" t="s">
        <v>6544</v>
      </c>
      <c r="C6236" s="268" t="s">
        <v>147</v>
      </c>
      <c r="D6236" s="283">
        <v>208.12</v>
      </c>
    </row>
    <row r="6237" spans="1:4">
      <c r="A6237" s="268">
        <v>91076</v>
      </c>
      <c r="B6237" s="261" t="s">
        <v>6545</v>
      </c>
      <c r="C6237" s="268" t="s">
        <v>147</v>
      </c>
      <c r="D6237" s="283">
        <v>316.87</v>
      </c>
    </row>
    <row r="6238" spans="1:4">
      <c r="A6238" s="268">
        <v>91072</v>
      </c>
      <c r="B6238" s="261" t="s">
        <v>6546</v>
      </c>
      <c r="C6238" s="268" t="s">
        <v>147</v>
      </c>
      <c r="D6238" s="283">
        <v>279.33</v>
      </c>
    </row>
    <row r="6239" spans="1:4">
      <c r="A6239" s="268">
        <v>91093</v>
      </c>
      <c r="B6239" s="261" t="s">
        <v>6547</v>
      </c>
      <c r="C6239" s="268" t="s">
        <v>147</v>
      </c>
      <c r="D6239" s="283">
        <v>326.86</v>
      </c>
    </row>
    <row r="6240" spans="1:4">
      <c r="A6240" s="268">
        <v>91089</v>
      </c>
      <c r="B6240" s="261" t="s">
        <v>6548</v>
      </c>
      <c r="C6240" s="268" t="s">
        <v>147</v>
      </c>
      <c r="D6240" s="283">
        <v>296.18</v>
      </c>
    </row>
    <row r="6241" spans="1:4">
      <c r="A6241" s="268">
        <v>91074</v>
      </c>
      <c r="B6241" s="261" t="s">
        <v>6549</v>
      </c>
      <c r="C6241" s="268" t="s">
        <v>147</v>
      </c>
      <c r="D6241" s="283">
        <v>214.52</v>
      </c>
    </row>
    <row r="6242" spans="1:4">
      <c r="A6242" s="268">
        <v>91070</v>
      </c>
      <c r="B6242" s="261" t="s">
        <v>6550</v>
      </c>
      <c r="C6242" s="268" t="s">
        <v>147</v>
      </c>
      <c r="D6242" s="283">
        <v>186.19</v>
      </c>
    </row>
    <row r="6243" spans="1:4">
      <c r="A6243" s="268">
        <v>91091</v>
      </c>
      <c r="B6243" s="261" t="s">
        <v>6551</v>
      </c>
      <c r="C6243" s="268" t="s">
        <v>147</v>
      </c>
      <c r="D6243" s="283">
        <v>225.16</v>
      </c>
    </row>
    <row r="6244" spans="1:4">
      <c r="A6244" s="268">
        <v>91087</v>
      </c>
      <c r="B6244" s="261" t="s">
        <v>6552</v>
      </c>
      <c r="C6244" s="268" t="s">
        <v>147</v>
      </c>
      <c r="D6244" s="283">
        <v>201.56</v>
      </c>
    </row>
    <row r="6245" spans="1:4">
      <c r="A6245" s="268">
        <v>91083</v>
      </c>
      <c r="B6245" s="261" t="s">
        <v>6553</v>
      </c>
      <c r="C6245" s="268" t="s">
        <v>147</v>
      </c>
      <c r="D6245" s="283">
        <v>317.43</v>
      </c>
    </row>
    <row r="6246" spans="1:4">
      <c r="A6246" s="268">
        <v>91079</v>
      </c>
      <c r="B6246" s="261" t="s">
        <v>6554</v>
      </c>
      <c r="C6246" s="268" t="s">
        <v>147</v>
      </c>
      <c r="D6246" s="283">
        <v>205.87</v>
      </c>
    </row>
    <row r="6247" spans="1:4">
      <c r="A6247" s="268">
        <v>91100</v>
      </c>
      <c r="B6247" s="261" t="s">
        <v>6555</v>
      </c>
      <c r="C6247" s="268" t="s">
        <v>147</v>
      </c>
      <c r="D6247" s="283">
        <v>270.58</v>
      </c>
    </row>
    <row r="6248" spans="1:4">
      <c r="A6248" s="268">
        <v>91096</v>
      </c>
      <c r="B6248" s="261" t="s">
        <v>6556</v>
      </c>
      <c r="C6248" s="268" t="s">
        <v>147</v>
      </c>
      <c r="D6248" s="283">
        <v>196.79</v>
      </c>
    </row>
    <row r="6249" spans="1:4">
      <c r="A6249" s="268">
        <v>91081</v>
      </c>
      <c r="B6249" s="261" t="s">
        <v>6557</v>
      </c>
      <c r="C6249" s="268" t="s">
        <v>147</v>
      </c>
      <c r="D6249" s="283">
        <v>259.58</v>
      </c>
    </row>
    <row r="6250" spans="1:4">
      <c r="A6250" s="268">
        <v>91077</v>
      </c>
      <c r="B6250" s="261" t="s">
        <v>6558</v>
      </c>
      <c r="C6250" s="268" t="s">
        <v>147</v>
      </c>
      <c r="D6250" s="283">
        <v>191.49</v>
      </c>
    </row>
    <row r="6251" spans="1:4">
      <c r="A6251" s="268">
        <v>91098</v>
      </c>
      <c r="B6251" s="261" t="s">
        <v>6559</v>
      </c>
      <c r="C6251" s="268" t="s">
        <v>147</v>
      </c>
      <c r="D6251" s="283">
        <v>233.56</v>
      </c>
    </row>
    <row r="6252" spans="1:4">
      <c r="A6252" s="268">
        <v>91094</v>
      </c>
      <c r="B6252" s="261" t="s">
        <v>6560</v>
      </c>
      <c r="C6252" s="268" t="s">
        <v>147</v>
      </c>
      <c r="D6252" s="283">
        <v>184.9</v>
      </c>
    </row>
    <row r="6253" spans="1:4">
      <c r="A6253" s="268">
        <v>91075</v>
      </c>
      <c r="B6253" s="261" t="s">
        <v>6561</v>
      </c>
      <c r="C6253" s="268" t="s">
        <v>147</v>
      </c>
      <c r="D6253" s="283">
        <v>341.84</v>
      </c>
    </row>
    <row r="6254" spans="1:4">
      <c r="A6254" s="268">
        <v>91071</v>
      </c>
      <c r="B6254" s="261" t="s">
        <v>6562</v>
      </c>
      <c r="C6254" s="268" t="s">
        <v>147</v>
      </c>
      <c r="D6254" s="283">
        <v>269.33999999999997</v>
      </c>
    </row>
    <row r="6255" spans="1:4">
      <c r="A6255" s="268">
        <v>91092</v>
      </c>
      <c r="B6255" s="261" t="s">
        <v>6563</v>
      </c>
      <c r="C6255" s="268" t="s">
        <v>147</v>
      </c>
      <c r="D6255" s="283">
        <v>336.14</v>
      </c>
    </row>
    <row r="6256" spans="1:4">
      <c r="A6256" s="268">
        <v>91088</v>
      </c>
      <c r="B6256" s="261" t="s">
        <v>6564</v>
      </c>
      <c r="C6256" s="268" t="s">
        <v>147</v>
      </c>
      <c r="D6256" s="283">
        <v>284.14999999999998</v>
      </c>
    </row>
    <row r="6257" spans="1:4">
      <c r="A6257" s="268">
        <v>91073</v>
      </c>
      <c r="B6257" s="261" t="s">
        <v>6565</v>
      </c>
      <c r="C6257" s="268" t="s">
        <v>147</v>
      </c>
      <c r="D6257" s="283">
        <v>222.29</v>
      </c>
    </row>
    <row r="6258" spans="1:4">
      <c r="A6258" s="268">
        <v>91069</v>
      </c>
      <c r="B6258" s="261" t="s">
        <v>6566</v>
      </c>
      <c r="C6258" s="268" t="s">
        <v>147</v>
      </c>
      <c r="D6258" s="283">
        <v>174.33</v>
      </c>
    </row>
    <row r="6259" spans="1:4">
      <c r="A6259" s="268">
        <v>91090</v>
      </c>
      <c r="B6259" s="261" t="s">
        <v>6567</v>
      </c>
      <c r="C6259" s="268" t="s">
        <v>147</v>
      </c>
      <c r="D6259" s="283">
        <v>224.61</v>
      </c>
    </row>
    <row r="6260" spans="1:4">
      <c r="A6260" s="268">
        <v>91086</v>
      </c>
      <c r="B6260" s="261" t="s">
        <v>6568</v>
      </c>
      <c r="C6260" s="268" t="s">
        <v>147</v>
      </c>
      <c r="D6260" s="283">
        <v>188.4</v>
      </c>
    </row>
    <row r="6261" spans="1:4">
      <c r="A6261" s="268">
        <v>105522</v>
      </c>
      <c r="B6261" s="261" t="s">
        <v>6569</v>
      </c>
      <c r="C6261" s="268" t="s">
        <v>147</v>
      </c>
      <c r="D6261" s="283">
        <v>0</v>
      </c>
    </row>
    <row r="6262" spans="1:4">
      <c r="A6262" s="268">
        <v>104281</v>
      </c>
      <c r="B6262" s="261" t="s">
        <v>6570</v>
      </c>
      <c r="C6262" s="268" t="s">
        <v>347</v>
      </c>
      <c r="D6262" s="283">
        <v>0</v>
      </c>
    </row>
    <row r="6263" spans="1:4">
      <c r="A6263" s="268">
        <v>104287</v>
      </c>
      <c r="B6263" s="261" t="s">
        <v>6571</v>
      </c>
      <c r="C6263" s="268" t="s">
        <v>347</v>
      </c>
      <c r="D6263" s="283">
        <v>0</v>
      </c>
    </row>
    <row r="6264" spans="1:4">
      <c r="A6264" s="268">
        <v>104286</v>
      </c>
      <c r="B6264" s="261" t="s">
        <v>6572</v>
      </c>
      <c r="C6264" s="268" t="s">
        <v>347</v>
      </c>
      <c r="D6264" s="283">
        <v>0</v>
      </c>
    </row>
    <row r="6265" spans="1:4">
      <c r="A6265" s="268">
        <v>104292</v>
      </c>
      <c r="B6265" s="261" t="s">
        <v>6573</v>
      </c>
      <c r="C6265" s="268" t="s">
        <v>347</v>
      </c>
      <c r="D6265" s="283">
        <v>0</v>
      </c>
    </row>
    <row r="6266" spans="1:4">
      <c r="A6266" s="268">
        <v>104282</v>
      </c>
      <c r="B6266" s="261" t="s">
        <v>6574</v>
      </c>
      <c r="C6266" s="268" t="s">
        <v>347</v>
      </c>
      <c r="D6266" s="283">
        <v>0</v>
      </c>
    </row>
    <row r="6267" spans="1:4">
      <c r="A6267" s="268">
        <v>104288</v>
      </c>
      <c r="B6267" s="261" t="s">
        <v>6575</v>
      </c>
      <c r="C6267" s="268" t="s">
        <v>347</v>
      </c>
      <c r="D6267" s="283">
        <v>0</v>
      </c>
    </row>
    <row r="6268" spans="1:4">
      <c r="A6268" s="268">
        <v>104283</v>
      </c>
      <c r="B6268" s="261" t="s">
        <v>6576</v>
      </c>
      <c r="C6268" s="268" t="s">
        <v>347</v>
      </c>
      <c r="D6268" s="283">
        <v>0</v>
      </c>
    </row>
    <row r="6269" spans="1:4">
      <c r="A6269" s="268">
        <v>104289</v>
      </c>
      <c r="B6269" s="261" t="s">
        <v>6577</v>
      </c>
      <c r="C6269" s="268" t="s">
        <v>347</v>
      </c>
      <c r="D6269" s="283">
        <v>0</v>
      </c>
    </row>
    <row r="6270" spans="1:4">
      <c r="A6270" s="268">
        <v>104284</v>
      </c>
      <c r="B6270" s="261" t="s">
        <v>6578</v>
      </c>
      <c r="C6270" s="268" t="s">
        <v>347</v>
      </c>
      <c r="D6270" s="283">
        <v>0</v>
      </c>
    </row>
    <row r="6271" spans="1:4">
      <c r="A6271" s="268">
        <v>104290</v>
      </c>
      <c r="B6271" s="261" t="s">
        <v>6579</v>
      </c>
      <c r="C6271" s="268" t="s">
        <v>347</v>
      </c>
      <c r="D6271" s="283">
        <v>0</v>
      </c>
    </row>
    <row r="6272" spans="1:4">
      <c r="A6272" s="268">
        <v>104285</v>
      </c>
      <c r="B6272" s="261" t="s">
        <v>6580</v>
      </c>
      <c r="C6272" s="268" t="s">
        <v>347</v>
      </c>
      <c r="D6272" s="283">
        <v>0</v>
      </c>
    </row>
    <row r="6273" spans="1:4">
      <c r="A6273" s="268">
        <v>104291</v>
      </c>
      <c r="B6273" s="261" t="s">
        <v>6581</v>
      </c>
      <c r="C6273" s="268" t="s">
        <v>347</v>
      </c>
      <c r="D6273" s="283">
        <v>0</v>
      </c>
    </row>
    <row r="6274" spans="1:4">
      <c r="A6274" s="268">
        <v>104267</v>
      </c>
      <c r="B6274" s="261" t="s">
        <v>6582</v>
      </c>
      <c r="C6274" s="268" t="s">
        <v>347</v>
      </c>
      <c r="D6274" s="283">
        <v>0</v>
      </c>
    </row>
    <row r="6275" spans="1:4">
      <c r="A6275" s="268">
        <v>104268</v>
      </c>
      <c r="B6275" s="261" t="s">
        <v>6583</v>
      </c>
      <c r="C6275" s="268" t="s">
        <v>347</v>
      </c>
      <c r="D6275" s="283">
        <v>0</v>
      </c>
    </row>
    <row r="6276" spans="1:4">
      <c r="A6276" s="268">
        <v>104269</v>
      </c>
      <c r="B6276" s="261" t="s">
        <v>6584</v>
      </c>
      <c r="C6276" s="268" t="s">
        <v>347</v>
      </c>
      <c r="D6276" s="283">
        <v>0</v>
      </c>
    </row>
    <row r="6277" spans="1:4">
      <c r="A6277" s="268">
        <v>104270</v>
      </c>
      <c r="B6277" s="261" t="s">
        <v>6585</v>
      </c>
      <c r="C6277" s="268" t="s">
        <v>347</v>
      </c>
      <c r="D6277" s="283">
        <v>0</v>
      </c>
    </row>
    <row r="6278" spans="1:4">
      <c r="A6278" s="268">
        <v>104276</v>
      </c>
      <c r="B6278" s="261" t="s">
        <v>6586</v>
      </c>
      <c r="C6278" s="268" t="s">
        <v>347</v>
      </c>
      <c r="D6278" s="283">
        <v>0</v>
      </c>
    </row>
    <row r="6279" spans="1:4">
      <c r="A6279" s="268">
        <v>104280</v>
      </c>
      <c r="B6279" s="261" t="s">
        <v>6587</v>
      </c>
      <c r="C6279" s="268" t="s">
        <v>347</v>
      </c>
      <c r="D6279" s="283">
        <v>0</v>
      </c>
    </row>
    <row r="6280" spans="1:4">
      <c r="A6280" s="268">
        <v>104271</v>
      </c>
      <c r="B6280" s="261" t="s">
        <v>6588</v>
      </c>
      <c r="C6280" s="268" t="s">
        <v>347</v>
      </c>
      <c r="D6280" s="283">
        <v>0</v>
      </c>
    </row>
    <row r="6281" spans="1:4">
      <c r="A6281" s="268">
        <v>104272</v>
      </c>
      <c r="B6281" s="261" t="s">
        <v>6589</v>
      </c>
      <c r="C6281" s="268" t="s">
        <v>347</v>
      </c>
      <c r="D6281" s="283">
        <v>0</v>
      </c>
    </row>
    <row r="6282" spans="1:4">
      <c r="A6282" s="268">
        <v>104273</v>
      </c>
      <c r="B6282" s="261" t="s">
        <v>6590</v>
      </c>
      <c r="C6282" s="268" t="s">
        <v>347</v>
      </c>
      <c r="D6282" s="283">
        <v>0</v>
      </c>
    </row>
    <row r="6283" spans="1:4">
      <c r="A6283" s="268">
        <v>104277</v>
      </c>
      <c r="B6283" s="261" t="s">
        <v>6591</v>
      </c>
      <c r="C6283" s="268" t="s">
        <v>347</v>
      </c>
      <c r="D6283" s="283">
        <v>0</v>
      </c>
    </row>
    <row r="6284" spans="1:4">
      <c r="A6284" s="268">
        <v>104274</v>
      </c>
      <c r="B6284" s="261" t="s">
        <v>6592</v>
      </c>
      <c r="C6284" s="268" t="s">
        <v>347</v>
      </c>
      <c r="D6284" s="283">
        <v>0</v>
      </c>
    </row>
    <row r="6285" spans="1:4">
      <c r="A6285" s="268">
        <v>104278</v>
      </c>
      <c r="B6285" s="261" t="s">
        <v>6593</v>
      </c>
      <c r="C6285" s="268" t="s">
        <v>347</v>
      </c>
      <c r="D6285" s="283">
        <v>0</v>
      </c>
    </row>
    <row r="6286" spans="1:4">
      <c r="A6286" s="268">
        <v>104275</v>
      </c>
      <c r="B6286" s="261" t="s">
        <v>6594</v>
      </c>
      <c r="C6286" s="268" t="s">
        <v>347</v>
      </c>
      <c r="D6286" s="283">
        <v>0</v>
      </c>
    </row>
    <row r="6287" spans="1:4">
      <c r="A6287" s="268">
        <v>104279</v>
      </c>
      <c r="B6287" s="261" t="s">
        <v>6595</v>
      </c>
      <c r="C6287" s="268" t="s">
        <v>347</v>
      </c>
      <c r="D6287" s="283">
        <v>0</v>
      </c>
    </row>
    <row r="6288" spans="1:4">
      <c r="A6288" s="268">
        <v>104265</v>
      </c>
      <c r="B6288" s="261" t="s">
        <v>6596</v>
      </c>
      <c r="C6288" s="268" t="s">
        <v>347</v>
      </c>
      <c r="D6288" s="283">
        <v>0</v>
      </c>
    </row>
    <row r="6289" spans="1:4">
      <c r="A6289" s="268">
        <v>104266</v>
      </c>
      <c r="B6289" s="261" t="s">
        <v>6597</v>
      </c>
      <c r="C6289" s="268" t="s">
        <v>347</v>
      </c>
      <c r="D6289" s="283">
        <v>0</v>
      </c>
    </row>
    <row r="6290" spans="1:4">
      <c r="A6290" s="268">
        <v>104305</v>
      </c>
      <c r="B6290" s="261" t="s">
        <v>6598</v>
      </c>
      <c r="C6290" s="268" t="s">
        <v>111</v>
      </c>
      <c r="D6290" s="283">
        <v>0</v>
      </c>
    </row>
    <row r="6291" spans="1:4">
      <c r="A6291" s="268">
        <v>104306</v>
      </c>
      <c r="B6291" s="261" t="s">
        <v>6599</v>
      </c>
      <c r="C6291" s="268" t="s">
        <v>111</v>
      </c>
      <c r="D6291" s="283">
        <v>0</v>
      </c>
    </row>
    <row r="6292" spans="1:4">
      <c r="A6292" s="268">
        <v>104307</v>
      </c>
      <c r="B6292" s="261" t="s">
        <v>6600</v>
      </c>
      <c r="C6292" s="268" t="s">
        <v>111</v>
      </c>
      <c r="D6292" s="283">
        <v>0</v>
      </c>
    </row>
    <row r="6293" spans="1:4">
      <c r="A6293" s="268">
        <v>104308</v>
      </c>
      <c r="B6293" s="261" t="s">
        <v>6601</v>
      </c>
      <c r="C6293" s="268" t="s">
        <v>111</v>
      </c>
      <c r="D6293" s="283">
        <v>0</v>
      </c>
    </row>
    <row r="6294" spans="1:4">
      <c r="A6294" s="268">
        <v>104309</v>
      </c>
      <c r="B6294" s="261" t="s">
        <v>6602</v>
      </c>
      <c r="C6294" s="268" t="s">
        <v>111</v>
      </c>
      <c r="D6294" s="283">
        <v>0</v>
      </c>
    </row>
    <row r="6295" spans="1:4">
      <c r="A6295" s="268">
        <v>104310</v>
      </c>
      <c r="B6295" s="261" t="s">
        <v>6603</v>
      </c>
      <c r="C6295" s="268" t="s">
        <v>111</v>
      </c>
      <c r="D6295" s="283">
        <v>0</v>
      </c>
    </row>
    <row r="6296" spans="1:4">
      <c r="A6296" s="268">
        <v>104311</v>
      </c>
      <c r="B6296" s="261" t="s">
        <v>6604</v>
      </c>
      <c r="C6296" s="268" t="s">
        <v>111</v>
      </c>
      <c r="D6296" s="283">
        <v>0</v>
      </c>
    </row>
    <row r="6297" spans="1:4">
      <c r="A6297" s="268">
        <v>104301</v>
      </c>
      <c r="B6297" s="261" t="s">
        <v>6605</v>
      </c>
      <c r="C6297" s="268" t="s">
        <v>152</v>
      </c>
      <c r="D6297" s="283">
        <v>0</v>
      </c>
    </row>
    <row r="6298" spans="1:4">
      <c r="A6298" s="268">
        <v>104302</v>
      </c>
      <c r="B6298" s="261" t="s">
        <v>6606</v>
      </c>
      <c r="C6298" s="268" t="s">
        <v>152</v>
      </c>
      <c r="D6298" s="283">
        <v>0</v>
      </c>
    </row>
    <row r="6299" spans="1:4">
      <c r="A6299" s="268">
        <v>104303</v>
      </c>
      <c r="B6299" s="261" t="s">
        <v>6607</v>
      </c>
      <c r="C6299" s="268" t="s">
        <v>152</v>
      </c>
      <c r="D6299" s="283">
        <v>0</v>
      </c>
    </row>
    <row r="6300" spans="1:4">
      <c r="A6300" s="268">
        <v>104304</v>
      </c>
      <c r="B6300" s="261" t="s">
        <v>6608</v>
      </c>
      <c r="C6300" s="268" t="s">
        <v>152</v>
      </c>
      <c r="D6300" s="283">
        <v>0</v>
      </c>
    </row>
    <row r="6301" spans="1:4">
      <c r="A6301" s="268">
        <v>104293</v>
      </c>
      <c r="B6301" s="261" t="s">
        <v>6609</v>
      </c>
      <c r="C6301" s="268" t="s">
        <v>152</v>
      </c>
      <c r="D6301" s="283">
        <v>0</v>
      </c>
    </row>
    <row r="6302" spans="1:4">
      <c r="A6302" s="268">
        <v>104297</v>
      </c>
      <c r="B6302" s="261" t="s">
        <v>6610</v>
      </c>
      <c r="C6302" s="268" t="s">
        <v>152</v>
      </c>
      <c r="D6302" s="283">
        <v>0</v>
      </c>
    </row>
    <row r="6303" spans="1:4">
      <c r="A6303" s="268">
        <v>104295</v>
      </c>
      <c r="B6303" s="261" t="s">
        <v>6611</v>
      </c>
      <c r="C6303" s="268" t="s">
        <v>152</v>
      </c>
      <c r="D6303" s="283">
        <v>0</v>
      </c>
    </row>
    <row r="6304" spans="1:4">
      <c r="A6304" s="268">
        <v>104299</v>
      </c>
      <c r="B6304" s="261" t="s">
        <v>6612</v>
      </c>
      <c r="C6304" s="268" t="s">
        <v>152</v>
      </c>
      <c r="D6304" s="283">
        <v>0</v>
      </c>
    </row>
    <row r="6305" spans="1:4">
      <c r="A6305" s="268">
        <v>104294</v>
      </c>
      <c r="B6305" s="261" t="s">
        <v>6613</v>
      </c>
      <c r="C6305" s="268" t="s">
        <v>152</v>
      </c>
      <c r="D6305" s="283">
        <v>0</v>
      </c>
    </row>
    <row r="6306" spans="1:4">
      <c r="A6306" s="268">
        <v>104298</v>
      </c>
      <c r="B6306" s="261" t="s">
        <v>6614</v>
      </c>
      <c r="C6306" s="268" t="s">
        <v>152</v>
      </c>
      <c r="D6306" s="283">
        <v>0</v>
      </c>
    </row>
    <row r="6307" spans="1:4">
      <c r="A6307" s="268">
        <v>104296</v>
      </c>
      <c r="B6307" s="261" t="s">
        <v>6615</v>
      </c>
      <c r="C6307" s="268" t="s">
        <v>152</v>
      </c>
      <c r="D6307" s="283">
        <v>0</v>
      </c>
    </row>
    <row r="6308" spans="1:4">
      <c r="A6308" s="268">
        <v>104300</v>
      </c>
      <c r="B6308" s="261" t="s">
        <v>6616</v>
      </c>
      <c r="C6308" s="268" t="s">
        <v>152</v>
      </c>
      <c r="D6308" s="283">
        <v>0</v>
      </c>
    </row>
    <row r="6309" spans="1:4">
      <c r="A6309" s="268">
        <v>90944</v>
      </c>
      <c r="B6309" s="261" t="s">
        <v>6617</v>
      </c>
      <c r="C6309" s="268" t="s">
        <v>147</v>
      </c>
      <c r="D6309" s="283">
        <v>229.16</v>
      </c>
    </row>
    <row r="6310" spans="1:4">
      <c r="A6310" s="268">
        <v>90934</v>
      </c>
      <c r="B6310" s="261" t="s">
        <v>6618</v>
      </c>
      <c r="C6310" s="268" t="s">
        <v>147</v>
      </c>
      <c r="D6310" s="283">
        <v>212.53</v>
      </c>
    </row>
    <row r="6311" spans="1:4">
      <c r="A6311" s="268">
        <v>90954</v>
      </c>
      <c r="B6311" s="261" t="s">
        <v>6619</v>
      </c>
      <c r="C6311" s="268" t="s">
        <v>147</v>
      </c>
      <c r="D6311" s="283">
        <v>259.64999999999998</v>
      </c>
    </row>
    <row r="6312" spans="1:4">
      <c r="A6312" s="268">
        <v>90933</v>
      </c>
      <c r="B6312" s="261" t="s">
        <v>6620</v>
      </c>
      <c r="C6312" s="268" t="s">
        <v>147</v>
      </c>
      <c r="D6312" s="283">
        <v>196.56</v>
      </c>
    </row>
    <row r="6313" spans="1:4">
      <c r="A6313" s="268">
        <v>90943</v>
      </c>
      <c r="B6313" s="261" t="s">
        <v>6621</v>
      </c>
      <c r="C6313" s="268" t="s">
        <v>147</v>
      </c>
      <c r="D6313" s="283">
        <v>211.76</v>
      </c>
    </row>
    <row r="6314" spans="1:4">
      <c r="A6314" s="268">
        <v>90953</v>
      </c>
      <c r="B6314" s="261" t="s">
        <v>6622</v>
      </c>
      <c r="C6314" s="268" t="s">
        <v>147</v>
      </c>
      <c r="D6314" s="283">
        <v>239.64</v>
      </c>
    </row>
    <row r="6315" spans="1:4">
      <c r="A6315" s="268">
        <v>90932</v>
      </c>
      <c r="B6315" s="261" t="s">
        <v>6623</v>
      </c>
      <c r="C6315" s="268" t="s">
        <v>147</v>
      </c>
      <c r="D6315" s="283">
        <v>98.98</v>
      </c>
    </row>
    <row r="6316" spans="1:4">
      <c r="A6316" s="268">
        <v>90942</v>
      </c>
      <c r="B6316" s="261" t="s">
        <v>6624</v>
      </c>
      <c r="C6316" s="268" t="s">
        <v>147</v>
      </c>
      <c r="D6316" s="283">
        <v>105.51</v>
      </c>
    </row>
    <row r="6317" spans="1:4">
      <c r="A6317" s="268">
        <v>90952</v>
      </c>
      <c r="B6317" s="261" t="s">
        <v>6625</v>
      </c>
      <c r="C6317" s="268" t="s">
        <v>147</v>
      </c>
      <c r="D6317" s="283">
        <v>117.48</v>
      </c>
    </row>
    <row r="6318" spans="1:4">
      <c r="A6318" s="268">
        <v>90930</v>
      </c>
      <c r="B6318" s="261" t="s">
        <v>6626</v>
      </c>
      <c r="C6318" s="268" t="s">
        <v>147</v>
      </c>
      <c r="D6318" s="283">
        <v>90.05</v>
      </c>
    </row>
    <row r="6319" spans="1:4">
      <c r="A6319" s="268">
        <v>90940</v>
      </c>
      <c r="B6319" s="261" t="s">
        <v>6627</v>
      </c>
      <c r="C6319" s="268" t="s">
        <v>147</v>
      </c>
      <c r="D6319" s="283">
        <v>95.78</v>
      </c>
    </row>
    <row r="6320" spans="1:4">
      <c r="A6320" s="268">
        <v>90950</v>
      </c>
      <c r="B6320" s="261" t="s">
        <v>6628</v>
      </c>
      <c r="C6320" s="268" t="s">
        <v>147</v>
      </c>
      <c r="D6320" s="283">
        <v>106.29</v>
      </c>
    </row>
    <row r="6321" spans="1:4">
      <c r="A6321" s="268">
        <v>88476</v>
      </c>
      <c r="B6321" s="261" t="s">
        <v>6629</v>
      </c>
      <c r="C6321" s="268" t="s">
        <v>147</v>
      </c>
      <c r="D6321" s="283">
        <v>23.42</v>
      </c>
    </row>
    <row r="6322" spans="1:4">
      <c r="A6322" s="268">
        <v>88477</v>
      </c>
      <c r="B6322" s="261" t="s">
        <v>6630</v>
      </c>
      <c r="C6322" s="268" t="s">
        <v>147</v>
      </c>
      <c r="D6322" s="283">
        <v>32.22</v>
      </c>
    </row>
    <row r="6323" spans="1:4">
      <c r="A6323" s="268">
        <v>88478</v>
      </c>
      <c r="B6323" s="261" t="s">
        <v>6631</v>
      </c>
      <c r="C6323" s="268" t="s">
        <v>147</v>
      </c>
      <c r="D6323" s="283">
        <v>39.5</v>
      </c>
    </row>
    <row r="6324" spans="1:4">
      <c r="A6324" s="268">
        <v>88470</v>
      </c>
      <c r="B6324" s="261" t="s">
        <v>6632</v>
      </c>
      <c r="C6324" s="268" t="s">
        <v>147</v>
      </c>
      <c r="D6324" s="283">
        <v>27.88</v>
      </c>
    </row>
    <row r="6325" spans="1:4">
      <c r="A6325" s="268">
        <v>88471</v>
      </c>
      <c r="B6325" s="261" t="s">
        <v>6633</v>
      </c>
      <c r="C6325" s="268" t="s">
        <v>147</v>
      </c>
      <c r="D6325" s="283">
        <v>34.909999999999997</v>
      </c>
    </row>
    <row r="6326" spans="1:4">
      <c r="A6326" s="268">
        <v>88472</v>
      </c>
      <c r="B6326" s="261" t="s">
        <v>6634</v>
      </c>
      <c r="C6326" s="268" t="s">
        <v>147</v>
      </c>
      <c r="D6326" s="283">
        <v>40.49</v>
      </c>
    </row>
    <row r="6327" spans="1:4">
      <c r="A6327" s="268">
        <v>87759</v>
      </c>
      <c r="B6327" s="261" t="s">
        <v>6635</v>
      </c>
      <c r="C6327" s="268" t="s">
        <v>147</v>
      </c>
      <c r="D6327" s="283">
        <v>141.87</v>
      </c>
    </row>
    <row r="6328" spans="1:4">
      <c r="A6328" s="268">
        <v>87769</v>
      </c>
      <c r="B6328" s="261" t="s">
        <v>6636</v>
      </c>
      <c r="C6328" s="268" t="s">
        <v>147</v>
      </c>
      <c r="D6328" s="283">
        <v>169.83</v>
      </c>
    </row>
    <row r="6329" spans="1:4">
      <c r="A6329" s="268">
        <v>87739</v>
      </c>
      <c r="B6329" s="261" t="s">
        <v>6637</v>
      </c>
      <c r="C6329" s="268" t="s">
        <v>147</v>
      </c>
      <c r="D6329" s="283">
        <v>110.24</v>
      </c>
    </row>
    <row r="6330" spans="1:4">
      <c r="A6330" s="268">
        <v>87749</v>
      </c>
      <c r="B6330" s="261" t="s">
        <v>6638</v>
      </c>
      <c r="C6330" s="268" t="s">
        <v>147</v>
      </c>
      <c r="D6330" s="283">
        <v>144.33000000000001</v>
      </c>
    </row>
    <row r="6331" spans="1:4">
      <c r="A6331" s="268">
        <v>87624</v>
      </c>
      <c r="B6331" s="261" t="s">
        <v>6639</v>
      </c>
      <c r="C6331" s="268" t="s">
        <v>147</v>
      </c>
      <c r="D6331" s="283">
        <v>96.97</v>
      </c>
    </row>
    <row r="6332" spans="1:4">
      <c r="A6332" s="268">
        <v>87634</v>
      </c>
      <c r="B6332" s="261" t="s">
        <v>6640</v>
      </c>
      <c r="C6332" s="268" t="s">
        <v>147</v>
      </c>
      <c r="D6332" s="283">
        <v>131.05000000000001</v>
      </c>
    </row>
    <row r="6333" spans="1:4">
      <c r="A6333" s="268">
        <v>87644</v>
      </c>
      <c r="B6333" s="261" t="s">
        <v>6641</v>
      </c>
      <c r="C6333" s="268" t="s">
        <v>147</v>
      </c>
      <c r="D6333" s="283">
        <v>158.94999999999999</v>
      </c>
    </row>
    <row r="6334" spans="1:4">
      <c r="A6334" s="268">
        <v>87684</v>
      </c>
      <c r="B6334" s="261" t="s">
        <v>6642</v>
      </c>
      <c r="C6334" s="268" t="s">
        <v>147</v>
      </c>
      <c r="D6334" s="283">
        <v>153.91999999999999</v>
      </c>
    </row>
    <row r="6335" spans="1:4">
      <c r="A6335" s="268">
        <v>87694</v>
      </c>
      <c r="B6335" s="261" t="s">
        <v>6643</v>
      </c>
      <c r="C6335" s="268" t="s">
        <v>147</v>
      </c>
      <c r="D6335" s="283">
        <v>176.31</v>
      </c>
    </row>
    <row r="6336" spans="1:4">
      <c r="A6336" s="268">
        <v>87704</v>
      </c>
      <c r="B6336" s="261" t="s">
        <v>6644</v>
      </c>
      <c r="C6336" s="268" t="s">
        <v>147</v>
      </c>
      <c r="D6336" s="283">
        <v>191.52</v>
      </c>
    </row>
    <row r="6337" spans="1:4">
      <c r="A6337" s="268">
        <v>87758</v>
      </c>
      <c r="B6337" s="261" t="s">
        <v>6645</v>
      </c>
      <c r="C6337" s="268" t="s">
        <v>147</v>
      </c>
      <c r="D6337" s="283">
        <v>130.53</v>
      </c>
    </row>
    <row r="6338" spans="1:4">
      <c r="A6338" s="268">
        <v>87768</v>
      </c>
      <c r="B6338" s="261" t="s">
        <v>6646</v>
      </c>
      <c r="C6338" s="268" t="s">
        <v>147</v>
      </c>
      <c r="D6338" s="283">
        <v>155.88</v>
      </c>
    </row>
    <row r="6339" spans="1:4">
      <c r="A6339" s="268">
        <v>87738</v>
      </c>
      <c r="B6339" s="261" t="s">
        <v>6647</v>
      </c>
      <c r="C6339" s="268" t="s">
        <v>147</v>
      </c>
      <c r="D6339" s="283">
        <v>102.08</v>
      </c>
    </row>
    <row r="6340" spans="1:4">
      <c r="A6340" s="268">
        <v>87748</v>
      </c>
      <c r="B6340" s="261" t="s">
        <v>6648</v>
      </c>
      <c r="C6340" s="268" t="s">
        <v>147</v>
      </c>
      <c r="D6340" s="283">
        <v>132.99</v>
      </c>
    </row>
    <row r="6341" spans="1:4">
      <c r="A6341" s="268">
        <v>87623</v>
      </c>
      <c r="B6341" s="261" t="s">
        <v>6649</v>
      </c>
      <c r="C6341" s="268" t="s">
        <v>147</v>
      </c>
      <c r="D6341" s="283">
        <v>88.81</v>
      </c>
    </row>
    <row r="6342" spans="1:4">
      <c r="A6342" s="268">
        <v>87633</v>
      </c>
      <c r="B6342" s="261" t="s">
        <v>6650</v>
      </c>
      <c r="C6342" s="268" t="s">
        <v>147</v>
      </c>
      <c r="D6342" s="283">
        <v>119.71</v>
      </c>
    </row>
    <row r="6343" spans="1:4">
      <c r="A6343" s="268">
        <v>87643</v>
      </c>
      <c r="B6343" s="261" t="s">
        <v>6651</v>
      </c>
      <c r="C6343" s="268" t="s">
        <v>147</v>
      </c>
      <c r="D6343" s="283">
        <v>145</v>
      </c>
    </row>
    <row r="6344" spans="1:4">
      <c r="A6344" s="268">
        <v>87683</v>
      </c>
      <c r="B6344" s="261" t="s">
        <v>6652</v>
      </c>
      <c r="C6344" s="268" t="s">
        <v>147</v>
      </c>
      <c r="D6344" s="283">
        <v>139.97</v>
      </c>
    </row>
    <row r="6345" spans="1:4">
      <c r="A6345" s="268">
        <v>87703</v>
      </c>
      <c r="B6345" s="261" t="s">
        <v>6653</v>
      </c>
      <c r="C6345" s="268" t="s">
        <v>147</v>
      </c>
      <c r="D6345" s="283">
        <v>174.12</v>
      </c>
    </row>
    <row r="6346" spans="1:4">
      <c r="A6346" s="268">
        <v>87693</v>
      </c>
      <c r="B6346" s="261" t="s">
        <v>6654</v>
      </c>
      <c r="C6346" s="268" t="s">
        <v>147</v>
      </c>
      <c r="D6346" s="283">
        <v>160.34</v>
      </c>
    </row>
    <row r="6347" spans="1:4">
      <c r="A6347" s="268">
        <v>87757</v>
      </c>
      <c r="B6347" s="261" t="s">
        <v>6655</v>
      </c>
      <c r="C6347" s="268" t="s">
        <v>147</v>
      </c>
      <c r="D6347" s="283">
        <v>61.25</v>
      </c>
    </row>
    <row r="6348" spans="1:4">
      <c r="A6348" s="268">
        <v>87767</v>
      </c>
      <c r="B6348" s="261" t="s">
        <v>6656</v>
      </c>
      <c r="C6348" s="268" t="s">
        <v>147</v>
      </c>
      <c r="D6348" s="283">
        <v>70.680000000000007</v>
      </c>
    </row>
    <row r="6349" spans="1:4">
      <c r="A6349" s="268">
        <v>87737</v>
      </c>
      <c r="B6349" s="261" t="s">
        <v>6657</v>
      </c>
      <c r="C6349" s="268" t="s">
        <v>147</v>
      </c>
      <c r="D6349" s="283">
        <v>52.25</v>
      </c>
    </row>
    <row r="6350" spans="1:4">
      <c r="A6350" s="268">
        <v>87747</v>
      </c>
      <c r="B6350" s="261" t="s">
        <v>6658</v>
      </c>
      <c r="C6350" s="268" t="s">
        <v>147</v>
      </c>
      <c r="D6350" s="283">
        <v>63.71</v>
      </c>
    </row>
    <row r="6351" spans="1:4">
      <c r="A6351" s="268">
        <v>87622</v>
      </c>
      <c r="B6351" s="261" t="s">
        <v>6659</v>
      </c>
      <c r="C6351" s="268" t="s">
        <v>147</v>
      </c>
      <c r="D6351" s="283">
        <v>38.979999999999997</v>
      </c>
    </row>
    <row r="6352" spans="1:4">
      <c r="A6352" s="268">
        <v>87632</v>
      </c>
      <c r="B6352" s="261" t="s">
        <v>6660</v>
      </c>
      <c r="C6352" s="268" t="s">
        <v>147</v>
      </c>
      <c r="D6352" s="283">
        <v>50.43</v>
      </c>
    </row>
    <row r="6353" spans="1:4">
      <c r="A6353" s="268">
        <v>87642</v>
      </c>
      <c r="B6353" s="261" t="s">
        <v>6661</v>
      </c>
      <c r="C6353" s="268" t="s">
        <v>147</v>
      </c>
      <c r="D6353" s="283">
        <v>59.8</v>
      </c>
    </row>
    <row r="6354" spans="1:4">
      <c r="A6354" s="268">
        <v>87682</v>
      </c>
      <c r="B6354" s="261" t="s">
        <v>6662</v>
      </c>
      <c r="C6354" s="268" t="s">
        <v>147</v>
      </c>
      <c r="D6354" s="283">
        <v>54.77</v>
      </c>
    </row>
    <row r="6355" spans="1:4">
      <c r="A6355" s="268">
        <v>87692</v>
      </c>
      <c r="B6355" s="261" t="s">
        <v>6663</v>
      </c>
      <c r="C6355" s="268" t="s">
        <v>147</v>
      </c>
      <c r="D6355" s="283">
        <v>62.76</v>
      </c>
    </row>
    <row r="6356" spans="1:4">
      <c r="A6356" s="268">
        <v>87702</v>
      </c>
      <c r="B6356" s="261" t="s">
        <v>6664</v>
      </c>
      <c r="C6356" s="268" t="s">
        <v>147</v>
      </c>
      <c r="D6356" s="283">
        <v>67.87</v>
      </c>
    </row>
    <row r="6357" spans="1:4">
      <c r="A6357" s="268">
        <v>87755</v>
      </c>
      <c r="B6357" s="261" t="s">
        <v>6665</v>
      </c>
      <c r="C6357" s="268" t="s">
        <v>147</v>
      </c>
      <c r="D6357" s="283">
        <v>54.9</v>
      </c>
    </row>
    <row r="6358" spans="1:4">
      <c r="A6358" s="268">
        <v>87765</v>
      </c>
      <c r="B6358" s="261" t="s">
        <v>6666</v>
      </c>
      <c r="C6358" s="268" t="s">
        <v>147</v>
      </c>
      <c r="D6358" s="283">
        <v>62.88</v>
      </c>
    </row>
    <row r="6359" spans="1:4">
      <c r="A6359" s="268">
        <v>87735</v>
      </c>
      <c r="B6359" s="261" t="s">
        <v>6667</v>
      </c>
      <c r="C6359" s="268" t="s">
        <v>147</v>
      </c>
      <c r="D6359" s="283">
        <v>47.69</v>
      </c>
    </row>
    <row r="6360" spans="1:4">
      <c r="A6360" s="268">
        <v>87745</v>
      </c>
      <c r="B6360" s="261" t="s">
        <v>6668</v>
      </c>
      <c r="C6360" s="268" t="s">
        <v>147</v>
      </c>
      <c r="D6360" s="283">
        <v>57.36</v>
      </c>
    </row>
    <row r="6361" spans="1:4">
      <c r="A6361" s="268">
        <v>87620</v>
      </c>
      <c r="B6361" s="261" t="s">
        <v>6669</v>
      </c>
      <c r="C6361" s="268" t="s">
        <v>147</v>
      </c>
      <c r="D6361" s="283">
        <v>34.42</v>
      </c>
    </row>
    <row r="6362" spans="1:4">
      <c r="A6362" s="268">
        <v>87630</v>
      </c>
      <c r="B6362" s="261" t="s">
        <v>6670</v>
      </c>
      <c r="C6362" s="268" t="s">
        <v>147</v>
      </c>
      <c r="D6362" s="283">
        <v>44.08</v>
      </c>
    </row>
    <row r="6363" spans="1:4">
      <c r="A6363" s="268">
        <v>87640</v>
      </c>
      <c r="B6363" s="261" t="s">
        <v>6671</v>
      </c>
      <c r="C6363" s="268" t="s">
        <v>147</v>
      </c>
      <c r="D6363" s="283">
        <v>52</v>
      </c>
    </row>
    <row r="6364" spans="1:4">
      <c r="A6364" s="268">
        <v>87680</v>
      </c>
      <c r="B6364" s="261" t="s">
        <v>6672</v>
      </c>
      <c r="C6364" s="268" t="s">
        <v>147</v>
      </c>
      <c r="D6364" s="283">
        <v>46.97</v>
      </c>
    </row>
    <row r="6365" spans="1:4">
      <c r="A6365" s="268">
        <v>87690</v>
      </c>
      <c r="B6365" s="261" t="s">
        <v>6673</v>
      </c>
      <c r="C6365" s="268" t="s">
        <v>147</v>
      </c>
      <c r="D6365" s="283">
        <v>53.83</v>
      </c>
    </row>
    <row r="6366" spans="1:4">
      <c r="A6366" s="268">
        <v>87700</v>
      </c>
      <c r="B6366" s="261" t="s">
        <v>6674</v>
      </c>
      <c r="C6366" s="268" t="s">
        <v>147</v>
      </c>
      <c r="D6366" s="283">
        <v>58.14</v>
      </c>
    </row>
    <row r="6367" spans="1:4">
      <c r="A6367" s="268">
        <v>102803</v>
      </c>
      <c r="B6367" s="261" t="s">
        <v>6675</v>
      </c>
      <c r="C6367" s="268" t="s">
        <v>147</v>
      </c>
      <c r="D6367" s="283">
        <v>2.6</v>
      </c>
    </row>
    <row r="6368" spans="1:4">
      <c r="A6368" s="268">
        <v>92717</v>
      </c>
      <c r="B6368" s="261" t="s">
        <v>6676</v>
      </c>
      <c r="C6368" s="268" t="s">
        <v>6677</v>
      </c>
      <c r="D6368" s="283">
        <v>0.26</v>
      </c>
    </row>
    <row r="6369" spans="1:4">
      <c r="A6369" s="268">
        <v>92716</v>
      </c>
      <c r="B6369" s="261" t="s">
        <v>6678</v>
      </c>
      <c r="C6369" s="268" t="s">
        <v>250</v>
      </c>
      <c r="D6369" s="283">
        <v>115.25</v>
      </c>
    </row>
    <row r="6370" spans="1:4">
      <c r="A6370" s="268">
        <v>103668</v>
      </c>
      <c r="B6370" s="261" t="s">
        <v>6679</v>
      </c>
      <c r="C6370" s="268" t="s">
        <v>6677</v>
      </c>
      <c r="D6370" s="283">
        <v>0</v>
      </c>
    </row>
    <row r="6371" spans="1:4">
      <c r="A6371" s="268">
        <v>103667</v>
      </c>
      <c r="B6371" s="261" t="s">
        <v>6680</v>
      </c>
      <c r="C6371" s="268" t="s">
        <v>250</v>
      </c>
      <c r="D6371" s="283">
        <v>0</v>
      </c>
    </row>
    <row r="6372" spans="1:4">
      <c r="A6372" s="268">
        <v>89218</v>
      </c>
      <c r="B6372" s="261" t="s">
        <v>6681</v>
      </c>
      <c r="C6372" s="268" t="s">
        <v>6677</v>
      </c>
      <c r="D6372" s="283">
        <v>84.85</v>
      </c>
    </row>
    <row r="6373" spans="1:4">
      <c r="A6373" s="268">
        <v>89843</v>
      </c>
      <c r="B6373" s="261" t="s">
        <v>6682</v>
      </c>
      <c r="C6373" s="268" t="s">
        <v>250</v>
      </c>
      <c r="D6373" s="283">
        <v>207.83</v>
      </c>
    </row>
    <row r="6374" spans="1:4">
      <c r="A6374" s="268">
        <v>87446</v>
      </c>
      <c r="B6374" s="261" t="s">
        <v>6683</v>
      </c>
      <c r="C6374" s="268" t="s">
        <v>6677</v>
      </c>
      <c r="D6374" s="283">
        <v>0.56999999999999995</v>
      </c>
    </row>
    <row r="6375" spans="1:4">
      <c r="A6375" s="268">
        <v>87445</v>
      </c>
      <c r="B6375" s="261" t="s">
        <v>6684</v>
      </c>
      <c r="C6375" s="268" t="s">
        <v>250</v>
      </c>
      <c r="D6375" s="283">
        <v>5.42</v>
      </c>
    </row>
    <row r="6376" spans="1:4">
      <c r="A6376" s="268">
        <v>93234</v>
      </c>
      <c r="B6376" s="261" t="s">
        <v>6685</v>
      </c>
      <c r="C6376" s="268" t="s">
        <v>6677</v>
      </c>
      <c r="D6376" s="283">
        <v>0.52</v>
      </c>
    </row>
    <row r="6377" spans="1:4">
      <c r="A6377" s="268">
        <v>93233</v>
      </c>
      <c r="B6377" s="261" t="s">
        <v>6686</v>
      </c>
      <c r="C6377" s="268" t="s">
        <v>250</v>
      </c>
      <c r="D6377" s="283">
        <v>6.11</v>
      </c>
    </row>
    <row r="6378" spans="1:4">
      <c r="A6378" s="268">
        <v>102953</v>
      </c>
      <c r="B6378" s="261" t="s">
        <v>6687</v>
      </c>
      <c r="C6378" s="268" t="s">
        <v>6677</v>
      </c>
      <c r="D6378" s="283">
        <v>0</v>
      </c>
    </row>
    <row r="6379" spans="1:4">
      <c r="A6379" s="268">
        <v>102952</v>
      </c>
      <c r="B6379" s="261" t="s">
        <v>6688</v>
      </c>
      <c r="C6379" s="268" t="s">
        <v>250</v>
      </c>
      <c r="D6379" s="283">
        <v>0</v>
      </c>
    </row>
    <row r="6380" spans="1:4">
      <c r="A6380" s="268">
        <v>88831</v>
      </c>
      <c r="B6380" s="261" t="s">
        <v>6689</v>
      </c>
      <c r="C6380" s="268" t="s">
        <v>6677</v>
      </c>
      <c r="D6380" s="283">
        <v>0.41</v>
      </c>
    </row>
    <row r="6381" spans="1:4">
      <c r="A6381" s="268">
        <v>88830</v>
      </c>
      <c r="B6381" s="261" t="s">
        <v>6690</v>
      </c>
      <c r="C6381" s="268" t="s">
        <v>250</v>
      </c>
      <c r="D6381" s="283">
        <v>2.04</v>
      </c>
    </row>
    <row r="6382" spans="1:4">
      <c r="A6382" s="268">
        <v>89226</v>
      </c>
      <c r="B6382" s="261" t="s">
        <v>6691</v>
      </c>
      <c r="C6382" s="268" t="s">
        <v>6677</v>
      </c>
      <c r="D6382" s="283">
        <v>1.72</v>
      </c>
    </row>
    <row r="6383" spans="1:4">
      <c r="A6383" s="268">
        <v>89225</v>
      </c>
      <c r="B6383" s="261" t="s">
        <v>6692</v>
      </c>
      <c r="C6383" s="268" t="s">
        <v>250</v>
      </c>
      <c r="D6383" s="283">
        <v>5.77</v>
      </c>
    </row>
    <row r="6384" spans="1:4">
      <c r="A6384" s="268">
        <v>89279</v>
      </c>
      <c r="B6384" s="261" t="s">
        <v>6693</v>
      </c>
      <c r="C6384" s="268" t="s">
        <v>6677</v>
      </c>
      <c r="D6384" s="283">
        <v>2.09</v>
      </c>
    </row>
    <row r="6385" spans="1:4">
      <c r="A6385" s="268">
        <v>89278</v>
      </c>
      <c r="B6385" s="261" t="s">
        <v>6694</v>
      </c>
      <c r="C6385" s="268" t="s">
        <v>250</v>
      </c>
      <c r="D6385" s="283">
        <v>12.77</v>
      </c>
    </row>
    <row r="6386" spans="1:4">
      <c r="A6386" s="268">
        <v>90651</v>
      </c>
      <c r="B6386" s="261" t="s">
        <v>6695</v>
      </c>
      <c r="C6386" s="268" t="s">
        <v>6677</v>
      </c>
      <c r="D6386" s="283">
        <v>0.72</v>
      </c>
    </row>
    <row r="6387" spans="1:4">
      <c r="A6387" s="268">
        <v>90650</v>
      </c>
      <c r="B6387" s="261" t="s">
        <v>251</v>
      </c>
      <c r="C6387" s="268" t="s">
        <v>250</v>
      </c>
      <c r="D6387" s="283">
        <v>11.15</v>
      </c>
    </row>
    <row r="6388" spans="1:4">
      <c r="A6388" s="268">
        <v>106101</v>
      </c>
      <c r="B6388" s="261" t="s">
        <v>6696</v>
      </c>
      <c r="C6388" s="268" t="s">
        <v>6677</v>
      </c>
      <c r="D6388" s="283">
        <v>0</v>
      </c>
    </row>
    <row r="6389" spans="1:4">
      <c r="A6389" s="268">
        <v>106100</v>
      </c>
      <c r="B6389" s="261" t="s">
        <v>6697</v>
      </c>
      <c r="C6389" s="268" t="s">
        <v>250</v>
      </c>
      <c r="D6389" s="283">
        <v>0</v>
      </c>
    </row>
    <row r="6390" spans="1:4">
      <c r="A6390" s="268">
        <v>90657</v>
      </c>
      <c r="B6390" s="261" t="s">
        <v>6698</v>
      </c>
      <c r="C6390" s="268" t="s">
        <v>6677</v>
      </c>
      <c r="D6390" s="283">
        <v>5.18</v>
      </c>
    </row>
    <row r="6391" spans="1:4">
      <c r="A6391" s="268">
        <v>90656</v>
      </c>
      <c r="B6391" s="261" t="s">
        <v>6699</v>
      </c>
      <c r="C6391" s="268" t="s">
        <v>250</v>
      </c>
      <c r="D6391" s="283">
        <v>16.22</v>
      </c>
    </row>
    <row r="6392" spans="1:4">
      <c r="A6392" s="268">
        <v>90663</v>
      </c>
      <c r="B6392" s="261" t="s">
        <v>6700</v>
      </c>
      <c r="C6392" s="268" t="s">
        <v>6677</v>
      </c>
      <c r="D6392" s="283">
        <v>5.55</v>
      </c>
    </row>
    <row r="6393" spans="1:4">
      <c r="A6393" s="268">
        <v>90662</v>
      </c>
      <c r="B6393" s="261" t="s">
        <v>6701</v>
      </c>
      <c r="C6393" s="268" t="s">
        <v>250</v>
      </c>
      <c r="D6393" s="283">
        <v>16.920000000000002</v>
      </c>
    </row>
    <row r="6394" spans="1:4">
      <c r="A6394" s="268">
        <v>89022</v>
      </c>
      <c r="B6394" s="261" t="s">
        <v>6702</v>
      </c>
      <c r="C6394" s="268" t="s">
        <v>6677</v>
      </c>
      <c r="D6394" s="283">
        <v>0.32</v>
      </c>
    </row>
    <row r="6395" spans="1:4">
      <c r="A6395" s="268">
        <v>89021</v>
      </c>
      <c r="B6395" s="261" t="s">
        <v>6703</v>
      </c>
      <c r="C6395" s="268" t="s">
        <v>250</v>
      </c>
      <c r="D6395" s="283">
        <v>2.54</v>
      </c>
    </row>
    <row r="6396" spans="1:4">
      <c r="A6396" s="268">
        <v>90644</v>
      </c>
      <c r="B6396" s="261" t="s">
        <v>6704</v>
      </c>
      <c r="C6396" s="268" t="s">
        <v>6677</v>
      </c>
      <c r="D6396" s="283">
        <v>7.96</v>
      </c>
    </row>
    <row r="6397" spans="1:4">
      <c r="A6397" s="268">
        <v>90643</v>
      </c>
      <c r="B6397" s="261" t="s">
        <v>6705</v>
      </c>
      <c r="C6397" s="268" t="s">
        <v>250</v>
      </c>
      <c r="D6397" s="283">
        <v>27.86</v>
      </c>
    </row>
    <row r="6398" spans="1:4">
      <c r="A6398" s="268">
        <v>102811</v>
      </c>
      <c r="B6398" s="261" t="s">
        <v>6706</v>
      </c>
      <c r="C6398" s="268" t="s">
        <v>6677</v>
      </c>
      <c r="D6398" s="283">
        <v>0</v>
      </c>
    </row>
    <row r="6399" spans="1:4">
      <c r="A6399" s="268">
        <v>102810</v>
      </c>
      <c r="B6399" s="261" t="s">
        <v>6707</v>
      </c>
      <c r="C6399" s="268" t="s">
        <v>250</v>
      </c>
      <c r="D6399" s="283">
        <v>0</v>
      </c>
    </row>
    <row r="6400" spans="1:4">
      <c r="A6400" s="268">
        <v>92146</v>
      </c>
      <c r="B6400" s="261" t="s">
        <v>6708</v>
      </c>
      <c r="C6400" s="268" t="s">
        <v>6677</v>
      </c>
      <c r="D6400" s="283">
        <v>32.11</v>
      </c>
    </row>
    <row r="6401" spans="1:4">
      <c r="A6401" s="268">
        <v>92145</v>
      </c>
      <c r="B6401" s="261" t="s">
        <v>6709</v>
      </c>
      <c r="C6401" s="268" t="s">
        <v>250</v>
      </c>
      <c r="D6401" s="283">
        <v>82.44</v>
      </c>
    </row>
    <row r="6402" spans="1:4">
      <c r="A6402" s="268">
        <v>92139</v>
      </c>
      <c r="B6402" s="261" t="s">
        <v>6710</v>
      </c>
      <c r="C6402" s="268" t="s">
        <v>6677</v>
      </c>
      <c r="D6402" s="283">
        <v>44.78</v>
      </c>
    </row>
    <row r="6403" spans="1:4">
      <c r="A6403" s="268">
        <v>92138</v>
      </c>
      <c r="B6403" s="261" t="s">
        <v>6711</v>
      </c>
      <c r="C6403" s="268" t="s">
        <v>250</v>
      </c>
      <c r="D6403" s="283">
        <v>98.19</v>
      </c>
    </row>
    <row r="6404" spans="1:4">
      <c r="A6404" s="268">
        <v>91387</v>
      </c>
      <c r="B6404" s="261" t="s">
        <v>6712</v>
      </c>
      <c r="C6404" s="268" t="s">
        <v>6677</v>
      </c>
      <c r="D6404" s="283">
        <v>74.53</v>
      </c>
    </row>
    <row r="6405" spans="1:4">
      <c r="A6405" s="268">
        <v>91386</v>
      </c>
      <c r="B6405" s="261" t="s">
        <v>6713</v>
      </c>
      <c r="C6405" s="268" t="s">
        <v>250</v>
      </c>
      <c r="D6405" s="283">
        <v>272.14999999999998</v>
      </c>
    </row>
    <row r="6406" spans="1:4">
      <c r="A6406" s="268">
        <v>96036</v>
      </c>
      <c r="B6406" s="261" t="s">
        <v>6714</v>
      </c>
      <c r="C6406" s="268" t="s">
        <v>6677</v>
      </c>
      <c r="D6406" s="283">
        <v>83.98</v>
      </c>
    </row>
    <row r="6407" spans="1:4">
      <c r="A6407" s="268">
        <v>96035</v>
      </c>
      <c r="B6407" s="261" t="s">
        <v>6715</v>
      </c>
      <c r="C6407" s="268" t="s">
        <v>250</v>
      </c>
      <c r="D6407" s="283">
        <v>287.73</v>
      </c>
    </row>
    <row r="6408" spans="1:4">
      <c r="A6408" s="268">
        <v>89877</v>
      </c>
      <c r="B6408" s="261" t="s">
        <v>6716</v>
      </c>
      <c r="C6408" s="268" t="s">
        <v>6677</v>
      </c>
      <c r="D6408" s="283">
        <v>88.7</v>
      </c>
    </row>
    <row r="6409" spans="1:4">
      <c r="A6409" s="268">
        <v>89876</v>
      </c>
      <c r="B6409" s="261" t="s">
        <v>6717</v>
      </c>
      <c r="C6409" s="268" t="s">
        <v>250</v>
      </c>
      <c r="D6409" s="283">
        <v>336.7</v>
      </c>
    </row>
    <row r="6410" spans="1:4">
      <c r="A6410" s="268">
        <v>89884</v>
      </c>
      <c r="B6410" s="261" t="s">
        <v>6718</v>
      </c>
      <c r="C6410" s="268" t="s">
        <v>6677</v>
      </c>
      <c r="D6410" s="283">
        <v>92.56</v>
      </c>
    </row>
    <row r="6411" spans="1:4">
      <c r="A6411" s="268">
        <v>89883</v>
      </c>
      <c r="B6411" s="261" t="s">
        <v>6719</v>
      </c>
      <c r="C6411" s="268" t="s">
        <v>250</v>
      </c>
      <c r="D6411" s="283">
        <v>372.35</v>
      </c>
    </row>
    <row r="6412" spans="1:4">
      <c r="A6412" s="268">
        <v>67827</v>
      </c>
      <c r="B6412" s="261" t="s">
        <v>6720</v>
      </c>
      <c r="C6412" s="268" t="s">
        <v>6677</v>
      </c>
      <c r="D6412" s="283">
        <v>64.92</v>
      </c>
    </row>
    <row r="6413" spans="1:4">
      <c r="A6413" s="268">
        <v>67826</v>
      </c>
      <c r="B6413" s="261" t="s">
        <v>6721</v>
      </c>
      <c r="C6413" s="268" t="s">
        <v>250</v>
      </c>
      <c r="D6413" s="283">
        <v>189.73</v>
      </c>
    </row>
    <row r="6414" spans="1:4">
      <c r="A6414" s="268">
        <v>5961</v>
      </c>
      <c r="B6414" s="261" t="s">
        <v>6722</v>
      </c>
      <c r="C6414" s="268" t="s">
        <v>6677</v>
      </c>
      <c r="D6414" s="283">
        <v>63.7</v>
      </c>
    </row>
    <row r="6415" spans="1:4">
      <c r="A6415" s="268">
        <v>5811</v>
      </c>
      <c r="B6415" s="261" t="s">
        <v>6723</v>
      </c>
      <c r="C6415" s="268" t="s">
        <v>250</v>
      </c>
      <c r="D6415" s="283">
        <v>207.35</v>
      </c>
    </row>
    <row r="6416" spans="1:4">
      <c r="A6416" s="268">
        <v>106373</v>
      </c>
      <c r="B6416" s="261" t="s">
        <v>6724</v>
      </c>
      <c r="C6416" s="268" t="s">
        <v>6677</v>
      </c>
      <c r="D6416" s="283">
        <v>0</v>
      </c>
    </row>
    <row r="6417" spans="1:4">
      <c r="A6417" s="268">
        <v>106366</v>
      </c>
      <c r="B6417" s="261" t="s">
        <v>6725</v>
      </c>
      <c r="C6417" s="268" t="s">
        <v>250</v>
      </c>
      <c r="D6417" s="283">
        <v>0</v>
      </c>
    </row>
    <row r="6418" spans="1:4">
      <c r="A6418" s="268">
        <v>106371</v>
      </c>
      <c r="B6418" s="261" t="s">
        <v>6726</v>
      </c>
      <c r="C6418" s="268" t="s">
        <v>6677</v>
      </c>
      <c r="D6418" s="283">
        <v>0</v>
      </c>
    </row>
    <row r="6419" spans="1:4">
      <c r="A6419" s="268">
        <v>106364</v>
      </c>
      <c r="B6419" s="261" t="s">
        <v>6727</v>
      </c>
      <c r="C6419" s="268" t="s">
        <v>250</v>
      </c>
      <c r="D6419" s="283">
        <v>0</v>
      </c>
    </row>
    <row r="6420" spans="1:4">
      <c r="A6420" s="268">
        <v>92243</v>
      </c>
      <c r="B6420" s="261" t="s">
        <v>6728</v>
      </c>
      <c r="C6420" s="268" t="s">
        <v>6677</v>
      </c>
      <c r="D6420" s="283">
        <v>80.87</v>
      </c>
    </row>
    <row r="6421" spans="1:4">
      <c r="A6421" s="268">
        <v>92242</v>
      </c>
      <c r="B6421" s="261" t="s">
        <v>6729</v>
      </c>
      <c r="C6421" s="268" t="s">
        <v>250</v>
      </c>
      <c r="D6421" s="283">
        <v>416.44</v>
      </c>
    </row>
    <row r="6422" spans="1:4">
      <c r="A6422" s="268">
        <v>91646</v>
      </c>
      <c r="B6422" s="261" t="s">
        <v>6730</v>
      </c>
      <c r="C6422" s="268" t="s">
        <v>6677</v>
      </c>
      <c r="D6422" s="283">
        <v>98.35</v>
      </c>
    </row>
    <row r="6423" spans="1:4">
      <c r="A6423" s="268">
        <v>91645</v>
      </c>
      <c r="B6423" s="261" t="s">
        <v>6731</v>
      </c>
      <c r="C6423" s="268" t="s">
        <v>250</v>
      </c>
      <c r="D6423" s="283">
        <v>479.8</v>
      </c>
    </row>
    <row r="6424" spans="1:4">
      <c r="A6424" s="268">
        <v>92107</v>
      </c>
      <c r="B6424" s="261" t="s">
        <v>6732</v>
      </c>
      <c r="C6424" s="268" t="s">
        <v>6677</v>
      </c>
      <c r="D6424" s="283">
        <v>95.19</v>
      </c>
    </row>
    <row r="6425" spans="1:4">
      <c r="A6425" s="268">
        <v>92106</v>
      </c>
      <c r="B6425" s="261" t="s">
        <v>6733</v>
      </c>
      <c r="C6425" s="268" t="s">
        <v>250</v>
      </c>
      <c r="D6425" s="283">
        <v>364.56</v>
      </c>
    </row>
    <row r="6426" spans="1:4">
      <c r="A6426" s="268">
        <v>5903</v>
      </c>
      <c r="B6426" s="261" t="s">
        <v>6734</v>
      </c>
      <c r="C6426" s="268" t="s">
        <v>6677</v>
      </c>
      <c r="D6426" s="283">
        <v>74.069999999999993</v>
      </c>
    </row>
    <row r="6427" spans="1:4">
      <c r="A6427" s="268">
        <v>5901</v>
      </c>
      <c r="B6427" s="261" t="s">
        <v>6735</v>
      </c>
      <c r="C6427" s="268" t="s">
        <v>250</v>
      </c>
      <c r="D6427" s="283">
        <v>322.87</v>
      </c>
    </row>
    <row r="6428" spans="1:4">
      <c r="A6428" s="268">
        <v>106252</v>
      </c>
      <c r="B6428" s="261" t="s">
        <v>6736</v>
      </c>
      <c r="C6428" s="268" t="s">
        <v>6677</v>
      </c>
      <c r="D6428" s="283">
        <v>73.69</v>
      </c>
    </row>
    <row r="6429" spans="1:4">
      <c r="A6429" s="268">
        <v>106247</v>
      </c>
      <c r="B6429" s="261" t="s">
        <v>6737</v>
      </c>
      <c r="C6429" s="268" t="s">
        <v>250</v>
      </c>
      <c r="D6429" s="283">
        <v>286.27</v>
      </c>
    </row>
    <row r="6430" spans="1:4">
      <c r="A6430" s="268">
        <v>6260</v>
      </c>
      <c r="B6430" s="261" t="s">
        <v>6738</v>
      </c>
      <c r="C6430" s="268" t="s">
        <v>6677</v>
      </c>
      <c r="D6430" s="283">
        <v>61.29</v>
      </c>
    </row>
    <row r="6431" spans="1:4">
      <c r="A6431" s="268">
        <v>6259</v>
      </c>
      <c r="B6431" s="261" t="s">
        <v>6739</v>
      </c>
      <c r="C6431" s="268" t="s">
        <v>250</v>
      </c>
      <c r="D6431" s="283">
        <v>260.19</v>
      </c>
    </row>
    <row r="6432" spans="1:4">
      <c r="A6432" s="268">
        <v>104705</v>
      </c>
      <c r="B6432" s="261" t="s">
        <v>6740</v>
      </c>
      <c r="C6432" s="268" t="s">
        <v>6677</v>
      </c>
      <c r="D6432" s="283">
        <v>0</v>
      </c>
    </row>
    <row r="6433" spans="1:4">
      <c r="A6433" s="268">
        <v>104704</v>
      </c>
      <c r="B6433" s="261" t="s">
        <v>6741</v>
      </c>
      <c r="C6433" s="268" t="s">
        <v>250</v>
      </c>
      <c r="D6433" s="283">
        <v>0</v>
      </c>
    </row>
    <row r="6434" spans="1:4">
      <c r="A6434" s="268">
        <v>91395</v>
      </c>
      <c r="B6434" s="261" t="s">
        <v>6742</v>
      </c>
      <c r="C6434" s="268" t="s">
        <v>6677</v>
      </c>
      <c r="D6434" s="283">
        <v>58.69</v>
      </c>
    </row>
    <row r="6435" spans="1:4">
      <c r="A6435" s="268">
        <v>73467</v>
      </c>
      <c r="B6435" s="261" t="s">
        <v>6743</v>
      </c>
      <c r="C6435" s="268" t="s">
        <v>250</v>
      </c>
      <c r="D6435" s="283">
        <v>252.04</v>
      </c>
    </row>
    <row r="6436" spans="1:4">
      <c r="A6436" s="268">
        <v>5826</v>
      </c>
      <c r="B6436" s="261" t="s">
        <v>6744</v>
      </c>
      <c r="C6436" s="268" t="s">
        <v>6677</v>
      </c>
      <c r="D6436" s="283">
        <v>61.58</v>
      </c>
    </row>
    <row r="6437" spans="1:4">
      <c r="A6437" s="268">
        <v>5824</v>
      </c>
      <c r="B6437" s="261" t="s">
        <v>6745</v>
      </c>
      <c r="C6437" s="268" t="s">
        <v>250</v>
      </c>
      <c r="D6437" s="283">
        <v>219.24</v>
      </c>
    </row>
    <row r="6438" spans="1:4">
      <c r="A6438" s="268">
        <v>106369</v>
      </c>
      <c r="B6438" s="261" t="s">
        <v>6746</v>
      </c>
      <c r="C6438" s="268" t="s">
        <v>6677</v>
      </c>
      <c r="D6438" s="283">
        <v>0</v>
      </c>
    </row>
    <row r="6439" spans="1:4">
      <c r="A6439" s="268">
        <v>106362</v>
      </c>
      <c r="B6439" s="261" t="s">
        <v>6747</v>
      </c>
      <c r="C6439" s="268" t="s">
        <v>250</v>
      </c>
      <c r="D6439" s="283">
        <v>0</v>
      </c>
    </row>
    <row r="6440" spans="1:4">
      <c r="A6440" s="268">
        <v>106253</v>
      </c>
      <c r="B6440" s="261" t="s">
        <v>6748</v>
      </c>
      <c r="C6440" s="268" t="s">
        <v>6677</v>
      </c>
      <c r="D6440" s="283">
        <v>76.8</v>
      </c>
    </row>
    <row r="6441" spans="1:4">
      <c r="A6441" s="268">
        <v>106248</v>
      </c>
      <c r="B6441" s="261" t="s">
        <v>6749</v>
      </c>
      <c r="C6441" s="268" t="s">
        <v>250</v>
      </c>
      <c r="D6441" s="283">
        <v>295.43</v>
      </c>
    </row>
    <row r="6442" spans="1:4">
      <c r="A6442" s="268">
        <v>106372</v>
      </c>
      <c r="B6442" s="261" t="s">
        <v>6750</v>
      </c>
      <c r="C6442" s="268" t="s">
        <v>6677</v>
      </c>
      <c r="D6442" s="283">
        <v>0</v>
      </c>
    </row>
    <row r="6443" spans="1:4">
      <c r="A6443" s="268">
        <v>106365</v>
      </c>
      <c r="B6443" s="261" t="s">
        <v>6751</v>
      </c>
      <c r="C6443" s="268" t="s">
        <v>250</v>
      </c>
      <c r="D6443" s="283">
        <v>0</v>
      </c>
    </row>
    <row r="6444" spans="1:4">
      <c r="A6444" s="268">
        <v>106370</v>
      </c>
      <c r="B6444" s="261" t="s">
        <v>6752</v>
      </c>
      <c r="C6444" s="268" t="s">
        <v>6677</v>
      </c>
      <c r="D6444" s="283">
        <v>0</v>
      </c>
    </row>
    <row r="6445" spans="1:4">
      <c r="A6445" s="268">
        <v>106363</v>
      </c>
      <c r="B6445" s="261" t="s">
        <v>6753</v>
      </c>
      <c r="C6445" s="268" t="s">
        <v>250</v>
      </c>
      <c r="D6445" s="283">
        <v>0</v>
      </c>
    </row>
    <row r="6446" spans="1:4">
      <c r="A6446" s="268">
        <v>5892</v>
      </c>
      <c r="B6446" s="261" t="s">
        <v>6754</v>
      </c>
      <c r="C6446" s="268" t="s">
        <v>6677</v>
      </c>
      <c r="D6446" s="283">
        <v>56.44</v>
      </c>
    </row>
    <row r="6447" spans="1:4">
      <c r="A6447" s="268">
        <v>5890</v>
      </c>
      <c r="B6447" s="261" t="s">
        <v>6755</v>
      </c>
      <c r="C6447" s="268" t="s">
        <v>250</v>
      </c>
      <c r="D6447" s="283">
        <v>206.12</v>
      </c>
    </row>
    <row r="6448" spans="1:4">
      <c r="A6448" s="268">
        <v>5896</v>
      </c>
      <c r="B6448" s="261" t="s">
        <v>6756</v>
      </c>
      <c r="C6448" s="268" t="s">
        <v>6677</v>
      </c>
      <c r="D6448" s="283">
        <v>59.18</v>
      </c>
    </row>
    <row r="6449" spans="1:4">
      <c r="A6449" s="268">
        <v>5894</v>
      </c>
      <c r="B6449" s="261" t="s">
        <v>6757</v>
      </c>
      <c r="C6449" s="268" t="s">
        <v>250</v>
      </c>
      <c r="D6449" s="283">
        <v>214.63</v>
      </c>
    </row>
    <row r="6450" spans="1:4">
      <c r="A6450" s="268">
        <v>91032</v>
      </c>
      <c r="B6450" s="261" t="s">
        <v>6758</v>
      </c>
      <c r="C6450" s="268" t="s">
        <v>6677</v>
      </c>
      <c r="D6450" s="283">
        <v>67.42</v>
      </c>
    </row>
    <row r="6451" spans="1:4">
      <c r="A6451" s="268">
        <v>91031</v>
      </c>
      <c r="B6451" s="261" t="s">
        <v>6759</v>
      </c>
      <c r="C6451" s="268" t="s">
        <v>250</v>
      </c>
      <c r="D6451" s="283">
        <v>262.89999999999998</v>
      </c>
    </row>
    <row r="6452" spans="1:4">
      <c r="A6452" s="268">
        <v>106255</v>
      </c>
      <c r="B6452" s="261" t="s">
        <v>6760</v>
      </c>
      <c r="C6452" s="268" t="s">
        <v>6677</v>
      </c>
      <c r="D6452" s="283">
        <v>0</v>
      </c>
    </row>
    <row r="6453" spans="1:4">
      <c r="A6453" s="268">
        <v>106250</v>
      </c>
      <c r="B6453" s="261" t="s">
        <v>6761</v>
      </c>
      <c r="C6453" s="268" t="s">
        <v>250</v>
      </c>
      <c r="D6453" s="283">
        <v>0</v>
      </c>
    </row>
    <row r="6454" spans="1:4">
      <c r="A6454" s="268">
        <v>106374</v>
      </c>
      <c r="B6454" s="261" t="s">
        <v>6762</v>
      </c>
      <c r="C6454" s="268" t="s">
        <v>6677</v>
      </c>
      <c r="D6454" s="283">
        <v>0</v>
      </c>
    </row>
    <row r="6455" spans="1:4">
      <c r="A6455" s="268">
        <v>106367</v>
      </c>
      <c r="B6455" s="261" t="s">
        <v>6763</v>
      </c>
      <c r="C6455" s="268" t="s">
        <v>250</v>
      </c>
      <c r="D6455" s="283">
        <v>0</v>
      </c>
    </row>
    <row r="6456" spans="1:4">
      <c r="A6456" s="268">
        <v>106375</v>
      </c>
      <c r="B6456" s="261" t="s">
        <v>6764</v>
      </c>
      <c r="C6456" s="268" t="s">
        <v>6677</v>
      </c>
      <c r="D6456" s="283">
        <v>0</v>
      </c>
    </row>
    <row r="6457" spans="1:4">
      <c r="A6457" s="268">
        <v>106368</v>
      </c>
      <c r="B6457" s="261" t="s">
        <v>6765</v>
      </c>
      <c r="C6457" s="268" t="s">
        <v>250</v>
      </c>
      <c r="D6457" s="283">
        <v>0</v>
      </c>
    </row>
    <row r="6458" spans="1:4">
      <c r="A6458" s="268">
        <v>102817</v>
      </c>
      <c r="B6458" s="261" t="s">
        <v>6766</v>
      </c>
      <c r="C6458" s="268" t="s">
        <v>6677</v>
      </c>
      <c r="D6458" s="283">
        <v>0</v>
      </c>
    </row>
    <row r="6459" spans="1:4">
      <c r="A6459" s="268">
        <v>102816</v>
      </c>
      <c r="B6459" s="261" t="s">
        <v>6767</v>
      </c>
      <c r="C6459" s="268" t="s">
        <v>250</v>
      </c>
      <c r="D6459" s="283">
        <v>0</v>
      </c>
    </row>
    <row r="6460" spans="1:4">
      <c r="A6460" s="268">
        <v>91534</v>
      </c>
      <c r="B6460" s="261" t="s">
        <v>6768</v>
      </c>
      <c r="C6460" s="268" t="s">
        <v>6677</v>
      </c>
      <c r="D6460" s="283">
        <v>26.97</v>
      </c>
    </row>
    <row r="6461" spans="1:4">
      <c r="A6461" s="268">
        <v>91533</v>
      </c>
      <c r="B6461" s="261" t="s">
        <v>6769</v>
      </c>
      <c r="C6461" s="268" t="s">
        <v>250</v>
      </c>
      <c r="D6461" s="283">
        <v>34.86</v>
      </c>
    </row>
    <row r="6462" spans="1:4">
      <c r="A6462" s="268">
        <v>95265</v>
      </c>
      <c r="B6462" s="261" t="s">
        <v>6770</v>
      </c>
      <c r="C6462" s="268" t="s">
        <v>6677</v>
      </c>
      <c r="D6462" s="283">
        <v>0.92</v>
      </c>
    </row>
    <row r="6463" spans="1:4">
      <c r="A6463" s="268">
        <v>95264</v>
      </c>
      <c r="B6463" s="261" t="s">
        <v>6771</v>
      </c>
      <c r="C6463" s="268" t="s">
        <v>250</v>
      </c>
      <c r="D6463" s="283">
        <v>6.95</v>
      </c>
    </row>
    <row r="6464" spans="1:4">
      <c r="A6464" s="268">
        <v>90973</v>
      </c>
      <c r="B6464" s="261" t="s">
        <v>6772</v>
      </c>
      <c r="C6464" s="268" t="s">
        <v>6677</v>
      </c>
      <c r="D6464" s="283">
        <v>8.93</v>
      </c>
    </row>
    <row r="6465" spans="1:4">
      <c r="A6465" s="268">
        <v>90972</v>
      </c>
      <c r="B6465" s="261" t="s">
        <v>6773</v>
      </c>
      <c r="C6465" s="268" t="s">
        <v>250</v>
      </c>
      <c r="D6465" s="283">
        <v>79.63</v>
      </c>
    </row>
    <row r="6466" spans="1:4">
      <c r="A6466" s="268">
        <v>91001</v>
      </c>
      <c r="B6466" s="261" t="s">
        <v>6774</v>
      </c>
      <c r="C6466" s="268" t="s">
        <v>6677</v>
      </c>
      <c r="D6466" s="283">
        <v>10.59</v>
      </c>
    </row>
    <row r="6467" spans="1:4">
      <c r="A6467" s="268">
        <v>90999</v>
      </c>
      <c r="B6467" s="261" t="s">
        <v>6775</v>
      </c>
      <c r="C6467" s="268" t="s">
        <v>250</v>
      </c>
      <c r="D6467" s="283">
        <v>105.11</v>
      </c>
    </row>
    <row r="6468" spans="1:4">
      <c r="A6468" s="268">
        <v>5954</v>
      </c>
      <c r="B6468" s="261" t="s">
        <v>6776</v>
      </c>
      <c r="C6468" s="268" t="s">
        <v>6677</v>
      </c>
      <c r="D6468" s="283">
        <v>6.67</v>
      </c>
    </row>
    <row r="6469" spans="1:4">
      <c r="A6469" s="268">
        <v>5953</v>
      </c>
      <c r="B6469" s="261" t="s">
        <v>6777</v>
      </c>
      <c r="C6469" s="268" t="s">
        <v>250</v>
      </c>
      <c r="D6469" s="283">
        <v>61.39</v>
      </c>
    </row>
    <row r="6470" spans="1:4">
      <c r="A6470" s="268">
        <v>90982</v>
      </c>
      <c r="B6470" s="261" t="s">
        <v>6778</v>
      </c>
      <c r="C6470" s="268" t="s">
        <v>6677</v>
      </c>
      <c r="D6470" s="283">
        <v>22.69</v>
      </c>
    </row>
    <row r="6471" spans="1:4">
      <c r="A6471" s="268">
        <v>90979</v>
      </c>
      <c r="B6471" s="261" t="s">
        <v>6779</v>
      </c>
      <c r="C6471" s="268" t="s">
        <v>250</v>
      </c>
      <c r="D6471" s="283">
        <v>205.65</v>
      </c>
    </row>
    <row r="6472" spans="1:4">
      <c r="A6472" s="268">
        <v>90965</v>
      </c>
      <c r="B6472" s="261" t="s">
        <v>6780</v>
      </c>
      <c r="C6472" s="268" t="s">
        <v>6677</v>
      </c>
      <c r="D6472" s="283">
        <v>8.9</v>
      </c>
    </row>
    <row r="6473" spans="1:4">
      <c r="A6473" s="268">
        <v>90964</v>
      </c>
      <c r="B6473" s="261" t="s">
        <v>6781</v>
      </c>
      <c r="C6473" s="268" t="s">
        <v>250</v>
      </c>
      <c r="D6473" s="283">
        <v>32.96</v>
      </c>
    </row>
    <row r="6474" spans="1:4">
      <c r="A6474" s="268">
        <v>102970</v>
      </c>
      <c r="B6474" s="261" t="s">
        <v>6782</v>
      </c>
      <c r="C6474" s="268" t="s">
        <v>6677</v>
      </c>
      <c r="D6474" s="283">
        <v>0.2</v>
      </c>
    </row>
    <row r="6475" spans="1:4">
      <c r="A6475" s="268">
        <v>102971</v>
      </c>
      <c r="B6475" s="261" t="s">
        <v>6783</v>
      </c>
      <c r="C6475" s="268" t="s">
        <v>250</v>
      </c>
      <c r="D6475" s="283">
        <v>0.51</v>
      </c>
    </row>
    <row r="6476" spans="1:4">
      <c r="A6476" s="268">
        <v>102822</v>
      </c>
      <c r="B6476" s="261" t="s">
        <v>6784</v>
      </c>
      <c r="C6476" s="268" t="s">
        <v>6677</v>
      </c>
      <c r="D6476" s="283">
        <v>0</v>
      </c>
    </row>
    <row r="6477" spans="1:4">
      <c r="A6477" s="268">
        <v>102821</v>
      </c>
      <c r="B6477" s="261" t="s">
        <v>6785</v>
      </c>
      <c r="C6477" s="268" t="s">
        <v>250</v>
      </c>
      <c r="D6477" s="283">
        <v>0</v>
      </c>
    </row>
    <row r="6478" spans="1:4">
      <c r="A6478" s="268">
        <v>102828</v>
      </c>
      <c r="B6478" s="261" t="s">
        <v>6786</v>
      </c>
      <c r="C6478" s="268" t="s">
        <v>6677</v>
      </c>
      <c r="D6478" s="283">
        <v>0</v>
      </c>
    </row>
    <row r="6479" spans="1:4">
      <c r="A6479" s="268">
        <v>102827</v>
      </c>
      <c r="B6479" s="261" t="s">
        <v>6787</v>
      </c>
      <c r="C6479" s="268" t="s">
        <v>250</v>
      </c>
      <c r="D6479" s="283">
        <v>0</v>
      </c>
    </row>
    <row r="6480" spans="1:4">
      <c r="A6480" s="268">
        <v>103939</v>
      </c>
      <c r="B6480" s="261" t="s">
        <v>6788</v>
      </c>
      <c r="C6480" s="268" t="s">
        <v>6677</v>
      </c>
      <c r="D6480" s="283">
        <v>0</v>
      </c>
    </row>
    <row r="6481" spans="1:4">
      <c r="A6481" s="268">
        <v>103938</v>
      </c>
      <c r="B6481" s="261" t="s">
        <v>6789</v>
      </c>
      <c r="C6481" s="268" t="s">
        <v>250</v>
      </c>
      <c r="D6481" s="283">
        <v>0</v>
      </c>
    </row>
    <row r="6482" spans="1:4">
      <c r="A6482" s="268">
        <v>103945</v>
      </c>
      <c r="B6482" s="261" t="s">
        <v>6790</v>
      </c>
      <c r="C6482" s="268" t="s">
        <v>6677</v>
      </c>
      <c r="D6482" s="283">
        <v>0</v>
      </c>
    </row>
    <row r="6483" spans="1:4">
      <c r="A6483" s="268">
        <v>103944</v>
      </c>
      <c r="B6483" s="261" t="s">
        <v>6791</v>
      </c>
      <c r="C6483" s="268" t="s">
        <v>250</v>
      </c>
      <c r="D6483" s="283">
        <v>0</v>
      </c>
    </row>
    <row r="6484" spans="1:4">
      <c r="A6484" s="268">
        <v>106416</v>
      </c>
      <c r="B6484" s="261" t="s">
        <v>6792</v>
      </c>
      <c r="C6484" s="268" t="s">
        <v>6677</v>
      </c>
      <c r="D6484" s="283">
        <v>11.91</v>
      </c>
    </row>
    <row r="6485" spans="1:4">
      <c r="A6485" s="268">
        <v>106414</v>
      </c>
      <c r="B6485" s="261" t="s">
        <v>6793</v>
      </c>
      <c r="C6485" s="268" t="s">
        <v>250</v>
      </c>
      <c r="D6485" s="283">
        <v>22.93</v>
      </c>
    </row>
    <row r="6486" spans="1:4">
      <c r="A6486" s="268">
        <v>91285</v>
      </c>
      <c r="B6486" s="261" t="s">
        <v>6794</v>
      </c>
      <c r="C6486" s="268" t="s">
        <v>6677</v>
      </c>
      <c r="D6486" s="283">
        <v>0.47</v>
      </c>
    </row>
    <row r="6487" spans="1:4">
      <c r="A6487" s="268">
        <v>91283</v>
      </c>
      <c r="B6487" s="261" t="s">
        <v>6795</v>
      </c>
      <c r="C6487" s="268" t="s">
        <v>250</v>
      </c>
      <c r="D6487" s="283">
        <v>10.49</v>
      </c>
    </row>
    <row r="6488" spans="1:4">
      <c r="A6488" s="268">
        <v>95283</v>
      </c>
      <c r="B6488" s="261" t="s">
        <v>6796</v>
      </c>
      <c r="C6488" s="268" t="s">
        <v>6677</v>
      </c>
      <c r="D6488" s="283">
        <v>0.88</v>
      </c>
    </row>
    <row r="6489" spans="1:4">
      <c r="A6489" s="268">
        <v>95282</v>
      </c>
      <c r="B6489" s="261" t="s">
        <v>6797</v>
      </c>
      <c r="C6489" s="268" t="s">
        <v>250</v>
      </c>
      <c r="D6489" s="283">
        <v>11.05</v>
      </c>
    </row>
    <row r="6490" spans="1:4">
      <c r="A6490" s="268">
        <v>95128</v>
      </c>
      <c r="B6490" s="261" t="s">
        <v>6798</v>
      </c>
      <c r="C6490" s="268" t="s">
        <v>6677</v>
      </c>
      <c r="D6490" s="283">
        <v>52.4</v>
      </c>
    </row>
    <row r="6491" spans="1:4">
      <c r="A6491" s="268">
        <v>95127</v>
      </c>
      <c r="B6491" s="261" t="s">
        <v>6799</v>
      </c>
      <c r="C6491" s="268" t="s">
        <v>250</v>
      </c>
      <c r="D6491" s="283">
        <v>224.98</v>
      </c>
    </row>
    <row r="6492" spans="1:4">
      <c r="A6492" s="268">
        <v>92044</v>
      </c>
      <c r="B6492" s="261" t="s">
        <v>6800</v>
      </c>
      <c r="C6492" s="268" t="s">
        <v>6677</v>
      </c>
      <c r="D6492" s="283">
        <v>8.8699999999999992</v>
      </c>
    </row>
    <row r="6493" spans="1:4">
      <c r="A6493" s="268">
        <v>92043</v>
      </c>
      <c r="B6493" s="261" t="s">
        <v>6801</v>
      </c>
      <c r="C6493" s="268" t="s">
        <v>250</v>
      </c>
      <c r="D6493" s="283">
        <v>15</v>
      </c>
    </row>
    <row r="6494" spans="1:4">
      <c r="A6494" s="268">
        <v>106417</v>
      </c>
      <c r="B6494" s="261" t="s">
        <v>6802</v>
      </c>
      <c r="C6494" s="268" t="s">
        <v>6677</v>
      </c>
      <c r="D6494" s="283">
        <v>6.78</v>
      </c>
    </row>
    <row r="6495" spans="1:4">
      <c r="A6495" s="268">
        <v>106415</v>
      </c>
      <c r="B6495" s="261" t="s">
        <v>6803</v>
      </c>
      <c r="C6495" s="268" t="s">
        <v>250</v>
      </c>
      <c r="D6495" s="283">
        <v>14.55</v>
      </c>
    </row>
    <row r="6496" spans="1:4">
      <c r="A6496" s="268">
        <v>102834</v>
      </c>
      <c r="B6496" s="261" t="s">
        <v>6804</v>
      </c>
      <c r="C6496" s="268" t="s">
        <v>6677</v>
      </c>
      <c r="D6496" s="283">
        <v>0</v>
      </c>
    </row>
    <row r="6497" spans="1:4">
      <c r="A6497" s="268">
        <v>102833</v>
      </c>
      <c r="B6497" s="261" t="s">
        <v>6805</v>
      </c>
      <c r="C6497" s="268" t="s">
        <v>250</v>
      </c>
      <c r="D6497" s="283">
        <v>0</v>
      </c>
    </row>
    <row r="6498" spans="1:4">
      <c r="A6498" s="268">
        <v>92119</v>
      </c>
      <c r="B6498" s="261" t="s">
        <v>6806</v>
      </c>
      <c r="C6498" s="268" t="s">
        <v>6677</v>
      </c>
      <c r="D6498" s="283">
        <v>0.3</v>
      </c>
    </row>
    <row r="6499" spans="1:4">
      <c r="A6499" s="268">
        <v>92118</v>
      </c>
      <c r="B6499" s="261" t="s">
        <v>6807</v>
      </c>
      <c r="C6499" s="268" t="s">
        <v>250</v>
      </c>
      <c r="D6499" s="283">
        <v>0.47</v>
      </c>
    </row>
    <row r="6500" spans="1:4">
      <c r="A6500" s="268">
        <v>102917</v>
      </c>
      <c r="B6500" s="261" t="s">
        <v>6808</v>
      </c>
      <c r="C6500" s="268" t="s">
        <v>6677</v>
      </c>
      <c r="D6500" s="283">
        <v>0</v>
      </c>
    </row>
    <row r="6501" spans="1:4">
      <c r="A6501" s="268">
        <v>102916</v>
      </c>
      <c r="B6501" s="261" t="s">
        <v>6809</v>
      </c>
      <c r="C6501" s="268" t="s">
        <v>250</v>
      </c>
      <c r="D6501" s="283">
        <v>0</v>
      </c>
    </row>
    <row r="6502" spans="1:4">
      <c r="A6502" s="268">
        <v>95721</v>
      </c>
      <c r="B6502" s="261" t="s">
        <v>6810</v>
      </c>
      <c r="C6502" s="268" t="s">
        <v>6677</v>
      </c>
      <c r="D6502" s="283">
        <v>111.7</v>
      </c>
    </row>
    <row r="6503" spans="1:4">
      <c r="A6503" s="268">
        <v>95720</v>
      </c>
      <c r="B6503" s="261" t="s">
        <v>6811</v>
      </c>
      <c r="C6503" s="268" t="s">
        <v>250</v>
      </c>
      <c r="D6503" s="283">
        <v>285.66000000000003</v>
      </c>
    </row>
    <row r="6504" spans="1:4">
      <c r="A6504" s="268">
        <v>104717</v>
      </c>
      <c r="B6504" s="261" t="s">
        <v>6812</v>
      </c>
      <c r="C6504" s="268" t="s">
        <v>6677</v>
      </c>
      <c r="D6504" s="283">
        <v>106.71</v>
      </c>
    </row>
    <row r="6505" spans="1:4">
      <c r="A6505" s="268">
        <v>104716</v>
      </c>
      <c r="B6505" s="261" t="s">
        <v>6813</v>
      </c>
      <c r="C6505" s="268" t="s">
        <v>250</v>
      </c>
      <c r="D6505" s="283">
        <v>275.74</v>
      </c>
    </row>
    <row r="6506" spans="1:4">
      <c r="A6506" s="268">
        <v>106399</v>
      </c>
      <c r="B6506" s="261" t="s">
        <v>6814</v>
      </c>
      <c r="C6506" s="268" t="s">
        <v>6677</v>
      </c>
      <c r="D6506" s="283">
        <v>0</v>
      </c>
    </row>
    <row r="6507" spans="1:4">
      <c r="A6507" s="268">
        <v>106398</v>
      </c>
      <c r="B6507" s="261" t="s">
        <v>6815</v>
      </c>
      <c r="C6507" s="268" t="s">
        <v>250</v>
      </c>
      <c r="D6507" s="283">
        <v>0</v>
      </c>
    </row>
    <row r="6508" spans="1:4">
      <c r="A6508" s="268">
        <v>106405</v>
      </c>
      <c r="B6508" s="261" t="s">
        <v>6816</v>
      </c>
      <c r="C6508" s="268" t="s">
        <v>6677</v>
      </c>
      <c r="D6508" s="283">
        <v>0</v>
      </c>
    </row>
    <row r="6509" spans="1:4">
      <c r="A6509" s="268">
        <v>106404</v>
      </c>
      <c r="B6509" s="261" t="s">
        <v>6817</v>
      </c>
      <c r="C6509" s="268" t="s">
        <v>250</v>
      </c>
      <c r="D6509" s="283">
        <v>0</v>
      </c>
    </row>
    <row r="6510" spans="1:4">
      <c r="A6510" s="268">
        <v>102899</v>
      </c>
      <c r="B6510" s="261" t="s">
        <v>6818</v>
      </c>
      <c r="C6510" s="268" t="s">
        <v>6677</v>
      </c>
      <c r="D6510" s="283">
        <v>0</v>
      </c>
    </row>
    <row r="6511" spans="1:4">
      <c r="A6511" s="268">
        <v>102898</v>
      </c>
      <c r="B6511" s="261" t="s">
        <v>6819</v>
      </c>
      <c r="C6511" s="268" t="s">
        <v>250</v>
      </c>
      <c r="D6511" s="283">
        <v>0</v>
      </c>
    </row>
    <row r="6512" spans="1:4">
      <c r="A6512" s="268">
        <v>5632</v>
      </c>
      <c r="B6512" s="261" t="s">
        <v>6820</v>
      </c>
      <c r="C6512" s="268" t="s">
        <v>6677</v>
      </c>
      <c r="D6512" s="283">
        <v>88.62</v>
      </c>
    </row>
    <row r="6513" spans="1:4">
      <c r="A6513" s="268">
        <v>5631</v>
      </c>
      <c r="B6513" s="261" t="s">
        <v>6821</v>
      </c>
      <c r="C6513" s="268" t="s">
        <v>250</v>
      </c>
      <c r="D6513" s="283">
        <v>213.73</v>
      </c>
    </row>
    <row r="6514" spans="1:4">
      <c r="A6514" s="268">
        <v>88908</v>
      </c>
      <c r="B6514" s="261" t="s">
        <v>6822</v>
      </c>
      <c r="C6514" s="268" t="s">
        <v>6677</v>
      </c>
      <c r="D6514" s="283">
        <v>96.51</v>
      </c>
    </row>
    <row r="6515" spans="1:4">
      <c r="A6515" s="268">
        <v>88907</v>
      </c>
      <c r="B6515" s="261" t="s">
        <v>6823</v>
      </c>
      <c r="C6515" s="268" t="s">
        <v>250</v>
      </c>
      <c r="D6515" s="283">
        <v>255.45</v>
      </c>
    </row>
    <row r="6516" spans="1:4">
      <c r="A6516" s="268">
        <v>5911</v>
      </c>
      <c r="B6516" s="261" t="s">
        <v>6824</v>
      </c>
      <c r="C6516" s="268" t="s">
        <v>6677</v>
      </c>
      <c r="D6516" s="283">
        <v>29.92</v>
      </c>
    </row>
    <row r="6517" spans="1:4">
      <c r="A6517" s="268">
        <v>5909</v>
      </c>
      <c r="B6517" s="261" t="s">
        <v>6825</v>
      </c>
      <c r="C6517" s="268" t="s">
        <v>250</v>
      </c>
      <c r="D6517" s="283">
        <v>38.340000000000003</v>
      </c>
    </row>
    <row r="6518" spans="1:4">
      <c r="A6518" s="268">
        <v>91486</v>
      </c>
      <c r="B6518" s="261" t="s">
        <v>6826</v>
      </c>
      <c r="C6518" s="268" t="s">
        <v>6677</v>
      </c>
      <c r="D6518" s="283">
        <v>69.739999999999995</v>
      </c>
    </row>
    <row r="6519" spans="1:4">
      <c r="A6519" s="268">
        <v>83362</v>
      </c>
      <c r="B6519" s="261" t="s">
        <v>6827</v>
      </c>
      <c r="C6519" s="268" t="s">
        <v>250</v>
      </c>
      <c r="D6519" s="283">
        <v>272.16000000000003</v>
      </c>
    </row>
    <row r="6520" spans="1:4">
      <c r="A6520" s="268">
        <v>102839</v>
      </c>
      <c r="B6520" s="261" t="s">
        <v>6828</v>
      </c>
      <c r="C6520" s="268" t="s">
        <v>6677</v>
      </c>
      <c r="D6520" s="283">
        <v>0</v>
      </c>
    </row>
    <row r="6521" spans="1:4">
      <c r="A6521" s="268">
        <v>102838</v>
      </c>
      <c r="B6521" s="261" t="s">
        <v>6829</v>
      </c>
      <c r="C6521" s="268" t="s">
        <v>250</v>
      </c>
      <c r="D6521" s="283">
        <v>0</v>
      </c>
    </row>
    <row r="6522" spans="1:4">
      <c r="A6522" s="268">
        <v>89235</v>
      </c>
      <c r="B6522" s="261" t="s">
        <v>6830</v>
      </c>
      <c r="C6522" s="268" t="s">
        <v>6677</v>
      </c>
      <c r="D6522" s="283">
        <v>190.08</v>
      </c>
    </row>
    <row r="6523" spans="1:4">
      <c r="A6523" s="268">
        <v>89234</v>
      </c>
      <c r="B6523" s="261" t="s">
        <v>6831</v>
      </c>
      <c r="C6523" s="268" t="s">
        <v>250</v>
      </c>
      <c r="D6523" s="283">
        <v>583.71</v>
      </c>
    </row>
    <row r="6524" spans="1:4">
      <c r="A6524" s="268">
        <v>89243</v>
      </c>
      <c r="B6524" s="261" t="s">
        <v>6832</v>
      </c>
      <c r="C6524" s="268" t="s">
        <v>6677</v>
      </c>
      <c r="D6524" s="283">
        <v>408.23</v>
      </c>
    </row>
    <row r="6525" spans="1:4">
      <c r="A6525" s="268">
        <v>89242</v>
      </c>
      <c r="B6525" s="261" t="s">
        <v>6833</v>
      </c>
      <c r="C6525" s="268" t="s">
        <v>250</v>
      </c>
      <c r="D6525" s="283">
        <v>1380.4</v>
      </c>
    </row>
    <row r="6526" spans="1:4">
      <c r="A6526" s="268">
        <v>102935</v>
      </c>
      <c r="B6526" s="261" t="s">
        <v>6834</v>
      </c>
      <c r="C6526" s="268" t="s">
        <v>6677</v>
      </c>
      <c r="D6526" s="283">
        <v>0</v>
      </c>
    </row>
    <row r="6527" spans="1:4">
      <c r="A6527" s="268">
        <v>102934</v>
      </c>
      <c r="B6527" s="261" t="s">
        <v>6835</v>
      </c>
      <c r="C6527" s="268" t="s">
        <v>250</v>
      </c>
      <c r="D6527" s="283">
        <v>0</v>
      </c>
    </row>
    <row r="6528" spans="1:4">
      <c r="A6528" s="268">
        <v>93416</v>
      </c>
      <c r="B6528" s="261" t="s">
        <v>6836</v>
      </c>
      <c r="C6528" s="268" t="s">
        <v>6677</v>
      </c>
      <c r="D6528" s="283">
        <v>0.4</v>
      </c>
    </row>
    <row r="6529" spans="1:4">
      <c r="A6529" s="268">
        <v>93415</v>
      </c>
      <c r="B6529" s="261" t="s">
        <v>6837</v>
      </c>
      <c r="C6529" s="268" t="s">
        <v>250</v>
      </c>
      <c r="D6529" s="283">
        <v>12.61</v>
      </c>
    </row>
    <row r="6530" spans="1:4">
      <c r="A6530" s="268">
        <v>5689</v>
      </c>
      <c r="B6530" s="261" t="s">
        <v>6838</v>
      </c>
      <c r="C6530" s="268" t="s">
        <v>250</v>
      </c>
      <c r="D6530" s="283">
        <v>6.32</v>
      </c>
    </row>
    <row r="6531" spans="1:4">
      <c r="A6531" s="268">
        <v>5690</v>
      </c>
      <c r="B6531" s="261" t="s">
        <v>6839</v>
      </c>
      <c r="C6531" s="268" t="s">
        <v>6677</v>
      </c>
      <c r="D6531" s="283">
        <v>4.09</v>
      </c>
    </row>
    <row r="6532" spans="1:4">
      <c r="A6532" s="268">
        <v>5923</v>
      </c>
      <c r="B6532" s="261" t="s">
        <v>6840</v>
      </c>
      <c r="C6532" s="268" t="s">
        <v>6677</v>
      </c>
      <c r="D6532" s="283">
        <v>3.2</v>
      </c>
    </row>
    <row r="6533" spans="1:4">
      <c r="A6533" s="268">
        <v>5921</v>
      </c>
      <c r="B6533" s="261" t="s">
        <v>6841</v>
      </c>
      <c r="C6533" s="268" t="s">
        <v>250</v>
      </c>
      <c r="D6533" s="283">
        <v>4.9400000000000004</v>
      </c>
    </row>
    <row r="6534" spans="1:4">
      <c r="A6534" s="268">
        <v>95212</v>
      </c>
      <c r="B6534" s="261" t="s">
        <v>6842</v>
      </c>
      <c r="C6534" s="268" t="s">
        <v>250</v>
      </c>
      <c r="D6534" s="283">
        <v>168.34</v>
      </c>
    </row>
    <row r="6535" spans="1:4">
      <c r="A6535" s="268">
        <v>95213</v>
      </c>
      <c r="B6535" s="261" t="s">
        <v>6843</v>
      </c>
      <c r="C6535" s="268" t="s">
        <v>6677</v>
      </c>
      <c r="D6535" s="283">
        <v>99.7</v>
      </c>
    </row>
    <row r="6536" spans="1:4">
      <c r="A6536" s="268">
        <v>93272</v>
      </c>
      <c r="B6536" s="261" t="s">
        <v>6844</v>
      </c>
      <c r="C6536" s="268" t="s">
        <v>250</v>
      </c>
      <c r="D6536" s="283">
        <v>105.56</v>
      </c>
    </row>
    <row r="6537" spans="1:4">
      <c r="A6537" s="268">
        <v>93274</v>
      </c>
      <c r="B6537" s="261" t="s">
        <v>6845</v>
      </c>
      <c r="C6537" s="268" t="s">
        <v>6677</v>
      </c>
      <c r="D6537" s="283">
        <v>70</v>
      </c>
    </row>
    <row r="6538" spans="1:4">
      <c r="A6538" s="268">
        <v>83766</v>
      </c>
      <c r="B6538" s="261" t="s">
        <v>6846</v>
      </c>
      <c r="C6538" s="268" t="s">
        <v>6677</v>
      </c>
      <c r="D6538" s="283">
        <v>42.31</v>
      </c>
    </row>
    <row r="6539" spans="1:4">
      <c r="A6539" s="268">
        <v>83765</v>
      </c>
      <c r="B6539" s="261" t="s">
        <v>6847</v>
      </c>
      <c r="C6539" s="268" t="s">
        <v>250</v>
      </c>
      <c r="D6539" s="283">
        <v>101</v>
      </c>
    </row>
    <row r="6540" spans="1:4">
      <c r="A6540" s="268">
        <v>95873</v>
      </c>
      <c r="B6540" s="261" t="s">
        <v>6848</v>
      </c>
      <c r="C6540" s="268" t="s">
        <v>6677</v>
      </c>
      <c r="D6540" s="283">
        <v>12.02</v>
      </c>
    </row>
    <row r="6541" spans="1:4">
      <c r="A6541" s="268">
        <v>95872</v>
      </c>
      <c r="B6541" s="261" t="s">
        <v>6849</v>
      </c>
      <c r="C6541" s="268" t="s">
        <v>250</v>
      </c>
      <c r="D6541" s="283">
        <v>298.81</v>
      </c>
    </row>
    <row r="6542" spans="1:4">
      <c r="A6542" s="268">
        <v>104689</v>
      </c>
      <c r="B6542" s="261" t="s">
        <v>6850</v>
      </c>
      <c r="C6542" s="268" t="s">
        <v>6677</v>
      </c>
      <c r="D6542" s="283">
        <v>0</v>
      </c>
    </row>
    <row r="6543" spans="1:4">
      <c r="A6543" s="268">
        <v>104688</v>
      </c>
      <c r="B6543" s="261" t="s">
        <v>6851</v>
      </c>
      <c r="C6543" s="268" t="s">
        <v>250</v>
      </c>
      <c r="D6543" s="283">
        <v>0</v>
      </c>
    </row>
    <row r="6544" spans="1:4">
      <c r="A6544" s="268">
        <v>73395</v>
      </c>
      <c r="B6544" s="261" t="s">
        <v>6852</v>
      </c>
      <c r="C6544" s="268" t="s">
        <v>6677</v>
      </c>
      <c r="D6544" s="283">
        <v>8.44</v>
      </c>
    </row>
    <row r="6545" spans="1:4">
      <c r="A6545" s="268">
        <v>73417</v>
      </c>
      <c r="B6545" s="261" t="s">
        <v>6853</v>
      </c>
      <c r="C6545" s="268" t="s">
        <v>250</v>
      </c>
      <c r="D6545" s="283">
        <v>193.7</v>
      </c>
    </row>
    <row r="6546" spans="1:4">
      <c r="A6546" s="268">
        <v>93428</v>
      </c>
      <c r="B6546" s="261" t="s">
        <v>6854</v>
      </c>
      <c r="C6546" s="268" t="s">
        <v>6677</v>
      </c>
      <c r="D6546" s="283">
        <v>7.52</v>
      </c>
    </row>
    <row r="6547" spans="1:4">
      <c r="A6547" s="268">
        <v>93427</v>
      </c>
      <c r="B6547" s="261" t="s">
        <v>6855</v>
      </c>
      <c r="C6547" s="268" t="s">
        <v>250</v>
      </c>
      <c r="D6547" s="283">
        <v>176.16</v>
      </c>
    </row>
    <row r="6548" spans="1:4">
      <c r="A6548" s="268">
        <v>93422</v>
      </c>
      <c r="B6548" s="261" t="s">
        <v>6856</v>
      </c>
      <c r="C6548" s="268" t="s">
        <v>6677</v>
      </c>
      <c r="D6548" s="283">
        <v>5.31</v>
      </c>
    </row>
    <row r="6549" spans="1:4">
      <c r="A6549" s="268">
        <v>93421</v>
      </c>
      <c r="B6549" s="261" t="s">
        <v>6857</v>
      </c>
      <c r="C6549" s="268" t="s">
        <v>250</v>
      </c>
      <c r="D6549" s="283">
        <v>77.3</v>
      </c>
    </row>
    <row r="6550" spans="1:4">
      <c r="A6550" s="268">
        <v>93282</v>
      </c>
      <c r="B6550" s="261" t="s">
        <v>6858</v>
      </c>
      <c r="C6550" s="268" t="s">
        <v>6677</v>
      </c>
      <c r="D6550" s="283">
        <v>23.36</v>
      </c>
    </row>
    <row r="6551" spans="1:4">
      <c r="A6551" s="268">
        <v>93281</v>
      </c>
      <c r="B6551" s="261" t="s">
        <v>6859</v>
      </c>
      <c r="C6551" s="268" t="s">
        <v>250</v>
      </c>
      <c r="D6551" s="283">
        <v>24.49</v>
      </c>
    </row>
    <row r="6552" spans="1:4">
      <c r="A6552" s="268">
        <v>104914</v>
      </c>
      <c r="B6552" s="261" t="s">
        <v>6860</v>
      </c>
      <c r="C6552" s="268" t="s">
        <v>6677</v>
      </c>
      <c r="D6552" s="283">
        <v>0</v>
      </c>
    </row>
    <row r="6553" spans="1:4">
      <c r="A6553" s="268">
        <v>104913</v>
      </c>
      <c r="B6553" s="261" t="s">
        <v>6861</v>
      </c>
      <c r="C6553" s="268" t="s">
        <v>250</v>
      </c>
      <c r="D6553" s="283">
        <v>0</v>
      </c>
    </row>
    <row r="6554" spans="1:4">
      <c r="A6554" s="268">
        <v>102845</v>
      </c>
      <c r="B6554" s="261" t="s">
        <v>6862</v>
      </c>
      <c r="C6554" s="268" t="s">
        <v>6677</v>
      </c>
      <c r="D6554" s="283">
        <v>0</v>
      </c>
    </row>
    <row r="6555" spans="1:4">
      <c r="A6555" s="268">
        <v>102844</v>
      </c>
      <c r="B6555" s="261" t="s">
        <v>6863</v>
      </c>
      <c r="C6555" s="268" t="s">
        <v>250</v>
      </c>
      <c r="D6555" s="283">
        <v>0</v>
      </c>
    </row>
    <row r="6556" spans="1:4">
      <c r="A6556" s="268">
        <v>89273</v>
      </c>
      <c r="B6556" s="261" t="s">
        <v>6864</v>
      </c>
      <c r="C6556" s="268" t="s">
        <v>6677</v>
      </c>
      <c r="D6556" s="283">
        <v>111.11</v>
      </c>
    </row>
    <row r="6557" spans="1:4">
      <c r="A6557" s="268">
        <v>89272</v>
      </c>
      <c r="B6557" s="261" t="s">
        <v>6865</v>
      </c>
      <c r="C6557" s="268" t="s">
        <v>250</v>
      </c>
      <c r="D6557" s="283">
        <v>224.68</v>
      </c>
    </row>
    <row r="6558" spans="1:4">
      <c r="A6558" s="268">
        <v>93288</v>
      </c>
      <c r="B6558" s="261" t="s">
        <v>6866</v>
      </c>
      <c r="C6558" s="268" t="s">
        <v>6677</v>
      </c>
      <c r="D6558" s="283">
        <v>183.17</v>
      </c>
    </row>
    <row r="6559" spans="1:4">
      <c r="A6559" s="268">
        <v>93287</v>
      </c>
      <c r="B6559" s="261" t="s">
        <v>6867</v>
      </c>
      <c r="C6559" s="268" t="s">
        <v>250</v>
      </c>
      <c r="D6559" s="283">
        <v>357.72</v>
      </c>
    </row>
    <row r="6560" spans="1:4">
      <c r="A6560" s="268">
        <v>104711</v>
      </c>
      <c r="B6560" s="261" t="s">
        <v>6868</v>
      </c>
      <c r="C6560" s="268" t="s">
        <v>6677</v>
      </c>
      <c r="D6560" s="283">
        <v>0</v>
      </c>
    </row>
    <row r="6561" spans="1:4">
      <c r="A6561" s="268">
        <v>104710</v>
      </c>
      <c r="B6561" s="261" t="s">
        <v>6869</v>
      </c>
      <c r="C6561" s="268" t="s">
        <v>250</v>
      </c>
      <c r="D6561" s="283">
        <v>0</v>
      </c>
    </row>
    <row r="6562" spans="1:4">
      <c r="A6562" s="268">
        <v>104908</v>
      </c>
      <c r="B6562" s="261" t="s">
        <v>6870</v>
      </c>
      <c r="C6562" s="268" t="s">
        <v>6677</v>
      </c>
      <c r="D6562" s="283">
        <v>0</v>
      </c>
    </row>
    <row r="6563" spans="1:4">
      <c r="A6563" s="268">
        <v>104907</v>
      </c>
      <c r="B6563" s="261" t="s">
        <v>6871</v>
      </c>
      <c r="C6563" s="268" t="s">
        <v>250</v>
      </c>
      <c r="D6563" s="283">
        <v>0</v>
      </c>
    </row>
    <row r="6564" spans="1:4">
      <c r="A6564" s="268">
        <v>102851</v>
      </c>
      <c r="B6564" s="261" t="s">
        <v>6872</v>
      </c>
      <c r="C6564" s="268" t="s">
        <v>6677</v>
      </c>
      <c r="D6564" s="283">
        <v>0</v>
      </c>
    </row>
    <row r="6565" spans="1:4">
      <c r="A6565" s="268">
        <v>102850</v>
      </c>
      <c r="B6565" s="261" t="s">
        <v>6873</v>
      </c>
      <c r="C6565" s="268" t="s">
        <v>250</v>
      </c>
      <c r="D6565" s="283">
        <v>0</v>
      </c>
    </row>
    <row r="6566" spans="1:4">
      <c r="A6566" s="268">
        <v>102857</v>
      </c>
      <c r="B6566" s="261" t="s">
        <v>6874</v>
      </c>
      <c r="C6566" s="268" t="s">
        <v>6677</v>
      </c>
      <c r="D6566" s="283">
        <v>0</v>
      </c>
    </row>
    <row r="6567" spans="1:4">
      <c r="A6567" s="268">
        <v>102856</v>
      </c>
      <c r="B6567" s="261" t="s">
        <v>6875</v>
      </c>
      <c r="C6567" s="268" t="s">
        <v>250</v>
      </c>
      <c r="D6567" s="283">
        <v>0</v>
      </c>
    </row>
    <row r="6568" spans="1:4">
      <c r="A6568" s="268">
        <v>106256</v>
      </c>
      <c r="B6568" s="261" t="s">
        <v>6876</v>
      </c>
      <c r="C6568" s="268" t="s">
        <v>6677</v>
      </c>
      <c r="D6568" s="283">
        <v>99.34</v>
      </c>
    </row>
    <row r="6569" spans="1:4">
      <c r="A6569" s="268">
        <v>106251</v>
      </c>
      <c r="B6569" s="261" t="s">
        <v>6877</v>
      </c>
      <c r="C6569" s="268" t="s">
        <v>250</v>
      </c>
      <c r="D6569" s="283">
        <v>332.55</v>
      </c>
    </row>
    <row r="6570" spans="1:4">
      <c r="A6570" s="268">
        <v>93403</v>
      </c>
      <c r="B6570" s="261" t="s">
        <v>6878</v>
      </c>
      <c r="C6570" s="268" t="s">
        <v>6677</v>
      </c>
      <c r="D6570" s="283">
        <v>69.95</v>
      </c>
    </row>
    <row r="6571" spans="1:4">
      <c r="A6571" s="268">
        <v>93402</v>
      </c>
      <c r="B6571" s="261" t="s">
        <v>6879</v>
      </c>
      <c r="C6571" s="268" t="s">
        <v>250</v>
      </c>
      <c r="D6571" s="283">
        <v>275.01</v>
      </c>
    </row>
    <row r="6572" spans="1:4">
      <c r="A6572" s="268">
        <v>5930</v>
      </c>
      <c r="B6572" s="261" t="s">
        <v>6880</v>
      </c>
      <c r="C6572" s="268" t="s">
        <v>6677</v>
      </c>
      <c r="D6572" s="283">
        <v>73.11</v>
      </c>
    </row>
    <row r="6573" spans="1:4">
      <c r="A6573" s="268">
        <v>5928</v>
      </c>
      <c r="B6573" s="261" t="s">
        <v>6881</v>
      </c>
      <c r="C6573" s="268" t="s">
        <v>250</v>
      </c>
      <c r="D6573" s="283">
        <v>281.06</v>
      </c>
    </row>
    <row r="6574" spans="1:4">
      <c r="A6574" s="268">
        <v>105845</v>
      </c>
      <c r="B6574" s="261" t="s">
        <v>6882</v>
      </c>
      <c r="C6574" s="268" t="s">
        <v>6677</v>
      </c>
      <c r="D6574" s="283">
        <v>0</v>
      </c>
    </row>
    <row r="6575" spans="1:4">
      <c r="A6575" s="268">
        <v>105844</v>
      </c>
      <c r="B6575" s="261" t="s">
        <v>6883</v>
      </c>
      <c r="C6575" s="268" t="s">
        <v>250</v>
      </c>
      <c r="D6575" s="283">
        <v>0</v>
      </c>
    </row>
    <row r="6576" spans="1:4">
      <c r="A6576" s="268">
        <v>91635</v>
      </c>
      <c r="B6576" s="261" t="s">
        <v>6884</v>
      </c>
      <c r="C6576" s="268" t="s">
        <v>6677</v>
      </c>
      <c r="D6576" s="283">
        <v>64.59</v>
      </c>
    </row>
    <row r="6577" spans="1:4">
      <c r="A6577" s="268">
        <v>91634</v>
      </c>
      <c r="B6577" s="261" t="s">
        <v>6885</v>
      </c>
      <c r="C6577" s="268" t="s">
        <v>250</v>
      </c>
      <c r="D6577" s="283">
        <v>238.48</v>
      </c>
    </row>
    <row r="6578" spans="1:4">
      <c r="A6578" s="268">
        <v>105985</v>
      </c>
      <c r="B6578" s="261" t="s">
        <v>6886</v>
      </c>
      <c r="C6578" s="268" t="s">
        <v>6677</v>
      </c>
      <c r="D6578" s="283">
        <v>96.54</v>
      </c>
    </row>
    <row r="6579" spans="1:4">
      <c r="A6579" s="268">
        <v>105984</v>
      </c>
      <c r="B6579" s="261" t="s">
        <v>6887</v>
      </c>
      <c r="C6579" s="268" t="s">
        <v>250</v>
      </c>
      <c r="D6579" s="283">
        <v>327.20999999999998</v>
      </c>
    </row>
    <row r="6580" spans="1:4">
      <c r="A6580" s="268">
        <v>98765</v>
      </c>
      <c r="B6580" s="261" t="s">
        <v>6888</v>
      </c>
      <c r="C6580" s="268" t="s">
        <v>6677</v>
      </c>
      <c r="D6580" s="283">
        <v>0.06</v>
      </c>
    </row>
    <row r="6581" spans="1:4">
      <c r="A6581" s="268">
        <v>98764</v>
      </c>
      <c r="B6581" s="261" t="s">
        <v>6889</v>
      </c>
      <c r="C6581" s="268" t="s">
        <v>250</v>
      </c>
      <c r="D6581" s="283">
        <v>6.13</v>
      </c>
    </row>
    <row r="6582" spans="1:4">
      <c r="A6582" s="268">
        <v>99834</v>
      </c>
      <c r="B6582" s="261" t="s">
        <v>6890</v>
      </c>
      <c r="C6582" s="268" t="s">
        <v>6677</v>
      </c>
      <c r="D6582" s="283">
        <v>0.16</v>
      </c>
    </row>
    <row r="6583" spans="1:4">
      <c r="A6583" s="268">
        <v>99833</v>
      </c>
      <c r="B6583" s="261" t="s">
        <v>6891</v>
      </c>
      <c r="C6583" s="268" t="s">
        <v>250</v>
      </c>
      <c r="D6583" s="283">
        <v>4.71</v>
      </c>
    </row>
    <row r="6584" spans="1:4">
      <c r="A6584" s="268">
        <v>104521</v>
      </c>
      <c r="B6584" s="261" t="s">
        <v>6892</v>
      </c>
      <c r="C6584" s="268" t="s">
        <v>6677</v>
      </c>
      <c r="D6584" s="283">
        <v>0</v>
      </c>
    </row>
    <row r="6585" spans="1:4">
      <c r="A6585" s="268">
        <v>104520</v>
      </c>
      <c r="B6585" s="261" t="s">
        <v>6893</v>
      </c>
      <c r="C6585" s="268" t="s">
        <v>250</v>
      </c>
      <c r="D6585" s="283">
        <v>0</v>
      </c>
    </row>
    <row r="6586" spans="1:4">
      <c r="A6586" s="268">
        <v>90687</v>
      </c>
      <c r="B6586" s="261" t="s">
        <v>6894</v>
      </c>
      <c r="C6586" s="268" t="s">
        <v>6677</v>
      </c>
      <c r="D6586" s="283">
        <v>74.5</v>
      </c>
    </row>
    <row r="6587" spans="1:4">
      <c r="A6587" s="268">
        <v>90686</v>
      </c>
      <c r="B6587" s="261" t="s">
        <v>6895</v>
      </c>
      <c r="C6587" s="268" t="s">
        <v>250</v>
      </c>
      <c r="D6587" s="283">
        <v>174.99</v>
      </c>
    </row>
    <row r="6588" spans="1:4">
      <c r="A6588" s="268">
        <v>5952</v>
      </c>
      <c r="B6588" s="261" t="s">
        <v>6896</v>
      </c>
      <c r="C6588" s="268" t="s">
        <v>6677</v>
      </c>
      <c r="D6588" s="283">
        <v>23.24</v>
      </c>
    </row>
    <row r="6589" spans="1:4">
      <c r="A6589" s="268">
        <v>5795</v>
      </c>
      <c r="B6589" s="261" t="s">
        <v>6897</v>
      </c>
      <c r="C6589" s="268" t="s">
        <v>250</v>
      </c>
      <c r="D6589" s="283">
        <v>23.73</v>
      </c>
    </row>
    <row r="6590" spans="1:4">
      <c r="A6590" s="268">
        <v>104657</v>
      </c>
      <c r="B6590" s="261" t="s">
        <v>6898</v>
      </c>
      <c r="C6590" s="268" t="s">
        <v>6677</v>
      </c>
      <c r="D6590" s="283">
        <v>0</v>
      </c>
    </row>
    <row r="6591" spans="1:4">
      <c r="A6591" s="268">
        <v>104656</v>
      </c>
      <c r="B6591" s="261" t="s">
        <v>6899</v>
      </c>
      <c r="C6591" s="268" t="s">
        <v>250</v>
      </c>
      <c r="D6591" s="283">
        <v>0</v>
      </c>
    </row>
    <row r="6592" spans="1:4">
      <c r="A6592" s="268">
        <v>102274</v>
      </c>
      <c r="B6592" s="261" t="s">
        <v>6900</v>
      </c>
      <c r="C6592" s="268" t="s">
        <v>6677</v>
      </c>
      <c r="D6592" s="283">
        <v>0.81</v>
      </c>
    </row>
    <row r="6593" spans="1:4">
      <c r="A6593" s="268">
        <v>102275</v>
      </c>
      <c r="B6593" s="261" t="s">
        <v>6901</v>
      </c>
      <c r="C6593" s="268" t="s">
        <v>250</v>
      </c>
      <c r="D6593" s="283">
        <v>3.35</v>
      </c>
    </row>
    <row r="6594" spans="1:4">
      <c r="A6594" s="268">
        <v>95259</v>
      </c>
      <c r="B6594" s="261" t="s">
        <v>6902</v>
      </c>
      <c r="C6594" s="268" t="s">
        <v>6677</v>
      </c>
      <c r="D6594" s="283">
        <v>23.73</v>
      </c>
    </row>
    <row r="6595" spans="1:4">
      <c r="A6595" s="268">
        <v>95258</v>
      </c>
      <c r="B6595" s="261" t="s">
        <v>6903</v>
      </c>
      <c r="C6595" s="268" t="s">
        <v>250</v>
      </c>
      <c r="D6595" s="283">
        <v>24.72</v>
      </c>
    </row>
    <row r="6596" spans="1:4">
      <c r="A6596" s="268">
        <v>105917</v>
      </c>
      <c r="B6596" s="261" t="s">
        <v>6904</v>
      </c>
      <c r="C6596" s="268" t="s">
        <v>6677</v>
      </c>
      <c r="D6596" s="283">
        <v>23.58</v>
      </c>
    </row>
    <row r="6597" spans="1:4">
      <c r="A6597" s="268">
        <v>105916</v>
      </c>
      <c r="B6597" s="261" t="s">
        <v>6905</v>
      </c>
      <c r="C6597" s="268" t="s">
        <v>250</v>
      </c>
      <c r="D6597" s="283">
        <v>24.42</v>
      </c>
    </row>
    <row r="6598" spans="1:4">
      <c r="A6598" s="268">
        <v>103794</v>
      </c>
      <c r="B6598" s="261" t="s">
        <v>6906</v>
      </c>
      <c r="C6598" s="268" t="s">
        <v>6677</v>
      </c>
      <c r="D6598" s="283">
        <v>0</v>
      </c>
    </row>
    <row r="6599" spans="1:4">
      <c r="A6599" s="268">
        <v>103793</v>
      </c>
      <c r="B6599" s="261" t="s">
        <v>6907</v>
      </c>
      <c r="C6599" s="268" t="s">
        <v>250</v>
      </c>
      <c r="D6599" s="283">
        <v>0</v>
      </c>
    </row>
    <row r="6600" spans="1:4">
      <c r="A6600" s="268">
        <v>96156</v>
      </c>
      <c r="B6600" s="261" t="s">
        <v>6908</v>
      </c>
      <c r="C6600" s="268" t="s">
        <v>6677</v>
      </c>
      <c r="D6600" s="283">
        <v>65.95</v>
      </c>
    </row>
    <row r="6601" spans="1:4">
      <c r="A6601" s="268">
        <v>96158</v>
      </c>
      <c r="B6601" s="261" t="s">
        <v>6909</v>
      </c>
      <c r="C6601" s="268" t="s">
        <v>250</v>
      </c>
      <c r="D6601" s="283">
        <v>147.27000000000001</v>
      </c>
    </row>
    <row r="6602" spans="1:4">
      <c r="A6602" s="268">
        <v>90693</v>
      </c>
      <c r="B6602" s="261" t="s">
        <v>6910</v>
      </c>
      <c r="C6602" s="268" t="s">
        <v>6677</v>
      </c>
      <c r="D6602" s="283">
        <v>61.27</v>
      </c>
    </row>
    <row r="6603" spans="1:4">
      <c r="A6603" s="268">
        <v>90692</v>
      </c>
      <c r="B6603" s="261" t="s">
        <v>6911</v>
      </c>
      <c r="C6603" s="268" t="s">
        <v>250</v>
      </c>
      <c r="D6603" s="283">
        <v>137.96</v>
      </c>
    </row>
    <row r="6604" spans="1:4">
      <c r="A6604" s="268">
        <v>96246</v>
      </c>
      <c r="B6604" s="261" t="s">
        <v>6912</v>
      </c>
      <c r="C6604" s="268" t="s">
        <v>6677</v>
      </c>
      <c r="D6604" s="283">
        <v>67.31</v>
      </c>
    </row>
    <row r="6605" spans="1:4">
      <c r="A6605" s="268">
        <v>96245</v>
      </c>
      <c r="B6605" s="261" t="s">
        <v>6913</v>
      </c>
      <c r="C6605" s="268" t="s">
        <v>250</v>
      </c>
      <c r="D6605" s="283">
        <v>123.34</v>
      </c>
    </row>
    <row r="6606" spans="1:4">
      <c r="A6606" s="268">
        <v>88404</v>
      </c>
      <c r="B6606" s="261" t="s">
        <v>6914</v>
      </c>
      <c r="C6606" s="268" t="s">
        <v>6677</v>
      </c>
      <c r="D6606" s="283">
        <v>1.06</v>
      </c>
    </row>
    <row r="6607" spans="1:4">
      <c r="A6607" s="268">
        <v>88399</v>
      </c>
      <c r="B6607" s="261" t="s">
        <v>6915</v>
      </c>
      <c r="C6607" s="268" t="s">
        <v>250</v>
      </c>
      <c r="D6607" s="283">
        <v>3.89</v>
      </c>
    </row>
    <row r="6608" spans="1:4">
      <c r="A6608" s="268">
        <v>88392</v>
      </c>
      <c r="B6608" s="261" t="s">
        <v>6916</v>
      </c>
      <c r="C6608" s="268" t="s">
        <v>6677</v>
      </c>
      <c r="D6608" s="283">
        <v>1.1200000000000001</v>
      </c>
    </row>
    <row r="6609" spans="1:4">
      <c r="A6609" s="268">
        <v>88386</v>
      </c>
      <c r="B6609" s="261" t="s">
        <v>6917</v>
      </c>
      <c r="C6609" s="268" t="s">
        <v>250</v>
      </c>
      <c r="D6609" s="283">
        <v>5.28</v>
      </c>
    </row>
    <row r="6610" spans="1:4">
      <c r="A6610" s="268">
        <v>88398</v>
      </c>
      <c r="B6610" s="261" t="s">
        <v>6918</v>
      </c>
      <c r="C6610" s="268" t="s">
        <v>6677</v>
      </c>
      <c r="D6610" s="283">
        <v>1.33</v>
      </c>
    </row>
    <row r="6611" spans="1:4">
      <c r="A6611" s="268">
        <v>88393</v>
      </c>
      <c r="B6611" s="261" t="s">
        <v>6919</v>
      </c>
      <c r="C6611" s="268" t="s">
        <v>250</v>
      </c>
      <c r="D6611" s="283">
        <v>7.25</v>
      </c>
    </row>
    <row r="6612" spans="1:4">
      <c r="A6612" s="268">
        <v>90638</v>
      </c>
      <c r="B6612" s="261" t="s">
        <v>6920</v>
      </c>
      <c r="C6612" s="268" t="s">
        <v>6677</v>
      </c>
      <c r="D6612" s="283">
        <v>5.33</v>
      </c>
    </row>
    <row r="6613" spans="1:4">
      <c r="A6613" s="268">
        <v>90637</v>
      </c>
      <c r="B6613" s="261" t="s">
        <v>6921</v>
      </c>
      <c r="C6613" s="268" t="s">
        <v>250</v>
      </c>
      <c r="D6613" s="283">
        <v>16.39</v>
      </c>
    </row>
    <row r="6614" spans="1:4">
      <c r="A6614" s="268">
        <v>103243</v>
      </c>
      <c r="B6614" s="261" t="s">
        <v>6922</v>
      </c>
      <c r="C6614" s="268" t="s">
        <v>6677</v>
      </c>
      <c r="D6614" s="283">
        <v>0</v>
      </c>
    </row>
    <row r="6615" spans="1:4">
      <c r="A6615" s="268">
        <v>103242</v>
      </c>
      <c r="B6615" s="261" t="s">
        <v>6923</v>
      </c>
      <c r="C6615" s="268" t="s">
        <v>250</v>
      </c>
      <c r="D6615" s="283">
        <v>0</v>
      </c>
    </row>
    <row r="6616" spans="1:4">
      <c r="A6616" s="268">
        <v>5806</v>
      </c>
      <c r="B6616" s="261" t="s">
        <v>6924</v>
      </c>
      <c r="C6616" s="268" t="s">
        <v>6677</v>
      </c>
      <c r="D6616" s="283">
        <v>0.19</v>
      </c>
    </row>
    <row r="6617" spans="1:4">
      <c r="A6617" s="268">
        <v>73536</v>
      </c>
      <c r="B6617" s="261" t="s">
        <v>6925</v>
      </c>
      <c r="C6617" s="268" t="s">
        <v>250</v>
      </c>
      <c r="D6617" s="283">
        <v>22.97</v>
      </c>
    </row>
    <row r="6618" spans="1:4">
      <c r="A6618" s="268">
        <v>7043</v>
      </c>
      <c r="B6618" s="261" t="s">
        <v>6926</v>
      </c>
      <c r="C6618" s="268" t="s">
        <v>6677</v>
      </c>
      <c r="D6618" s="283">
        <v>0.24</v>
      </c>
    </row>
    <row r="6619" spans="1:4">
      <c r="A6619" s="268">
        <v>7042</v>
      </c>
      <c r="B6619" s="261" t="s">
        <v>6927</v>
      </c>
      <c r="C6619" s="268" t="s">
        <v>250</v>
      </c>
      <c r="D6619" s="283">
        <v>27.13</v>
      </c>
    </row>
    <row r="6620" spans="1:4">
      <c r="A6620" s="268">
        <v>5934</v>
      </c>
      <c r="B6620" s="261" t="s">
        <v>6928</v>
      </c>
      <c r="C6620" s="268" t="s">
        <v>6677</v>
      </c>
      <c r="D6620" s="283">
        <v>95.31</v>
      </c>
    </row>
    <row r="6621" spans="1:4">
      <c r="A6621" s="268">
        <v>5932</v>
      </c>
      <c r="B6621" s="261" t="s">
        <v>6929</v>
      </c>
      <c r="C6621" s="268" t="s">
        <v>250</v>
      </c>
      <c r="D6621" s="283">
        <v>257.29000000000002</v>
      </c>
    </row>
    <row r="6622" spans="1:4">
      <c r="A6622" s="268">
        <v>96159</v>
      </c>
      <c r="B6622" s="261" t="s">
        <v>6930</v>
      </c>
      <c r="C6622" s="268" t="s">
        <v>6677</v>
      </c>
      <c r="D6622" s="283">
        <v>100.93</v>
      </c>
    </row>
    <row r="6623" spans="1:4">
      <c r="A6623" s="268">
        <v>95133</v>
      </c>
      <c r="B6623" s="261" t="s">
        <v>6931</v>
      </c>
      <c r="C6623" s="268" t="s">
        <v>250</v>
      </c>
      <c r="D6623" s="283">
        <v>197.91</v>
      </c>
    </row>
    <row r="6624" spans="1:4">
      <c r="A6624" s="268">
        <v>102986</v>
      </c>
      <c r="B6624" s="261" t="s">
        <v>6932</v>
      </c>
      <c r="C6624" s="268" t="s">
        <v>6677</v>
      </c>
      <c r="D6624" s="283">
        <v>0</v>
      </c>
    </row>
    <row r="6625" spans="1:4">
      <c r="A6625" s="268">
        <v>102987</v>
      </c>
      <c r="B6625" s="261" t="s">
        <v>6933</v>
      </c>
      <c r="C6625" s="268" t="s">
        <v>250</v>
      </c>
      <c r="D6625" s="283">
        <v>0</v>
      </c>
    </row>
    <row r="6626" spans="1:4">
      <c r="A6626" s="268">
        <v>92961</v>
      </c>
      <c r="B6626" s="261" t="s">
        <v>6934</v>
      </c>
      <c r="C6626" s="268" t="s">
        <v>6677</v>
      </c>
      <c r="D6626" s="283">
        <v>5.22</v>
      </c>
    </row>
    <row r="6627" spans="1:4">
      <c r="A6627" s="268">
        <v>92960</v>
      </c>
      <c r="B6627" s="261" t="s">
        <v>6935</v>
      </c>
      <c r="C6627" s="268" t="s">
        <v>250</v>
      </c>
      <c r="D6627" s="283">
        <v>19.329999999999998</v>
      </c>
    </row>
    <row r="6628" spans="1:4">
      <c r="A6628" s="268">
        <v>102863</v>
      </c>
      <c r="B6628" s="261" t="s">
        <v>6936</v>
      </c>
      <c r="C6628" s="268" t="s">
        <v>6677</v>
      </c>
      <c r="D6628" s="283">
        <v>0</v>
      </c>
    </row>
    <row r="6629" spans="1:4">
      <c r="A6629" s="268">
        <v>102862</v>
      </c>
      <c r="B6629" s="261" t="s">
        <v>6937</v>
      </c>
      <c r="C6629" s="268" t="s">
        <v>250</v>
      </c>
      <c r="D6629" s="283">
        <v>0</v>
      </c>
    </row>
    <row r="6630" spans="1:4">
      <c r="A6630" s="268">
        <v>93409</v>
      </c>
      <c r="B6630" s="261" t="s">
        <v>6938</v>
      </c>
      <c r="C6630" s="268" t="s">
        <v>6677</v>
      </c>
      <c r="D6630" s="283">
        <v>33.99</v>
      </c>
    </row>
    <row r="6631" spans="1:4">
      <c r="A6631" s="268">
        <v>93408</v>
      </c>
      <c r="B6631" s="261" t="s">
        <v>6939</v>
      </c>
      <c r="C6631" s="268" t="s">
        <v>250</v>
      </c>
      <c r="D6631" s="283">
        <v>91.43</v>
      </c>
    </row>
    <row r="6632" spans="1:4">
      <c r="A6632" s="268">
        <v>102941</v>
      </c>
      <c r="B6632" s="261" t="s">
        <v>6940</v>
      </c>
      <c r="C6632" s="268" t="s">
        <v>6677</v>
      </c>
      <c r="D6632" s="283">
        <v>0</v>
      </c>
    </row>
    <row r="6633" spans="1:4">
      <c r="A6633" s="268">
        <v>102940</v>
      </c>
      <c r="B6633" s="261" t="s">
        <v>6941</v>
      </c>
      <c r="C6633" s="268" t="s">
        <v>250</v>
      </c>
      <c r="D6633" s="283">
        <v>0</v>
      </c>
    </row>
    <row r="6634" spans="1:4">
      <c r="A6634" s="268">
        <v>103164</v>
      </c>
      <c r="B6634" s="261" t="s">
        <v>6942</v>
      </c>
      <c r="C6634" s="268" t="s">
        <v>6677</v>
      </c>
      <c r="D6634" s="283">
        <v>0</v>
      </c>
    </row>
    <row r="6635" spans="1:4">
      <c r="A6635" s="268">
        <v>103163</v>
      </c>
      <c r="B6635" s="261" t="s">
        <v>6943</v>
      </c>
      <c r="C6635" s="268" t="s">
        <v>250</v>
      </c>
      <c r="D6635" s="283">
        <v>0</v>
      </c>
    </row>
    <row r="6636" spans="1:4">
      <c r="A6636" s="268">
        <v>103158</v>
      </c>
      <c r="B6636" s="261" t="s">
        <v>6944</v>
      </c>
      <c r="C6636" s="268" t="s">
        <v>6677</v>
      </c>
      <c r="D6636" s="283">
        <v>0</v>
      </c>
    </row>
    <row r="6637" spans="1:4">
      <c r="A6637" s="268">
        <v>103157</v>
      </c>
      <c r="B6637" s="261" t="s">
        <v>6945</v>
      </c>
      <c r="C6637" s="268" t="s">
        <v>250</v>
      </c>
      <c r="D6637" s="283">
        <v>0</v>
      </c>
    </row>
    <row r="6638" spans="1:4">
      <c r="A6638" s="268">
        <v>103176</v>
      </c>
      <c r="B6638" s="261" t="s">
        <v>6946</v>
      </c>
      <c r="C6638" s="268" t="s">
        <v>6677</v>
      </c>
      <c r="D6638" s="283">
        <v>0</v>
      </c>
    </row>
    <row r="6639" spans="1:4">
      <c r="A6639" s="268">
        <v>103175</v>
      </c>
      <c r="B6639" s="261" t="s">
        <v>6947</v>
      </c>
      <c r="C6639" s="268" t="s">
        <v>250</v>
      </c>
      <c r="D6639" s="283">
        <v>0</v>
      </c>
    </row>
    <row r="6640" spans="1:4">
      <c r="A6640" s="268">
        <v>103182</v>
      </c>
      <c r="B6640" s="261" t="s">
        <v>6948</v>
      </c>
      <c r="C6640" s="268" t="s">
        <v>6677</v>
      </c>
      <c r="D6640" s="283">
        <v>0</v>
      </c>
    </row>
    <row r="6641" spans="1:4">
      <c r="A6641" s="268">
        <v>103181</v>
      </c>
      <c r="B6641" s="261" t="s">
        <v>6949</v>
      </c>
      <c r="C6641" s="268" t="s">
        <v>250</v>
      </c>
      <c r="D6641" s="283">
        <v>0</v>
      </c>
    </row>
    <row r="6642" spans="1:4">
      <c r="A6642" s="268">
        <v>103170</v>
      </c>
      <c r="B6642" s="261" t="s">
        <v>6950</v>
      </c>
      <c r="C6642" s="268" t="s">
        <v>6677</v>
      </c>
      <c r="D6642" s="283">
        <v>0</v>
      </c>
    </row>
    <row r="6643" spans="1:4">
      <c r="A6643" s="268">
        <v>103169</v>
      </c>
      <c r="B6643" s="261" t="s">
        <v>6951</v>
      </c>
      <c r="C6643" s="268" t="s">
        <v>250</v>
      </c>
      <c r="D6643" s="283">
        <v>0</v>
      </c>
    </row>
    <row r="6644" spans="1:4">
      <c r="A6644" s="268">
        <v>102869</v>
      </c>
      <c r="B6644" s="261" t="s">
        <v>6952</v>
      </c>
      <c r="C6644" s="268" t="s">
        <v>6677</v>
      </c>
      <c r="D6644" s="283">
        <v>0</v>
      </c>
    </row>
    <row r="6645" spans="1:4">
      <c r="A6645" s="268">
        <v>102868</v>
      </c>
      <c r="B6645" s="261" t="s">
        <v>6953</v>
      </c>
      <c r="C6645" s="268" t="s">
        <v>250</v>
      </c>
      <c r="D6645" s="283">
        <v>0</v>
      </c>
    </row>
    <row r="6646" spans="1:4">
      <c r="A6646" s="268">
        <v>106326</v>
      </c>
      <c r="B6646" s="261" t="s">
        <v>6954</v>
      </c>
      <c r="C6646" s="268" t="s">
        <v>6677</v>
      </c>
      <c r="D6646" s="283">
        <v>0</v>
      </c>
    </row>
    <row r="6647" spans="1:4">
      <c r="A6647" s="268">
        <v>106325</v>
      </c>
      <c r="B6647" s="261" t="s">
        <v>6955</v>
      </c>
      <c r="C6647" s="268" t="s">
        <v>250</v>
      </c>
      <c r="D6647" s="283">
        <v>0</v>
      </c>
    </row>
    <row r="6648" spans="1:4">
      <c r="A6648" s="268">
        <v>92113</v>
      </c>
      <c r="B6648" s="261" t="s">
        <v>6956</v>
      </c>
      <c r="C6648" s="268" t="s">
        <v>6677</v>
      </c>
      <c r="D6648" s="283">
        <v>1.24</v>
      </c>
    </row>
    <row r="6649" spans="1:4">
      <c r="A6649" s="268">
        <v>92112</v>
      </c>
      <c r="B6649" s="261" t="s">
        <v>6957</v>
      </c>
      <c r="C6649" s="268" t="s">
        <v>250</v>
      </c>
      <c r="D6649" s="283">
        <v>3.76</v>
      </c>
    </row>
    <row r="6650" spans="1:4">
      <c r="A6650" s="268">
        <v>90675</v>
      </c>
      <c r="B6650" s="261" t="s">
        <v>6958</v>
      </c>
      <c r="C6650" s="268" t="s">
        <v>6677</v>
      </c>
      <c r="D6650" s="283">
        <v>335.46</v>
      </c>
    </row>
    <row r="6651" spans="1:4">
      <c r="A6651" s="268">
        <v>90674</v>
      </c>
      <c r="B6651" s="261" t="s">
        <v>6959</v>
      </c>
      <c r="C6651" s="268" t="s">
        <v>250</v>
      </c>
      <c r="D6651" s="283">
        <v>763.1</v>
      </c>
    </row>
    <row r="6652" spans="1:4">
      <c r="A6652" s="268">
        <v>93225</v>
      </c>
      <c r="B6652" s="261" t="s">
        <v>6960</v>
      </c>
      <c r="C6652" s="268" t="s">
        <v>6677</v>
      </c>
      <c r="D6652" s="283">
        <v>500.6</v>
      </c>
    </row>
    <row r="6653" spans="1:4">
      <c r="A6653" s="268">
        <v>93224</v>
      </c>
      <c r="B6653" s="261" t="s">
        <v>6961</v>
      </c>
      <c r="C6653" s="268" t="s">
        <v>250</v>
      </c>
      <c r="D6653" s="283">
        <v>1128.58</v>
      </c>
    </row>
    <row r="6654" spans="1:4">
      <c r="A6654" s="268">
        <v>104696</v>
      </c>
      <c r="B6654" s="261" t="s">
        <v>6962</v>
      </c>
      <c r="C6654" s="268" t="s">
        <v>6677</v>
      </c>
      <c r="D6654" s="283">
        <v>27.02</v>
      </c>
    </row>
    <row r="6655" spans="1:4">
      <c r="A6655" s="268">
        <v>104695</v>
      </c>
      <c r="B6655" s="261" t="s">
        <v>6963</v>
      </c>
      <c r="C6655" s="268" t="s">
        <v>250</v>
      </c>
      <c r="D6655" s="283">
        <v>30.38</v>
      </c>
    </row>
    <row r="6656" spans="1:4">
      <c r="A6656" s="268">
        <v>90681</v>
      </c>
      <c r="B6656" s="261" t="s">
        <v>6964</v>
      </c>
      <c r="C6656" s="268" t="s">
        <v>6677</v>
      </c>
      <c r="D6656" s="283">
        <v>167.41</v>
      </c>
    </row>
    <row r="6657" spans="1:4">
      <c r="A6657" s="268">
        <v>90680</v>
      </c>
      <c r="B6657" s="261" t="s">
        <v>6965</v>
      </c>
      <c r="C6657" s="268" t="s">
        <v>250</v>
      </c>
      <c r="D6657" s="283">
        <v>400</v>
      </c>
    </row>
    <row r="6658" spans="1:4">
      <c r="A6658" s="268">
        <v>102875</v>
      </c>
      <c r="B6658" s="261" t="s">
        <v>6966</v>
      </c>
      <c r="C6658" s="268" t="s">
        <v>6677</v>
      </c>
      <c r="D6658" s="283">
        <v>478.06</v>
      </c>
    </row>
    <row r="6659" spans="1:4">
      <c r="A6659" s="268">
        <v>102874</v>
      </c>
      <c r="B6659" s="261" t="s">
        <v>6967</v>
      </c>
      <c r="C6659" s="268" t="s">
        <v>250</v>
      </c>
      <c r="D6659" s="283">
        <v>1045.74</v>
      </c>
    </row>
    <row r="6660" spans="1:4">
      <c r="A6660" s="268">
        <v>102965</v>
      </c>
      <c r="B6660" s="261" t="s">
        <v>6968</v>
      </c>
      <c r="C6660" s="268" t="s">
        <v>6677</v>
      </c>
      <c r="D6660" s="283">
        <v>245.3</v>
      </c>
    </row>
    <row r="6661" spans="1:4">
      <c r="A6661" s="268">
        <v>102964</v>
      </c>
      <c r="B6661" s="261" t="s">
        <v>6969</v>
      </c>
      <c r="C6661" s="268" t="s">
        <v>250</v>
      </c>
      <c r="D6661" s="283">
        <v>493.96</v>
      </c>
    </row>
    <row r="6662" spans="1:4">
      <c r="A6662" s="268">
        <v>90626</v>
      </c>
      <c r="B6662" s="261" t="s">
        <v>6970</v>
      </c>
      <c r="C6662" s="268" t="s">
        <v>6677</v>
      </c>
      <c r="D6662" s="283">
        <v>3.05</v>
      </c>
    </row>
    <row r="6663" spans="1:4">
      <c r="A6663" s="268">
        <v>90625</v>
      </c>
      <c r="B6663" s="261" t="s">
        <v>6971</v>
      </c>
      <c r="C6663" s="268" t="s">
        <v>250</v>
      </c>
      <c r="D6663" s="283">
        <v>9.32</v>
      </c>
    </row>
    <row r="6664" spans="1:4">
      <c r="A6664" s="268">
        <v>102881</v>
      </c>
      <c r="B6664" s="261" t="s">
        <v>6972</v>
      </c>
      <c r="C6664" s="268" t="s">
        <v>6677</v>
      </c>
      <c r="D6664" s="283">
        <v>654.28</v>
      </c>
    </row>
    <row r="6665" spans="1:4">
      <c r="A6665" s="268">
        <v>102880</v>
      </c>
      <c r="B6665" s="261" t="s">
        <v>6973</v>
      </c>
      <c r="C6665" s="268" t="s">
        <v>250</v>
      </c>
      <c r="D6665" s="283">
        <v>1456.76</v>
      </c>
    </row>
    <row r="6666" spans="1:4">
      <c r="A6666" s="268">
        <v>103225</v>
      </c>
      <c r="B6666" s="261" t="s">
        <v>6974</v>
      </c>
      <c r="C6666" s="268" t="s">
        <v>6677</v>
      </c>
      <c r="D6666" s="283">
        <v>218.02</v>
      </c>
    </row>
    <row r="6667" spans="1:4">
      <c r="A6667" s="268">
        <v>103224</v>
      </c>
      <c r="B6667" s="261" t="s">
        <v>6975</v>
      </c>
      <c r="C6667" s="268" t="s">
        <v>250</v>
      </c>
      <c r="D6667" s="283">
        <v>443.18</v>
      </c>
    </row>
    <row r="6668" spans="1:4">
      <c r="A6668" s="268">
        <v>103237</v>
      </c>
      <c r="B6668" s="261" t="s">
        <v>6976</v>
      </c>
      <c r="C6668" s="268" t="s">
        <v>6677</v>
      </c>
      <c r="D6668" s="283">
        <v>628.80999999999995</v>
      </c>
    </row>
    <row r="6669" spans="1:4">
      <c r="A6669" s="268">
        <v>103236</v>
      </c>
      <c r="B6669" s="261" t="s">
        <v>6977</v>
      </c>
      <c r="C6669" s="268" t="s">
        <v>250</v>
      </c>
      <c r="D6669" s="283">
        <v>1357.12</v>
      </c>
    </row>
    <row r="6670" spans="1:4">
      <c r="A6670" s="268">
        <v>103231</v>
      </c>
      <c r="B6670" s="261" t="s">
        <v>6978</v>
      </c>
      <c r="C6670" s="268" t="s">
        <v>6677</v>
      </c>
      <c r="D6670" s="283">
        <v>466.76</v>
      </c>
    </row>
    <row r="6671" spans="1:4">
      <c r="A6671" s="268">
        <v>103230</v>
      </c>
      <c r="B6671" s="261" t="s">
        <v>6979</v>
      </c>
      <c r="C6671" s="268" t="s">
        <v>250</v>
      </c>
      <c r="D6671" s="283">
        <v>990.08</v>
      </c>
    </row>
    <row r="6672" spans="1:4">
      <c r="A6672" s="268">
        <v>102975</v>
      </c>
      <c r="B6672" s="261" t="s">
        <v>6980</v>
      </c>
      <c r="C6672" s="268" t="s">
        <v>6677</v>
      </c>
      <c r="D6672" s="283">
        <v>143.66</v>
      </c>
    </row>
    <row r="6673" spans="1:4">
      <c r="A6673" s="268">
        <v>102976</v>
      </c>
      <c r="B6673" s="261" t="s">
        <v>6981</v>
      </c>
      <c r="C6673" s="268" t="s">
        <v>250</v>
      </c>
      <c r="D6673" s="283">
        <v>280.33</v>
      </c>
    </row>
    <row r="6674" spans="1:4">
      <c r="A6674" s="268">
        <v>90632</v>
      </c>
      <c r="B6674" s="261" t="s">
        <v>6982</v>
      </c>
      <c r="C6674" s="268" t="s">
        <v>6677</v>
      </c>
      <c r="D6674" s="283">
        <v>94.45</v>
      </c>
    </row>
    <row r="6675" spans="1:4">
      <c r="A6675" s="268">
        <v>90631</v>
      </c>
      <c r="B6675" s="261" t="s">
        <v>6983</v>
      </c>
      <c r="C6675" s="268" t="s">
        <v>250</v>
      </c>
      <c r="D6675" s="283">
        <v>163.66999999999999</v>
      </c>
    </row>
    <row r="6676" spans="1:4">
      <c r="A6676" s="268">
        <v>95709</v>
      </c>
      <c r="B6676" s="261" t="s">
        <v>6984</v>
      </c>
      <c r="C6676" s="268" t="s">
        <v>6677</v>
      </c>
      <c r="D6676" s="283">
        <v>95.13</v>
      </c>
    </row>
    <row r="6677" spans="1:4">
      <c r="A6677" s="268">
        <v>95708</v>
      </c>
      <c r="B6677" s="261" t="s">
        <v>6985</v>
      </c>
      <c r="C6677" s="268" t="s">
        <v>250</v>
      </c>
      <c r="D6677" s="283">
        <v>167.65</v>
      </c>
    </row>
    <row r="6678" spans="1:4">
      <c r="A6678" s="268">
        <v>91278</v>
      </c>
      <c r="B6678" s="261" t="s">
        <v>6986</v>
      </c>
      <c r="C6678" s="268" t="s">
        <v>6677</v>
      </c>
      <c r="D6678" s="283">
        <v>0.77</v>
      </c>
    </row>
    <row r="6679" spans="1:4">
      <c r="A6679" s="268">
        <v>91277</v>
      </c>
      <c r="B6679" s="261" t="s">
        <v>6987</v>
      </c>
      <c r="C6679" s="268" t="s">
        <v>250</v>
      </c>
      <c r="D6679" s="283">
        <v>10.99</v>
      </c>
    </row>
    <row r="6680" spans="1:4">
      <c r="A6680" s="268">
        <v>102887</v>
      </c>
      <c r="B6680" s="261" t="s">
        <v>6988</v>
      </c>
      <c r="C6680" s="268" t="s">
        <v>6677</v>
      </c>
      <c r="D6680" s="283">
        <v>0</v>
      </c>
    </row>
    <row r="6681" spans="1:4">
      <c r="A6681" s="268">
        <v>102886</v>
      </c>
      <c r="B6681" s="261" t="s">
        <v>6989</v>
      </c>
      <c r="C6681" s="268" t="s">
        <v>250</v>
      </c>
      <c r="D6681" s="283">
        <v>0</v>
      </c>
    </row>
    <row r="6682" spans="1:4">
      <c r="A6682" s="268">
        <v>95277</v>
      </c>
      <c r="B6682" s="261" t="s">
        <v>6990</v>
      </c>
      <c r="C6682" s="268" t="s">
        <v>6677</v>
      </c>
      <c r="D6682" s="283">
        <v>0.73</v>
      </c>
    </row>
    <row r="6683" spans="1:4">
      <c r="A6683" s="268">
        <v>95276</v>
      </c>
      <c r="B6683" s="261" t="s">
        <v>6991</v>
      </c>
      <c r="C6683" s="268" t="s">
        <v>250</v>
      </c>
      <c r="D6683" s="283">
        <v>3.75</v>
      </c>
    </row>
    <row r="6684" spans="1:4">
      <c r="A6684" s="268">
        <v>106254</v>
      </c>
      <c r="B6684" s="261" t="s">
        <v>6992</v>
      </c>
      <c r="C6684" s="268" t="s">
        <v>6677</v>
      </c>
      <c r="D6684" s="283">
        <v>0</v>
      </c>
    </row>
    <row r="6685" spans="1:4">
      <c r="A6685" s="268">
        <v>106249</v>
      </c>
      <c r="B6685" s="261" t="s">
        <v>6993</v>
      </c>
      <c r="C6685" s="268" t="s">
        <v>250</v>
      </c>
      <c r="D6685" s="283">
        <v>0</v>
      </c>
    </row>
    <row r="6686" spans="1:4">
      <c r="A6686" s="268">
        <v>88430</v>
      </c>
      <c r="B6686" s="261" t="s">
        <v>6994</v>
      </c>
      <c r="C6686" s="268" t="s">
        <v>6677</v>
      </c>
      <c r="D6686" s="283">
        <v>6.93</v>
      </c>
    </row>
    <row r="6687" spans="1:4">
      <c r="A6687" s="268">
        <v>88418</v>
      </c>
      <c r="B6687" s="261" t="s">
        <v>6995</v>
      </c>
      <c r="C6687" s="268" t="s">
        <v>250</v>
      </c>
      <c r="D6687" s="283">
        <v>15.04</v>
      </c>
    </row>
    <row r="6688" spans="1:4">
      <c r="A6688" s="268">
        <v>88438</v>
      </c>
      <c r="B6688" s="261" t="s">
        <v>6996</v>
      </c>
      <c r="C6688" s="268" t="s">
        <v>6677</v>
      </c>
      <c r="D6688" s="283">
        <v>9.18</v>
      </c>
    </row>
    <row r="6689" spans="1:4">
      <c r="A6689" s="268">
        <v>88433</v>
      </c>
      <c r="B6689" s="261" t="s">
        <v>6997</v>
      </c>
      <c r="C6689" s="268" t="s">
        <v>250</v>
      </c>
      <c r="D6689" s="283">
        <v>19.579999999999998</v>
      </c>
    </row>
    <row r="6690" spans="1:4">
      <c r="A6690" s="268">
        <v>90669</v>
      </c>
      <c r="B6690" s="261" t="s">
        <v>6998</v>
      </c>
      <c r="C6690" s="268" t="s">
        <v>6677</v>
      </c>
      <c r="D6690" s="283">
        <v>8.94</v>
      </c>
    </row>
    <row r="6691" spans="1:4">
      <c r="A6691" s="268">
        <v>90668</v>
      </c>
      <c r="B6691" s="261" t="s">
        <v>6999</v>
      </c>
      <c r="C6691" s="268" t="s">
        <v>250</v>
      </c>
      <c r="D6691" s="283">
        <v>33.049999999999997</v>
      </c>
    </row>
    <row r="6692" spans="1:4">
      <c r="A6692" s="268">
        <v>102980</v>
      </c>
      <c r="B6692" s="261" t="s">
        <v>7000</v>
      </c>
      <c r="C6692" s="268" t="s">
        <v>6677</v>
      </c>
      <c r="D6692" s="283">
        <v>0</v>
      </c>
    </row>
    <row r="6693" spans="1:4">
      <c r="A6693" s="268">
        <v>102981</v>
      </c>
      <c r="B6693" s="261" t="s">
        <v>7001</v>
      </c>
      <c r="C6693" s="268" t="s">
        <v>250</v>
      </c>
      <c r="D6693" s="283">
        <v>0</v>
      </c>
    </row>
    <row r="6694" spans="1:4">
      <c r="A6694" s="268">
        <v>5946</v>
      </c>
      <c r="B6694" s="261" t="s">
        <v>7002</v>
      </c>
      <c r="C6694" s="268" t="s">
        <v>6677</v>
      </c>
      <c r="D6694" s="283">
        <v>92.06</v>
      </c>
    </row>
    <row r="6695" spans="1:4">
      <c r="A6695" s="268">
        <v>5944</v>
      </c>
      <c r="B6695" s="261" t="s">
        <v>7003</v>
      </c>
      <c r="C6695" s="268" t="s">
        <v>250</v>
      </c>
      <c r="D6695" s="283">
        <v>228.45</v>
      </c>
    </row>
    <row r="6696" spans="1:4">
      <c r="A6696" s="268">
        <v>5942</v>
      </c>
      <c r="B6696" s="261" t="s">
        <v>7004</v>
      </c>
      <c r="C6696" s="268" t="s">
        <v>6677</v>
      </c>
      <c r="D6696" s="283">
        <v>73.87</v>
      </c>
    </row>
    <row r="6697" spans="1:4">
      <c r="A6697" s="268">
        <v>5940</v>
      </c>
      <c r="B6697" s="261" t="s">
        <v>7005</v>
      </c>
      <c r="C6697" s="268" t="s">
        <v>250</v>
      </c>
      <c r="D6697" s="283">
        <v>167.1</v>
      </c>
    </row>
    <row r="6698" spans="1:4">
      <c r="A6698" s="268">
        <v>102893</v>
      </c>
      <c r="B6698" s="261" t="s">
        <v>7006</v>
      </c>
      <c r="C6698" s="268" t="s">
        <v>6677</v>
      </c>
      <c r="D6698" s="283">
        <v>0</v>
      </c>
    </row>
    <row r="6699" spans="1:4">
      <c r="A6699" s="268">
        <v>102892</v>
      </c>
      <c r="B6699" s="261" t="s">
        <v>7007</v>
      </c>
      <c r="C6699" s="268" t="s">
        <v>250</v>
      </c>
      <c r="D6699" s="283">
        <v>0</v>
      </c>
    </row>
    <row r="6700" spans="1:4">
      <c r="A6700" s="268">
        <v>89251</v>
      </c>
      <c r="B6700" s="261" t="s">
        <v>7008</v>
      </c>
      <c r="C6700" s="268" t="s">
        <v>6677</v>
      </c>
      <c r="D6700" s="283">
        <v>358.24</v>
      </c>
    </row>
    <row r="6701" spans="1:4">
      <c r="A6701" s="268">
        <v>89250</v>
      </c>
      <c r="B6701" s="261" t="s">
        <v>7009</v>
      </c>
      <c r="C6701" s="268" t="s">
        <v>250</v>
      </c>
      <c r="D6701" s="283">
        <v>1195.54</v>
      </c>
    </row>
    <row r="6702" spans="1:4">
      <c r="A6702" s="268">
        <v>102959</v>
      </c>
      <c r="B6702" s="261" t="s">
        <v>7010</v>
      </c>
      <c r="C6702" s="268" t="s">
        <v>6677</v>
      </c>
      <c r="D6702" s="283">
        <v>0</v>
      </c>
    </row>
    <row r="6703" spans="1:4">
      <c r="A6703" s="268">
        <v>102958</v>
      </c>
      <c r="B6703" s="261" t="s">
        <v>7011</v>
      </c>
      <c r="C6703" s="268" t="s">
        <v>250</v>
      </c>
      <c r="D6703" s="283">
        <v>0</v>
      </c>
    </row>
    <row r="6704" spans="1:4">
      <c r="A6704" s="268">
        <v>5681</v>
      </c>
      <c r="B6704" s="261" t="s">
        <v>7012</v>
      </c>
      <c r="C6704" s="268" t="s">
        <v>6677</v>
      </c>
      <c r="D6704" s="283">
        <v>58</v>
      </c>
    </row>
    <row r="6705" spans="1:4">
      <c r="A6705" s="268">
        <v>5680</v>
      </c>
      <c r="B6705" s="261" t="s">
        <v>7013</v>
      </c>
      <c r="C6705" s="268" t="s">
        <v>250</v>
      </c>
      <c r="D6705" s="283">
        <v>133.84</v>
      </c>
    </row>
    <row r="6706" spans="1:4">
      <c r="A6706" s="268">
        <v>5877</v>
      </c>
      <c r="B6706" s="261" t="s">
        <v>7014</v>
      </c>
      <c r="C6706" s="268" t="s">
        <v>6677</v>
      </c>
      <c r="D6706" s="283">
        <v>60.49</v>
      </c>
    </row>
    <row r="6707" spans="1:4">
      <c r="A6707" s="268">
        <v>5875</v>
      </c>
      <c r="B6707" s="261" t="s">
        <v>7015</v>
      </c>
      <c r="C6707" s="268" t="s">
        <v>250</v>
      </c>
      <c r="D6707" s="283">
        <v>134.63</v>
      </c>
    </row>
    <row r="6708" spans="1:4">
      <c r="A6708" s="268">
        <v>5679</v>
      </c>
      <c r="B6708" s="261" t="s">
        <v>7016</v>
      </c>
      <c r="C6708" s="268" t="s">
        <v>6677</v>
      </c>
      <c r="D6708" s="283">
        <v>61.65</v>
      </c>
    </row>
    <row r="6709" spans="1:4">
      <c r="A6709" s="268">
        <v>5678</v>
      </c>
      <c r="B6709" s="261" t="s">
        <v>7017</v>
      </c>
      <c r="C6709" s="268" t="s">
        <v>250</v>
      </c>
      <c r="D6709" s="283">
        <v>146.41</v>
      </c>
    </row>
    <row r="6710" spans="1:4">
      <c r="A6710" s="268">
        <v>6880</v>
      </c>
      <c r="B6710" s="261" t="s">
        <v>7018</v>
      </c>
      <c r="C6710" s="268" t="s">
        <v>6677</v>
      </c>
      <c r="D6710" s="283">
        <v>86.16</v>
      </c>
    </row>
    <row r="6711" spans="1:4">
      <c r="A6711" s="268">
        <v>6879</v>
      </c>
      <c r="B6711" s="261" t="s">
        <v>7019</v>
      </c>
      <c r="C6711" s="268" t="s">
        <v>250</v>
      </c>
      <c r="D6711" s="283">
        <v>211.32</v>
      </c>
    </row>
    <row r="6712" spans="1:4">
      <c r="A6712" s="268">
        <v>96464</v>
      </c>
      <c r="B6712" s="261" t="s">
        <v>7020</v>
      </c>
      <c r="C6712" s="268" t="s">
        <v>6677</v>
      </c>
      <c r="D6712" s="283">
        <v>89.86</v>
      </c>
    </row>
    <row r="6713" spans="1:4">
      <c r="A6713" s="268">
        <v>96463</v>
      </c>
      <c r="B6713" s="261" t="s">
        <v>7021</v>
      </c>
      <c r="C6713" s="268" t="s">
        <v>250</v>
      </c>
      <c r="D6713" s="283">
        <v>218.06</v>
      </c>
    </row>
    <row r="6714" spans="1:4">
      <c r="A6714" s="268">
        <v>7050</v>
      </c>
      <c r="B6714" s="261" t="s">
        <v>7022</v>
      </c>
      <c r="C6714" s="268" t="s">
        <v>6677</v>
      </c>
      <c r="D6714" s="283">
        <v>79.44</v>
      </c>
    </row>
    <row r="6715" spans="1:4">
      <c r="A6715" s="268">
        <v>7049</v>
      </c>
      <c r="B6715" s="261" t="s">
        <v>7023</v>
      </c>
      <c r="C6715" s="268" t="s">
        <v>250</v>
      </c>
      <c r="D6715" s="283">
        <v>223.25</v>
      </c>
    </row>
    <row r="6716" spans="1:4">
      <c r="A6716" s="268">
        <v>95632</v>
      </c>
      <c r="B6716" s="261" t="s">
        <v>7024</v>
      </c>
      <c r="C6716" s="268" t="s">
        <v>6677</v>
      </c>
      <c r="D6716" s="283">
        <v>83.59</v>
      </c>
    </row>
    <row r="6717" spans="1:4">
      <c r="A6717" s="268">
        <v>95631</v>
      </c>
      <c r="B6717" s="261" t="s">
        <v>7025</v>
      </c>
      <c r="C6717" s="268" t="s">
        <v>250</v>
      </c>
      <c r="D6717" s="283">
        <v>231.56</v>
      </c>
    </row>
    <row r="6718" spans="1:4">
      <c r="A6718" s="268">
        <v>5685</v>
      </c>
      <c r="B6718" s="261" t="s">
        <v>7026</v>
      </c>
      <c r="C6718" s="268" t="s">
        <v>6677</v>
      </c>
      <c r="D6718" s="283">
        <v>64.5</v>
      </c>
    </row>
    <row r="6719" spans="1:4">
      <c r="A6719" s="268">
        <v>5684</v>
      </c>
      <c r="B6719" s="261" t="s">
        <v>7027</v>
      </c>
      <c r="C6719" s="268" t="s">
        <v>250</v>
      </c>
      <c r="D6719" s="283">
        <v>160.83000000000001</v>
      </c>
    </row>
    <row r="6720" spans="1:4">
      <c r="A6720" s="268">
        <v>93244</v>
      </c>
      <c r="B6720" s="261" t="s">
        <v>7028</v>
      </c>
      <c r="C6720" s="268" t="s">
        <v>6677</v>
      </c>
      <c r="D6720" s="283">
        <v>66.08</v>
      </c>
    </row>
    <row r="6721" spans="1:4">
      <c r="A6721" s="268">
        <v>73436</v>
      </c>
      <c r="B6721" s="261" t="s">
        <v>7029</v>
      </c>
      <c r="C6721" s="268" t="s">
        <v>250</v>
      </c>
      <c r="D6721" s="283">
        <v>163.92</v>
      </c>
    </row>
    <row r="6722" spans="1:4">
      <c r="A6722" s="268">
        <v>5881</v>
      </c>
      <c r="B6722" s="261" t="s">
        <v>7030</v>
      </c>
      <c r="C6722" s="268" t="s">
        <v>6677</v>
      </c>
      <c r="D6722" s="283">
        <v>78.599999999999994</v>
      </c>
    </row>
    <row r="6723" spans="1:4">
      <c r="A6723" s="268">
        <v>5879</v>
      </c>
      <c r="B6723" s="261" t="s">
        <v>7031</v>
      </c>
      <c r="C6723" s="268" t="s">
        <v>250</v>
      </c>
      <c r="D6723" s="283">
        <v>142.72</v>
      </c>
    </row>
    <row r="6724" spans="1:4">
      <c r="A6724" s="268">
        <v>5865</v>
      </c>
      <c r="B6724" s="261" t="s">
        <v>7032</v>
      </c>
      <c r="C6724" s="268" t="s">
        <v>6677</v>
      </c>
      <c r="D6724" s="283">
        <v>11.61</v>
      </c>
    </row>
    <row r="6725" spans="1:4">
      <c r="A6725" s="268">
        <v>5863</v>
      </c>
      <c r="B6725" s="261" t="s">
        <v>7033</v>
      </c>
      <c r="C6725" s="268" t="s">
        <v>250</v>
      </c>
      <c r="D6725" s="283">
        <v>23.07</v>
      </c>
    </row>
    <row r="6726" spans="1:4">
      <c r="A6726" s="268">
        <v>5869</v>
      </c>
      <c r="B6726" s="261" t="s">
        <v>7034</v>
      </c>
      <c r="C6726" s="268" t="s">
        <v>6677</v>
      </c>
      <c r="D6726" s="283">
        <v>73.27</v>
      </c>
    </row>
    <row r="6727" spans="1:4">
      <c r="A6727" s="268">
        <v>5867</v>
      </c>
      <c r="B6727" s="261" t="s">
        <v>7035</v>
      </c>
      <c r="C6727" s="268" t="s">
        <v>250</v>
      </c>
      <c r="D6727" s="283">
        <v>161.63999999999999</v>
      </c>
    </row>
    <row r="6728" spans="1:4">
      <c r="A6728" s="268">
        <v>95271</v>
      </c>
      <c r="B6728" s="261" t="s">
        <v>7036</v>
      </c>
      <c r="C6728" s="268" t="s">
        <v>6677</v>
      </c>
      <c r="D6728" s="283">
        <v>0.73</v>
      </c>
    </row>
    <row r="6729" spans="1:4">
      <c r="A6729" s="268">
        <v>95270</v>
      </c>
      <c r="B6729" s="261" t="s">
        <v>7037</v>
      </c>
      <c r="C6729" s="268" t="s">
        <v>250</v>
      </c>
      <c r="D6729" s="283">
        <v>10.78</v>
      </c>
    </row>
    <row r="6730" spans="1:4">
      <c r="A6730" s="268">
        <v>91693</v>
      </c>
      <c r="B6730" s="261" t="s">
        <v>7038</v>
      </c>
      <c r="C6730" s="268" t="s">
        <v>6677</v>
      </c>
      <c r="D6730" s="283">
        <v>25.93</v>
      </c>
    </row>
    <row r="6731" spans="1:4">
      <c r="A6731" s="268">
        <v>91692</v>
      </c>
      <c r="B6731" s="261" t="s">
        <v>7039</v>
      </c>
      <c r="C6731" s="268" t="s">
        <v>250</v>
      </c>
      <c r="D6731" s="283">
        <v>27.36</v>
      </c>
    </row>
    <row r="6732" spans="1:4">
      <c r="A6732" s="268">
        <v>102929</v>
      </c>
      <c r="B6732" s="261" t="s">
        <v>7040</v>
      </c>
      <c r="C6732" s="268" t="s">
        <v>6677</v>
      </c>
      <c r="D6732" s="283">
        <v>0</v>
      </c>
    </row>
    <row r="6733" spans="1:4">
      <c r="A6733" s="268">
        <v>102928</v>
      </c>
      <c r="B6733" s="261" t="s">
        <v>7041</v>
      </c>
      <c r="C6733" s="268" t="s">
        <v>250</v>
      </c>
      <c r="D6733" s="283">
        <v>0</v>
      </c>
    </row>
    <row r="6734" spans="1:4">
      <c r="A6734" s="268">
        <v>95140</v>
      </c>
      <c r="B6734" s="261" t="s">
        <v>7042</v>
      </c>
      <c r="C6734" s="268" t="s">
        <v>6677</v>
      </c>
      <c r="D6734" s="283">
        <v>0.05</v>
      </c>
    </row>
    <row r="6735" spans="1:4">
      <c r="A6735" s="268">
        <v>95139</v>
      </c>
      <c r="B6735" s="261" t="s">
        <v>7043</v>
      </c>
      <c r="C6735" s="268" t="s">
        <v>250</v>
      </c>
      <c r="D6735" s="283">
        <v>0.08</v>
      </c>
    </row>
    <row r="6736" spans="1:4">
      <c r="A6736" s="268">
        <v>89027</v>
      </c>
      <c r="B6736" s="261" t="s">
        <v>7044</v>
      </c>
      <c r="C6736" s="268" t="s">
        <v>6677</v>
      </c>
      <c r="D6736" s="283">
        <v>5.49</v>
      </c>
    </row>
    <row r="6737" spans="1:4">
      <c r="A6737" s="268">
        <v>89028</v>
      </c>
      <c r="B6737" s="261" t="s">
        <v>7045</v>
      </c>
      <c r="C6737" s="268" t="s">
        <v>250</v>
      </c>
      <c r="D6737" s="283">
        <v>185.18</v>
      </c>
    </row>
    <row r="6738" spans="1:4">
      <c r="A6738" s="268">
        <v>7031</v>
      </c>
      <c r="B6738" s="261" t="s">
        <v>7046</v>
      </c>
      <c r="C6738" s="268" t="s">
        <v>6677</v>
      </c>
      <c r="D6738" s="283">
        <v>6.76</v>
      </c>
    </row>
    <row r="6739" spans="1:4">
      <c r="A6739" s="268">
        <v>7030</v>
      </c>
      <c r="B6739" s="261" t="s">
        <v>7047</v>
      </c>
      <c r="C6739" s="268" t="s">
        <v>250</v>
      </c>
      <c r="D6739" s="283">
        <v>274.91000000000003</v>
      </c>
    </row>
    <row r="6740" spans="1:4">
      <c r="A6740" s="268">
        <v>102947</v>
      </c>
      <c r="B6740" s="261" t="s">
        <v>7048</v>
      </c>
      <c r="C6740" s="268" t="s">
        <v>6677</v>
      </c>
      <c r="D6740" s="283">
        <v>0</v>
      </c>
    </row>
    <row r="6741" spans="1:4">
      <c r="A6741" s="268">
        <v>102946</v>
      </c>
      <c r="B6741" s="261" t="s">
        <v>7049</v>
      </c>
      <c r="C6741" s="268" t="s">
        <v>250</v>
      </c>
      <c r="D6741" s="283">
        <v>0</v>
      </c>
    </row>
    <row r="6742" spans="1:4">
      <c r="A6742" s="268">
        <v>104092</v>
      </c>
      <c r="B6742" s="261" t="s">
        <v>7050</v>
      </c>
      <c r="C6742" s="268" t="s">
        <v>6677</v>
      </c>
      <c r="D6742" s="283">
        <v>0.03</v>
      </c>
    </row>
    <row r="6743" spans="1:4">
      <c r="A6743" s="268">
        <v>104091</v>
      </c>
      <c r="B6743" s="261" t="s">
        <v>7051</v>
      </c>
      <c r="C6743" s="268" t="s">
        <v>250</v>
      </c>
      <c r="D6743" s="283">
        <v>0.75</v>
      </c>
    </row>
    <row r="6744" spans="1:4">
      <c r="A6744" s="268">
        <v>104098</v>
      </c>
      <c r="B6744" s="261" t="s">
        <v>7052</v>
      </c>
      <c r="C6744" s="268" t="s">
        <v>6677</v>
      </c>
      <c r="D6744" s="283">
        <v>0.05</v>
      </c>
    </row>
    <row r="6745" spans="1:4">
      <c r="A6745" s="268">
        <v>104097</v>
      </c>
      <c r="B6745" s="261" t="s">
        <v>7053</v>
      </c>
      <c r="C6745" s="268" t="s">
        <v>250</v>
      </c>
      <c r="D6745" s="283">
        <v>1.04</v>
      </c>
    </row>
    <row r="6746" spans="1:4">
      <c r="A6746" s="268">
        <v>102905</v>
      </c>
      <c r="B6746" s="261" t="s">
        <v>7054</v>
      </c>
      <c r="C6746" s="268" t="s">
        <v>6677</v>
      </c>
      <c r="D6746" s="283">
        <v>0</v>
      </c>
    </row>
    <row r="6747" spans="1:4">
      <c r="A6747" s="268">
        <v>102904</v>
      </c>
      <c r="B6747" s="261" t="s">
        <v>7055</v>
      </c>
      <c r="C6747" s="268" t="s">
        <v>250</v>
      </c>
      <c r="D6747" s="283">
        <v>0</v>
      </c>
    </row>
    <row r="6748" spans="1:4">
      <c r="A6748" s="268">
        <v>89031</v>
      </c>
      <c r="B6748" s="261" t="s">
        <v>7056</v>
      </c>
      <c r="C6748" s="268" t="s">
        <v>6677</v>
      </c>
      <c r="D6748" s="283">
        <v>74.2</v>
      </c>
    </row>
    <row r="6749" spans="1:4">
      <c r="A6749" s="268">
        <v>89032</v>
      </c>
      <c r="B6749" s="261" t="s">
        <v>7057</v>
      </c>
      <c r="C6749" s="268" t="s">
        <v>250</v>
      </c>
      <c r="D6749" s="283">
        <v>198.02</v>
      </c>
    </row>
    <row r="6750" spans="1:4">
      <c r="A6750" s="268">
        <v>88844</v>
      </c>
      <c r="B6750" s="261" t="s">
        <v>7058</v>
      </c>
      <c r="C6750" s="268" t="s">
        <v>6677</v>
      </c>
      <c r="D6750" s="283">
        <v>76.459999999999994</v>
      </c>
    </row>
    <row r="6751" spans="1:4">
      <c r="A6751" s="268">
        <v>88843</v>
      </c>
      <c r="B6751" s="261" t="s">
        <v>7059</v>
      </c>
      <c r="C6751" s="268" t="s">
        <v>250</v>
      </c>
      <c r="D6751" s="283">
        <v>219.09</v>
      </c>
    </row>
    <row r="6752" spans="1:4">
      <c r="A6752" s="268">
        <v>5853</v>
      </c>
      <c r="B6752" s="261" t="s">
        <v>7060</v>
      </c>
      <c r="C6752" s="268" t="s">
        <v>6677</v>
      </c>
      <c r="D6752" s="283">
        <v>88.55</v>
      </c>
    </row>
    <row r="6753" spans="1:4">
      <c r="A6753" s="268">
        <v>5851</v>
      </c>
      <c r="B6753" s="261" t="s">
        <v>7061</v>
      </c>
      <c r="C6753" s="268" t="s">
        <v>250</v>
      </c>
      <c r="D6753" s="283">
        <v>262.13</v>
      </c>
    </row>
    <row r="6754" spans="1:4">
      <c r="A6754" s="268">
        <v>5849</v>
      </c>
      <c r="B6754" s="261" t="s">
        <v>7062</v>
      </c>
      <c r="C6754" s="268" t="s">
        <v>6677</v>
      </c>
      <c r="D6754" s="283">
        <v>88.16</v>
      </c>
    </row>
    <row r="6755" spans="1:4">
      <c r="A6755" s="268">
        <v>5847</v>
      </c>
      <c r="B6755" s="261" t="s">
        <v>7063</v>
      </c>
      <c r="C6755" s="268" t="s">
        <v>250</v>
      </c>
      <c r="D6755" s="283">
        <v>274.02999999999997</v>
      </c>
    </row>
    <row r="6756" spans="1:4">
      <c r="A6756" s="268">
        <v>5857</v>
      </c>
      <c r="B6756" s="261" t="s">
        <v>7064</v>
      </c>
      <c r="C6756" s="268" t="s">
        <v>6677</v>
      </c>
      <c r="D6756" s="283">
        <v>231.26</v>
      </c>
    </row>
    <row r="6757" spans="1:4">
      <c r="A6757" s="268">
        <v>5855</v>
      </c>
      <c r="B6757" s="261" t="s">
        <v>7065</v>
      </c>
      <c r="C6757" s="268" t="s">
        <v>250</v>
      </c>
      <c r="D6757" s="283">
        <v>707.64</v>
      </c>
    </row>
    <row r="6758" spans="1:4">
      <c r="A6758" s="268">
        <v>96021</v>
      </c>
      <c r="B6758" s="261" t="s">
        <v>7066</v>
      </c>
      <c r="C6758" s="268" t="s">
        <v>6677</v>
      </c>
      <c r="D6758" s="283">
        <v>52.76</v>
      </c>
    </row>
    <row r="6759" spans="1:4">
      <c r="A6759" s="268">
        <v>96020</v>
      </c>
      <c r="B6759" s="261" t="s">
        <v>7067</v>
      </c>
      <c r="C6759" s="268" t="s">
        <v>250</v>
      </c>
      <c r="D6759" s="283">
        <v>174.73</v>
      </c>
    </row>
    <row r="6760" spans="1:4">
      <c r="A6760" s="268">
        <v>96014</v>
      </c>
      <c r="B6760" s="261" t="s">
        <v>7068</v>
      </c>
      <c r="C6760" s="268" t="s">
        <v>6677</v>
      </c>
      <c r="D6760" s="283">
        <v>53.01</v>
      </c>
    </row>
    <row r="6761" spans="1:4">
      <c r="A6761" s="268">
        <v>96013</v>
      </c>
      <c r="B6761" s="261" t="s">
        <v>7069</v>
      </c>
      <c r="C6761" s="268" t="s">
        <v>250</v>
      </c>
      <c r="D6761" s="283">
        <v>175.2</v>
      </c>
    </row>
    <row r="6762" spans="1:4">
      <c r="A6762" s="268">
        <v>96029</v>
      </c>
      <c r="B6762" s="261" t="s">
        <v>7070</v>
      </c>
      <c r="C6762" s="268" t="s">
        <v>6677</v>
      </c>
      <c r="D6762" s="283">
        <v>46.7</v>
      </c>
    </row>
    <row r="6763" spans="1:4">
      <c r="A6763" s="268">
        <v>96028</v>
      </c>
      <c r="B6763" s="261" t="s">
        <v>7071</v>
      </c>
      <c r="C6763" s="268" t="s">
        <v>250</v>
      </c>
      <c r="D6763" s="283">
        <v>133.49</v>
      </c>
    </row>
    <row r="6764" spans="1:4">
      <c r="A6764" s="268">
        <v>96155</v>
      </c>
      <c r="B6764" s="261" t="s">
        <v>7072</v>
      </c>
      <c r="C6764" s="268" t="s">
        <v>6677</v>
      </c>
      <c r="D6764" s="283">
        <v>46.95</v>
      </c>
    </row>
    <row r="6765" spans="1:4">
      <c r="A6765" s="268">
        <v>96157</v>
      </c>
      <c r="B6765" s="261" t="s">
        <v>7073</v>
      </c>
      <c r="C6765" s="268" t="s">
        <v>250</v>
      </c>
      <c r="D6765" s="283">
        <v>133.96</v>
      </c>
    </row>
    <row r="6766" spans="1:4">
      <c r="A6766" s="268">
        <v>5845</v>
      </c>
      <c r="B6766" s="261" t="s">
        <v>7074</v>
      </c>
      <c r="C6766" s="268" t="s">
        <v>6677</v>
      </c>
      <c r="D6766" s="283">
        <v>48.58</v>
      </c>
    </row>
    <row r="6767" spans="1:4">
      <c r="A6767" s="268">
        <v>5843</v>
      </c>
      <c r="B6767" s="261" t="s">
        <v>7075</v>
      </c>
      <c r="C6767" s="268" t="s">
        <v>250</v>
      </c>
      <c r="D6767" s="283">
        <v>166.91</v>
      </c>
    </row>
    <row r="6768" spans="1:4">
      <c r="A6768" s="268">
        <v>89036</v>
      </c>
      <c r="B6768" s="261" t="s">
        <v>7076</v>
      </c>
      <c r="C6768" s="268" t="s">
        <v>6677</v>
      </c>
      <c r="D6768" s="283">
        <v>42.48</v>
      </c>
    </row>
    <row r="6769" spans="1:4">
      <c r="A6769" s="268">
        <v>89035</v>
      </c>
      <c r="B6769" s="261" t="s">
        <v>7077</v>
      </c>
      <c r="C6769" s="268" t="s">
        <v>250</v>
      </c>
      <c r="D6769" s="283">
        <v>125.63</v>
      </c>
    </row>
    <row r="6770" spans="1:4">
      <c r="A6770" s="268">
        <v>102911</v>
      </c>
      <c r="B6770" s="261" t="s">
        <v>7078</v>
      </c>
      <c r="C6770" s="268" t="s">
        <v>6677</v>
      </c>
      <c r="D6770" s="283">
        <v>0</v>
      </c>
    </row>
    <row r="6771" spans="1:4">
      <c r="A6771" s="268">
        <v>102910</v>
      </c>
      <c r="B6771" s="261" t="s">
        <v>7079</v>
      </c>
      <c r="C6771" s="268" t="s">
        <v>250</v>
      </c>
      <c r="D6771" s="283">
        <v>0</v>
      </c>
    </row>
    <row r="6772" spans="1:4">
      <c r="A6772" s="268">
        <v>93440</v>
      </c>
      <c r="B6772" s="261" t="s">
        <v>7080</v>
      </c>
      <c r="C6772" s="268" t="s">
        <v>6677</v>
      </c>
      <c r="D6772" s="283">
        <v>139.97</v>
      </c>
    </row>
    <row r="6773" spans="1:4">
      <c r="A6773" s="268">
        <v>93439</v>
      </c>
      <c r="B6773" s="261" t="s">
        <v>7081</v>
      </c>
      <c r="C6773" s="268" t="s">
        <v>250</v>
      </c>
      <c r="D6773" s="283">
        <v>264.70999999999998</v>
      </c>
    </row>
    <row r="6774" spans="1:4">
      <c r="A6774" s="268">
        <v>100648</v>
      </c>
      <c r="B6774" s="261" t="s">
        <v>7082</v>
      </c>
      <c r="C6774" s="268" t="s">
        <v>6677</v>
      </c>
      <c r="D6774" s="283">
        <v>588.9</v>
      </c>
    </row>
    <row r="6775" spans="1:4">
      <c r="A6775" s="268">
        <v>100647</v>
      </c>
      <c r="B6775" s="261" t="s">
        <v>7083</v>
      </c>
      <c r="C6775" s="268" t="s">
        <v>250</v>
      </c>
      <c r="D6775" s="283">
        <v>6751.07</v>
      </c>
    </row>
    <row r="6776" spans="1:4">
      <c r="A6776" s="268">
        <v>5829</v>
      </c>
      <c r="B6776" s="261" t="s">
        <v>7084</v>
      </c>
      <c r="C6776" s="268" t="s">
        <v>6677</v>
      </c>
      <c r="D6776" s="283">
        <v>170.53</v>
      </c>
    </row>
    <row r="6777" spans="1:4">
      <c r="A6777" s="268">
        <v>5823</v>
      </c>
      <c r="B6777" s="261" t="s">
        <v>7085</v>
      </c>
      <c r="C6777" s="268" t="s">
        <v>250</v>
      </c>
      <c r="D6777" s="283">
        <v>230.18</v>
      </c>
    </row>
    <row r="6778" spans="1:4">
      <c r="A6778" s="268">
        <v>106095</v>
      </c>
      <c r="B6778" s="261" t="s">
        <v>7086</v>
      </c>
      <c r="C6778" s="268" t="s">
        <v>6677</v>
      </c>
      <c r="D6778" s="283">
        <v>109.66</v>
      </c>
    </row>
    <row r="6779" spans="1:4">
      <c r="A6779" s="268">
        <v>106094</v>
      </c>
      <c r="B6779" s="261" t="s">
        <v>7087</v>
      </c>
      <c r="C6779" s="268" t="s">
        <v>250</v>
      </c>
      <c r="D6779" s="283">
        <v>334.79</v>
      </c>
    </row>
    <row r="6780" spans="1:4">
      <c r="A6780" s="268">
        <v>100642</v>
      </c>
      <c r="B6780" s="261" t="s">
        <v>7088</v>
      </c>
      <c r="C6780" s="268" t="s">
        <v>6677</v>
      </c>
      <c r="D6780" s="283">
        <v>294.17</v>
      </c>
    </row>
    <row r="6781" spans="1:4">
      <c r="A6781" s="268">
        <v>100641</v>
      </c>
      <c r="B6781" s="261" t="s">
        <v>7089</v>
      </c>
      <c r="C6781" s="268" t="s">
        <v>250</v>
      </c>
      <c r="D6781" s="283">
        <v>4945.24</v>
      </c>
    </row>
    <row r="6782" spans="1:4">
      <c r="A6782" s="268">
        <v>93434</v>
      </c>
      <c r="B6782" s="261" t="s">
        <v>7090</v>
      </c>
      <c r="C6782" s="268" t="s">
        <v>6677</v>
      </c>
      <c r="D6782" s="283">
        <v>342.23</v>
      </c>
    </row>
    <row r="6783" spans="1:4">
      <c r="A6783" s="268">
        <v>93433</v>
      </c>
      <c r="B6783" s="261" t="s">
        <v>7091</v>
      </c>
      <c r="C6783" s="268" t="s">
        <v>250</v>
      </c>
      <c r="D6783" s="283">
        <v>2746.88</v>
      </c>
    </row>
    <row r="6784" spans="1:4">
      <c r="A6784" s="268">
        <v>95122</v>
      </c>
      <c r="B6784" s="261" t="s">
        <v>7092</v>
      </c>
      <c r="C6784" s="268" t="s">
        <v>6677</v>
      </c>
      <c r="D6784" s="283">
        <v>226.3</v>
      </c>
    </row>
    <row r="6785" spans="1:4">
      <c r="A6785" s="268">
        <v>95121</v>
      </c>
      <c r="B6785" s="261" t="s">
        <v>7093</v>
      </c>
      <c r="C6785" s="268" t="s">
        <v>250</v>
      </c>
      <c r="D6785" s="283">
        <v>372.93</v>
      </c>
    </row>
    <row r="6786" spans="1:4">
      <c r="A6786" s="268">
        <v>103662</v>
      </c>
      <c r="B6786" s="261" t="s">
        <v>7094</v>
      </c>
      <c r="C6786" s="268" t="s">
        <v>6677</v>
      </c>
      <c r="D6786" s="283">
        <v>0</v>
      </c>
    </row>
    <row r="6787" spans="1:4">
      <c r="A6787" s="268">
        <v>103661</v>
      </c>
      <c r="B6787" s="261" t="s">
        <v>7095</v>
      </c>
      <c r="C6787" s="268" t="s">
        <v>250</v>
      </c>
      <c r="D6787" s="283">
        <v>0</v>
      </c>
    </row>
    <row r="6788" spans="1:4">
      <c r="A6788" s="268">
        <v>5841</v>
      </c>
      <c r="B6788" s="261" t="s">
        <v>7096</v>
      </c>
      <c r="C6788" s="268" t="s">
        <v>6677</v>
      </c>
      <c r="D6788" s="283">
        <v>4.68</v>
      </c>
    </row>
    <row r="6789" spans="1:4">
      <c r="A6789" s="268">
        <v>5839</v>
      </c>
      <c r="B6789" s="261" t="s">
        <v>7097</v>
      </c>
      <c r="C6789" s="268" t="s">
        <v>250</v>
      </c>
      <c r="D6789" s="283">
        <v>9.31</v>
      </c>
    </row>
    <row r="6790" spans="1:4">
      <c r="A6790" s="268">
        <v>90587</v>
      </c>
      <c r="B6790" s="261" t="s">
        <v>7098</v>
      </c>
      <c r="C6790" s="268" t="s">
        <v>6677</v>
      </c>
      <c r="D6790" s="283">
        <v>0.56000000000000005</v>
      </c>
    </row>
    <row r="6791" spans="1:4">
      <c r="A6791" s="268">
        <v>90586</v>
      </c>
      <c r="B6791" s="261" t="s">
        <v>7099</v>
      </c>
      <c r="C6791" s="268" t="s">
        <v>250</v>
      </c>
      <c r="D6791" s="283">
        <v>1.44</v>
      </c>
    </row>
    <row r="6792" spans="1:4">
      <c r="A6792" s="268">
        <v>106392</v>
      </c>
      <c r="B6792" s="261" t="s">
        <v>7100</v>
      </c>
      <c r="C6792" s="268" t="s">
        <v>6677</v>
      </c>
      <c r="D6792" s="283">
        <v>126.83</v>
      </c>
    </row>
    <row r="6793" spans="1:4">
      <c r="A6793" s="268">
        <v>106389</v>
      </c>
      <c r="B6793" s="261" t="s">
        <v>7101</v>
      </c>
      <c r="C6793" s="268" t="s">
        <v>250</v>
      </c>
      <c r="D6793" s="283">
        <v>340.99</v>
      </c>
    </row>
    <row r="6794" spans="1:4">
      <c r="A6794" s="268">
        <v>106391</v>
      </c>
      <c r="B6794" s="261" t="s">
        <v>7102</v>
      </c>
      <c r="C6794" s="268" t="s">
        <v>6677</v>
      </c>
      <c r="D6794" s="283">
        <v>262.73</v>
      </c>
    </row>
    <row r="6795" spans="1:4">
      <c r="A6795" s="268">
        <v>106388</v>
      </c>
      <c r="B6795" s="261" t="s">
        <v>7103</v>
      </c>
      <c r="C6795" s="268" t="s">
        <v>250</v>
      </c>
      <c r="D6795" s="283">
        <v>659.18</v>
      </c>
    </row>
    <row r="6796" spans="1:4">
      <c r="A6796" s="268">
        <v>5837</v>
      </c>
      <c r="B6796" s="261" t="s">
        <v>7104</v>
      </c>
      <c r="C6796" s="268" t="s">
        <v>6677</v>
      </c>
      <c r="D6796" s="283">
        <v>148</v>
      </c>
    </row>
    <row r="6797" spans="1:4">
      <c r="A6797" s="268">
        <v>5835</v>
      </c>
      <c r="B6797" s="261" t="s">
        <v>7105</v>
      </c>
      <c r="C6797" s="268" t="s">
        <v>250</v>
      </c>
      <c r="D6797" s="283">
        <v>382.97</v>
      </c>
    </row>
    <row r="6798" spans="1:4">
      <c r="A6798" s="268">
        <v>89257</v>
      </c>
      <c r="B6798" s="261" t="s">
        <v>7106</v>
      </c>
      <c r="C6798" s="268" t="s">
        <v>250</v>
      </c>
      <c r="D6798" s="283">
        <v>330.73</v>
      </c>
    </row>
    <row r="6799" spans="1:4">
      <c r="A6799" s="268">
        <v>89258</v>
      </c>
      <c r="B6799" s="261" t="s">
        <v>7107</v>
      </c>
      <c r="C6799" s="268" t="s">
        <v>6677</v>
      </c>
      <c r="D6799" s="283">
        <v>126.11</v>
      </c>
    </row>
    <row r="6800" spans="1:4">
      <c r="A6800" s="268">
        <v>106393</v>
      </c>
      <c r="B6800" s="261" t="s">
        <v>7108</v>
      </c>
      <c r="C6800" s="268" t="s">
        <v>6677</v>
      </c>
      <c r="D6800" s="283">
        <v>145.47999999999999</v>
      </c>
    </row>
    <row r="6801" spans="1:4">
      <c r="A6801" s="268">
        <v>106390</v>
      </c>
      <c r="B6801" s="261" t="s">
        <v>7109</v>
      </c>
      <c r="C6801" s="268" t="s">
        <v>250</v>
      </c>
      <c r="D6801" s="283">
        <v>364.03</v>
      </c>
    </row>
    <row r="6802" spans="1:4">
      <c r="A6802" s="268">
        <v>97621</v>
      </c>
      <c r="B6802" s="261" t="s">
        <v>7110</v>
      </c>
      <c r="C6802" s="268" t="s">
        <v>138</v>
      </c>
      <c r="D6802" s="283">
        <v>131.01</v>
      </c>
    </row>
    <row r="6803" spans="1:4">
      <c r="A6803" s="268">
        <v>97622</v>
      </c>
      <c r="B6803" s="261" t="s">
        <v>7111</v>
      </c>
      <c r="C6803" s="268" t="s">
        <v>138</v>
      </c>
      <c r="D6803" s="283">
        <v>63.85</v>
      </c>
    </row>
    <row r="6804" spans="1:4">
      <c r="A6804" s="268">
        <v>97623</v>
      </c>
      <c r="B6804" s="261" t="s">
        <v>7112</v>
      </c>
      <c r="C6804" s="268" t="s">
        <v>138</v>
      </c>
      <c r="D6804" s="283">
        <v>195.6</v>
      </c>
    </row>
    <row r="6805" spans="1:4">
      <c r="A6805" s="268">
        <v>97624</v>
      </c>
      <c r="B6805" s="261" t="s">
        <v>7113</v>
      </c>
      <c r="C6805" s="268" t="s">
        <v>138</v>
      </c>
      <c r="D6805" s="283">
        <v>120.05</v>
      </c>
    </row>
    <row r="6806" spans="1:4">
      <c r="A6806" s="268">
        <v>97625</v>
      </c>
      <c r="B6806" s="261" t="s">
        <v>7114</v>
      </c>
      <c r="C6806" s="268" t="s">
        <v>138</v>
      </c>
      <c r="D6806" s="283">
        <v>50.39</v>
      </c>
    </row>
    <row r="6807" spans="1:4">
      <c r="A6807" s="268">
        <v>104791</v>
      </c>
      <c r="B6807" s="261" t="s">
        <v>7115</v>
      </c>
      <c r="C6807" s="268" t="s">
        <v>147</v>
      </c>
      <c r="D6807" s="283">
        <v>2.85</v>
      </c>
    </row>
    <row r="6808" spans="1:4">
      <c r="A6808" s="268">
        <v>97631</v>
      </c>
      <c r="B6808" s="261" t="s">
        <v>7116</v>
      </c>
      <c r="C6808" s="268" t="s">
        <v>147</v>
      </c>
      <c r="D6808" s="283">
        <v>12.83</v>
      </c>
    </row>
    <row r="6809" spans="1:4">
      <c r="A6809" s="268">
        <v>97630</v>
      </c>
      <c r="B6809" s="261" t="s">
        <v>7117</v>
      </c>
      <c r="C6809" s="268" t="s">
        <v>138</v>
      </c>
      <c r="D6809" s="283">
        <v>0</v>
      </c>
    </row>
    <row r="6810" spans="1:4">
      <c r="A6810" s="268">
        <v>104796</v>
      </c>
      <c r="B6810" s="261" t="s">
        <v>7118</v>
      </c>
      <c r="C6810" s="268" t="s">
        <v>111</v>
      </c>
      <c r="D6810" s="283">
        <v>14.26</v>
      </c>
    </row>
    <row r="6811" spans="1:4">
      <c r="A6811" s="268">
        <v>97628</v>
      </c>
      <c r="B6811" s="261" t="s">
        <v>198</v>
      </c>
      <c r="C6811" s="268" t="s">
        <v>138</v>
      </c>
      <c r="D6811" s="283">
        <v>298.87</v>
      </c>
    </row>
    <row r="6812" spans="1:4">
      <c r="A6812" s="268">
        <v>97629</v>
      </c>
      <c r="B6812" s="261" t="s">
        <v>7119</v>
      </c>
      <c r="C6812" s="268" t="s">
        <v>138</v>
      </c>
      <c r="D6812" s="283">
        <v>23.07</v>
      </c>
    </row>
    <row r="6813" spans="1:4">
      <c r="A6813" s="268">
        <v>97626</v>
      </c>
      <c r="B6813" s="261" t="s">
        <v>7120</v>
      </c>
      <c r="C6813" s="268" t="s">
        <v>138</v>
      </c>
      <c r="D6813" s="283">
        <v>641.72</v>
      </c>
    </row>
    <row r="6814" spans="1:4">
      <c r="A6814" s="268">
        <v>97627</v>
      </c>
      <c r="B6814" s="261" t="s">
        <v>7121</v>
      </c>
      <c r="C6814" s="268" t="s">
        <v>138</v>
      </c>
      <c r="D6814" s="283">
        <v>49.55</v>
      </c>
    </row>
    <row r="6815" spans="1:4">
      <c r="A6815" s="268">
        <v>104789</v>
      </c>
      <c r="B6815" s="261" t="s">
        <v>7122</v>
      </c>
      <c r="C6815" s="268" t="s">
        <v>138</v>
      </c>
      <c r="D6815" s="283">
        <v>224.72</v>
      </c>
    </row>
    <row r="6816" spans="1:4">
      <c r="A6816" s="268">
        <v>104790</v>
      </c>
      <c r="B6816" s="261" t="s">
        <v>7123</v>
      </c>
      <c r="C6816" s="268" t="s">
        <v>138</v>
      </c>
      <c r="D6816" s="283">
        <v>105.4</v>
      </c>
    </row>
    <row r="6817" spans="1:4">
      <c r="A6817" s="268">
        <v>97633</v>
      </c>
      <c r="B6817" s="261" t="s">
        <v>7124</v>
      </c>
      <c r="C6817" s="268" t="s">
        <v>147</v>
      </c>
      <c r="D6817" s="283">
        <v>25.62</v>
      </c>
    </row>
    <row r="6818" spans="1:4">
      <c r="A6818" s="268">
        <v>97634</v>
      </c>
      <c r="B6818" s="261" t="s">
        <v>7125</v>
      </c>
      <c r="C6818" s="268" t="s">
        <v>147</v>
      </c>
      <c r="D6818" s="283">
        <v>3.89</v>
      </c>
    </row>
    <row r="6819" spans="1:4">
      <c r="A6819" s="268">
        <v>97632</v>
      </c>
      <c r="B6819" s="261" t="s">
        <v>7126</v>
      </c>
      <c r="C6819" s="268" t="s">
        <v>111</v>
      </c>
      <c r="D6819" s="283">
        <v>2.93</v>
      </c>
    </row>
    <row r="6820" spans="1:4">
      <c r="A6820" s="268">
        <v>97636</v>
      </c>
      <c r="B6820" s="261" t="s">
        <v>7127</v>
      </c>
      <c r="C6820" s="268" t="s">
        <v>147</v>
      </c>
      <c r="D6820" s="283">
        <v>22.76</v>
      </c>
    </row>
    <row r="6821" spans="1:4">
      <c r="A6821" s="268">
        <v>104797</v>
      </c>
      <c r="B6821" s="261" t="s">
        <v>7128</v>
      </c>
      <c r="C6821" s="268" t="s">
        <v>111</v>
      </c>
      <c r="D6821" s="283">
        <v>17.82</v>
      </c>
    </row>
    <row r="6822" spans="1:4">
      <c r="A6822" s="268">
        <v>104803</v>
      </c>
      <c r="B6822" s="261" t="s">
        <v>7129</v>
      </c>
      <c r="C6822" s="268" t="s">
        <v>111</v>
      </c>
      <c r="D6822" s="283">
        <v>5.0999999999999996</v>
      </c>
    </row>
    <row r="6823" spans="1:4">
      <c r="A6823" s="268">
        <v>97664</v>
      </c>
      <c r="B6823" s="261" t="s">
        <v>7130</v>
      </c>
      <c r="C6823" s="268" t="s">
        <v>347</v>
      </c>
      <c r="D6823" s="283">
        <v>1.77</v>
      </c>
    </row>
    <row r="6824" spans="1:4">
      <c r="A6824" s="268">
        <v>104801</v>
      </c>
      <c r="B6824" s="261" t="s">
        <v>7131</v>
      </c>
      <c r="C6824" s="268" t="s">
        <v>147</v>
      </c>
      <c r="D6824" s="283">
        <v>15.77</v>
      </c>
    </row>
    <row r="6825" spans="1:4">
      <c r="A6825" s="268">
        <v>97661</v>
      </c>
      <c r="B6825" s="261" t="s">
        <v>7132</v>
      </c>
      <c r="C6825" s="268" t="s">
        <v>111</v>
      </c>
      <c r="D6825" s="283">
        <v>0.79</v>
      </c>
    </row>
    <row r="6826" spans="1:4">
      <c r="A6826" s="268">
        <v>104794</v>
      </c>
      <c r="B6826" s="261" t="s">
        <v>7133</v>
      </c>
      <c r="C6826" s="268" t="s">
        <v>111</v>
      </c>
      <c r="D6826" s="283">
        <v>1.08</v>
      </c>
    </row>
    <row r="6827" spans="1:4">
      <c r="A6827" s="268">
        <v>104795</v>
      </c>
      <c r="B6827" s="261" t="s">
        <v>7134</v>
      </c>
      <c r="C6827" s="268" t="s">
        <v>111</v>
      </c>
      <c r="D6827" s="283">
        <v>1.51</v>
      </c>
    </row>
    <row r="6828" spans="1:4">
      <c r="A6828" s="268">
        <v>104792</v>
      </c>
      <c r="B6828" s="261" t="s">
        <v>7135</v>
      </c>
      <c r="C6828" s="268" t="s">
        <v>111</v>
      </c>
      <c r="D6828" s="283">
        <v>0.44</v>
      </c>
    </row>
    <row r="6829" spans="1:4">
      <c r="A6829" s="268">
        <v>104793</v>
      </c>
      <c r="B6829" s="261" t="s">
        <v>7136</v>
      </c>
      <c r="C6829" s="268" t="s">
        <v>111</v>
      </c>
      <c r="D6829" s="283">
        <v>0.6</v>
      </c>
    </row>
    <row r="6830" spans="1:4">
      <c r="A6830" s="268">
        <v>104800</v>
      </c>
      <c r="B6830" s="261" t="s">
        <v>7137</v>
      </c>
      <c r="C6830" s="268" t="s">
        <v>111</v>
      </c>
      <c r="D6830" s="283">
        <v>10.38</v>
      </c>
    </row>
    <row r="6831" spans="1:4">
      <c r="A6831" s="268">
        <v>97638</v>
      </c>
      <c r="B6831" s="261" t="s">
        <v>7138</v>
      </c>
      <c r="C6831" s="268" t="s">
        <v>147</v>
      </c>
      <c r="D6831" s="283">
        <v>8.9</v>
      </c>
    </row>
    <row r="6832" spans="1:4">
      <c r="A6832" s="268">
        <v>97641</v>
      </c>
      <c r="B6832" s="261" t="s">
        <v>7139</v>
      </c>
      <c r="C6832" s="268" t="s">
        <v>147</v>
      </c>
      <c r="D6832" s="283">
        <v>3.29</v>
      </c>
    </row>
    <row r="6833" spans="1:4">
      <c r="A6833" s="268">
        <v>97640</v>
      </c>
      <c r="B6833" s="261" t="s">
        <v>7140</v>
      </c>
      <c r="C6833" s="268" t="s">
        <v>147</v>
      </c>
      <c r="D6833" s="283">
        <v>2.0699999999999998</v>
      </c>
    </row>
    <row r="6834" spans="1:4">
      <c r="A6834" s="268">
        <v>97660</v>
      </c>
      <c r="B6834" s="261" t="s">
        <v>7141</v>
      </c>
      <c r="C6834" s="268" t="s">
        <v>347</v>
      </c>
      <c r="D6834" s="283">
        <v>0.75</v>
      </c>
    </row>
    <row r="6835" spans="1:4">
      <c r="A6835" s="268">
        <v>97645</v>
      </c>
      <c r="B6835" s="261" t="s">
        <v>7142</v>
      </c>
      <c r="C6835" s="268" t="s">
        <v>147</v>
      </c>
      <c r="D6835" s="283">
        <v>27.65</v>
      </c>
    </row>
    <row r="6836" spans="1:4">
      <c r="A6836" s="268">
        <v>97663</v>
      </c>
      <c r="B6836" s="261" t="s">
        <v>7143</v>
      </c>
      <c r="C6836" s="268" t="s">
        <v>347</v>
      </c>
      <c r="D6836" s="283">
        <v>14.19</v>
      </c>
    </row>
    <row r="6837" spans="1:4">
      <c r="A6837" s="268">
        <v>97665</v>
      </c>
      <c r="B6837" s="261" t="s">
        <v>7144</v>
      </c>
      <c r="C6837" s="268" t="s">
        <v>347</v>
      </c>
      <c r="D6837" s="283">
        <v>2.02</v>
      </c>
    </row>
    <row r="6838" spans="1:4">
      <c r="A6838" s="268">
        <v>97666</v>
      </c>
      <c r="B6838" s="261" t="s">
        <v>7145</v>
      </c>
      <c r="C6838" s="268" t="s">
        <v>347</v>
      </c>
      <c r="D6838" s="283">
        <v>10.35</v>
      </c>
    </row>
    <row r="6839" spans="1:4">
      <c r="A6839" s="268">
        <v>97635</v>
      </c>
      <c r="B6839" s="261" t="s">
        <v>7146</v>
      </c>
      <c r="C6839" s="268" t="s">
        <v>147</v>
      </c>
      <c r="D6839" s="283">
        <v>19.440000000000001</v>
      </c>
    </row>
    <row r="6840" spans="1:4">
      <c r="A6840" s="268">
        <v>97643</v>
      </c>
      <c r="B6840" s="261" t="s">
        <v>7147</v>
      </c>
      <c r="C6840" s="268" t="s">
        <v>147</v>
      </c>
      <c r="D6840" s="283">
        <v>28.3</v>
      </c>
    </row>
    <row r="6841" spans="1:4">
      <c r="A6841" s="268">
        <v>104799</v>
      </c>
      <c r="B6841" s="261" t="s">
        <v>7148</v>
      </c>
      <c r="C6841" s="268" t="s">
        <v>147</v>
      </c>
      <c r="D6841" s="283">
        <v>11.52</v>
      </c>
    </row>
    <row r="6842" spans="1:4">
      <c r="A6842" s="268">
        <v>97639</v>
      </c>
      <c r="B6842" s="261" t="s">
        <v>7149</v>
      </c>
      <c r="C6842" s="268" t="s">
        <v>147</v>
      </c>
      <c r="D6842" s="283">
        <v>23.12</v>
      </c>
    </row>
    <row r="6843" spans="1:4">
      <c r="A6843" s="268">
        <v>97644</v>
      </c>
      <c r="B6843" s="261" t="s">
        <v>7150</v>
      </c>
      <c r="C6843" s="268" t="s">
        <v>147</v>
      </c>
      <c r="D6843" s="283">
        <v>10.7</v>
      </c>
    </row>
    <row r="6844" spans="1:4">
      <c r="A6844" s="268">
        <v>97648</v>
      </c>
      <c r="B6844" s="261" t="s">
        <v>7151</v>
      </c>
      <c r="C6844" s="268" t="s">
        <v>147</v>
      </c>
      <c r="D6844" s="283">
        <v>2.29</v>
      </c>
    </row>
    <row r="6845" spans="1:4">
      <c r="A6845" s="268">
        <v>104798</v>
      </c>
      <c r="B6845" s="261" t="s">
        <v>7152</v>
      </c>
      <c r="C6845" s="268" t="s">
        <v>347</v>
      </c>
      <c r="D6845" s="283">
        <v>14.68</v>
      </c>
    </row>
    <row r="6846" spans="1:4">
      <c r="A6846" s="268">
        <v>97637</v>
      </c>
      <c r="B6846" s="261" t="s">
        <v>7153</v>
      </c>
      <c r="C6846" s="268" t="s">
        <v>147</v>
      </c>
      <c r="D6846" s="283">
        <v>3.06</v>
      </c>
    </row>
    <row r="6847" spans="1:4">
      <c r="A6847" s="268">
        <v>104802</v>
      </c>
      <c r="B6847" s="261" t="s">
        <v>7154</v>
      </c>
      <c r="C6847" s="268" t="s">
        <v>147</v>
      </c>
      <c r="D6847" s="283">
        <v>10.49</v>
      </c>
    </row>
    <row r="6848" spans="1:4">
      <c r="A6848" s="268">
        <v>97647</v>
      </c>
      <c r="B6848" s="261" t="s">
        <v>7155</v>
      </c>
      <c r="C6848" s="268" t="s">
        <v>147</v>
      </c>
      <c r="D6848" s="283">
        <v>3.97</v>
      </c>
    </row>
    <row r="6849" spans="1:4">
      <c r="A6849" s="268">
        <v>97649</v>
      </c>
      <c r="B6849" s="261" t="s">
        <v>7156</v>
      </c>
      <c r="C6849" s="268" t="s">
        <v>147</v>
      </c>
      <c r="D6849" s="283">
        <v>4.9800000000000004</v>
      </c>
    </row>
    <row r="6850" spans="1:4">
      <c r="A6850" s="268">
        <v>97652</v>
      </c>
      <c r="B6850" s="261" t="s">
        <v>7157</v>
      </c>
      <c r="C6850" s="268" t="s">
        <v>347</v>
      </c>
      <c r="D6850" s="283">
        <v>211.92</v>
      </c>
    </row>
    <row r="6851" spans="1:4">
      <c r="A6851" s="268">
        <v>97654</v>
      </c>
      <c r="B6851" s="261" t="s">
        <v>7158</v>
      </c>
      <c r="C6851" s="268" t="s">
        <v>347</v>
      </c>
      <c r="D6851" s="283">
        <v>187.25</v>
      </c>
    </row>
    <row r="6852" spans="1:4">
      <c r="A6852" s="268">
        <v>97651</v>
      </c>
      <c r="B6852" s="261" t="s">
        <v>7159</v>
      </c>
      <c r="C6852" s="268" t="s">
        <v>347</v>
      </c>
      <c r="D6852" s="283">
        <v>93.48</v>
      </c>
    </row>
    <row r="6853" spans="1:4">
      <c r="A6853" s="268">
        <v>97653</v>
      </c>
      <c r="B6853" s="261" t="s">
        <v>7160</v>
      </c>
      <c r="C6853" s="268" t="s">
        <v>347</v>
      </c>
      <c r="D6853" s="283">
        <v>148.47999999999999</v>
      </c>
    </row>
    <row r="6854" spans="1:4">
      <c r="A6854" s="268">
        <v>97657</v>
      </c>
      <c r="B6854" s="261" t="s">
        <v>7161</v>
      </c>
      <c r="C6854" s="268" t="s">
        <v>347</v>
      </c>
      <c r="D6854" s="283">
        <v>737.82</v>
      </c>
    </row>
    <row r="6855" spans="1:4">
      <c r="A6855" s="268">
        <v>97659</v>
      </c>
      <c r="B6855" s="261" t="s">
        <v>7162</v>
      </c>
      <c r="C6855" s="268" t="s">
        <v>347</v>
      </c>
      <c r="D6855" s="283">
        <v>331.09</v>
      </c>
    </row>
    <row r="6856" spans="1:4">
      <c r="A6856" s="268">
        <v>97656</v>
      </c>
      <c r="B6856" s="261" t="s">
        <v>7163</v>
      </c>
      <c r="C6856" s="268" t="s">
        <v>347</v>
      </c>
      <c r="D6856" s="283">
        <v>372.23</v>
      </c>
    </row>
    <row r="6857" spans="1:4">
      <c r="A6857" s="268">
        <v>97658</v>
      </c>
      <c r="B6857" s="261" t="s">
        <v>7164</v>
      </c>
      <c r="C6857" s="268" t="s">
        <v>347</v>
      </c>
      <c r="D6857" s="283">
        <v>235.92</v>
      </c>
    </row>
    <row r="6858" spans="1:4">
      <c r="A6858" s="268">
        <v>97650</v>
      </c>
      <c r="B6858" s="261" t="s">
        <v>7165</v>
      </c>
      <c r="C6858" s="268" t="s">
        <v>147</v>
      </c>
      <c r="D6858" s="283">
        <v>8.58</v>
      </c>
    </row>
    <row r="6859" spans="1:4">
      <c r="A6859" s="268">
        <v>97642</v>
      </c>
      <c r="B6859" s="261" t="s">
        <v>7166</v>
      </c>
      <c r="C6859" s="268" t="s">
        <v>147</v>
      </c>
      <c r="D6859" s="283">
        <v>2.98</v>
      </c>
    </row>
    <row r="6860" spans="1:4">
      <c r="A6860" s="268">
        <v>97655</v>
      </c>
      <c r="B6860" s="261" t="s">
        <v>7167</v>
      </c>
      <c r="C6860" s="268" t="s">
        <v>147</v>
      </c>
      <c r="D6860" s="283">
        <v>40.82</v>
      </c>
    </row>
    <row r="6861" spans="1:4">
      <c r="A6861" s="268">
        <v>97662</v>
      </c>
      <c r="B6861" s="261" t="s">
        <v>7168</v>
      </c>
      <c r="C6861" s="268" t="s">
        <v>111</v>
      </c>
      <c r="D6861" s="283">
        <v>0.56999999999999995</v>
      </c>
    </row>
    <row r="6862" spans="1:4">
      <c r="A6862" s="268">
        <v>97646</v>
      </c>
      <c r="B6862" s="261" t="s">
        <v>7169</v>
      </c>
      <c r="C6862" s="268" t="s">
        <v>147</v>
      </c>
      <c r="D6862" s="283">
        <v>0</v>
      </c>
    </row>
    <row r="6863" spans="1:4">
      <c r="A6863" s="268">
        <v>92712</v>
      </c>
      <c r="B6863" s="261" t="s">
        <v>7170</v>
      </c>
      <c r="C6863" s="268" t="s">
        <v>101</v>
      </c>
      <c r="D6863" s="283">
        <v>0.21</v>
      </c>
    </row>
    <row r="6864" spans="1:4">
      <c r="A6864" s="268">
        <v>92713</v>
      </c>
      <c r="B6864" s="261" t="s">
        <v>7171</v>
      </c>
      <c r="C6864" s="268" t="s">
        <v>101</v>
      </c>
      <c r="D6864" s="283">
        <v>0.05</v>
      </c>
    </row>
    <row r="6865" spans="1:4">
      <c r="A6865" s="268">
        <v>92714</v>
      </c>
      <c r="B6865" s="261" t="s">
        <v>7172</v>
      </c>
      <c r="C6865" s="268" t="s">
        <v>101</v>
      </c>
      <c r="D6865" s="283">
        <v>0.27</v>
      </c>
    </row>
    <row r="6866" spans="1:4">
      <c r="A6866" s="268">
        <v>92715</v>
      </c>
      <c r="B6866" s="261" t="s">
        <v>7173</v>
      </c>
      <c r="C6866" s="268" t="s">
        <v>101</v>
      </c>
      <c r="D6866" s="283">
        <v>114.72</v>
      </c>
    </row>
    <row r="6867" spans="1:4">
      <c r="A6867" s="268">
        <v>103663</v>
      </c>
      <c r="B6867" s="261" t="s">
        <v>7174</v>
      </c>
      <c r="C6867" s="268" t="s">
        <v>101</v>
      </c>
      <c r="D6867" s="283">
        <v>0</v>
      </c>
    </row>
    <row r="6868" spans="1:4">
      <c r="A6868" s="268">
        <v>104390</v>
      </c>
      <c r="B6868" s="261" t="s">
        <v>7175</v>
      </c>
      <c r="C6868" s="268" t="s">
        <v>101</v>
      </c>
      <c r="D6868" s="283">
        <v>0</v>
      </c>
    </row>
    <row r="6869" spans="1:4">
      <c r="A6869" s="268">
        <v>103664</v>
      </c>
      <c r="B6869" s="261" t="s">
        <v>7176</v>
      </c>
      <c r="C6869" s="268" t="s">
        <v>101</v>
      </c>
      <c r="D6869" s="283">
        <v>0</v>
      </c>
    </row>
    <row r="6870" spans="1:4">
      <c r="A6870" s="268">
        <v>104451</v>
      </c>
      <c r="B6870" s="261" t="s">
        <v>7177</v>
      </c>
      <c r="C6870" s="268" t="s">
        <v>101</v>
      </c>
      <c r="D6870" s="283">
        <v>0</v>
      </c>
    </row>
    <row r="6871" spans="1:4">
      <c r="A6871" s="268">
        <v>103666</v>
      </c>
      <c r="B6871" s="261" t="s">
        <v>7178</v>
      </c>
      <c r="C6871" s="268" t="s">
        <v>101</v>
      </c>
      <c r="D6871" s="283">
        <v>138.57</v>
      </c>
    </row>
    <row r="6872" spans="1:4">
      <c r="A6872" s="268">
        <v>89212</v>
      </c>
      <c r="B6872" s="261" t="s">
        <v>7179</v>
      </c>
      <c r="C6872" s="268" t="s">
        <v>101</v>
      </c>
      <c r="D6872" s="283">
        <v>30</v>
      </c>
    </row>
    <row r="6873" spans="1:4">
      <c r="A6873" s="268">
        <v>89213</v>
      </c>
      <c r="B6873" s="261" t="s">
        <v>7180</v>
      </c>
      <c r="C6873" s="268" t="s">
        <v>101</v>
      </c>
      <c r="D6873" s="283">
        <v>9.25</v>
      </c>
    </row>
    <row r="6874" spans="1:4">
      <c r="A6874" s="268">
        <v>89214</v>
      </c>
      <c r="B6874" s="261" t="s">
        <v>7181</v>
      </c>
      <c r="C6874" s="268" t="s">
        <v>101</v>
      </c>
      <c r="D6874" s="283">
        <v>28.16</v>
      </c>
    </row>
    <row r="6875" spans="1:4">
      <c r="A6875" s="268">
        <v>89215</v>
      </c>
      <c r="B6875" s="261" t="s">
        <v>7182</v>
      </c>
      <c r="C6875" s="268" t="s">
        <v>101</v>
      </c>
      <c r="D6875" s="283">
        <v>94.82</v>
      </c>
    </row>
    <row r="6876" spans="1:4">
      <c r="A6876" s="268">
        <v>87441</v>
      </c>
      <c r="B6876" s="261" t="s">
        <v>7183</v>
      </c>
      <c r="C6876" s="268" t="s">
        <v>101</v>
      </c>
      <c r="D6876" s="283">
        <v>0.47</v>
      </c>
    </row>
    <row r="6877" spans="1:4">
      <c r="A6877" s="268">
        <v>87442</v>
      </c>
      <c r="B6877" s="261" t="s">
        <v>7184</v>
      </c>
      <c r="C6877" s="268" t="s">
        <v>101</v>
      </c>
      <c r="D6877" s="283">
        <v>0.1</v>
      </c>
    </row>
    <row r="6878" spans="1:4">
      <c r="A6878" s="268">
        <v>87443</v>
      </c>
      <c r="B6878" s="261" t="s">
        <v>7185</v>
      </c>
      <c r="C6878" s="268" t="s">
        <v>101</v>
      </c>
      <c r="D6878" s="283">
        <v>0.57999999999999996</v>
      </c>
    </row>
    <row r="6879" spans="1:4">
      <c r="A6879" s="268">
        <v>87444</v>
      </c>
      <c r="B6879" s="261" t="s">
        <v>7186</v>
      </c>
      <c r="C6879" s="268" t="s">
        <v>101</v>
      </c>
      <c r="D6879" s="283">
        <v>4.2699999999999996</v>
      </c>
    </row>
    <row r="6880" spans="1:4">
      <c r="A6880" s="268">
        <v>93229</v>
      </c>
      <c r="B6880" s="261" t="s">
        <v>7187</v>
      </c>
      <c r="C6880" s="268" t="s">
        <v>101</v>
      </c>
      <c r="D6880" s="283">
        <v>0.43</v>
      </c>
    </row>
    <row r="6881" spans="1:4">
      <c r="A6881" s="268">
        <v>93230</v>
      </c>
      <c r="B6881" s="261" t="s">
        <v>7188</v>
      </c>
      <c r="C6881" s="268" t="s">
        <v>101</v>
      </c>
      <c r="D6881" s="283">
        <v>0.09</v>
      </c>
    </row>
    <row r="6882" spans="1:4">
      <c r="A6882" s="268">
        <v>93231</v>
      </c>
      <c r="B6882" s="261" t="s">
        <v>7189</v>
      </c>
      <c r="C6882" s="268" t="s">
        <v>101</v>
      </c>
      <c r="D6882" s="283">
        <v>0.54</v>
      </c>
    </row>
    <row r="6883" spans="1:4">
      <c r="A6883" s="268">
        <v>93232</v>
      </c>
      <c r="B6883" s="261" t="s">
        <v>7190</v>
      </c>
      <c r="C6883" s="268" t="s">
        <v>101</v>
      </c>
      <c r="D6883" s="283">
        <v>5.05</v>
      </c>
    </row>
    <row r="6884" spans="1:4">
      <c r="A6884" s="268">
        <v>102948</v>
      </c>
      <c r="B6884" s="261" t="s">
        <v>7191</v>
      </c>
      <c r="C6884" s="268" t="s">
        <v>101</v>
      </c>
      <c r="D6884" s="283">
        <v>0</v>
      </c>
    </row>
    <row r="6885" spans="1:4">
      <c r="A6885" s="268">
        <v>102949</v>
      </c>
      <c r="B6885" s="261" t="s">
        <v>7192</v>
      </c>
      <c r="C6885" s="268" t="s">
        <v>101</v>
      </c>
      <c r="D6885" s="283">
        <v>0</v>
      </c>
    </row>
    <row r="6886" spans="1:4">
      <c r="A6886" s="268">
        <v>102950</v>
      </c>
      <c r="B6886" s="261" t="s">
        <v>7193</v>
      </c>
      <c r="C6886" s="268" t="s">
        <v>101</v>
      </c>
      <c r="D6886" s="283">
        <v>0</v>
      </c>
    </row>
    <row r="6887" spans="1:4">
      <c r="A6887" s="268">
        <v>102951</v>
      </c>
      <c r="B6887" s="261" t="s">
        <v>7194</v>
      </c>
      <c r="C6887" s="268" t="s">
        <v>101</v>
      </c>
      <c r="D6887" s="283">
        <v>0.63</v>
      </c>
    </row>
    <row r="6888" spans="1:4">
      <c r="A6888" s="268">
        <v>88826</v>
      </c>
      <c r="B6888" s="261" t="s">
        <v>7195</v>
      </c>
      <c r="C6888" s="268" t="s">
        <v>101</v>
      </c>
      <c r="D6888" s="283">
        <v>0.34</v>
      </c>
    </row>
    <row r="6889" spans="1:4">
      <c r="A6889" s="268">
        <v>88827</v>
      </c>
      <c r="B6889" s="261" t="s">
        <v>7196</v>
      </c>
      <c r="C6889" s="268" t="s">
        <v>101</v>
      </c>
      <c r="D6889" s="283">
        <v>7.0000000000000007E-2</v>
      </c>
    </row>
    <row r="6890" spans="1:4">
      <c r="A6890" s="268">
        <v>88828</v>
      </c>
      <c r="B6890" s="261" t="s">
        <v>7197</v>
      </c>
      <c r="C6890" s="268" t="s">
        <v>101</v>
      </c>
      <c r="D6890" s="283">
        <v>0.37</v>
      </c>
    </row>
    <row r="6891" spans="1:4">
      <c r="A6891" s="268">
        <v>88829</v>
      </c>
      <c r="B6891" s="261" t="s">
        <v>7198</v>
      </c>
      <c r="C6891" s="268" t="s">
        <v>101</v>
      </c>
      <c r="D6891" s="283">
        <v>1.26</v>
      </c>
    </row>
    <row r="6892" spans="1:4">
      <c r="A6892" s="268">
        <v>89221</v>
      </c>
      <c r="B6892" s="261" t="s">
        <v>7199</v>
      </c>
      <c r="C6892" s="268" t="s">
        <v>101</v>
      </c>
      <c r="D6892" s="283">
        <v>1.4</v>
      </c>
    </row>
    <row r="6893" spans="1:4">
      <c r="A6893" s="268">
        <v>89222</v>
      </c>
      <c r="B6893" s="261" t="s">
        <v>7200</v>
      </c>
      <c r="C6893" s="268" t="s">
        <v>101</v>
      </c>
      <c r="D6893" s="283">
        <v>0.32</v>
      </c>
    </row>
    <row r="6894" spans="1:4">
      <c r="A6894" s="268">
        <v>89223</v>
      </c>
      <c r="B6894" s="261" t="s">
        <v>7201</v>
      </c>
      <c r="C6894" s="268" t="s">
        <v>101</v>
      </c>
      <c r="D6894" s="283">
        <v>1.53</v>
      </c>
    </row>
    <row r="6895" spans="1:4">
      <c r="A6895" s="268">
        <v>89224</v>
      </c>
      <c r="B6895" s="261" t="s">
        <v>7202</v>
      </c>
      <c r="C6895" s="268" t="s">
        <v>101</v>
      </c>
      <c r="D6895" s="283">
        <v>2.52</v>
      </c>
    </row>
    <row r="6896" spans="1:4">
      <c r="A6896" s="268">
        <v>89274</v>
      </c>
      <c r="B6896" s="261" t="s">
        <v>7203</v>
      </c>
      <c r="C6896" s="268" t="s">
        <v>101</v>
      </c>
      <c r="D6896" s="283">
        <v>1.7</v>
      </c>
    </row>
    <row r="6897" spans="1:4">
      <c r="A6897" s="268">
        <v>89275</v>
      </c>
      <c r="B6897" s="261" t="s">
        <v>7204</v>
      </c>
      <c r="C6897" s="268" t="s">
        <v>101</v>
      </c>
      <c r="D6897" s="283">
        <v>0.39</v>
      </c>
    </row>
    <row r="6898" spans="1:4">
      <c r="A6898" s="268">
        <v>89276</v>
      </c>
      <c r="B6898" s="261" t="s">
        <v>7205</v>
      </c>
      <c r="C6898" s="268" t="s">
        <v>101</v>
      </c>
      <c r="D6898" s="283">
        <v>2.13</v>
      </c>
    </row>
    <row r="6899" spans="1:4">
      <c r="A6899" s="268">
        <v>89277</v>
      </c>
      <c r="B6899" s="261" t="s">
        <v>7206</v>
      </c>
      <c r="C6899" s="268" t="s">
        <v>101</v>
      </c>
      <c r="D6899" s="283">
        <v>8.5500000000000007</v>
      </c>
    </row>
    <row r="6900" spans="1:4">
      <c r="A6900" s="268">
        <v>90646</v>
      </c>
      <c r="B6900" s="261" t="s">
        <v>7207</v>
      </c>
      <c r="C6900" s="268" t="s">
        <v>101</v>
      </c>
      <c r="D6900" s="283">
        <v>0.59</v>
      </c>
    </row>
    <row r="6901" spans="1:4">
      <c r="A6901" s="268">
        <v>90647</v>
      </c>
      <c r="B6901" s="261" t="s">
        <v>7208</v>
      </c>
      <c r="C6901" s="268" t="s">
        <v>101</v>
      </c>
      <c r="D6901" s="283">
        <v>0.13</v>
      </c>
    </row>
    <row r="6902" spans="1:4">
      <c r="A6902" s="268">
        <v>90648</v>
      </c>
      <c r="B6902" s="261" t="s">
        <v>7209</v>
      </c>
      <c r="C6902" s="268" t="s">
        <v>101</v>
      </c>
      <c r="D6902" s="283">
        <v>0.64</v>
      </c>
    </row>
    <row r="6903" spans="1:4">
      <c r="A6903" s="268">
        <v>90649</v>
      </c>
      <c r="B6903" s="261" t="s">
        <v>7210</v>
      </c>
      <c r="C6903" s="268" t="s">
        <v>101</v>
      </c>
      <c r="D6903" s="283">
        <v>9.7899999999999991</v>
      </c>
    </row>
    <row r="6904" spans="1:4">
      <c r="A6904" s="268">
        <v>106096</v>
      </c>
      <c r="B6904" s="261" t="s">
        <v>7211</v>
      </c>
      <c r="C6904" s="268" t="s">
        <v>101</v>
      </c>
      <c r="D6904" s="283">
        <v>0</v>
      </c>
    </row>
    <row r="6905" spans="1:4">
      <c r="A6905" s="268">
        <v>106097</v>
      </c>
      <c r="B6905" s="261" t="s">
        <v>7212</v>
      </c>
      <c r="C6905" s="268" t="s">
        <v>101</v>
      </c>
      <c r="D6905" s="283">
        <v>0</v>
      </c>
    </row>
    <row r="6906" spans="1:4">
      <c r="A6906" s="268">
        <v>106098</v>
      </c>
      <c r="B6906" s="261" t="s">
        <v>7213</v>
      </c>
      <c r="C6906" s="268" t="s">
        <v>101</v>
      </c>
      <c r="D6906" s="283">
        <v>0</v>
      </c>
    </row>
    <row r="6907" spans="1:4">
      <c r="A6907" s="268">
        <v>106099</v>
      </c>
      <c r="B6907" s="261" t="s">
        <v>7214</v>
      </c>
      <c r="C6907" s="268" t="s">
        <v>101</v>
      </c>
      <c r="D6907" s="283">
        <v>1.06</v>
      </c>
    </row>
    <row r="6908" spans="1:4">
      <c r="A6908" s="268">
        <v>90652</v>
      </c>
      <c r="B6908" s="261" t="s">
        <v>7215</v>
      </c>
      <c r="C6908" s="268" t="s">
        <v>101</v>
      </c>
      <c r="D6908" s="283">
        <v>4.21</v>
      </c>
    </row>
    <row r="6909" spans="1:4">
      <c r="A6909" s="268">
        <v>90653</v>
      </c>
      <c r="B6909" s="261" t="s">
        <v>7216</v>
      </c>
      <c r="C6909" s="268" t="s">
        <v>101</v>
      </c>
      <c r="D6909" s="283">
        <v>0.97</v>
      </c>
    </row>
    <row r="6910" spans="1:4">
      <c r="A6910" s="268">
        <v>90654</v>
      </c>
      <c r="B6910" s="261" t="s">
        <v>7217</v>
      </c>
      <c r="C6910" s="268" t="s">
        <v>101</v>
      </c>
      <c r="D6910" s="283">
        <v>4.5999999999999996</v>
      </c>
    </row>
    <row r="6911" spans="1:4">
      <c r="A6911" s="268">
        <v>90655</v>
      </c>
      <c r="B6911" s="261" t="s">
        <v>7218</v>
      </c>
      <c r="C6911" s="268" t="s">
        <v>101</v>
      </c>
      <c r="D6911" s="283">
        <v>6.44</v>
      </c>
    </row>
    <row r="6912" spans="1:4">
      <c r="A6912" s="268">
        <v>90658</v>
      </c>
      <c r="B6912" s="261" t="s">
        <v>7219</v>
      </c>
      <c r="C6912" s="268" t="s">
        <v>101</v>
      </c>
      <c r="D6912" s="283">
        <v>4.51</v>
      </c>
    </row>
    <row r="6913" spans="1:4">
      <c r="A6913" s="268">
        <v>90659</v>
      </c>
      <c r="B6913" s="261" t="s">
        <v>7220</v>
      </c>
      <c r="C6913" s="268" t="s">
        <v>101</v>
      </c>
      <c r="D6913" s="283">
        <v>1.04</v>
      </c>
    </row>
    <row r="6914" spans="1:4">
      <c r="A6914" s="268">
        <v>90660</v>
      </c>
      <c r="B6914" s="261" t="s">
        <v>7221</v>
      </c>
      <c r="C6914" s="268" t="s">
        <v>101</v>
      </c>
      <c r="D6914" s="283">
        <v>4.93</v>
      </c>
    </row>
    <row r="6915" spans="1:4">
      <c r="A6915" s="268">
        <v>90661</v>
      </c>
      <c r="B6915" s="261" t="s">
        <v>7222</v>
      </c>
      <c r="C6915" s="268" t="s">
        <v>101</v>
      </c>
      <c r="D6915" s="283">
        <v>6.44</v>
      </c>
    </row>
    <row r="6916" spans="1:4">
      <c r="A6916" s="268">
        <v>89019</v>
      </c>
      <c r="B6916" s="261" t="s">
        <v>7223</v>
      </c>
      <c r="C6916" s="268" t="s">
        <v>101</v>
      </c>
      <c r="D6916" s="283">
        <v>0.26</v>
      </c>
    </row>
    <row r="6917" spans="1:4">
      <c r="A6917" s="268">
        <v>89020</v>
      </c>
      <c r="B6917" s="261" t="s">
        <v>7224</v>
      </c>
      <c r="C6917" s="268" t="s">
        <v>101</v>
      </c>
      <c r="D6917" s="283">
        <v>0.06</v>
      </c>
    </row>
    <row r="6918" spans="1:4">
      <c r="A6918" s="268">
        <v>5800</v>
      </c>
      <c r="B6918" s="261" t="s">
        <v>7225</v>
      </c>
      <c r="C6918" s="268" t="s">
        <v>101</v>
      </c>
      <c r="D6918" s="283">
        <v>0.28999999999999998</v>
      </c>
    </row>
    <row r="6919" spans="1:4">
      <c r="A6919" s="268">
        <v>53866</v>
      </c>
      <c r="B6919" s="261" t="s">
        <v>7226</v>
      </c>
      <c r="C6919" s="268" t="s">
        <v>101</v>
      </c>
      <c r="D6919" s="283">
        <v>1.93</v>
      </c>
    </row>
    <row r="6920" spans="1:4">
      <c r="A6920" s="268">
        <v>90639</v>
      </c>
      <c r="B6920" s="261" t="s">
        <v>7227</v>
      </c>
      <c r="C6920" s="268" t="s">
        <v>101</v>
      </c>
      <c r="D6920" s="283">
        <v>6.47</v>
      </c>
    </row>
    <row r="6921" spans="1:4">
      <c r="A6921" s="268">
        <v>90640</v>
      </c>
      <c r="B6921" s="261" t="s">
        <v>7228</v>
      </c>
      <c r="C6921" s="268" t="s">
        <v>101</v>
      </c>
      <c r="D6921" s="283">
        <v>1.49</v>
      </c>
    </row>
    <row r="6922" spans="1:4">
      <c r="A6922" s="268">
        <v>90641</v>
      </c>
      <c r="B6922" s="261" t="s">
        <v>7229</v>
      </c>
      <c r="C6922" s="268" t="s">
        <v>101</v>
      </c>
      <c r="D6922" s="283">
        <v>7.07</v>
      </c>
    </row>
    <row r="6923" spans="1:4">
      <c r="A6923" s="268">
        <v>90642</v>
      </c>
      <c r="B6923" s="261" t="s">
        <v>7230</v>
      </c>
      <c r="C6923" s="268" t="s">
        <v>101</v>
      </c>
      <c r="D6923" s="283">
        <v>12.83</v>
      </c>
    </row>
    <row r="6924" spans="1:4">
      <c r="A6924" s="268">
        <v>102806</v>
      </c>
      <c r="B6924" s="261" t="s">
        <v>7231</v>
      </c>
      <c r="C6924" s="268" t="s">
        <v>101</v>
      </c>
      <c r="D6924" s="283">
        <v>0</v>
      </c>
    </row>
    <row r="6925" spans="1:4">
      <c r="A6925" s="268">
        <v>102807</v>
      </c>
      <c r="B6925" s="261" t="s">
        <v>7232</v>
      </c>
      <c r="C6925" s="268" t="s">
        <v>101</v>
      </c>
      <c r="D6925" s="283">
        <v>0</v>
      </c>
    </row>
    <row r="6926" spans="1:4">
      <c r="A6926" s="268">
        <v>102808</v>
      </c>
      <c r="B6926" s="261" t="s">
        <v>7233</v>
      </c>
      <c r="C6926" s="268" t="s">
        <v>101</v>
      </c>
      <c r="D6926" s="283">
        <v>0</v>
      </c>
    </row>
    <row r="6927" spans="1:4">
      <c r="A6927" s="268">
        <v>102809</v>
      </c>
      <c r="B6927" s="261" t="s">
        <v>7234</v>
      </c>
      <c r="C6927" s="268" t="s">
        <v>101</v>
      </c>
      <c r="D6927" s="283">
        <v>16.25</v>
      </c>
    </row>
    <row r="6928" spans="1:4">
      <c r="A6928" s="268">
        <v>92140</v>
      </c>
      <c r="B6928" s="261" t="s">
        <v>7235</v>
      </c>
      <c r="C6928" s="268" t="s">
        <v>101</v>
      </c>
      <c r="D6928" s="283">
        <v>5.1100000000000003</v>
      </c>
    </row>
    <row r="6929" spans="1:4">
      <c r="A6929" s="268">
        <v>92142</v>
      </c>
      <c r="B6929" s="261" t="s">
        <v>7236</v>
      </c>
      <c r="C6929" s="268" t="s">
        <v>101</v>
      </c>
      <c r="D6929" s="283">
        <v>0.63</v>
      </c>
    </row>
    <row r="6930" spans="1:4">
      <c r="A6930" s="268">
        <v>92141</v>
      </c>
      <c r="B6930" s="261" t="s">
        <v>7237</v>
      </c>
      <c r="C6930" s="268" t="s">
        <v>101</v>
      </c>
      <c r="D6930" s="283">
        <v>1.57</v>
      </c>
    </row>
    <row r="6931" spans="1:4">
      <c r="A6931" s="268">
        <v>92143</v>
      </c>
      <c r="B6931" s="261" t="s">
        <v>7238</v>
      </c>
      <c r="C6931" s="268" t="s">
        <v>101</v>
      </c>
      <c r="D6931" s="283">
        <v>6.38</v>
      </c>
    </row>
    <row r="6932" spans="1:4">
      <c r="A6932" s="268">
        <v>92144</v>
      </c>
      <c r="B6932" s="261" t="s">
        <v>7239</v>
      </c>
      <c r="C6932" s="268" t="s">
        <v>101</v>
      </c>
      <c r="D6932" s="283">
        <v>43.95</v>
      </c>
    </row>
    <row r="6933" spans="1:4">
      <c r="A6933" s="268">
        <v>92133</v>
      </c>
      <c r="B6933" s="261" t="s">
        <v>7240</v>
      </c>
      <c r="C6933" s="268" t="s">
        <v>101</v>
      </c>
      <c r="D6933" s="283">
        <v>13.94</v>
      </c>
    </row>
    <row r="6934" spans="1:4">
      <c r="A6934" s="268">
        <v>92135</v>
      </c>
      <c r="B6934" s="261" t="s">
        <v>7241</v>
      </c>
      <c r="C6934" s="268" t="s">
        <v>101</v>
      </c>
      <c r="D6934" s="283">
        <v>1.74</v>
      </c>
    </row>
    <row r="6935" spans="1:4">
      <c r="A6935" s="268">
        <v>92134</v>
      </c>
      <c r="B6935" s="261" t="s">
        <v>7242</v>
      </c>
      <c r="C6935" s="268" t="s">
        <v>101</v>
      </c>
      <c r="D6935" s="283">
        <v>4.3</v>
      </c>
    </row>
    <row r="6936" spans="1:4">
      <c r="A6936" s="268">
        <v>92136</v>
      </c>
      <c r="B6936" s="261" t="s">
        <v>7243</v>
      </c>
      <c r="C6936" s="268" t="s">
        <v>101</v>
      </c>
      <c r="D6936" s="283">
        <v>17.43</v>
      </c>
    </row>
    <row r="6937" spans="1:4">
      <c r="A6937" s="268">
        <v>92137</v>
      </c>
      <c r="B6937" s="261" t="s">
        <v>7244</v>
      </c>
      <c r="C6937" s="268" t="s">
        <v>101</v>
      </c>
      <c r="D6937" s="283">
        <v>35.979999999999997</v>
      </c>
    </row>
    <row r="6938" spans="1:4">
      <c r="A6938" s="268">
        <v>91380</v>
      </c>
      <c r="B6938" s="261" t="s">
        <v>7245</v>
      </c>
      <c r="C6938" s="268" t="s">
        <v>101</v>
      </c>
      <c r="D6938" s="283">
        <v>29.36</v>
      </c>
    </row>
    <row r="6939" spans="1:4">
      <c r="A6939" s="268">
        <v>91382</v>
      </c>
      <c r="B6939" s="261" t="s">
        <v>7246</v>
      </c>
      <c r="C6939" s="268" t="s">
        <v>101</v>
      </c>
      <c r="D6939" s="283">
        <v>4.54</v>
      </c>
    </row>
    <row r="6940" spans="1:4">
      <c r="A6940" s="268">
        <v>91381</v>
      </c>
      <c r="B6940" s="261" t="s">
        <v>7247</v>
      </c>
      <c r="C6940" s="268" t="s">
        <v>101</v>
      </c>
      <c r="D6940" s="283">
        <v>11.26</v>
      </c>
    </row>
    <row r="6941" spans="1:4">
      <c r="A6941" s="268">
        <v>91383</v>
      </c>
      <c r="B6941" s="261" t="s">
        <v>7248</v>
      </c>
      <c r="C6941" s="268" t="s">
        <v>101</v>
      </c>
      <c r="D6941" s="283">
        <v>52.82</v>
      </c>
    </row>
    <row r="6942" spans="1:4">
      <c r="A6942" s="268">
        <v>91384</v>
      </c>
      <c r="B6942" s="261" t="s">
        <v>7249</v>
      </c>
      <c r="C6942" s="268" t="s">
        <v>101</v>
      </c>
      <c r="D6942" s="283">
        <v>144.80000000000001</v>
      </c>
    </row>
    <row r="6943" spans="1:4">
      <c r="A6943" s="268">
        <v>96030</v>
      </c>
      <c r="B6943" s="261" t="s">
        <v>7250</v>
      </c>
      <c r="C6943" s="268" t="s">
        <v>101</v>
      </c>
      <c r="D6943" s="283">
        <v>36.72</v>
      </c>
    </row>
    <row r="6944" spans="1:4">
      <c r="A6944" s="268">
        <v>96032</v>
      </c>
      <c r="B6944" s="261" t="s">
        <v>7251</v>
      </c>
      <c r="C6944" s="268" t="s">
        <v>101</v>
      </c>
      <c r="D6944" s="283">
        <v>5.12</v>
      </c>
    </row>
    <row r="6945" spans="1:4">
      <c r="A6945" s="268">
        <v>96031</v>
      </c>
      <c r="B6945" s="261" t="s">
        <v>7252</v>
      </c>
      <c r="C6945" s="268" t="s">
        <v>101</v>
      </c>
      <c r="D6945" s="283">
        <v>12.77</v>
      </c>
    </row>
    <row r="6946" spans="1:4">
      <c r="A6946" s="268">
        <v>96033</v>
      </c>
      <c r="B6946" s="261" t="s">
        <v>7253</v>
      </c>
      <c r="C6946" s="268" t="s">
        <v>101</v>
      </c>
      <c r="D6946" s="283">
        <v>58.95</v>
      </c>
    </row>
    <row r="6947" spans="1:4">
      <c r="A6947" s="268">
        <v>96034</v>
      </c>
      <c r="B6947" s="261" t="s">
        <v>7254</v>
      </c>
      <c r="C6947" s="268" t="s">
        <v>101</v>
      </c>
      <c r="D6947" s="283">
        <v>144.80000000000001</v>
      </c>
    </row>
    <row r="6948" spans="1:4">
      <c r="A6948" s="268">
        <v>89870</v>
      </c>
      <c r="B6948" s="261" t="s">
        <v>7255</v>
      </c>
      <c r="C6948" s="268" t="s">
        <v>101</v>
      </c>
      <c r="D6948" s="283">
        <v>39.75</v>
      </c>
    </row>
    <row r="6949" spans="1:4">
      <c r="A6949" s="268">
        <v>89872</v>
      </c>
      <c r="B6949" s="261" t="s">
        <v>7256</v>
      </c>
      <c r="C6949" s="268" t="s">
        <v>101</v>
      </c>
      <c r="D6949" s="283">
        <v>5.63</v>
      </c>
    </row>
    <row r="6950" spans="1:4">
      <c r="A6950" s="268">
        <v>89871</v>
      </c>
      <c r="B6950" s="261" t="s">
        <v>7257</v>
      </c>
      <c r="C6950" s="268" t="s">
        <v>101</v>
      </c>
      <c r="D6950" s="283">
        <v>13.95</v>
      </c>
    </row>
    <row r="6951" spans="1:4">
      <c r="A6951" s="268">
        <v>89873</v>
      </c>
      <c r="B6951" s="261" t="s">
        <v>7258</v>
      </c>
      <c r="C6951" s="268" t="s">
        <v>101</v>
      </c>
      <c r="D6951" s="283">
        <v>67.94</v>
      </c>
    </row>
    <row r="6952" spans="1:4">
      <c r="A6952" s="268">
        <v>89874</v>
      </c>
      <c r="B6952" s="261" t="s">
        <v>7259</v>
      </c>
      <c r="C6952" s="268" t="s">
        <v>101</v>
      </c>
      <c r="D6952" s="283">
        <v>180.06</v>
      </c>
    </row>
    <row r="6953" spans="1:4">
      <c r="A6953" s="268">
        <v>89878</v>
      </c>
      <c r="B6953" s="261" t="s">
        <v>7260</v>
      </c>
      <c r="C6953" s="268" t="s">
        <v>101</v>
      </c>
      <c r="D6953" s="283">
        <v>42.57</v>
      </c>
    </row>
    <row r="6954" spans="1:4">
      <c r="A6954" s="268">
        <v>89880</v>
      </c>
      <c r="B6954" s="261" t="s">
        <v>7261</v>
      </c>
      <c r="C6954" s="268" t="s">
        <v>101</v>
      </c>
      <c r="D6954" s="283">
        <v>5.93</v>
      </c>
    </row>
    <row r="6955" spans="1:4">
      <c r="A6955" s="268">
        <v>89879</v>
      </c>
      <c r="B6955" s="261" t="s">
        <v>7262</v>
      </c>
      <c r="C6955" s="268" t="s">
        <v>101</v>
      </c>
      <c r="D6955" s="283">
        <v>14.69</v>
      </c>
    </row>
    <row r="6956" spans="1:4">
      <c r="A6956" s="268">
        <v>89881</v>
      </c>
      <c r="B6956" s="261" t="s">
        <v>7263</v>
      </c>
      <c r="C6956" s="268" t="s">
        <v>101</v>
      </c>
      <c r="D6956" s="283">
        <v>72.05</v>
      </c>
    </row>
    <row r="6957" spans="1:4">
      <c r="A6957" s="268">
        <v>89882</v>
      </c>
      <c r="B6957" s="261" t="s">
        <v>7264</v>
      </c>
      <c r="C6957" s="268" t="s">
        <v>101</v>
      </c>
      <c r="D6957" s="283">
        <v>207.74</v>
      </c>
    </row>
    <row r="6958" spans="1:4">
      <c r="A6958" s="268">
        <v>7058</v>
      </c>
      <c r="B6958" s="261" t="s">
        <v>7265</v>
      </c>
      <c r="C6958" s="268" t="s">
        <v>101</v>
      </c>
      <c r="D6958" s="283">
        <v>23.08</v>
      </c>
    </row>
    <row r="6959" spans="1:4">
      <c r="A6959" s="268">
        <v>91402</v>
      </c>
      <c r="B6959" s="261" t="s">
        <v>7266</v>
      </c>
      <c r="C6959" s="268" t="s">
        <v>101</v>
      </c>
      <c r="D6959" s="283">
        <v>3.58</v>
      </c>
    </row>
    <row r="6960" spans="1:4">
      <c r="A6960" s="268">
        <v>7059</v>
      </c>
      <c r="B6960" s="261" t="s">
        <v>7267</v>
      </c>
      <c r="C6960" s="268" t="s">
        <v>101</v>
      </c>
      <c r="D6960" s="283">
        <v>8.89</v>
      </c>
    </row>
    <row r="6961" spans="1:4">
      <c r="A6961" s="268">
        <v>7060</v>
      </c>
      <c r="B6961" s="261" t="s">
        <v>7268</v>
      </c>
      <c r="C6961" s="268" t="s">
        <v>101</v>
      </c>
      <c r="D6961" s="283">
        <v>41.6</v>
      </c>
    </row>
    <row r="6962" spans="1:4">
      <c r="A6962" s="268">
        <v>7061</v>
      </c>
      <c r="B6962" s="261" t="s">
        <v>7269</v>
      </c>
      <c r="C6962" s="268" t="s">
        <v>101</v>
      </c>
      <c r="D6962" s="283">
        <v>83.21</v>
      </c>
    </row>
    <row r="6963" spans="1:4">
      <c r="A6963" s="268">
        <v>91367</v>
      </c>
      <c r="B6963" s="261" t="s">
        <v>7270</v>
      </c>
      <c r="C6963" s="268" t="s">
        <v>101</v>
      </c>
      <c r="D6963" s="283">
        <v>22.31</v>
      </c>
    </row>
    <row r="6964" spans="1:4">
      <c r="A6964" s="268">
        <v>91369</v>
      </c>
      <c r="B6964" s="261" t="s">
        <v>7271</v>
      </c>
      <c r="C6964" s="268" t="s">
        <v>101</v>
      </c>
      <c r="D6964" s="283">
        <v>3.45</v>
      </c>
    </row>
    <row r="6965" spans="1:4">
      <c r="A6965" s="268">
        <v>91368</v>
      </c>
      <c r="B6965" s="261" t="s">
        <v>7272</v>
      </c>
      <c r="C6965" s="268" t="s">
        <v>101</v>
      </c>
      <c r="D6965" s="283">
        <v>8.57</v>
      </c>
    </row>
    <row r="6966" spans="1:4">
      <c r="A6966" s="268">
        <v>5695</v>
      </c>
      <c r="B6966" s="261" t="s">
        <v>7273</v>
      </c>
      <c r="C6966" s="268" t="s">
        <v>101</v>
      </c>
      <c r="D6966" s="283">
        <v>40.21</v>
      </c>
    </row>
    <row r="6967" spans="1:4">
      <c r="A6967" s="268">
        <v>53792</v>
      </c>
      <c r="B6967" s="261" t="s">
        <v>7274</v>
      </c>
      <c r="C6967" s="268" t="s">
        <v>101</v>
      </c>
      <c r="D6967" s="283">
        <v>103.44</v>
      </c>
    </row>
    <row r="6968" spans="1:4">
      <c r="A6968" s="268">
        <v>106347</v>
      </c>
      <c r="B6968" s="261" t="s">
        <v>7275</v>
      </c>
      <c r="C6968" s="268" t="s">
        <v>101</v>
      </c>
      <c r="D6968" s="283">
        <v>0</v>
      </c>
    </row>
    <row r="6969" spans="1:4">
      <c r="A6969" s="268">
        <v>106350</v>
      </c>
      <c r="B6969" s="261" t="s">
        <v>7276</v>
      </c>
      <c r="C6969" s="268" t="s">
        <v>101</v>
      </c>
      <c r="D6969" s="283">
        <v>0</v>
      </c>
    </row>
    <row r="6970" spans="1:4">
      <c r="A6970" s="268">
        <v>106348</v>
      </c>
      <c r="B6970" s="261" t="s">
        <v>7277</v>
      </c>
      <c r="C6970" s="268" t="s">
        <v>101</v>
      </c>
      <c r="D6970" s="283">
        <v>0</v>
      </c>
    </row>
    <row r="6971" spans="1:4">
      <c r="A6971" s="268">
        <v>106349</v>
      </c>
      <c r="B6971" s="261" t="s">
        <v>7278</v>
      </c>
      <c r="C6971" s="268" t="s">
        <v>101</v>
      </c>
      <c r="D6971" s="283">
        <v>0</v>
      </c>
    </row>
    <row r="6972" spans="1:4">
      <c r="A6972" s="268">
        <v>106351</v>
      </c>
      <c r="B6972" s="261" t="s">
        <v>7279</v>
      </c>
      <c r="C6972" s="268" t="s">
        <v>101</v>
      </c>
      <c r="D6972" s="283">
        <v>202.11</v>
      </c>
    </row>
    <row r="6973" spans="1:4">
      <c r="A6973" s="268">
        <v>106337</v>
      </c>
      <c r="B6973" s="261" t="s">
        <v>7280</v>
      </c>
      <c r="C6973" s="268" t="s">
        <v>101</v>
      </c>
      <c r="D6973" s="283">
        <v>0</v>
      </c>
    </row>
    <row r="6974" spans="1:4">
      <c r="A6974" s="268">
        <v>106340</v>
      </c>
      <c r="B6974" s="261" t="s">
        <v>7281</v>
      </c>
      <c r="C6974" s="268" t="s">
        <v>101</v>
      </c>
      <c r="D6974" s="283">
        <v>0</v>
      </c>
    </row>
    <row r="6975" spans="1:4">
      <c r="A6975" s="268">
        <v>106338</v>
      </c>
      <c r="B6975" s="261" t="s">
        <v>7282</v>
      </c>
      <c r="C6975" s="268" t="s">
        <v>101</v>
      </c>
      <c r="D6975" s="283">
        <v>0</v>
      </c>
    </row>
    <row r="6976" spans="1:4">
      <c r="A6976" s="268">
        <v>106339</v>
      </c>
      <c r="B6976" s="261" t="s">
        <v>7283</v>
      </c>
      <c r="C6976" s="268" t="s">
        <v>101</v>
      </c>
      <c r="D6976" s="283">
        <v>0</v>
      </c>
    </row>
    <row r="6977" spans="1:4">
      <c r="A6977" s="268">
        <v>106341</v>
      </c>
      <c r="B6977" s="261" t="s">
        <v>7284</v>
      </c>
      <c r="C6977" s="268" t="s">
        <v>101</v>
      </c>
      <c r="D6977" s="283">
        <v>274.27</v>
      </c>
    </row>
    <row r="6978" spans="1:4">
      <c r="A6978" s="268">
        <v>92237</v>
      </c>
      <c r="B6978" s="261" t="s">
        <v>7285</v>
      </c>
      <c r="C6978" s="268" t="s">
        <v>101</v>
      </c>
      <c r="D6978" s="283">
        <v>29.95</v>
      </c>
    </row>
    <row r="6979" spans="1:4">
      <c r="A6979" s="268">
        <v>92239</v>
      </c>
      <c r="B6979" s="261" t="s">
        <v>7286</v>
      </c>
      <c r="C6979" s="268" t="s">
        <v>101</v>
      </c>
      <c r="D6979" s="283">
        <v>4.8600000000000003</v>
      </c>
    </row>
    <row r="6980" spans="1:4">
      <c r="A6980" s="268">
        <v>92238</v>
      </c>
      <c r="B6980" s="261" t="s">
        <v>7287</v>
      </c>
      <c r="C6980" s="268" t="s">
        <v>101</v>
      </c>
      <c r="D6980" s="283">
        <v>12.04</v>
      </c>
    </row>
    <row r="6981" spans="1:4">
      <c r="A6981" s="268">
        <v>92240</v>
      </c>
      <c r="B6981" s="261" t="s">
        <v>7288</v>
      </c>
      <c r="C6981" s="268" t="s">
        <v>101</v>
      </c>
      <c r="D6981" s="283">
        <v>53.6</v>
      </c>
    </row>
    <row r="6982" spans="1:4">
      <c r="A6982" s="268">
        <v>92241</v>
      </c>
      <c r="B6982" s="261" t="s">
        <v>7289</v>
      </c>
      <c r="C6982" s="268" t="s">
        <v>101</v>
      </c>
      <c r="D6982" s="283">
        <v>281.97000000000003</v>
      </c>
    </row>
    <row r="6983" spans="1:4">
      <c r="A6983" s="268">
        <v>91640</v>
      </c>
      <c r="B6983" s="261" t="s">
        <v>7290</v>
      </c>
      <c r="C6983" s="268" t="s">
        <v>101</v>
      </c>
      <c r="D6983" s="283">
        <v>41.08</v>
      </c>
    </row>
    <row r="6984" spans="1:4">
      <c r="A6984" s="268">
        <v>91642</v>
      </c>
      <c r="B6984" s="261" t="s">
        <v>7291</v>
      </c>
      <c r="C6984" s="268" t="s">
        <v>101</v>
      </c>
      <c r="D6984" s="283">
        <v>6.69</v>
      </c>
    </row>
    <row r="6985" spans="1:4">
      <c r="A6985" s="268">
        <v>91641</v>
      </c>
      <c r="B6985" s="261" t="s">
        <v>7292</v>
      </c>
      <c r="C6985" s="268" t="s">
        <v>101</v>
      </c>
      <c r="D6985" s="283">
        <v>16.559999999999999</v>
      </c>
    </row>
    <row r="6986" spans="1:4">
      <c r="A6986" s="268">
        <v>91643</v>
      </c>
      <c r="B6986" s="261" t="s">
        <v>7293</v>
      </c>
      <c r="C6986" s="268" t="s">
        <v>101</v>
      </c>
      <c r="D6986" s="283">
        <v>73.88</v>
      </c>
    </row>
    <row r="6987" spans="1:4">
      <c r="A6987" s="268">
        <v>91644</v>
      </c>
      <c r="B6987" s="261" t="s">
        <v>7294</v>
      </c>
      <c r="C6987" s="268" t="s">
        <v>101</v>
      </c>
      <c r="D6987" s="283">
        <v>307.57</v>
      </c>
    </row>
    <row r="6988" spans="1:4">
      <c r="A6988" s="268">
        <v>92105</v>
      </c>
      <c r="B6988" s="261" t="s">
        <v>7295</v>
      </c>
      <c r="C6988" s="268" t="s">
        <v>101</v>
      </c>
      <c r="D6988" s="283">
        <v>196.49</v>
      </c>
    </row>
    <row r="6989" spans="1:4">
      <c r="A6989" s="268">
        <v>92101</v>
      </c>
      <c r="B6989" s="261" t="s">
        <v>7296</v>
      </c>
      <c r="C6989" s="268" t="s">
        <v>101</v>
      </c>
      <c r="D6989" s="283">
        <v>46.45</v>
      </c>
    </row>
    <row r="6990" spans="1:4">
      <c r="A6990" s="268">
        <v>92103</v>
      </c>
      <c r="B6990" s="261" t="s">
        <v>7297</v>
      </c>
      <c r="C6990" s="268" t="s">
        <v>101</v>
      </c>
      <c r="D6990" s="283">
        <v>5.83</v>
      </c>
    </row>
    <row r="6991" spans="1:4">
      <c r="A6991" s="268">
        <v>92102</v>
      </c>
      <c r="B6991" s="261" t="s">
        <v>7298</v>
      </c>
      <c r="C6991" s="268" t="s">
        <v>101</v>
      </c>
      <c r="D6991" s="283">
        <v>14.42</v>
      </c>
    </row>
    <row r="6992" spans="1:4">
      <c r="A6992" s="268">
        <v>92104</v>
      </c>
      <c r="B6992" s="261" t="s">
        <v>7299</v>
      </c>
      <c r="C6992" s="268" t="s">
        <v>101</v>
      </c>
      <c r="D6992" s="283">
        <v>72.88</v>
      </c>
    </row>
    <row r="6993" spans="1:4">
      <c r="A6993" s="268">
        <v>91396</v>
      </c>
      <c r="B6993" s="261" t="s">
        <v>7300</v>
      </c>
      <c r="C6993" s="268" t="s">
        <v>101</v>
      </c>
      <c r="D6993" s="283">
        <v>29.58</v>
      </c>
    </row>
    <row r="6994" spans="1:4">
      <c r="A6994" s="268">
        <v>91398</v>
      </c>
      <c r="B6994" s="261" t="s">
        <v>7301</v>
      </c>
      <c r="C6994" s="268" t="s">
        <v>101</v>
      </c>
      <c r="D6994" s="283">
        <v>4.5999999999999996</v>
      </c>
    </row>
    <row r="6995" spans="1:4">
      <c r="A6995" s="268">
        <v>91397</v>
      </c>
      <c r="B6995" s="261" t="s">
        <v>7302</v>
      </c>
      <c r="C6995" s="268" t="s">
        <v>101</v>
      </c>
      <c r="D6995" s="283">
        <v>11.4</v>
      </c>
    </row>
    <row r="6996" spans="1:4">
      <c r="A6996" s="268">
        <v>5763</v>
      </c>
      <c r="B6996" s="261" t="s">
        <v>7303</v>
      </c>
      <c r="C6996" s="268" t="s">
        <v>101</v>
      </c>
      <c r="D6996" s="283">
        <v>52.31</v>
      </c>
    </row>
    <row r="6997" spans="1:4">
      <c r="A6997" s="268">
        <v>53831</v>
      </c>
      <c r="B6997" s="261" t="s">
        <v>7304</v>
      </c>
      <c r="C6997" s="268" t="s">
        <v>101</v>
      </c>
      <c r="D6997" s="283">
        <v>196.49</v>
      </c>
    </row>
    <row r="6998" spans="1:4">
      <c r="A6998" s="268">
        <v>106222</v>
      </c>
      <c r="B6998" s="261" t="s">
        <v>7305</v>
      </c>
      <c r="C6998" s="268" t="s">
        <v>101</v>
      </c>
      <c r="D6998" s="283">
        <v>29.49</v>
      </c>
    </row>
    <row r="6999" spans="1:4">
      <c r="A6999" s="268">
        <v>106225</v>
      </c>
      <c r="B6999" s="261" t="s">
        <v>7306</v>
      </c>
      <c r="C6999" s="268" t="s">
        <v>101</v>
      </c>
      <c r="D6999" s="283">
        <v>4.5199999999999996</v>
      </c>
    </row>
    <row r="7000" spans="1:4">
      <c r="A7000" s="268">
        <v>106223</v>
      </c>
      <c r="B7000" s="261" t="s">
        <v>7307</v>
      </c>
      <c r="C7000" s="268" t="s">
        <v>101</v>
      </c>
      <c r="D7000" s="283">
        <v>11.19</v>
      </c>
    </row>
    <row r="7001" spans="1:4">
      <c r="A7001" s="268">
        <v>106224</v>
      </c>
      <c r="B7001" s="261" t="s">
        <v>7308</v>
      </c>
      <c r="C7001" s="268" t="s">
        <v>101</v>
      </c>
      <c r="D7001" s="283">
        <v>51.4</v>
      </c>
    </row>
    <row r="7002" spans="1:4">
      <c r="A7002" s="268">
        <v>106226</v>
      </c>
      <c r="B7002" s="261" t="s">
        <v>7309</v>
      </c>
      <c r="C7002" s="268" t="s">
        <v>101</v>
      </c>
      <c r="D7002" s="283">
        <v>161.18</v>
      </c>
    </row>
    <row r="7003" spans="1:4">
      <c r="A7003" s="268">
        <v>91359</v>
      </c>
      <c r="B7003" s="261" t="s">
        <v>7310</v>
      </c>
      <c r="C7003" s="268" t="s">
        <v>101</v>
      </c>
      <c r="D7003" s="283">
        <v>21.36</v>
      </c>
    </row>
    <row r="7004" spans="1:4">
      <c r="A7004" s="268">
        <v>91361</v>
      </c>
      <c r="B7004" s="261" t="s">
        <v>7311</v>
      </c>
      <c r="C7004" s="268" t="s">
        <v>101</v>
      </c>
      <c r="D7004" s="283">
        <v>3.29</v>
      </c>
    </row>
    <row r="7005" spans="1:4">
      <c r="A7005" s="268">
        <v>91360</v>
      </c>
      <c r="B7005" s="261" t="s">
        <v>7312</v>
      </c>
      <c r="C7005" s="268" t="s">
        <v>101</v>
      </c>
      <c r="D7005" s="283">
        <v>8.15</v>
      </c>
    </row>
    <row r="7006" spans="1:4">
      <c r="A7006" s="268">
        <v>53882</v>
      </c>
      <c r="B7006" s="261" t="s">
        <v>7313</v>
      </c>
      <c r="C7006" s="268" t="s">
        <v>101</v>
      </c>
      <c r="D7006" s="283">
        <v>37.42</v>
      </c>
    </row>
    <row r="7007" spans="1:4">
      <c r="A7007" s="268">
        <v>5747</v>
      </c>
      <c r="B7007" s="261" t="s">
        <v>7314</v>
      </c>
      <c r="C7007" s="268" t="s">
        <v>101</v>
      </c>
      <c r="D7007" s="283">
        <v>161.47999999999999</v>
      </c>
    </row>
    <row r="7008" spans="1:4">
      <c r="A7008" s="268">
        <v>104699</v>
      </c>
      <c r="B7008" s="261" t="s">
        <v>7315</v>
      </c>
      <c r="C7008" s="268" t="s">
        <v>101</v>
      </c>
      <c r="D7008" s="283">
        <v>0</v>
      </c>
    </row>
    <row r="7009" spans="1:4">
      <c r="A7009" s="268">
        <v>104702</v>
      </c>
      <c r="B7009" s="261" t="s">
        <v>7316</v>
      </c>
      <c r="C7009" s="268" t="s">
        <v>101</v>
      </c>
      <c r="D7009" s="283">
        <v>0</v>
      </c>
    </row>
    <row r="7010" spans="1:4">
      <c r="A7010" s="268">
        <v>104700</v>
      </c>
      <c r="B7010" s="261" t="s">
        <v>7317</v>
      </c>
      <c r="C7010" s="268" t="s">
        <v>101</v>
      </c>
      <c r="D7010" s="283">
        <v>0</v>
      </c>
    </row>
    <row r="7011" spans="1:4">
      <c r="A7011" s="268">
        <v>104701</v>
      </c>
      <c r="B7011" s="261" t="s">
        <v>7318</v>
      </c>
      <c r="C7011" s="268" t="s">
        <v>101</v>
      </c>
      <c r="D7011" s="283">
        <v>0</v>
      </c>
    </row>
    <row r="7012" spans="1:4">
      <c r="A7012" s="268">
        <v>104703</v>
      </c>
      <c r="B7012" s="261" t="s">
        <v>7319</v>
      </c>
      <c r="C7012" s="268" t="s">
        <v>101</v>
      </c>
      <c r="D7012" s="283">
        <v>94.46</v>
      </c>
    </row>
    <row r="7013" spans="1:4">
      <c r="A7013" s="268">
        <v>91390</v>
      </c>
      <c r="B7013" s="261" t="s">
        <v>7320</v>
      </c>
      <c r="C7013" s="268" t="s">
        <v>101</v>
      </c>
      <c r="D7013" s="283">
        <v>19.38</v>
      </c>
    </row>
    <row r="7014" spans="1:4">
      <c r="A7014" s="268">
        <v>91392</v>
      </c>
      <c r="B7014" s="261" t="s">
        <v>7321</v>
      </c>
      <c r="C7014" s="268" t="s">
        <v>101</v>
      </c>
      <c r="D7014" s="283">
        <v>3.11</v>
      </c>
    </row>
    <row r="7015" spans="1:4">
      <c r="A7015" s="268">
        <v>91391</v>
      </c>
      <c r="B7015" s="261" t="s">
        <v>7322</v>
      </c>
      <c r="C7015" s="268" t="s">
        <v>101</v>
      </c>
      <c r="D7015" s="283">
        <v>7.71</v>
      </c>
    </row>
    <row r="7016" spans="1:4">
      <c r="A7016" s="268">
        <v>73335</v>
      </c>
      <c r="B7016" s="261" t="s">
        <v>7323</v>
      </c>
      <c r="C7016" s="268" t="s">
        <v>101</v>
      </c>
      <c r="D7016" s="283">
        <v>35.29</v>
      </c>
    </row>
    <row r="7017" spans="1:4">
      <c r="A7017" s="268">
        <v>73340</v>
      </c>
      <c r="B7017" s="261" t="s">
        <v>7324</v>
      </c>
      <c r="C7017" s="268" t="s">
        <v>101</v>
      </c>
      <c r="D7017" s="283">
        <v>158.06</v>
      </c>
    </row>
    <row r="7018" spans="1:4">
      <c r="A7018" s="268">
        <v>89264</v>
      </c>
      <c r="B7018" s="261" t="s">
        <v>7325</v>
      </c>
      <c r="C7018" s="268" t="s">
        <v>101</v>
      </c>
      <c r="D7018" s="283">
        <v>21.22</v>
      </c>
    </row>
    <row r="7019" spans="1:4">
      <c r="A7019" s="268">
        <v>89266</v>
      </c>
      <c r="B7019" s="261" t="s">
        <v>7326</v>
      </c>
      <c r="C7019" s="268" t="s">
        <v>101</v>
      </c>
      <c r="D7019" s="283">
        <v>3.41</v>
      </c>
    </row>
    <row r="7020" spans="1:4">
      <c r="A7020" s="268">
        <v>89265</v>
      </c>
      <c r="B7020" s="261" t="s">
        <v>7327</v>
      </c>
      <c r="C7020" s="268" t="s">
        <v>101</v>
      </c>
      <c r="D7020" s="283">
        <v>8.4600000000000009</v>
      </c>
    </row>
    <row r="7021" spans="1:4">
      <c r="A7021" s="268">
        <v>5705</v>
      </c>
      <c r="B7021" s="261" t="s">
        <v>7328</v>
      </c>
      <c r="C7021" s="268" t="s">
        <v>101</v>
      </c>
      <c r="D7021" s="283">
        <v>38.700000000000003</v>
      </c>
    </row>
    <row r="7022" spans="1:4">
      <c r="A7022" s="268">
        <v>53797</v>
      </c>
      <c r="B7022" s="261" t="s">
        <v>7329</v>
      </c>
      <c r="C7022" s="268" t="s">
        <v>101</v>
      </c>
      <c r="D7022" s="283">
        <v>118.96</v>
      </c>
    </row>
    <row r="7023" spans="1:4">
      <c r="A7023" s="268">
        <v>106327</v>
      </c>
      <c r="B7023" s="261" t="s">
        <v>7330</v>
      </c>
      <c r="C7023" s="268" t="s">
        <v>101</v>
      </c>
      <c r="D7023" s="283">
        <v>0</v>
      </c>
    </row>
    <row r="7024" spans="1:4">
      <c r="A7024" s="268">
        <v>106330</v>
      </c>
      <c r="B7024" s="261" t="s">
        <v>7331</v>
      </c>
      <c r="C7024" s="268" t="s">
        <v>101</v>
      </c>
      <c r="D7024" s="283">
        <v>0</v>
      </c>
    </row>
    <row r="7025" spans="1:4">
      <c r="A7025" s="268">
        <v>106328</v>
      </c>
      <c r="B7025" s="261" t="s">
        <v>7332</v>
      </c>
      <c r="C7025" s="268" t="s">
        <v>101</v>
      </c>
      <c r="D7025" s="283">
        <v>0</v>
      </c>
    </row>
    <row r="7026" spans="1:4">
      <c r="A7026" s="268">
        <v>106329</v>
      </c>
      <c r="B7026" s="261" t="s">
        <v>7333</v>
      </c>
      <c r="C7026" s="268" t="s">
        <v>101</v>
      </c>
      <c r="D7026" s="283">
        <v>0</v>
      </c>
    </row>
    <row r="7027" spans="1:4">
      <c r="A7027" s="268">
        <v>106331</v>
      </c>
      <c r="B7027" s="261" t="s">
        <v>7334</v>
      </c>
      <c r="C7027" s="268" t="s">
        <v>101</v>
      </c>
      <c r="D7027" s="283">
        <v>101.6</v>
      </c>
    </row>
    <row r="7028" spans="1:4">
      <c r="A7028" s="268">
        <v>106227</v>
      </c>
      <c r="B7028" s="261" t="s">
        <v>7335</v>
      </c>
      <c r="C7028" s="268" t="s">
        <v>101</v>
      </c>
      <c r="D7028" s="283">
        <v>30.64</v>
      </c>
    </row>
    <row r="7029" spans="1:4">
      <c r="A7029" s="268">
        <v>106230</v>
      </c>
      <c r="B7029" s="261" t="s">
        <v>7336</v>
      </c>
      <c r="C7029" s="268" t="s">
        <v>101</v>
      </c>
      <c r="D7029" s="283">
        <v>5.08</v>
      </c>
    </row>
    <row r="7030" spans="1:4">
      <c r="A7030" s="268">
        <v>106228</v>
      </c>
      <c r="B7030" s="261" t="s">
        <v>7337</v>
      </c>
      <c r="C7030" s="268" t="s">
        <v>101</v>
      </c>
      <c r="D7030" s="283">
        <v>12.59</v>
      </c>
    </row>
    <row r="7031" spans="1:4">
      <c r="A7031" s="268">
        <v>106229</v>
      </c>
      <c r="B7031" s="261" t="s">
        <v>7338</v>
      </c>
      <c r="C7031" s="268" t="s">
        <v>101</v>
      </c>
      <c r="D7031" s="283">
        <v>57.45</v>
      </c>
    </row>
    <row r="7032" spans="1:4">
      <c r="A7032" s="268">
        <v>106231</v>
      </c>
      <c r="B7032" s="261" t="s">
        <v>7339</v>
      </c>
      <c r="C7032" s="268" t="s">
        <v>101</v>
      </c>
      <c r="D7032" s="283">
        <v>161.18</v>
      </c>
    </row>
    <row r="7033" spans="1:4">
      <c r="A7033" s="268">
        <v>106342</v>
      </c>
      <c r="B7033" s="261" t="s">
        <v>7340</v>
      </c>
      <c r="C7033" s="268" t="s">
        <v>101</v>
      </c>
      <c r="D7033" s="283">
        <v>0</v>
      </c>
    </row>
    <row r="7034" spans="1:4">
      <c r="A7034" s="268">
        <v>106345</v>
      </c>
      <c r="B7034" s="261" t="s">
        <v>7341</v>
      </c>
      <c r="C7034" s="268" t="s">
        <v>101</v>
      </c>
      <c r="D7034" s="283">
        <v>0</v>
      </c>
    </row>
    <row r="7035" spans="1:4">
      <c r="A7035" s="268">
        <v>106343</v>
      </c>
      <c r="B7035" s="261" t="s">
        <v>7342</v>
      </c>
      <c r="C7035" s="268" t="s">
        <v>101</v>
      </c>
      <c r="D7035" s="283">
        <v>0</v>
      </c>
    </row>
    <row r="7036" spans="1:4">
      <c r="A7036" s="268">
        <v>106344</v>
      </c>
      <c r="B7036" s="261" t="s">
        <v>7343</v>
      </c>
      <c r="C7036" s="268" t="s">
        <v>101</v>
      </c>
      <c r="D7036" s="283">
        <v>0</v>
      </c>
    </row>
    <row r="7037" spans="1:4">
      <c r="A7037" s="268">
        <v>106346</v>
      </c>
      <c r="B7037" s="261" t="s">
        <v>7344</v>
      </c>
      <c r="C7037" s="268" t="s">
        <v>101</v>
      </c>
      <c r="D7037" s="283">
        <v>161.18</v>
      </c>
    </row>
    <row r="7038" spans="1:4">
      <c r="A7038" s="268">
        <v>106332</v>
      </c>
      <c r="B7038" s="261" t="s">
        <v>7345</v>
      </c>
      <c r="C7038" s="268" t="s">
        <v>101</v>
      </c>
      <c r="D7038" s="283">
        <v>0</v>
      </c>
    </row>
    <row r="7039" spans="1:4">
      <c r="A7039" s="268">
        <v>106335</v>
      </c>
      <c r="B7039" s="261" t="s">
        <v>7346</v>
      </c>
      <c r="C7039" s="268" t="s">
        <v>101</v>
      </c>
      <c r="D7039" s="283">
        <v>0</v>
      </c>
    </row>
    <row r="7040" spans="1:4">
      <c r="A7040" s="268">
        <v>106333</v>
      </c>
      <c r="B7040" s="261" t="s">
        <v>7347</v>
      </c>
      <c r="C7040" s="268" t="s">
        <v>101</v>
      </c>
      <c r="D7040" s="283">
        <v>0</v>
      </c>
    </row>
    <row r="7041" spans="1:4">
      <c r="A7041" s="268">
        <v>106334</v>
      </c>
      <c r="B7041" s="261" t="s">
        <v>7348</v>
      </c>
      <c r="C7041" s="268" t="s">
        <v>101</v>
      </c>
      <c r="D7041" s="283">
        <v>0</v>
      </c>
    </row>
    <row r="7042" spans="1:4">
      <c r="A7042" s="268">
        <v>106336</v>
      </c>
      <c r="B7042" s="261" t="s">
        <v>7349</v>
      </c>
      <c r="C7042" s="268" t="s">
        <v>101</v>
      </c>
      <c r="D7042" s="283">
        <v>161.18</v>
      </c>
    </row>
    <row r="7043" spans="1:4">
      <c r="A7043" s="268">
        <v>91354</v>
      </c>
      <c r="B7043" s="261" t="s">
        <v>7350</v>
      </c>
      <c r="C7043" s="268" t="s">
        <v>101</v>
      </c>
      <c r="D7043" s="283">
        <v>17.73</v>
      </c>
    </row>
    <row r="7044" spans="1:4">
      <c r="A7044" s="268">
        <v>91356</v>
      </c>
      <c r="B7044" s="261" t="s">
        <v>7351</v>
      </c>
      <c r="C7044" s="268" t="s">
        <v>101</v>
      </c>
      <c r="D7044" s="283">
        <v>2.94</v>
      </c>
    </row>
    <row r="7045" spans="1:4">
      <c r="A7045" s="268">
        <v>91355</v>
      </c>
      <c r="B7045" s="261" t="s">
        <v>7352</v>
      </c>
      <c r="C7045" s="268" t="s">
        <v>101</v>
      </c>
      <c r="D7045" s="283">
        <v>7.28</v>
      </c>
    </row>
    <row r="7046" spans="1:4">
      <c r="A7046" s="268">
        <v>5751</v>
      </c>
      <c r="B7046" s="261" t="s">
        <v>7353</v>
      </c>
      <c r="C7046" s="268" t="s">
        <v>101</v>
      </c>
      <c r="D7046" s="283">
        <v>33.229999999999997</v>
      </c>
    </row>
    <row r="7047" spans="1:4">
      <c r="A7047" s="268">
        <v>53827</v>
      </c>
      <c r="B7047" s="261" t="s">
        <v>7354</v>
      </c>
      <c r="C7047" s="268" t="s">
        <v>101</v>
      </c>
      <c r="D7047" s="283">
        <v>116.45</v>
      </c>
    </row>
    <row r="7048" spans="1:4">
      <c r="A7048" s="268">
        <v>91375</v>
      </c>
      <c r="B7048" s="261" t="s">
        <v>7355</v>
      </c>
      <c r="C7048" s="268" t="s">
        <v>101</v>
      </c>
      <c r="D7048" s="283">
        <v>19.46</v>
      </c>
    </row>
    <row r="7049" spans="1:4">
      <c r="A7049" s="268">
        <v>91377</v>
      </c>
      <c r="B7049" s="261" t="s">
        <v>7356</v>
      </c>
      <c r="C7049" s="268" t="s">
        <v>101</v>
      </c>
      <c r="D7049" s="283">
        <v>3.23</v>
      </c>
    </row>
    <row r="7050" spans="1:4">
      <c r="A7050" s="268">
        <v>91376</v>
      </c>
      <c r="B7050" s="261" t="s">
        <v>7357</v>
      </c>
      <c r="C7050" s="268" t="s">
        <v>101</v>
      </c>
      <c r="D7050" s="283">
        <v>8</v>
      </c>
    </row>
    <row r="7051" spans="1:4">
      <c r="A7051" s="268">
        <v>5754</v>
      </c>
      <c r="B7051" s="261" t="s">
        <v>7358</v>
      </c>
      <c r="C7051" s="268" t="s">
        <v>101</v>
      </c>
      <c r="D7051" s="283">
        <v>36.49</v>
      </c>
    </row>
    <row r="7052" spans="1:4">
      <c r="A7052" s="268">
        <v>53829</v>
      </c>
      <c r="B7052" s="261" t="s">
        <v>7359</v>
      </c>
      <c r="C7052" s="268" t="s">
        <v>101</v>
      </c>
      <c r="D7052" s="283">
        <v>118.96</v>
      </c>
    </row>
    <row r="7053" spans="1:4">
      <c r="A7053" s="268">
        <v>91026</v>
      </c>
      <c r="B7053" s="261" t="s">
        <v>7360</v>
      </c>
      <c r="C7053" s="268" t="s">
        <v>101</v>
      </c>
      <c r="D7053" s="283">
        <v>24.91</v>
      </c>
    </row>
    <row r="7054" spans="1:4">
      <c r="A7054" s="268">
        <v>91028</v>
      </c>
      <c r="B7054" s="261" t="s">
        <v>7361</v>
      </c>
      <c r="C7054" s="268" t="s">
        <v>101</v>
      </c>
      <c r="D7054" s="283">
        <v>4.03</v>
      </c>
    </row>
    <row r="7055" spans="1:4">
      <c r="A7055" s="268">
        <v>91027</v>
      </c>
      <c r="B7055" s="261" t="s">
        <v>7362</v>
      </c>
      <c r="C7055" s="268" t="s">
        <v>101</v>
      </c>
      <c r="D7055" s="283">
        <v>9.99</v>
      </c>
    </row>
    <row r="7056" spans="1:4">
      <c r="A7056" s="268">
        <v>91029</v>
      </c>
      <c r="B7056" s="261" t="s">
        <v>7363</v>
      </c>
      <c r="C7056" s="268" t="s">
        <v>101</v>
      </c>
      <c r="D7056" s="283">
        <v>45.67</v>
      </c>
    </row>
    <row r="7057" spans="1:4">
      <c r="A7057" s="268">
        <v>91030</v>
      </c>
      <c r="B7057" s="261" t="s">
        <v>7364</v>
      </c>
      <c r="C7057" s="268" t="s">
        <v>101</v>
      </c>
      <c r="D7057" s="283">
        <v>149.81</v>
      </c>
    </row>
    <row r="7058" spans="1:4">
      <c r="A7058" s="268">
        <v>106237</v>
      </c>
      <c r="B7058" s="261" t="s">
        <v>7365</v>
      </c>
      <c r="C7058" s="268" t="s">
        <v>101</v>
      </c>
      <c r="D7058" s="283">
        <v>0</v>
      </c>
    </row>
    <row r="7059" spans="1:4">
      <c r="A7059" s="268">
        <v>106240</v>
      </c>
      <c r="B7059" s="261" t="s">
        <v>7366</v>
      </c>
      <c r="C7059" s="268" t="s">
        <v>101</v>
      </c>
      <c r="D7059" s="283">
        <v>0</v>
      </c>
    </row>
    <row r="7060" spans="1:4">
      <c r="A7060" s="268">
        <v>106238</v>
      </c>
      <c r="B7060" s="261" t="s">
        <v>7367</v>
      </c>
      <c r="C7060" s="268" t="s">
        <v>101</v>
      </c>
      <c r="D7060" s="283">
        <v>0</v>
      </c>
    </row>
    <row r="7061" spans="1:4">
      <c r="A7061" s="268">
        <v>106239</v>
      </c>
      <c r="B7061" s="261" t="s">
        <v>7368</v>
      </c>
      <c r="C7061" s="268" t="s">
        <v>101</v>
      </c>
      <c r="D7061" s="283">
        <v>0</v>
      </c>
    </row>
    <row r="7062" spans="1:4">
      <c r="A7062" s="268">
        <v>106241</v>
      </c>
      <c r="B7062" s="261" t="s">
        <v>7369</v>
      </c>
      <c r="C7062" s="268" t="s">
        <v>101</v>
      </c>
      <c r="D7062" s="283">
        <v>226.61</v>
      </c>
    </row>
    <row r="7063" spans="1:4">
      <c r="A7063" s="268">
        <v>106352</v>
      </c>
      <c r="B7063" s="261" t="s">
        <v>7370</v>
      </c>
      <c r="C7063" s="268" t="s">
        <v>101</v>
      </c>
      <c r="D7063" s="283">
        <v>0</v>
      </c>
    </row>
    <row r="7064" spans="1:4">
      <c r="A7064" s="268">
        <v>106355</v>
      </c>
      <c r="B7064" s="261" t="s">
        <v>7371</v>
      </c>
      <c r="C7064" s="268" t="s">
        <v>101</v>
      </c>
      <c r="D7064" s="283">
        <v>0</v>
      </c>
    </row>
    <row r="7065" spans="1:4">
      <c r="A7065" s="268">
        <v>106353</v>
      </c>
      <c r="B7065" s="261" t="s">
        <v>7372</v>
      </c>
      <c r="C7065" s="268" t="s">
        <v>101</v>
      </c>
      <c r="D7065" s="283">
        <v>0</v>
      </c>
    </row>
    <row r="7066" spans="1:4">
      <c r="A7066" s="268">
        <v>106354</v>
      </c>
      <c r="B7066" s="261" t="s">
        <v>7373</v>
      </c>
      <c r="C7066" s="268" t="s">
        <v>101</v>
      </c>
      <c r="D7066" s="283">
        <v>0</v>
      </c>
    </row>
    <row r="7067" spans="1:4">
      <c r="A7067" s="268">
        <v>106356</v>
      </c>
      <c r="B7067" s="261" t="s">
        <v>7374</v>
      </c>
      <c r="C7067" s="268" t="s">
        <v>101</v>
      </c>
      <c r="D7067" s="283">
        <v>226.61</v>
      </c>
    </row>
    <row r="7068" spans="1:4">
      <c r="A7068" s="268">
        <v>106357</v>
      </c>
      <c r="B7068" s="261" t="s">
        <v>7375</v>
      </c>
      <c r="C7068" s="268" t="s">
        <v>101</v>
      </c>
      <c r="D7068" s="283">
        <v>0</v>
      </c>
    </row>
    <row r="7069" spans="1:4">
      <c r="A7069" s="268">
        <v>106360</v>
      </c>
      <c r="B7069" s="261" t="s">
        <v>7376</v>
      </c>
      <c r="C7069" s="268" t="s">
        <v>101</v>
      </c>
      <c r="D7069" s="283">
        <v>0</v>
      </c>
    </row>
    <row r="7070" spans="1:4">
      <c r="A7070" s="268">
        <v>106358</v>
      </c>
      <c r="B7070" s="261" t="s">
        <v>7377</v>
      </c>
      <c r="C7070" s="268" t="s">
        <v>101</v>
      </c>
      <c r="D7070" s="283">
        <v>0</v>
      </c>
    </row>
    <row r="7071" spans="1:4">
      <c r="A7071" s="268">
        <v>106359</v>
      </c>
      <c r="B7071" s="261" t="s">
        <v>7378</v>
      </c>
      <c r="C7071" s="268" t="s">
        <v>101</v>
      </c>
      <c r="D7071" s="283">
        <v>0</v>
      </c>
    </row>
    <row r="7072" spans="1:4">
      <c r="A7072" s="268">
        <v>106361</v>
      </c>
      <c r="B7072" s="261" t="s">
        <v>7379</v>
      </c>
      <c r="C7072" s="268" t="s">
        <v>101</v>
      </c>
      <c r="D7072" s="283">
        <v>307.57</v>
      </c>
    </row>
    <row r="7073" spans="1:4">
      <c r="A7073" s="268">
        <v>102812</v>
      </c>
      <c r="B7073" s="261" t="s">
        <v>7380</v>
      </c>
      <c r="C7073" s="268" t="s">
        <v>101</v>
      </c>
      <c r="D7073" s="283">
        <v>0</v>
      </c>
    </row>
    <row r="7074" spans="1:4">
      <c r="A7074" s="268">
        <v>102813</v>
      </c>
      <c r="B7074" s="261" t="s">
        <v>7381</v>
      </c>
      <c r="C7074" s="268" t="s">
        <v>101</v>
      </c>
      <c r="D7074" s="283">
        <v>0</v>
      </c>
    </row>
    <row r="7075" spans="1:4">
      <c r="A7075" s="268">
        <v>102814</v>
      </c>
      <c r="B7075" s="261" t="s">
        <v>7382</v>
      </c>
      <c r="C7075" s="268" t="s">
        <v>101</v>
      </c>
      <c r="D7075" s="283">
        <v>0</v>
      </c>
    </row>
    <row r="7076" spans="1:4">
      <c r="A7076" s="268">
        <v>102815</v>
      </c>
      <c r="B7076" s="261" t="s">
        <v>7383</v>
      </c>
      <c r="C7076" s="268" t="s">
        <v>101</v>
      </c>
      <c r="D7076" s="283">
        <v>3.43</v>
      </c>
    </row>
    <row r="7077" spans="1:4">
      <c r="A7077" s="268">
        <v>91529</v>
      </c>
      <c r="B7077" s="261" t="s">
        <v>7384</v>
      </c>
      <c r="C7077" s="268" t="s">
        <v>101</v>
      </c>
      <c r="D7077" s="283">
        <v>0.9</v>
      </c>
    </row>
    <row r="7078" spans="1:4">
      <c r="A7078" s="268">
        <v>91530</v>
      </c>
      <c r="B7078" s="261" t="s">
        <v>7385</v>
      </c>
      <c r="C7078" s="268" t="s">
        <v>101</v>
      </c>
      <c r="D7078" s="283">
        <v>0.24</v>
      </c>
    </row>
    <row r="7079" spans="1:4">
      <c r="A7079" s="268">
        <v>91531</v>
      </c>
      <c r="B7079" s="261" t="s">
        <v>7386</v>
      </c>
      <c r="C7079" s="268" t="s">
        <v>101</v>
      </c>
      <c r="D7079" s="283">
        <v>1.1299999999999999</v>
      </c>
    </row>
    <row r="7080" spans="1:4">
      <c r="A7080" s="268">
        <v>91532</v>
      </c>
      <c r="B7080" s="261" t="s">
        <v>7387</v>
      </c>
      <c r="C7080" s="268" t="s">
        <v>101</v>
      </c>
      <c r="D7080" s="283">
        <v>6.76</v>
      </c>
    </row>
    <row r="7081" spans="1:4">
      <c r="A7081" s="268">
        <v>95260</v>
      </c>
      <c r="B7081" s="261" t="s">
        <v>7388</v>
      </c>
      <c r="C7081" s="268" t="s">
        <v>101</v>
      </c>
      <c r="D7081" s="283">
        <v>0.73</v>
      </c>
    </row>
    <row r="7082" spans="1:4">
      <c r="A7082" s="268">
        <v>95261</v>
      </c>
      <c r="B7082" s="261" t="s">
        <v>7389</v>
      </c>
      <c r="C7082" s="268" t="s">
        <v>101</v>
      </c>
      <c r="D7082" s="283">
        <v>0.19</v>
      </c>
    </row>
    <row r="7083" spans="1:4">
      <c r="A7083" s="268">
        <v>95262</v>
      </c>
      <c r="B7083" s="261" t="s">
        <v>7390</v>
      </c>
      <c r="C7083" s="268" t="s">
        <v>101</v>
      </c>
      <c r="D7083" s="283">
        <v>0.91</v>
      </c>
    </row>
    <row r="7084" spans="1:4">
      <c r="A7084" s="268">
        <v>95263</v>
      </c>
      <c r="B7084" s="261" t="s">
        <v>7391</v>
      </c>
      <c r="C7084" s="268" t="s">
        <v>101</v>
      </c>
      <c r="D7084" s="283">
        <v>5.12</v>
      </c>
    </row>
    <row r="7085" spans="1:4">
      <c r="A7085" s="268">
        <v>90968</v>
      </c>
      <c r="B7085" s="261" t="s">
        <v>7392</v>
      </c>
      <c r="C7085" s="268" t="s">
        <v>101</v>
      </c>
      <c r="D7085" s="283">
        <v>7.04</v>
      </c>
    </row>
    <row r="7086" spans="1:4">
      <c r="A7086" s="268">
        <v>90969</v>
      </c>
      <c r="B7086" s="261" t="s">
        <v>7393</v>
      </c>
      <c r="C7086" s="268" t="s">
        <v>101</v>
      </c>
      <c r="D7086" s="283">
        <v>1.89</v>
      </c>
    </row>
    <row r="7087" spans="1:4">
      <c r="A7087" s="268">
        <v>90970</v>
      </c>
      <c r="B7087" s="261" t="s">
        <v>7394</v>
      </c>
      <c r="C7087" s="268" t="s">
        <v>101</v>
      </c>
      <c r="D7087" s="283">
        <v>8.81</v>
      </c>
    </row>
    <row r="7088" spans="1:4">
      <c r="A7088" s="268">
        <v>90971</v>
      </c>
      <c r="B7088" s="261" t="s">
        <v>7395</v>
      </c>
      <c r="C7088" s="268" t="s">
        <v>101</v>
      </c>
      <c r="D7088" s="283">
        <v>61.89</v>
      </c>
    </row>
    <row r="7089" spans="1:4">
      <c r="A7089" s="268">
        <v>90992</v>
      </c>
      <c r="B7089" s="261" t="s">
        <v>7396</v>
      </c>
      <c r="C7089" s="268" t="s">
        <v>101</v>
      </c>
      <c r="D7089" s="283">
        <v>8.35</v>
      </c>
    </row>
    <row r="7090" spans="1:4">
      <c r="A7090" s="268">
        <v>90993</v>
      </c>
      <c r="B7090" s="261" t="s">
        <v>7397</v>
      </c>
      <c r="C7090" s="268" t="s">
        <v>101</v>
      </c>
      <c r="D7090" s="283">
        <v>2.2400000000000002</v>
      </c>
    </row>
    <row r="7091" spans="1:4">
      <c r="A7091" s="268">
        <v>90994</v>
      </c>
      <c r="B7091" s="261" t="s">
        <v>7398</v>
      </c>
      <c r="C7091" s="268" t="s">
        <v>101</v>
      </c>
      <c r="D7091" s="283">
        <v>10.45</v>
      </c>
    </row>
    <row r="7092" spans="1:4">
      <c r="A7092" s="268">
        <v>90995</v>
      </c>
      <c r="B7092" s="261" t="s">
        <v>7399</v>
      </c>
      <c r="C7092" s="268" t="s">
        <v>101</v>
      </c>
      <c r="D7092" s="283">
        <v>84.07</v>
      </c>
    </row>
    <row r="7093" spans="1:4">
      <c r="A7093" s="268">
        <v>90957</v>
      </c>
      <c r="B7093" s="261" t="s">
        <v>7400</v>
      </c>
      <c r="C7093" s="268" t="s">
        <v>101</v>
      </c>
      <c r="D7093" s="283">
        <v>5.26</v>
      </c>
    </row>
    <row r="7094" spans="1:4">
      <c r="A7094" s="268">
        <v>90958</v>
      </c>
      <c r="B7094" s="261" t="s">
        <v>7401</v>
      </c>
      <c r="C7094" s="268" t="s">
        <v>101</v>
      </c>
      <c r="D7094" s="283">
        <v>1.41</v>
      </c>
    </row>
    <row r="7095" spans="1:4">
      <c r="A7095" s="268">
        <v>5797</v>
      </c>
      <c r="B7095" s="261" t="s">
        <v>7402</v>
      </c>
      <c r="C7095" s="268" t="s">
        <v>101</v>
      </c>
      <c r="D7095" s="283">
        <v>6.58</v>
      </c>
    </row>
    <row r="7096" spans="1:4">
      <c r="A7096" s="268">
        <v>53865</v>
      </c>
      <c r="B7096" s="261" t="s">
        <v>7403</v>
      </c>
      <c r="C7096" s="268" t="s">
        <v>101</v>
      </c>
      <c r="D7096" s="283">
        <v>48.14</v>
      </c>
    </row>
    <row r="7097" spans="1:4">
      <c r="A7097" s="268">
        <v>90975</v>
      </c>
      <c r="B7097" s="261" t="s">
        <v>7404</v>
      </c>
      <c r="C7097" s="268" t="s">
        <v>101</v>
      </c>
      <c r="D7097" s="283">
        <v>17.89</v>
      </c>
    </row>
    <row r="7098" spans="1:4">
      <c r="A7098" s="268">
        <v>90976</v>
      </c>
      <c r="B7098" s="261" t="s">
        <v>7405</v>
      </c>
      <c r="C7098" s="268" t="s">
        <v>101</v>
      </c>
      <c r="D7098" s="283">
        <v>4.8</v>
      </c>
    </row>
    <row r="7099" spans="1:4">
      <c r="A7099" s="268">
        <v>90977</v>
      </c>
      <c r="B7099" s="261" t="s">
        <v>7406</v>
      </c>
      <c r="C7099" s="268" t="s">
        <v>101</v>
      </c>
      <c r="D7099" s="283">
        <v>22.39</v>
      </c>
    </row>
    <row r="7100" spans="1:4">
      <c r="A7100" s="268">
        <v>90978</v>
      </c>
      <c r="B7100" s="261" t="s">
        <v>7407</v>
      </c>
      <c r="C7100" s="268" t="s">
        <v>101</v>
      </c>
      <c r="D7100" s="283">
        <v>160.57</v>
      </c>
    </row>
    <row r="7101" spans="1:4">
      <c r="A7101" s="268">
        <v>90960</v>
      </c>
      <c r="B7101" s="261" t="s">
        <v>7408</v>
      </c>
      <c r="C7101" s="268" t="s">
        <v>101</v>
      </c>
      <c r="D7101" s="283">
        <v>7.02</v>
      </c>
    </row>
    <row r="7102" spans="1:4">
      <c r="A7102" s="268">
        <v>90961</v>
      </c>
      <c r="B7102" s="261" t="s">
        <v>7409</v>
      </c>
      <c r="C7102" s="268" t="s">
        <v>101</v>
      </c>
      <c r="D7102" s="283">
        <v>1.88</v>
      </c>
    </row>
    <row r="7103" spans="1:4">
      <c r="A7103" s="268">
        <v>90962</v>
      </c>
      <c r="B7103" s="261" t="s">
        <v>7410</v>
      </c>
      <c r="C7103" s="268" t="s">
        <v>101</v>
      </c>
      <c r="D7103" s="283">
        <v>8.7899999999999991</v>
      </c>
    </row>
    <row r="7104" spans="1:4">
      <c r="A7104" s="268">
        <v>90963</v>
      </c>
      <c r="B7104" s="261" t="s">
        <v>7411</v>
      </c>
      <c r="C7104" s="268" t="s">
        <v>101</v>
      </c>
      <c r="D7104" s="283">
        <v>15.27</v>
      </c>
    </row>
    <row r="7105" spans="1:4">
      <c r="A7105" s="268">
        <v>102966</v>
      </c>
      <c r="B7105" s="261" t="s">
        <v>7412</v>
      </c>
      <c r="C7105" s="268" t="s">
        <v>101</v>
      </c>
      <c r="D7105" s="283">
        <v>0.17</v>
      </c>
    </row>
    <row r="7106" spans="1:4">
      <c r="A7106" s="268">
        <v>102967</v>
      </c>
      <c r="B7106" s="261" t="s">
        <v>7413</v>
      </c>
      <c r="C7106" s="268" t="s">
        <v>101</v>
      </c>
      <c r="D7106" s="283">
        <v>0.03</v>
      </c>
    </row>
    <row r="7107" spans="1:4">
      <c r="A7107" s="268">
        <v>102968</v>
      </c>
      <c r="B7107" s="261" t="s">
        <v>7414</v>
      </c>
      <c r="C7107" s="268" t="s">
        <v>101</v>
      </c>
      <c r="D7107" s="283">
        <v>0.16</v>
      </c>
    </row>
    <row r="7108" spans="1:4">
      <c r="A7108" s="268">
        <v>102969</v>
      </c>
      <c r="B7108" s="261" t="s">
        <v>7415</v>
      </c>
      <c r="C7108" s="268" t="s">
        <v>101</v>
      </c>
      <c r="D7108" s="283">
        <v>0.15</v>
      </c>
    </row>
    <row r="7109" spans="1:4">
      <c r="A7109" s="268">
        <v>102818</v>
      </c>
      <c r="B7109" s="261" t="s">
        <v>7416</v>
      </c>
      <c r="C7109" s="268" t="s">
        <v>101</v>
      </c>
      <c r="D7109" s="283">
        <v>0</v>
      </c>
    </row>
    <row r="7110" spans="1:4">
      <c r="A7110" s="268">
        <v>102819</v>
      </c>
      <c r="B7110" s="261" t="s">
        <v>7417</v>
      </c>
      <c r="C7110" s="268" t="s">
        <v>101</v>
      </c>
      <c r="D7110" s="283">
        <v>0</v>
      </c>
    </row>
    <row r="7111" spans="1:4">
      <c r="A7111" s="268">
        <v>102820</v>
      </c>
      <c r="B7111" s="261" t="s">
        <v>7418</v>
      </c>
      <c r="C7111" s="268" t="s">
        <v>101</v>
      </c>
      <c r="D7111" s="283">
        <v>0</v>
      </c>
    </row>
    <row r="7112" spans="1:4">
      <c r="A7112" s="268">
        <v>102832</v>
      </c>
      <c r="B7112" s="261" t="s">
        <v>7419</v>
      </c>
      <c r="C7112" s="268" t="s">
        <v>101</v>
      </c>
      <c r="D7112" s="283">
        <v>8.58</v>
      </c>
    </row>
    <row r="7113" spans="1:4">
      <c r="A7113" s="268">
        <v>102823</v>
      </c>
      <c r="B7113" s="261" t="s">
        <v>7420</v>
      </c>
      <c r="C7113" s="268" t="s">
        <v>101</v>
      </c>
      <c r="D7113" s="283">
        <v>0</v>
      </c>
    </row>
    <row r="7114" spans="1:4">
      <c r="A7114" s="268">
        <v>102824</v>
      </c>
      <c r="B7114" s="261" t="s">
        <v>7421</v>
      </c>
      <c r="C7114" s="268" t="s">
        <v>101</v>
      </c>
      <c r="D7114" s="283">
        <v>0</v>
      </c>
    </row>
    <row r="7115" spans="1:4">
      <c r="A7115" s="268">
        <v>102825</v>
      </c>
      <c r="B7115" s="261" t="s">
        <v>7422</v>
      </c>
      <c r="C7115" s="268" t="s">
        <v>101</v>
      </c>
      <c r="D7115" s="283">
        <v>0</v>
      </c>
    </row>
    <row r="7116" spans="1:4">
      <c r="A7116" s="268">
        <v>102826</v>
      </c>
      <c r="B7116" s="261" t="s">
        <v>7423</v>
      </c>
      <c r="C7116" s="268" t="s">
        <v>101</v>
      </c>
      <c r="D7116" s="283">
        <v>6.44</v>
      </c>
    </row>
    <row r="7117" spans="1:4">
      <c r="A7117" s="268">
        <v>103934</v>
      </c>
      <c r="B7117" s="261" t="s">
        <v>7424</v>
      </c>
      <c r="C7117" s="268" t="s">
        <v>101</v>
      </c>
      <c r="D7117" s="283">
        <v>0</v>
      </c>
    </row>
    <row r="7118" spans="1:4">
      <c r="A7118" s="268">
        <v>103935</v>
      </c>
      <c r="B7118" s="261" t="s">
        <v>7425</v>
      </c>
      <c r="C7118" s="268" t="s">
        <v>101</v>
      </c>
      <c r="D7118" s="283">
        <v>0</v>
      </c>
    </row>
    <row r="7119" spans="1:4">
      <c r="A7119" s="268">
        <v>103936</v>
      </c>
      <c r="B7119" s="261" t="s">
        <v>7426</v>
      </c>
      <c r="C7119" s="268" t="s">
        <v>101</v>
      </c>
      <c r="D7119" s="283">
        <v>0</v>
      </c>
    </row>
    <row r="7120" spans="1:4">
      <c r="A7120" s="268">
        <v>103937</v>
      </c>
      <c r="B7120" s="261" t="s">
        <v>7427</v>
      </c>
      <c r="C7120" s="268" t="s">
        <v>101</v>
      </c>
      <c r="D7120" s="283">
        <v>1.54</v>
      </c>
    </row>
    <row r="7121" spans="1:4">
      <c r="A7121" s="268">
        <v>103940</v>
      </c>
      <c r="B7121" s="261" t="s">
        <v>7428</v>
      </c>
      <c r="C7121" s="268" t="s">
        <v>101</v>
      </c>
      <c r="D7121" s="283">
        <v>0</v>
      </c>
    </row>
    <row r="7122" spans="1:4">
      <c r="A7122" s="268">
        <v>103941</v>
      </c>
      <c r="B7122" s="261" t="s">
        <v>7429</v>
      </c>
      <c r="C7122" s="268" t="s">
        <v>101</v>
      </c>
      <c r="D7122" s="283">
        <v>0</v>
      </c>
    </row>
    <row r="7123" spans="1:4">
      <c r="A7123" s="268">
        <v>103942</v>
      </c>
      <c r="B7123" s="261" t="s">
        <v>7430</v>
      </c>
      <c r="C7123" s="268" t="s">
        <v>101</v>
      </c>
      <c r="D7123" s="283">
        <v>0</v>
      </c>
    </row>
    <row r="7124" spans="1:4">
      <c r="A7124" s="268">
        <v>103943</v>
      </c>
      <c r="B7124" s="261" t="s">
        <v>7431</v>
      </c>
      <c r="C7124" s="268" t="s">
        <v>101</v>
      </c>
      <c r="D7124" s="283">
        <v>1.54</v>
      </c>
    </row>
    <row r="7125" spans="1:4">
      <c r="A7125" s="268">
        <v>106406</v>
      </c>
      <c r="B7125" s="261" t="s">
        <v>7432</v>
      </c>
      <c r="C7125" s="268" t="s">
        <v>101</v>
      </c>
      <c r="D7125" s="283">
        <v>9.8800000000000008</v>
      </c>
    </row>
    <row r="7126" spans="1:4">
      <c r="A7126" s="268">
        <v>106407</v>
      </c>
      <c r="B7126" s="261" t="s">
        <v>7433</v>
      </c>
      <c r="C7126" s="268" t="s">
        <v>101</v>
      </c>
      <c r="D7126" s="283">
        <v>2.0299999999999998</v>
      </c>
    </row>
    <row r="7127" spans="1:4">
      <c r="A7127" s="268">
        <v>106408</v>
      </c>
      <c r="B7127" s="261" t="s">
        <v>7434</v>
      </c>
      <c r="C7127" s="268" t="s">
        <v>101</v>
      </c>
      <c r="D7127" s="283">
        <v>6.86</v>
      </c>
    </row>
    <row r="7128" spans="1:4">
      <c r="A7128" s="268">
        <v>106409</v>
      </c>
      <c r="B7128" s="261" t="s">
        <v>7435</v>
      </c>
      <c r="C7128" s="268" t="s">
        <v>101</v>
      </c>
      <c r="D7128" s="283">
        <v>4.16</v>
      </c>
    </row>
    <row r="7129" spans="1:4">
      <c r="A7129" s="268">
        <v>91279</v>
      </c>
      <c r="B7129" s="261" t="s">
        <v>7436</v>
      </c>
      <c r="C7129" s="268" t="s">
        <v>101</v>
      </c>
      <c r="D7129" s="283">
        <v>0.39</v>
      </c>
    </row>
    <row r="7130" spans="1:4">
      <c r="A7130" s="268">
        <v>91280</v>
      </c>
      <c r="B7130" s="261" t="s">
        <v>7437</v>
      </c>
      <c r="C7130" s="268" t="s">
        <v>101</v>
      </c>
      <c r="D7130" s="283">
        <v>0.08</v>
      </c>
    </row>
    <row r="7131" spans="1:4">
      <c r="A7131" s="268">
        <v>91281</v>
      </c>
      <c r="B7131" s="261" t="s">
        <v>7438</v>
      </c>
      <c r="C7131" s="268" t="s">
        <v>101</v>
      </c>
      <c r="D7131" s="283">
        <v>0.5</v>
      </c>
    </row>
    <row r="7132" spans="1:4">
      <c r="A7132" s="268">
        <v>91282</v>
      </c>
      <c r="B7132" s="261" t="s">
        <v>197</v>
      </c>
      <c r="C7132" s="268" t="s">
        <v>101</v>
      </c>
      <c r="D7132" s="283">
        <v>9.52</v>
      </c>
    </row>
    <row r="7133" spans="1:4">
      <c r="A7133" s="268">
        <v>95278</v>
      </c>
      <c r="B7133" s="261" t="s">
        <v>7439</v>
      </c>
      <c r="C7133" s="268" t="s">
        <v>101</v>
      </c>
      <c r="D7133" s="283">
        <v>0.73</v>
      </c>
    </row>
    <row r="7134" spans="1:4">
      <c r="A7134" s="268">
        <v>95279</v>
      </c>
      <c r="B7134" s="261" t="s">
        <v>7440</v>
      </c>
      <c r="C7134" s="268" t="s">
        <v>101</v>
      </c>
      <c r="D7134" s="283">
        <v>0.15</v>
      </c>
    </row>
    <row r="7135" spans="1:4">
      <c r="A7135" s="268">
        <v>95280</v>
      </c>
      <c r="B7135" s="261" t="s">
        <v>7441</v>
      </c>
      <c r="C7135" s="268" t="s">
        <v>101</v>
      </c>
      <c r="D7135" s="283">
        <v>0.71</v>
      </c>
    </row>
    <row r="7136" spans="1:4">
      <c r="A7136" s="268">
        <v>95281</v>
      </c>
      <c r="B7136" s="261" t="s">
        <v>7442</v>
      </c>
      <c r="C7136" s="268" t="s">
        <v>101</v>
      </c>
      <c r="D7136" s="283">
        <v>9.4600000000000009</v>
      </c>
    </row>
    <row r="7137" spans="1:4">
      <c r="A7137" s="268">
        <v>95124</v>
      </c>
      <c r="B7137" s="261" t="s">
        <v>7443</v>
      </c>
      <c r="C7137" s="268" t="s">
        <v>101</v>
      </c>
      <c r="D7137" s="283">
        <v>6.26</v>
      </c>
    </row>
    <row r="7138" spans="1:4">
      <c r="A7138" s="268">
        <v>95123</v>
      </c>
      <c r="B7138" s="261" t="s">
        <v>7444</v>
      </c>
      <c r="C7138" s="268" t="s">
        <v>101</v>
      </c>
      <c r="D7138" s="283">
        <v>20.309999999999999</v>
      </c>
    </row>
    <row r="7139" spans="1:4">
      <c r="A7139" s="268">
        <v>95125</v>
      </c>
      <c r="B7139" s="261" t="s">
        <v>7445</v>
      </c>
      <c r="C7139" s="268" t="s">
        <v>101</v>
      </c>
      <c r="D7139" s="283">
        <v>22.22</v>
      </c>
    </row>
    <row r="7140" spans="1:4">
      <c r="A7140" s="268">
        <v>95126</v>
      </c>
      <c r="B7140" s="261" t="s">
        <v>7446</v>
      </c>
      <c r="C7140" s="268" t="s">
        <v>101</v>
      </c>
      <c r="D7140" s="283">
        <v>150.36000000000001</v>
      </c>
    </row>
    <row r="7141" spans="1:4">
      <c r="A7141" s="268">
        <v>92040</v>
      </c>
      <c r="B7141" s="261" t="s">
        <v>7447</v>
      </c>
      <c r="C7141" s="268" t="s">
        <v>101</v>
      </c>
      <c r="D7141" s="283">
        <v>7.36</v>
      </c>
    </row>
    <row r="7142" spans="1:4">
      <c r="A7142" s="268">
        <v>92041</v>
      </c>
      <c r="B7142" s="261" t="s">
        <v>7448</v>
      </c>
      <c r="C7142" s="268" t="s">
        <v>101</v>
      </c>
      <c r="D7142" s="283">
        <v>1.51</v>
      </c>
    </row>
    <row r="7143" spans="1:4">
      <c r="A7143" s="268">
        <v>92042</v>
      </c>
      <c r="B7143" s="261" t="s">
        <v>7449</v>
      </c>
      <c r="C7143" s="268" t="s">
        <v>101</v>
      </c>
      <c r="D7143" s="283">
        <v>6.13</v>
      </c>
    </row>
    <row r="7144" spans="1:4">
      <c r="A7144" s="268">
        <v>106410</v>
      </c>
      <c r="B7144" s="261" t="s">
        <v>7450</v>
      </c>
      <c r="C7144" s="268" t="s">
        <v>101</v>
      </c>
      <c r="D7144" s="283">
        <v>4.76</v>
      </c>
    </row>
    <row r="7145" spans="1:4">
      <c r="A7145" s="268">
        <v>106411</v>
      </c>
      <c r="B7145" s="261" t="s">
        <v>7451</v>
      </c>
      <c r="C7145" s="268" t="s">
        <v>101</v>
      </c>
      <c r="D7145" s="283">
        <v>2.02</v>
      </c>
    </row>
    <row r="7146" spans="1:4">
      <c r="A7146" s="268">
        <v>106412</v>
      </c>
      <c r="B7146" s="261" t="s">
        <v>7452</v>
      </c>
      <c r="C7146" s="268" t="s">
        <v>101</v>
      </c>
      <c r="D7146" s="283">
        <v>5.21</v>
      </c>
    </row>
    <row r="7147" spans="1:4">
      <c r="A7147" s="268">
        <v>106413</v>
      </c>
      <c r="B7147" s="261" t="s">
        <v>7453</v>
      </c>
      <c r="C7147" s="268" t="s">
        <v>101</v>
      </c>
      <c r="D7147" s="283">
        <v>2.56</v>
      </c>
    </row>
    <row r="7148" spans="1:4">
      <c r="A7148" s="268">
        <v>102829</v>
      </c>
      <c r="B7148" s="261" t="s">
        <v>7454</v>
      </c>
      <c r="C7148" s="268" t="s">
        <v>101</v>
      </c>
      <c r="D7148" s="283">
        <v>0</v>
      </c>
    </row>
    <row r="7149" spans="1:4">
      <c r="A7149" s="268">
        <v>102830</v>
      </c>
      <c r="B7149" s="261" t="s">
        <v>7455</v>
      </c>
      <c r="C7149" s="268" t="s">
        <v>101</v>
      </c>
      <c r="D7149" s="283">
        <v>0</v>
      </c>
    </row>
    <row r="7150" spans="1:4">
      <c r="A7150" s="268">
        <v>102831</v>
      </c>
      <c r="B7150" s="261" t="s">
        <v>7456</v>
      </c>
      <c r="C7150" s="268" t="s">
        <v>101</v>
      </c>
      <c r="D7150" s="283">
        <v>0</v>
      </c>
    </row>
    <row r="7151" spans="1:4">
      <c r="A7151" s="268">
        <v>92114</v>
      </c>
      <c r="B7151" s="261" t="s">
        <v>7457</v>
      </c>
      <c r="C7151" s="268" t="s">
        <v>101</v>
      </c>
      <c r="D7151" s="283">
        <v>0.25</v>
      </c>
    </row>
    <row r="7152" spans="1:4">
      <c r="A7152" s="268">
        <v>92115</v>
      </c>
      <c r="B7152" s="261" t="s">
        <v>7458</v>
      </c>
      <c r="C7152" s="268" t="s">
        <v>101</v>
      </c>
      <c r="D7152" s="283">
        <v>0.05</v>
      </c>
    </row>
    <row r="7153" spans="1:4">
      <c r="A7153" s="268">
        <v>92116</v>
      </c>
      <c r="B7153" s="261" t="s">
        <v>7459</v>
      </c>
      <c r="C7153" s="268" t="s">
        <v>101</v>
      </c>
      <c r="D7153" s="283">
        <v>0.17</v>
      </c>
    </row>
    <row r="7154" spans="1:4">
      <c r="A7154" s="268">
        <v>102912</v>
      </c>
      <c r="B7154" s="261" t="s">
        <v>7460</v>
      </c>
      <c r="C7154" s="268" t="s">
        <v>101</v>
      </c>
      <c r="D7154" s="283">
        <v>0</v>
      </c>
    </row>
    <row r="7155" spans="1:4">
      <c r="A7155" s="268">
        <v>102913</v>
      </c>
      <c r="B7155" s="261" t="s">
        <v>7461</v>
      </c>
      <c r="C7155" s="268" t="s">
        <v>101</v>
      </c>
      <c r="D7155" s="283">
        <v>0</v>
      </c>
    </row>
    <row r="7156" spans="1:4">
      <c r="A7156" s="268">
        <v>102914</v>
      </c>
      <c r="B7156" s="261" t="s">
        <v>7462</v>
      </c>
      <c r="C7156" s="268" t="s">
        <v>101</v>
      </c>
      <c r="D7156" s="283">
        <v>0</v>
      </c>
    </row>
    <row r="7157" spans="1:4">
      <c r="A7157" s="268">
        <v>102915</v>
      </c>
      <c r="B7157" s="261" t="s">
        <v>7463</v>
      </c>
      <c r="C7157" s="268" t="s">
        <v>101</v>
      </c>
      <c r="D7157" s="283">
        <v>0.63</v>
      </c>
    </row>
    <row r="7158" spans="1:4">
      <c r="A7158" s="268">
        <v>95716</v>
      </c>
      <c r="B7158" s="261" t="s">
        <v>7464</v>
      </c>
      <c r="C7158" s="268" t="s">
        <v>101</v>
      </c>
      <c r="D7158" s="283">
        <v>65.709999999999994</v>
      </c>
    </row>
    <row r="7159" spans="1:4">
      <c r="A7159" s="268">
        <v>95717</v>
      </c>
      <c r="B7159" s="261" t="s">
        <v>7465</v>
      </c>
      <c r="C7159" s="268" t="s">
        <v>101</v>
      </c>
      <c r="D7159" s="283">
        <v>17.36</v>
      </c>
    </row>
    <row r="7160" spans="1:4">
      <c r="A7160" s="268">
        <v>95718</v>
      </c>
      <c r="B7160" s="261" t="s">
        <v>7466</v>
      </c>
      <c r="C7160" s="268" t="s">
        <v>101</v>
      </c>
      <c r="D7160" s="283">
        <v>82.13</v>
      </c>
    </row>
    <row r="7161" spans="1:4">
      <c r="A7161" s="268">
        <v>95719</v>
      </c>
      <c r="B7161" s="261" t="s">
        <v>7467</v>
      </c>
      <c r="C7161" s="268" t="s">
        <v>101</v>
      </c>
      <c r="D7161" s="283">
        <v>91.83</v>
      </c>
    </row>
    <row r="7162" spans="1:4">
      <c r="A7162" s="268">
        <v>104712</v>
      </c>
      <c r="B7162" s="261" t="s">
        <v>7468</v>
      </c>
      <c r="C7162" s="268" t="s">
        <v>101</v>
      </c>
      <c r="D7162" s="283">
        <v>61.76</v>
      </c>
    </row>
    <row r="7163" spans="1:4">
      <c r="A7163" s="268">
        <v>104713</v>
      </c>
      <c r="B7163" s="261" t="s">
        <v>7469</v>
      </c>
      <c r="C7163" s="268" t="s">
        <v>101</v>
      </c>
      <c r="D7163" s="283">
        <v>16.32</v>
      </c>
    </row>
    <row r="7164" spans="1:4">
      <c r="A7164" s="268">
        <v>104714</v>
      </c>
      <c r="B7164" s="261" t="s">
        <v>7470</v>
      </c>
      <c r="C7164" s="268" t="s">
        <v>101</v>
      </c>
      <c r="D7164" s="283">
        <v>77.2</v>
      </c>
    </row>
    <row r="7165" spans="1:4">
      <c r="A7165" s="268">
        <v>104715</v>
      </c>
      <c r="B7165" s="261" t="s">
        <v>7471</v>
      </c>
      <c r="C7165" s="268" t="s">
        <v>101</v>
      </c>
      <c r="D7165" s="283">
        <v>91.83</v>
      </c>
    </row>
    <row r="7166" spans="1:4">
      <c r="A7166" s="268">
        <v>106394</v>
      </c>
      <c r="B7166" s="261" t="s">
        <v>7472</v>
      </c>
      <c r="C7166" s="268" t="s">
        <v>101</v>
      </c>
      <c r="D7166" s="283">
        <v>0</v>
      </c>
    </row>
    <row r="7167" spans="1:4">
      <c r="A7167" s="268">
        <v>106395</v>
      </c>
      <c r="B7167" s="261" t="s">
        <v>7473</v>
      </c>
      <c r="C7167" s="268" t="s">
        <v>101</v>
      </c>
      <c r="D7167" s="283">
        <v>0</v>
      </c>
    </row>
    <row r="7168" spans="1:4">
      <c r="A7168" s="268">
        <v>106396</v>
      </c>
      <c r="B7168" s="261" t="s">
        <v>7474</v>
      </c>
      <c r="C7168" s="268" t="s">
        <v>101</v>
      </c>
      <c r="D7168" s="283">
        <v>0</v>
      </c>
    </row>
    <row r="7169" spans="1:4">
      <c r="A7169" s="268">
        <v>106397</v>
      </c>
      <c r="B7169" s="261" t="s">
        <v>7475</v>
      </c>
      <c r="C7169" s="268" t="s">
        <v>101</v>
      </c>
      <c r="D7169" s="283">
        <v>91.83</v>
      </c>
    </row>
    <row r="7170" spans="1:4">
      <c r="A7170" s="268">
        <v>106400</v>
      </c>
      <c r="B7170" s="261" t="s">
        <v>7476</v>
      </c>
      <c r="C7170" s="268" t="s">
        <v>101</v>
      </c>
      <c r="D7170" s="283">
        <v>0</v>
      </c>
    </row>
    <row r="7171" spans="1:4">
      <c r="A7171" s="268">
        <v>106401</v>
      </c>
      <c r="B7171" s="261" t="s">
        <v>7477</v>
      </c>
      <c r="C7171" s="268" t="s">
        <v>101</v>
      </c>
      <c r="D7171" s="283">
        <v>0</v>
      </c>
    </row>
    <row r="7172" spans="1:4">
      <c r="A7172" s="268">
        <v>106402</v>
      </c>
      <c r="B7172" s="261" t="s">
        <v>7478</v>
      </c>
      <c r="C7172" s="268" t="s">
        <v>101</v>
      </c>
      <c r="D7172" s="283">
        <v>0</v>
      </c>
    </row>
    <row r="7173" spans="1:4">
      <c r="A7173" s="268">
        <v>106403</v>
      </c>
      <c r="B7173" s="261" t="s">
        <v>7479</v>
      </c>
      <c r="C7173" s="268" t="s">
        <v>101</v>
      </c>
      <c r="D7173" s="283">
        <v>91.83</v>
      </c>
    </row>
    <row r="7174" spans="1:4">
      <c r="A7174" s="268">
        <v>102894</v>
      </c>
      <c r="B7174" s="261" t="s">
        <v>7480</v>
      </c>
      <c r="C7174" s="268" t="s">
        <v>101</v>
      </c>
      <c r="D7174" s="283">
        <v>0</v>
      </c>
    </row>
    <row r="7175" spans="1:4">
      <c r="A7175" s="268">
        <v>104161</v>
      </c>
      <c r="B7175" s="261" t="s">
        <v>7481</v>
      </c>
      <c r="C7175" s="268" t="s">
        <v>101</v>
      </c>
      <c r="D7175" s="283">
        <v>0</v>
      </c>
    </row>
    <row r="7176" spans="1:4">
      <c r="A7176" s="268">
        <v>102896</v>
      </c>
      <c r="B7176" s="261" t="s">
        <v>7482</v>
      </c>
      <c r="C7176" s="268" t="s">
        <v>101</v>
      </c>
      <c r="D7176" s="283">
        <v>0</v>
      </c>
    </row>
    <row r="7177" spans="1:4">
      <c r="A7177" s="268">
        <v>102897</v>
      </c>
      <c r="B7177" s="261" t="s">
        <v>7483</v>
      </c>
      <c r="C7177" s="268" t="s">
        <v>101</v>
      </c>
      <c r="D7177" s="283">
        <v>91.83</v>
      </c>
    </row>
    <row r="7178" spans="1:4">
      <c r="A7178" s="268">
        <v>5627</v>
      </c>
      <c r="B7178" s="261" t="s">
        <v>7484</v>
      </c>
      <c r="C7178" s="268" t="s">
        <v>101</v>
      </c>
      <c r="D7178" s="283">
        <v>47.45</v>
      </c>
    </row>
    <row r="7179" spans="1:4">
      <c r="A7179" s="268">
        <v>5628</v>
      </c>
      <c r="B7179" s="261" t="s">
        <v>7485</v>
      </c>
      <c r="C7179" s="268" t="s">
        <v>101</v>
      </c>
      <c r="D7179" s="283">
        <v>12.54</v>
      </c>
    </row>
    <row r="7180" spans="1:4">
      <c r="A7180" s="268">
        <v>5629</v>
      </c>
      <c r="B7180" s="261" t="s">
        <v>7486</v>
      </c>
      <c r="C7180" s="268" t="s">
        <v>101</v>
      </c>
      <c r="D7180" s="283">
        <v>59.31</v>
      </c>
    </row>
    <row r="7181" spans="1:4">
      <c r="A7181" s="268">
        <v>5630</v>
      </c>
      <c r="B7181" s="261" t="s">
        <v>7487</v>
      </c>
      <c r="C7181" s="268" t="s">
        <v>101</v>
      </c>
      <c r="D7181" s="283">
        <v>65.8</v>
      </c>
    </row>
    <row r="7182" spans="1:4">
      <c r="A7182" s="268">
        <v>88900</v>
      </c>
      <c r="B7182" s="261" t="s">
        <v>7488</v>
      </c>
      <c r="C7182" s="268" t="s">
        <v>101</v>
      </c>
      <c r="D7182" s="283">
        <v>53.69</v>
      </c>
    </row>
    <row r="7183" spans="1:4">
      <c r="A7183" s="268">
        <v>88902</v>
      </c>
      <c r="B7183" s="261" t="s">
        <v>7489</v>
      </c>
      <c r="C7183" s="268" t="s">
        <v>101</v>
      </c>
      <c r="D7183" s="283">
        <v>14.19</v>
      </c>
    </row>
    <row r="7184" spans="1:4">
      <c r="A7184" s="268">
        <v>88903</v>
      </c>
      <c r="B7184" s="261" t="s">
        <v>7490</v>
      </c>
      <c r="C7184" s="268" t="s">
        <v>101</v>
      </c>
      <c r="D7184" s="283">
        <v>67.11</v>
      </c>
    </row>
    <row r="7185" spans="1:4">
      <c r="A7185" s="268">
        <v>88904</v>
      </c>
      <c r="B7185" s="261" t="s">
        <v>7491</v>
      </c>
      <c r="C7185" s="268" t="s">
        <v>101</v>
      </c>
      <c r="D7185" s="283">
        <v>91.83</v>
      </c>
    </row>
    <row r="7186" spans="1:4">
      <c r="A7186" s="268">
        <v>88569</v>
      </c>
      <c r="B7186" s="261" t="s">
        <v>7492</v>
      </c>
      <c r="C7186" s="268" t="s">
        <v>101</v>
      </c>
      <c r="D7186" s="283">
        <v>4.21</v>
      </c>
    </row>
    <row r="7187" spans="1:4">
      <c r="A7187" s="268">
        <v>88570</v>
      </c>
      <c r="B7187" s="261" t="s">
        <v>7493</v>
      </c>
      <c r="C7187" s="268" t="s">
        <v>101</v>
      </c>
      <c r="D7187" s="283">
        <v>1.46</v>
      </c>
    </row>
    <row r="7188" spans="1:4">
      <c r="A7188" s="268">
        <v>5765</v>
      </c>
      <c r="B7188" s="261" t="s">
        <v>7494</v>
      </c>
      <c r="C7188" s="268" t="s">
        <v>101</v>
      </c>
      <c r="D7188" s="283">
        <v>5.27</v>
      </c>
    </row>
    <row r="7189" spans="1:4">
      <c r="A7189" s="268">
        <v>5766</v>
      </c>
      <c r="B7189" s="261" t="s">
        <v>7495</v>
      </c>
      <c r="C7189" s="268" t="s">
        <v>101</v>
      </c>
      <c r="D7189" s="283">
        <v>3.15</v>
      </c>
    </row>
    <row r="7190" spans="1:4">
      <c r="A7190" s="268">
        <v>91468</v>
      </c>
      <c r="B7190" s="261" t="s">
        <v>7496</v>
      </c>
      <c r="C7190" s="268" t="s">
        <v>101</v>
      </c>
      <c r="D7190" s="283">
        <v>26.68</v>
      </c>
    </row>
    <row r="7191" spans="1:4">
      <c r="A7191" s="268">
        <v>91484</v>
      </c>
      <c r="B7191" s="261" t="s">
        <v>7497</v>
      </c>
      <c r="C7191" s="268" t="s">
        <v>101</v>
      </c>
      <c r="D7191" s="283">
        <v>4.1900000000000004</v>
      </c>
    </row>
    <row r="7192" spans="1:4">
      <c r="A7192" s="268">
        <v>91469</v>
      </c>
      <c r="B7192" s="261" t="s">
        <v>7498</v>
      </c>
      <c r="C7192" s="268" t="s">
        <v>101</v>
      </c>
      <c r="D7192" s="283">
        <v>10.38</v>
      </c>
    </row>
    <row r="7193" spans="1:4">
      <c r="A7193" s="268">
        <v>83361</v>
      </c>
      <c r="B7193" s="261" t="s">
        <v>7499</v>
      </c>
      <c r="C7193" s="268" t="s">
        <v>101</v>
      </c>
      <c r="D7193" s="283">
        <v>44.36</v>
      </c>
    </row>
    <row r="7194" spans="1:4">
      <c r="A7194" s="268">
        <v>91485</v>
      </c>
      <c r="B7194" s="261" t="s">
        <v>7500</v>
      </c>
      <c r="C7194" s="268" t="s">
        <v>101</v>
      </c>
      <c r="D7194" s="283">
        <v>158.06</v>
      </c>
    </row>
    <row r="7195" spans="1:4">
      <c r="A7195" s="268">
        <v>102835</v>
      </c>
      <c r="B7195" s="261" t="s">
        <v>7501</v>
      </c>
      <c r="C7195" s="268" t="s">
        <v>101</v>
      </c>
      <c r="D7195" s="283">
        <v>0</v>
      </c>
    </row>
    <row r="7196" spans="1:4">
      <c r="A7196" s="268">
        <v>102836</v>
      </c>
      <c r="B7196" s="261" t="s">
        <v>7502</v>
      </c>
      <c r="C7196" s="268" t="s">
        <v>101</v>
      </c>
      <c r="D7196" s="283">
        <v>0</v>
      </c>
    </row>
    <row r="7197" spans="1:4">
      <c r="A7197" s="268">
        <v>102837</v>
      </c>
      <c r="B7197" s="261" t="s">
        <v>7503</v>
      </c>
      <c r="C7197" s="268" t="s">
        <v>101</v>
      </c>
      <c r="D7197" s="283">
        <v>0</v>
      </c>
    </row>
    <row r="7198" spans="1:4">
      <c r="A7198" s="268">
        <v>89230</v>
      </c>
      <c r="B7198" s="261" t="s">
        <v>7504</v>
      </c>
      <c r="C7198" s="268" t="s">
        <v>101</v>
      </c>
      <c r="D7198" s="283">
        <v>125.01</v>
      </c>
    </row>
    <row r="7199" spans="1:4">
      <c r="A7199" s="268">
        <v>89231</v>
      </c>
      <c r="B7199" s="261" t="s">
        <v>7505</v>
      </c>
      <c r="C7199" s="268" t="s">
        <v>101</v>
      </c>
      <c r="D7199" s="283">
        <v>38.28</v>
      </c>
    </row>
    <row r="7200" spans="1:4">
      <c r="A7200" s="268">
        <v>89232</v>
      </c>
      <c r="B7200" s="261" t="s">
        <v>7506</v>
      </c>
      <c r="C7200" s="268" t="s">
        <v>101</v>
      </c>
      <c r="D7200" s="283">
        <v>222.98</v>
      </c>
    </row>
    <row r="7201" spans="1:4">
      <c r="A7201" s="268">
        <v>89233</v>
      </c>
      <c r="B7201" s="261" t="s">
        <v>7507</v>
      </c>
      <c r="C7201" s="268" t="s">
        <v>101</v>
      </c>
      <c r="D7201" s="283">
        <v>170.65</v>
      </c>
    </row>
    <row r="7202" spans="1:4">
      <c r="A7202" s="268">
        <v>89236</v>
      </c>
      <c r="B7202" s="261" t="s">
        <v>7508</v>
      </c>
      <c r="C7202" s="268" t="s">
        <v>101</v>
      </c>
      <c r="D7202" s="283">
        <v>292.02</v>
      </c>
    </row>
    <row r="7203" spans="1:4">
      <c r="A7203" s="268">
        <v>89237</v>
      </c>
      <c r="B7203" s="261" t="s">
        <v>7509</v>
      </c>
      <c r="C7203" s="268" t="s">
        <v>101</v>
      </c>
      <c r="D7203" s="283">
        <v>89.42</v>
      </c>
    </row>
    <row r="7204" spans="1:4">
      <c r="A7204" s="268">
        <v>89238</v>
      </c>
      <c r="B7204" s="261" t="s">
        <v>7510</v>
      </c>
      <c r="C7204" s="268" t="s">
        <v>101</v>
      </c>
      <c r="D7204" s="283">
        <v>520.89</v>
      </c>
    </row>
    <row r="7205" spans="1:4">
      <c r="A7205" s="268">
        <v>89239</v>
      </c>
      <c r="B7205" s="261" t="s">
        <v>7511</v>
      </c>
      <c r="C7205" s="268" t="s">
        <v>101</v>
      </c>
      <c r="D7205" s="283">
        <v>451.28</v>
      </c>
    </row>
    <row r="7206" spans="1:4">
      <c r="A7206" s="268">
        <v>102930</v>
      </c>
      <c r="B7206" s="261" t="s">
        <v>7512</v>
      </c>
      <c r="C7206" s="268" t="s">
        <v>101</v>
      </c>
      <c r="D7206" s="283">
        <v>0</v>
      </c>
    </row>
    <row r="7207" spans="1:4">
      <c r="A7207" s="268">
        <v>102931</v>
      </c>
      <c r="B7207" s="261" t="s">
        <v>7513</v>
      </c>
      <c r="C7207" s="268" t="s">
        <v>101</v>
      </c>
      <c r="D7207" s="283">
        <v>0</v>
      </c>
    </row>
    <row r="7208" spans="1:4">
      <c r="A7208" s="268">
        <v>102932</v>
      </c>
      <c r="B7208" s="261" t="s">
        <v>7514</v>
      </c>
      <c r="C7208" s="268" t="s">
        <v>101</v>
      </c>
      <c r="D7208" s="283">
        <v>0</v>
      </c>
    </row>
    <row r="7209" spans="1:4">
      <c r="A7209" s="268">
        <v>102933</v>
      </c>
      <c r="B7209" s="261" t="s">
        <v>7515</v>
      </c>
      <c r="C7209" s="268" t="s">
        <v>101</v>
      </c>
      <c r="D7209" s="283">
        <v>0.94</v>
      </c>
    </row>
    <row r="7210" spans="1:4">
      <c r="A7210" s="268">
        <v>93411</v>
      </c>
      <c r="B7210" s="261" t="s">
        <v>7516</v>
      </c>
      <c r="C7210" s="268" t="s">
        <v>101</v>
      </c>
      <c r="D7210" s="283">
        <v>0.3</v>
      </c>
    </row>
    <row r="7211" spans="1:4">
      <c r="A7211" s="268">
        <v>93412</v>
      </c>
      <c r="B7211" s="261" t="s">
        <v>7517</v>
      </c>
      <c r="C7211" s="268" t="s">
        <v>101</v>
      </c>
      <c r="D7211" s="283">
        <v>0.1</v>
      </c>
    </row>
    <row r="7212" spans="1:4">
      <c r="A7212" s="268">
        <v>93413</v>
      </c>
      <c r="B7212" s="261" t="s">
        <v>7518</v>
      </c>
      <c r="C7212" s="268" t="s">
        <v>101</v>
      </c>
      <c r="D7212" s="283">
        <v>0.26</v>
      </c>
    </row>
    <row r="7213" spans="1:4">
      <c r="A7213" s="268">
        <v>93414</v>
      </c>
      <c r="B7213" s="261" t="s">
        <v>7519</v>
      </c>
      <c r="C7213" s="268" t="s">
        <v>101</v>
      </c>
      <c r="D7213" s="283">
        <v>11.95</v>
      </c>
    </row>
    <row r="7214" spans="1:4">
      <c r="A7214" s="268">
        <v>88855</v>
      </c>
      <c r="B7214" s="261" t="s">
        <v>7520</v>
      </c>
      <c r="C7214" s="268" t="s">
        <v>101</v>
      </c>
      <c r="D7214" s="283">
        <v>3.21</v>
      </c>
    </row>
    <row r="7215" spans="1:4">
      <c r="A7215" s="268">
        <v>88856</v>
      </c>
      <c r="B7215" s="261" t="s">
        <v>7521</v>
      </c>
      <c r="C7215" s="268" t="s">
        <v>101</v>
      </c>
      <c r="D7215" s="283">
        <v>0.88</v>
      </c>
    </row>
    <row r="7216" spans="1:4">
      <c r="A7216" s="268">
        <v>5658</v>
      </c>
      <c r="B7216" s="261" t="s">
        <v>7522</v>
      </c>
      <c r="C7216" s="268" t="s">
        <v>101</v>
      </c>
      <c r="D7216" s="283">
        <v>2.23</v>
      </c>
    </row>
    <row r="7217" spans="1:4">
      <c r="A7217" s="268">
        <v>53840</v>
      </c>
      <c r="B7217" s="261" t="s">
        <v>7523</v>
      </c>
      <c r="C7217" s="268" t="s">
        <v>101</v>
      </c>
      <c r="D7217" s="283">
        <v>2.5099999999999998</v>
      </c>
    </row>
    <row r="7218" spans="1:4">
      <c r="A7218" s="268">
        <v>87026</v>
      </c>
      <c r="B7218" s="261" t="s">
        <v>7524</v>
      </c>
      <c r="C7218" s="268" t="s">
        <v>101</v>
      </c>
      <c r="D7218" s="283">
        <v>0.69</v>
      </c>
    </row>
    <row r="7219" spans="1:4">
      <c r="A7219" s="268">
        <v>53841</v>
      </c>
      <c r="B7219" s="261" t="s">
        <v>7525</v>
      </c>
      <c r="C7219" s="268" t="s">
        <v>101</v>
      </c>
      <c r="D7219" s="283">
        <v>1.74</v>
      </c>
    </row>
    <row r="7220" spans="1:4">
      <c r="A7220" s="268">
        <v>95209</v>
      </c>
      <c r="B7220" s="261" t="s">
        <v>7526</v>
      </c>
      <c r="C7220" s="268" t="s">
        <v>101</v>
      </c>
      <c r="D7220" s="283">
        <v>12.51</v>
      </c>
    </row>
    <row r="7221" spans="1:4">
      <c r="A7221" s="268">
        <v>95210</v>
      </c>
      <c r="B7221" s="261" t="s">
        <v>7527</v>
      </c>
      <c r="C7221" s="268" t="s">
        <v>101</v>
      </c>
      <c r="D7221" s="283">
        <v>59.2</v>
      </c>
    </row>
    <row r="7222" spans="1:4">
      <c r="A7222" s="268">
        <v>95211</v>
      </c>
      <c r="B7222" s="261" t="s">
        <v>7528</v>
      </c>
      <c r="C7222" s="268" t="s">
        <v>101</v>
      </c>
      <c r="D7222" s="283">
        <v>9.44</v>
      </c>
    </row>
    <row r="7223" spans="1:4">
      <c r="A7223" s="268">
        <v>93267</v>
      </c>
      <c r="B7223" s="261" t="s">
        <v>7529</v>
      </c>
      <c r="C7223" s="268" t="s">
        <v>101</v>
      </c>
      <c r="D7223" s="283">
        <v>26.87</v>
      </c>
    </row>
    <row r="7224" spans="1:4">
      <c r="A7224" s="268">
        <v>93269</v>
      </c>
      <c r="B7224" s="261" t="s">
        <v>7530</v>
      </c>
      <c r="C7224" s="268" t="s">
        <v>101</v>
      </c>
      <c r="D7224" s="283">
        <v>10.07</v>
      </c>
    </row>
    <row r="7225" spans="1:4">
      <c r="A7225" s="268">
        <v>93270</v>
      </c>
      <c r="B7225" s="261" t="s">
        <v>7531</v>
      </c>
      <c r="C7225" s="268" t="s">
        <v>101</v>
      </c>
      <c r="D7225" s="283">
        <v>26.12</v>
      </c>
    </row>
    <row r="7226" spans="1:4">
      <c r="A7226" s="268">
        <v>93271</v>
      </c>
      <c r="B7226" s="261" t="s">
        <v>7532</v>
      </c>
      <c r="C7226" s="268" t="s">
        <v>101</v>
      </c>
      <c r="D7226" s="283">
        <v>9.44</v>
      </c>
    </row>
    <row r="7227" spans="1:4">
      <c r="A7227" s="268">
        <v>95208</v>
      </c>
      <c r="B7227" s="261" t="s">
        <v>7533</v>
      </c>
      <c r="C7227" s="268" t="s">
        <v>101</v>
      </c>
      <c r="D7227" s="283">
        <v>54.13</v>
      </c>
    </row>
    <row r="7228" spans="1:4">
      <c r="A7228" s="268">
        <v>83761</v>
      </c>
      <c r="B7228" s="261" t="s">
        <v>7534</v>
      </c>
      <c r="C7228" s="268" t="s">
        <v>101</v>
      </c>
      <c r="D7228" s="283">
        <v>8.32</v>
      </c>
    </row>
    <row r="7229" spans="1:4">
      <c r="A7229" s="268">
        <v>83764</v>
      </c>
      <c r="B7229" s="261" t="s">
        <v>7535</v>
      </c>
      <c r="C7229" s="268" t="s">
        <v>101</v>
      </c>
      <c r="D7229" s="283">
        <v>2.93</v>
      </c>
    </row>
    <row r="7230" spans="1:4">
      <c r="A7230" s="268">
        <v>83762</v>
      </c>
      <c r="B7230" s="261" t="s">
        <v>7536</v>
      </c>
      <c r="C7230" s="268" t="s">
        <v>101</v>
      </c>
      <c r="D7230" s="283">
        <v>7.43</v>
      </c>
    </row>
    <row r="7231" spans="1:4">
      <c r="A7231" s="268">
        <v>83763</v>
      </c>
      <c r="B7231" s="261" t="s">
        <v>7537</v>
      </c>
      <c r="C7231" s="268" t="s">
        <v>101</v>
      </c>
      <c r="D7231" s="283">
        <v>51.26</v>
      </c>
    </row>
    <row r="7232" spans="1:4">
      <c r="A7232" s="268">
        <v>95874</v>
      </c>
      <c r="B7232" s="261" t="s">
        <v>7538</v>
      </c>
      <c r="C7232" s="268" t="s">
        <v>101</v>
      </c>
      <c r="D7232" s="283">
        <v>8.89</v>
      </c>
    </row>
    <row r="7233" spans="1:4">
      <c r="A7233" s="268">
        <v>95869</v>
      </c>
      <c r="B7233" s="261" t="s">
        <v>7539</v>
      </c>
      <c r="C7233" s="268" t="s">
        <v>101</v>
      </c>
      <c r="D7233" s="283">
        <v>3.13</v>
      </c>
    </row>
    <row r="7234" spans="1:4">
      <c r="A7234" s="268">
        <v>95870</v>
      </c>
      <c r="B7234" s="261" t="s">
        <v>7540</v>
      </c>
      <c r="C7234" s="268" t="s">
        <v>101</v>
      </c>
      <c r="D7234" s="283">
        <v>7.93</v>
      </c>
    </row>
    <row r="7235" spans="1:4">
      <c r="A7235" s="268">
        <v>95871</v>
      </c>
      <c r="B7235" s="261" t="s">
        <v>7541</v>
      </c>
      <c r="C7235" s="268" t="s">
        <v>101</v>
      </c>
      <c r="D7235" s="283">
        <v>278.86</v>
      </c>
    </row>
    <row r="7236" spans="1:4">
      <c r="A7236" s="268">
        <v>104684</v>
      </c>
      <c r="B7236" s="261" t="s">
        <v>7542</v>
      </c>
      <c r="C7236" s="268" t="s">
        <v>101</v>
      </c>
      <c r="D7236" s="283">
        <v>0</v>
      </c>
    </row>
    <row r="7237" spans="1:4">
      <c r="A7237" s="268">
        <v>104685</v>
      </c>
      <c r="B7237" s="261" t="s">
        <v>7543</v>
      </c>
      <c r="C7237" s="268" t="s">
        <v>101</v>
      </c>
      <c r="D7237" s="283">
        <v>0</v>
      </c>
    </row>
    <row r="7238" spans="1:4">
      <c r="A7238" s="268">
        <v>104686</v>
      </c>
      <c r="B7238" s="261" t="s">
        <v>7544</v>
      </c>
      <c r="C7238" s="268" t="s">
        <v>101</v>
      </c>
      <c r="D7238" s="283">
        <v>0</v>
      </c>
    </row>
    <row r="7239" spans="1:4">
      <c r="A7239" s="268">
        <v>104687</v>
      </c>
      <c r="B7239" s="261" t="s">
        <v>7545</v>
      </c>
      <c r="C7239" s="268" t="s">
        <v>101</v>
      </c>
      <c r="D7239" s="283">
        <v>458.98</v>
      </c>
    </row>
    <row r="7240" spans="1:4">
      <c r="A7240" s="268">
        <v>73303</v>
      </c>
      <c r="B7240" s="261" t="s">
        <v>7546</v>
      </c>
      <c r="C7240" s="268" t="s">
        <v>101</v>
      </c>
      <c r="D7240" s="283">
        <v>6.24</v>
      </c>
    </row>
    <row r="7241" spans="1:4">
      <c r="A7241" s="268">
        <v>93235</v>
      </c>
      <c r="B7241" s="261" t="s">
        <v>7547</v>
      </c>
      <c r="C7241" s="268" t="s">
        <v>101</v>
      </c>
      <c r="D7241" s="283">
        <v>2.2000000000000002</v>
      </c>
    </row>
    <row r="7242" spans="1:4">
      <c r="A7242" s="268">
        <v>73307</v>
      </c>
      <c r="B7242" s="261" t="s">
        <v>7548</v>
      </c>
      <c r="C7242" s="268" t="s">
        <v>101</v>
      </c>
      <c r="D7242" s="283">
        <v>5.57</v>
      </c>
    </row>
    <row r="7243" spans="1:4">
      <c r="A7243" s="268">
        <v>73311</v>
      </c>
      <c r="B7243" s="261" t="s">
        <v>7549</v>
      </c>
      <c r="C7243" s="268" t="s">
        <v>101</v>
      </c>
      <c r="D7243" s="283">
        <v>181.89</v>
      </c>
    </row>
    <row r="7244" spans="1:4">
      <c r="A7244" s="268">
        <v>93423</v>
      </c>
      <c r="B7244" s="261" t="s">
        <v>7550</v>
      </c>
      <c r="C7244" s="268" t="s">
        <v>101</v>
      </c>
      <c r="D7244" s="283">
        <v>5.56</v>
      </c>
    </row>
    <row r="7245" spans="1:4">
      <c r="A7245" s="268">
        <v>93424</v>
      </c>
      <c r="B7245" s="261" t="s">
        <v>7551</v>
      </c>
      <c r="C7245" s="268" t="s">
        <v>101</v>
      </c>
      <c r="D7245" s="283">
        <v>1.96</v>
      </c>
    </row>
    <row r="7246" spans="1:4">
      <c r="A7246" s="268">
        <v>93425</v>
      </c>
      <c r="B7246" s="261" t="s">
        <v>7552</v>
      </c>
      <c r="C7246" s="268" t="s">
        <v>101</v>
      </c>
      <c r="D7246" s="283">
        <v>4.96</v>
      </c>
    </row>
    <row r="7247" spans="1:4">
      <c r="A7247" s="268">
        <v>93426</v>
      </c>
      <c r="B7247" s="261" t="s">
        <v>7553</v>
      </c>
      <c r="C7247" s="268" t="s">
        <v>101</v>
      </c>
      <c r="D7247" s="283">
        <v>163.68</v>
      </c>
    </row>
    <row r="7248" spans="1:4">
      <c r="A7248" s="268">
        <v>93417</v>
      </c>
      <c r="B7248" s="261" t="s">
        <v>7554</v>
      </c>
      <c r="C7248" s="268" t="s">
        <v>101</v>
      </c>
      <c r="D7248" s="283">
        <v>3.93</v>
      </c>
    </row>
    <row r="7249" spans="1:4">
      <c r="A7249" s="268">
        <v>93418</v>
      </c>
      <c r="B7249" s="261" t="s">
        <v>7555</v>
      </c>
      <c r="C7249" s="268" t="s">
        <v>101</v>
      </c>
      <c r="D7249" s="283">
        <v>1.38</v>
      </c>
    </row>
    <row r="7250" spans="1:4">
      <c r="A7250" s="268">
        <v>93419</v>
      </c>
      <c r="B7250" s="261" t="s">
        <v>7556</v>
      </c>
      <c r="C7250" s="268" t="s">
        <v>101</v>
      </c>
      <c r="D7250" s="283">
        <v>3.5</v>
      </c>
    </row>
    <row r="7251" spans="1:4">
      <c r="A7251" s="268">
        <v>93420</v>
      </c>
      <c r="B7251" s="261" t="s">
        <v>7557</v>
      </c>
      <c r="C7251" s="268" t="s">
        <v>101</v>
      </c>
      <c r="D7251" s="283">
        <v>68.489999999999995</v>
      </c>
    </row>
    <row r="7252" spans="1:4">
      <c r="A7252" s="268">
        <v>93277</v>
      </c>
      <c r="B7252" s="261" t="s">
        <v>7558</v>
      </c>
      <c r="C7252" s="268" t="s">
        <v>101</v>
      </c>
      <c r="D7252" s="283">
        <v>0.38</v>
      </c>
    </row>
    <row r="7253" spans="1:4">
      <c r="A7253" s="268">
        <v>93278</v>
      </c>
      <c r="B7253" s="261" t="s">
        <v>7559</v>
      </c>
      <c r="C7253" s="268" t="s">
        <v>101</v>
      </c>
      <c r="D7253" s="283">
        <v>0.08</v>
      </c>
    </row>
    <row r="7254" spans="1:4">
      <c r="A7254" s="268">
        <v>93279</v>
      </c>
      <c r="B7254" s="261" t="s">
        <v>7560</v>
      </c>
      <c r="C7254" s="268" t="s">
        <v>101</v>
      </c>
      <c r="D7254" s="283">
        <v>0.35</v>
      </c>
    </row>
    <row r="7255" spans="1:4">
      <c r="A7255" s="268">
        <v>93280</v>
      </c>
      <c r="B7255" s="261" t="s">
        <v>7561</v>
      </c>
      <c r="C7255" s="268" t="s">
        <v>101</v>
      </c>
      <c r="D7255" s="283">
        <v>0.78</v>
      </c>
    </row>
    <row r="7256" spans="1:4">
      <c r="A7256" s="268">
        <v>104909</v>
      </c>
      <c r="B7256" s="261" t="s">
        <v>7562</v>
      </c>
      <c r="C7256" s="268" t="s">
        <v>101</v>
      </c>
      <c r="D7256" s="283">
        <v>0</v>
      </c>
    </row>
    <row r="7257" spans="1:4">
      <c r="A7257" s="268">
        <v>104910</v>
      </c>
      <c r="B7257" s="261" t="s">
        <v>7563</v>
      </c>
      <c r="C7257" s="268" t="s">
        <v>101</v>
      </c>
      <c r="D7257" s="283">
        <v>0</v>
      </c>
    </row>
    <row r="7258" spans="1:4">
      <c r="A7258" s="268">
        <v>104911</v>
      </c>
      <c r="B7258" s="261" t="s">
        <v>7564</v>
      </c>
      <c r="C7258" s="268" t="s">
        <v>101</v>
      </c>
      <c r="D7258" s="283">
        <v>0</v>
      </c>
    </row>
    <row r="7259" spans="1:4">
      <c r="A7259" s="268">
        <v>104912</v>
      </c>
      <c r="B7259" s="261" t="s">
        <v>7565</v>
      </c>
      <c r="C7259" s="268" t="s">
        <v>101</v>
      </c>
      <c r="D7259" s="283">
        <v>38.630000000000003</v>
      </c>
    </row>
    <row r="7260" spans="1:4">
      <c r="A7260" s="268">
        <v>102840</v>
      </c>
      <c r="B7260" s="261" t="s">
        <v>7566</v>
      </c>
      <c r="C7260" s="268" t="s">
        <v>101</v>
      </c>
      <c r="D7260" s="283">
        <v>0</v>
      </c>
    </row>
    <row r="7261" spans="1:4">
      <c r="A7261" s="268">
        <v>102841</v>
      </c>
      <c r="B7261" s="261" t="s">
        <v>7567</v>
      </c>
      <c r="C7261" s="268" t="s">
        <v>101</v>
      </c>
      <c r="D7261" s="283">
        <v>0</v>
      </c>
    </row>
    <row r="7262" spans="1:4">
      <c r="A7262" s="268">
        <v>102842</v>
      </c>
      <c r="B7262" s="261" t="s">
        <v>7568</v>
      </c>
      <c r="C7262" s="268" t="s">
        <v>101</v>
      </c>
      <c r="D7262" s="283">
        <v>0</v>
      </c>
    </row>
    <row r="7263" spans="1:4">
      <c r="A7263" s="268">
        <v>102843</v>
      </c>
      <c r="B7263" s="261" t="s">
        <v>7569</v>
      </c>
      <c r="C7263" s="268" t="s">
        <v>101</v>
      </c>
      <c r="D7263" s="283">
        <v>137.47</v>
      </c>
    </row>
    <row r="7264" spans="1:4">
      <c r="A7264" s="268">
        <v>89267</v>
      </c>
      <c r="B7264" s="261" t="s">
        <v>7570</v>
      </c>
      <c r="C7264" s="268" t="s">
        <v>101</v>
      </c>
      <c r="D7264" s="283">
        <v>52.21</v>
      </c>
    </row>
    <row r="7265" spans="1:4">
      <c r="A7265" s="268">
        <v>89269</v>
      </c>
      <c r="B7265" s="261" t="s">
        <v>7571</v>
      </c>
      <c r="C7265" s="268" t="s">
        <v>101</v>
      </c>
      <c r="D7265" s="283">
        <v>7.44</v>
      </c>
    </row>
    <row r="7266" spans="1:4">
      <c r="A7266" s="268">
        <v>89268</v>
      </c>
      <c r="B7266" s="261" t="s">
        <v>7572</v>
      </c>
      <c r="C7266" s="268" t="s">
        <v>101</v>
      </c>
      <c r="D7266" s="283">
        <v>18.399999999999999</v>
      </c>
    </row>
    <row r="7267" spans="1:4">
      <c r="A7267" s="268">
        <v>89270</v>
      </c>
      <c r="B7267" s="261" t="s">
        <v>7573</v>
      </c>
      <c r="C7267" s="268" t="s">
        <v>101</v>
      </c>
      <c r="D7267" s="283">
        <v>83.94</v>
      </c>
    </row>
    <row r="7268" spans="1:4">
      <c r="A7268" s="268">
        <v>89271</v>
      </c>
      <c r="B7268" s="261" t="s">
        <v>7574</v>
      </c>
      <c r="C7268" s="268" t="s">
        <v>101</v>
      </c>
      <c r="D7268" s="283">
        <v>29.63</v>
      </c>
    </row>
    <row r="7269" spans="1:4">
      <c r="A7269" s="268">
        <v>93283</v>
      </c>
      <c r="B7269" s="261" t="s">
        <v>7575</v>
      </c>
      <c r="C7269" s="268" t="s">
        <v>101</v>
      </c>
      <c r="D7269" s="283">
        <v>100.42</v>
      </c>
    </row>
    <row r="7270" spans="1:4">
      <c r="A7270" s="268">
        <v>93296</v>
      </c>
      <c r="B7270" s="261" t="s">
        <v>7576</v>
      </c>
      <c r="C7270" s="268" t="s">
        <v>101</v>
      </c>
      <c r="D7270" s="283">
        <v>14.3</v>
      </c>
    </row>
    <row r="7271" spans="1:4">
      <c r="A7271" s="268">
        <v>93284</v>
      </c>
      <c r="B7271" s="261" t="s">
        <v>7577</v>
      </c>
      <c r="C7271" s="268" t="s">
        <v>101</v>
      </c>
      <c r="D7271" s="283">
        <v>35.39</v>
      </c>
    </row>
    <row r="7272" spans="1:4">
      <c r="A7272" s="268">
        <v>93285</v>
      </c>
      <c r="B7272" s="261" t="s">
        <v>7578</v>
      </c>
      <c r="C7272" s="268" t="s">
        <v>101</v>
      </c>
      <c r="D7272" s="283">
        <v>161.41999999999999</v>
      </c>
    </row>
    <row r="7273" spans="1:4">
      <c r="A7273" s="268">
        <v>93286</v>
      </c>
      <c r="B7273" s="261" t="s">
        <v>7579</v>
      </c>
      <c r="C7273" s="268" t="s">
        <v>101</v>
      </c>
      <c r="D7273" s="283">
        <v>13.13</v>
      </c>
    </row>
    <row r="7274" spans="1:4">
      <c r="A7274" s="268">
        <v>104706</v>
      </c>
      <c r="B7274" s="261" t="s">
        <v>7580</v>
      </c>
      <c r="C7274" s="268" t="s">
        <v>101</v>
      </c>
      <c r="D7274" s="283">
        <v>0</v>
      </c>
    </row>
    <row r="7275" spans="1:4">
      <c r="A7275" s="268">
        <v>104707</v>
      </c>
      <c r="B7275" s="261" t="s">
        <v>7581</v>
      </c>
      <c r="C7275" s="268" t="s">
        <v>101</v>
      </c>
      <c r="D7275" s="283">
        <v>0</v>
      </c>
    </row>
    <row r="7276" spans="1:4">
      <c r="A7276" s="268">
        <v>104708</v>
      </c>
      <c r="B7276" s="261" t="s">
        <v>7582</v>
      </c>
      <c r="C7276" s="268" t="s">
        <v>101</v>
      </c>
      <c r="D7276" s="283">
        <v>0</v>
      </c>
    </row>
    <row r="7277" spans="1:4">
      <c r="A7277" s="268">
        <v>104709</v>
      </c>
      <c r="B7277" s="261" t="s">
        <v>7583</v>
      </c>
      <c r="C7277" s="268" t="s">
        <v>101</v>
      </c>
      <c r="D7277" s="283">
        <v>1194.5</v>
      </c>
    </row>
    <row r="7278" spans="1:4">
      <c r="A7278" s="268">
        <v>104903</v>
      </c>
      <c r="B7278" s="261" t="s">
        <v>7584</v>
      </c>
      <c r="C7278" s="268" t="s">
        <v>101</v>
      </c>
      <c r="D7278" s="283">
        <v>0</v>
      </c>
    </row>
    <row r="7279" spans="1:4">
      <c r="A7279" s="268">
        <v>104904</v>
      </c>
      <c r="B7279" s="261" t="s">
        <v>7585</v>
      </c>
      <c r="C7279" s="268" t="s">
        <v>101</v>
      </c>
      <c r="D7279" s="283">
        <v>0</v>
      </c>
    </row>
    <row r="7280" spans="1:4">
      <c r="A7280" s="268">
        <v>104905</v>
      </c>
      <c r="B7280" s="261" t="s">
        <v>7586</v>
      </c>
      <c r="C7280" s="268" t="s">
        <v>101</v>
      </c>
      <c r="D7280" s="283">
        <v>0</v>
      </c>
    </row>
    <row r="7281" spans="1:4">
      <c r="A7281" s="268">
        <v>104906</v>
      </c>
      <c r="B7281" s="261" t="s">
        <v>7587</v>
      </c>
      <c r="C7281" s="268" t="s">
        <v>101</v>
      </c>
      <c r="D7281" s="283">
        <v>100.81</v>
      </c>
    </row>
    <row r="7282" spans="1:4">
      <c r="A7282" s="268">
        <v>102846</v>
      </c>
      <c r="B7282" s="261" t="s">
        <v>7588</v>
      </c>
      <c r="C7282" s="268" t="s">
        <v>101</v>
      </c>
      <c r="D7282" s="283">
        <v>0</v>
      </c>
    </row>
    <row r="7283" spans="1:4">
      <c r="A7283" s="268">
        <v>102847</v>
      </c>
      <c r="B7283" s="261" t="s">
        <v>7589</v>
      </c>
      <c r="C7283" s="268" t="s">
        <v>101</v>
      </c>
      <c r="D7283" s="283">
        <v>0</v>
      </c>
    </row>
    <row r="7284" spans="1:4">
      <c r="A7284" s="268">
        <v>102848</v>
      </c>
      <c r="B7284" s="261" t="s">
        <v>7590</v>
      </c>
      <c r="C7284" s="268" t="s">
        <v>101</v>
      </c>
      <c r="D7284" s="283">
        <v>0</v>
      </c>
    </row>
    <row r="7285" spans="1:4">
      <c r="A7285" s="268">
        <v>102849</v>
      </c>
      <c r="B7285" s="261" t="s">
        <v>7591</v>
      </c>
      <c r="C7285" s="268" t="s">
        <v>101</v>
      </c>
      <c r="D7285" s="283">
        <v>67.209999999999994</v>
      </c>
    </row>
    <row r="7286" spans="1:4">
      <c r="A7286" s="268">
        <v>102852</v>
      </c>
      <c r="B7286" s="261" t="s">
        <v>7592</v>
      </c>
      <c r="C7286" s="268" t="s">
        <v>101</v>
      </c>
      <c r="D7286" s="283">
        <v>0</v>
      </c>
    </row>
    <row r="7287" spans="1:4">
      <c r="A7287" s="268">
        <v>102853</v>
      </c>
      <c r="B7287" s="261" t="s">
        <v>7593</v>
      </c>
      <c r="C7287" s="268" t="s">
        <v>101</v>
      </c>
      <c r="D7287" s="283">
        <v>0</v>
      </c>
    </row>
    <row r="7288" spans="1:4">
      <c r="A7288" s="268">
        <v>102854</v>
      </c>
      <c r="B7288" s="261" t="s">
        <v>7594</v>
      </c>
      <c r="C7288" s="268" t="s">
        <v>101</v>
      </c>
      <c r="D7288" s="283">
        <v>0</v>
      </c>
    </row>
    <row r="7289" spans="1:4">
      <c r="A7289" s="268">
        <v>102855</v>
      </c>
      <c r="B7289" s="261" t="s">
        <v>7595</v>
      </c>
      <c r="C7289" s="268" t="s">
        <v>101</v>
      </c>
      <c r="D7289" s="283">
        <v>67.209999999999994</v>
      </c>
    </row>
    <row r="7290" spans="1:4">
      <c r="A7290" s="268">
        <v>106242</v>
      </c>
      <c r="B7290" s="261" t="s">
        <v>7596</v>
      </c>
      <c r="C7290" s="268" t="s">
        <v>101</v>
      </c>
      <c r="D7290" s="283">
        <v>46</v>
      </c>
    </row>
    <row r="7291" spans="1:4">
      <c r="A7291" s="268">
        <v>106245</v>
      </c>
      <c r="B7291" s="261" t="s">
        <v>7597</v>
      </c>
      <c r="C7291" s="268" t="s">
        <v>101</v>
      </c>
      <c r="D7291" s="283">
        <v>6.29</v>
      </c>
    </row>
    <row r="7292" spans="1:4">
      <c r="A7292" s="268">
        <v>106243</v>
      </c>
      <c r="B7292" s="261" t="s">
        <v>7598</v>
      </c>
      <c r="C7292" s="268" t="s">
        <v>101</v>
      </c>
      <c r="D7292" s="283">
        <v>15.53</v>
      </c>
    </row>
    <row r="7293" spans="1:4">
      <c r="A7293" s="268">
        <v>106244</v>
      </c>
      <c r="B7293" s="261" t="s">
        <v>7599</v>
      </c>
      <c r="C7293" s="268" t="s">
        <v>101</v>
      </c>
      <c r="D7293" s="283">
        <v>72.03</v>
      </c>
    </row>
    <row r="7294" spans="1:4">
      <c r="A7294" s="268">
        <v>106246</v>
      </c>
      <c r="B7294" s="261" t="s">
        <v>7600</v>
      </c>
      <c r="C7294" s="268" t="s">
        <v>101</v>
      </c>
      <c r="D7294" s="283">
        <v>161.18</v>
      </c>
    </row>
    <row r="7295" spans="1:4">
      <c r="A7295" s="268">
        <v>93397</v>
      </c>
      <c r="B7295" s="261" t="s">
        <v>7601</v>
      </c>
      <c r="C7295" s="268" t="s">
        <v>101</v>
      </c>
      <c r="D7295" s="283">
        <v>25.13</v>
      </c>
    </row>
    <row r="7296" spans="1:4">
      <c r="A7296" s="268">
        <v>93399</v>
      </c>
      <c r="B7296" s="261" t="s">
        <v>7602</v>
      </c>
      <c r="C7296" s="268" t="s">
        <v>101</v>
      </c>
      <c r="D7296" s="283">
        <v>3.82</v>
      </c>
    </row>
    <row r="7297" spans="1:4">
      <c r="A7297" s="268">
        <v>93398</v>
      </c>
      <c r="B7297" s="261" t="s">
        <v>7603</v>
      </c>
      <c r="C7297" s="268" t="s">
        <v>101</v>
      </c>
      <c r="D7297" s="283">
        <v>9.48</v>
      </c>
    </row>
    <row r="7298" spans="1:4">
      <c r="A7298" s="268">
        <v>93400</v>
      </c>
      <c r="B7298" s="261" t="s">
        <v>7604</v>
      </c>
      <c r="C7298" s="268" t="s">
        <v>101</v>
      </c>
      <c r="D7298" s="283">
        <v>43.58</v>
      </c>
    </row>
    <row r="7299" spans="1:4">
      <c r="A7299" s="268">
        <v>93401</v>
      </c>
      <c r="B7299" s="261" t="s">
        <v>7605</v>
      </c>
      <c r="C7299" s="268" t="s">
        <v>101</v>
      </c>
      <c r="D7299" s="283">
        <v>161.47999999999999</v>
      </c>
    </row>
    <row r="7300" spans="1:4">
      <c r="A7300" s="268">
        <v>89259</v>
      </c>
      <c r="B7300" s="261" t="s">
        <v>7606</v>
      </c>
      <c r="C7300" s="268" t="s">
        <v>101</v>
      </c>
      <c r="D7300" s="283">
        <v>27.44</v>
      </c>
    </row>
    <row r="7301" spans="1:4">
      <c r="A7301" s="268">
        <v>91466</v>
      </c>
      <c r="B7301" s="261" t="s">
        <v>7607</v>
      </c>
      <c r="C7301" s="268" t="s">
        <v>101</v>
      </c>
      <c r="D7301" s="283">
        <v>4.07</v>
      </c>
    </row>
    <row r="7302" spans="1:4">
      <c r="A7302" s="268">
        <v>89260</v>
      </c>
      <c r="B7302" s="261" t="s">
        <v>7608</v>
      </c>
      <c r="C7302" s="268" t="s">
        <v>101</v>
      </c>
      <c r="D7302" s="283">
        <v>10.08</v>
      </c>
    </row>
    <row r="7303" spans="1:4">
      <c r="A7303" s="268">
        <v>89262</v>
      </c>
      <c r="B7303" s="261" t="s">
        <v>7609</v>
      </c>
      <c r="C7303" s="268" t="s">
        <v>101</v>
      </c>
      <c r="D7303" s="283">
        <v>46.47</v>
      </c>
    </row>
    <row r="7304" spans="1:4">
      <c r="A7304" s="268">
        <v>91467</v>
      </c>
      <c r="B7304" s="261" t="s">
        <v>7610</v>
      </c>
      <c r="C7304" s="268" t="s">
        <v>101</v>
      </c>
      <c r="D7304" s="283">
        <v>161.47999999999999</v>
      </c>
    </row>
    <row r="7305" spans="1:4">
      <c r="A7305" s="268">
        <v>105839</v>
      </c>
      <c r="B7305" s="261" t="s">
        <v>7611</v>
      </c>
      <c r="C7305" s="268" t="s">
        <v>101</v>
      </c>
      <c r="D7305" s="283">
        <v>0</v>
      </c>
    </row>
    <row r="7306" spans="1:4">
      <c r="A7306" s="268">
        <v>105842</v>
      </c>
      <c r="B7306" s="261" t="s">
        <v>7612</v>
      </c>
      <c r="C7306" s="268" t="s">
        <v>101</v>
      </c>
      <c r="D7306" s="283">
        <v>0</v>
      </c>
    </row>
    <row r="7307" spans="1:4">
      <c r="A7307" s="268">
        <v>105840</v>
      </c>
      <c r="B7307" s="261" t="s">
        <v>7613</v>
      </c>
      <c r="C7307" s="268" t="s">
        <v>101</v>
      </c>
      <c r="D7307" s="283">
        <v>0</v>
      </c>
    </row>
    <row r="7308" spans="1:4">
      <c r="A7308" s="268">
        <v>105841</v>
      </c>
      <c r="B7308" s="261" t="s">
        <v>7614</v>
      </c>
      <c r="C7308" s="268" t="s">
        <v>101</v>
      </c>
      <c r="D7308" s="283">
        <v>0</v>
      </c>
    </row>
    <row r="7309" spans="1:4">
      <c r="A7309" s="268">
        <v>105843</v>
      </c>
      <c r="B7309" s="261" t="s">
        <v>7615</v>
      </c>
      <c r="C7309" s="268" t="s">
        <v>101</v>
      </c>
      <c r="D7309" s="283">
        <v>84.99</v>
      </c>
    </row>
    <row r="7310" spans="1:4">
      <c r="A7310" s="268">
        <v>91629</v>
      </c>
      <c r="B7310" s="261" t="s">
        <v>7616</v>
      </c>
      <c r="C7310" s="268" t="s">
        <v>101</v>
      </c>
      <c r="D7310" s="283">
        <v>21.73</v>
      </c>
    </row>
    <row r="7311" spans="1:4">
      <c r="A7311" s="268">
        <v>91631</v>
      </c>
      <c r="B7311" s="261" t="s">
        <v>7617</v>
      </c>
      <c r="C7311" s="268" t="s">
        <v>101</v>
      </c>
      <c r="D7311" s="283">
        <v>3.26</v>
      </c>
    </row>
    <row r="7312" spans="1:4">
      <c r="A7312" s="268">
        <v>91630</v>
      </c>
      <c r="B7312" s="261" t="s">
        <v>7618</v>
      </c>
      <c r="C7312" s="268" t="s">
        <v>101</v>
      </c>
      <c r="D7312" s="283">
        <v>8.08</v>
      </c>
    </row>
    <row r="7313" spans="1:4">
      <c r="A7313" s="268">
        <v>91632</v>
      </c>
      <c r="B7313" s="261" t="s">
        <v>7619</v>
      </c>
      <c r="C7313" s="268" t="s">
        <v>101</v>
      </c>
      <c r="D7313" s="283">
        <v>37.21</v>
      </c>
    </row>
    <row r="7314" spans="1:4">
      <c r="A7314" s="268">
        <v>91633</v>
      </c>
      <c r="B7314" s="261" t="s">
        <v>7620</v>
      </c>
      <c r="C7314" s="268" t="s">
        <v>101</v>
      </c>
      <c r="D7314" s="283">
        <v>136.68</v>
      </c>
    </row>
    <row r="7315" spans="1:4">
      <c r="A7315" s="268">
        <v>105979</v>
      </c>
      <c r="B7315" s="261" t="s">
        <v>7621</v>
      </c>
      <c r="C7315" s="268" t="s">
        <v>101</v>
      </c>
      <c r="D7315" s="283">
        <v>43.96</v>
      </c>
    </row>
    <row r="7316" spans="1:4">
      <c r="A7316" s="268">
        <v>105982</v>
      </c>
      <c r="B7316" s="261" t="s">
        <v>7622</v>
      </c>
      <c r="C7316" s="268" t="s">
        <v>101</v>
      </c>
      <c r="D7316" s="283">
        <v>6.06</v>
      </c>
    </row>
    <row r="7317" spans="1:4">
      <c r="A7317" s="268">
        <v>105980</v>
      </c>
      <c r="B7317" s="261" t="s">
        <v>7623</v>
      </c>
      <c r="C7317" s="268" t="s">
        <v>101</v>
      </c>
      <c r="D7317" s="283">
        <v>15</v>
      </c>
    </row>
    <row r="7318" spans="1:4">
      <c r="A7318" s="268">
        <v>105981</v>
      </c>
      <c r="B7318" s="261" t="s">
        <v>7624</v>
      </c>
      <c r="C7318" s="268" t="s">
        <v>101</v>
      </c>
      <c r="D7318" s="283">
        <v>69.489999999999995</v>
      </c>
    </row>
    <row r="7319" spans="1:4">
      <c r="A7319" s="268">
        <v>105983</v>
      </c>
      <c r="B7319" s="261" t="s">
        <v>7625</v>
      </c>
      <c r="C7319" s="268" t="s">
        <v>101</v>
      </c>
      <c r="D7319" s="283">
        <v>161.18</v>
      </c>
    </row>
    <row r="7320" spans="1:4">
      <c r="A7320" s="268">
        <v>98760</v>
      </c>
      <c r="B7320" s="261" t="s">
        <v>7626</v>
      </c>
      <c r="C7320" s="268" t="s">
        <v>101</v>
      </c>
      <c r="D7320" s="283">
        <v>0.05</v>
      </c>
    </row>
    <row r="7321" spans="1:4">
      <c r="A7321" s="268">
        <v>98761</v>
      </c>
      <c r="B7321" s="261" t="s">
        <v>7627</v>
      </c>
      <c r="C7321" s="268" t="s">
        <v>101</v>
      </c>
      <c r="D7321" s="283">
        <v>0.01</v>
      </c>
    </row>
    <row r="7322" spans="1:4">
      <c r="A7322" s="268">
        <v>98762</v>
      </c>
      <c r="B7322" s="261" t="s">
        <v>7628</v>
      </c>
      <c r="C7322" s="268" t="s">
        <v>101</v>
      </c>
      <c r="D7322" s="283">
        <v>7.0000000000000007E-2</v>
      </c>
    </row>
    <row r="7323" spans="1:4">
      <c r="A7323" s="268">
        <v>98763</v>
      </c>
      <c r="B7323" s="261" t="s">
        <v>7629</v>
      </c>
      <c r="C7323" s="268" t="s">
        <v>101</v>
      </c>
      <c r="D7323" s="283">
        <v>6</v>
      </c>
    </row>
    <row r="7324" spans="1:4">
      <c r="A7324" s="268">
        <v>99829</v>
      </c>
      <c r="B7324" s="261" t="s">
        <v>7630</v>
      </c>
      <c r="C7324" s="268" t="s">
        <v>101</v>
      </c>
      <c r="D7324" s="283">
        <v>0.14000000000000001</v>
      </c>
    </row>
    <row r="7325" spans="1:4">
      <c r="A7325" s="268">
        <v>99830</v>
      </c>
      <c r="B7325" s="261" t="s">
        <v>7631</v>
      </c>
      <c r="C7325" s="268" t="s">
        <v>101</v>
      </c>
      <c r="D7325" s="283">
        <v>0.02</v>
      </c>
    </row>
    <row r="7326" spans="1:4">
      <c r="A7326" s="268">
        <v>99831</v>
      </c>
      <c r="B7326" s="261" t="s">
        <v>7632</v>
      </c>
      <c r="C7326" s="268" t="s">
        <v>101</v>
      </c>
      <c r="D7326" s="283">
        <v>0.09</v>
      </c>
    </row>
    <row r="7327" spans="1:4">
      <c r="A7327" s="268">
        <v>99832</v>
      </c>
      <c r="B7327" s="261" t="s">
        <v>7633</v>
      </c>
      <c r="C7327" s="268" t="s">
        <v>101</v>
      </c>
      <c r="D7327" s="283">
        <v>4.46</v>
      </c>
    </row>
    <row r="7328" spans="1:4">
      <c r="A7328" s="268">
        <v>104516</v>
      </c>
      <c r="B7328" s="261" t="s">
        <v>7634</v>
      </c>
      <c r="C7328" s="268" t="s">
        <v>101</v>
      </c>
      <c r="D7328" s="283">
        <v>0</v>
      </c>
    </row>
    <row r="7329" spans="1:4">
      <c r="A7329" s="268">
        <v>104517</v>
      </c>
      <c r="B7329" s="261" t="s">
        <v>7635</v>
      </c>
      <c r="C7329" s="268" t="s">
        <v>101</v>
      </c>
      <c r="D7329" s="283">
        <v>0</v>
      </c>
    </row>
    <row r="7330" spans="1:4">
      <c r="A7330" s="268">
        <v>104518</v>
      </c>
      <c r="B7330" s="261" t="s">
        <v>7636</v>
      </c>
      <c r="C7330" s="268" t="s">
        <v>101</v>
      </c>
      <c r="D7330" s="283">
        <v>0</v>
      </c>
    </row>
    <row r="7331" spans="1:4">
      <c r="A7331" s="268">
        <v>104519</v>
      </c>
      <c r="B7331" s="261" t="s">
        <v>7637</v>
      </c>
      <c r="C7331" s="268" t="s">
        <v>101</v>
      </c>
      <c r="D7331" s="283">
        <v>0.64</v>
      </c>
    </row>
    <row r="7332" spans="1:4">
      <c r="A7332" s="268">
        <v>90682</v>
      </c>
      <c r="B7332" s="261" t="s">
        <v>7638</v>
      </c>
      <c r="C7332" s="268" t="s">
        <v>101</v>
      </c>
      <c r="D7332" s="283">
        <v>38.75</v>
      </c>
    </row>
    <row r="7333" spans="1:4">
      <c r="A7333" s="268">
        <v>90683</v>
      </c>
      <c r="B7333" s="261" t="s">
        <v>7639</v>
      </c>
      <c r="C7333" s="268" t="s">
        <v>101</v>
      </c>
      <c r="D7333" s="283">
        <v>8.9600000000000009</v>
      </c>
    </row>
    <row r="7334" spans="1:4">
      <c r="A7334" s="268">
        <v>90684</v>
      </c>
      <c r="B7334" s="261" t="s">
        <v>7640</v>
      </c>
      <c r="C7334" s="268" t="s">
        <v>101</v>
      </c>
      <c r="D7334" s="283">
        <v>42.39</v>
      </c>
    </row>
    <row r="7335" spans="1:4">
      <c r="A7335" s="268">
        <v>90685</v>
      </c>
      <c r="B7335" s="261" t="s">
        <v>7641</v>
      </c>
      <c r="C7335" s="268" t="s">
        <v>101</v>
      </c>
      <c r="D7335" s="283">
        <v>58.1</v>
      </c>
    </row>
    <row r="7336" spans="1:4">
      <c r="A7336" s="268">
        <v>95114</v>
      </c>
      <c r="B7336" s="261" t="s">
        <v>7642</v>
      </c>
      <c r="C7336" s="268" t="s">
        <v>101</v>
      </c>
      <c r="D7336" s="283">
        <v>0.39</v>
      </c>
    </row>
    <row r="7337" spans="1:4">
      <c r="A7337" s="268">
        <v>95115</v>
      </c>
      <c r="B7337" s="261" t="s">
        <v>7643</v>
      </c>
      <c r="C7337" s="268" t="s">
        <v>101</v>
      </c>
      <c r="D7337" s="283">
        <v>0.09</v>
      </c>
    </row>
    <row r="7338" spans="1:4">
      <c r="A7338" s="268">
        <v>53863</v>
      </c>
      <c r="B7338" s="261" t="s">
        <v>7644</v>
      </c>
      <c r="C7338" s="268" t="s">
        <v>101</v>
      </c>
      <c r="D7338" s="283">
        <v>0.49</v>
      </c>
    </row>
    <row r="7339" spans="1:4">
      <c r="A7339" s="268">
        <v>104652</v>
      </c>
      <c r="B7339" s="261" t="s">
        <v>7645</v>
      </c>
      <c r="C7339" s="268" t="s">
        <v>101</v>
      </c>
      <c r="D7339" s="283">
        <v>0</v>
      </c>
    </row>
    <row r="7340" spans="1:4">
      <c r="A7340" s="268">
        <v>104653</v>
      </c>
      <c r="B7340" s="261" t="s">
        <v>7646</v>
      </c>
      <c r="C7340" s="268" t="s">
        <v>101</v>
      </c>
      <c r="D7340" s="283">
        <v>0</v>
      </c>
    </row>
    <row r="7341" spans="1:4">
      <c r="A7341" s="268">
        <v>104654</v>
      </c>
      <c r="B7341" s="261" t="s">
        <v>7647</v>
      </c>
      <c r="C7341" s="268" t="s">
        <v>101</v>
      </c>
      <c r="D7341" s="283">
        <v>0</v>
      </c>
    </row>
    <row r="7342" spans="1:4">
      <c r="A7342" s="268">
        <v>104655</v>
      </c>
      <c r="B7342" s="261" t="s">
        <v>7648</v>
      </c>
      <c r="C7342" s="268" t="s">
        <v>101</v>
      </c>
      <c r="D7342" s="283">
        <v>0.68</v>
      </c>
    </row>
    <row r="7343" spans="1:4">
      <c r="A7343" s="268">
        <v>102270</v>
      </c>
      <c r="B7343" s="261" t="s">
        <v>7649</v>
      </c>
      <c r="C7343" s="268" t="s">
        <v>101</v>
      </c>
      <c r="D7343" s="283">
        <v>0.66</v>
      </c>
    </row>
    <row r="7344" spans="1:4">
      <c r="A7344" s="268">
        <v>102271</v>
      </c>
      <c r="B7344" s="261" t="s">
        <v>7650</v>
      </c>
      <c r="C7344" s="268" t="s">
        <v>101</v>
      </c>
      <c r="D7344" s="283">
        <v>0.15</v>
      </c>
    </row>
    <row r="7345" spans="1:4">
      <c r="A7345" s="268">
        <v>102272</v>
      </c>
      <c r="B7345" s="261" t="s">
        <v>7651</v>
      </c>
      <c r="C7345" s="268" t="s">
        <v>101</v>
      </c>
      <c r="D7345" s="283">
        <v>0.83</v>
      </c>
    </row>
    <row r="7346" spans="1:4">
      <c r="A7346" s="268">
        <v>102273</v>
      </c>
      <c r="B7346" s="261" t="s">
        <v>7652</v>
      </c>
      <c r="C7346" s="268" t="s">
        <v>101</v>
      </c>
      <c r="D7346" s="283">
        <v>1.71</v>
      </c>
    </row>
    <row r="7347" spans="1:4">
      <c r="A7347" s="268">
        <v>95255</v>
      </c>
      <c r="B7347" s="261" t="s">
        <v>7653</v>
      </c>
      <c r="C7347" s="268" t="s">
        <v>101</v>
      </c>
      <c r="D7347" s="283">
        <v>0.79</v>
      </c>
    </row>
    <row r="7348" spans="1:4">
      <c r="A7348" s="268">
        <v>95256</v>
      </c>
      <c r="B7348" s="261" t="s">
        <v>7654</v>
      </c>
      <c r="C7348" s="268" t="s">
        <v>101</v>
      </c>
      <c r="D7348" s="283">
        <v>0.18</v>
      </c>
    </row>
    <row r="7349" spans="1:4">
      <c r="A7349" s="268">
        <v>95257</v>
      </c>
      <c r="B7349" s="261" t="s">
        <v>7655</v>
      </c>
      <c r="C7349" s="268" t="s">
        <v>101</v>
      </c>
      <c r="D7349" s="283">
        <v>0.99</v>
      </c>
    </row>
    <row r="7350" spans="1:4">
      <c r="A7350" s="268">
        <v>105913</v>
      </c>
      <c r="B7350" s="261" t="s">
        <v>7656</v>
      </c>
      <c r="C7350" s="268" t="s">
        <v>101</v>
      </c>
      <c r="D7350" s="283">
        <v>0.67</v>
      </c>
    </row>
    <row r="7351" spans="1:4">
      <c r="A7351" s="268">
        <v>105914</v>
      </c>
      <c r="B7351" s="261" t="s">
        <v>7657</v>
      </c>
      <c r="C7351" s="268" t="s">
        <v>101</v>
      </c>
      <c r="D7351" s="283">
        <v>0.15</v>
      </c>
    </row>
    <row r="7352" spans="1:4">
      <c r="A7352" s="268">
        <v>105915</v>
      </c>
      <c r="B7352" s="261" t="s">
        <v>7658</v>
      </c>
      <c r="C7352" s="268" t="s">
        <v>101</v>
      </c>
      <c r="D7352" s="283">
        <v>0.84</v>
      </c>
    </row>
    <row r="7353" spans="1:4">
      <c r="A7353" s="268">
        <v>103792</v>
      </c>
      <c r="B7353" s="261" t="s">
        <v>7659</v>
      </c>
      <c r="C7353" s="268" t="s">
        <v>101</v>
      </c>
      <c r="D7353" s="283">
        <v>4.72</v>
      </c>
    </row>
    <row r="7354" spans="1:4">
      <c r="A7354" s="268">
        <v>103789</v>
      </c>
      <c r="B7354" s="261" t="s">
        <v>7660</v>
      </c>
      <c r="C7354" s="268" t="s">
        <v>101</v>
      </c>
      <c r="D7354" s="283">
        <v>0</v>
      </c>
    </row>
    <row r="7355" spans="1:4">
      <c r="A7355" s="268">
        <v>103790</v>
      </c>
      <c r="B7355" s="261" t="s">
        <v>7661</v>
      </c>
      <c r="C7355" s="268" t="s">
        <v>101</v>
      </c>
      <c r="D7355" s="283">
        <v>0</v>
      </c>
    </row>
    <row r="7356" spans="1:4">
      <c r="A7356" s="268">
        <v>103791</v>
      </c>
      <c r="B7356" s="261" t="s">
        <v>7662</v>
      </c>
      <c r="C7356" s="268" t="s">
        <v>101</v>
      </c>
      <c r="D7356" s="283">
        <v>0</v>
      </c>
    </row>
    <row r="7357" spans="1:4">
      <c r="A7357" s="268">
        <v>96054</v>
      </c>
      <c r="B7357" s="261" t="s">
        <v>7663</v>
      </c>
      <c r="C7357" s="268" t="s">
        <v>101</v>
      </c>
      <c r="D7357" s="283">
        <v>32.5</v>
      </c>
    </row>
    <row r="7358" spans="1:4">
      <c r="A7358" s="268">
        <v>96060</v>
      </c>
      <c r="B7358" s="261" t="s">
        <v>7664</v>
      </c>
      <c r="C7358" s="268" t="s">
        <v>101</v>
      </c>
      <c r="D7358" s="283">
        <v>6.66</v>
      </c>
    </row>
    <row r="7359" spans="1:4">
      <c r="A7359" s="268">
        <v>96061</v>
      </c>
      <c r="B7359" s="261" t="s">
        <v>7665</v>
      </c>
      <c r="C7359" s="268" t="s">
        <v>101</v>
      </c>
      <c r="D7359" s="283">
        <v>40.630000000000003</v>
      </c>
    </row>
    <row r="7360" spans="1:4">
      <c r="A7360" s="268">
        <v>96062</v>
      </c>
      <c r="B7360" s="261" t="s">
        <v>7666</v>
      </c>
      <c r="C7360" s="268" t="s">
        <v>101</v>
      </c>
      <c r="D7360" s="283">
        <v>40.69</v>
      </c>
    </row>
    <row r="7361" spans="1:4">
      <c r="A7361" s="268">
        <v>90688</v>
      </c>
      <c r="B7361" s="261" t="s">
        <v>7667</v>
      </c>
      <c r="C7361" s="268" t="s">
        <v>101</v>
      </c>
      <c r="D7361" s="283">
        <v>28.8</v>
      </c>
    </row>
    <row r="7362" spans="1:4">
      <c r="A7362" s="268">
        <v>90689</v>
      </c>
      <c r="B7362" s="261" t="s">
        <v>7668</v>
      </c>
      <c r="C7362" s="268" t="s">
        <v>101</v>
      </c>
      <c r="D7362" s="283">
        <v>5.68</v>
      </c>
    </row>
    <row r="7363" spans="1:4">
      <c r="A7363" s="268">
        <v>90690</v>
      </c>
      <c r="B7363" s="261" t="s">
        <v>7669</v>
      </c>
      <c r="C7363" s="268" t="s">
        <v>101</v>
      </c>
      <c r="D7363" s="283">
        <v>36</v>
      </c>
    </row>
    <row r="7364" spans="1:4">
      <c r="A7364" s="268">
        <v>90691</v>
      </c>
      <c r="B7364" s="261" t="s">
        <v>7670</v>
      </c>
      <c r="C7364" s="268" t="s">
        <v>101</v>
      </c>
      <c r="D7364" s="283">
        <v>40.69</v>
      </c>
    </row>
    <row r="7365" spans="1:4">
      <c r="A7365" s="268">
        <v>96241</v>
      </c>
      <c r="B7365" s="261" t="s">
        <v>7671</v>
      </c>
      <c r="C7365" s="268" t="s">
        <v>101</v>
      </c>
      <c r="D7365" s="283">
        <v>30.6</v>
      </c>
    </row>
    <row r="7366" spans="1:4">
      <c r="A7366" s="268">
        <v>96242</v>
      </c>
      <c r="B7366" s="261" t="s">
        <v>7672</v>
      </c>
      <c r="C7366" s="268" t="s">
        <v>101</v>
      </c>
      <c r="D7366" s="283">
        <v>8.08</v>
      </c>
    </row>
    <row r="7367" spans="1:4">
      <c r="A7367" s="268">
        <v>96243</v>
      </c>
      <c r="B7367" s="261" t="s">
        <v>7673</v>
      </c>
      <c r="C7367" s="268" t="s">
        <v>101</v>
      </c>
      <c r="D7367" s="283">
        <v>38.25</v>
      </c>
    </row>
    <row r="7368" spans="1:4">
      <c r="A7368" s="268">
        <v>96244</v>
      </c>
      <c r="B7368" s="261" t="s">
        <v>7674</v>
      </c>
      <c r="C7368" s="268" t="s">
        <v>101</v>
      </c>
      <c r="D7368" s="283">
        <v>17.78</v>
      </c>
    </row>
    <row r="7369" spans="1:4">
      <c r="A7369" s="268">
        <v>88400</v>
      </c>
      <c r="B7369" s="261" t="s">
        <v>7675</v>
      </c>
      <c r="C7369" s="268" t="s">
        <v>101</v>
      </c>
      <c r="D7369" s="283">
        <v>0.86</v>
      </c>
    </row>
    <row r="7370" spans="1:4">
      <c r="A7370" s="268">
        <v>88401</v>
      </c>
      <c r="B7370" s="261" t="s">
        <v>7676</v>
      </c>
      <c r="C7370" s="268" t="s">
        <v>101</v>
      </c>
      <c r="D7370" s="283">
        <v>0.2</v>
      </c>
    </row>
    <row r="7371" spans="1:4">
      <c r="A7371" s="268">
        <v>88402</v>
      </c>
      <c r="B7371" s="261" t="s">
        <v>7677</v>
      </c>
      <c r="C7371" s="268" t="s">
        <v>101</v>
      </c>
      <c r="D7371" s="283">
        <v>0.94</v>
      </c>
    </row>
    <row r="7372" spans="1:4">
      <c r="A7372" s="268">
        <v>88403</v>
      </c>
      <c r="B7372" s="261" t="s">
        <v>7678</v>
      </c>
      <c r="C7372" s="268" t="s">
        <v>101</v>
      </c>
      <c r="D7372" s="283">
        <v>1.89</v>
      </c>
    </row>
    <row r="7373" spans="1:4">
      <c r="A7373" s="268">
        <v>88387</v>
      </c>
      <c r="B7373" s="261" t="s">
        <v>7679</v>
      </c>
      <c r="C7373" s="268" t="s">
        <v>101</v>
      </c>
      <c r="D7373" s="283">
        <v>0.91</v>
      </c>
    </row>
    <row r="7374" spans="1:4">
      <c r="A7374" s="268">
        <v>88389</v>
      </c>
      <c r="B7374" s="261" t="s">
        <v>7680</v>
      </c>
      <c r="C7374" s="268" t="s">
        <v>101</v>
      </c>
      <c r="D7374" s="283">
        <v>0.21</v>
      </c>
    </row>
    <row r="7375" spans="1:4">
      <c r="A7375" s="268">
        <v>88390</v>
      </c>
      <c r="B7375" s="261" t="s">
        <v>7681</v>
      </c>
      <c r="C7375" s="268" t="s">
        <v>101</v>
      </c>
      <c r="D7375" s="283">
        <v>1</v>
      </c>
    </row>
    <row r="7376" spans="1:4">
      <c r="A7376" s="268">
        <v>88391</v>
      </c>
      <c r="B7376" s="261" t="s">
        <v>7682</v>
      </c>
      <c r="C7376" s="268" t="s">
        <v>101</v>
      </c>
      <c r="D7376" s="283">
        <v>3.16</v>
      </c>
    </row>
    <row r="7377" spans="1:4">
      <c r="A7377" s="268">
        <v>88394</v>
      </c>
      <c r="B7377" s="261" t="s">
        <v>7683</v>
      </c>
      <c r="C7377" s="268" t="s">
        <v>101</v>
      </c>
      <c r="D7377" s="283">
        <v>1.08</v>
      </c>
    </row>
    <row r="7378" spans="1:4">
      <c r="A7378" s="268">
        <v>88395</v>
      </c>
      <c r="B7378" s="261" t="s">
        <v>7684</v>
      </c>
      <c r="C7378" s="268" t="s">
        <v>101</v>
      </c>
      <c r="D7378" s="283">
        <v>0.25</v>
      </c>
    </row>
    <row r="7379" spans="1:4">
      <c r="A7379" s="268">
        <v>88396</v>
      </c>
      <c r="B7379" s="261" t="s">
        <v>7685</v>
      </c>
      <c r="C7379" s="268" t="s">
        <v>101</v>
      </c>
      <c r="D7379" s="283">
        <v>1.19</v>
      </c>
    </row>
    <row r="7380" spans="1:4">
      <c r="A7380" s="268">
        <v>88397</v>
      </c>
      <c r="B7380" s="261" t="s">
        <v>7686</v>
      </c>
      <c r="C7380" s="268" t="s">
        <v>101</v>
      </c>
      <c r="D7380" s="283">
        <v>4.7300000000000004</v>
      </c>
    </row>
    <row r="7381" spans="1:4">
      <c r="A7381" s="268">
        <v>90633</v>
      </c>
      <c r="B7381" s="261" t="s">
        <v>7687</v>
      </c>
      <c r="C7381" s="268" t="s">
        <v>101</v>
      </c>
      <c r="D7381" s="283">
        <v>4.33</v>
      </c>
    </row>
    <row r="7382" spans="1:4">
      <c r="A7382" s="268">
        <v>90634</v>
      </c>
      <c r="B7382" s="261" t="s">
        <v>7688</v>
      </c>
      <c r="C7382" s="268" t="s">
        <v>101</v>
      </c>
      <c r="D7382" s="283">
        <v>1</v>
      </c>
    </row>
    <row r="7383" spans="1:4">
      <c r="A7383" s="268">
        <v>90635</v>
      </c>
      <c r="B7383" s="261" t="s">
        <v>7689</v>
      </c>
      <c r="C7383" s="268" t="s">
        <v>101</v>
      </c>
      <c r="D7383" s="283">
        <v>4.74</v>
      </c>
    </row>
    <row r="7384" spans="1:4">
      <c r="A7384" s="268">
        <v>90636</v>
      </c>
      <c r="B7384" s="261" t="s">
        <v>7690</v>
      </c>
      <c r="C7384" s="268" t="s">
        <v>101</v>
      </c>
      <c r="D7384" s="283">
        <v>6.32</v>
      </c>
    </row>
    <row r="7385" spans="1:4">
      <c r="A7385" s="268">
        <v>103238</v>
      </c>
      <c r="B7385" s="261" t="s">
        <v>7691</v>
      </c>
      <c r="C7385" s="268" t="s">
        <v>101</v>
      </c>
      <c r="D7385" s="283">
        <v>0</v>
      </c>
    </row>
    <row r="7386" spans="1:4">
      <c r="A7386" s="268">
        <v>103239</v>
      </c>
      <c r="B7386" s="261" t="s">
        <v>7692</v>
      </c>
      <c r="C7386" s="268" t="s">
        <v>101</v>
      </c>
      <c r="D7386" s="283">
        <v>0</v>
      </c>
    </row>
    <row r="7387" spans="1:4">
      <c r="A7387" s="268">
        <v>103240</v>
      </c>
      <c r="B7387" s="261" t="s">
        <v>7693</v>
      </c>
      <c r="C7387" s="268" t="s">
        <v>101</v>
      </c>
      <c r="D7387" s="283">
        <v>0</v>
      </c>
    </row>
    <row r="7388" spans="1:4">
      <c r="A7388" s="268">
        <v>103241</v>
      </c>
      <c r="B7388" s="261" t="s">
        <v>7694</v>
      </c>
      <c r="C7388" s="268" t="s">
        <v>101</v>
      </c>
      <c r="D7388" s="283">
        <v>11.84</v>
      </c>
    </row>
    <row r="7389" spans="1:4">
      <c r="A7389" s="268">
        <v>88853</v>
      </c>
      <c r="B7389" s="261" t="s">
        <v>7695</v>
      </c>
      <c r="C7389" s="268" t="s">
        <v>101</v>
      </c>
      <c r="D7389" s="283">
        <v>0.16</v>
      </c>
    </row>
    <row r="7390" spans="1:4">
      <c r="A7390" s="268">
        <v>88854</v>
      </c>
      <c r="B7390" s="261" t="s">
        <v>7696</v>
      </c>
      <c r="C7390" s="268" t="s">
        <v>101</v>
      </c>
      <c r="D7390" s="283">
        <v>0.03</v>
      </c>
    </row>
    <row r="7391" spans="1:4">
      <c r="A7391" s="268">
        <v>5692</v>
      </c>
      <c r="B7391" s="261" t="s">
        <v>7697</v>
      </c>
      <c r="C7391" s="268" t="s">
        <v>101</v>
      </c>
      <c r="D7391" s="283">
        <v>0.18</v>
      </c>
    </row>
    <row r="7392" spans="1:4">
      <c r="A7392" s="268">
        <v>5693</v>
      </c>
      <c r="B7392" s="261" t="s">
        <v>7698</v>
      </c>
      <c r="C7392" s="268" t="s">
        <v>101</v>
      </c>
      <c r="D7392" s="283">
        <v>22.6</v>
      </c>
    </row>
    <row r="7393" spans="1:4">
      <c r="A7393" s="268">
        <v>7044</v>
      </c>
      <c r="B7393" s="261" t="s">
        <v>7699</v>
      </c>
      <c r="C7393" s="268" t="s">
        <v>101</v>
      </c>
      <c r="D7393" s="283">
        <v>0.2</v>
      </c>
    </row>
    <row r="7394" spans="1:4">
      <c r="A7394" s="268">
        <v>7045</v>
      </c>
      <c r="B7394" s="261" t="s">
        <v>7700</v>
      </c>
      <c r="C7394" s="268" t="s">
        <v>101</v>
      </c>
      <c r="D7394" s="283">
        <v>0.04</v>
      </c>
    </row>
    <row r="7395" spans="1:4">
      <c r="A7395" s="268">
        <v>7046</v>
      </c>
      <c r="B7395" s="261" t="s">
        <v>7701</v>
      </c>
      <c r="C7395" s="268" t="s">
        <v>101</v>
      </c>
      <c r="D7395" s="283">
        <v>0.22</v>
      </c>
    </row>
    <row r="7396" spans="1:4">
      <c r="A7396" s="268">
        <v>7047</v>
      </c>
      <c r="B7396" s="261" t="s">
        <v>7702</v>
      </c>
      <c r="C7396" s="268" t="s">
        <v>101</v>
      </c>
      <c r="D7396" s="283">
        <v>26.67</v>
      </c>
    </row>
    <row r="7397" spans="1:4">
      <c r="A7397" s="268">
        <v>89228</v>
      </c>
      <c r="B7397" s="261" t="s">
        <v>7703</v>
      </c>
      <c r="C7397" s="268" t="s">
        <v>101</v>
      </c>
      <c r="D7397" s="283">
        <v>47.6</v>
      </c>
    </row>
    <row r="7398" spans="1:4">
      <c r="A7398" s="268">
        <v>89229</v>
      </c>
      <c r="B7398" s="261" t="s">
        <v>7704</v>
      </c>
      <c r="C7398" s="268" t="s">
        <v>101</v>
      </c>
      <c r="D7398" s="283">
        <v>16.77</v>
      </c>
    </row>
    <row r="7399" spans="1:4">
      <c r="A7399" s="268">
        <v>5779</v>
      </c>
      <c r="B7399" s="261" t="s">
        <v>7705</v>
      </c>
      <c r="C7399" s="268" t="s">
        <v>101</v>
      </c>
      <c r="D7399" s="283">
        <v>76.510000000000005</v>
      </c>
    </row>
    <row r="7400" spans="1:4">
      <c r="A7400" s="268">
        <v>53849</v>
      </c>
      <c r="B7400" s="261" t="s">
        <v>7706</v>
      </c>
      <c r="C7400" s="268" t="s">
        <v>101</v>
      </c>
      <c r="D7400" s="283">
        <v>85.47</v>
      </c>
    </row>
    <row r="7401" spans="1:4">
      <c r="A7401" s="268">
        <v>95129</v>
      </c>
      <c r="B7401" s="261" t="s">
        <v>7707</v>
      </c>
      <c r="C7401" s="268" t="s">
        <v>101</v>
      </c>
      <c r="D7401" s="283">
        <v>54.41</v>
      </c>
    </row>
    <row r="7402" spans="1:4">
      <c r="A7402" s="268">
        <v>95130</v>
      </c>
      <c r="B7402" s="261" t="s">
        <v>7708</v>
      </c>
      <c r="C7402" s="268" t="s">
        <v>101</v>
      </c>
      <c r="D7402" s="283">
        <v>19.73</v>
      </c>
    </row>
    <row r="7403" spans="1:4">
      <c r="A7403" s="268">
        <v>95131</v>
      </c>
      <c r="B7403" s="261" t="s">
        <v>7709</v>
      </c>
      <c r="C7403" s="268" t="s">
        <v>101</v>
      </c>
      <c r="D7403" s="283">
        <v>64.05</v>
      </c>
    </row>
    <row r="7404" spans="1:4">
      <c r="A7404" s="268">
        <v>95132</v>
      </c>
      <c r="B7404" s="261" t="s">
        <v>7710</v>
      </c>
      <c r="C7404" s="268" t="s">
        <v>101</v>
      </c>
      <c r="D7404" s="283">
        <v>32.93</v>
      </c>
    </row>
    <row r="7405" spans="1:4">
      <c r="A7405" s="268">
        <v>102982</v>
      </c>
      <c r="B7405" s="261" t="s">
        <v>7711</v>
      </c>
      <c r="C7405" s="268" t="s">
        <v>101</v>
      </c>
      <c r="D7405" s="283">
        <v>0</v>
      </c>
    </row>
    <row r="7406" spans="1:4">
      <c r="A7406" s="268">
        <v>102983</v>
      </c>
      <c r="B7406" s="261" t="s">
        <v>7712</v>
      </c>
      <c r="C7406" s="268" t="s">
        <v>101</v>
      </c>
      <c r="D7406" s="283">
        <v>0</v>
      </c>
    </row>
    <row r="7407" spans="1:4">
      <c r="A7407" s="268">
        <v>102984</v>
      </c>
      <c r="B7407" s="261" t="s">
        <v>7713</v>
      </c>
      <c r="C7407" s="268" t="s">
        <v>101</v>
      </c>
      <c r="D7407" s="283">
        <v>0</v>
      </c>
    </row>
    <row r="7408" spans="1:4">
      <c r="A7408" s="268">
        <v>102985</v>
      </c>
      <c r="B7408" s="261" t="s">
        <v>7714</v>
      </c>
      <c r="C7408" s="268" t="s">
        <v>101</v>
      </c>
      <c r="D7408" s="283">
        <v>15.27</v>
      </c>
    </row>
    <row r="7409" spans="1:4">
      <c r="A7409" s="268">
        <v>92956</v>
      </c>
      <c r="B7409" s="261" t="s">
        <v>7715</v>
      </c>
      <c r="C7409" s="268" t="s">
        <v>101</v>
      </c>
      <c r="D7409" s="283">
        <v>4.24</v>
      </c>
    </row>
    <row r="7410" spans="1:4">
      <c r="A7410" s="268">
        <v>92957</v>
      </c>
      <c r="B7410" s="261" t="s">
        <v>7716</v>
      </c>
      <c r="C7410" s="268" t="s">
        <v>101</v>
      </c>
      <c r="D7410" s="283">
        <v>0.98</v>
      </c>
    </row>
    <row r="7411" spans="1:4">
      <c r="A7411" s="268">
        <v>92958</v>
      </c>
      <c r="B7411" s="261" t="s">
        <v>7717</v>
      </c>
      <c r="C7411" s="268" t="s">
        <v>101</v>
      </c>
      <c r="D7411" s="283">
        <v>4.6399999999999997</v>
      </c>
    </row>
    <row r="7412" spans="1:4">
      <c r="A7412" s="268">
        <v>92959</v>
      </c>
      <c r="B7412" s="261" t="s">
        <v>7718</v>
      </c>
      <c r="C7412" s="268" t="s">
        <v>101</v>
      </c>
      <c r="D7412" s="283">
        <v>9.4700000000000006</v>
      </c>
    </row>
    <row r="7413" spans="1:4">
      <c r="A7413" s="268">
        <v>102858</v>
      </c>
      <c r="B7413" s="261" t="s">
        <v>7719</v>
      </c>
      <c r="C7413" s="268" t="s">
        <v>101</v>
      </c>
      <c r="D7413" s="283">
        <v>0</v>
      </c>
    </row>
    <row r="7414" spans="1:4">
      <c r="A7414" s="268">
        <v>102859</v>
      </c>
      <c r="B7414" s="261" t="s">
        <v>7720</v>
      </c>
      <c r="C7414" s="268" t="s">
        <v>101</v>
      </c>
      <c r="D7414" s="283">
        <v>0</v>
      </c>
    </row>
    <row r="7415" spans="1:4">
      <c r="A7415" s="268">
        <v>102860</v>
      </c>
      <c r="B7415" s="261" t="s">
        <v>7721</v>
      </c>
      <c r="C7415" s="268" t="s">
        <v>101</v>
      </c>
      <c r="D7415" s="283">
        <v>0</v>
      </c>
    </row>
    <row r="7416" spans="1:4">
      <c r="A7416" s="268">
        <v>102861</v>
      </c>
      <c r="B7416" s="261" t="s">
        <v>7722</v>
      </c>
      <c r="C7416" s="268" t="s">
        <v>101</v>
      </c>
      <c r="D7416" s="283">
        <v>1.26</v>
      </c>
    </row>
    <row r="7417" spans="1:4">
      <c r="A7417" s="268">
        <v>93404</v>
      </c>
      <c r="B7417" s="261" t="s">
        <v>7723</v>
      </c>
      <c r="C7417" s="268" t="s">
        <v>101</v>
      </c>
      <c r="D7417" s="283">
        <v>7.75</v>
      </c>
    </row>
    <row r="7418" spans="1:4">
      <c r="A7418" s="268">
        <v>93405</v>
      </c>
      <c r="B7418" s="261" t="s">
        <v>7724</v>
      </c>
      <c r="C7418" s="268" t="s">
        <v>101</v>
      </c>
      <c r="D7418" s="283">
        <v>1.98</v>
      </c>
    </row>
    <row r="7419" spans="1:4">
      <c r="A7419" s="268">
        <v>93406</v>
      </c>
      <c r="B7419" s="261" t="s">
        <v>7725</v>
      </c>
      <c r="C7419" s="268" t="s">
        <v>101</v>
      </c>
      <c r="D7419" s="283">
        <v>9.3000000000000007</v>
      </c>
    </row>
    <row r="7420" spans="1:4">
      <c r="A7420" s="268">
        <v>93407</v>
      </c>
      <c r="B7420" s="261" t="s">
        <v>7726</v>
      </c>
      <c r="C7420" s="268" t="s">
        <v>101</v>
      </c>
      <c r="D7420" s="283">
        <v>48.14</v>
      </c>
    </row>
    <row r="7421" spans="1:4">
      <c r="A7421" s="268">
        <v>102936</v>
      </c>
      <c r="B7421" s="261" t="s">
        <v>7727</v>
      </c>
      <c r="C7421" s="268" t="s">
        <v>101</v>
      </c>
      <c r="D7421" s="283">
        <v>0</v>
      </c>
    </row>
    <row r="7422" spans="1:4">
      <c r="A7422" s="268">
        <v>102937</v>
      </c>
      <c r="B7422" s="261" t="s">
        <v>7728</v>
      </c>
      <c r="C7422" s="268" t="s">
        <v>101</v>
      </c>
      <c r="D7422" s="283">
        <v>0</v>
      </c>
    </row>
    <row r="7423" spans="1:4">
      <c r="A7423" s="268">
        <v>102938</v>
      </c>
      <c r="B7423" s="261" t="s">
        <v>7729</v>
      </c>
      <c r="C7423" s="268" t="s">
        <v>101</v>
      </c>
      <c r="D7423" s="283">
        <v>0</v>
      </c>
    </row>
    <row r="7424" spans="1:4">
      <c r="A7424" s="268">
        <v>102939</v>
      </c>
      <c r="B7424" s="261" t="s">
        <v>7730</v>
      </c>
      <c r="C7424" s="268" t="s">
        <v>101</v>
      </c>
      <c r="D7424" s="283">
        <v>9.44</v>
      </c>
    </row>
    <row r="7425" spans="1:4">
      <c r="A7425" s="268">
        <v>103159</v>
      </c>
      <c r="B7425" s="261" t="s">
        <v>7731</v>
      </c>
      <c r="C7425" s="268" t="s">
        <v>101</v>
      </c>
      <c r="D7425" s="283">
        <v>0</v>
      </c>
    </row>
    <row r="7426" spans="1:4">
      <c r="A7426" s="268">
        <v>103160</v>
      </c>
      <c r="B7426" s="261" t="s">
        <v>7732</v>
      </c>
      <c r="C7426" s="268" t="s">
        <v>101</v>
      </c>
      <c r="D7426" s="283">
        <v>0</v>
      </c>
    </row>
    <row r="7427" spans="1:4">
      <c r="A7427" s="268">
        <v>103161</v>
      </c>
      <c r="B7427" s="261" t="s">
        <v>7733</v>
      </c>
      <c r="C7427" s="268" t="s">
        <v>101</v>
      </c>
      <c r="D7427" s="283">
        <v>0</v>
      </c>
    </row>
    <row r="7428" spans="1:4">
      <c r="A7428" s="268">
        <v>103162</v>
      </c>
      <c r="B7428" s="261" t="s">
        <v>7734</v>
      </c>
      <c r="C7428" s="268" t="s">
        <v>101</v>
      </c>
      <c r="D7428" s="283">
        <v>0.67</v>
      </c>
    </row>
    <row r="7429" spans="1:4">
      <c r="A7429" s="268">
        <v>103153</v>
      </c>
      <c r="B7429" s="261" t="s">
        <v>7735</v>
      </c>
      <c r="C7429" s="268" t="s">
        <v>101</v>
      </c>
      <c r="D7429" s="283">
        <v>0</v>
      </c>
    </row>
    <row r="7430" spans="1:4">
      <c r="A7430" s="268">
        <v>103154</v>
      </c>
      <c r="B7430" s="261" t="s">
        <v>7736</v>
      </c>
      <c r="C7430" s="268" t="s">
        <v>101</v>
      </c>
      <c r="D7430" s="283">
        <v>0</v>
      </c>
    </row>
    <row r="7431" spans="1:4">
      <c r="A7431" s="268">
        <v>103155</v>
      </c>
      <c r="B7431" s="261" t="s">
        <v>7737</v>
      </c>
      <c r="C7431" s="268" t="s">
        <v>101</v>
      </c>
      <c r="D7431" s="283">
        <v>0</v>
      </c>
    </row>
    <row r="7432" spans="1:4">
      <c r="A7432" s="268">
        <v>103156</v>
      </c>
      <c r="B7432" s="261" t="s">
        <v>7738</v>
      </c>
      <c r="C7432" s="268" t="s">
        <v>101</v>
      </c>
      <c r="D7432" s="283">
        <v>2.4</v>
      </c>
    </row>
    <row r="7433" spans="1:4">
      <c r="A7433" s="268">
        <v>103171</v>
      </c>
      <c r="B7433" s="261" t="s">
        <v>7739</v>
      </c>
      <c r="C7433" s="268" t="s">
        <v>101</v>
      </c>
      <c r="D7433" s="283">
        <v>0</v>
      </c>
    </row>
    <row r="7434" spans="1:4">
      <c r="A7434" s="268">
        <v>103172</v>
      </c>
      <c r="B7434" s="261" t="s">
        <v>7740</v>
      </c>
      <c r="C7434" s="268" t="s">
        <v>101</v>
      </c>
      <c r="D7434" s="283">
        <v>0</v>
      </c>
    </row>
    <row r="7435" spans="1:4">
      <c r="A7435" s="268">
        <v>103173</v>
      </c>
      <c r="B7435" s="261" t="s">
        <v>7741</v>
      </c>
      <c r="C7435" s="268" t="s">
        <v>101</v>
      </c>
      <c r="D7435" s="283">
        <v>0</v>
      </c>
    </row>
    <row r="7436" spans="1:4">
      <c r="A7436" s="268">
        <v>103174</v>
      </c>
      <c r="B7436" s="261" t="s">
        <v>7742</v>
      </c>
      <c r="C7436" s="268" t="s">
        <v>101</v>
      </c>
      <c r="D7436" s="283">
        <v>1.91</v>
      </c>
    </row>
    <row r="7437" spans="1:4">
      <c r="A7437" s="268">
        <v>103177</v>
      </c>
      <c r="B7437" s="261" t="s">
        <v>7743</v>
      </c>
      <c r="C7437" s="268" t="s">
        <v>101</v>
      </c>
      <c r="D7437" s="283">
        <v>0</v>
      </c>
    </row>
    <row r="7438" spans="1:4">
      <c r="A7438" s="268">
        <v>103178</v>
      </c>
      <c r="B7438" s="261" t="s">
        <v>7744</v>
      </c>
      <c r="C7438" s="268" t="s">
        <v>101</v>
      </c>
      <c r="D7438" s="283">
        <v>0</v>
      </c>
    </row>
    <row r="7439" spans="1:4">
      <c r="A7439" s="268">
        <v>103179</v>
      </c>
      <c r="B7439" s="261" t="s">
        <v>7745</v>
      </c>
      <c r="C7439" s="268" t="s">
        <v>101</v>
      </c>
      <c r="D7439" s="283">
        <v>0</v>
      </c>
    </row>
    <row r="7440" spans="1:4">
      <c r="A7440" s="268">
        <v>103180</v>
      </c>
      <c r="B7440" s="261" t="s">
        <v>7746</v>
      </c>
      <c r="C7440" s="268" t="s">
        <v>101</v>
      </c>
      <c r="D7440" s="283">
        <v>4.41</v>
      </c>
    </row>
    <row r="7441" spans="1:4">
      <c r="A7441" s="268">
        <v>103165</v>
      </c>
      <c r="B7441" s="261" t="s">
        <v>7747</v>
      </c>
      <c r="C7441" s="268" t="s">
        <v>101</v>
      </c>
      <c r="D7441" s="283">
        <v>0</v>
      </c>
    </row>
    <row r="7442" spans="1:4">
      <c r="A7442" s="268">
        <v>103166</v>
      </c>
      <c r="B7442" s="261" t="s">
        <v>7748</v>
      </c>
      <c r="C7442" s="268" t="s">
        <v>101</v>
      </c>
      <c r="D7442" s="283">
        <v>0</v>
      </c>
    </row>
    <row r="7443" spans="1:4">
      <c r="A7443" s="268">
        <v>103167</v>
      </c>
      <c r="B7443" s="261" t="s">
        <v>7749</v>
      </c>
      <c r="C7443" s="268" t="s">
        <v>101</v>
      </c>
      <c r="D7443" s="283">
        <v>0</v>
      </c>
    </row>
    <row r="7444" spans="1:4">
      <c r="A7444" s="268">
        <v>103168</v>
      </c>
      <c r="B7444" s="261" t="s">
        <v>7750</v>
      </c>
      <c r="C7444" s="268" t="s">
        <v>101</v>
      </c>
      <c r="D7444" s="283">
        <v>0.76</v>
      </c>
    </row>
    <row r="7445" spans="1:4">
      <c r="A7445" s="268">
        <v>102864</v>
      </c>
      <c r="B7445" s="261" t="s">
        <v>7751</v>
      </c>
      <c r="C7445" s="268" t="s">
        <v>101</v>
      </c>
      <c r="D7445" s="283">
        <v>0</v>
      </c>
    </row>
    <row r="7446" spans="1:4">
      <c r="A7446" s="268">
        <v>102865</v>
      </c>
      <c r="B7446" s="261" t="s">
        <v>7752</v>
      </c>
      <c r="C7446" s="268" t="s">
        <v>101</v>
      </c>
      <c r="D7446" s="283">
        <v>0</v>
      </c>
    </row>
    <row r="7447" spans="1:4">
      <c r="A7447" s="268">
        <v>102866</v>
      </c>
      <c r="B7447" s="261" t="s">
        <v>7753</v>
      </c>
      <c r="C7447" s="268" t="s">
        <v>101</v>
      </c>
      <c r="D7447" s="283">
        <v>0</v>
      </c>
    </row>
    <row r="7448" spans="1:4">
      <c r="A7448" s="268">
        <v>102867</v>
      </c>
      <c r="B7448" s="261" t="s">
        <v>7754</v>
      </c>
      <c r="C7448" s="268" t="s">
        <v>101</v>
      </c>
      <c r="D7448" s="283">
        <v>0.68</v>
      </c>
    </row>
    <row r="7449" spans="1:4">
      <c r="A7449" s="268">
        <v>106321</v>
      </c>
      <c r="B7449" s="261" t="s">
        <v>7755</v>
      </c>
      <c r="C7449" s="268" t="s">
        <v>101</v>
      </c>
      <c r="D7449" s="283">
        <v>0</v>
      </c>
    </row>
    <row r="7450" spans="1:4">
      <c r="A7450" s="268">
        <v>106322</v>
      </c>
      <c r="B7450" s="261" t="s">
        <v>7756</v>
      </c>
      <c r="C7450" s="268" t="s">
        <v>101</v>
      </c>
      <c r="D7450" s="283">
        <v>0</v>
      </c>
    </row>
    <row r="7451" spans="1:4">
      <c r="A7451" s="268">
        <v>106323</v>
      </c>
      <c r="B7451" s="261" t="s">
        <v>7757</v>
      </c>
      <c r="C7451" s="268" t="s">
        <v>101</v>
      </c>
      <c r="D7451" s="283">
        <v>0</v>
      </c>
    </row>
    <row r="7452" spans="1:4">
      <c r="A7452" s="268">
        <v>106324</v>
      </c>
      <c r="B7452" s="261" t="s">
        <v>7758</v>
      </c>
      <c r="C7452" s="268" t="s">
        <v>101</v>
      </c>
      <c r="D7452" s="283">
        <v>0.63</v>
      </c>
    </row>
    <row r="7453" spans="1:4">
      <c r="A7453" s="268">
        <v>92108</v>
      </c>
      <c r="B7453" s="261" t="s">
        <v>7759</v>
      </c>
      <c r="C7453" s="268" t="s">
        <v>101</v>
      </c>
      <c r="D7453" s="283">
        <v>1.01</v>
      </c>
    </row>
    <row r="7454" spans="1:4">
      <c r="A7454" s="268">
        <v>92109</v>
      </c>
      <c r="B7454" s="261" t="s">
        <v>7760</v>
      </c>
      <c r="C7454" s="268" t="s">
        <v>101</v>
      </c>
      <c r="D7454" s="283">
        <v>0.23</v>
      </c>
    </row>
    <row r="7455" spans="1:4">
      <c r="A7455" s="268">
        <v>92110</v>
      </c>
      <c r="B7455" s="261" t="s">
        <v>7761</v>
      </c>
      <c r="C7455" s="268" t="s">
        <v>101</v>
      </c>
      <c r="D7455" s="283">
        <v>1.26</v>
      </c>
    </row>
    <row r="7456" spans="1:4">
      <c r="A7456" s="268">
        <v>92111</v>
      </c>
      <c r="B7456" s="261" t="s">
        <v>7762</v>
      </c>
      <c r="C7456" s="268" t="s">
        <v>101</v>
      </c>
      <c r="D7456" s="283">
        <v>1.26</v>
      </c>
    </row>
    <row r="7457" spans="1:4">
      <c r="A7457" s="268">
        <v>90670</v>
      </c>
      <c r="B7457" s="261" t="s">
        <v>7763</v>
      </c>
      <c r="C7457" s="268" t="s">
        <v>101</v>
      </c>
      <c r="D7457" s="283">
        <v>244.13</v>
      </c>
    </row>
    <row r="7458" spans="1:4">
      <c r="A7458" s="268">
        <v>90671</v>
      </c>
      <c r="B7458" s="261" t="s">
        <v>7764</v>
      </c>
      <c r="C7458" s="268" t="s">
        <v>101</v>
      </c>
      <c r="D7458" s="283">
        <v>65.5</v>
      </c>
    </row>
    <row r="7459" spans="1:4">
      <c r="A7459" s="268">
        <v>90672</v>
      </c>
      <c r="B7459" s="261" t="s">
        <v>7765</v>
      </c>
      <c r="C7459" s="268" t="s">
        <v>101</v>
      </c>
      <c r="D7459" s="283">
        <v>305.51</v>
      </c>
    </row>
    <row r="7460" spans="1:4">
      <c r="A7460" s="268">
        <v>90673</v>
      </c>
      <c r="B7460" s="261" t="s">
        <v>7766</v>
      </c>
      <c r="C7460" s="268" t="s">
        <v>101</v>
      </c>
      <c r="D7460" s="283">
        <v>122.13</v>
      </c>
    </row>
    <row r="7461" spans="1:4">
      <c r="A7461" s="268">
        <v>93220</v>
      </c>
      <c r="B7461" s="261" t="s">
        <v>7767</v>
      </c>
      <c r="C7461" s="268" t="s">
        <v>101</v>
      </c>
      <c r="D7461" s="283">
        <v>374.34</v>
      </c>
    </row>
    <row r="7462" spans="1:4">
      <c r="A7462" s="268">
        <v>93221</v>
      </c>
      <c r="B7462" s="261" t="s">
        <v>7768</v>
      </c>
      <c r="C7462" s="268" t="s">
        <v>101</v>
      </c>
      <c r="D7462" s="283">
        <v>100.43</v>
      </c>
    </row>
    <row r="7463" spans="1:4">
      <c r="A7463" s="268">
        <v>93222</v>
      </c>
      <c r="B7463" s="261" t="s">
        <v>7769</v>
      </c>
      <c r="C7463" s="268" t="s">
        <v>101</v>
      </c>
      <c r="D7463" s="283">
        <v>468.45</v>
      </c>
    </row>
    <row r="7464" spans="1:4">
      <c r="A7464" s="268">
        <v>93223</v>
      </c>
      <c r="B7464" s="261" t="s">
        <v>7770</v>
      </c>
      <c r="C7464" s="268" t="s">
        <v>101</v>
      </c>
      <c r="D7464" s="283">
        <v>159.53</v>
      </c>
    </row>
    <row r="7465" spans="1:4">
      <c r="A7465" s="268">
        <v>104691</v>
      </c>
      <c r="B7465" s="261" t="s">
        <v>7771</v>
      </c>
      <c r="C7465" s="268" t="s">
        <v>101</v>
      </c>
      <c r="D7465" s="283">
        <v>0.97</v>
      </c>
    </row>
    <row r="7466" spans="1:4">
      <c r="A7466" s="268">
        <v>104692</v>
      </c>
      <c r="B7466" s="261" t="s">
        <v>7772</v>
      </c>
      <c r="C7466" s="268" t="s">
        <v>101</v>
      </c>
      <c r="D7466" s="283">
        <v>0.22</v>
      </c>
    </row>
    <row r="7467" spans="1:4">
      <c r="A7467" s="268">
        <v>104693</v>
      </c>
      <c r="B7467" s="261" t="s">
        <v>7773</v>
      </c>
      <c r="C7467" s="268" t="s">
        <v>101</v>
      </c>
      <c r="D7467" s="283">
        <v>1.21</v>
      </c>
    </row>
    <row r="7468" spans="1:4">
      <c r="A7468" s="268">
        <v>104694</v>
      </c>
      <c r="B7468" s="261" t="s">
        <v>7774</v>
      </c>
      <c r="C7468" s="268" t="s">
        <v>101</v>
      </c>
      <c r="D7468" s="283">
        <v>2.15</v>
      </c>
    </row>
    <row r="7469" spans="1:4">
      <c r="A7469" s="268">
        <v>90676</v>
      </c>
      <c r="B7469" s="261" t="s">
        <v>7775</v>
      </c>
      <c r="C7469" s="268" t="s">
        <v>101</v>
      </c>
      <c r="D7469" s="283">
        <v>99.42</v>
      </c>
    </row>
    <row r="7470" spans="1:4">
      <c r="A7470" s="268">
        <v>91021</v>
      </c>
      <c r="B7470" s="261" t="s">
        <v>7776</v>
      </c>
      <c r="C7470" s="268" t="s">
        <v>101</v>
      </c>
      <c r="D7470" s="283">
        <v>12.15</v>
      </c>
    </row>
    <row r="7471" spans="1:4">
      <c r="A7471" s="268">
        <v>90677</v>
      </c>
      <c r="B7471" s="261" t="s">
        <v>7777</v>
      </c>
      <c r="C7471" s="268" t="s">
        <v>101</v>
      </c>
      <c r="D7471" s="283">
        <v>30.01</v>
      </c>
    </row>
    <row r="7472" spans="1:4">
      <c r="A7472" s="268">
        <v>90678</v>
      </c>
      <c r="B7472" s="261" t="s">
        <v>7778</v>
      </c>
      <c r="C7472" s="268" t="s">
        <v>101</v>
      </c>
      <c r="D7472" s="283">
        <v>138.93</v>
      </c>
    </row>
    <row r="7473" spans="1:4">
      <c r="A7473" s="268">
        <v>90679</v>
      </c>
      <c r="B7473" s="261" t="s">
        <v>7779</v>
      </c>
      <c r="C7473" s="268" t="s">
        <v>101</v>
      </c>
      <c r="D7473" s="283">
        <v>93.66</v>
      </c>
    </row>
    <row r="7474" spans="1:4">
      <c r="A7474" s="268">
        <v>102870</v>
      </c>
      <c r="B7474" s="261" t="s">
        <v>7780</v>
      </c>
      <c r="C7474" s="268" t="s">
        <v>101</v>
      </c>
      <c r="D7474" s="283">
        <v>356.04</v>
      </c>
    </row>
    <row r="7475" spans="1:4">
      <c r="A7475" s="268">
        <v>102871</v>
      </c>
      <c r="B7475" s="261" t="s">
        <v>7781</v>
      </c>
      <c r="C7475" s="268" t="s">
        <v>101</v>
      </c>
      <c r="D7475" s="283">
        <v>96.19</v>
      </c>
    </row>
    <row r="7476" spans="1:4">
      <c r="A7476" s="268">
        <v>102872</v>
      </c>
      <c r="B7476" s="261" t="s">
        <v>7782</v>
      </c>
      <c r="C7476" s="268" t="s">
        <v>101</v>
      </c>
      <c r="D7476" s="283">
        <v>445.55</v>
      </c>
    </row>
    <row r="7477" spans="1:4">
      <c r="A7477" s="268">
        <v>102873</v>
      </c>
      <c r="B7477" s="261" t="s">
        <v>7783</v>
      </c>
      <c r="C7477" s="268" t="s">
        <v>101</v>
      </c>
      <c r="D7477" s="283">
        <v>122.13</v>
      </c>
    </row>
    <row r="7478" spans="1:4">
      <c r="A7478" s="268">
        <v>102960</v>
      </c>
      <c r="B7478" s="261" t="s">
        <v>7784</v>
      </c>
      <c r="C7478" s="268" t="s">
        <v>101</v>
      </c>
      <c r="D7478" s="283">
        <v>172.79</v>
      </c>
    </row>
    <row r="7479" spans="1:4">
      <c r="A7479" s="268">
        <v>102961</v>
      </c>
      <c r="B7479" s="261" t="s">
        <v>7785</v>
      </c>
      <c r="C7479" s="268" t="s">
        <v>101</v>
      </c>
      <c r="D7479" s="283">
        <v>46.68</v>
      </c>
    </row>
    <row r="7480" spans="1:4">
      <c r="A7480" s="268">
        <v>102962</v>
      </c>
      <c r="B7480" s="261" t="s">
        <v>7786</v>
      </c>
      <c r="C7480" s="268" t="s">
        <v>101</v>
      </c>
      <c r="D7480" s="283">
        <v>162.09</v>
      </c>
    </row>
    <row r="7481" spans="1:4">
      <c r="A7481" s="268">
        <v>102963</v>
      </c>
      <c r="B7481" s="261" t="s">
        <v>7787</v>
      </c>
      <c r="C7481" s="268" t="s">
        <v>101</v>
      </c>
      <c r="D7481" s="283">
        <v>86.57</v>
      </c>
    </row>
    <row r="7482" spans="1:4">
      <c r="A7482" s="268">
        <v>90621</v>
      </c>
      <c r="B7482" s="261" t="s">
        <v>7788</v>
      </c>
      <c r="C7482" s="268" t="s">
        <v>101</v>
      </c>
      <c r="D7482" s="283">
        <v>2.48</v>
      </c>
    </row>
    <row r="7483" spans="1:4">
      <c r="A7483" s="268">
        <v>90622</v>
      </c>
      <c r="B7483" s="261" t="s">
        <v>7789</v>
      </c>
      <c r="C7483" s="268" t="s">
        <v>101</v>
      </c>
      <c r="D7483" s="283">
        <v>0.56999999999999995</v>
      </c>
    </row>
    <row r="7484" spans="1:4">
      <c r="A7484" s="268">
        <v>90623</v>
      </c>
      <c r="B7484" s="261" t="s">
        <v>7790</v>
      </c>
      <c r="C7484" s="268" t="s">
        <v>101</v>
      </c>
      <c r="D7484" s="283">
        <v>3.11</v>
      </c>
    </row>
    <row r="7485" spans="1:4">
      <c r="A7485" s="268">
        <v>90624</v>
      </c>
      <c r="B7485" s="261" t="s">
        <v>7791</v>
      </c>
      <c r="C7485" s="268" t="s">
        <v>101</v>
      </c>
      <c r="D7485" s="283">
        <v>3.16</v>
      </c>
    </row>
    <row r="7486" spans="1:4">
      <c r="A7486" s="268">
        <v>102876</v>
      </c>
      <c r="B7486" s="261" t="s">
        <v>7792</v>
      </c>
      <c r="C7486" s="268" t="s">
        <v>101</v>
      </c>
      <c r="D7486" s="283">
        <v>494.78</v>
      </c>
    </row>
    <row r="7487" spans="1:4">
      <c r="A7487" s="268">
        <v>102877</v>
      </c>
      <c r="B7487" s="261" t="s">
        <v>7793</v>
      </c>
      <c r="C7487" s="268" t="s">
        <v>101</v>
      </c>
      <c r="D7487" s="283">
        <v>133.66999999999999</v>
      </c>
    </row>
    <row r="7488" spans="1:4">
      <c r="A7488" s="268">
        <v>102878</v>
      </c>
      <c r="B7488" s="261" t="s">
        <v>7794</v>
      </c>
      <c r="C7488" s="268" t="s">
        <v>101</v>
      </c>
      <c r="D7488" s="283">
        <v>619.17999999999995</v>
      </c>
    </row>
    <row r="7489" spans="1:4">
      <c r="A7489" s="268">
        <v>102879</v>
      </c>
      <c r="B7489" s="261" t="s">
        <v>7795</v>
      </c>
      <c r="C7489" s="268" t="s">
        <v>101</v>
      </c>
      <c r="D7489" s="283">
        <v>183.3</v>
      </c>
    </row>
    <row r="7490" spans="1:4">
      <c r="A7490" s="268">
        <v>103220</v>
      </c>
      <c r="B7490" s="261" t="s">
        <v>7796</v>
      </c>
      <c r="C7490" s="268" t="s">
        <v>101</v>
      </c>
      <c r="D7490" s="283">
        <v>151.31</v>
      </c>
    </row>
    <row r="7491" spans="1:4">
      <c r="A7491" s="268">
        <v>103221</v>
      </c>
      <c r="B7491" s="261" t="s">
        <v>7797</v>
      </c>
      <c r="C7491" s="268" t="s">
        <v>101</v>
      </c>
      <c r="D7491" s="283">
        <v>40.880000000000003</v>
      </c>
    </row>
    <row r="7492" spans="1:4">
      <c r="A7492" s="268">
        <v>103222</v>
      </c>
      <c r="B7492" s="261" t="s">
        <v>7798</v>
      </c>
      <c r="C7492" s="268" t="s">
        <v>101</v>
      </c>
      <c r="D7492" s="283">
        <v>189.36</v>
      </c>
    </row>
    <row r="7493" spans="1:4">
      <c r="A7493" s="268">
        <v>103223</v>
      </c>
      <c r="B7493" s="261" t="s">
        <v>7799</v>
      </c>
      <c r="C7493" s="268" t="s">
        <v>101</v>
      </c>
      <c r="D7493" s="283">
        <v>35.799999999999997</v>
      </c>
    </row>
    <row r="7494" spans="1:4">
      <c r="A7494" s="268">
        <v>103232</v>
      </c>
      <c r="B7494" s="261" t="s">
        <v>7800</v>
      </c>
      <c r="C7494" s="268" t="s">
        <v>101</v>
      </c>
      <c r="D7494" s="283">
        <v>474.73</v>
      </c>
    </row>
    <row r="7495" spans="1:4">
      <c r="A7495" s="268">
        <v>103233</v>
      </c>
      <c r="B7495" s="261" t="s">
        <v>7801</v>
      </c>
      <c r="C7495" s="268" t="s">
        <v>101</v>
      </c>
      <c r="D7495" s="283">
        <v>128.25</v>
      </c>
    </row>
    <row r="7496" spans="1:4">
      <c r="A7496" s="268">
        <v>103234</v>
      </c>
      <c r="B7496" s="261" t="s">
        <v>7802</v>
      </c>
      <c r="C7496" s="268" t="s">
        <v>101</v>
      </c>
      <c r="D7496" s="283">
        <v>623.48</v>
      </c>
    </row>
    <row r="7497" spans="1:4">
      <c r="A7497" s="268">
        <v>103235</v>
      </c>
      <c r="B7497" s="261" t="s">
        <v>7803</v>
      </c>
      <c r="C7497" s="268" t="s">
        <v>101</v>
      </c>
      <c r="D7497" s="283">
        <v>104.83</v>
      </c>
    </row>
    <row r="7498" spans="1:4">
      <c r="A7498" s="268">
        <v>103228</v>
      </c>
      <c r="B7498" s="261" t="s">
        <v>7804</v>
      </c>
      <c r="C7498" s="268" t="s">
        <v>101</v>
      </c>
      <c r="D7498" s="283">
        <v>434.42</v>
      </c>
    </row>
    <row r="7499" spans="1:4">
      <c r="A7499" s="268">
        <v>103226</v>
      </c>
      <c r="B7499" s="261" t="s">
        <v>7805</v>
      </c>
      <c r="C7499" s="268" t="s">
        <v>101</v>
      </c>
      <c r="D7499" s="283">
        <v>347.15</v>
      </c>
    </row>
    <row r="7500" spans="1:4">
      <c r="A7500" s="268">
        <v>103227</v>
      </c>
      <c r="B7500" s="261" t="s">
        <v>7806</v>
      </c>
      <c r="C7500" s="268" t="s">
        <v>101</v>
      </c>
      <c r="D7500" s="283">
        <v>93.78</v>
      </c>
    </row>
    <row r="7501" spans="1:4">
      <c r="A7501" s="268">
        <v>103229</v>
      </c>
      <c r="B7501" s="261" t="s">
        <v>7807</v>
      </c>
      <c r="C7501" s="268" t="s">
        <v>101</v>
      </c>
      <c r="D7501" s="283">
        <v>88.9</v>
      </c>
    </row>
    <row r="7502" spans="1:4">
      <c r="A7502" s="268">
        <v>102972</v>
      </c>
      <c r="B7502" s="261" t="s">
        <v>7808</v>
      </c>
      <c r="C7502" s="268" t="s">
        <v>101</v>
      </c>
      <c r="D7502" s="283">
        <v>92.23</v>
      </c>
    </row>
    <row r="7503" spans="1:4">
      <c r="A7503" s="268">
        <v>102973</v>
      </c>
      <c r="B7503" s="261" t="s">
        <v>7809</v>
      </c>
      <c r="C7503" s="268" t="s">
        <v>101</v>
      </c>
      <c r="D7503" s="283">
        <v>25.6</v>
      </c>
    </row>
    <row r="7504" spans="1:4">
      <c r="A7504" s="268">
        <v>102974</v>
      </c>
      <c r="B7504" s="261" t="s">
        <v>7810</v>
      </c>
      <c r="C7504" s="268" t="s">
        <v>101</v>
      </c>
      <c r="D7504" s="283">
        <v>86.51</v>
      </c>
    </row>
    <row r="7505" spans="1:4">
      <c r="A7505" s="268">
        <v>96301</v>
      </c>
      <c r="B7505" s="261" t="s">
        <v>7811</v>
      </c>
      <c r="C7505" s="268" t="s">
        <v>101</v>
      </c>
      <c r="D7505" s="283">
        <v>50.16</v>
      </c>
    </row>
    <row r="7506" spans="1:4">
      <c r="A7506" s="268">
        <v>90627</v>
      </c>
      <c r="B7506" s="261" t="s">
        <v>7812</v>
      </c>
      <c r="C7506" s="268" t="s">
        <v>101</v>
      </c>
      <c r="D7506" s="283">
        <v>54.11</v>
      </c>
    </row>
    <row r="7507" spans="1:4">
      <c r="A7507" s="268">
        <v>90628</v>
      </c>
      <c r="B7507" s="261" t="s">
        <v>7813</v>
      </c>
      <c r="C7507" s="268" t="s">
        <v>101</v>
      </c>
      <c r="D7507" s="283">
        <v>14.51</v>
      </c>
    </row>
    <row r="7508" spans="1:4">
      <c r="A7508" s="268">
        <v>90629</v>
      </c>
      <c r="B7508" s="261" t="s">
        <v>7814</v>
      </c>
      <c r="C7508" s="268" t="s">
        <v>101</v>
      </c>
      <c r="D7508" s="283">
        <v>67.72</v>
      </c>
    </row>
    <row r="7509" spans="1:4">
      <c r="A7509" s="268">
        <v>90630</v>
      </c>
      <c r="B7509" s="261" t="s">
        <v>7815</v>
      </c>
      <c r="C7509" s="268" t="s">
        <v>101</v>
      </c>
      <c r="D7509" s="283">
        <v>1.5</v>
      </c>
    </row>
    <row r="7510" spans="1:4">
      <c r="A7510" s="268">
        <v>95704</v>
      </c>
      <c r="B7510" s="261" t="s">
        <v>7816</v>
      </c>
      <c r="C7510" s="268" t="s">
        <v>101</v>
      </c>
      <c r="D7510" s="283">
        <v>54.64</v>
      </c>
    </row>
    <row r="7511" spans="1:4">
      <c r="A7511" s="268">
        <v>95705</v>
      </c>
      <c r="B7511" s="261" t="s">
        <v>7817</v>
      </c>
      <c r="C7511" s="268" t="s">
        <v>101</v>
      </c>
      <c r="D7511" s="283">
        <v>14.66</v>
      </c>
    </row>
    <row r="7512" spans="1:4">
      <c r="A7512" s="268">
        <v>95706</v>
      </c>
      <c r="B7512" s="261" t="s">
        <v>7818</v>
      </c>
      <c r="C7512" s="268" t="s">
        <v>101</v>
      </c>
      <c r="D7512" s="283">
        <v>68.38</v>
      </c>
    </row>
    <row r="7513" spans="1:4">
      <c r="A7513" s="268">
        <v>95707</v>
      </c>
      <c r="B7513" s="261" t="s">
        <v>7819</v>
      </c>
      <c r="C7513" s="268" t="s">
        <v>101</v>
      </c>
      <c r="D7513" s="283">
        <v>4.1399999999999997</v>
      </c>
    </row>
    <row r="7514" spans="1:4">
      <c r="A7514" s="268">
        <v>91273</v>
      </c>
      <c r="B7514" s="261" t="s">
        <v>7820</v>
      </c>
      <c r="C7514" s="268" t="s">
        <v>101</v>
      </c>
      <c r="D7514" s="283">
        <v>0.61</v>
      </c>
    </row>
    <row r="7515" spans="1:4">
      <c r="A7515" s="268">
        <v>91274</v>
      </c>
      <c r="B7515" s="261" t="s">
        <v>7821</v>
      </c>
      <c r="C7515" s="268" t="s">
        <v>101</v>
      </c>
      <c r="D7515" s="283">
        <v>0.16</v>
      </c>
    </row>
    <row r="7516" spans="1:4">
      <c r="A7516" s="268">
        <v>91275</v>
      </c>
      <c r="B7516" s="261" t="s">
        <v>7822</v>
      </c>
      <c r="C7516" s="268" t="s">
        <v>101</v>
      </c>
      <c r="D7516" s="283">
        <v>0.76</v>
      </c>
    </row>
    <row r="7517" spans="1:4">
      <c r="A7517" s="268">
        <v>91276</v>
      </c>
      <c r="B7517" s="261" t="s">
        <v>7823</v>
      </c>
      <c r="C7517" s="268" t="s">
        <v>101</v>
      </c>
      <c r="D7517" s="283">
        <v>9.4600000000000009</v>
      </c>
    </row>
    <row r="7518" spans="1:4">
      <c r="A7518" s="268">
        <v>102882</v>
      </c>
      <c r="B7518" s="261" t="s">
        <v>7824</v>
      </c>
      <c r="C7518" s="268" t="s">
        <v>101</v>
      </c>
      <c r="D7518" s="283">
        <v>0</v>
      </c>
    </row>
    <row r="7519" spans="1:4">
      <c r="A7519" s="268">
        <v>102883</v>
      </c>
      <c r="B7519" s="261" t="s">
        <v>7825</v>
      </c>
      <c r="C7519" s="268" t="s">
        <v>101</v>
      </c>
      <c r="D7519" s="283">
        <v>0</v>
      </c>
    </row>
    <row r="7520" spans="1:4">
      <c r="A7520" s="268">
        <v>102884</v>
      </c>
      <c r="B7520" s="261" t="s">
        <v>7826</v>
      </c>
      <c r="C7520" s="268" t="s">
        <v>101</v>
      </c>
      <c r="D7520" s="283">
        <v>0</v>
      </c>
    </row>
    <row r="7521" spans="1:4">
      <c r="A7521" s="268">
        <v>102885</v>
      </c>
      <c r="B7521" s="261" t="s">
        <v>7827</v>
      </c>
      <c r="C7521" s="268" t="s">
        <v>101</v>
      </c>
      <c r="D7521" s="283">
        <v>1.29</v>
      </c>
    </row>
    <row r="7522" spans="1:4">
      <c r="A7522" s="268">
        <v>95272</v>
      </c>
      <c r="B7522" s="261" t="s">
        <v>7828</v>
      </c>
      <c r="C7522" s="268" t="s">
        <v>101</v>
      </c>
      <c r="D7522" s="283">
        <v>0.6</v>
      </c>
    </row>
    <row r="7523" spans="1:4">
      <c r="A7523" s="268">
        <v>95273</v>
      </c>
      <c r="B7523" s="261" t="s">
        <v>7829</v>
      </c>
      <c r="C7523" s="268" t="s">
        <v>101</v>
      </c>
      <c r="D7523" s="283">
        <v>0.13</v>
      </c>
    </row>
    <row r="7524" spans="1:4">
      <c r="A7524" s="268">
        <v>95274</v>
      </c>
      <c r="B7524" s="261" t="s">
        <v>7830</v>
      </c>
      <c r="C7524" s="268" t="s">
        <v>101</v>
      </c>
      <c r="D7524" s="283">
        <v>0.46</v>
      </c>
    </row>
    <row r="7525" spans="1:4">
      <c r="A7525" s="268">
        <v>95275</v>
      </c>
      <c r="B7525" s="261" t="s">
        <v>7831</v>
      </c>
      <c r="C7525" s="268" t="s">
        <v>101</v>
      </c>
      <c r="D7525" s="283">
        <v>2.56</v>
      </c>
    </row>
    <row r="7526" spans="1:4">
      <c r="A7526" s="268">
        <v>106232</v>
      </c>
      <c r="B7526" s="261" t="s">
        <v>7832</v>
      </c>
      <c r="C7526" s="268" t="s">
        <v>101</v>
      </c>
      <c r="D7526" s="283">
        <v>0</v>
      </c>
    </row>
    <row r="7527" spans="1:4">
      <c r="A7527" s="268">
        <v>106235</v>
      </c>
      <c r="B7527" s="261" t="s">
        <v>7833</v>
      </c>
      <c r="C7527" s="268" t="s">
        <v>101</v>
      </c>
      <c r="D7527" s="283">
        <v>0</v>
      </c>
    </row>
    <row r="7528" spans="1:4">
      <c r="A7528" s="268">
        <v>106233</v>
      </c>
      <c r="B7528" s="261" t="s">
        <v>7834</v>
      </c>
      <c r="C7528" s="268" t="s">
        <v>101</v>
      </c>
      <c r="D7528" s="283">
        <v>0</v>
      </c>
    </row>
    <row r="7529" spans="1:4">
      <c r="A7529" s="268">
        <v>106234</v>
      </c>
      <c r="B7529" s="261" t="s">
        <v>7835</v>
      </c>
      <c r="C7529" s="268" t="s">
        <v>101</v>
      </c>
      <c r="D7529" s="283">
        <v>0</v>
      </c>
    </row>
    <row r="7530" spans="1:4">
      <c r="A7530" s="268">
        <v>106236</v>
      </c>
      <c r="B7530" s="261" t="s">
        <v>7836</v>
      </c>
      <c r="C7530" s="268" t="s">
        <v>101</v>
      </c>
      <c r="D7530" s="283">
        <v>158.06</v>
      </c>
    </row>
    <row r="7531" spans="1:4">
      <c r="A7531" s="268">
        <v>88419</v>
      </c>
      <c r="B7531" s="261" t="s">
        <v>7837</v>
      </c>
      <c r="C7531" s="268" t="s">
        <v>101</v>
      </c>
      <c r="D7531" s="283">
        <v>5.63</v>
      </c>
    </row>
    <row r="7532" spans="1:4">
      <c r="A7532" s="268">
        <v>88422</v>
      </c>
      <c r="B7532" s="261" t="s">
        <v>7838</v>
      </c>
      <c r="C7532" s="268" t="s">
        <v>101</v>
      </c>
      <c r="D7532" s="283">
        <v>1.3</v>
      </c>
    </row>
    <row r="7533" spans="1:4">
      <c r="A7533" s="268">
        <v>88425</v>
      </c>
      <c r="B7533" s="261" t="s">
        <v>7839</v>
      </c>
      <c r="C7533" s="268" t="s">
        <v>101</v>
      </c>
      <c r="D7533" s="283">
        <v>7.04</v>
      </c>
    </row>
    <row r="7534" spans="1:4">
      <c r="A7534" s="268">
        <v>88427</v>
      </c>
      <c r="B7534" s="261" t="s">
        <v>7840</v>
      </c>
      <c r="C7534" s="268" t="s">
        <v>101</v>
      </c>
      <c r="D7534" s="283">
        <v>1.07</v>
      </c>
    </row>
    <row r="7535" spans="1:4">
      <c r="A7535" s="268">
        <v>88434</v>
      </c>
      <c r="B7535" s="261" t="s">
        <v>7841</v>
      </c>
      <c r="C7535" s="268" t="s">
        <v>101</v>
      </c>
      <c r="D7535" s="283">
        <v>7.46</v>
      </c>
    </row>
    <row r="7536" spans="1:4">
      <c r="A7536" s="268">
        <v>88435</v>
      </c>
      <c r="B7536" s="261" t="s">
        <v>7842</v>
      </c>
      <c r="C7536" s="268" t="s">
        <v>101</v>
      </c>
      <c r="D7536" s="283">
        <v>1.72</v>
      </c>
    </row>
    <row r="7537" spans="1:4">
      <c r="A7537" s="268">
        <v>88436</v>
      </c>
      <c r="B7537" s="261" t="s">
        <v>7843</v>
      </c>
      <c r="C7537" s="268" t="s">
        <v>101</v>
      </c>
      <c r="D7537" s="283">
        <v>9.33</v>
      </c>
    </row>
    <row r="7538" spans="1:4">
      <c r="A7538" s="268">
        <v>88437</v>
      </c>
      <c r="B7538" s="261" t="s">
        <v>7844</v>
      </c>
      <c r="C7538" s="268" t="s">
        <v>101</v>
      </c>
      <c r="D7538" s="283">
        <v>1.07</v>
      </c>
    </row>
    <row r="7539" spans="1:4">
      <c r="A7539" s="268">
        <v>90664</v>
      </c>
      <c r="B7539" s="261" t="s">
        <v>7845</v>
      </c>
      <c r="C7539" s="268" t="s">
        <v>101</v>
      </c>
      <c r="D7539" s="283">
        <v>7.06</v>
      </c>
    </row>
    <row r="7540" spans="1:4">
      <c r="A7540" s="268">
        <v>90665</v>
      </c>
      <c r="B7540" s="261" t="s">
        <v>7846</v>
      </c>
      <c r="C7540" s="268" t="s">
        <v>101</v>
      </c>
      <c r="D7540" s="283">
        <v>1.88</v>
      </c>
    </row>
    <row r="7541" spans="1:4">
      <c r="A7541" s="268">
        <v>90666</v>
      </c>
      <c r="B7541" s="261" t="s">
        <v>7847</v>
      </c>
      <c r="C7541" s="268" t="s">
        <v>101</v>
      </c>
      <c r="D7541" s="283">
        <v>8.84</v>
      </c>
    </row>
    <row r="7542" spans="1:4">
      <c r="A7542" s="268">
        <v>90667</v>
      </c>
      <c r="B7542" s="261" t="s">
        <v>7848</v>
      </c>
      <c r="C7542" s="268" t="s">
        <v>101</v>
      </c>
      <c r="D7542" s="283">
        <v>15.27</v>
      </c>
    </row>
    <row r="7543" spans="1:4">
      <c r="A7543" s="268">
        <v>102977</v>
      </c>
      <c r="B7543" s="261" t="s">
        <v>7849</v>
      </c>
      <c r="C7543" s="268" t="s">
        <v>101</v>
      </c>
      <c r="D7543" s="283">
        <v>0</v>
      </c>
    </row>
    <row r="7544" spans="1:4">
      <c r="A7544" s="268">
        <v>102978</v>
      </c>
      <c r="B7544" s="261" t="s">
        <v>7850</v>
      </c>
      <c r="C7544" s="268" t="s">
        <v>101</v>
      </c>
      <c r="D7544" s="283">
        <v>0</v>
      </c>
    </row>
    <row r="7545" spans="1:4">
      <c r="A7545" s="268">
        <v>102979</v>
      </c>
      <c r="B7545" s="261" t="s">
        <v>7851</v>
      </c>
      <c r="C7545" s="268" t="s">
        <v>101</v>
      </c>
      <c r="D7545" s="283">
        <v>0</v>
      </c>
    </row>
    <row r="7546" spans="1:4">
      <c r="A7546" s="268">
        <v>95217</v>
      </c>
      <c r="B7546" s="261" t="s">
        <v>7852</v>
      </c>
      <c r="C7546" s="268" t="s">
        <v>101</v>
      </c>
      <c r="D7546" s="283">
        <v>0.63</v>
      </c>
    </row>
    <row r="7547" spans="1:4">
      <c r="A7547" s="268">
        <v>89130</v>
      </c>
      <c r="B7547" s="261" t="s">
        <v>7853</v>
      </c>
      <c r="C7547" s="268" t="s">
        <v>101</v>
      </c>
      <c r="D7547" s="283">
        <v>51.63</v>
      </c>
    </row>
    <row r="7548" spans="1:4">
      <c r="A7548" s="268">
        <v>89131</v>
      </c>
      <c r="B7548" s="261" t="s">
        <v>7854</v>
      </c>
      <c r="C7548" s="268" t="s">
        <v>101</v>
      </c>
      <c r="D7548" s="283">
        <v>13.64</v>
      </c>
    </row>
    <row r="7549" spans="1:4">
      <c r="A7549" s="268">
        <v>53861</v>
      </c>
      <c r="B7549" s="261" t="s">
        <v>7855</v>
      </c>
      <c r="C7549" s="268" t="s">
        <v>101</v>
      </c>
      <c r="D7549" s="283">
        <v>64.540000000000006</v>
      </c>
    </row>
    <row r="7550" spans="1:4">
      <c r="A7550" s="268">
        <v>5787</v>
      </c>
      <c r="B7550" s="261" t="s">
        <v>7856</v>
      </c>
      <c r="C7550" s="268" t="s">
        <v>101</v>
      </c>
      <c r="D7550" s="283">
        <v>71.849999999999994</v>
      </c>
    </row>
    <row r="7551" spans="1:4">
      <c r="A7551" s="268">
        <v>89128</v>
      </c>
      <c r="B7551" s="261" t="s">
        <v>7857</v>
      </c>
      <c r="C7551" s="268" t="s">
        <v>101</v>
      </c>
      <c r="D7551" s="283">
        <v>37.24</v>
      </c>
    </row>
    <row r="7552" spans="1:4">
      <c r="A7552" s="268">
        <v>89129</v>
      </c>
      <c r="B7552" s="261" t="s">
        <v>7858</v>
      </c>
      <c r="C7552" s="268" t="s">
        <v>101</v>
      </c>
      <c r="D7552" s="283">
        <v>9.84</v>
      </c>
    </row>
    <row r="7553" spans="1:4">
      <c r="A7553" s="268">
        <v>53857</v>
      </c>
      <c r="B7553" s="261" t="s">
        <v>7859</v>
      </c>
      <c r="C7553" s="268" t="s">
        <v>101</v>
      </c>
      <c r="D7553" s="283">
        <v>46.55</v>
      </c>
    </row>
    <row r="7554" spans="1:4">
      <c r="A7554" s="268">
        <v>53858</v>
      </c>
      <c r="B7554" s="261" t="s">
        <v>7860</v>
      </c>
      <c r="C7554" s="268" t="s">
        <v>101</v>
      </c>
      <c r="D7554" s="283">
        <v>46.68</v>
      </c>
    </row>
    <row r="7555" spans="1:4">
      <c r="A7555" s="268">
        <v>102888</v>
      </c>
      <c r="B7555" s="261" t="s">
        <v>7861</v>
      </c>
      <c r="C7555" s="268" t="s">
        <v>101</v>
      </c>
      <c r="D7555" s="283">
        <v>0</v>
      </c>
    </row>
    <row r="7556" spans="1:4">
      <c r="A7556" s="268">
        <v>102889</v>
      </c>
      <c r="B7556" s="261" t="s">
        <v>7862</v>
      </c>
      <c r="C7556" s="268" t="s">
        <v>101</v>
      </c>
      <c r="D7556" s="283">
        <v>0</v>
      </c>
    </row>
    <row r="7557" spans="1:4">
      <c r="A7557" s="268">
        <v>102890</v>
      </c>
      <c r="B7557" s="261" t="s">
        <v>7863</v>
      </c>
      <c r="C7557" s="268" t="s">
        <v>101</v>
      </c>
      <c r="D7557" s="283">
        <v>0</v>
      </c>
    </row>
    <row r="7558" spans="1:4">
      <c r="A7558" s="268">
        <v>102891</v>
      </c>
      <c r="B7558" s="261" t="s">
        <v>7864</v>
      </c>
      <c r="C7558" s="268" t="s">
        <v>101</v>
      </c>
      <c r="D7558" s="283">
        <v>1.29</v>
      </c>
    </row>
    <row r="7559" spans="1:4">
      <c r="A7559" s="268">
        <v>89246</v>
      </c>
      <c r="B7559" s="261" t="s">
        <v>7865</v>
      </c>
      <c r="C7559" s="268" t="s">
        <v>101</v>
      </c>
      <c r="D7559" s="283">
        <v>253.75</v>
      </c>
    </row>
    <row r="7560" spans="1:4">
      <c r="A7560" s="268">
        <v>89247</v>
      </c>
      <c r="B7560" s="261" t="s">
        <v>7866</v>
      </c>
      <c r="C7560" s="268" t="s">
        <v>101</v>
      </c>
      <c r="D7560" s="283">
        <v>77.7</v>
      </c>
    </row>
    <row r="7561" spans="1:4">
      <c r="A7561" s="268">
        <v>89248</v>
      </c>
      <c r="B7561" s="261" t="s">
        <v>7867</v>
      </c>
      <c r="C7561" s="268" t="s">
        <v>101</v>
      </c>
      <c r="D7561" s="283">
        <v>452.62</v>
      </c>
    </row>
    <row r="7562" spans="1:4">
      <c r="A7562" s="268">
        <v>89249</v>
      </c>
      <c r="B7562" s="261" t="s">
        <v>7868</v>
      </c>
      <c r="C7562" s="268" t="s">
        <v>101</v>
      </c>
      <c r="D7562" s="283">
        <v>384.68</v>
      </c>
    </row>
    <row r="7563" spans="1:4">
      <c r="A7563" s="268">
        <v>102954</v>
      </c>
      <c r="B7563" s="261" t="s">
        <v>7869</v>
      </c>
      <c r="C7563" s="268" t="s">
        <v>101</v>
      </c>
      <c r="D7563" s="283">
        <v>0</v>
      </c>
    </row>
    <row r="7564" spans="1:4">
      <c r="A7564" s="268">
        <v>104727</v>
      </c>
      <c r="B7564" s="261" t="s">
        <v>7870</v>
      </c>
      <c r="C7564" s="268" t="s">
        <v>101</v>
      </c>
      <c r="D7564" s="283">
        <v>0</v>
      </c>
    </row>
    <row r="7565" spans="1:4">
      <c r="A7565" s="268">
        <v>102956</v>
      </c>
      <c r="B7565" s="261" t="s">
        <v>7871</v>
      </c>
      <c r="C7565" s="268" t="s">
        <v>101</v>
      </c>
      <c r="D7565" s="283">
        <v>0</v>
      </c>
    </row>
    <row r="7566" spans="1:4">
      <c r="A7566" s="268">
        <v>102957</v>
      </c>
      <c r="B7566" s="261" t="s">
        <v>7872</v>
      </c>
      <c r="C7566" s="268" t="s">
        <v>101</v>
      </c>
      <c r="D7566" s="283">
        <v>40.14</v>
      </c>
    </row>
    <row r="7567" spans="1:4">
      <c r="A7567" s="268">
        <v>88859</v>
      </c>
      <c r="B7567" s="261" t="s">
        <v>7873</v>
      </c>
      <c r="C7567" s="268" t="s">
        <v>101</v>
      </c>
      <c r="D7567" s="283">
        <v>23.23</v>
      </c>
    </row>
    <row r="7568" spans="1:4">
      <c r="A7568" s="268">
        <v>88860</v>
      </c>
      <c r="B7568" s="261" t="s">
        <v>7874</v>
      </c>
      <c r="C7568" s="268" t="s">
        <v>101</v>
      </c>
      <c r="D7568" s="283">
        <v>6.14</v>
      </c>
    </row>
    <row r="7569" spans="1:4">
      <c r="A7569" s="268">
        <v>5667</v>
      </c>
      <c r="B7569" s="261" t="s">
        <v>7875</v>
      </c>
      <c r="C7569" s="268" t="s">
        <v>101</v>
      </c>
      <c r="D7569" s="283">
        <v>29.04</v>
      </c>
    </row>
    <row r="7570" spans="1:4">
      <c r="A7570" s="268">
        <v>5668</v>
      </c>
      <c r="B7570" s="261" t="s">
        <v>7876</v>
      </c>
      <c r="C7570" s="268" t="s">
        <v>101</v>
      </c>
      <c r="D7570" s="283">
        <v>46.8</v>
      </c>
    </row>
    <row r="7571" spans="1:4">
      <c r="A7571" s="268">
        <v>89011</v>
      </c>
      <c r="B7571" s="261" t="s">
        <v>7877</v>
      </c>
      <c r="C7571" s="268" t="s">
        <v>101</v>
      </c>
      <c r="D7571" s="283">
        <v>25.2</v>
      </c>
    </row>
    <row r="7572" spans="1:4">
      <c r="A7572" s="268">
        <v>89012</v>
      </c>
      <c r="B7572" s="261" t="s">
        <v>7878</v>
      </c>
      <c r="C7572" s="268" t="s">
        <v>101</v>
      </c>
      <c r="D7572" s="283">
        <v>6.66</v>
      </c>
    </row>
    <row r="7573" spans="1:4">
      <c r="A7573" s="268">
        <v>5735</v>
      </c>
      <c r="B7573" s="261" t="s">
        <v>7879</v>
      </c>
      <c r="C7573" s="268" t="s">
        <v>101</v>
      </c>
      <c r="D7573" s="283">
        <v>31.5</v>
      </c>
    </row>
    <row r="7574" spans="1:4">
      <c r="A7574" s="268">
        <v>5736</v>
      </c>
      <c r="B7574" s="261" t="s">
        <v>7880</v>
      </c>
      <c r="C7574" s="268" t="s">
        <v>101</v>
      </c>
      <c r="D7574" s="283">
        <v>42.64</v>
      </c>
    </row>
    <row r="7575" spans="1:4">
      <c r="A7575" s="268">
        <v>88857</v>
      </c>
      <c r="B7575" s="261" t="s">
        <v>7881</v>
      </c>
      <c r="C7575" s="268" t="s">
        <v>101</v>
      </c>
      <c r="D7575" s="283">
        <v>26.12</v>
      </c>
    </row>
    <row r="7576" spans="1:4">
      <c r="A7576" s="268">
        <v>88858</v>
      </c>
      <c r="B7576" s="261" t="s">
        <v>7882</v>
      </c>
      <c r="C7576" s="268" t="s">
        <v>101</v>
      </c>
      <c r="D7576" s="283">
        <v>6.9</v>
      </c>
    </row>
    <row r="7577" spans="1:4">
      <c r="A7577" s="268">
        <v>5664</v>
      </c>
      <c r="B7577" s="261" t="s">
        <v>7883</v>
      </c>
      <c r="C7577" s="268" t="s">
        <v>101</v>
      </c>
      <c r="D7577" s="283">
        <v>32.65</v>
      </c>
    </row>
    <row r="7578" spans="1:4">
      <c r="A7578" s="268">
        <v>53786</v>
      </c>
      <c r="B7578" s="261" t="s">
        <v>7884</v>
      </c>
      <c r="C7578" s="268" t="s">
        <v>101</v>
      </c>
      <c r="D7578" s="283">
        <v>52.11</v>
      </c>
    </row>
    <row r="7579" spans="1:4">
      <c r="A7579" s="268">
        <v>7038</v>
      </c>
      <c r="B7579" s="261" t="s">
        <v>7885</v>
      </c>
      <c r="C7579" s="268" t="s">
        <v>101</v>
      </c>
      <c r="D7579" s="283">
        <v>47.43</v>
      </c>
    </row>
    <row r="7580" spans="1:4">
      <c r="A7580" s="268">
        <v>7039</v>
      </c>
      <c r="B7580" s="261" t="s">
        <v>7886</v>
      </c>
      <c r="C7580" s="268" t="s">
        <v>101</v>
      </c>
      <c r="D7580" s="283">
        <v>12.72</v>
      </c>
    </row>
    <row r="7581" spans="1:4">
      <c r="A7581" s="268">
        <v>7040</v>
      </c>
      <c r="B7581" s="261" t="s">
        <v>7887</v>
      </c>
      <c r="C7581" s="268" t="s">
        <v>101</v>
      </c>
      <c r="D7581" s="283">
        <v>59.36</v>
      </c>
    </row>
    <row r="7582" spans="1:4">
      <c r="A7582" s="268">
        <v>55263</v>
      </c>
      <c r="B7582" s="261" t="s">
        <v>7888</v>
      </c>
      <c r="C7582" s="268" t="s">
        <v>101</v>
      </c>
      <c r="D7582" s="283">
        <v>65.8</v>
      </c>
    </row>
    <row r="7583" spans="1:4">
      <c r="A7583" s="268">
        <v>96460</v>
      </c>
      <c r="B7583" s="261" t="s">
        <v>7889</v>
      </c>
      <c r="C7583" s="268" t="s">
        <v>101</v>
      </c>
      <c r="D7583" s="283">
        <v>50.35</v>
      </c>
    </row>
    <row r="7584" spans="1:4">
      <c r="A7584" s="268">
        <v>96459</v>
      </c>
      <c r="B7584" s="261" t="s">
        <v>7890</v>
      </c>
      <c r="C7584" s="268" t="s">
        <v>101</v>
      </c>
      <c r="D7584" s="283">
        <v>13.5</v>
      </c>
    </row>
    <row r="7585" spans="1:4">
      <c r="A7585" s="268">
        <v>96458</v>
      </c>
      <c r="B7585" s="261" t="s">
        <v>7891</v>
      </c>
      <c r="C7585" s="268" t="s">
        <v>101</v>
      </c>
      <c r="D7585" s="283">
        <v>63.01</v>
      </c>
    </row>
    <row r="7586" spans="1:4">
      <c r="A7586" s="268">
        <v>96457</v>
      </c>
      <c r="B7586" s="261" t="s">
        <v>7892</v>
      </c>
      <c r="C7586" s="268" t="s">
        <v>101</v>
      </c>
      <c r="D7586" s="283">
        <v>65.19</v>
      </c>
    </row>
    <row r="7587" spans="1:4">
      <c r="A7587" s="268">
        <v>7051</v>
      </c>
      <c r="B7587" s="261" t="s">
        <v>7893</v>
      </c>
      <c r="C7587" s="268" t="s">
        <v>101</v>
      </c>
      <c r="D7587" s="283">
        <v>42.07</v>
      </c>
    </row>
    <row r="7588" spans="1:4">
      <c r="A7588" s="268">
        <v>7052</v>
      </c>
      <c r="B7588" s="261" t="s">
        <v>7894</v>
      </c>
      <c r="C7588" s="268" t="s">
        <v>101</v>
      </c>
      <c r="D7588" s="283">
        <v>11.36</v>
      </c>
    </row>
    <row r="7589" spans="1:4">
      <c r="A7589" s="268">
        <v>7053</v>
      </c>
      <c r="B7589" s="261" t="s">
        <v>7895</v>
      </c>
      <c r="C7589" s="268" t="s">
        <v>101</v>
      </c>
      <c r="D7589" s="283">
        <v>52.65</v>
      </c>
    </row>
    <row r="7590" spans="1:4">
      <c r="A7590" s="268">
        <v>7054</v>
      </c>
      <c r="B7590" s="261" t="s">
        <v>7896</v>
      </c>
      <c r="C7590" s="268" t="s">
        <v>101</v>
      </c>
      <c r="D7590" s="283">
        <v>91.16</v>
      </c>
    </row>
    <row r="7591" spans="1:4">
      <c r="A7591" s="268">
        <v>95627</v>
      </c>
      <c r="B7591" s="261" t="s">
        <v>7897</v>
      </c>
      <c r="C7591" s="268" t="s">
        <v>101</v>
      </c>
      <c r="D7591" s="283">
        <v>45.4</v>
      </c>
    </row>
    <row r="7592" spans="1:4">
      <c r="A7592" s="268">
        <v>95628</v>
      </c>
      <c r="B7592" s="261" t="s">
        <v>7898</v>
      </c>
      <c r="C7592" s="268" t="s">
        <v>101</v>
      </c>
      <c r="D7592" s="283">
        <v>12.18</v>
      </c>
    </row>
    <row r="7593" spans="1:4">
      <c r="A7593" s="268">
        <v>95629</v>
      </c>
      <c r="B7593" s="261" t="s">
        <v>7899</v>
      </c>
      <c r="C7593" s="268" t="s">
        <v>101</v>
      </c>
      <c r="D7593" s="283">
        <v>56.81</v>
      </c>
    </row>
    <row r="7594" spans="1:4">
      <c r="A7594" s="268">
        <v>95630</v>
      </c>
      <c r="B7594" s="261" t="s">
        <v>7900</v>
      </c>
      <c r="C7594" s="268" t="s">
        <v>101</v>
      </c>
      <c r="D7594" s="283">
        <v>91.16</v>
      </c>
    </row>
    <row r="7595" spans="1:4">
      <c r="A7595" s="268">
        <v>89210</v>
      </c>
      <c r="B7595" s="261" t="s">
        <v>7901</v>
      </c>
      <c r="C7595" s="268" t="s">
        <v>101</v>
      </c>
      <c r="D7595" s="283">
        <v>30.35</v>
      </c>
    </row>
    <row r="7596" spans="1:4">
      <c r="A7596" s="268">
        <v>89211</v>
      </c>
      <c r="B7596" s="261" t="s">
        <v>7902</v>
      </c>
      <c r="C7596" s="268" t="s">
        <v>101</v>
      </c>
      <c r="D7596" s="283">
        <v>8.14</v>
      </c>
    </row>
    <row r="7597" spans="1:4">
      <c r="A7597" s="268">
        <v>5674</v>
      </c>
      <c r="B7597" s="261" t="s">
        <v>7903</v>
      </c>
      <c r="C7597" s="268" t="s">
        <v>101</v>
      </c>
      <c r="D7597" s="283">
        <v>37.979999999999997</v>
      </c>
    </row>
    <row r="7598" spans="1:4">
      <c r="A7598" s="268">
        <v>53788</v>
      </c>
      <c r="B7598" s="261" t="s">
        <v>7904</v>
      </c>
      <c r="C7598" s="268" t="s">
        <v>101</v>
      </c>
      <c r="D7598" s="283">
        <v>58.35</v>
      </c>
    </row>
    <row r="7599" spans="1:4">
      <c r="A7599" s="268">
        <v>73309</v>
      </c>
      <c r="B7599" s="261" t="s">
        <v>7905</v>
      </c>
      <c r="C7599" s="268" t="s">
        <v>101</v>
      </c>
      <c r="D7599" s="283">
        <v>31.55</v>
      </c>
    </row>
    <row r="7600" spans="1:4">
      <c r="A7600" s="268">
        <v>73313</v>
      </c>
      <c r="B7600" s="261" t="s">
        <v>7906</v>
      </c>
      <c r="C7600" s="268" t="s">
        <v>101</v>
      </c>
      <c r="D7600" s="283">
        <v>8.52</v>
      </c>
    </row>
    <row r="7601" spans="1:4">
      <c r="A7601" s="268">
        <v>5089</v>
      </c>
      <c r="B7601" s="261" t="s">
        <v>7907</v>
      </c>
      <c r="C7601" s="268" t="s">
        <v>101</v>
      </c>
      <c r="D7601" s="283">
        <v>39.49</v>
      </c>
    </row>
    <row r="7602" spans="1:4">
      <c r="A7602" s="268">
        <v>73315</v>
      </c>
      <c r="B7602" s="261" t="s">
        <v>7908</v>
      </c>
      <c r="C7602" s="268" t="s">
        <v>101</v>
      </c>
      <c r="D7602" s="283">
        <v>58.35</v>
      </c>
    </row>
    <row r="7603" spans="1:4">
      <c r="A7603" s="268">
        <v>5738</v>
      </c>
      <c r="B7603" s="261" t="s">
        <v>7909</v>
      </c>
      <c r="C7603" s="268" t="s">
        <v>101</v>
      </c>
      <c r="D7603" s="283">
        <v>41.47</v>
      </c>
    </row>
    <row r="7604" spans="1:4">
      <c r="A7604" s="268">
        <v>93239</v>
      </c>
      <c r="B7604" s="261" t="s">
        <v>7910</v>
      </c>
      <c r="C7604" s="268" t="s">
        <v>101</v>
      </c>
      <c r="D7604" s="283">
        <v>11.12</v>
      </c>
    </row>
    <row r="7605" spans="1:4">
      <c r="A7605" s="268">
        <v>5739</v>
      </c>
      <c r="B7605" s="261" t="s">
        <v>7911</v>
      </c>
      <c r="C7605" s="268" t="s">
        <v>101</v>
      </c>
      <c r="D7605" s="283">
        <v>51.9</v>
      </c>
    </row>
    <row r="7606" spans="1:4">
      <c r="A7606" s="268">
        <v>93240</v>
      </c>
      <c r="B7606" s="261" t="s">
        <v>7912</v>
      </c>
      <c r="C7606" s="268" t="s">
        <v>101</v>
      </c>
      <c r="D7606" s="283">
        <v>12.22</v>
      </c>
    </row>
    <row r="7607" spans="1:4">
      <c r="A7607" s="268">
        <v>53818</v>
      </c>
      <c r="B7607" s="261" t="s">
        <v>7913</v>
      </c>
      <c r="C7607" s="268" t="s">
        <v>101</v>
      </c>
      <c r="D7607" s="283">
        <v>9.16</v>
      </c>
    </row>
    <row r="7608" spans="1:4">
      <c r="A7608" s="268">
        <v>93238</v>
      </c>
      <c r="B7608" s="261" t="s">
        <v>7914</v>
      </c>
      <c r="C7608" s="268" t="s">
        <v>101</v>
      </c>
      <c r="D7608" s="283">
        <v>2.4500000000000002</v>
      </c>
    </row>
    <row r="7609" spans="1:4">
      <c r="A7609" s="268">
        <v>5727</v>
      </c>
      <c r="B7609" s="261" t="s">
        <v>7915</v>
      </c>
      <c r="C7609" s="268" t="s">
        <v>101</v>
      </c>
      <c r="D7609" s="283">
        <v>11.46</v>
      </c>
    </row>
    <row r="7610" spans="1:4">
      <c r="A7610" s="268">
        <v>89280</v>
      </c>
      <c r="B7610" s="261" t="s">
        <v>7916</v>
      </c>
      <c r="C7610" s="268" t="s">
        <v>101</v>
      </c>
      <c r="D7610" s="283">
        <v>37.270000000000003</v>
      </c>
    </row>
    <row r="7611" spans="1:4">
      <c r="A7611" s="268">
        <v>89281</v>
      </c>
      <c r="B7611" s="261" t="s">
        <v>7917</v>
      </c>
      <c r="C7611" s="268" t="s">
        <v>101</v>
      </c>
      <c r="D7611" s="283">
        <v>9.99</v>
      </c>
    </row>
    <row r="7612" spans="1:4">
      <c r="A7612" s="268">
        <v>5729</v>
      </c>
      <c r="B7612" s="261" t="s">
        <v>7918</v>
      </c>
      <c r="C7612" s="268" t="s">
        <v>101</v>
      </c>
      <c r="D7612" s="283">
        <v>46.64</v>
      </c>
    </row>
    <row r="7613" spans="1:4">
      <c r="A7613" s="268">
        <v>5730</v>
      </c>
      <c r="B7613" s="261" t="s">
        <v>7919</v>
      </c>
      <c r="C7613" s="268" t="s">
        <v>101</v>
      </c>
      <c r="D7613" s="283">
        <v>41.73</v>
      </c>
    </row>
    <row r="7614" spans="1:4">
      <c r="A7614" s="268">
        <v>95266</v>
      </c>
      <c r="B7614" s="261" t="s">
        <v>7920</v>
      </c>
      <c r="C7614" s="268" t="s">
        <v>101</v>
      </c>
      <c r="D7614" s="283">
        <v>0.61</v>
      </c>
    </row>
    <row r="7615" spans="1:4">
      <c r="A7615" s="268">
        <v>95267</v>
      </c>
      <c r="B7615" s="261" t="s">
        <v>7921</v>
      </c>
      <c r="C7615" s="268" t="s">
        <v>101</v>
      </c>
      <c r="D7615" s="283">
        <v>0.12</v>
      </c>
    </row>
    <row r="7616" spans="1:4">
      <c r="A7616" s="268">
        <v>95268</v>
      </c>
      <c r="B7616" s="261" t="s">
        <v>7922</v>
      </c>
      <c r="C7616" s="268" t="s">
        <v>101</v>
      </c>
      <c r="D7616" s="283">
        <v>0.59</v>
      </c>
    </row>
    <row r="7617" spans="1:4">
      <c r="A7617" s="268">
        <v>95269</v>
      </c>
      <c r="B7617" s="261" t="s">
        <v>7923</v>
      </c>
      <c r="C7617" s="268" t="s">
        <v>101</v>
      </c>
      <c r="D7617" s="283">
        <v>9.4600000000000009</v>
      </c>
    </row>
    <row r="7618" spans="1:4">
      <c r="A7618" s="268">
        <v>91688</v>
      </c>
      <c r="B7618" s="261" t="s">
        <v>7924</v>
      </c>
      <c r="C7618" s="268" t="s">
        <v>101</v>
      </c>
      <c r="D7618" s="283">
        <v>0.09</v>
      </c>
    </row>
    <row r="7619" spans="1:4">
      <c r="A7619" s="268">
        <v>91689</v>
      </c>
      <c r="B7619" s="261" t="s">
        <v>7925</v>
      </c>
      <c r="C7619" s="268" t="s">
        <v>101</v>
      </c>
      <c r="D7619" s="283">
        <v>0.01</v>
      </c>
    </row>
    <row r="7620" spans="1:4">
      <c r="A7620" s="268">
        <v>91690</v>
      </c>
      <c r="B7620" s="261" t="s">
        <v>7926</v>
      </c>
      <c r="C7620" s="268" t="s">
        <v>101</v>
      </c>
      <c r="D7620" s="283">
        <v>0.06</v>
      </c>
    </row>
    <row r="7621" spans="1:4">
      <c r="A7621" s="268">
        <v>91691</v>
      </c>
      <c r="B7621" s="261" t="s">
        <v>7927</v>
      </c>
      <c r="C7621" s="268" t="s">
        <v>101</v>
      </c>
      <c r="D7621" s="283">
        <v>1.37</v>
      </c>
    </row>
    <row r="7622" spans="1:4">
      <c r="A7622" s="268">
        <v>102924</v>
      </c>
      <c r="B7622" s="261" t="s">
        <v>7928</v>
      </c>
      <c r="C7622" s="268" t="s">
        <v>101</v>
      </c>
      <c r="D7622" s="283">
        <v>0</v>
      </c>
    </row>
    <row r="7623" spans="1:4">
      <c r="A7623" s="268">
        <v>102925</v>
      </c>
      <c r="B7623" s="261" t="s">
        <v>7929</v>
      </c>
      <c r="C7623" s="268" t="s">
        <v>101</v>
      </c>
      <c r="D7623" s="283">
        <v>0</v>
      </c>
    </row>
    <row r="7624" spans="1:4">
      <c r="A7624" s="268">
        <v>102926</v>
      </c>
      <c r="B7624" s="261" t="s">
        <v>7930</v>
      </c>
      <c r="C7624" s="268" t="s">
        <v>101</v>
      </c>
      <c r="D7624" s="283">
        <v>0</v>
      </c>
    </row>
    <row r="7625" spans="1:4">
      <c r="A7625" s="268">
        <v>102927</v>
      </c>
      <c r="B7625" s="261" t="s">
        <v>7931</v>
      </c>
      <c r="C7625" s="268" t="s">
        <v>101</v>
      </c>
      <c r="D7625" s="283">
        <v>0.94</v>
      </c>
    </row>
    <row r="7626" spans="1:4">
      <c r="A7626" s="268">
        <v>95136</v>
      </c>
      <c r="B7626" s="261" t="s">
        <v>7932</v>
      </c>
      <c r="C7626" s="268" t="s">
        <v>101</v>
      </c>
      <c r="D7626" s="283">
        <v>0.04</v>
      </c>
    </row>
    <row r="7627" spans="1:4">
      <c r="A7627" s="268">
        <v>95137</v>
      </c>
      <c r="B7627" s="261" t="s">
        <v>7933</v>
      </c>
      <c r="C7627" s="268" t="s">
        <v>101</v>
      </c>
      <c r="D7627" s="283">
        <v>0.01</v>
      </c>
    </row>
    <row r="7628" spans="1:4">
      <c r="A7628" s="268">
        <v>95138</v>
      </c>
      <c r="B7628" s="261" t="s">
        <v>7934</v>
      </c>
      <c r="C7628" s="268" t="s">
        <v>101</v>
      </c>
      <c r="D7628" s="283">
        <v>0.03</v>
      </c>
    </row>
    <row r="7629" spans="1:4">
      <c r="A7629" s="268">
        <v>89023</v>
      </c>
      <c r="B7629" s="261" t="s">
        <v>7935</v>
      </c>
      <c r="C7629" s="268" t="s">
        <v>101</v>
      </c>
      <c r="D7629" s="283">
        <v>4.08</v>
      </c>
    </row>
    <row r="7630" spans="1:4">
      <c r="A7630" s="268">
        <v>89024</v>
      </c>
      <c r="B7630" s="261" t="s">
        <v>7936</v>
      </c>
      <c r="C7630" s="268" t="s">
        <v>101</v>
      </c>
      <c r="D7630" s="283">
        <v>1.41</v>
      </c>
    </row>
    <row r="7631" spans="1:4">
      <c r="A7631" s="268">
        <v>89025</v>
      </c>
      <c r="B7631" s="261" t="s">
        <v>7937</v>
      </c>
      <c r="C7631" s="268" t="s">
        <v>101</v>
      </c>
      <c r="D7631" s="283">
        <v>5.0999999999999996</v>
      </c>
    </row>
    <row r="7632" spans="1:4">
      <c r="A7632" s="268">
        <v>89026</v>
      </c>
      <c r="B7632" s="261" t="s">
        <v>7938</v>
      </c>
      <c r="C7632" s="268" t="s">
        <v>101</v>
      </c>
      <c r="D7632" s="283">
        <v>174.59</v>
      </c>
    </row>
    <row r="7633" spans="1:4">
      <c r="A7633" s="268">
        <v>7032</v>
      </c>
      <c r="B7633" s="261" t="s">
        <v>7939</v>
      </c>
      <c r="C7633" s="268" t="s">
        <v>101</v>
      </c>
      <c r="D7633" s="283">
        <v>5.0199999999999996</v>
      </c>
    </row>
    <row r="7634" spans="1:4">
      <c r="A7634" s="268">
        <v>7033</v>
      </c>
      <c r="B7634" s="261" t="s">
        <v>7940</v>
      </c>
      <c r="C7634" s="268" t="s">
        <v>101</v>
      </c>
      <c r="D7634" s="283">
        <v>1.74</v>
      </c>
    </row>
    <row r="7635" spans="1:4">
      <c r="A7635" s="268">
        <v>7034</v>
      </c>
      <c r="B7635" s="261" t="s">
        <v>7941</v>
      </c>
      <c r="C7635" s="268" t="s">
        <v>101</v>
      </c>
      <c r="D7635" s="283">
        <v>6.27</v>
      </c>
    </row>
    <row r="7636" spans="1:4">
      <c r="A7636" s="268">
        <v>7035</v>
      </c>
      <c r="B7636" s="261" t="s">
        <v>7942</v>
      </c>
      <c r="C7636" s="268" t="s">
        <v>101</v>
      </c>
      <c r="D7636" s="283">
        <v>261.88</v>
      </c>
    </row>
    <row r="7637" spans="1:4">
      <c r="A7637" s="268">
        <v>102942</v>
      </c>
      <c r="B7637" s="261" t="s">
        <v>7943</v>
      </c>
      <c r="C7637" s="268" t="s">
        <v>101</v>
      </c>
      <c r="D7637" s="283">
        <v>0</v>
      </c>
    </row>
    <row r="7638" spans="1:4">
      <c r="A7638" s="268">
        <v>102943</v>
      </c>
      <c r="B7638" s="261" t="s">
        <v>7944</v>
      </c>
      <c r="C7638" s="268" t="s">
        <v>101</v>
      </c>
      <c r="D7638" s="283">
        <v>0</v>
      </c>
    </row>
    <row r="7639" spans="1:4">
      <c r="A7639" s="268">
        <v>102944</v>
      </c>
      <c r="B7639" s="261" t="s">
        <v>7945</v>
      </c>
      <c r="C7639" s="268" t="s">
        <v>101</v>
      </c>
      <c r="D7639" s="283">
        <v>0</v>
      </c>
    </row>
    <row r="7640" spans="1:4">
      <c r="A7640" s="268">
        <v>102945</v>
      </c>
      <c r="B7640" s="261" t="s">
        <v>7946</v>
      </c>
      <c r="C7640" s="268" t="s">
        <v>101</v>
      </c>
      <c r="D7640" s="283">
        <v>0.02</v>
      </c>
    </row>
    <row r="7641" spans="1:4">
      <c r="A7641" s="268">
        <v>104087</v>
      </c>
      <c r="B7641" s="261" t="s">
        <v>7947</v>
      </c>
      <c r="C7641" s="268" t="s">
        <v>101</v>
      </c>
      <c r="D7641" s="283">
        <v>0.03</v>
      </c>
    </row>
    <row r="7642" spans="1:4">
      <c r="A7642" s="268">
        <v>104088</v>
      </c>
      <c r="B7642" s="261" t="s">
        <v>7948</v>
      </c>
      <c r="C7642" s="268" t="s">
        <v>101</v>
      </c>
      <c r="D7642" s="283">
        <v>0</v>
      </c>
    </row>
    <row r="7643" spans="1:4">
      <c r="A7643" s="268">
        <v>104089</v>
      </c>
      <c r="B7643" s="261" t="s">
        <v>7949</v>
      </c>
      <c r="C7643" s="268" t="s">
        <v>101</v>
      </c>
      <c r="D7643" s="283">
        <v>0.04</v>
      </c>
    </row>
    <row r="7644" spans="1:4">
      <c r="A7644" s="268">
        <v>104090</v>
      </c>
      <c r="B7644" s="261" t="s">
        <v>7950</v>
      </c>
      <c r="C7644" s="268" t="s">
        <v>101</v>
      </c>
      <c r="D7644" s="283">
        <v>0.68</v>
      </c>
    </row>
    <row r="7645" spans="1:4">
      <c r="A7645" s="268">
        <v>104093</v>
      </c>
      <c r="B7645" s="261" t="s">
        <v>7951</v>
      </c>
      <c r="C7645" s="268" t="s">
        <v>101</v>
      </c>
      <c r="D7645" s="283">
        <v>0.04</v>
      </c>
    </row>
    <row r="7646" spans="1:4">
      <c r="A7646" s="268">
        <v>104094</v>
      </c>
      <c r="B7646" s="261" t="s">
        <v>7952</v>
      </c>
      <c r="C7646" s="268" t="s">
        <v>101</v>
      </c>
      <c r="D7646" s="283">
        <v>0.01</v>
      </c>
    </row>
    <row r="7647" spans="1:4">
      <c r="A7647" s="268">
        <v>104095</v>
      </c>
      <c r="B7647" s="261" t="s">
        <v>7953</v>
      </c>
      <c r="C7647" s="268" t="s">
        <v>101</v>
      </c>
      <c r="D7647" s="283">
        <v>0.05</v>
      </c>
    </row>
    <row r="7648" spans="1:4">
      <c r="A7648" s="268">
        <v>104096</v>
      </c>
      <c r="B7648" s="261" t="s">
        <v>7954</v>
      </c>
      <c r="C7648" s="268" t="s">
        <v>101</v>
      </c>
      <c r="D7648" s="283">
        <v>0.94</v>
      </c>
    </row>
    <row r="7649" spans="1:4">
      <c r="A7649" s="268">
        <v>102900</v>
      </c>
      <c r="B7649" s="261" t="s">
        <v>7955</v>
      </c>
      <c r="C7649" s="268" t="s">
        <v>101</v>
      </c>
      <c r="D7649" s="283">
        <v>0</v>
      </c>
    </row>
    <row r="7650" spans="1:4">
      <c r="A7650" s="268">
        <v>102901</v>
      </c>
      <c r="B7650" s="261" t="s">
        <v>7956</v>
      </c>
      <c r="C7650" s="268" t="s">
        <v>101</v>
      </c>
      <c r="D7650" s="283">
        <v>0</v>
      </c>
    </row>
    <row r="7651" spans="1:4">
      <c r="A7651" s="268">
        <v>102902</v>
      </c>
      <c r="B7651" s="261" t="s">
        <v>7957</v>
      </c>
      <c r="C7651" s="268" t="s">
        <v>101</v>
      </c>
      <c r="D7651" s="283">
        <v>0</v>
      </c>
    </row>
    <row r="7652" spans="1:4">
      <c r="A7652" s="268">
        <v>102903</v>
      </c>
      <c r="B7652" s="261" t="s">
        <v>7958</v>
      </c>
      <c r="C7652" s="268" t="s">
        <v>101</v>
      </c>
      <c r="D7652" s="283">
        <v>11.91</v>
      </c>
    </row>
    <row r="7653" spans="1:4">
      <c r="A7653" s="268">
        <v>89029</v>
      </c>
      <c r="B7653" s="261" t="s">
        <v>7959</v>
      </c>
      <c r="C7653" s="268" t="s">
        <v>101</v>
      </c>
      <c r="D7653" s="283">
        <v>33.58</v>
      </c>
    </row>
    <row r="7654" spans="1:4">
      <c r="A7654" s="268">
        <v>89030</v>
      </c>
      <c r="B7654" s="261" t="s">
        <v>7960</v>
      </c>
      <c r="C7654" s="268" t="s">
        <v>101</v>
      </c>
      <c r="D7654" s="283">
        <v>14.79</v>
      </c>
    </row>
    <row r="7655" spans="1:4">
      <c r="A7655" s="268">
        <v>5724</v>
      </c>
      <c r="B7655" s="261" t="s">
        <v>7961</v>
      </c>
      <c r="C7655" s="268" t="s">
        <v>101</v>
      </c>
      <c r="D7655" s="283">
        <v>60.04</v>
      </c>
    </row>
    <row r="7656" spans="1:4">
      <c r="A7656" s="268">
        <v>53817</v>
      </c>
      <c r="B7656" s="261" t="s">
        <v>7962</v>
      </c>
      <c r="C7656" s="268" t="s">
        <v>101</v>
      </c>
      <c r="D7656" s="283">
        <v>63.78</v>
      </c>
    </row>
    <row r="7657" spans="1:4">
      <c r="A7657" s="268">
        <v>88839</v>
      </c>
      <c r="B7657" s="261" t="s">
        <v>7963</v>
      </c>
      <c r="C7657" s="268" t="s">
        <v>101</v>
      </c>
      <c r="D7657" s="283">
        <v>35.15</v>
      </c>
    </row>
    <row r="7658" spans="1:4">
      <c r="A7658" s="268">
        <v>88840</v>
      </c>
      <c r="B7658" s="261" t="s">
        <v>7964</v>
      </c>
      <c r="C7658" s="268" t="s">
        <v>101</v>
      </c>
      <c r="D7658" s="283">
        <v>15.48</v>
      </c>
    </row>
    <row r="7659" spans="1:4">
      <c r="A7659" s="268">
        <v>88841</v>
      </c>
      <c r="B7659" s="261" t="s">
        <v>7965</v>
      </c>
      <c r="C7659" s="268" t="s">
        <v>101</v>
      </c>
      <c r="D7659" s="283">
        <v>62.84</v>
      </c>
    </row>
    <row r="7660" spans="1:4">
      <c r="A7660" s="268">
        <v>88842</v>
      </c>
      <c r="B7660" s="261" t="s">
        <v>7966</v>
      </c>
      <c r="C7660" s="268" t="s">
        <v>101</v>
      </c>
      <c r="D7660" s="283">
        <v>79.790000000000006</v>
      </c>
    </row>
    <row r="7661" spans="1:4">
      <c r="A7661" s="268">
        <v>89009</v>
      </c>
      <c r="B7661" s="261" t="s">
        <v>7967</v>
      </c>
      <c r="C7661" s="268" t="s">
        <v>101</v>
      </c>
      <c r="D7661" s="283">
        <v>43.54</v>
      </c>
    </row>
    <row r="7662" spans="1:4">
      <c r="A7662" s="268">
        <v>89010</v>
      </c>
      <c r="B7662" s="261" t="s">
        <v>7968</v>
      </c>
      <c r="C7662" s="268" t="s">
        <v>101</v>
      </c>
      <c r="D7662" s="283">
        <v>19.18</v>
      </c>
    </row>
    <row r="7663" spans="1:4">
      <c r="A7663" s="268">
        <v>53810</v>
      </c>
      <c r="B7663" s="261" t="s">
        <v>7969</v>
      </c>
      <c r="C7663" s="268" t="s">
        <v>101</v>
      </c>
      <c r="D7663" s="283">
        <v>77.84</v>
      </c>
    </row>
    <row r="7664" spans="1:4">
      <c r="A7664" s="268">
        <v>5721</v>
      </c>
      <c r="B7664" s="261" t="s">
        <v>7970</v>
      </c>
      <c r="C7664" s="268" t="s">
        <v>101</v>
      </c>
      <c r="D7664" s="283">
        <v>95.74</v>
      </c>
    </row>
    <row r="7665" spans="1:4">
      <c r="A7665" s="268">
        <v>89017</v>
      </c>
      <c r="B7665" s="261" t="s">
        <v>7971</v>
      </c>
      <c r="C7665" s="268" t="s">
        <v>101</v>
      </c>
      <c r="D7665" s="283">
        <v>43.27</v>
      </c>
    </row>
    <row r="7666" spans="1:4">
      <c r="A7666" s="268">
        <v>89018</v>
      </c>
      <c r="B7666" s="261" t="s">
        <v>7972</v>
      </c>
      <c r="C7666" s="268" t="s">
        <v>101</v>
      </c>
      <c r="D7666" s="283">
        <v>19.059999999999999</v>
      </c>
    </row>
    <row r="7667" spans="1:4">
      <c r="A7667" s="268">
        <v>53806</v>
      </c>
      <c r="B7667" s="261" t="s">
        <v>7973</v>
      </c>
      <c r="C7667" s="268" t="s">
        <v>101</v>
      </c>
      <c r="D7667" s="283">
        <v>77.36</v>
      </c>
    </row>
    <row r="7668" spans="1:4">
      <c r="A7668" s="268">
        <v>5718</v>
      </c>
      <c r="B7668" s="261" t="s">
        <v>7974</v>
      </c>
      <c r="C7668" s="268" t="s">
        <v>101</v>
      </c>
      <c r="D7668" s="283">
        <v>108.51</v>
      </c>
    </row>
    <row r="7669" spans="1:4">
      <c r="A7669" s="268">
        <v>89013</v>
      </c>
      <c r="B7669" s="261" t="s">
        <v>7975</v>
      </c>
      <c r="C7669" s="268" t="s">
        <v>101</v>
      </c>
      <c r="D7669" s="283">
        <v>142.61000000000001</v>
      </c>
    </row>
    <row r="7670" spans="1:4">
      <c r="A7670" s="268">
        <v>89014</v>
      </c>
      <c r="B7670" s="261" t="s">
        <v>7976</v>
      </c>
      <c r="C7670" s="268" t="s">
        <v>101</v>
      </c>
      <c r="D7670" s="283">
        <v>62.82</v>
      </c>
    </row>
    <row r="7671" spans="1:4">
      <c r="A7671" s="268">
        <v>53814</v>
      </c>
      <c r="B7671" s="261" t="s">
        <v>7977</v>
      </c>
      <c r="C7671" s="268" t="s">
        <v>101</v>
      </c>
      <c r="D7671" s="283">
        <v>254.96</v>
      </c>
    </row>
    <row r="7672" spans="1:4">
      <c r="A7672" s="268">
        <v>5722</v>
      </c>
      <c r="B7672" s="261" t="s">
        <v>7978</v>
      </c>
      <c r="C7672" s="268" t="s">
        <v>101</v>
      </c>
      <c r="D7672" s="283">
        <v>221.42</v>
      </c>
    </row>
    <row r="7673" spans="1:4">
      <c r="A7673" s="268">
        <v>96015</v>
      </c>
      <c r="B7673" s="261" t="s">
        <v>7979</v>
      </c>
      <c r="C7673" s="268" t="s">
        <v>101</v>
      </c>
      <c r="D7673" s="283">
        <v>21.24</v>
      </c>
    </row>
    <row r="7674" spans="1:4">
      <c r="A7674" s="268">
        <v>96016</v>
      </c>
      <c r="B7674" s="261" t="s">
        <v>7980</v>
      </c>
      <c r="C7674" s="268" t="s">
        <v>101</v>
      </c>
      <c r="D7674" s="283">
        <v>5.69</v>
      </c>
    </row>
    <row r="7675" spans="1:4">
      <c r="A7675" s="268">
        <v>96018</v>
      </c>
      <c r="B7675" s="261" t="s">
        <v>7981</v>
      </c>
      <c r="C7675" s="268" t="s">
        <v>101</v>
      </c>
      <c r="D7675" s="283">
        <v>23.24</v>
      </c>
    </row>
    <row r="7676" spans="1:4">
      <c r="A7676" s="268">
        <v>96019</v>
      </c>
      <c r="B7676" s="261" t="s">
        <v>7982</v>
      </c>
      <c r="C7676" s="268" t="s">
        <v>101</v>
      </c>
      <c r="D7676" s="283">
        <v>98.73</v>
      </c>
    </row>
    <row r="7677" spans="1:4">
      <c r="A7677" s="268">
        <v>96008</v>
      </c>
      <c r="B7677" s="261" t="s">
        <v>7983</v>
      </c>
      <c r="C7677" s="268" t="s">
        <v>101</v>
      </c>
      <c r="D7677" s="283">
        <v>21.44</v>
      </c>
    </row>
    <row r="7678" spans="1:4">
      <c r="A7678" s="268">
        <v>96009</v>
      </c>
      <c r="B7678" s="261" t="s">
        <v>7984</v>
      </c>
      <c r="C7678" s="268" t="s">
        <v>101</v>
      </c>
      <c r="D7678" s="283">
        <v>5.74</v>
      </c>
    </row>
    <row r="7679" spans="1:4">
      <c r="A7679" s="268">
        <v>96011</v>
      </c>
      <c r="B7679" s="261" t="s">
        <v>7985</v>
      </c>
      <c r="C7679" s="268" t="s">
        <v>101</v>
      </c>
      <c r="D7679" s="283">
        <v>23.46</v>
      </c>
    </row>
    <row r="7680" spans="1:4">
      <c r="A7680" s="268">
        <v>96012</v>
      </c>
      <c r="B7680" s="261" t="s">
        <v>7986</v>
      </c>
      <c r="C7680" s="268" t="s">
        <v>101</v>
      </c>
      <c r="D7680" s="283">
        <v>98.73</v>
      </c>
    </row>
    <row r="7681" spans="1:4">
      <c r="A7681" s="268">
        <v>96023</v>
      </c>
      <c r="B7681" s="261" t="s">
        <v>7987</v>
      </c>
      <c r="C7681" s="268" t="s">
        <v>101</v>
      </c>
      <c r="D7681" s="283">
        <v>16.46</v>
      </c>
    </row>
    <row r="7682" spans="1:4">
      <c r="A7682" s="268">
        <v>96024</v>
      </c>
      <c r="B7682" s="261" t="s">
        <v>7988</v>
      </c>
      <c r="C7682" s="268" t="s">
        <v>101</v>
      </c>
      <c r="D7682" s="283">
        <v>4.41</v>
      </c>
    </row>
    <row r="7683" spans="1:4">
      <c r="A7683" s="268">
        <v>96026</v>
      </c>
      <c r="B7683" s="261" t="s">
        <v>7989</v>
      </c>
      <c r="C7683" s="268" t="s">
        <v>101</v>
      </c>
      <c r="D7683" s="283">
        <v>18</v>
      </c>
    </row>
    <row r="7684" spans="1:4">
      <c r="A7684" s="268">
        <v>96027</v>
      </c>
      <c r="B7684" s="261" t="s">
        <v>7990</v>
      </c>
      <c r="C7684" s="268" t="s">
        <v>101</v>
      </c>
      <c r="D7684" s="283">
        <v>68.790000000000006</v>
      </c>
    </row>
    <row r="7685" spans="1:4">
      <c r="A7685" s="268">
        <v>96053</v>
      </c>
      <c r="B7685" s="261" t="s">
        <v>7991</v>
      </c>
      <c r="C7685" s="268" t="s">
        <v>101</v>
      </c>
      <c r="D7685" s="283">
        <v>16.66</v>
      </c>
    </row>
    <row r="7686" spans="1:4">
      <c r="A7686" s="268">
        <v>96055</v>
      </c>
      <c r="B7686" s="261" t="s">
        <v>7992</v>
      </c>
      <c r="C7686" s="268" t="s">
        <v>101</v>
      </c>
      <c r="D7686" s="283">
        <v>4.46</v>
      </c>
    </row>
    <row r="7687" spans="1:4">
      <c r="A7687" s="268">
        <v>96056</v>
      </c>
      <c r="B7687" s="261" t="s">
        <v>7993</v>
      </c>
      <c r="C7687" s="268" t="s">
        <v>101</v>
      </c>
      <c r="D7687" s="283">
        <v>18.22</v>
      </c>
    </row>
    <row r="7688" spans="1:4">
      <c r="A7688" s="268">
        <v>96057</v>
      </c>
      <c r="B7688" s="261" t="s">
        <v>7994</v>
      </c>
      <c r="C7688" s="268" t="s">
        <v>101</v>
      </c>
      <c r="D7688" s="283">
        <v>68.790000000000006</v>
      </c>
    </row>
    <row r="7689" spans="1:4">
      <c r="A7689" s="268">
        <v>7063</v>
      </c>
      <c r="B7689" s="261" t="s">
        <v>7995</v>
      </c>
      <c r="C7689" s="268" t="s">
        <v>101</v>
      </c>
      <c r="D7689" s="283">
        <v>17.91</v>
      </c>
    </row>
    <row r="7690" spans="1:4">
      <c r="A7690" s="268">
        <v>7064</v>
      </c>
      <c r="B7690" s="261" t="s">
        <v>7996</v>
      </c>
      <c r="C7690" s="268" t="s">
        <v>101</v>
      </c>
      <c r="D7690" s="283">
        <v>4.84</v>
      </c>
    </row>
    <row r="7691" spans="1:4">
      <c r="A7691" s="268">
        <v>7065</v>
      </c>
      <c r="B7691" s="261" t="s">
        <v>7997</v>
      </c>
      <c r="C7691" s="268" t="s">
        <v>101</v>
      </c>
      <c r="D7691" s="283">
        <v>19.600000000000001</v>
      </c>
    </row>
    <row r="7692" spans="1:4">
      <c r="A7692" s="268">
        <v>7066</v>
      </c>
      <c r="B7692" s="261" t="s">
        <v>7998</v>
      </c>
      <c r="C7692" s="268" t="s">
        <v>101</v>
      </c>
      <c r="D7692" s="283">
        <v>98.73</v>
      </c>
    </row>
    <row r="7693" spans="1:4">
      <c r="A7693" s="268">
        <v>89033</v>
      </c>
      <c r="B7693" s="261" t="s">
        <v>7999</v>
      </c>
      <c r="C7693" s="268" t="s">
        <v>101</v>
      </c>
      <c r="D7693" s="283">
        <v>13.13</v>
      </c>
    </row>
    <row r="7694" spans="1:4">
      <c r="A7694" s="268">
        <v>89034</v>
      </c>
      <c r="B7694" s="261" t="s">
        <v>8000</v>
      </c>
      <c r="C7694" s="268" t="s">
        <v>101</v>
      </c>
      <c r="D7694" s="283">
        <v>3.52</v>
      </c>
    </row>
    <row r="7695" spans="1:4">
      <c r="A7695" s="268">
        <v>5714</v>
      </c>
      <c r="B7695" s="261" t="s">
        <v>8001</v>
      </c>
      <c r="C7695" s="268" t="s">
        <v>101</v>
      </c>
      <c r="D7695" s="283">
        <v>14.36</v>
      </c>
    </row>
    <row r="7696" spans="1:4">
      <c r="A7696" s="268">
        <v>5715</v>
      </c>
      <c r="B7696" s="261" t="s">
        <v>8002</v>
      </c>
      <c r="C7696" s="268" t="s">
        <v>101</v>
      </c>
      <c r="D7696" s="283">
        <v>68.790000000000006</v>
      </c>
    </row>
    <row r="7697" spans="1:4">
      <c r="A7697" s="268">
        <v>102906</v>
      </c>
      <c r="B7697" s="261" t="s">
        <v>8003</v>
      </c>
      <c r="C7697" s="268" t="s">
        <v>101</v>
      </c>
      <c r="D7697" s="283">
        <v>0</v>
      </c>
    </row>
    <row r="7698" spans="1:4">
      <c r="A7698" s="268">
        <v>102907</v>
      </c>
      <c r="B7698" s="261" t="s">
        <v>8004</v>
      </c>
      <c r="C7698" s="268" t="s">
        <v>101</v>
      </c>
      <c r="D7698" s="283">
        <v>0</v>
      </c>
    </row>
    <row r="7699" spans="1:4">
      <c r="A7699" s="268">
        <v>102908</v>
      </c>
      <c r="B7699" s="261" t="s">
        <v>8005</v>
      </c>
      <c r="C7699" s="268" t="s">
        <v>101</v>
      </c>
      <c r="D7699" s="283">
        <v>0</v>
      </c>
    </row>
    <row r="7700" spans="1:4">
      <c r="A7700" s="268">
        <v>102909</v>
      </c>
      <c r="B7700" s="261" t="s">
        <v>8006</v>
      </c>
      <c r="C7700" s="268" t="s">
        <v>101</v>
      </c>
      <c r="D7700" s="283">
        <v>4.12</v>
      </c>
    </row>
    <row r="7701" spans="1:4">
      <c r="A7701" s="268">
        <v>93435</v>
      </c>
      <c r="B7701" s="261" t="s">
        <v>8007</v>
      </c>
      <c r="C7701" s="268" t="s">
        <v>101</v>
      </c>
      <c r="D7701" s="283">
        <v>9.1999999999999993</v>
      </c>
    </row>
    <row r="7702" spans="1:4">
      <c r="A7702" s="268">
        <v>93436</v>
      </c>
      <c r="B7702" s="261" t="s">
        <v>8008</v>
      </c>
      <c r="C7702" s="268" t="s">
        <v>101</v>
      </c>
      <c r="D7702" s="283">
        <v>2.83</v>
      </c>
    </row>
    <row r="7703" spans="1:4">
      <c r="A7703" s="268">
        <v>93437</v>
      </c>
      <c r="B7703" s="261" t="s">
        <v>8009</v>
      </c>
      <c r="C7703" s="268" t="s">
        <v>101</v>
      </c>
      <c r="D7703" s="283">
        <v>10.06</v>
      </c>
    </row>
    <row r="7704" spans="1:4">
      <c r="A7704" s="268">
        <v>93438</v>
      </c>
      <c r="B7704" s="261" t="s">
        <v>8010</v>
      </c>
      <c r="C7704" s="268" t="s">
        <v>101</v>
      </c>
      <c r="D7704" s="283">
        <v>114.68</v>
      </c>
    </row>
    <row r="7705" spans="1:4">
      <c r="A7705" s="268">
        <v>100643</v>
      </c>
      <c r="B7705" s="261" t="s">
        <v>8011</v>
      </c>
      <c r="C7705" s="268" t="s">
        <v>101</v>
      </c>
      <c r="D7705" s="283">
        <v>412.54</v>
      </c>
    </row>
    <row r="7706" spans="1:4">
      <c r="A7706" s="268">
        <v>100644</v>
      </c>
      <c r="B7706" s="261" t="s">
        <v>8012</v>
      </c>
      <c r="C7706" s="268" t="s">
        <v>101</v>
      </c>
      <c r="D7706" s="283">
        <v>145.41999999999999</v>
      </c>
    </row>
    <row r="7707" spans="1:4">
      <c r="A7707" s="268">
        <v>100645</v>
      </c>
      <c r="B7707" s="261" t="s">
        <v>8013</v>
      </c>
      <c r="C7707" s="268" t="s">
        <v>101</v>
      </c>
      <c r="D7707" s="283">
        <v>663.17</v>
      </c>
    </row>
    <row r="7708" spans="1:4">
      <c r="A7708" s="268">
        <v>100646</v>
      </c>
      <c r="B7708" s="261" t="s">
        <v>8014</v>
      </c>
      <c r="C7708" s="268" t="s">
        <v>101</v>
      </c>
      <c r="D7708" s="283">
        <v>5499</v>
      </c>
    </row>
    <row r="7709" spans="1:4">
      <c r="A7709" s="268">
        <v>95116</v>
      </c>
      <c r="B7709" s="261" t="s">
        <v>8015</v>
      </c>
      <c r="C7709" s="268" t="s">
        <v>101</v>
      </c>
      <c r="D7709" s="283">
        <v>32.549999999999997</v>
      </c>
    </row>
    <row r="7710" spans="1:4">
      <c r="A7710" s="268">
        <v>95117</v>
      </c>
      <c r="B7710" s="261" t="s">
        <v>8016</v>
      </c>
      <c r="C7710" s="268" t="s">
        <v>101</v>
      </c>
      <c r="D7710" s="283">
        <v>10.039999999999999</v>
      </c>
    </row>
    <row r="7711" spans="1:4">
      <c r="A7711" s="268">
        <v>53794</v>
      </c>
      <c r="B7711" s="261" t="s">
        <v>8017</v>
      </c>
      <c r="C7711" s="268" t="s">
        <v>101</v>
      </c>
      <c r="D7711" s="283">
        <v>35.619999999999997</v>
      </c>
    </row>
    <row r="7712" spans="1:4">
      <c r="A7712" s="268">
        <v>5703</v>
      </c>
      <c r="B7712" s="261" t="s">
        <v>8018</v>
      </c>
      <c r="C7712" s="268" t="s">
        <v>101</v>
      </c>
      <c r="D7712" s="283">
        <v>24.03</v>
      </c>
    </row>
    <row r="7713" spans="1:4">
      <c r="A7713" s="268">
        <v>106089</v>
      </c>
      <c r="B7713" s="261" t="s">
        <v>8019</v>
      </c>
      <c r="C7713" s="268" t="s">
        <v>101</v>
      </c>
      <c r="D7713" s="283">
        <v>51.48</v>
      </c>
    </row>
    <row r="7714" spans="1:4">
      <c r="A7714" s="268">
        <v>106092</v>
      </c>
      <c r="B7714" s="261" t="s">
        <v>8020</v>
      </c>
      <c r="C7714" s="268" t="s">
        <v>101</v>
      </c>
      <c r="D7714" s="283">
        <v>8.5399999999999991</v>
      </c>
    </row>
    <row r="7715" spans="1:4">
      <c r="A7715" s="268">
        <v>106090</v>
      </c>
      <c r="B7715" s="261" t="s">
        <v>8021</v>
      </c>
      <c r="C7715" s="268" t="s">
        <v>101</v>
      </c>
      <c r="D7715" s="283">
        <v>21.15</v>
      </c>
    </row>
    <row r="7716" spans="1:4">
      <c r="A7716" s="268">
        <v>106091</v>
      </c>
      <c r="B7716" s="261" t="s">
        <v>8022</v>
      </c>
      <c r="C7716" s="268" t="s">
        <v>101</v>
      </c>
      <c r="D7716" s="283">
        <v>96.52</v>
      </c>
    </row>
    <row r="7717" spans="1:4">
      <c r="A7717" s="268">
        <v>106093</v>
      </c>
      <c r="B7717" s="261" t="s">
        <v>8023</v>
      </c>
      <c r="C7717" s="268" t="s">
        <v>101</v>
      </c>
      <c r="D7717" s="283">
        <v>128.61000000000001</v>
      </c>
    </row>
    <row r="7718" spans="1:4">
      <c r="A7718" s="268">
        <v>100637</v>
      </c>
      <c r="B7718" s="261" t="s">
        <v>8024</v>
      </c>
      <c r="C7718" s="268" t="s">
        <v>101</v>
      </c>
      <c r="D7718" s="283">
        <v>201.34</v>
      </c>
    </row>
    <row r="7719" spans="1:4">
      <c r="A7719" s="268">
        <v>100638</v>
      </c>
      <c r="B7719" s="261" t="s">
        <v>8025</v>
      </c>
      <c r="C7719" s="268" t="s">
        <v>101</v>
      </c>
      <c r="D7719" s="283">
        <v>61.89</v>
      </c>
    </row>
    <row r="7720" spans="1:4">
      <c r="A7720" s="268">
        <v>100639</v>
      </c>
      <c r="B7720" s="261" t="s">
        <v>8026</v>
      </c>
      <c r="C7720" s="268" t="s">
        <v>101</v>
      </c>
      <c r="D7720" s="283">
        <v>251.87</v>
      </c>
    </row>
    <row r="7721" spans="1:4">
      <c r="A7721" s="268">
        <v>100640</v>
      </c>
      <c r="B7721" s="261" t="s">
        <v>8027</v>
      </c>
      <c r="C7721" s="268" t="s">
        <v>101</v>
      </c>
      <c r="D7721" s="283">
        <v>4399.2</v>
      </c>
    </row>
    <row r="7722" spans="1:4">
      <c r="A7722" s="268">
        <v>93429</v>
      </c>
      <c r="B7722" s="261" t="s">
        <v>8028</v>
      </c>
      <c r="C7722" s="268" t="s">
        <v>101</v>
      </c>
      <c r="D7722" s="283">
        <v>163.91</v>
      </c>
    </row>
    <row r="7723" spans="1:4">
      <c r="A7723" s="268">
        <v>93430</v>
      </c>
      <c r="B7723" s="261" t="s">
        <v>8029</v>
      </c>
      <c r="C7723" s="268" t="s">
        <v>101</v>
      </c>
      <c r="D7723" s="283">
        <v>50.38</v>
      </c>
    </row>
    <row r="7724" spans="1:4">
      <c r="A7724" s="268">
        <v>93431</v>
      </c>
      <c r="B7724" s="261" t="s">
        <v>8030</v>
      </c>
      <c r="C7724" s="268" t="s">
        <v>101</v>
      </c>
      <c r="D7724" s="283">
        <v>205.05</v>
      </c>
    </row>
    <row r="7725" spans="1:4">
      <c r="A7725" s="268">
        <v>93432</v>
      </c>
      <c r="B7725" s="261" t="s">
        <v>8031</v>
      </c>
      <c r="C7725" s="268" t="s">
        <v>101</v>
      </c>
      <c r="D7725" s="283">
        <v>2199.6</v>
      </c>
    </row>
    <row r="7726" spans="1:4">
      <c r="A7726" s="268">
        <v>95118</v>
      </c>
      <c r="B7726" s="261" t="s">
        <v>8032</v>
      </c>
      <c r="C7726" s="268" t="s">
        <v>101</v>
      </c>
      <c r="D7726" s="283">
        <v>75.17</v>
      </c>
    </row>
    <row r="7727" spans="1:4">
      <c r="A7727" s="268">
        <v>95119</v>
      </c>
      <c r="B7727" s="261" t="s">
        <v>8033</v>
      </c>
      <c r="C7727" s="268" t="s">
        <v>101</v>
      </c>
      <c r="D7727" s="283">
        <v>23.19</v>
      </c>
    </row>
    <row r="7728" spans="1:4">
      <c r="A7728" s="268">
        <v>5707</v>
      </c>
      <c r="B7728" s="261" t="s">
        <v>8034</v>
      </c>
      <c r="C7728" s="268" t="s">
        <v>101</v>
      </c>
      <c r="D7728" s="283">
        <v>82.25</v>
      </c>
    </row>
    <row r="7729" spans="1:4">
      <c r="A7729" s="268">
        <v>95120</v>
      </c>
      <c r="B7729" s="261" t="s">
        <v>8035</v>
      </c>
      <c r="C7729" s="268" t="s">
        <v>101</v>
      </c>
      <c r="D7729" s="283">
        <v>64.38</v>
      </c>
    </row>
    <row r="7730" spans="1:4">
      <c r="A7730" s="268">
        <v>103657</v>
      </c>
      <c r="B7730" s="261" t="s">
        <v>8036</v>
      </c>
      <c r="C7730" s="268" t="s">
        <v>101</v>
      </c>
      <c r="D7730" s="283">
        <v>0</v>
      </c>
    </row>
    <row r="7731" spans="1:4">
      <c r="A7731" s="268">
        <v>103658</v>
      </c>
      <c r="B7731" s="261" t="s">
        <v>8037</v>
      </c>
      <c r="C7731" s="268" t="s">
        <v>101</v>
      </c>
      <c r="D7731" s="283">
        <v>0</v>
      </c>
    </row>
    <row r="7732" spans="1:4">
      <c r="A7732" s="268">
        <v>103659</v>
      </c>
      <c r="B7732" s="261" t="s">
        <v>8038</v>
      </c>
      <c r="C7732" s="268" t="s">
        <v>101</v>
      </c>
      <c r="D7732" s="283">
        <v>0</v>
      </c>
    </row>
    <row r="7733" spans="1:4">
      <c r="A7733" s="268">
        <v>103660</v>
      </c>
      <c r="B7733" s="261" t="s">
        <v>8039</v>
      </c>
      <c r="C7733" s="268" t="s">
        <v>101</v>
      </c>
      <c r="D7733" s="283">
        <v>12.74</v>
      </c>
    </row>
    <row r="7734" spans="1:4">
      <c r="A7734" s="268">
        <v>89015</v>
      </c>
      <c r="B7734" s="261" t="s">
        <v>8040</v>
      </c>
      <c r="C7734" s="268" t="s">
        <v>101</v>
      </c>
      <c r="D7734" s="283">
        <v>3.7</v>
      </c>
    </row>
    <row r="7735" spans="1:4">
      <c r="A7735" s="268">
        <v>89016</v>
      </c>
      <c r="B7735" s="261" t="s">
        <v>8041</v>
      </c>
      <c r="C7735" s="268" t="s">
        <v>101</v>
      </c>
      <c r="D7735" s="283">
        <v>0.98</v>
      </c>
    </row>
    <row r="7736" spans="1:4">
      <c r="A7736" s="268">
        <v>53804</v>
      </c>
      <c r="B7736" s="261" t="s">
        <v>8042</v>
      </c>
      <c r="C7736" s="268" t="s">
        <v>101</v>
      </c>
      <c r="D7736" s="283">
        <v>4.63</v>
      </c>
    </row>
    <row r="7737" spans="1:4">
      <c r="A7737" s="268">
        <v>90582</v>
      </c>
      <c r="B7737" s="261" t="s">
        <v>8043</v>
      </c>
      <c r="C7737" s="268" t="s">
        <v>101</v>
      </c>
      <c r="D7737" s="283">
        <v>0.46</v>
      </c>
    </row>
    <row r="7738" spans="1:4">
      <c r="A7738" s="268">
        <v>90583</v>
      </c>
      <c r="B7738" s="261" t="s">
        <v>8044</v>
      </c>
      <c r="C7738" s="268" t="s">
        <v>101</v>
      </c>
      <c r="D7738" s="283">
        <v>0.1</v>
      </c>
    </row>
    <row r="7739" spans="1:4">
      <c r="A7739" s="268">
        <v>90584</v>
      </c>
      <c r="B7739" s="261" t="s">
        <v>8045</v>
      </c>
      <c r="C7739" s="268" t="s">
        <v>101</v>
      </c>
      <c r="D7739" s="283">
        <v>0.36</v>
      </c>
    </row>
    <row r="7740" spans="1:4">
      <c r="A7740" s="268">
        <v>90585</v>
      </c>
      <c r="B7740" s="261" t="s">
        <v>8046</v>
      </c>
      <c r="C7740" s="268" t="s">
        <v>101</v>
      </c>
      <c r="D7740" s="283">
        <v>0.52</v>
      </c>
    </row>
    <row r="7741" spans="1:4">
      <c r="A7741" s="268">
        <v>106380</v>
      </c>
      <c r="B7741" s="261" t="s">
        <v>8047</v>
      </c>
      <c r="C7741" s="268" t="s">
        <v>101</v>
      </c>
      <c r="D7741" s="283">
        <v>73.97</v>
      </c>
    </row>
    <row r="7742" spans="1:4">
      <c r="A7742" s="268">
        <v>106381</v>
      </c>
      <c r="B7742" s="261" t="s">
        <v>8048</v>
      </c>
      <c r="C7742" s="268" t="s">
        <v>101</v>
      </c>
      <c r="D7742" s="283">
        <v>26.07</v>
      </c>
    </row>
    <row r="7743" spans="1:4">
      <c r="A7743" s="268">
        <v>106382</v>
      </c>
      <c r="B7743" s="261" t="s">
        <v>8049</v>
      </c>
      <c r="C7743" s="268" t="s">
        <v>101</v>
      </c>
      <c r="D7743" s="283">
        <v>118.91</v>
      </c>
    </row>
    <row r="7744" spans="1:4">
      <c r="A7744" s="268">
        <v>106383</v>
      </c>
      <c r="B7744" s="261" t="s">
        <v>8050</v>
      </c>
      <c r="C7744" s="268" t="s">
        <v>101</v>
      </c>
      <c r="D7744" s="283">
        <v>95.25</v>
      </c>
    </row>
    <row r="7745" spans="1:4">
      <c r="A7745" s="268">
        <v>106376</v>
      </c>
      <c r="B7745" s="261" t="s">
        <v>8051</v>
      </c>
      <c r="C7745" s="268" t="s">
        <v>101</v>
      </c>
      <c r="D7745" s="283">
        <v>174.45</v>
      </c>
    </row>
    <row r="7746" spans="1:4">
      <c r="A7746" s="268">
        <v>106377</v>
      </c>
      <c r="B7746" s="261" t="s">
        <v>8052</v>
      </c>
      <c r="C7746" s="268" t="s">
        <v>101</v>
      </c>
      <c r="D7746" s="283">
        <v>61.49</v>
      </c>
    </row>
    <row r="7747" spans="1:4">
      <c r="A7747" s="268">
        <v>106378</v>
      </c>
      <c r="B7747" s="261" t="s">
        <v>8053</v>
      </c>
      <c r="C7747" s="268" t="s">
        <v>101</v>
      </c>
      <c r="D7747" s="283">
        <v>280.43</v>
      </c>
    </row>
    <row r="7748" spans="1:4">
      <c r="A7748" s="268">
        <v>106379</v>
      </c>
      <c r="B7748" s="261" t="s">
        <v>8054</v>
      </c>
      <c r="C7748" s="268" t="s">
        <v>101</v>
      </c>
      <c r="D7748" s="283">
        <v>116.02</v>
      </c>
    </row>
    <row r="7749" spans="1:4">
      <c r="A7749" s="268">
        <v>89240</v>
      </c>
      <c r="B7749" s="261" t="s">
        <v>8055</v>
      </c>
      <c r="C7749" s="268" t="s">
        <v>101</v>
      </c>
      <c r="D7749" s="283">
        <v>89.62</v>
      </c>
    </row>
    <row r="7750" spans="1:4">
      <c r="A7750" s="268">
        <v>89241</v>
      </c>
      <c r="B7750" s="261" t="s">
        <v>8056</v>
      </c>
      <c r="C7750" s="268" t="s">
        <v>101</v>
      </c>
      <c r="D7750" s="283">
        <v>31.59</v>
      </c>
    </row>
    <row r="7751" spans="1:4">
      <c r="A7751" s="268">
        <v>5710</v>
      </c>
      <c r="B7751" s="261" t="s">
        <v>8057</v>
      </c>
      <c r="C7751" s="268" t="s">
        <v>101</v>
      </c>
      <c r="D7751" s="283">
        <v>144.06</v>
      </c>
    </row>
    <row r="7752" spans="1:4">
      <c r="A7752" s="268">
        <v>5711</v>
      </c>
      <c r="B7752" s="261" t="s">
        <v>8058</v>
      </c>
      <c r="C7752" s="268" t="s">
        <v>101</v>
      </c>
      <c r="D7752" s="283">
        <v>90.91</v>
      </c>
    </row>
    <row r="7753" spans="1:4">
      <c r="A7753" s="268">
        <v>89253</v>
      </c>
      <c r="B7753" s="261" t="s">
        <v>8059</v>
      </c>
      <c r="C7753" s="268" t="s">
        <v>101</v>
      </c>
      <c r="D7753" s="283">
        <v>73.44</v>
      </c>
    </row>
    <row r="7754" spans="1:4">
      <c r="A7754" s="268">
        <v>89254</v>
      </c>
      <c r="B7754" s="261" t="s">
        <v>8060</v>
      </c>
      <c r="C7754" s="268" t="s">
        <v>101</v>
      </c>
      <c r="D7754" s="283">
        <v>25.88</v>
      </c>
    </row>
    <row r="7755" spans="1:4">
      <c r="A7755" s="268">
        <v>89255</v>
      </c>
      <c r="B7755" s="261" t="s">
        <v>8061</v>
      </c>
      <c r="C7755" s="268" t="s">
        <v>101</v>
      </c>
      <c r="D7755" s="283">
        <v>118.05</v>
      </c>
    </row>
    <row r="7756" spans="1:4">
      <c r="A7756" s="268">
        <v>89256</v>
      </c>
      <c r="B7756" s="261" t="s">
        <v>8062</v>
      </c>
      <c r="C7756" s="268" t="s">
        <v>101</v>
      </c>
      <c r="D7756" s="283">
        <v>86.57</v>
      </c>
    </row>
    <row r="7757" spans="1:4">
      <c r="A7757" s="268">
        <v>106384</v>
      </c>
      <c r="B7757" s="261" t="s">
        <v>8063</v>
      </c>
      <c r="C7757" s="268" t="s">
        <v>101</v>
      </c>
      <c r="D7757" s="283">
        <v>90.71</v>
      </c>
    </row>
    <row r="7758" spans="1:4">
      <c r="A7758" s="268">
        <v>106385</v>
      </c>
      <c r="B7758" s="261" t="s">
        <v>8064</v>
      </c>
      <c r="C7758" s="268" t="s">
        <v>101</v>
      </c>
      <c r="D7758" s="283">
        <v>27.98</v>
      </c>
    </row>
    <row r="7759" spans="1:4">
      <c r="A7759" s="268">
        <v>106386</v>
      </c>
      <c r="B7759" s="261" t="s">
        <v>8065</v>
      </c>
      <c r="C7759" s="268" t="s">
        <v>101</v>
      </c>
      <c r="D7759" s="283">
        <v>127.64</v>
      </c>
    </row>
    <row r="7760" spans="1:4">
      <c r="A7760" s="268">
        <v>106387</v>
      </c>
      <c r="B7760" s="261" t="s">
        <v>8066</v>
      </c>
      <c r="C7760" s="268" t="s">
        <v>101</v>
      </c>
      <c r="D7760" s="283">
        <v>90.91</v>
      </c>
    </row>
    <row r="7761" spans="1:4">
      <c r="A7761" s="268">
        <v>106489</v>
      </c>
      <c r="B7761" s="261" t="s">
        <v>8067</v>
      </c>
      <c r="C7761" s="268" t="s">
        <v>347</v>
      </c>
      <c r="D7761" s="283">
        <v>0</v>
      </c>
    </row>
    <row r="7762" spans="1:4">
      <c r="A7762" s="268">
        <v>106491</v>
      </c>
      <c r="B7762" s="261" t="s">
        <v>8068</v>
      </c>
      <c r="C7762" s="268" t="s">
        <v>347</v>
      </c>
      <c r="D7762" s="283">
        <v>0</v>
      </c>
    </row>
    <row r="7763" spans="1:4">
      <c r="A7763" s="268">
        <v>106493</v>
      </c>
      <c r="B7763" s="261" t="s">
        <v>8069</v>
      </c>
      <c r="C7763" s="268" t="s">
        <v>347</v>
      </c>
      <c r="D7763" s="283">
        <v>0</v>
      </c>
    </row>
    <row r="7764" spans="1:4">
      <c r="A7764" s="268">
        <v>106490</v>
      </c>
      <c r="B7764" s="261" t="s">
        <v>8070</v>
      </c>
      <c r="C7764" s="268" t="s">
        <v>347</v>
      </c>
      <c r="D7764" s="283">
        <v>0</v>
      </c>
    </row>
    <row r="7765" spans="1:4">
      <c r="A7765" s="268">
        <v>106492</v>
      </c>
      <c r="B7765" s="261" t="s">
        <v>8071</v>
      </c>
      <c r="C7765" s="268" t="s">
        <v>347</v>
      </c>
      <c r="D7765" s="283">
        <v>0</v>
      </c>
    </row>
    <row r="7766" spans="1:4">
      <c r="A7766" s="268">
        <v>106496</v>
      </c>
      <c r="B7766" s="261" t="s">
        <v>8072</v>
      </c>
      <c r="C7766" s="268" t="s">
        <v>347</v>
      </c>
      <c r="D7766" s="283">
        <v>0</v>
      </c>
    </row>
    <row r="7767" spans="1:4">
      <c r="A7767" s="268">
        <v>106497</v>
      </c>
      <c r="B7767" s="261" t="s">
        <v>8073</v>
      </c>
      <c r="C7767" s="268" t="s">
        <v>347</v>
      </c>
      <c r="D7767" s="283">
        <v>0</v>
      </c>
    </row>
    <row r="7768" spans="1:4">
      <c r="A7768" s="268">
        <v>106495</v>
      </c>
      <c r="B7768" s="261" t="s">
        <v>8074</v>
      </c>
      <c r="C7768" s="268" t="s">
        <v>347</v>
      </c>
      <c r="D7768" s="283">
        <v>0</v>
      </c>
    </row>
    <row r="7769" spans="1:4">
      <c r="A7769" s="268">
        <v>106498</v>
      </c>
      <c r="B7769" s="261" t="s">
        <v>8075</v>
      </c>
      <c r="C7769" s="268" t="s">
        <v>347</v>
      </c>
      <c r="D7769" s="283">
        <v>0</v>
      </c>
    </row>
    <row r="7770" spans="1:4">
      <c r="A7770" s="268">
        <v>106494</v>
      </c>
      <c r="B7770" s="261" t="s">
        <v>8076</v>
      </c>
      <c r="C7770" s="268" t="s">
        <v>347</v>
      </c>
      <c r="D7770" s="283">
        <v>0</v>
      </c>
    </row>
    <row r="7771" spans="1:4">
      <c r="A7771" s="268">
        <v>106485</v>
      </c>
      <c r="B7771" s="261" t="s">
        <v>8077</v>
      </c>
      <c r="C7771" s="268" t="s">
        <v>347</v>
      </c>
      <c r="D7771" s="283">
        <v>0</v>
      </c>
    </row>
    <row r="7772" spans="1:4">
      <c r="A7772" s="268">
        <v>106486</v>
      </c>
      <c r="B7772" s="261" t="s">
        <v>8078</v>
      </c>
      <c r="C7772" s="268" t="s">
        <v>347</v>
      </c>
      <c r="D7772" s="283">
        <v>0</v>
      </c>
    </row>
    <row r="7773" spans="1:4">
      <c r="A7773" s="268">
        <v>106487</v>
      </c>
      <c r="B7773" s="261" t="s">
        <v>8079</v>
      </c>
      <c r="C7773" s="268" t="s">
        <v>347</v>
      </c>
      <c r="D7773" s="283">
        <v>0</v>
      </c>
    </row>
    <row r="7774" spans="1:4">
      <c r="A7774" s="268">
        <v>106488</v>
      </c>
      <c r="B7774" s="261" t="s">
        <v>8080</v>
      </c>
      <c r="C7774" s="268" t="s">
        <v>347</v>
      </c>
      <c r="D7774" s="283">
        <v>0</v>
      </c>
    </row>
    <row r="7775" spans="1:4">
      <c r="A7775" s="268">
        <v>103797</v>
      </c>
      <c r="B7775" s="261" t="s">
        <v>8081</v>
      </c>
      <c r="C7775" s="268" t="s">
        <v>152</v>
      </c>
      <c r="D7775" s="283">
        <v>16.14</v>
      </c>
    </row>
    <row r="7776" spans="1:4">
      <c r="A7776" s="268">
        <v>103930</v>
      </c>
      <c r="B7776" s="261" t="s">
        <v>8082</v>
      </c>
      <c r="C7776" s="268" t="s">
        <v>138</v>
      </c>
      <c r="D7776" s="283">
        <v>877.23</v>
      </c>
    </row>
    <row r="7777" spans="1:4">
      <c r="A7777" s="268">
        <v>103931</v>
      </c>
      <c r="B7777" s="261" t="s">
        <v>8083</v>
      </c>
      <c r="C7777" s="268" t="s">
        <v>138</v>
      </c>
      <c r="D7777" s="283">
        <v>637.69000000000005</v>
      </c>
    </row>
    <row r="7778" spans="1:4">
      <c r="A7778" s="268">
        <v>103932</v>
      </c>
      <c r="B7778" s="261" t="s">
        <v>8084</v>
      </c>
      <c r="C7778" s="268" t="s">
        <v>138</v>
      </c>
      <c r="D7778" s="283">
        <v>602.59</v>
      </c>
    </row>
    <row r="7779" spans="1:4">
      <c r="A7779" s="268">
        <v>103929</v>
      </c>
      <c r="B7779" s="261" t="s">
        <v>8085</v>
      </c>
      <c r="C7779" s="268" t="s">
        <v>138</v>
      </c>
      <c r="D7779" s="283">
        <v>1432.25</v>
      </c>
    </row>
    <row r="7780" spans="1:4">
      <c r="A7780" s="268">
        <v>103928</v>
      </c>
      <c r="B7780" s="261" t="s">
        <v>8086</v>
      </c>
      <c r="C7780" s="268" t="s">
        <v>138</v>
      </c>
      <c r="D7780" s="283">
        <v>570.46</v>
      </c>
    </row>
    <row r="7781" spans="1:4">
      <c r="A7781" s="268">
        <v>103798</v>
      </c>
      <c r="B7781" s="261" t="s">
        <v>8087</v>
      </c>
      <c r="C7781" s="268" t="s">
        <v>138</v>
      </c>
      <c r="D7781" s="283">
        <v>689.51</v>
      </c>
    </row>
    <row r="7782" spans="1:4">
      <c r="A7782" s="268">
        <v>103801</v>
      </c>
      <c r="B7782" s="261" t="s">
        <v>8088</v>
      </c>
      <c r="C7782" s="268" t="s">
        <v>138</v>
      </c>
      <c r="D7782" s="283">
        <v>725.78</v>
      </c>
    </row>
    <row r="7783" spans="1:4">
      <c r="A7783" s="268">
        <v>103933</v>
      </c>
      <c r="B7783" s="261" t="s">
        <v>8089</v>
      </c>
      <c r="C7783" s="268" t="s">
        <v>138</v>
      </c>
      <c r="D7783" s="283">
        <v>1657.99</v>
      </c>
    </row>
    <row r="7784" spans="1:4">
      <c r="A7784" s="268">
        <v>103925</v>
      </c>
      <c r="B7784" s="261" t="s">
        <v>8090</v>
      </c>
      <c r="C7784" s="268" t="s">
        <v>138</v>
      </c>
      <c r="D7784" s="283">
        <v>1751.26</v>
      </c>
    </row>
    <row r="7785" spans="1:4">
      <c r="A7785" s="268">
        <v>103926</v>
      </c>
      <c r="B7785" s="261" t="s">
        <v>8091</v>
      </c>
      <c r="C7785" s="268" t="s">
        <v>138</v>
      </c>
      <c r="D7785" s="283">
        <v>1421.1</v>
      </c>
    </row>
    <row r="7786" spans="1:4">
      <c r="A7786" s="268">
        <v>103796</v>
      </c>
      <c r="B7786" s="261" t="s">
        <v>8092</v>
      </c>
      <c r="C7786" s="268" t="s">
        <v>147</v>
      </c>
      <c r="D7786" s="283">
        <v>70.64</v>
      </c>
    </row>
    <row r="7787" spans="1:4">
      <c r="A7787" s="268">
        <v>103795</v>
      </c>
      <c r="B7787" s="261" t="s">
        <v>8093</v>
      </c>
      <c r="C7787" s="268" t="s">
        <v>147</v>
      </c>
      <c r="D7787" s="283">
        <v>87.95</v>
      </c>
    </row>
    <row r="7788" spans="1:4">
      <c r="A7788" s="268">
        <v>103800</v>
      </c>
      <c r="B7788" s="261" t="s">
        <v>8094</v>
      </c>
      <c r="C7788" s="268" t="s">
        <v>138</v>
      </c>
      <c r="D7788" s="283">
        <v>570.46</v>
      </c>
    </row>
    <row r="7789" spans="1:4">
      <c r="A7789" s="268">
        <v>103799</v>
      </c>
      <c r="B7789" s="261" t="s">
        <v>8095</v>
      </c>
      <c r="C7789" s="268" t="s">
        <v>138</v>
      </c>
      <c r="D7789" s="283">
        <v>466.23</v>
      </c>
    </row>
    <row r="7790" spans="1:4">
      <c r="A7790" s="268">
        <v>104950</v>
      </c>
      <c r="B7790" s="261" t="s">
        <v>8096</v>
      </c>
      <c r="C7790" s="268" t="s">
        <v>138</v>
      </c>
      <c r="D7790" s="283">
        <v>0</v>
      </c>
    </row>
    <row r="7791" spans="1:4">
      <c r="A7791" s="268">
        <v>104948</v>
      </c>
      <c r="B7791" s="261" t="s">
        <v>8097</v>
      </c>
      <c r="C7791" s="268" t="s">
        <v>138</v>
      </c>
      <c r="D7791" s="283">
        <v>5.24</v>
      </c>
    </row>
    <row r="7792" spans="1:4">
      <c r="A7792" s="268">
        <v>104949</v>
      </c>
      <c r="B7792" s="261" t="s">
        <v>8098</v>
      </c>
      <c r="C7792" s="268" t="s">
        <v>138</v>
      </c>
      <c r="D7792" s="283">
        <v>9.82</v>
      </c>
    </row>
    <row r="7793" spans="1:4">
      <c r="A7793" s="268">
        <v>104947</v>
      </c>
      <c r="B7793" s="261" t="s">
        <v>8099</v>
      </c>
      <c r="C7793" s="268" t="s">
        <v>138</v>
      </c>
      <c r="D7793" s="283">
        <v>11.86</v>
      </c>
    </row>
    <row r="7794" spans="1:4">
      <c r="A7794" s="268">
        <v>106545</v>
      </c>
      <c r="B7794" s="261" t="s">
        <v>8100</v>
      </c>
      <c r="C7794" s="268" t="s">
        <v>111</v>
      </c>
      <c r="D7794" s="283">
        <v>11.11</v>
      </c>
    </row>
    <row r="7795" spans="1:4">
      <c r="A7795" s="268">
        <v>106543</v>
      </c>
      <c r="B7795" s="261" t="s">
        <v>8101</v>
      </c>
      <c r="C7795" s="268" t="s">
        <v>111</v>
      </c>
      <c r="D7795" s="283">
        <v>22.85</v>
      </c>
    </row>
    <row r="7796" spans="1:4">
      <c r="A7796" s="268">
        <v>106544</v>
      </c>
      <c r="B7796" s="261" t="s">
        <v>8102</v>
      </c>
      <c r="C7796" s="268" t="s">
        <v>111</v>
      </c>
      <c r="D7796" s="283">
        <v>39.21</v>
      </c>
    </row>
    <row r="7797" spans="1:4">
      <c r="A7797" s="268">
        <v>106546</v>
      </c>
      <c r="B7797" s="261" t="s">
        <v>8103</v>
      </c>
      <c r="C7797" s="268" t="s">
        <v>111</v>
      </c>
      <c r="D7797" s="283">
        <v>6.96</v>
      </c>
    </row>
    <row r="7798" spans="1:4">
      <c r="A7798" s="268">
        <v>106547</v>
      </c>
      <c r="B7798" s="261" t="s">
        <v>8104</v>
      </c>
      <c r="C7798" s="268" t="s">
        <v>347</v>
      </c>
      <c r="D7798" s="283">
        <v>6.91</v>
      </c>
    </row>
    <row r="7799" spans="1:4">
      <c r="A7799" s="268">
        <v>106542</v>
      </c>
      <c r="B7799" s="261" t="s">
        <v>8105</v>
      </c>
      <c r="C7799" s="268" t="s">
        <v>147</v>
      </c>
      <c r="D7799" s="283">
        <v>0</v>
      </c>
    </row>
    <row r="7800" spans="1:4">
      <c r="A7800" s="268">
        <v>106534</v>
      </c>
      <c r="B7800" s="261" t="s">
        <v>8106</v>
      </c>
      <c r="C7800" s="268" t="s">
        <v>147</v>
      </c>
      <c r="D7800" s="283">
        <v>0</v>
      </c>
    </row>
    <row r="7801" spans="1:4">
      <c r="A7801" s="268">
        <v>106535</v>
      </c>
      <c r="B7801" s="261" t="s">
        <v>8107</v>
      </c>
      <c r="C7801" s="268" t="s">
        <v>147</v>
      </c>
      <c r="D7801" s="283">
        <v>0</v>
      </c>
    </row>
    <row r="7802" spans="1:4">
      <c r="A7802" s="268">
        <v>106537</v>
      </c>
      <c r="B7802" s="261" t="s">
        <v>8108</v>
      </c>
      <c r="C7802" s="268" t="s">
        <v>147</v>
      </c>
      <c r="D7802" s="283">
        <v>0</v>
      </c>
    </row>
    <row r="7803" spans="1:4">
      <c r="A7803" s="268">
        <v>106536</v>
      </c>
      <c r="B7803" s="261" t="s">
        <v>8109</v>
      </c>
      <c r="C7803" s="268" t="s">
        <v>147</v>
      </c>
      <c r="D7803" s="283">
        <v>0</v>
      </c>
    </row>
    <row r="7804" spans="1:4">
      <c r="A7804" s="268">
        <v>106530</v>
      </c>
      <c r="B7804" s="261" t="s">
        <v>8110</v>
      </c>
      <c r="C7804" s="268" t="s">
        <v>147</v>
      </c>
      <c r="D7804" s="283">
        <v>0</v>
      </c>
    </row>
    <row r="7805" spans="1:4">
      <c r="A7805" s="268">
        <v>106531</v>
      </c>
      <c r="B7805" s="261" t="s">
        <v>8111</v>
      </c>
      <c r="C7805" s="268" t="s">
        <v>147</v>
      </c>
      <c r="D7805" s="283">
        <v>0</v>
      </c>
    </row>
    <row r="7806" spans="1:4">
      <c r="A7806" s="268">
        <v>106533</v>
      </c>
      <c r="B7806" s="261" t="s">
        <v>8112</v>
      </c>
      <c r="C7806" s="268" t="s">
        <v>147</v>
      </c>
      <c r="D7806" s="283">
        <v>0</v>
      </c>
    </row>
    <row r="7807" spans="1:4">
      <c r="A7807" s="268">
        <v>106532</v>
      </c>
      <c r="B7807" s="261" t="s">
        <v>8113</v>
      </c>
      <c r="C7807" s="268" t="s">
        <v>147</v>
      </c>
      <c r="D7807" s="283">
        <v>0</v>
      </c>
    </row>
    <row r="7808" spans="1:4">
      <c r="A7808" s="268">
        <v>106538</v>
      </c>
      <c r="B7808" s="261" t="s">
        <v>8114</v>
      </c>
      <c r="C7808" s="268" t="s">
        <v>147</v>
      </c>
      <c r="D7808" s="283">
        <v>0</v>
      </c>
    </row>
    <row r="7809" spans="1:4">
      <c r="A7809" s="268">
        <v>106539</v>
      </c>
      <c r="B7809" s="261" t="s">
        <v>8115</v>
      </c>
      <c r="C7809" s="268" t="s">
        <v>147</v>
      </c>
      <c r="D7809" s="283">
        <v>0</v>
      </c>
    </row>
    <row r="7810" spans="1:4">
      <c r="A7810" s="268">
        <v>106541</v>
      </c>
      <c r="B7810" s="261" t="s">
        <v>8116</v>
      </c>
      <c r="C7810" s="268" t="s">
        <v>147</v>
      </c>
      <c r="D7810" s="283">
        <v>0</v>
      </c>
    </row>
    <row r="7811" spans="1:4">
      <c r="A7811" s="268">
        <v>106540</v>
      </c>
      <c r="B7811" s="261" t="s">
        <v>8117</v>
      </c>
      <c r="C7811" s="268" t="s">
        <v>147</v>
      </c>
      <c r="D7811" s="283">
        <v>0</v>
      </c>
    </row>
    <row r="7812" spans="1:4">
      <c r="A7812" s="268">
        <v>104325</v>
      </c>
      <c r="B7812" s="261" t="s">
        <v>8118</v>
      </c>
      <c r="C7812" s="268" t="s">
        <v>347</v>
      </c>
      <c r="D7812" s="283">
        <v>0</v>
      </c>
    </row>
    <row r="7813" spans="1:4">
      <c r="A7813" s="268">
        <v>104318</v>
      </c>
      <c r="B7813" s="261" t="s">
        <v>8119</v>
      </c>
      <c r="C7813" s="268" t="s">
        <v>347</v>
      </c>
      <c r="D7813" s="283">
        <v>7.61</v>
      </c>
    </row>
    <row r="7814" spans="1:4">
      <c r="A7814" s="268">
        <v>89867</v>
      </c>
      <c r="B7814" s="261" t="s">
        <v>8120</v>
      </c>
      <c r="C7814" s="268" t="s">
        <v>347</v>
      </c>
      <c r="D7814" s="283">
        <v>8.49</v>
      </c>
    </row>
    <row r="7815" spans="1:4">
      <c r="A7815" s="268">
        <v>104320</v>
      </c>
      <c r="B7815" s="261" t="s">
        <v>8121</v>
      </c>
      <c r="C7815" s="268" t="s">
        <v>347</v>
      </c>
      <c r="D7815" s="283">
        <v>11.82</v>
      </c>
    </row>
    <row r="7816" spans="1:4">
      <c r="A7816" s="268">
        <v>104317</v>
      </c>
      <c r="B7816" s="261" t="s">
        <v>8122</v>
      </c>
      <c r="C7816" s="268" t="s">
        <v>347</v>
      </c>
      <c r="D7816" s="283">
        <v>7.09</v>
      </c>
    </row>
    <row r="7817" spans="1:4">
      <c r="A7817" s="268">
        <v>89866</v>
      </c>
      <c r="B7817" s="261" t="s">
        <v>8123</v>
      </c>
      <c r="C7817" s="268" t="s">
        <v>347</v>
      </c>
      <c r="D7817" s="283">
        <v>7.75</v>
      </c>
    </row>
    <row r="7818" spans="1:4">
      <c r="A7818" s="268">
        <v>104319</v>
      </c>
      <c r="B7818" s="261" t="s">
        <v>8124</v>
      </c>
      <c r="C7818" s="268" t="s">
        <v>347</v>
      </c>
      <c r="D7818" s="283">
        <v>10.17</v>
      </c>
    </row>
    <row r="7819" spans="1:4">
      <c r="A7819" s="268">
        <v>104321</v>
      </c>
      <c r="B7819" s="261" t="s">
        <v>8125</v>
      </c>
      <c r="C7819" s="268" t="s">
        <v>347</v>
      </c>
      <c r="D7819" s="283">
        <v>5.37</v>
      </c>
    </row>
    <row r="7820" spans="1:4">
      <c r="A7820" s="268">
        <v>89868</v>
      </c>
      <c r="B7820" s="261" t="s">
        <v>8126</v>
      </c>
      <c r="C7820" s="268" t="s">
        <v>347</v>
      </c>
      <c r="D7820" s="283">
        <v>5.84</v>
      </c>
    </row>
    <row r="7821" spans="1:4">
      <c r="A7821" s="268">
        <v>104322</v>
      </c>
      <c r="B7821" s="261" t="s">
        <v>8127</v>
      </c>
      <c r="C7821" s="268" t="s">
        <v>347</v>
      </c>
      <c r="D7821" s="283">
        <v>7.62</v>
      </c>
    </row>
    <row r="7822" spans="1:4">
      <c r="A7822" s="268">
        <v>104323</v>
      </c>
      <c r="B7822" s="261" t="s">
        <v>8128</v>
      </c>
      <c r="C7822" s="268" t="s">
        <v>347</v>
      </c>
      <c r="D7822" s="283">
        <v>9.86</v>
      </c>
    </row>
    <row r="7823" spans="1:4">
      <c r="A7823" s="268">
        <v>89869</v>
      </c>
      <c r="B7823" s="261" t="s">
        <v>8129</v>
      </c>
      <c r="C7823" s="268" t="s">
        <v>347</v>
      </c>
      <c r="D7823" s="283">
        <v>10.73</v>
      </c>
    </row>
    <row r="7824" spans="1:4">
      <c r="A7824" s="268">
        <v>104324</v>
      </c>
      <c r="B7824" s="261" t="s">
        <v>8130</v>
      </c>
      <c r="C7824" s="268" t="s">
        <v>347</v>
      </c>
      <c r="D7824" s="283">
        <v>14.32</v>
      </c>
    </row>
    <row r="7825" spans="1:4">
      <c r="A7825" s="268">
        <v>104315</v>
      </c>
      <c r="B7825" s="261" t="s">
        <v>8131</v>
      </c>
      <c r="C7825" s="268" t="s">
        <v>111</v>
      </c>
      <c r="D7825" s="283">
        <v>16.899999999999999</v>
      </c>
    </row>
    <row r="7826" spans="1:4">
      <c r="A7826" s="268">
        <v>89865</v>
      </c>
      <c r="B7826" s="261" t="s">
        <v>8132</v>
      </c>
      <c r="C7826" s="268" t="s">
        <v>111</v>
      </c>
      <c r="D7826" s="283">
        <v>18.059999999999999</v>
      </c>
    </row>
    <row r="7827" spans="1:4">
      <c r="A7827" s="268">
        <v>104316</v>
      </c>
      <c r="B7827" s="261" t="s">
        <v>8133</v>
      </c>
      <c r="C7827" s="268" t="s">
        <v>111</v>
      </c>
      <c r="D7827" s="283">
        <v>23.9</v>
      </c>
    </row>
    <row r="7828" spans="1:4">
      <c r="A7828" s="268">
        <v>102724</v>
      </c>
      <c r="B7828" s="261" t="s">
        <v>8134</v>
      </c>
      <c r="C7828" s="268" t="s">
        <v>347</v>
      </c>
      <c r="D7828" s="283">
        <v>29.5</v>
      </c>
    </row>
    <row r="7829" spans="1:4">
      <c r="A7829" s="268">
        <v>102726</v>
      </c>
      <c r="B7829" s="261" t="s">
        <v>8135</v>
      </c>
      <c r="C7829" s="268" t="s">
        <v>347</v>
      </c>
      <c r="D7829" s="283">
        <v>27.39</v>
      </c>
    </row>
    <row r="7830" spans="1:4">
      <c r="A7830" s="268">
        <v>102725</v>
      </c>
      <c r="B7830" s="261" t="s">
        <v>8136</v>
      </c>
      <c r="C7830" s="268" t="s">
        <v>347</v>
      </c>
      <c r="D7830" s="283">
        <v>28.99</v>
      </c>
    </row>
    <row r="7831" spans="1:4">
      <c r="A7831" s="268">
        <v>102722</v>
      </c>
      <c r="B7831" s="261" t="s">
        <v>8137</v>
      </c>
      <c r="C7831" s="268" t="s">
        <v>111</v>
      </c>
      <c r="D7831" s="283">
        <v>54.88</v>
      </c>
    </row>
    <row r="7832" spans="1:4">
      <c r="A7832" s="268">
        <v>102721</v>
      </c>
      <c r="B7832" s="261" t="s">
        <v>8138</v>
      </c>
      <c r="C7832" s="268" t="s">
        <v>111</v>
      </c>
      <c r="D7832" s="283">
        <v>0</v>
      </c>
    </row>
    <row r="7833" spans="1:4">
      <c r="A7833" s="268">
        <v>102723</v>
      </c>
      <c r="B7833" s="261" t="s">
        <v>8139</v>
      </c>
      <c r="C7833" s="268" t="s">
        <v>111</v>
      </c>
      <c r="D7833" s="283">
        <v>94.88</v>
      </c>
    </row>
    <row r="7834" spans="1:4">
      <c r="A7834" s="268">
        <v>102690</v>
      </c>
      <c r="B7834" s="261" t="s">
        <v>8140</v>
      </c>
      <c r="C7834" s="268" t="s">
        <v>111</v>
      </c>
      <c r="D7834" s="283">
        <v>65.86</v>
      </c>
    </row>
    <row r="7835" spans="1:4">
      <c r="A7835" s="268">
        <v>102688</v>
      </c>
      <c r="B7835" s="261" t="s">
        <v>8141</v>
      </c>
      <c r="C7835" s="268" t="s">
        <v>111</v>
      </c>
      <c r="D7835" s="283">
        <v>48.57</v>
      </c>
    </row>
    <row r="7836" spans="1:4">
      <c r="A7836" s="268">
        <v>102689</v>
      </c>
      <c r="B7836" s="261" t="s">
        <v>8142</v>
      </c>
      <c r="C7836" s="268" t="s">
        <v>111</v>
      </c>
      <c r="D7836" s="283">
        <v>89.76</v>
      </c>
    </row>
    <row r="7837" spans="1:4">
      <c r="A7837" s="268">
        <v>102693</v>
      </c>
      <c r="B7837" s="261" t="s">
        <v>8143</v>
      </c>
      <c r="C7837" s="268" t="s">
        <v>111</v>
      </c>
      <c r="D7837" s="283">
        <v>107.04</v>
      </c>
    </row>
    <row r="7838" spans="1:4">
      <c r="A7838" s="268">
        <v>102694</v>
      </c>
      <c r="B7838" s="261" t="s">
        <v>8144</v>
      </c>
      <c r="C7838" s="268" t="s">
        <v>111</v>
      </c>
      <c r="D7838" s="283">
        <v>95.11</v>
      </c>
    </row>
    <row r="7839" spans="1:4">
      <c r="A7839" s="268">
        <v>102697</v>
      </c>
      <c r="B7839" s="261" t="s">
        <v>8145</v>
      </c>
      <c r="C7839" s="268" t="s">
        <v>111</v>
      </c>
      <c r="D7839" s="283">
        <v>112.37</v>
      </c>
    </row>
    <row r="7840" spans="1:4">
      <c r="A7840" s="268">
        <v>102696</v>
      </c>
      <c r="B7840" s="261" t="s">
        <v>8146</v>
      </c>
      <c r="C7840" s="268" t="s">
        <v>111</v>
      </c>
      <c r="D7840" s="283">
        <v>136.43</v>
      </c>
    </row>
    <row r="7841" spans="1:4">
      <c r="A7841" s="268">
        <v>102703</v>
      </c>
      <c r="B7841" s="261" t="s">
        <v>8147</v>
      </c>
      <c r="C7841" s="268" t="s">
        <v>111</v>
      </c>
      <c r="D7841" s="283">
        <v>153.69999999999999</v>
      </c>
    </row>
    <row r="7842" spans="1:4">
      <c r="A7842" s="268">
        <v>102678</v>
      </c>
      <c r="B7842" s="261" t="s">
        <v>8148</v>
      </c>
      <c r="C7842" s="268" t="s">
        <v>111</v>
      </c>
      <c r="D7842" s="283">
        <v>141.84</v>
      </c>
    </row>
    <row r="7843" spans="1:4">
      <c r="A7843" s="268">
        <v>102679</v>
      </c>
      <c r="B7843" s="261" t="s">
        <v>8149</v>
      </c>
      <c r="C7843" s="268" t="s">
        <v>111</v>
      </c>
      <c r="D7843" s="283">
        <v>155.77000000000001</v>
      </c>
    </row>
    <row r="7844" spans="1:4">
      <c r="A7844" s="268">
        <v>102673</v>
      </c>
      <c r="B7844" s="261" t="s">
        <v>8150</v>
      </c>
      <c r="C7844" s="268" t="s">
        <v>111</v>
      </c>
      <c r="D7844" s="283">
        <v>197.79</v>
      </c>
    </row>
    <row r="7845" spans="1:4">
      <c r="A7845" s="268">
        <v>102677</v>
      </c>
      <c r="B7845" s="261" t="s">
        <v>8151</v>
      </c>
      <c r="C7845" s="268" t="s">
        <v>111</v>
      </c>
      <c r="D7845" s="283">
        <v>191</v>
      </c>
    </row>
    <row r="7846" spans="1:4">
      <c r="A7846" s="268">
        <v>102683</v>
      </c>
      <c r="B7846" s="261" t="s">
        <v>8152</v>
      </c>
      <c r="C7846" s="268" t="s">
        <v>111</v>
      </c>
      <c r="D7846" s="283">
        <v>202.75</v>
      </c>
    </row>
    <row r="7847" spans="1:4">
      <c r="A7847" s="268">
        <v>102687</v>
      </c>
      <c r="B7847" s="261" t="s">
        <v>8153</v>
      </c>
      <c r="C7847" s="268" t="s">
        <v>111</v>
      </c>
      <c r="D7847" s="283">
        <v>211.16</v>
      </c>
    </row>
    <row r="7848" spans="1:4">
      <c r="A7848" s="268">
        <v>102670</v>
      </c>
      <c r="B7848" s="261" t="s">
        <v>8154</v>
      </c>
      <c r="C7848" s="268" t="s">
        <v>111</v>
      </c>
      <c r="D7848" s="283">
        <v>133.72999999999999</v>
      </c>
    </row>
    <row r="7849" spans="1:4">
      <c r="A7849" s="268">
        <v>102674</v>
      </c>
      <c r="B7849" s="261" t="s">
        <v>8155</v>
      </c>
      <c r="C7849" s="268" t="s">
        <v>111</v>
      </c>
      <c r="D7849" s="283">
        <v>148.37</v>
      </c>
    </row>
    <row r="7850" spans="1:4">
      <c r="A7850" s="268">
        <v>102680</v>
      </c>
      <c r="B7850" s="261" t="s">
        <v>8156</v>
      </c>
      <c r="C7850" s="268" t="s">
        <v>111</v>
      </c>
      <c r="D7850" s="283">
        <v>153.79</v>
      </c>
    </row>
    <row r="7851" spans="1:4">
      <c r="A7851" s="268">
        <v>102684</v>
      </c>
      <c r="B7851" s="261" t="s">
        <v>8157</v>
      </c>
      <c r="C7851" s="268" t="s">
        <v>111</v>
      </c>
      <c r="D7851" s="283">
        <v>167.71</v>
      </c>
    </row>
    <row r="7852" spans="1:4">
      <c r="A7852" s="268">
        <v>102672</v>
      </c>
      <c r="B7852" s="261" t="s">
        <v>8158</v>
      </c>
      <c r="C7852" s="268" t="s">
        <v>111</v>
      </c>
      <c r="D7852" s="283">
        <v>191.81</v>
      </c>
    </row>
    <row r="7853" spans="1:4">
      <c r="A7853" s="268">
        <v>102676</v>
      </c>
      <c r="B7853" s="261" t="s">
        <v>8159</v>
      </c>
      <c r="C7853" s="268" t="s">
        <v>111</v>
      </c>
      <c r="D7853" s="283">
        <v>195.62</v>
      </c>
    </row>
    <row r="7854" spans="1:4">
      <c r="A7854" s="268">
        <v>102681</v>
      </c>
      <c r="B7854" s="261" t="s">
        <v>8160</v>
      </c>
      <c r="C7854" s="268" t="s">
        <v>111</v>
      </c>
      <c r="D7854" s="283">
        <v>201.04</v>
      </c>
    </row>
    <row r="7855" spans="1:4">
      <c r="A7855" s="268">
        <v>102685</v>
      </c>
      <c r="B7855" s="261" t="s">
        <v>8161</v>
      </c>
      <c r="C7855" s="268" t="s">
        <v>111</v>
      </c>
      <c r="D7855" s="283">
        <v>214.96</v>
      </c>
    </row>
    <row r="7856" spans="1:4">
      <c r="A7856" s="268">
        <v>102664</v>
      </c>
      <c r="B7856" s="261" t="s">
        <v>8162</v>
      </c>
      <c r="C7856" s="268" t="s">
        <v>111</v>
      </c>
      <c r="D7856" s="283">
        <v>49.19</v>
      </c>
    </row>
    <row r="7857" spans="1:4">
      <c r="A7857" s="268">
        <v>102665</v>
      </c>
      <c r="B7857" s="261" t="s">
        <v>8163</v>
      </c>
      <c r="C7857" s="268" t="s">
        <v>111</v>
      </c>
      <c r="D7857" s="283">
        <v>26.56</v>
      </c>
    </row>
    <row r="7858" spans="1:4">
      <c r="A7858" s="268">
        <v>102663</v>
      </c>
      <c r="B7858" s="261" t="s">
        <v>8164</v>
      </c>
      <c r="C7858" s="268" t="s">
        <v>111</v>
      </c>
      <c r="D7858" s="283">
        <v>79.22</v>
      </c>
    </row>
    <row r="7859" spans="1:4">
      <c r="A7859" s="268">
        <v>102669</v>
      </c>
      <c r="B7859" s="261" t="s">
        <v>8165</v>
      </c>
      <c r="C7859" s="268" t="s">
        <v>111</v>
      </c>
      <c r="D7859" s="283">
        <v>97.34</v>
      </c>
    </row>
    <row r="7860" spans="1:4">
      <c r="A7860" s="268">
        <v>102661</v>
      </c>
      <c r="B7860" s="261" t="s">
        <v>8166</v>
      </c>
      <c r="C7860" s="268" t="s">
        <v>111</v>
      </c>
      <c r="D7860" s="283">
        <v>42.62</v>
      </c>
    </row>
    <row r="7861" spans="1:4">
      <c r="A7861" s="268">
        <v>102666</v>
      </c>
      <c r="B7861" s="261" t="s">
        <v>8167</v>
      </c>
      <c r="C7861" s="268" t="s">
        <v>111</v>
      </c>
      <c r="D7861" s="283">
        <v>59.91</v>
      </c>
    </row>
    <row r="7862" spans="1:4">
      <c r="A7862" s="268">
        <v>102662</v>
      </c>
      <c r="B7862" s="261" t="s">
        <v>8168</v>
      </c>
      <c r="C7862" s="268" t="s">
        <v>111</v>
      </c>
      <c r="D7862" s="283">
        <v>86.41</v>
      </c>
    </row>
    <row r="7863" spans="1:4">
      <c r="A7863" s="268">
        <v>102668</v>
      </c>
      <c r="B7863" s="261" t="s">
        <v>8169</v>
      </c>
      <c r="C7863" s="268" t="s">
        <v>111</v>
      </c>
      <c r="D7863" s="283">
        <v>103.7</v>
      </c>
    </row>
    <row r="7864" spans="1:4">
      <c r="A7864" s="268">
        <v>102718</v>
      </c>
      <c r="B7864" s="261" t="s">
        <v>8170</v>
      </c>
      <c r="C7864" s="268" t="s">
        <v>138</v>
      </c>
      <c r="D7864" s="283">
        <v>193</v>
      </c>
    </row>
    <row r="7865" spans="1:4">
      <c r="A7865" s="268">
        <v>102716</v>
      </c>
      <c r="B7865" s="261" t="s">
        <v>8171</v>
      </c>
      <c r="C7865" s="268" t="s">
        <v>138</v>
      </c>
      <c r="D7865" s="283">
        <v>180.05</v>
      </c>
    </row>
    <row r="7866" spans="1:4">
      <c r="A7866" s="268">
        <v>102719</v>
      </c>
      <c r="B7866" s="261" t="s">
        <v>8172</v>
      </c>
      <c r="C7866" s="268" t="s">
        <v>138</v>
      </c>
      <c r="D7866" s="283">
        <v>157.91999999999999</v>
      </c>
    </row>
    <row r="7867" spans="1:4">
      <c r="A7867" s="268">
        <v>102717</v>
      </c>
      <c r="B7867" s="261" t="s">
        <v>8173</v>
      </c>
      <c r="C7867" s="268" t="s">
        <v>138</v>
      </c>
      <c r="D7867" s="283">
        <v>144.97</v>
      </c>
    </row>
    <row r="7868" spans="1:4">
      <c r="A7868" s="268">
        <v>102720</v>
      </c>
      <c r="B7868" s="261" t="s">
        <v>8174</v>
      </c>
      <c r="C7868" s="268" t="s">
        <v>147</v>
      </c>
      <c r="D7868" s="283">
        <v>0</v>
      </c>
    </row>
    <row r="7869" spans="1:4">
      <c r="A7869" s="268">
        <v>102713</v>
      </c>
      <c r="B7869" s="261" t="s">
        <v>8175</v>
      </c>
      <c r="C7869" s="268" t="s">
        <v>147</v>
      </c>
      <c r="D7869" s="283">
        <v>12.13</v>
      </c>
    </row>
    <row r="7870" spans="1:4">
      <c r="A7870" s="268">
        <v>102715</v>
      </c>
      <c r="B7870" s="261" t="s">
        <v>8176</v>
      </c>
      <c r="C7870" s="268" t="s">
        <v>147</v>
      </c>
      <c r="D7870" s="283">
        <v>23.94</v>
      </c>
    </row>
    <row r="7871" spans="1:4">
      <c r="A7871" s="268">
        <v>103653</v>
      </c>
      <c r="B7871" s="261" t="s">
        <v>8177</v>
      </c>
      <c r="C7871" s="268" t="s">
        <v>147</v>
      </c>
      <c r="D7871" s="283">
        <v>28.59</v>
      </c>
    </row>
    <row r="7872" spans="1:4">
      <c r="A7872" s="268">
        <v>102712</v>
      </c>
      <c r="B7872" s="261" t="s">
        <v>8178</v>
      </c>
      <c r="C7872" s="268" t="s">
        <v>147</v>
      </c>
      <c r="D7872" s="283">
        <v>8.85</v>
      </c>
    </row>
    <row r="7873" spans="1:4">
      <c r="A7873" s="268">
        <v>102711</v>
      </c>
      <c r="B7873" s="261" t="s">
        <v>8179</v>
      </c>
      <c r="C7873" s="268" t="s">
        <v>347</v>
      </c>
      <c r="D7873" s="283">
        <v>74.150000000000006</v>
      </c>
    </row>
    <row r="7874" spans="1:4">
      <c r="A7874" s="268">
        <v>102710</v>
      </c>
      <c r="B7874" s="261" t="s">
        <v>8180</v>
      </c>
      <c r="C7874" s="268" t="s">
        <v>347</v>
      </c>
      <c r="D7874" s="283">
        <v>59.27</v>
      </c>
    </row>
    <row r="7875" spans="1:4">
      <c r="A7875" s="268">
        <v>102709</v>
      </c>
      <c r="B7875" s="261" t="s">
        <v>8181</v>
      </c>
      <c r="C7875" s="268" t="s">
        <v>347</v>
      </c>
      <c r="D7875" s="283">
        <v>0</v>
      </c>
    </row>
    <row r="7876" spans="1:4">
      <c r="A7876" s="268">
        <v>102708</v>
      </c>
      <c r="B7876" s="261" t="s">
        <v>8182</v>
      </c>
      <c r="C7876" s="268" t="s">
        <v>347</v>
      </c>
      <c r="D7876" s="283">
        <v>25.08</v>
      </c>
    </row>
    <row r="7877" spans="1:4">
      <c r="A7877" s="268">
        <v>102707</v>
      </c>
      <c r="B7877" s="261" t="s">
        <v>8183</v>
      </c>
      <c r="C7877" s="268" t="s">
        <v>111</v>
      </c>
      <c r="D7877" s="283">
        <v>53.1</v>
      </c>
    </row>
    <row r="7878" spans="1:4">
      <c r="A7878" s="268">
        <v>102704</v>
      </c>
      <c r="B7878" s="261" t="s">
        <v>8184</v>
      </c>
      <c r="C7878" s="268" t="s">
        <v>111</v>
      </c>
      <c r="D7878" s="283">
        <v>11.54</v>
      </c>
    </row>
    <row r="7879" spans="1:4">
      <c r="A7879" s="268">
        <v>102705</v>
      </c>
      <c r="B7879" s="261" t="s">
        <v>8185</v>
      </c>
      <c r="C7879" s="268" t="s">
        <v>111</v>
      </c>
      <c r="D7879" s="283">
        <v>51.54</v>
      </c>
    </row>
    <row r="7880" spans="1:4">
      <c r="A7880" s="268">
        <v>98333</v>
      </c>
      <c r="B7880" s="261" t="s">
        <v>8186</v>
      </c>
      <c r="C7880" s="268" t="s">
        <v>147</v>
      </c>
      <c r="D7880" s="283">
        <v>0</v>
      </c>
    </row>
    <row r="7881" spans="1:4">
      <c r="A7881" s="268">
        <v>98332</v>
      </c>
      <c r="B7881" s="261" t="s">
        <v>8187</v>
      </c>
      <c r="C7881" s="268" t="s">
        <v>147</v>
      </c>
      <c r="D7881" s="283">
        <v>0</v>
      </c>
    </row>
    <row r="7882" spans="1:4">
      <c r="A7882" s="268">
        <v>98331</v>
      </c>
      <c r="B7882" s="261" t="s">
        <v>8188</v>
      </c>
      <c r="C7882" s="268" t="s">
        <v>147</v>
      </c>
      <c r="D7882" s="283">
        <v>0</v>
      </c>
    </row>
    <row r="7883" spans="1:4">
      <c r="A7883" s="268">
        <v>98327</v>
      </c>
      <c r="B7883" s="261" t="s">
        <v>8189</v>
      </c>
      <c r="C7883" s="268" t="s">
        <v>147</v>
      </c>
      <c r="D7883" s="283">
        <v>0</v>
      </c>
    </row>
    <row r="7884" spans="1:4">
      <c r="A7884" s="268">
        <v>98326</v>
      </c>
      <c r="B7884" s="261" t="s">
        <v>8190</v>
      </c>
      <c r="C7884" s="268" t="s">
        <v>147</v>
      </c>
      <c r="D7884" s="283">
        <v>0</v>
      </c>
    </row>
    <row r="7885" spans="1:4">
      <c r="A7885" s="268">
        <v>98325</v>
      </c>
      <c r="B7885" s="261" t="s">
        <v>8191</v>
      </c>
      <c r="C7885" s="268" t="s">
        <v>147</v>
      </c>
      <c r="D7885" s="283">
        <v>0</v>
      </c>
    </row>
    <row r="7886" spans="1:4">
      <c r="A7886" s="268">
        <v>98370</v>
      </c>
      <c r="B7886" s="261" t="s">
        <v>8192</v>
      </c>
      <c r="C7886" s="268" t="s">
        <v>147</v>
      </c>
      <c r="D7886" s="283">
        <v>0</v>
      </c>
    </row>
    <row r="7887" spans="1:4">
      <c r="A7887" s="268">
        <v>98389</v>
      </c>
      <c r="B7887" s="261" t="s">
        <v>8193</v>
      </c>
      <c r="C7887" s="268" t="s">
        <v>347</v>
      </c>
      <c r="D7887" s="283">
        <v>0</v>
      </c>
    </row>
    <row r="7888" spans="1:4">
      <c r="A7888" s="268">
        <v>98390</v>
      </c>
      <c r="B7888" s="261" t="s">
        <v>8194</v>
      </c>
      <c r="C7888" s="268" t="s">
        <v>347</v>
      </c>
      <c r="D7888" s="283">
        <v>0</v>
      </c>
    </row>
    <row r="7889" spans="1:4">
      <c r="A7889" s="268">
        <v>98391</v>
      </c>
      <c r="B7889" s="261" t="s">
        <v>8195</v>
      </c>
      <c r="C7889" s="268" t="s">
        <v>347</v>
      </c>
      <c r="D7889" s="283">
        <v>0</v>
      </c>
    </row>
    <row r="7890" spans="1:4">
      <c r="A7890" s="268">
        <v>98392</v>
      </c>
      <c r="B7890" s="261" t="s">
        <v>8196</v>
      </c>
      <c r="C7890" s="268" t="s">
        <v>347</v>
      </c>
      <c r="D7890" s="283">
        <v>0</v>
      </c>
    </row>
    <row r="7891" spans="1:4">
      <c r="A7891" s="268">
        <v>98393</v>
      </c>
      <c r="B7891" s="261" t="s">
        <v>8197</v>
      </c>
      <c r="C7891" s="268" t="s">
        <v>347</v>
      </c>
      <c r="D7891" s="283">
        <v>0</v>
      </c>
    </row>
    <row r="7892" spans="1:4">
      <c r="A7892" s="268">
        <v>98394</v>
      </c>
      <c r="B7892" s="261" t="s">
        <v>8198</v>
      </c>
      <c r="C7892" s="268" t="s">
        <v>347</v>
      </c>
      <c r="D7892" s="283">
        <v>0</v>
      </c>
    </row>
    <row r="7893" spans="1:4">
      <c r="A7893" s="268">
        <v>98395</v>
      </c>
      <c r="B7893" s="261" t="s">
        <v>8199</v>
      </c>
      <c r="C7893" s="268" t="s">
        <v>347</v>
      </c>
      <c r="D7893" s="283">
        <v>0</v>
      </c>
    </row>
    <row r="7894" spans="1:4">
      <c r="A7894" s="268">
        <v>98396</v>
      </c>
      <c r="B7894" s="261" t="s">
        <v>8200</v>
      </c>
      <c r="C7894" s="268" t="s">
        <v>347</v>
      </c>
      <c r="D7894" s="283">
        <v>0</v>
      </c>
    </row>
    <row r="7895" spans="1:4">
      <c r="A7895" s="268">
        <v>98369</v>
      </c>
      <c r="B7895" s="261" t="s">
        <v>8201</v>
      </c>
      <c r="C7895" s="268" t="s">
        <v>147</v>
      </c>
      <c r="D7895" s="283">
        <v>0</v>
      </c>
    </row>
    <row r="7896" spans="1:4">
      <c r="A7896" s="268">
        <v>98360</v>
      </c>
      <c r="B7896" s="261" t="s">
        <v>8202</v>
      </c>
      <c r="C7896" s="268" t="s">
        <v>147</v>
      </c>
      <c r="D7896" s="283">
        <v>0</v>
      </c>
    </row>
    <row r="7897" spans="1:4">
      <c r="A7897" s="268">
        <v>98368</v>
      </c>
      <c r="B7897" s="261" t="s">
        <v>8203</v>
      </c>
      <c r="C7897" s="268" t="s">
        <v>147</v>
      </c>
      <c r="D7897" s="283">
        <v>0</v>
      </c>
    </row>
    <row r="7898" spans="1:4">
      <c r="A7898" s="268">
        <v>98359</v>
      </c>
      <c r="B7898" s="261" t="s">
        <v>8204</v>
      </c>
      <c r="C7898" s="268" t="s">
        <v>147</v>
      </c>
      <c r="D7898" s="283">
        <v>0</v>
      </c>
    </row>
    <row r="7899" spans="1:4">
      <c r="A7899" s="268">
        <v>98367</v>
      </c>
      <c r="B7899" s="261" t="s">
        <v>8205</v>
      </c>
      <c r="C7899" s="268" t="s">
        <v>147</v>
      </c>
      <c r="D7899" s="283">
        <v>0</v>
      </c>
    </row>
    <row r="7900" spans="1:4">
      <c r="A7900" s="268">
        <v>98358</v>
      </c>
      <c r="B7900" s="261" t="s">
        <v>8206</v>
      </c>
      <c r="C7900" s="268" t="s">
        <v>147</v>
      </c>
      <c r="D7900" s="283">
        <v>0</v>
      </c>
    </row>
    <row r="7901" spans="1:4">
      <c r="A7901" s="268">
        <v>98352</v>
      </c>
      <c r="B7901" s="261" t="s">
        <v>8207</v>
      </c>
      <c r="C7901" s="268" t="s">
        <v>147</v>
      </c>
      <c r="D7901" s="283">
        <v>0</v>
      </c>
    </row>
    <row r="7902" spans="1:4">
      <c r="A7902" s="268">
        <v>98343</v>
      </c>
      <c r="B7902" s="261" t="s">
        <v>8208</v>
      </c>
      <c r="C7902" s="268" t="s">
        <v>147</v>
      </c>
      <c r="D7902" s="283">
        <v>0</v>
      </c>
    </row>
    <row r="7903" spans="1:4">
      <c r="A7903" s="268">
        <v>98351</v>
      </c>
      <c r="B7903" s="261" t="s">
        <v>8209</v>
      </c>
      <c r="C7903" s="268" t="s">
        <v>147</v>
      </c>
      <c r="D7903" s="283">
        <v>0</v>
      </c>
    </row>
    <row r="7904" spans="1:4">
      <c r="A7904" s="268">
        <v>98342</v>
      </c>
      <c r="B7904" s="261" t="s">
        <v>8210</v>
      </c>
      <c r="C7904" s="268" t="s">
        <v>147</v>
      </c>
      <c r="D7904" s="283">
        <v>0</v>
      </c>
    </row>
    <row r="7905" spans="1:4">
      <c r="A7905" s="268">
        <v>98350</v>
      </c>
      <c r="B7905" s="261" t="s">
        <v>8211</v>
      </c>
      <c r="C7905" s="268" t="s">
        <v>147</v>
      </c>
      <c r="D7905" s="283">
        <v>0</v>
      </c>
    </row>
    <row r="7906" spans="1:4">
      <c r="A7906" s="268">
        <v>98341</v>
      </c>
      <c r="B7906" s="261" t="s">
        <v>8212</v>
      </c>
      <c r="C7906" s="268" t="s">
        <v>147</v>
      </c>
      <c r="D7906" s="283">
        <v>0</v>
      </c>
    </row>
    <row r="7907" spans="1:4">
      <c r="A7907" s="268">
        <v>98381</v>
      </c>
      <c r="B7907" s="261" t="s">
        <v>8213</v>
      </c>
      <c r="C7907" s="268" t="s">
        <v>111</v>
      </c>
      <c r="D7907" s="283">
        <v>0</v>
      </c>
    </row>
    <row r="7908" spans="1:4">
      <c r="A7908" s="268">
        <v>98382</v>
      </c>
      <c r="B7908" s="261" t="s">
        <v>8214</v>
      </c>
      <c r="C7908" s="268" t="s">
        <v>111</v>
      </c>
      <c r="D7908" s="283">
        <v>0</v>
      </c>
    </row>
    <row r="7909" spans="1:4">
      <c r="A7909" s="268">
        <v>98383</v>
      </c>
      <c r="B7909" s="261" t="s">
        <v>8215</v>
      </c>
      <c r="C7909" s="268" t="s">
        <v>111</v>
      </c>
      <c r="D7909" s="283">
        <v>0</v>
      </c>
    </row>
    <row r="7910" spans="1:4">
      <c r="A7910" s="268">
        <v>98384</v>
      </c>
      <c r="B7910" s="261" t="s">
        <v>8216</v>
      </c>
      <c r="C7910" s="268" t="s">
        <v>111</v>
      </c>
      <c r="D7910" s="283">
        <v>0</v>
      </c>
    </row>
    <row r="7911" spans="1:4">
      <c r="A7911" s="268">
        <v>98385</v>
      </c>
      <c r="B7911" s="261" t="s">
        <v>8217</v>
      </c>
      <c r="C7911" s="268" t="s">
        <v>111</v>
      </c>
      <c r="D7911" s="283">
        <v>0</v>
      </c>
    </row>
    <row r="7912" spans="1:4">
      <c r="A7912" s="268">
        <v>98386</v>
      </c>
      <c r="B7912" s="261" t="s">
        <v>8218</v>
      </c>
      <c r="C7912" s="268" t="s">
        <v>111</v>
      </c>
      <c r="D7912" s="283">
        <v>0</v>
      </c>
    </row>
    <row r="7913" spans="1:4">
      <c r="A7913" s="268">
        <v>98387</v>
      </c>
      <c r="B7913" s="261" t="s">
        <v>8219</v>
      </c>
      <c r="C7913" s="268" t="s">
        <v>111</v>
      </c>
      <c r="D7913" s="283">
        <v>0</v>
      </c>
    </row>
    <row r="7914" spans="1:4">
      <c r="A7914" s="268">
        <v>98388</v>
      </c>
      <c r="B7914" s="261" t="s">
        <v>8220</v>
      </c>
      <c r="C7914" s="268" t="s">
        <v>111</v>
      </c>
      <c r="D7914" s="283">
        <v>0</v>
      </c>
    </row>
    <row r="7915" spans="1:4">
      <c r="A7915" s="268">
        <v>98346</v>
      </c>
      <c r="B7915" s="261" t="s">
        <v>8221</v>
      </c>
      <c r="C7915" s="268" t="s">
        <v>147</v>
      </c>
      <c r="D7915" s="283">
        <v>0</v>
      </c>
    </row>
    <row r="7916" spans="1:4">
      <c r="A7916" s="268">
        <v>98363</v>
      </c>
      <c r="B7916" s="261" t="s">
        <v>8222</v>
      </c>
      <c r="C7916" s="268" t="s">
        <v>147</v>
      </c>
      <c r="D7916" s="283">
        <v>0</v>
      </c>
    </row>
    <row r="7917" spans="1:4">
      <c r="A7917" s="268">
        <v>98354</v>
      </c>
      <c r="B7917" s="261" t="s">
        <v>8223</v>
      </c>
      <c r="C7917" s="268" t="s">
        <v>147</v>
      </c>
      <c r="D7917" s="283">
        <v>0</v>
      </c>
    </row>
    <row r="7918" spans="1:4">
      <c r="A7918" s="268">
        <v>98337</v>
      </c>
      <c r="B7918" s="261" t="s">
        <v>8224</v>
      </c>
      <c r="C7918" s="268" t="s">
        <v>147</v>
      </c>
      <c r="D7918" s="283">
        <v>0</v>
      </c>
    </row>
    <row r="7919" spans="1:4">
      <c r="A7919" s="268">
        <v>98345</v>
      </c>
      <c r="B7919" s="261" t="s">
        <v>8225</v>
      </c>
      <c r="C7919" s="268" t="s">
        <v>147</v>
      </c>
      <c r="D7919" s="283">
        <v>0</v>
      </c>
    </row>
    <row r="7920" spans="1:4">
      <c r="A7920" s="268">
        <v>98362</v>
      </c>
      <c r="B7920" s="261" t="s">
        <v>8226</v>
      </c>
      <c r="C7920" s="268" t="s">
        <v>147</v>
      </c>
      <c r="D7920" s="283">
        <v>0</v>
      </c>
    </row>
    <row r="7921" spans="1:4">
      <c r="A7921" s="268">
        <v>98403</v>
      </c>
      <c r="B7921" s="261" t="s">
        <v>8227</v>
      </c>
      <c r="C7921" s="268" t="s">
        <v>147</v>
      </c>
      <c r="D7921" s="283">
        <v>0</v>
      </c>
    </row>
    <row r="7922" spans="1:4">
      <c r="A7922" s="268">
        <v>98335</v>
      </c>
      <c r="B7922" s="261" t="s">
        <v>8228</v>
      </c>
      <c r="C7922" s="268" t="s">
        <v>147</v>
      </c>
      <c r="D7922" s="283">
        <v>0</v>
      </c>
    </row>
    <row r="7923" spans="1:4">
      <c r="A7923" s="268">
        <v>98344</v>
      </c>
      <c r="B7923" s="261" t="s">
        <v>8229</v>
      </c>
      <c r="C7923" s="268" t="s">
        <v>147</v>
      </c>
      <c r="D7923" s="283">
        <v>0</v>
      </c>
    </row>
    <row r="7924" spans="1:4">
      <c r="A7924" s="268">
        <v>98361</v>
      </c>
      <c r="B7924" s="261" t="s">
        <v>8230</v>
      </c>
      <c r="C7924" s="268" t="s">
        <v>147</v>
      </c>
      <c r="D7924" s="283">
        <v>0</v>
      </c>
    </row>
    <row r="7925" spans="1:4">
      <c r="A7925" s="268">
        <v>98353</v>
      </c>
      <c r="B7925" s="261" t="s">
        <v>8231</v>
      </c>
      <c r="C7925" s="268" t="s">
        <v>147</v>
      </c>
      <c r="D7925" s="283">
        <v>0</v>
      </c>
    </row>
    <row r="7926" spans="1:4">
      <c r="A7926" s="268">
        <v>98334</v>
      </c>
      <c r="B7926" s="261" t="s">
        <v>8232</v>
      </c>
      <c r="C7926" s="268" t="s">
        <v>147</v>
      </c>
      <c r="D7926" s="283">
        <v>0</v>
      </c>
    </row>
    <row r="7927" spans="1:4">
      <c r="A7927" s="268">
        <v>98371</v>
      </c>
      <c r="B7927" s="261" t="s">
        <v>8233</v>
      </c>
      <c r="C7927" s="268" t="s">
        <v>147</v>
      </c>
      <c r="D7927" s="283">
        <v>0</v>
      </c>
    </row>
    <row r="7928" spans="1:4">
      <c r="A7928" s="268">
        <v>98397</v>
      </c>
      <c r="B7928" s="261" t="s">
        <v>8234</v>
      </c>
      <c r="C7928" s="268" t="s">
        <v>147</v>
      </c>
      <c r="D7928" s="283">
        <v>12.82</v>
      </c>
    </row>
    <row r="7929" spans="1:4">
      <c r="A7929" s="268">
        <v>97280</v>
      </c>
      <c r="B7929" s="261" t="s">
        <v>8235</v>
      </c>
      <c r="C7929" s="268" t="s">
        <v>347</v>
      </c>
      <c r="D7929" s="283">
        <v>112.58</v>
      </c>
    </row>
    <row r="7930" spans="1:4">
      <c r="A7930" s="268">
        <v>97275</v>
      </c>
      <c r="B7930" s="261" t="s">
        <v>8236</v>
      </c>
      <c r="C7930" s="268" t="s">
        <v>347</v>
      </c>
      <c r="D7930" s="283">
        <v>102.11</v>
      </c>
    </row>
    <row r="7931" spans="1:4">
      <c r="A7931" s="268">
        <v>97279</v>
      </c>
      <c r="B7931" s="261" t="s">
        <v>8237</v>
      </c>
      <c r="C7931" s="268" t="s">
        <v>347</v>
      </c>
      <c r="D7931" s="283">
        <v>106.6</v>
      </c>
    </row>
    <row r="7932" spans="1:4">
      <c r="A7932" s="268">
        <v>97285</v>
      </c>
      <c r="B7932" s="261" t="s">
        <v>8238</v>
      </c>
      <c r="C7932" s="268" t="s">
        <v>347</v>
      </c>
      <c r="D7932" s="283">
        <v>116.29</v>
      </c>
    </row>
    <row r="7933" spans="1:4">
      <c r="A7933" s="268">
        <v>97286</v>
      </c>
      <c r="B7933" s="261" t="s">
        <v>8239</v>
      </c>
      <c r="C7933" s="268" t="s">
        <v>347</v>
      </c>
      <c r="D7933" s="283">
        <v>121.14</v>
      </c>
    </row>
    <row r="7934" spans="1:4">
      <c r="A7934" s="268">
        <v>97291</v>
      </c>
      <c r="B7934" s="261" t="s">
        <v>8240</v>
      </c>
      <c r="C7934" s="268" t="s">
        <v>347</v>
      </c>
      <c r="D7934" s="283">
        <v>133.65</v>
      </c>
    </row>
    <row r="7935" spans="1:4">
      <c r="A7935" s="268">
        <v>97292</v>
      </c>
      <c r="B7935" s="261" t="s">
        <v>8241</v>
      </c>
      <c r="C7935" s="268" t="s">
        <v>347</v>
      </c>
      <c r="D7935" s="283">
        <v>145.34</v>
      </c>
    </row>
    <row r="7936" spans="1:4">
      <c r="A7936" s="268">
        <v>97297</v>
      </c>
      <c r="B7936" s="261" t="s">
        <v>8242</v>
      </c>
      <c r="C7936" s="268" t="s">
        <v>347</v>
      </c>
      <c r="D7936" s="283">
        <v>167.77</v>
      </c>
    </row>
    <row r="7937" spans="1:4">
      <c r="A7937" s="268">
        <v>97298</v>
      </c>
      <c r="B7937" s="261" t="s">
        <v>8243</v>
      </c>
      <c r="C7937" s="268" t="s">
        <v>347</v>
      </c>
      <c r="D7937" s="283">
        <v>199.96</v>
      </c>
    </row>
    <row r="7938" spans="1:4">
      <c r="A7938" s="268">
        <v>97303</v>
      </c>
      <c r="B7938" s="261" t="s">
        <v>8244</v>
      </c>
      <c r="C7938" s="268" t="s">
        <v>347</v>
      </c>
      <c r="D7938" s="283">
        <v>243.86</v>
      </c>
    </row>
    <row r="7939" spans="1:4">
      <c r="A7939" s="268">
        <v>97304</v>
      </c>
      <c r="B7939" s="261" t="s">
        <v>8245</v>
      </c>
      <c r="C7939" s="268" t="s">
        <v>347</v>
      </c>
      <c r="D7939" s="283">
        <v>295.39999999999998</v>
      </c>
    </row>
    <row r="7940" spans="1:4">
      <c r="A7940" s="268">
        <v>97309</v>
      </c>
      <c r="B7940" s="261" t="s">
        <v>8246</v>
      </c>
      <c r="C7940" s="268" t="s">
        <v>347</v>
      </c>
      <c r="D7940" s="283">
        <v>416.49</v>
      </c>
    </row>
    <row r="7941" spans="1:4">
      <c r="A7941" s="268">
        <v>97310</v>
      </c>
      <c r="B7941" s="261" t="s">
        <v>8247</v>
      </c>
      <c r="C7941" s="268" t="s">
        <v>347</v>
      </c>
      <c r="D7941" s="283">
        <v>488.05</v>
      </c>
    </row>
    <row r="7942" spans="1:4">
      <c r="A7942" s="268">
        <v>97282</v>
      </c>
      <c r="B7942" s="261" t="s">
        <v>8248</v>
      </c>
      <c r="C7942" s="268" t="s">
        <v>347</v>
      </c>
      <c r="D7942" s="283">
        <v>112.58</v>
      </c>
    </row>
    <row r="7943" spans="1:4">
      <c r="A7943" s="268">
        <v>97276</v>
      </c>
      <c r="B7943" s="261" t="s">
        <v>8249</v>
      </c>
      <c r="C7943" s="268" t="s">
        <v>347</v>
      </c>
      <c r="D7943" s="283">
        <v>103.22</v>
      </c>
    </row>
    <row r="7944" spans="1:4">
      <c r="A7944" s="268">
        <v>97281</v>
      </c>
      <c r="B7944" s="261" t="s">
        <v>8250</v>
      </c>
      <c r="C7944" s="268" t="s">
        <v>347</v>
      </c>
      <c r="D7944" s="283">
        <v>107.06</v>
      </c>
    </row>
    <row r="7945" spans="1:4">
      <c r="A7945" s="268">
        <v>97287</v>
      </c>
      <c r="B7945" s="261" t="s">
        <v>8251</v>
      </c>
      <c r="C7945" s="268" t="s">
        <v>347</v>
      </c>
      <c r="D7945" s="283">
        <v>116.79</v>
      </c>
    </row>
    <row r="7946" spans="1:4">
      <c r="A7946" s="268">
        <v>97288</v>
      </c>
      <c r="B7946" s="261" t="s">
        <v>8252</v>
      </c>
      <c r="C7946" s="268" t="s">
        <v>347</v>
      </c>
      <c r="D7946" s="283">
        <v>124.56</v>
      </c>
    </row>
    <row r="7947" spans="1:4">
      <c r="A7947" s="268">
        <v>97293</v>
      </c>
      <c r="B7947" s="261" t="s">
        <v>8253</v>
      </c>
      <c r="C7947" s="268" t="s">
        <v>347</v>
      </c>
      <c r="D7947" s="283">
        <v>133.65</v>
      </c>
    </row>
    <row r="7948" spans="1:4">
      <c r="A7948" s="268">
        <v>97294</v>
      </c>
      <c r="B7948" s="261" t="s">
        <v>8254</v>
      </c>
      <c r="C7948" s="268" t="s">
        <v>347</v>
      </c>
      <c r="D7948" s="283">
        <v>145.34</v>
      </c>
    </row>
    <row r="7949" spans="1:4">
      <c r="A7949" s="268">
        <v>97299</v>
      </c>
      <c r="B7949" s="261" t="s">
        <v>8255</v>
      </c>
      <c r="C7949" s="268" t="s">
        <v>347</v>
      </c>
      <c r="D7949" s="283">
        <v>167.77</v>
      </c>
    </row>
    <row r="7950" spans="1:4">
      <c r="A7950" s="268">
        <v>97300</v>
      </c>
      <c r="B7950" s="261" t="s">
        <v>8256</v>
      </c>
      <c r="C7950" s="268" t="s">
        <v>347</v>
      </c>
      <c r="D7950" s="283">
        <v>199.96</v>
      </c>
    </row>
    <row r="7951" spans="1:4">
      <c r="A7951" s="268">
        <v>97305</v>
      </c>
      <c r="B7951" s="261" t="s">
        <v>8257</v>
      </c>
      <c r="C7951" s="268" t="s">
        <v>347</v>
      </c>
      <c r="D7951" s="283">
        <v>237.36</v>
      </c>
    </row>
    <row r="7952" spans="1:4">
      <c r="A7952" s="268">
        <v>97306</v>
      </c>
      <c r="B7952" s="261" t="s">
        <v>8258</v>
      </c>
      <c r="C7952" s="268" t="s">
        <v>347</v>
      </c>
      <c r="D7952" s="283">
        <v>309.47000000000003</v>
      </c>
    </row>
    <row r="7953" spans="1:4">
      <c r="A7953" s="268">
        <v>97311</v>
      </c>
      <c r="B7953" s="261" t="s">
        <v>8259</v>
      </c>
      <c r="C7953" s="268" t="s">
        <v>347</v>
      </c>
      <c r="D7953" s="283">
        <v>373.61</v>
      </c>
    </row>
    <row r="7954" spans="1:4">
      <c r="A7954" s="268">
        <v>97312</v>
      </c>
      <c r="B7954" s="261" t="s">
        <v>8260</v>
      </c>
      <c r="C7954" s="268" t="s">
        <v>347</v>
      </c>
      <c r="D7954" s="283">
        <v>488.05</v>
      </c>
    </row>
    <row r="7955" spans="1:4">
      <c r="A7955" s="268">
        <v>97278</v>
      </c>
      <c r="B7955" s="261" t="s">
        <v>8261</v>
      </c>
      <c r="C7955" s="268" t="s">
        <v>347</v>
      </c>
      <c r="D7955" s="283">
        <v>116.77</v>
      </c>
    </row>
    <row r="7956" spans="1:4">
      <c r="A7956" s="268">
        <v>97274</v>
      </c>
      <c r="B7956" s="261" t="s">
        <v>8262</v>
      </c>
      <c r="C7956" s="268" t="s">
        <v>347</v>
      </c>
      <c r="D7956" s="283">
        <v>105.7</v>
      </c>
    </row>
    <row r="7957" spans="1:4">
      <c r="A7957" s="268">
        <v>97283</v>
      </c>
      <c r="B7957" s="261" t="s">
        <v>8263</v>
      </c>
      <c r="C7957" s="268" t="s">
        <v>347</v>
      </c>
      <c r="D7957" s="283">
        <v>119.1</v>
      </c>
    </row>
    <row r="7958" spans="1:4">
      <c r="A7958" s="268">
        <v>97284</v>
      </c>
      <c r="B7958" s="261" t="s">
        <v>8264</v>
      </c>
      <c r="C7958" s="268" t="s">
        <v>347</v>
      </c>
      <c r="D7958" s="283">
        <v>132.53</v>
      </c>
    </row>
    <row r="7959" spans="1:4">
      <c r="A7959" s="268">
        <v>97289</v>
      </c>
      <c r="B7959" s="261" t="s">
        <v>8265</v>
      </c>
      <c r="C7959" s="268" t="s">
        <v>347</v>
      </c>
      <c r="D7959" s="283">
        <v>147.44</v>
      </c>
    </row>
    <row r="7960" spans="1:4">
      <c r="A7960" s="268">
        <v>97290</v>
      </c>
      <c r="B7960" s="261" t="s">
        <v>8266</v>
      </c>
      <c r="C7960" s="268" t="s">
        <v>347</v>
      </c>
      <c r="D7960" s="283">
        <v>150.47</v>
      </c>
    </row>
    <row r="7961" spans="1:4">
      <c r="A7961" s="268">
        <v>97295</v>
      </c>
      <c r="B7961" s="261" t="s">
        <v>8267</v>
      </c>
      <c r="C7961" s="268" t="s">
        <v>347</v>
      </c>
      <c r="D7961" s="283">
        <v>182.31</v>
      </c>
    </row>
    <row r="7962" spans="1:4">
      <c r="A7962" s="268">
        <v>97296</v>
      </c>
      <c r="B7962" s="261" t="s">
        <v>8268</v>
      </c>
      <c r="C7962" s="268" t="s">
        <v>347</v>
      </c>
      <c r="D7962" s="283">
        <v>218.19</v>
      </c>
    </row>
    <row r="7963" spans="1:4">
      <c r="A7963" s="268">
        <v>97301</v>
      </c>
      <c r="B7963" s="261" t="s">
        <v>8269</v>
      </c>
      <c r="C7963" s="268" t="s">
        <v>347</v>
      </c>
      <c r="D7963" s="283">
        <v>276.7</v>
      </c>
    </row>
    <row r="7964" spans="1:4">
      <c r="A7964" s="268">
        <v>97302</v>
      </c>
      <c r="B7964" s="261" t="s">
        <v>8270</v>
      </c>
      <c r="C7964" s="268" t="s">
        <v>347</v>
      </c>
      <c r="D7964" s="283">
        <v>323.45</v>
      </c>
    </row>
    <row r="7965" spans="1:4">
      <c r="A7965" s="268">
        <v>97307</v>
      </c>
      <c r="B7965" s="261" t="s">
        <v>8271</v>
      </c>
      <c r="C7965" s="268" t="s">
        <v>347</v>
      </c>
      <c r="D7965" s="283">
        <v>412.2</v>
      </c>
    </row>
    <row r="7966" spans="1:4">
      <c r="A7966" s="268">
        <v>97277</v>
      </c>
      <c r="B7966" s="261" t="s">
        <v>8272</v>
      </c>
      <c r="C7966" s="268" t="s">
        <v>347</v>
      </c>
      <c r="D7966" s="283">
        <v>111.02</v>
      </c>
    </row>
    <row r="7967" spans="1:4">
      <c r="A7967" s="268">
        <v>97308</v>
      </c>
      <c r="B7967" s="261" t="s">
        <v>8273</v>
      </c>
      <c r="C7967" s="268" t="s">
        <v>347</v>
      </c>
      <c r="D7967" s="283">
        <v>466.79</v>
      </c>
    </row>
    <row r="7968" spans="1:4">
      <c r="A7968" s="268">
        <v>97238</v>
      </c>
      <c r="B7968" s="261" t="s">
        <v>8274</v>
      </c>
      <c r="C7968" s="268" t="s">
        <v>111</v>
      </c>
      <c r="D7968" s="283">
        <v>112.08</v>
      </c>
    </row>
    <row r="7969" spans="1:4">
      <c r="A7969" s="268">
        <v>97239</v>
      </c>
      <c r="B7969" s="261" t="s">
        <v>8275</v>
      </c>
      <c r="C7969" s="268" t="s">
        <v>111</v>
      </c>
      <c r="D7969" s="283">
        <v>116.31</v>
      </c>
    </row>
    <row r="7970" spans="1:4">
      <c r="A7970" s="268">
        <v>97240</v>
      </c>
      <c r="B7970" s="261" t="s">
        <v>8276</v>
      </c>
      <c r="C7970" s="268" t="s">
        <v>111</v>
      </c>
      <c r="D7970" s="283">
        <v>119.2</v>
      </c>
    </row>
    <row r="7971" spans="1:4">
      <c r="A7971" s="268">
        <v>97241</v>
      </c>
      <c r="B7971" s="261" t="s">
        <v>8277</v>
      </c>
      <c r="C7971" s="268" t="s">
        <v>111</v>
      </c>
      <c r="D7971" s="283">
        <v>125.89</v>
      </c>
    </row>
    <row r="7972" spans="1:4">
      <c r="A7972" s="268">
        <v>97242</v>
      </c>
      <c r="B7972" s="261" t="s">
        <v>8278</v>
      </c>
      <c r="C7972" s="268" t="s">
        <v>111</v>
      </c>
      <c r="D7972" s="283">
        <v>133.19999999999999</v>
      </c>
    </row>
    <row r="7973" spans="1:4">
      <c r="A7973" s="268">
        <v>97243</v>
      </c>
      <c r="B7973" s="261" t="s">
        <v>8279</v>
      </c>
      <c r="C7973" s="268" t="s">
        <v>111</v>
      </c>
      <c r="D7973" s="283">
        <v>157.13</v>
      </c>
    </row>
    <row r="7974" spans="1:4">
      <c r="A7974" s="268">
        <v>97244</v>
      </c>
      <c r="B7974" s="261" t="s">
        <v>8280</v>
      </c>
      <c r="C7974" s="268" t="s">
        <v>111</v>
      </c>
      <c r="D7974" s="283">
        <v>175.26</v>
      </c>
    </row>
    <row r="7975" spans="1:4">
      <c r="A7975" s="268">
        <v>97245</v>
      </c>
      <c r="B7975" s="261" t="s">
        <v>8281</v>
      </c>
      <c r="C7975" s="268" t="s">
        <v>111</v>
      </c>
      <c r="D7975" s="283">
        <v>208.35</v>
      </c>
    </row>
    <row r="7976" spans="1:4">
      <c r="A7976" s="268">
        <v>97236</v>
      </c>
      <c r="B7976" s="261" t="s">
        <v>8282</v>
      </c>
      <c r="C7976" s="268" t="s">
        <v>111</v>
      </c>
      <c r="D7976" s="283">
        <v>105.03</v>
      </c>
    </row>
    <row r="7977" spans="1:4">
      <c r="A7977" s="268">
        <v>97246</v>
      </c>
      <c r="B7977" s="261" t="s">
        <v>8283</v>
      </c>
      <c r="C7977" s="268" t="s">
        <v>111</v>
      </c>
      <c r="D7977" s="283">
        <v>227.95</v>
      </c>
    </row>
    <row r="7978" spans="1:4">
      <c r="A7978" s="268">
        <v>97247</v>
      </c>
      <c r="B7978" s="261" t="s">
        <v>8284</v>
      </c>
      <c r="C7978" s="268" t="s">
        <v>111</v>
      </c>
      <c r="D7978" s="283">
        <v>266.95999999999998</v>
      </c>
    </row>
    <row r="7979" spans="1:4">
      <c r="A7979" s="268">
        <v>97237</v>
      </c>
      <c r="B7979" s="261" t="s">
        <v>8285</v>
      </c>
      <c r="C7979" s="268" t="s">
        <v>111</v>
      </c>
      <c r="D7979" s="283">
        <v>108.5</v>
      </c>
    </row>
    <row r="7980" spans="1:4">
      <c r="A7980" s="268">
        <v>97248</v>
      </c>
      <c r="B7980" s="261" t="s">
        <v>8286</v>
      </c>
      <c r="C7980" s="268" t="s">
        <v>111</v>
      </c>
      <c r="D7980" s="283">
        <v>296.11</v>
      </c>
    </row>
    <row r="7981" spans="1:4">
      <c r="A7981" s="268">
        <v>97251</v>
      </c>
      <c r="B7981" s="261" t="s">
        <v>8287</v>
      </c>
      <c r="C7981" s="268" t="s">
        <v>347</v>
      </c>
      <c r="D7981" s="283">
        <v>96.77</v>
      </c>
    </row>
    <row r="7982" spans="1:4">
      <c r="A7982" s="268">
        <v>97254</v>
      </c>
      <c r="B7982" s="261" t="s">
        <v>8288</v>
      </c>
      <c r="C7982" s="268" t="s">
        <v>347</v>
      </c>
      <c r="D7982" s="283">
        <v>99.46</v>
      </c>
    </row>
    <row r="7983" spans="1:4">
      <c r="A7983" s="268">
        <v>97255</v>
      </c>
      <c r="B7983" s="261" t="s">
        <v>8289</v>
      </c>
      <c r="C7983" s="268" t="s">
        <v>347</v>
      </c>
      <c r="D7983" s="283">
        <v>101.36</v>
      </c>
    </row>
    <row r="7984" spans="1:4">
      <c r="A7984" s="268">
        <v>97249</v>
      </c>
      <c r="B7984" s="261" t="s">
        <v>8290</v>
      </c>
      <c r="C7984" s="268" t="s">
        <v>347</v>
      </c>
      <c r="D7984" s="283">
        <v>92.65</v>
      </c>
    </row>
    <row r="7985" spans="1:4">
      <c r="A7985" s="268">
        <v>97250</v>
      </c>
      <c r="B7985" s="261" t="s">
        <v>8291</v>
      </c>
      <c r="C7985" s="268" t="s">
        <v>347</v>
      </c>
      <c r="D7985" s="283">
        <v>94.77</v>
      </c>
    </row>
    <row r="7986" spans="1:4">
      <c r="A7986" s="268">
        <v>97258</v>
      </c>
      <c r="B7986" s="261" t="s">
        <v>8292</v>
      </c>
      <c r="C7986" s="268" t="s">
        <v>347</v>
      </c>
      <c r="D7986" s="283">
        <v>105.38</v>
      </c>
    </row>
    <row r="7987" spans="1:4">
      <c r="A7987" s="268">
        <v>97259</v>
      </c>
      <c r="B7987" s="261" t="s">
        <v>8293</v>
      </c>
      <c r="C7987" s="268" t="s">
        <v>347</v>
      </c>
      <c r="D7987" s="283">
        <v>110.25</v>
      </c>
    </row>
    <row r="7988" spans="1:4">
      <c r="A7988" s="268">
        <v>97262</v>
      </c>
      <c r="B7988" s="261" t="s">
        <v>8294</v>
      </c>
      <c r="C7988" s="268" t="s">
        <v>347</v>
      </c>
      <c r="D7988" s="283">
        <v>117.88</v>
      </c>
    </row>
    <row r="7989" spans="1:4">
      <c r="A7989" s="268">
        <v>97263</v>
      </c>
      <c r="B7989" s="261" t="s">
        <v>8295</v>
      </c>
      <c r="C7989" s="268" t="s">
        <v>347</v>
      </c>
      <c r="D7989" s="283">
        <v>127.01</v>
      </c>
    </row>
    <row r="7990" spans="1:4">
      <c r="A7990" s="268">
        <v>97266</v>
      </c>
      <c r="B7990" s="261" t="s">
        <v>8296</v>
      </c>
      <c r="C7990" s="268" t="s">
        <v>347</v>
      </c>
      <c r="D7990" s="283">
        <v>139.78</v>
      </c>
    </row>
    <row r="7991" spans="1:4">
      <c r="A7991" s="268">
        <v>97267</v>
      </c>
      <c r="B7991" s="261" t="s">
        <v>8297</v>
      </c>
      <c r="C7991" s="268" t="s">
        <v>347</v>
      </c>
      <c r="D7991" s="283">
        <v>149.85</v>
      </c>
    </row>
    <row r="7992" spans="1:4">
      <c r="A7992" s="268">
        <v>97270</v>
      </c>
      <c r="B7992" s="261" t="s">
        <v>8298</v>
      </c>
      <c r="C7992" s="268" t="s">
        <v>347</v>
      </c>
      <c r="D7992" s="283">
        <v>161.49</v>
      </c>
    </row>
    <row r="7993" spans="1:4">
      <c r="A7993" s="268">
        <v>97271</v>
      </c>
      <c r="B7993" s="261" t="s">
        <v>8299</v>
      </c>
      <c r="C7993" s="268" t="s">
        <v>347</v>
      </c>
      <c r="D7993" s="283">
        <v>170.95</v>
      </c>
    </row>
    <row r="7994" spans="1:4">
      <c r="A7994" s="268">
        <v>97252</v>
      </c>
      <c r="B7994" s="261" t="s">
        <v>8300</v>
      </c>
      <c r="C7994" s="268" t="s">
        <v>347</v>
      </c>
      <c r="D7994" s="283">
        <v>102.41</v>
      </c>
    </row>
    <row r="7995" spans="1:4">
      <c r="A7995" s="268">
        <v>97257</v>
      </c>
      <c r="B7995" s="261" t="s">
        <v>8301</v>
      </c>
      <c r="C7995" s="268" t="s">
        <v>347</v>
      </c>
      <c r="D7995" s="283">
        <v>105.88</v>
      </c>
    </row>
    <row r="7996" spans="1:4">
      <c r="A7996" s="268">
        <v>97256</v>
      </c>
      <c r="B7996" s="261" t="s">
        <v>8302</v>
      </c>
      <c r="C7996" s="268" t="s">
        <v>347</v>
      </c>
      <c r="D7996" s="283">
        <v>109.06</v>
      </c>
    </row>
    <row r="7997" spans="1:4">
      <c r="A7997" s="268">
        <v>97253</v>
      </c>
      <c r="B7997" s="261" t="s">
        <v>8303</v>
      </c>
      <c r="C7997" s="268" t="s">
        <v>347</v>
      </c>
      <c r="D7997" s="283">
        <v>99.42</v>
      </c>
    </row>
    <row r="7998" spans="1:4">
      <c r="A7998" s="268">
        <v>97261</v>
      </c>
      <c r="B7998" s="261" t="s">
        <v>8304</v>
      </c>
      <c r="C7998" s="268" t="s">
        <v>347</v>
      </c>
      <c r="D7998" s="283">
        <v>114.12</v>
      </c>
    </row>
    <row r="7999" spans="1:4">
      <c r="A7999" s="268">
        <v>97260</v>
      </c>
      <c r="B7999" s="261" t="s">
        <v>8305</v>
      </c>
      <c r="C7999" s="268" t="s">
        <v>347</v>
      </c>
      <c r="D7999" s="283">
        <v>120.08</v>
      </c>
    </row>
    <row r="8000" spans="1:4">
      <c r="A8000" s="268">
        <v>97265</v>
      </c>
      <c r="B8000" s="261" t="s">
        <v>8306</v>
      </c>
      <c r="C8000" s="268" t="s">
        <v>347</v>
      </c>
      <c r="D8000" s="283">
        <v>135.55000000000001</v>
      </c>
    </row>
    <row r="8001" spans="1:4">
      <c r="A8001" s="268">
        <v>97264</v>
      </c>
      <c r="B8001" s="261" t="s">
        <v>8307</v>
      </c>
      <c r="C8001" s="268" t="s">
        <v>347</v>
      </c>
      <c r="D8001" s="283">
        <v>151.34</v>
      </c>
    </row>
    <row r="8002" spans="1:4">
      <c r="A8002" s="268">
        <v>97269</v>
      </c>
      <c r="B8002" s="261" t="s">
        <v>8308</v>
      </c>
      <c r="C8002" s="268" t="s">
        <v>347</v>
      </c>
      <c r="D8002" s="283">
        <v>168.24</v>
      </c>
    </row>
    <row r="8003" spans="1:4">
      <c r="A8003" s="268">
        <v>97268</v>
      </c>
      <c r="B8003" s="261" t="s">
        <v>8309</v>
      </c>
      <c r="C8003" s="268" t="s">
        <v>347</v>
      </c>
      <c r="D8003" s="283">
        <v>183.78</v>
      </c>
    </row>
    <row r="8004" spans="1:4">
      <c r="A8004" s="268">
        <v>97273</v>
      </c>
      <c r="B8004" s="261" t="s">
        <v>8310</v>
      </c>
      <c r="C8004" s="268" t="s">
        <v>347</v>
      </c>
      <c r="D8004" s="283">
        <v>215.69</v>
      </c>
    </row>
    <row r="8005" spans="1:4">
      <c r="A8005" s="268">
        <v>97272</v>
      </c>
      <c r="B8005" s="261" t="s">
        <v>8311</v>
      </c>
      <c r="C8005" s="268" t="s">
        <v>347</v>
      </c>
      <c r="D8005" s="283">
        <v>242.67</v>
      </c>
    </row>
    <row r="8006" spans="1:4">
      <c r="A8006" s="268">
        <v>97315</v>
      </c>
      <c r="B8006" s="261" t="s">
        <v>8312</v>
      </c>
      <c r="C8006" s="268" t="s">
        <v>347</v>
      </c>
      <c r="D8006" s="283">
        <v>169.76</v>
      </c>
    </row>
    <row r="8007" spans="1:4">
      <c r="A8007" s="268">
        <v>97316</v>
      </c>
      <c r="B8007" s="261" t="s">
        <v>8313</v>
      </c>
      <c r="C8007" s="268" t="s">
        <v>347</v>
      </c>
      <c r="D8007" s="283">
        <v>174.94</v>
      </c>
    </row>
    <row r="8008" spans="1:4">
      <c r="A8008" s="268">
        <v>97317</v>
      </c>
      <c r="B8008" s="261" t="s">
        <v>8314</v>
      </c>
      <c r="C8008" s="268" t="s">
        <v>347</v>
      </c>
      <c r="D8008" s="283">
        <v>183.44</v>
      </c>
    </row>
    <row r="8009" spans="1:4">
      <c r="A8009" s="268">
        <v>97318</v>
      </c>
      <c r="B8009" s="261" t="s">
        <v>8315</v>
      </c>
      <c r="C8009" s="268" t="s">
        <v>347</v>
      </c>
      <c r="D8009" s="283">
        <v>197.44</v>
      </c>
    </row>
    <row r="8010" spans="1:4">
      <c r="A8010" s="268">
        <v>97319</v>
      </c>
      <c r="B8010" s="261" t="s">
        <v>8316</v>
      </c>
      <c r="C8010" s="268" t="s">
        <v>347</v>
      </c>
      <c r="D8010" s="283">
        <v>209.69</v>
      </c>
    </row>
    <row r="8011" spans="1:4">
      <c r="A8011" s="268">
        <v>97320</v>
      </c>
      <c r="B8011" s="261" t="s">
        <v>8317</v>
      </c>
      <c r="C8011" s="268" t="s">
        <v>347</v>
      </c>
      <c r="D8011" s="283">
        <v>232.96</v>
      </c>
    </row>
    <row r="8012" spans="1:4">
      <c r="A8012" s="268">
        <v>97321</v>
      </c>
      <c r="B8012" s="261" t="s">
        <v>8318</v>
      </c>
      <c r="C8012" s="268" t="s">
        <v>347</v>
      </c>
      <c r="D8012" s="283">
        <v>268.69</v>
      </c>
    </row>
    <row r="8013" spans="1:4">
      <c r="A8013" s="268">
        <v>97322</v>
      </c>
      <c r="B8013" s="261" t="s">
        <v>8319</v>
      </c>
      <c r="C8013" s="268" t="s">
        <v>347</v>
      </c>
      <c r="D8013" s="283">
        <v>347.09</v>
      </c>
    </row>
    <row r="8014" spans="1:4">
      <c r="A8014" s="268">
        <v>97313</v>
      </c>
      <c r="B8014" s="261" t="s">
        <v>8320</v>
      </c>
      <c r="C8014" s="268" t="s">
        <v>347</v>
      </c>
      <c r="D8014" s="283">
        <v>156.31</v>
      </c>
    </row>
    <row r="8015" spans="1:4">
      <c r="A8015" s="268">
        <v>97323</v>
      </c>
      <c r="B8015" s="261" t="s">
        <v>8321</v>
      </c>
      <c r="C8015" s="268" t="s">
        <v>347</v>
      </c>
      <c r="D8015" s="283">
        <v>400.01</v>
      </c>
    </row>
    <row r="8016" spans="1:4">
      <c r="A8016" s="268">
        <v>97324</v>
      </c>
      <c r="B8016" s="261" t="s">
        <v>8322</v>
      </c>
      <c r="C8016" s="268" t="s">
        <v>347</v>
      </c>
      <c r="D8016" s="283">
        <v>471.78</v>
      </c>
    </row>
    <row r="8017" spans="1:4">
      <c r="A8017" s="268">
        <v>97314</v>
      </c>
      <c r="B8017" s="261" t="s">
        <v>8323</v>
      </c>
      <c r="C8017" s="268" t="s">
        <v>347</v>
      </c>
      <c r="D8017" s="283">
        <v>163.62</v>
      </c>
    </row>
    <row r="8018" spans="1:4">
      <c r="A8018" s="268">
        <v>97325</v>
      </c>
      <c r="B8018" s="261" t="s">
        <v>8324</v>
      </c>
      <c r="C8018" s="268" t="s">
        <v>347</v>
      </c>
      <c r="D8018" s="283">
        <v>551.21</v>
      </c>
    </row>
    <row r="8019" spans="1:4">
      <c r="A8019" s="268">
        <v>103518</v>
      </c>
      <c r="B8019" s="261" t="s">
        <v>8325</v>
      </c>
      <c r="C8019" s="268" t="s">
        <v>347</v>
      </c>
      <c r="D8019" s="283">
        <v>0</v>
      </c>
    </row>
    <row r="8020" spans="1:4">
      <c r="A8020" s="268">
        <v>103517</v>
      </c>
      <c r="B8020" s="261" t="s">
        <v>8326</v>
      </c>
      <c r="C8020" s="268" t="s">
        <v>347</v>
      </c>
      <c r="D8020" s="283">
        <v>3326.34</v>
      </c>
    </row>
    <row r="8021" spans="1:4">
      <c r="A8021" s="268">
        <v>103519</v>
      </c>
      <c r="B8021" s="261" t="s">
        <v>8327</v>
      </c>
      <c r="C8021" s="268" t="s">
        <v>347</v>
      </c>
      <c r="D8021" s="283">
        <v>11.98</v>
      </c>
    </row>
    <row r="8022" spans="1:4">
      <c r="A8022" s="268">
        <v>103515</v>
      </c>
      <c r="B8022" s="261" t="s">
        <v>8328</v>
      </c>
      <c r="C8022" s="268" t="s">
        <v>347</v>
      </c>
      <c r="D8022" s="283">
        <v>0</v>
      </c>
    </row>
    <row r="8023" spans="1:4">
      <c r="A8023" s="268">
        <v>103502</v>
      </c>
      <c r="B8023" s="261" t="s">
        <v>8329</v>
      </c>
      <c r="C8023" s="268" t="s">
        <v>111</v>
      </c>
      <c r="D8023" s="283">
        <v>0</v>
      </c>
    </row>
    <row r="8024" spans="1:4">
      <c r="A8024" s="268">
        <v>103503</v>
      </c>
      <c r="B8024" s="261" t="s">
        <v>8330</v>
      </c>
      <c r="C8024" s="268" t="s">
        <v>111</v>
      </c>
      <c r="D8024" s="283">
        <v>0</v>
      </c>
    </row>
    <row r="8025" spans="1:4">
      <c r="A8025" s="268">
        <v>103499</v>
      </c>
      <c r="B8025" s="261" t="s">
        <v>8331</v>
      </c>
      <c r="C8025" s="268" t="s">
        <v>347</v>
      </c>
      <c r="D8025" s="283">
        <v>0</v>
      </c>
    </row>
    <row r="8026" spans="1:4">
      <c r="A8026" s="268">
        <v>103501</v>
      </c>
      <c r="B8026" s="261" t="s">
        <v>8332</v>
      </c>
      <c r="C8026" s="268" t="s">
        <v>347</v>
      </c>
      <c r="D8026" s="283">
        <v>0</v>
      </c>
    </row>
    <row r="8027" spans="1:4">
      <c r="A8027" s="268">
        <v>103500</v>
      </c>
      <c r="B8027" s="261" t="s">
        <v>8333</v>
      </c>
      <c r="C8027" s="268" t="s">
        <v>347</v>
      </c>
      <c r="D8027" s="283">
        <v>0</v>
      </c>
    </row>
    <row r="8028" spans="1:4">
      <c r="A8028" s="268">
        <v>106678</v>
      </c>
      <c r="B8028" s="261" t="s">
        <v>8334</v>
      </c>
      <c r="C8028" s="268" t="s">
        <v>347</v>
      </c>
      <c r="D8028" s="283">
        <v>0</v>
      </c>
    </row>
    <row r="8029" spans="1:4">
      <c r="A8029" s="268">
        <v>106680</v>
      </c>
      <c r="B8029" s="261" t="s">
        <v>8335</v>
      </c>
      <c r="C8029" s="268" t="s">
        <v>347</v>
      </c>
      <c r="D8029" s="283">
        <v>0</v>
      </c>
    </row>
    <row r="8030" spans="1:4">
      <c r="A8030" s="268">
        <v>106679</v>
      </c>
      <c r="B8030" s="261" t="s">
        <v>8336</v>
      </c>
      <c r="C8030" s="268" t="s">
        <v>347</v>
      </c>
      <c r="D8030" s="283">
        <v>0</v>
      </c>
    </row>
    <row r="8031" spans="1:4">
      <c r="A8031" s="268">
        <v>103496</v>
      </c>
      <c r="B8031" s="261" t="s">
        <v>8337</v>
      </c>
      <c r="C8031" s="268" t="s">
        <v>347</v>
      </c>
      <c r="D8031" s="283">
        <v>0</v>
      </c>
    </row>
    <row r="8032" spans="1:4">
      <c r="A8032" s="268">
        <v>103498</v>
      </c>
      <c r="B8032" s="261" t="s">
        <v>8338</v>
      </c>
      <c r="C8032" s="268" t="s">
        <v>347</v>
      </c>
      <c r="D8032" s="283">
        <v>0</v>
      </c>
    </row>
    <row r="8033" spans="1:4">
      <c r="A8033" s="268">
        <v>103497</v>
      </c>
      <c r="B8033" s="261" t="s">
        <v>8339</v>
      </c>
      <c r="C8033" s="268" t="s">
        <v>347</v>
      </c>
      <c r="D8033" s="283">
        <v>0</v>
      </c>
    </row>
    <row r="8034" spans="1:4">
      <c r="A8034" s="268">
        <v>103516</v>
      </c>
      <c r="B8034" s="261" t="s">
        <v>8340</v>
      </c>
      <c r="C8034" s="268" t="s">
        <v>347</v>
      </c>
      <c r="D8034" s="283">
        <v>0</v>
      </c>
    </row>
    <row r="8035" spans="1:4">
      <c r="A8035" s="268">
        <v>103506</v>
      </c>
      <c r="B8035" s="261" t="s">
        <v>8341</v>
      </c>
      <c r="C8035" s="268" t="s">
        <v>347</v>
      </c>
      <c r="D8035" s="283">
        <v>0</v>
      </c>
    </row>
    <row r="8036" spans="1:4">
      <c r="A8036" s="268">
        <v>106681</v>
      </c>
      <c r="B8036" s="261" t="s">
        <v>8342</v>
      </c>
      <c r="C8036" s="268" t="s">
        <v>347</v>
      </c>
      <c r="D8036" s="283">
        <v>0</v>
      </c>
    </row>
    <row r="8037" spans="1:4">
      <c r="A8037" s="268">
        <v>103507</v>
      </c>
      <c r="B8037" s="261" t="s">
        <v>8343</v>
      </c>
      <c r="C8037" s="268" t="s">
        <v>347</v>
      </c>
      <c r="D8037" s="283">
        <v>0</v>
      </c>
    </row>
    <row r="8038" spans="1:4">
      <c r="A8038" s="268">
        <v>103493</v>
      </c>
      <c r="B8038" s="261" t="s">
        <v>8344</v>
      </c>
      <c r="C8038" s="268" t="s">
        <v>347</v>
      </c>
      <c r="D8038" s="283">
        <v>0</v>
      </c>
    </row>
    <row r="8039" spans="1:4">
      <c r="A8039" s="268">
        <v>103495</v>
      </c>
      <c r="B8039" s="261" t="s">
        <v>8345</v>
      </c>
      <c r="C8039" s="268" t="s">
        <v>347</v>
      </c>
      <c r="D8039" s="283">
        <v>0</v>
      </c>
    </row>
    <row r="8040" spans="1:4">
      <c r="A8040" s="268">
        <v>103494</v>
      </c>
      <c r="B8040" s="261" t="s">
        <v>8346</v>
      </c>
      <c r="C8040" s="268" t="s">
        <v>347</v>
      </c>
      <c r="D8040" s="283">
        <v>0</v>
      </c>
    </row>
    <row r="8041" spans="1:4">
      <c r="A8041" s="268">
        <v>103513</v>
      </c>
      <c r="B8041" s="261" t="s">
        <v>8347</v>
      </c>
      <c r="C8041" s="268" t="s">
        <v>347</v>
      </c>
      <c r="D8041" s="283">
        <v>0</v>
      </c>
    </row>
    <row r="8042" spans="1:4">
      <c r="A8042" s="268">
        <v>103523</v>
      </c>
      <c r="B8042" s="261" t="s">
        <v>8348</v>
      </c>
      <c r="C8042" s="268" t="s">
        <v>347</v>
      </c>
      <c r="D8042" s="283">
        <v>11157.69</v>
      </c>
    </row>
    <row r="8043" spans="1:4">
      <c r="A8043" s="268">
        <v>103509</v>
      </c>
      <c r="B8043" s="261" t="s">
        <v>8349</v>
      </c>
      <c r="C8043" s="268" t="s">
        <v>347</v>
      </c>
      <c r="D8043" s="283">
        <v>0</v>
      </c>
    </row>
    <row r="8044" spans="1:4">
      <c r="A8044" s="268">
        <v>103514</v>
      </c>
      <c r="B8044" s="261" t="s">
        <v>8350</v>
      </c>
      <c r="C8044" s="268" t="s">
        <v>347</v>
      </c>
      <c r="D8044" s="283">
        <v>0</v>
      </c>
    </row>
    <row r="8045" spans="1:4">
      <c r="A8045" s="268">
        <v>103510</v>
      </c>
      <c r="B8045" s="261" t="s">
        <v>8351</v>
      </c>
      <c r="C8045" s="268" t="s">
        <v>347</v>
      </c>
      <c r="D8045" s="283">
        <v>0</v>
      </c>
    </row>
    <row r="8046" spans="1:4">
      <c r="A8046" s="268">
        <v>103520</v>
      </c>
      <c r="B8046" s="261" t="s">
        <v>8352</v>
      </c>
      <c r="C8046" s="268" t="s">
        <v>347</v>
      </c>
      <c r="D8046" s="283">
        <v>5514.85</v>
      </c>
    </row>
    <row r="8047" spans="1:4">
      <c r="A8047" s="268">
        <v>103511</v>
      </c>
      <c r="B8047" s="261" t="s">
        <v>8353</v>
      </c>
      <c r="C8047" s="268" t="s">
        <v>347</v>
      </c>
      <c r="D8047" s="283">
        <v>0</v>
      </c>
    </row>
    <row r="8048" spans="1:4">
      <c r="A8048" s="268">
        <v>103521</v>
      </c>
      <c r="B8048" s="261" t="s">
        <v>8354</v>
      </c>
      <c r="C8048" s="268" t="s">
        <v>347</v>
      </c>
      <c r="D8048" s="283">
        <v>7321.1</v>
      </c>
    </row>
    <row r="8049" spans="1:4">
      <c r="A8049" s="268">
        <v>103512</v>
      </c>
      <c r="B8049" s="261" t="s">
        <v>8355</v>
      </c>
      <c r="C8049" s="268" t="s">
        <v>347</v>
      </c>
      <c r="D8049" s="283">
        <v>0</v>
      </c>
    </row>
    <row r="8050" spans="1:4">
      <c r="A8050" s="268">
        <v>103522</v>
      </c>
      <c r="B8050" s="261" t="s">
        <v>8356</v>
      </c>
      <c r="C8050" s="268" t="s">
        <v>347</v>
      </c>
      <c r="D8050" s="283">
        <v>7427.84</v>
      </c>
    </row>
    <row r="8051" spans="1:4">
      <c r="A8051" s="268">
        <v>103508</v>
      </c>
      <c r="B8051" s="261" t="s">
        <v>8357</v>
      </c>
      <c r="C8051" s="268" t="s">
        <v>347</v>
      </c>
      <c r="D8051" s="283">
        <v>0</v>
      </c>
    </row>
    <row r="8052" spans="1:4">
      <c r="A8052" s="268">
        <v>103524</v>
      </c>
      <c r="B8052" s="261" t="s">
        <v>8358</v>
      </c>
      <c r="C8052" s="268" t="s">
        <v>347</v>
      </c>
      <c r="D8052" s="283">
        <v>0</v>
      </c>
    </row>
    <row r="8053" spans="1:4">
      <c r="A8053" s="268">
        <v>103526</v>
      </c>
      <c r="B8053" s="261" t="s">
        <v>8359</v>
      </c>
      <c r="C8053" s="268" t="s">
        <v>347</v>
      </c>
      <c r="D8053" s="283">
        <v>0</v>
      </c>
    </row>
    <row r="8054" spans="1:4">
      <c r="A8054" s="268">
        <v>103525</v>
      </c>
      <c r="B8054" s="261" t="s">
        <v>8360</v>
      </c>
      <c r="C8054" s="268" t="s">
        <v>347</v>
      </c>
      <c r="D8054" s="283">
        <v>0</v>
      </c>
    </row>
    <row r="8055" spans="1:4">
      <c r="A8055" s="268">
        <v>97062</v>
      </c>
      <c r="B8055" s="261" t="s">
        <v>8361</v>
      </c>
      <c r="C8055" s="268" t="s">
        <v>147</v>
      </c>
      <c r="D8055" s="283">
        <v>7.15</v>
      </c>
    </row>
    <row r="8056" spans="1:4">
      <c r="A8056" s="268">
        <v>97061</v>
      </c>
      <c r="B8056" s="261" t="s">
        <v>8362</v>
      </c>
      <c r="C8056" s="268" t="s">
        <v>147</v>
      </c>
      <c r="D8056" s="283">
        <v>0</v>
      </c>
    </row>
    <row r="8057" spans="1:4">
      <c r="A8057" s="268">
        <v>104988</v>
      </c>
      <c r="B8057" s="261" t="s">
        <v>8363</v>
      </c>
      <c r="C8057" s="268" t="s">
        <v>147</v>
      </c>
      <c r="D8057" s="283">
        <v>0</v>
      </c>
    </row>
    <row r="8058" spans="1:4">
      <c r="A8058" s="268">
        <v>104979</v>
      </c>
      <c r="B8058" s="261" t="s">
        <v>8364</v>
      </c>
      <c r="C8058" s="268" t="s">
        <v>147</v>
      </c>
      <c r="D8058" s="283">
        <v>0</v>
      </c>
    </row>
    <row r="8059" spans="1:4">
      <c r="A8059" s="268">
        <v>97040</v>
      </c>
      <c r="B8059" s="261" t="s">
        <v>8365</v>
      </c>
      <c r="C8059" s="268" t="s">
        <v>147</v>
      </c>
      <c r="D8059" s="283">
        <v>19.95</v>
      </c>
    </row>
    <row r="8060" spans="1:4">
      <c r="A8060" s="268">
        <v>97041</v>
      </c>
      <c r="B8060" s="261" t="s">
        <v>8366</v>
      </c>
      <c r="C8060" s="268" t="s">
        <v>147</v>
      </c>
      <c r="D8060" s="283">
        <v>180.07</v>
      </c>
    </row>
    <row r="8061" spans="1:4">
      <c r="A8061" s="268">
        <v>97039</v>
      </c>
      <c r="B8061" s="261" t="s">
        <v>8367</v>
      </c>
      <c r="C8061" s="268" t="s">
        <v>147</v>
      </c>
      <c r="D8061" s="283">
        <v>77.44</v>
      </c>
    </row>
    <row r="8062" spans="1:4">
      <c r="A8062" s="268">
        <v>102655</v>
      </c>
      <c r="B8062" s="261" t="s">
        <v>8368</v>
      </c>
      <c r="C8062" s="268" t="s">
        <v>111</v>
      </c>
      <c r="D8062" s="283">
        <v>0</v>
      </c>
    </row>
    <row r="8063" spans="1:4">
      <c r="A8063" s="268">
        <v>104987</v>
      </c>
      <c r="B8063" s="261" t="s">
        <v>8369</v>
      </c>
      <c r="C8063" s="268" t="s">
        <v>111</v>
      </c>
      <c r="D8063" s="283">
        <v>0</v>
      </c>
    </row>
    <row r="8064" spans="1:4">
      <c r="A8064" s="268">
        <v>104986</v>
      </c>
      <c r="B8064" s="261" t="s">
        <v>8370</v>
      </c>
      <c r="C8064" s="268" t="s">
        <v>111</v>
      </c>
      <c r="D8064" s="283">
        <v>0</v>
      </c>
    </row>
    <row r="8065" spans="1:4">
      <c r="A8065" s="268">
        <v>104984</v>
      </c>
      <c r="B8065" s="261" t="s">
        <v>8371</v>
      </c>
      <c r="C8065" s="268" t="s">
        <v>111</v>
      </c>
      <c r="D8065" s="283">
        <v>0</v>
      </c>
    </row>
    <row r="8066" spans="1:4">
      <c r="A8066" s="268">
        <v>104985</v>
      </c>
      <c r="B8066" s="261" t="s">
        <v>8372</v>
      </c>
      <c r="C8066" s="268" t="s">
        <v>111</v>
      </c>
      <c r="D8066" s="283">
        <v>0</v>
      </c>
    </row>
    <row r="8067" spans="1:4">
      <c r="A8067" s="268">
        <v>97026</v>
      </c>
      <c r="B8067" s="261" t="s">
        <v>8373</v>
      </c>
      <c r="C8067" s="268" t="s">
        <v>111</v>
      </c>
      <c r="D8067" s="283">
        <v>0</v>
      </c>
    </row>
    <row r="8068" spans="1:4">
      <c r="A8068" s="268">
        <v>97025</v>
      </c>
      <c r="B8068" s="261" t="s">
        <v>8374</v>
      </c>
      <c r="C8068" s="268" t="s">
        <v>111</v>
      </c>
      <c r="D8068" s="283">
        <v>0</v>
      </c>
    </row>
    <row r="8069" spans="1:4">
      <c r="A8069" s="268">
        <v>97032</v>
      </c>
      <c r="B8069" s="261" t="s">
        <v>8375</v>
      </c>
      <c r="C8069" s="268" t="s">
        <v>111</v>
      </c>
      <c r="D8069" s="283">
        <v>63.62</v>
      </c>
    </row>
    <row r="8070" spans="1:4">
      <c r="A8070" s="268">
        <v>97031</v>
      </c>
      <c r="B8070" s="261" t="s">
        <v>8376</v>
      </c>
      <c r="C8070" s="268" t="s">
        <v>111</v>
      </c>
      <c r="D8070" s="283">
        <v>105.19</v>
      </c>
    </row>
    <row r="8071" spans="1:4">
      <c r="A8071" s="268">
        <v>97036</v>
      </c>
      <c r="B8071" s="261" t="s">
        <v>8377</v>
      </c>
      <c r="C8071" s="268" t="s">
        <v>111</v>
      </c>
      <c r="D8071" s="283">
        <v>0</v>
      </c>
    </row>
    <row r="8072" spans="1:4">
      <c r="A8072" s="268">
        <v>97035</v>
      </c>
      <c r="B8072" s="261" t="s">
        <v>8378</v>
      </c>
      <c r="C8072" s="268" t="s">
        <v>111</v>
      </c>
      <c r="D8072" s="283">
        <v>0</v>
      </c>
    </row>
    <row r="8073" spans="1:4">
      <c r="A8073" s="268">
        <v>97034</v>
      </c>
      <c r="B8073" s="261" t="s">
        <v>8379</v>
      </c>
      <c r="C8073" s="268" t="s">
        <v>111</v>
      </c>
      <c r="D8073" s="283">
        <v>60.97</v>
      </c>
    </row>
    <row r="8074" spans="1:4">
      <c r="A8074" s="268">
        <v>97033</v>
      </c>
      <c r="B8074" s="261" t="s">
        <v>8380</v>
      </c>
      <c r="C8074" s="268" t="s">
        <v>111</v>
      </c>
      <c r="D8074" s="283">
        <v>94.29</v>
      </c>
    </row>
    <row r="8075" spans="1:4">
      <c r="A8075" s="268">
        <v>97030</v>
      </c>
      <c r="B8075" s="261" t="s">
        <v>8381</v>
      </c>
      <c r="C8075" s="268" t="s">
        <v>111</v>
      </c>
      <c r="D8075" s="283">
        <v>0</v>
      </c>
    </row>
    <row r="8076" spans="1:4">
      <c r="A8076" s="268">
        <v>97029</v>
      </c>
      <c r="B8076" s="261" t="s">
        <v>8382</v>
      </c>
      <c r="C8076" s="268" t="s">
        <v>111</v>
      </c>
      <c r="D8076" s="283">
        <v>0</v>
      </c>
    </row>
    <row r="8077" spans="1:4">
      <c r="A8077" s="268">
        <v>97028</v>
      </c>
      <c r="B8077" s="261" t="s">
        <v>8383</v>
      </c>
      <c r="C8077" s="268" t="s">
        <v>111</v>
      </c>
      <c r="D8077" s="283">
        <v>0</v>
      </c>
    </row>
    <row r="8078" spans="1:4">
      <c r="A8078" s="268">
        <v>97027</v>
      </c>
      <c r="B8078" s="261" t="s">
        <v>8384</v>
      </c>
      <c r="C8078" s="268" t="s">
        <v>111</v>
      </c>
      <c r="D8078" s="283">
        <v>0</v>
      </c>
    </row>
    <row r="8079" spans="1:4">
      <c r="A8079" s="268">
        <v>97038</v>
      </c>
      <c r="B8079" s="261" t="s">
        <v>8385</v>
      </c>
      <c r="C8079" s="268" t="s">
        <v>111</v>
      </c>
      <c r="D8079" s="283">
        <v>0</v>
      </c>
    </row>
    <row r="8080" spans="1:4">
      <c r="A8080" s="268">
        <v>97037</v>
      </c>
      <c r="B8080" s="261" t="s">
        <v>8386</v>
      </c>
      <c r="C8080" s="268" t="s">
        <v>111</v>
      </c>
      <c r="D8080" s="283">
        <v>0</v>
      </c>
    </row>
    <row r="8081" spans="1:4">
      <c r="A8081" s="268">
        <v>97014</v>
      </c>
      <c r="B8081" s="261" t="s">
        <v>8387</v>
      </c>
      <c r="C8081" s="268" t="s">
        <v>111</v>
      </c>
      <c r="D8081" s="283">
        <v>63.03</v>
      </c>
    </row>
    <row r="8082" spans="1:4">
      <c r="A8082" s="268">
        <v>97015</v>
      </c>
      <c r="B8082" s="261" t="s">
        <v>8388</v>
      </c>
      <c r="C8082" s="268" t="s">
        <v>111</v>
      </c>
      <c r="D8082" s="283">
        <v>52.4</v>
      </c>
    </row>
    <row r="8083" spans="1:4">
      <c r="A8083" s="268">
        <v>97013</v>
      </c>
      <c r="B8083" s="261" t="s">
        <v>8389</v>
      </c>
      <c r="C8083" s="268" t="s">
        <v>111</v>
      </c>
      <c r="D8083" s="283">
        <v>84.31</v>
      </c>
    </row>
    <row r="8084" spans="1:4">
      <c r="A8084" s="268">
        <v>97017</v>
      </c>
      <c r="B8084" s="261" t="s">
        <v>8390</v>
      </c>
      <c r="C8084" s="268" t="s">
        <v>111</v>
      </c>
      <c r="D8084" s="283">
        <v>49.76</v>
      </c>
    </row>
    <row r="8085" spans="1:4">
      <c r="A8085" s="268">
        <v>97018</v>
      </c>
      <c r="B8085" s="261" t="s">
        <v>8391</v>
      </c>
      <c r="C8085" s="268" t="s">
        <v>111</v>
      </c>
      <c r="D8085" s="283">
        <v>41.32</v>
      </c>
    </row>
    <row r="8086" spans="1:4">
      <c r="A8086" s="268">
        <v>97016</v>
      </c>
      <c r="B8086" s="261" t="s">
        <v>8392</v>
      </c>
      <c r="C8086" s="268" t="s">
        <v>111</v>
      </c>
      <c r="D8086" s="283">
        <v>66.8</v>
      </c>
    </row>
    <row r="8087" spans="1:4">
      <c r="A8087" s="268">
        <v>97024</v>
      </c>
      <c r="B8087" s="261" t="s">
        <v>8393</v>
      </c>
      <c r="C8087" s="268" t="s">
        <v>111</v>
      </c>
      <c r="D8087" s="283">
        <v>0</v>
      </c>
    </row>
    <row r="8088" spans="1:4">
      <c r="A8088" s="268">
        <v>97023</v>
      </c>
      <c r="B8088" s="261" t="s">
        <v>8394</v>
      </c>
      <c r="C8088" s="268" t="s">
        <v>111</v>
      </c>
      <c r="D8088" s="283">
        <v>0</v>
      </c>
    </row>
    <row r="8089" spans="1:4">
      <c r="A8089" s="268">
        <v>105804</v>
      </c>
      <c r="B8089" s="261" t="s">
        <v>8395</v>
      </c>
      <c r="C8089" s="268" t="s">
        <v>111</v>
      </c>
      <c r="D8089" s="283">
        <v>0</v>
      </c>
    </row>
    <row r="8090" spans="1:4">
      <c r="A8090" s="268">
        <v>104990</v>
      </c>
      <c r="B8090" s="261" t="s">
        <v>8396</v>
      </c>
      <c r="C8090" s="268" t="s">
        <v>111</v>
      </c>
      <c r="D8090" s="283">
        <v>14.13</v>
      </c>
    </row>
    <row r="8091" spans="1:4">
      <c r="A8091" s="268">
        <v>97052</v>
      </c>
      <c r="B8091" s="261" t="s">
        <v>8397</v>
      </c>
      <c r="C8091" s="268" t="s">
        <v>347</v>
      </c>
      <c r="D8091" s="283">
        <v>0</v>
      </c>
    </row>
    <row r="8092" spans="1:4">
      <c r="A8092" s="268">
        <v>97054</v>
      </c>
      <c r="B8092" s="261" t="s">
        <v>8398</v>
      </c>
      <c r="C8092" s="268" t="s">
        <v>347</v>
      </c>
      <c r="D8092" s="283">
        <v>29.01</v>
      </c>
    </row>
    <row r="8093" spans="1:4">
      <c r="A8093" s="268">
        <v>104981</v>
      </c>
      <c r="B8093" s="261" t="s">
        <v>8399</v>
      </c>
      <c r="C8093" s="268" t="s">
        <v>111</v>
      </c>
      <c r="D8093" s="283">
        <v>0</v>
      </c>
    </row>
    <row r="8094" spans="1:4">
      <c r="A8094" s="268">
        <v>104980</v>
      </c>
      <c r="B8094" s="261" t="s">
        <v>8400</v>
      </c>
      <c r="C8094" s="268" t="s">
        <v>111</v>
      </c>
      <c r="D8094" s="283">
        <v>0</v>
      </c>
    </row>
    <row r="8095" spans="1:4">
      <c r="A8095" s="268">
        <v>97042</v>
      </c>
      <c r="B8095" s="261" t="s">
        <v>8401</v>
      </c>
      <c r="C8095" s="268" t="s">
        <v>111</v>
      </c>
      <c r="D8095" s="283">
        <v>0</v>
      </c>
    </row>
    <row r="8096" spans="1:4">
      <c r="A8096" s="268">
        <v>97045</v>
      </c>
      <c r="B8096" s="261" t="s">
        <v>8402</v>
      </c>
      <c r="C8096" s="268" t="s">
        <v>111</v>
      </c>
      <c r="D8096" s="283">
        <v>0</v>
      </c>
    </row>
    <row r="8097" spans="1:4">
      <c r="A8097" s="268">
        <v>97044</v>
      </c>
      <c r="B8097" s="261" t="s">
        <v>8403</v>
      </c>
      <c r="C8097" s="268" t="s">
        <v>111</v>
      </c>
      <c r="D8097" s="283">
        <v>0</v>
      </c>
    </row>
    <row r="8098" spans="1:4">
      <c r="A8098" s="268">
        <v>97043</v>
      </c>
      <c r="B8098" s="261" t="s">
        <v>8404</v>
      </c>
      <c r="C8098" s="268" t="s">
        <v>111</v>
      </c>
      <c r="D8098" s="283">
        <v>0</v>
      </c>
    </row>
    <row r="8099" spans="1:4">
      <c r="A8099" s="268">
        <v>97063</v>
      </c>
      <c r="B8099" s="261" t="s">
        <v>8405</v>
      </c>
      <c r="C8099" s="268" t="s">
        <v>147</v>
      </c>
      <c r="D8099" s="283">
        <v>17.559999999999999</v>
      </c>
    </row>
    <row r="8100" spans="1:4">
      <c r="A8100" s="268">
        <v>97065</v>
      </c>
      <c r="B8100" s="261" t="s">
        <v>8406</v>
      </c>
      <c r="C8100" s="268" t="s">
        <v>138</v>
      </c>
      <c r="D8100" s="283">
        <v>12.04</v>
      </c>
    </row>
    <row r="8101" spans="1:4">
      <c r="A8101" s="268">
        <v>97064</v>
      </c>
      <c r="B8101" s="261" t="s">
        <v>8407</v>
      </c>
      <c r="C8101" s="268" t="s">
        <v>111</v>
      </c>
      <c r="D8101" s="283">
        <v>24.93</v>
      </c>
    </row>
    <row r="8102" spans="1:4">
      <c r="A8102" s="268">
        <v>97049</v>
      </c>
      <c r="B8102" s="261" t="s">
        <v>8408</v>
      </c>
      <c r="C8102" s="268" t="s">
        <v>147</v>
      </c>
      <c r="D8102" s="283">
        <v>0</v>
      </c>
    </row>
    <row r="8103" spans="1:4">
      <c r="A8103" s="268">
        <v>96997</v>
      </c>
      <c r="B8103" s="261" t="s">
        <v>8409</v>
      </c>
      <c r="C8103" s="268" t="s">
        <v>111</v>
      </c>
      <c r="D8103" s="283">
        <v>0</v>
      </c>
    </row>
    <row r="8104" spans="1:4">
      <c r="A8104" s="268">
        <v>96999</v>
      </c>
      <c r="B8104" s="261" t="s">
        <v>8410</v>
      </c>
      <c r="C8104" s="268" t="s">
        <v>111</v>
      </c>
      <c r="D8104" s="283">
        <v>0</v>
      </c>
    </row>
    <row r="8105" spans="1:4">
      <c r="A8105" s="268">
        <v>96996</v>
      </c>
      <c r="B8105" s="261" t="s">
        <v>8411</v>
      </c>
      <c r="C8105" s="268" t="s">
        <v>111</v>
      </c>
      <c r="D8105" s="283">
        <v>0</v>
      </c>
    </row>
    <row r="8106" spans="1:4">
      <c r="A8106" s="268">
        <v>96998</v>
      </c>
      <c r="B8106" s="261" t="s">
        <v>8412</v>
      </c>
      <c r="C8106" s="268" t="s">
        <v>111</v>
      </c>
      <c r="D8106" s="283">
        <v>0</v>
      </c>
    </row>
    <row r="8107" spans="1:4">
      <c r="A8107" s="268">
        <v>97067</v>
      </c>
      <c r="B8107" s="261" t="s">
        <v>8413</v>
      </c>
      <c r="C8107" s="268" t="s">
        <v>111</v>
      </c>
      <c r="D8107" s="283">
        <v>682.09</v>
      </c>
    </row>
    <row r="8108" spans="1:4">
      <c r="A8108" s="268">
        <v>97001</v>
      </c>
      <c r="B8108" s="261" t="s">
        <v>8414</v>
      </c>
      <c r="C8108" s="268" t="s">
        <v>111</v>
      </c>
      <c r="D8108" s="283">
        <v>0</v>
      </c>
    </row>
    <row r="8109" spans="1:4">
      <c r="A8109" s="268">
        <v>97003</v>
      </c>
      <c r="B8109" s="261" t="s">
        <v>8415</v>
      </c>
      <c r="C8109" s="268" t="s">
        <v>111</v>
      </c>
      <c r="D8109" s="283">
        <v>0</v>
      </c>
    </row>
    <row r="8110" spans="1:4">
      <c r="A8110" s="268">
        <v>97005</v>
      </c>
      <c r="B8110" s="261" t="s">
        <v>8416</v>
      </c>
      <c r="C8110" s="268" t="s">
        <v>111</v>
      </c>
      <c r="D8110" s="283">
        <v>0</v>
      </c>
    </row>
    <row r="8111" spans="1:4">
      <c r="A8111" s="268">
        <v>97000</v>
      </c>
      <c r="B8111" s="261" t="s">
        <v>8417</v>
      </c>
      <c r="C8111" s="268" t="s">
        <v>111</v>
      </c>
      <c r="D8111" s="283">
        <v>0</v>
      </c>
    </row>
    <row r="8112" spans="1:4">
      <c r="A8112" s="268">
        <v>97002</v>
      </c>
      <c r="B8112" s="261" t="s">
        <v>8418</v>
      </c>
      <c r="C8112" s="268" t="s">
        <v>111</v>
      </c>
      <c r="D8112" s="283">
        <v>0</v>
      </c>
    </row>
    <row r="8113" spans="1:4">
      <c r="A8113" s="268">
        <v>97004</v>
      </c>
      <c r="B8113" s="261" t="s">
        <v>8419</v>
      </c>
      <c r="C8113" s="268" t="s">
        <v>111</v>
      </c>
      <c r="D8113" s="283">
        <v>0</v>
      </c>
    </row>
    <row r="8114" spans="1:4">
      <c r="A8114" s="268">
        <v>97007</v>
      </c>
      <c r="B8114" s="261" t="s">
        <v>8420</v>
      </c>
      <c r="C8114" s="268" t="s">
        <v>111</v>
      </c>
      <c r="D8114" s="283">
        <v>0</v>
      </c>
    </row>
    <row r="8115" spans="1:4">
      <c r="A8115" s="268">
        <v>97009</v>
      </c>
      <c r="B8115" s="261" t="s">
        <v>8421</v>
      </c>
      <c r="C8115" s="268" t="s">
        <v>111</v>
      </c>
      <c r="D8115" s="283">
        <v>0</v>
      </c>
    </row>
    <row r="8116" spans="1:4">
      <c r="A8116" s="268">
        <v>97006</v>
      </c>
      <c r="B8116" s="261" t="s">
        <v>8422</v>
      </c>
      <c r="C8116" s="268" t="s">
        <v>111</v>
      </c>
      <c r="D8116" s="283">
        <v>0</v>
      </c>
    </row>
    <row r="8117" spans="1:4">
      <c r="A8117" s="268">
        <v>97008</v>
      </c>
      <c r="B8117" s="261" t="s">
        <v>8423</v>
      </c>
      <c r="C8117" s="268" t="s">
        <v>111</v>
      </c>
      <c r="D8117" s="283">
        <v>0</v>
      </c>
    </row>
    <row r="8118" spans="1:4">
      <c r="A8118" s="268">
        <v>97048</v>
      </c>
      <c r="B8118" s="261" t="s">
        <v>8424</v>
      </c>
      <c r="C8118" s="268" t="s">
        <v>147</v>
      </c>
      <c r="D8118" s="283">
        <v>0.09</v>
      </c>
    </row>
    <row r="8119" spans="1:4">
      <c r="A8119" s="268">
        <v>97047</v>
      </c>
      <c r="B8119" s="261" t="s">
        <v>8425</v>
      </c>
      <c r="C8119" s="268" t="s">
        <v>147</v>
      </c>
      <c r="D8119" s="283">
        <v>0.13</v>
      </c>
    </row>
    <row r="8120" spans="1:4">
      <c r="A8120" s="268">
        <v>97046</v>
      </c>
      <c r="B8120" s="261" t="s">
        <v>8426</v>
      </c>
      <c r="C8120" s="268" t="s">
        <v>147</v>
      </c>
      <c r="D8120" s="283">
        <v>0.34</v>
      </c>
    </row>
    <row r="8121" spans="1:4">
      <c r="A8121" s="268">
        <v>104989</v>
      </c>
      <c r="B8121" s="261" t="s">
        <v>8427</v>
      </c>
      <c r="C8121" s="268" t="s">
        <v>347</v>
      </c>
      <c r="D8121" s="283">
        <v>46.47</v>
      </c>
    </row>
    <row r="8122" spans="1:4">
      <c r="A8122" s="268">
        <v>97066</v>
      </c>
      <c r="B8122" s="261" t="s">
        <v>8428</v>
      </c>
      <c r="C8122" s="268" t="s">
        <v>147</v>
      </c>
      <c r="D8122" s="283">
        <v>316.77999999999997</v>
      </c>
    </row>
    <row r="8123" spans="1:4">
      <c r="A8123" s="268">
        <v>104982</v>
      </c>
      <c r="B8123" s="261" t="s">
        <v>8429</v>
      </c>
      <c r="C8123" s="268" t="s">
        <v>111</v>
      </c>
      <c r="D8123" s="283">
        <v>0</v>
      </c>
    </row>
    <row r="8124" spans="1:4">
      <c r="A8124" s="268">
        <v>97060</v>
      </c>
      <c r="B8124" s="261" t="s">
        <v>8430</v>
      </c>
      <c r="C8124" s="268" t="s">
        <v>111</v>
      </c>
      <c r="D8124" s="283">
        <v>0</v>
      </c>
    </row>
    <row r="8125" spans="1:4">
      <c r="A8125" s="268">
        <v>97059</v>
      </c>
      <c r="B8125" s="261" t="s">
        <v>8431</v>
      </c>
      <c r="C8125" s="268" t="s">
        <v>111</v>
      </c>
      <c r="D8125" s="283">
        <v>0</v>
      </c>
    </row>
    <row r="8126" spans="1:4">
      <c r="A8126" s="268">
        <v>97058</v>
      </c>
      <c r="B8126" s="261" t="s">
        <v>8432</v>
      </c>
      <c r="C8126" s="268" t="s">
        <v>111</v>
      </c>
      <c r="D8126" s="283">
        <v>0</v>
      </c>
    </row>
    <row r="8127" spans="1:4">
      <c r="A8127" s="268">
        <v>97056</v>
      </c>
      <c r="B8127" s="261" t="s">
        <v>8433</v>
      </c>
      <c r="C8127" s="268" t="s">
        <v>111</v>
      </c>
      <c r="D8127" s="283">
        <v>0</v>
      </c>
    </row>
    <row r="8128" spans="1:4">
      <c r="A8128" s="268">
        <v>97057</v>
      </c>
      <c r="B8128" s="261" t="s">
        <v>8434</v>
      </c>
      <c r="C8128" s="268" t="s">
        <v>111</v>
      </c>
      <c r="D8128" s="283">
        <v>0</v>
      </c>
    </row>
    <row r="8129" spans="1:4">
      <c r="A8129" s="268">
        <v>97055</v>
      </c>
      <c r="B8129" s="261" t="s">
        <v>8435</v>
      </c>
      <c r="C8129" s="268" t="s">
        <v>111</v>
      </c>
      <c r="D8129" s="283">
        <v>0</v>
      </c>
    </row>
    <row r="8130" spans="1:4">
      <c r="A8130" s="268">
        <v>102656</v>
      </c>
      <c r="B8130" s="261" t="s">
        <v>8436</v>
      </c>
      <c r="C8130" s="268" t="s">
        <v>111</v>
      </c>
      <c r="D8130" s="283">
        <v>0</v>
      </c>
    </row>
    <row r="8131" spans="1:4">
      <c r="A8131" s="268">
        <v>104983</v>
      </c>
      <c r="B8131" s="261" t="s">
        <v>8437</v>
      </c>
      <c r="C8131" s="268" t="s">
        <v>347</v>
      </c>
      <c r="D8131" s="283">
        <v>0</v>
      </c>
    </row>
    <row r="8132" spans="1:4">
      <c r="A8132" s="268">
        <v>97050</v>
      </c>
      <c r="B8132" s="261" t="s">
        <v>8438</v>
      </c>
      <c r="C8132" s="268" t="s">
        <v>147</v>
      </c>
      <c r="D8132" s="283">
        <v>0</v>
      </c>
    </row>
    <row r="8133" spans="1:4">
      <c r="A8133" s="268">
        <v>95946</v>
      </c>
      <c r="B8133" s="261" t="s">
        <v>8439</v>
      </c>
      <c r="C8133" s="268" t="s">
        <v>152</v>
      </c>
      <c r="D8133" s="283">
        <v>12.3</v>
      </c>
    </row>
    <row r="8134" spans="1:4">
      <c r="A8134" s="268">
        <v>95947</v>
      </c>
      <c r="B8134" s="261" t="s">
        <v>8440</v>
      </c>
      <c r="C8134" s="268" t="s">
        <v>152</v>
      </c>
      <c r="D8134" s="283">
        <v>9.27</v>
      </c>
    </row>
    <row r="8135" spans="1:4">
      <c r="A8135" s="268">
        <v>95948</v>
      </c>
      <c r="B8135" s="261" t="s">
        <v>8441</v>
      </c>
      <c r="C8135" s="268" t="s">
        <v>152</v>
      </c>
      <c r="D8135" s="283">
        <v>7.96</v>
      </c>
    </row>
    <row r="8136" spans="1:4">
      <c r="A8136" s="268">
        <v>95944</v>
      </c>
      <c r="B8136" s="261" t="s">
        <v>8442</v>
      </c>
      <c r="C8136" s="268" t="s">
        <v>152</v>
      </c>
      <c r="D8136" s="283">
        <v>20.13</v>
      </c>
    </row>
    <row r="8137" spans="1:4">
      <c r="A8137" s="268">
        <v>95945</v>
      </c>
      <c r="B8137" s="261" t="s">
        <v>8443</v>
      </c>
      <c r="C8137" s="268" t="s">
        <v>152</v>
      </c>
      <c r="D8137" s="283">
        <v>15.83</v>
      </c>
    </row>
    <row r="8138" spans="1:4">
      <c r="A8138" s="268">
        <v>95943</v>
      </c>
      <c r="B8138" s="261" t="s">
        <v>8444</v>
      </c>
      <c r="C8138" s="268" t="s">
        <v>152</v>
      </c>
      <c r="D8138" s="283">
        <v>22.53</v>
      </c>
    </row>
    <row r="8139" spans="1:4">
      <c r="A8139" s="268">
        <v>102077</v>
      </c>
      <c r="B8139" s="261" t="s">
        <v>8445</v>
      </c>
      <c r="C8139" s="268" t="s">
        <v>138</v>
      </c>
      <c r="D8139" s="283">
        <v>5181.83</v>
      </c>
    </row>
    <row r="8140" spans="1:4">
      <c r="A8140" s="268">
        <v>102073</v>
      </c>
      <c r="B8140" s="261" t="s">
        <v>8446</v>
      </c>
      <c r="C8140" s="268" t="s">
        <v>138</v>
      </c>
      <c r="D8140" s="283">
        <v>3876.81</v>
      </c>
    </row>
    <row r="8141" spans="1:4">
      <c r="A8141" s="268">
        <v>102079</v>
      </c>
      <c r="B8141" s="261" t="s">
        <v>8447</v>
      </c>
      <c r="C8141" s="268" t="s">
        <v>138</v>
      </c>
      <c r="D8141" s="283">
        <v>5107.24</v>
      </c>
    </row>
    <row r="8142" spans="1:4">
      <c r="A8142" s="268">
        <v>102075</v>
      </c>
      <c r="B8142" s="261" t="s">
        <v>8448</v>
      </c>
      <c r="C8142" s="268" t="s">
        <v>138</v>
      </c>
      <c r="D8142" s="283">
        <v>4732.8900000000003</v>
      </c>
    </row>
    <row r="8143" spans="1:4">
      <c r="A8143" s="268">
        <v>102078</v>
      </c>
      <c r="B8143" s="261" t="s">
        <v>8449</v>
      </c>
      <c r="C8143" s="268" t="s">
        <v>138</v>
      </c>
      <c r="D8143" s="283">
        <v>5344.45</v>
      </c>
    </row>
    <row r="8144" spans="1:4">
      <c r="A8144" s="268">
        <v>102074</v>
      </c>
      <c r="B8144" s="261" t="s">
        <v>8450</v>
      </c>
      <c r="C8144" s="268" t="s">
        <v>138</v>
      </c>
      <c r="D8144" s="283">
        <v>4585.37</v>
      </c>
    </row>
    <row r="8145" spans="1:4">
      <c r="A8145" s="268">
        <v>102080</v>
      </c>
      <c r="B8145" s="261" t="s">
        <v>8451</v>
      </c>
      <c r="C8145" s="268" t="s">
        <v>138</v>
      </c>
      <c r="D8145" s="283">
        <v>4450.8500000000004</v>
      </c>
    </row>
    <row r="8146" spans="1:4">
      <c r="A8146" s="268">
        <v>102076</v>
      </c>
      <c r="B8146" s="261" t="s">
        <v>8452</v>
      </c>
      <c r="C8146" s="268" t="s">
        <v>138</v>
      </c>
      <c r="D8146" s="283">
        <v>4867.05</v>
      </c>
    </row>
    <row r="8147" spans="1:4">
      <c r="A8147" s="268">
        <v>102084</v>
      </c>
      <c r="B8147" s="261" t="s">
        <v>8453</v>
      </c>
      <c r="C8147" s="268" t="s">
        <v>111</v>
      </c>
      <c r="D8147" s="283">
        <v>0</v>
      </c>
    </row>
    <row r="8148" spans="1:4">
      <c r="A8148" s="268">
        <v>102082</v>
      </c>
      <c r="B8148" s="261" t="s">
        <v>8454</v>
      </c>
      <c r="C8148" s="268" t="s">
        <v>111</v>
      </c>
      <c r="D8148" s="283">
        <v>0</v>
      </c>
    </row>
    <row r="8149" spans="1:4">
      <c r="A8149" s="268">
        <v>102081</v>
      </c>
      <c r="B8149" s="261" t="s">
        <v>8455</v>
      </c>
      <c r="C8149" s="268" t="s">
        <v>111</v>
      </c>
      <c r="D8149" s="283">
        <v>0</v>
      </c>
    </row>
    <row r="8150" spans="1:4">
      <c r="A8150" s="268">
        <v>102092</v>
      </c>
      <c r="B8150" s="261" t="s">
        <v>8456</v>
      </c>
      <c r="C8150" s="268" t="s">
        <v>111</v>
      </c>
      <c r="D8150" s="283">
        <v>0</v>
      </c>
    </row>
    <row r="8151" spans="1:4">
      <c r="A8151" s="268">
        <v>102089</v>
      </c>
      <c r="B8151" s="261" t="s">
        <v>8457</v>
      </c>
      <c r="C8151" s="268" t="s">
        <v>147</v>
      </c>
      <c r="D8151" s="283">
        <v>181.87</v>
      </c>
    </row>
    <row r="8152" spans="1:4">
      <c r="A8152" s="268">
        <v>102090</v>
      </c>
      <c r="B8152" s="261" t="s">
        <v>8458</v>
      </c>
      <c r="C8152" s="268" t="s">
        <v>147</v>
      </c>
      <c r="D8152" s="283">
        <v>140.91999999999999</v>
      </c>
    </row>
    <row r="8153" spans="1:4">
      <c r="A8153" s="268">
        <v>102086</v>
      </c>
      <c r="B8153" s="261" t="s">
        <v>8459</v>
      </c>
      <c r="C8153" s="268" t="s">
        <v>147</v>
      </c>
      <c r="D8153" s="283">
        <v>205.45</v>
      </c>
    </row>
    <row r="8154" spans="1:4">
      <c r="A8154" s="268">
        <v>102087</v>
      </c>
      <c r="B8154" s="261" t="s">
        <v>8460</v>
      </c>
      <c r="C8154" s="268" t="s">
        <v>147</v>
      </c>
      <c r="D8154" s="283">
        <v>169.35</v>
      </c>
    </row>
    <row r="8155" spans="1:4">
      <c r="A8155" s="268">
        <v>102091</v>
      </c>
      <c r="B8155" s="261" t="s">
        <v>8461</v>
      </c>
      <c r="C8155" s="268" t="s">
        <v>147</v>
      </c>
      <c r="D8155" s="283">
        <v>284.47000000000003</v>
      </c>
    </row>
    <row r="8156" spans="1:4">
      <c r="A8156" s="268">
        <v>102088</v>
      </c>
      <c r="B8156" s="261" t="s">
        <v>8462</v>
      </c>
      <c r="C8156" s="268" t="s">
        <v>147</v>
      </c>
      <c r="D8156" s="283">
        <v>247.18</v>
      </c>
    </row>
    <row r="8157" spans="1:4">
      <c r="A8157" s="268">
        <v>101997</v>
      </c>
      <c r="B8157" s="261" t="s">
        <v>8463</v>
      </c>
      <c r="C8157" s="268" t="s">
        <v>147</v>
      </c>
      <c r="D8157" s="283">
        <v>190.96</v>
      </c>
    </row>
    <row r="8158" spans="1:4">
      <c r="A8158" s="268">
        <v>101998</v>
      </c>
      <c r="B8158" s="261" t="s">
        <v>8464</v>
      </c>
      <c r="C8158" s="268" t="s">
        <v>147</v>
      </c>
      <c r="D8158" s="283">
        <v>147.69</v>
      </c>
    </row>
    <row r="8159" spans="1:4">
      <c r="A8159" s="268">
        <v>101999</v>
      </c>
      <c r="B8159" s="261" t="s">
        <v>8465</v>
      </c>
      <c r="C8159" s="268" t="s">
        <v>147</v>
      </c>
      <c r="D8159" s="283">
        <v>335.32</v>
      </c>
    </row>
    <row r="8160" spans="1:4">
      <c r="A8160" s="268">
        <v>101994</v>
      </c>
      <c r="B8160" s="261" t="s">
        <v>8466</v>
      </c>
      <c r="C8160" s="268" t="s">
        <v>147</v>
      </c>
      <c r="D8160" s="283">
        <v>213.24</v>
      </c>
    </row>
    <row r="8161" spans="1:4">
      <c r="A8161" s="268">
        <v>101995</v>
      </c>
      <c r="B8161" s="261" t="s">
        <v>8467</v>
      </c>
      <c r="C8161" s="268" t="s">
        <v>147</v>
      </c>
      <c r="D8161" s="283">
        <v>174.65</v>
      </c>
    </row>
    <row r="8162" spans="1:4">
      <c r="A8162" s="268">
        <v>101996</v>
      </c>
      <c r="B8162" s="261" t="s">
        <v>8468</v>
      </c>
      <c r="C8162" s="268" t="s">
        <v>147</v>
      </c>
      <c r="D8162" s="283">
        <v>265.14</v>
      </c>
    </row>
    <row r="8163" spans="1:4">
      <c r="A8163" s="268">
        <v>101991</v>
      </c>
      <c r="B8163" s="261" t="s">
        <v>8469</v>
      </c>
      <c r="C8163" s="268" t="s">
        <v>147</v>
      </c>
      <c r="D8163" s="283">
        <v>192.62</v>
      </c>
    </row>
    <row r="8164" spans="1:4">
      <c r="A8164" s="268">
        <v>101992</v>
      </c>
      <c r="B8164" s="261" t="s">
        <v>8470</v>
      </c>
      <c r="C8164" s="268" t="s">
        <v>147</v>
      </c>
      <c r="D8164" s="283">
        <v>150.31</v>
      </c>
    </row>
    <row r="8165" spans="1:4">
      <c r="A8165" s="268">
        <v>101993</v>
      </c>
      <c r="B8165" s="261" t="s">
        <v>8471</v>
      </c>
      <c r="C8165" s="268" t="s">
        <v>147</v>
      </c>
      <c r="D8165" s="283">
        <v>313.27999999999997</v>
      </c>
    </row>
    <row r="8166" spans="1:4">
      <c r="A8166" s="268">
        <v>101988</v>
      </c>
      <c r="B8166" s="261" t="s">
        <v>8472</v>
      </c>
      <c r="C8166" s="268" t="s">
        <v>147</v>
      </c>
      <c r="D8166" s="283">
        <v>202.76</v>
      </c>
    </row>
    <row r="8167" spans="1:4">
      <c r="A8167" s="268">
        <v>101989</v>
      </c>
      <c r="B8167" s="261" t="s">
        <v>8473</v>
      </c>
      <c r="C8167" s="268" t="s">
        <v>147</v>
      </c>
      <c r="D8167" s="283">
        <v>168.38</v>
      </c>
    </row>
    <row r="8168" spans="1:4">
      <c r="A8168" s="268">
        <v>101990</v>
      </c>
      <c r="B8168" s="261" t="s">
        <v>8474</v>
      </c>
      <c r="C8168" s="268" t="s">
        <v>147</v>
      </c>
      <c r="D8168" s="283">
        <v>246.94</v>
      </c>
    </row>
    <row r="8169" spans="1:4">
      <c r="A8169" s="268">
        <v>101985</v>
      </c>
      <c r="B8169" s="261" t="s">
        <v>8475</v>
      </c>
      <c r="C8169" s="268" t="s">
        <v>147</v>
      </c>
      <c r="D8169" s="283">
        <v>190.73</v>
      </c>
    </row>
    <row r="8170" spans="1:4">
      <c r="A8170" s="268">
        <v>101986</v>
      </c>
      <c r="B8170" s="261" t="s">
        <v>8476</v>
      </c>
      <c r="C8170" s="268" t="s">
        <v>147</v>
      </c>
      <c r="D8170" s="283">
        <v>146.47</v>
      </c>
    </row>
    <row r="8171" spans="1:4">
      <c r="A8171" s="268">
        <v>101987</v>
      </c>
      <c r="B8171" s="261" t="s">
        <v>8477</v>
      </c>
      <c r="C8171" s="268" t="s">
        <v>147</v>
      </c>
      <c r="D8171" s="283">
        <v>267.5</v>
      </c>
    </row>
    <row r="8172" spans="1:4">
      <c r="A8172" s="268">
        <v>101969</v>
      </c>
      <c r="B8172" s="261" t="s">
        <v>8478</v>
      </c>
      <c r="C8172" s="268" t="s">
        <v>147</v>
      </c>
      <c r="D8172" s="283">
        <v>193.86</v>
      </c>
    </row>
    <row r="8173" spans="1:4">
      <c r="A8173" s="268">
        <v>101971</v>
      </c>
      <c r="B8173" s="261" t="s">
        <v>8479</v>
      </c>
      <c r="C8173" s="268" t="s">
        <v>147</v>
      </c>
      <c r="D8173" s="283">
        <v>159.04</v>
      </c>
    </row>
    <row r="8174" spans="1:4">
      <c r="A8174" s="268">
        <v>101973</v>
      </c>
      <c r="B8174" s="261" t="s">
        <v>8480</v>
      </c>
      <c r="C8174" s="268" t="s">
        <v>147</v>
      </c>
      <c r="D8174" s="283">
        <v>229.63</v>
      </c>
    </row>
    <row r="8175" spans="1:4">
      <c r="A8175" s="268">
        <v>102072</v>
      </c>
      <c r="B8175" s="261" t="s">
        <v>8481</v>
      </c>
      <c r="C8175" s="268" t="s">
        <v>147</v>
      </c>
      <c r="D8175" s="283">
        <v>191.77</v>
      </c>
    </row>
    <row r="8176" spans="1:4">
      <c r="A8176" s="268">
        <v>102070</v>
      </c>
      <c r="B8176" s="261" t="s">
        <v>8482</v>
      </c>
      <c r="C8176" s="268" t="s">
        <v>147</v>
      </c>
      <c r="D8176" s="283">
        <v>221.67</v>
      </c>
    </row>
    <row r="8177" spans="1:4">
      <c r="A8177" s="268">
        <v>102071</v>
      </c>
      <c r="B8177" s="261" t="s">
        <v>8483</v>
      </c>
      <c r="C8177" s="268" t="s">
        <v>147</v>
      </c>
      <c r="D8177" s="283">
        <v>196.73</v>
      </c>
    </row>
    <row r="8178" spans="1:4">
      <c r="A8178" s="268">
        <v>102068</v>
      </c>
      <c r="B8178" s="261" t="s">
        <v>8484</v>
      </c>
      <c r="C8178" s="268" t="s">
        <v>147</v>
      </c>
      <c r="D8178" s="283">
        <v>278.58</v>
      </c>
    </row>
    <row r="8179" spans="1:4">
      <c r="A8179" s="268">
        <v>102069</v>
      </c>
      <c r="B8179" s="261" t="s">
        <v>8485</v>
      </c>
      <c r="C8179" s="268" t="s">
        <v>147</v>
      </c>
      <c r="D8179" s="283">
        <v>257.95</v>
      </c>
    </row>
    <row r="8180" spans="1:4">
      <c r="A8180" s="268">
        <v>102066</v>
      </c>
      <c r="B8180" s="261" t="s">
        <v>8486</v>
      </c>
      <c r="C8180" s="268" t="s">
        <v>147</v>
      </c>
      <c r="D8180" s="283">
        <v>532.16999999999996</v>
      </c>
    </row>
    <row r="8181" spans="1:4">
      <c r="A8181" s="268">
        <v>102067</v>
      </c>
      <c r="B8181" s="261" t="s">
        <v>8487</v>
      </c>
      <c r="C8181" s="268" t="s">
        <v>147</v>
      </c>
      <c r="D8181" s="283">
        <v>455.8</v>
      </c>
    </row>
    <row r="8182" spans="1:4">
      <c r="A8182" s="268">
        <v>102065</v>
      </c>
      <c r="B8182" s="261" t="s">
        <v>8488</v>
      </c>
      <c r="C8182" s="268" t="s">
        <v>147</v>
      </c>
      <c r="D8182" s="283">
        <v>202.31</v>
      </c>
    </row>
    <row r="8183" spans="1:4">
      <c r="A8183" s="268">
        <v>102063</v>
      </c>
      <c r="B8183" s="261" t="s">
        <v>8489</v>
      </c>
      <c r="C8183" s="268" t="s">
        <v>147</v>
      </c>
      <c r="D8183" s="283">
        <v>245.14</v>
      </c>
    </row>
    <row r="8184" spans="1:4">
      <c r="A8184" s="268">
        <v>102064</v>
      </c>
      <c r="B8184" s="261" t="s">
        <v>8490</v>
      </c>
      <c r="C8184" s="268" t="s">
        <v>147</v>
      </c>
      <c r="D8184" s="283">
        <v>217.6</v>
      </c>
    </row>
    <row r="8185" spans="1:4">
      <c r="A8185" s="268">
        <v>102061</v>
      </c>
      <c r="B8185" s="261" t="s">
        <v>8491</v>
      </c>
      <c r="C8185" s="268" t="s">
        <v>147</v>
      </c>
      <c r="D8185" s="283">
        <v>311.08</v>
      </c>
    </row>
    <row r="8186" spans="1:4">
      <c r="A8186" s="268">
        <v>102062</v>
      </c>
      <c r="B8186" s="261" t="s">
        <v>8492</v>
      </c>
      <c r="C8186" s="268" t="s">
        <v>147</v>
      </c>
      <c r="D8186" s="283">
        <v>291.42</v>
      </c>
    </row>
    <row r="8187" spans="1:4">
      <c r="A8187" s="268">
        <v>102059</v>
      </c>
      <c r="B8187" s="261" t="s">
        <v>8493</v>
      </c>
      <c r="C8187" s="268" t="s">
        <v>147</v>
      </c>
      <c r="D8187" s="283">
        <v>514.55999999999995</v>
      </c>
    </row>
    <row r="8188" spans="1:4">
      <c r="A8188" s="268">
        <v>102060</v>
      </c>
      <c r="B8188" s="261" t="s">
        <v>8494</v>
      </c>
      <c r="C8188" s="268" t="s">
        <v>147</v>
      </c>
      <c r="D8188" s="283">
        <v>432.63</v>
      </c>
    </row>
    <row r="8189" spans="1:4">
      <c r="A8189" s="268">
        <v>102052</v>
      </c>
      <c r="B8189" s="261" t="s">
        <v>8495</v>
      </c>
      <c r="C8189" s="268" t="s">
        <v>147</v>
      </c>
      <c r="D8189" s="283">
        <v>190.68</v>
      </c>
    </row>
    <row r="8190" spans="1:4">
      <c r="A8190" s="268">
        <v>102050</v>
      </c>
      <c r="B8190" s="261" t="s">
        <v>8496</v>
      </c>
      <c r="C8190" s="268" t="s">
        <v>147</v>
      </c>
      <c r="D8190" s="283">
        <v>232.57</v>
      </c>
    </row>
    <row r="8191" spans="1:4">
      <c r="A8191" s="268">
        <v>102051</v>
      </c>
      <c r="B8191" s="261" t="s">
        <v>8497</v>
      </c>
      <c r="C8191" s="268" t="s">
        <v>147</v>
      </c>
      <c r="D8191" s="283">
        <v>205.68</v>
      </c>
    </row>
    <row r="8192" spans="1:4">
      <c r="A8192" s="268">
        <v>102048</v>
      </c>
      <c r="B8192" s="261" t="s">
        <v>8498</v>
      </c>
      <c r="C8192" s="268" t="s">
        <v>147</v>
      </c>
      <c r="D8192" s="283">
        <v>301.52999999999997</v>
      </c>
    </row>
    <row r="8193" spans="1:4">
      <c r="A8193" s="268">
        <v>102049</v>
      </c>
      <c r="B8193" s="261" t="s">
        <v>8499</v>
      </c>
      <c r="C8193" s="268" t="s">
        <v>147</v>
      </c>
      <c r="D8193" s="283">
        <v>270.81</v>
      </c>
    </row>
    <row r="8194" spans="1:4">
      <c r="A8194" s="268">
        <v>102046</v>
      </c>
      <c r="B8194" s="261" t="s">
        <v>8500</v>
      </c>
      <c r="C8194" s="268" t="s">
        <v>147</v>
      </c>
      <c r="D8194" s="283">
        <v>595.88</v>
      </c>
    </row>
    <row r="8195" spans="1:4">
      <c r="A8195" s="268">
        <v>102047</v>
      </c>
      <c r="B8195" s="261" t="s">
        <v>8501</v>
      </c>
      <c r="C8195" s="268" t="s">
        <v>147</v>
      </c>
      <c r="D8195" s="283">
        <v>507.91</v>
      </c>
    </row>
    <row r="8196" spans="1:4">
      <c r="A8196" s="268">
        <v>102045</v>
      </c>
      <c r="B8196" s="261" t="s">
        <v>8502</v>
      </c>
      <c r="C8196" s="268" t="s">
        <v>147</v>
      </c>
      <c r="D8196" s="283">
        <v>213.81</v>
      </c>
    </row>
    <row r="8197" spans="1:4">
      <c r="A8197" s="268">
        <v>102043</v>
      </c>
      <c r="B8197" s="261" t="s">
        <v>8503</v>
      </c>
      <c r="C8197" s="268" t="s">
        <v>147</v>
      </c>
      <c r="D8197" s="283">
        <v>257.36</v>
      </c>
    </row>
    <row r="8198" spans="1:4">
      <c r="A8198" s="268">
        <v>102044</v>
      </c>
      <c r="B8198" s="261" t="s">
        <v>8504</v>
      </c>
      <c r="C8198" s="268" t="s">
        <v>147</v>
      </c>
      <c r="D8198" s="283">
        <v>230.15</v>
      </c>
    </row>
    <row r="8199" spans="1:4">
      <c r="A8199" s="268">
        <v>102041</v>
      </c>
      <c r="B8199" s="261" t="s">
        <v>8505</v>
      </c>
      <c r="C8199" s="268" t="s">
        <v>147</v>
      </c>
      <c r="D8199" s="283">
        <v>333.73</v>
      </c>
    </row>
    <row r="8200" spans="1:4">
      <c r="A8200" s="268">
        <v>102042</v>
      </c>
      <c r="B8200" s="261" t="s">
        <v>8506</v>
      </c>
      <c r="C8200" s="268" t="s">
        <v>147</v>
      </c>
      <c r="D8200" s="283">
        <v>305</v>
      </c>
    </row>
    <row r="8201" spans="1:4">
      <c r="A8201" s="268">
        <v>102039</v>
      </c>
      <c r="B8201" s="261" t="s">
        <v>8507</v>
      </c>
      <c r="C8201" s="268" t="s">
        <v>147</v>
      </c>
      <c r="D8201" s="283">
        <v>551.55999999999995</v>
      </c>
    </row>
    <row r="8202" spans="1:4">
      <c r="A8202" s="268">
        <v>102040</v>
      </c>
      <c r="B8202" s="261" t="s">
        <v>8508</v>
      </c>
      <c r="C8202" s="268" t="s">
        <v>147</v>
      </c>
      <c r="D8202" s="283">
        <v>459.65</v>
      </c>
    </row>
    <row r="8203" spans="1:4">
      <c r="A8203" s="268">
        <v>102038</v>
      </c>
      <c r="B8203" s="261" t="s">
        <v>8509</v>
      </c>
      <c r="C8203" s="268" t="s">
        <v>147</v>
      </c>
      <c r="D8203" s="283">
        <v>202.54</v>
      </c>
    </row>
    <row r="8204" spans="1:4">
      <c r="A8204" s="268">
        <v>102036</v>
      </c>
      <c r="B8204" s="261" t="s">
        <v>8510</v>
      </c>
      <c r="C8204" s="268" t="s">
        <v>147</v>
      </c>
      <c r="D8204" s="283">
        <v>244.71</v>
      </c>
    </row>
    <row r="8205" spans="1:4">
      <c r="A8205" s="268">
        <v>102037</v>
      </c>
      <c r="B8205" s="261" t="s">
        <v>8511</v>
      </c>
      <c r="C8205" s="268" t="s">
        <v>147</v>
      </c>
      <c r="D8205" s="283">
        <v>217.63</v>
      </c>
    </row>
    <row r="8206" spans="1:4">
      <c r="A8206" s="268">
        <v>102016</v>
      </c>
      <c r="B8206" s="261" t="s">
        <v>8512</v>
      </c>
      <c r="C8206" s="268" t="s">
        <v>147</v>
      </c>
      <c r="D8206" s="283">
        <v>311.82</v>
      </c>
    </row>
    <row r="8207" spans="1:4">
      <c r="A8207" s="268">
        <v>102017</v>
      </c>
      <c r="B8207" s="261" t="s">
        <v>8513</v>
      </c>
      <c r="C8207" s="268" t="s">
        <v>147</v>
      </c>
      <c r="D8207" s="283">
        <v>285.45</v>
      </c>
    </row>
    <row r="8208" spans="1:4">
      <c r="A8208" s="268">
        <v>102014</v>
      </c>
      <c r="B8208" s="261" t="s">
        <v>8514</v>
      </c>
      <c r="C8208" s="268" t="s">
        <v>147</v>
      </c>
      <c r="D8208" s="283">
        <v>586.33000000000004</v>
      </c>
    </row>
    <row r="8209" spans="1:4">
      <c r="A8209" s="268">
        <v>102015</v>
      </c>
      <c r="B8209" s="261" t="s">
        <v>8515</v>
      </c>
      <c r="C8209" s="268" t="s">
        <v>147</v>
      </c>
      <c r="D8209" s="283">
        <v>491.37</v>
      </c>
    </row>
    <row r="8210" spans="1:4">
      <c r="A8210" s="268">
        <v>102013</v>
      </c>
      <c r="B8210" s="261" t="s">
        <v>8516</v>
      </c>
      <c r="C8210" s="268" t="s">
        <v>147</v>
      </c>
      <c r="D8210" s="283">
        <v>216.78</v>
      </c>
    </row>
    <row r="8211" spans="1:4">
      <c r="A8211" s="268">
        <v>102011</v>
      </c>
      <c r="B8211" s="261" t="s">
        <v>8517</v>
      </c>
      <c r="C8211" s="268" t="s">
        <v>147</v>
      </c>
      <c r="D8211" s="283">
        <v>260.68</v>
      </c>
    </row>
    <row r="8212" spans="1:4">
      <c r="A8212" s="268">
        <v>102012</v>
      </c>
      <c r="B8212" s="261" t="s">
        <v>8518</v>
      </c>
      <c r="C8212" s="268" t="s">
        <v>147</v>
      </c>
      <c r="D8212" s="283">
        <v>232.48</v>
      </c>
    </row>
    <row r="8213" spans="1:4">
      <c r="A8213" s="268">
        <v>102009</v>
      </c>
      <c r="B8213" s="261" t="s">
        <v>8519</v>
      </c>
      <c r="C8213" s="268" t="s">
        <v>147</v>
      </c>
      <c r="D8213" s="283">
        <v>334.87</v>
      </c>
    </row>
    <row r="8214" spans="1:4">
      <c r="A8214" s="268">
        <v>102010</v>
      </c>
      <c r="B8214" s="261" t="s">
        <v>8520</v>
      </c>
      <c r="C8214" s="268" t="s">
        <v>147</v>
      </c>
      <c r="D8214" s="283">
        <v>309.5</v>
      </c>
    </row>
    <row r="8215" spans="1:4">
      <c r="A8215" s="268">
        <v>102007</v>
      </c>
      <c r="B8215" s="261" t="s">
        <v>8521</v>
      </c>
      <c r="C8215" s="268" t="s">
        <v>147</v>
      </c>
      <c r="D8215" s="283">
        <v>527.62</v>
      </c>
    </row>
    <row r="8216" spans="1:4">
      <c r="A8216" s="268">
        <v>102008</v>
      </c>
      <c r="B8216" s="261" t="s">
        <v>8522</v>
      </c>
      <c r="C8216" s="268" t="s">
        <v>147</v>
      </c>
      <c r="D8216" s="283">
        <v>441.04</v>
      </c>
    </row>
    <row r="8217" spans="1:4">
      <c r="A8217" s="268">
        <v>102006</v>
      </c>
      <c r="B8217" s="261" t="s">
        <v>8523</v>
      </c>
      <c r="C8217" s="268" t="s">
        <v>147</v>
      </c>
      <c r="D8217" s="283">
        <v>206.41</v>
      </c>
    </row>
    <row r="8218" spans="1:4">
      <c r="A8218" s="268">
        <v>102004</v>
      </c>
      <c r="B8218" s="261" t="s">
        <v>8524</v>
      </c>
      <c r="C8218" s="268" t="s">
        <v>147</v>
      </c>
      <c r="D8218" s="283">
        <v>250.17</v>
      </c>
    </row>
    <row r="8219" spans="1:4">
      <c r="A8219" s="268">
        <v>102005</v>
      </c>
      <c r="B8219" s="261" t="s">
        <v>8525</v>
      </c>
      <c r="C8219" s="268" t="s">
        <v>147</v>
      </c>
      <c r="D8219" s="283">
        <v>223.3</v>
      </c>
    </row>
    <row r="8220" spans="1:4">
      <c r="A8220" s="268">
        <v>102002</v>
      </c>
      <c r="B8220" s="261" t="s">
        <v>8526</v>
      </c>
      <c r="C8220" s="268" t="s">
        <v>147</v>
      </c>
      <c r="D8220" s="283">
        <v>313.10000000000002</v>
      </c>
    </row>
    <row r="8221" spans="1:4">
      <c r="A8221" s="268">
        <v>102003</v>
      </c>
      <c r="B8221" s="261" t="s">
        <v>8527</v>
      </c>
      <c r="C8221" s="268" t="s">
        <v>147</v>
      </c>
      <c r="D8221" s="283">
        <v>289.05</v>
      </c>
    </row>
    <row r="8222" spans="1:4">
      <c r="A8222" s="268">
        <v>102000</v>
      </c>
      <c r="B8222" s="261" t="s">
        <v>8528</v>
      </c>
      <c r="C8222" s="268" t="s">
        <v>147</v>
      </c>
      <c r="D8222" s="283">
        <v>540.87</v>
      </c>
    </row>
    <row r="8223" spans="1:4">
      <c r="A8223" s="268">
        <v>102001</v>
      </c>
      <c r="B8223" s="261" t="s">
        <v>8529</v>
      </c>
      <c r="C8223" s="268" t="s">
        <v>147</v>
      </c>
      <c r="D8223" s="283">
        <v>465.69</v>
      </c>
    </row>
    <row r="8224" spans="1:4">
      <c r="A8224" s="268">
        <v>101983</v>
      </c>
      <c r="B8224" s="261" t="s">
        <v>8530</v>
      </c>
      <c r="C8224" s="268" t="s">
        <v>147</v>
      </c>
      <c r="D8224" s="283">
        <v>220.39</v>
      </c>
    </row>
    <row r="8225" spans="1:4">
      <c r="A8225" s="268">
        <v>101981</v>
      </c>
      <c r="B8225" s="261" t="s">
        <v>8531</v>
      </c>
      <c r="C8225" s="268" t="s">
        <v>147</v>
      </c>
      <c r="D8225" s="283">
        <v>264.72000000000003</v>
      </c>
    </row>
    <row r="8226" spans="1:4">
      <c r="A8226" s="268">
        <v>101982</v>
      </c>
      <c r="B8226" s="261" t="s">
        <v>8532</v>
      </c>
      <c r="C8226" s="268" t="s">
        <v>147</v>
      </c>
      <c r="D8226" s="283">
        <v>237.5</v>
      </c>
    </row>
    <row r="8227" spans="1:4">
      <c r="A8227" s="268">
        <v>101977</v>
      </c>
      <c r="B8227" s="261" t="s">
        <v>8533</v>
      </c>
      <c r="C8227" s="268" t="s">
        <v>147</v>
      </c>
      <c r="D8227" s="283">
        <v>333.16</v>
      </c>
    </row>
    <row r="8228" spans="1:4">
      <c r="A8228" s="268">
        <v>101980</v>
      </c>
      <c r="B8228" s="261" t="s">
        <v>8534</v>
      </c>
      <c r="C8228" s="268" t="s">
        <v>147</v>
      </c>
      <c r="D8228" s="283">
        <v>311.11</v>
      </c>
    </row>
    <row r="8229" spans="1:4">
      <c r="A8229" s="268">
        <v>101974</v>
      </c>
      <c r="B8229" s="261" t="s">
        <v>8535</v>
      </c>
      <c r="C8229" s="268" t="s">
        <v>147</v>
      </c>
      <c r="D8229" s="283">
        <v>535.77</v>
      </c>
    </row>
    <row r="8230" spans="1:4">
      <c r="A8230" s="268">
        <v>101975</v>
      </c>
      <c r="B8230" s="261" t="s">
        <v>8536</v>
      </c>
      <c r="C8230" s="268" t="s">
        <v>147</v>
      </c>
      <c r="D8230" s="283">
        <v>455.96</v>
      </c>
    </row>
    <row r="8231" spans="1:4">
      <c r="A8231" s="268">
        <v>101114</v>
      </c>
      <c r="B8231" s="261" t="s">
        <v>8537</v>
      </c>
      <c r="C8231" s="268" t="s">
        <v>138</v>
      </c>
      <c r="D8231" s="283">
        <v>4.46</v>
      </c>
    </row>
    <row r="8232" spans="1:4">
      <c r="A8232" s="268">
        <v>101118</v>
      </c>
      <c r="B8232" s="261" t="s">
        <v>8538</v>
      </c>
      <c r="C8232" s="268" t="s">
        <v>138</v>
      </c>
      <c r="D8232" s="283">
        <v>3.83</v>
      </c>
    </row>
    <row r="8233" spans="1:4">
      <c r="A8233" s="268">
        <v>101115</v>
      </c>
      <c r="B8233" s="261" t="s">
        <v>8539</v>
      </c>
      <c r="C8233" s="268" t="s">
        <v>138</v>
      </c>
      <c r="D8233" s="283">
        <v>3.76</v>
      </c>
    </row>
    <row r="8234" spans="1:4">
      <c r="A8234" s="268">
        <v>101116</v>
      </c>
      <c r="B8234" s="261" t="s">
        <v>8540</v>
      </c>
      <c r="C8234" s="268" t="s">
        <v>138</v>
      </c>
      <c r="D8234" s="283">
        <v>2.34</v>
      </c>
    </row>
    <row r="8235" spans="1:4">
      <c r="A8235" s="268">
        <v>101117</v>
      </c>
      <c r="B8235" s="261" t="s">
        <v>8541</v>
      </c>
      <c r="C8235" s="268" t="s">
        <v>138</v>
      </c>
      <c r="D8235" s="283">
        <v>3.36</v>
      </c>
    </row>
    <row r="8236" spans="1:4">
      <c r="A8236" s="268">
        <v>101124</v>
      </c>
      <c r="B8236" s="261" t="s">
        <v>8542</v>
      </c>
      <c r="C8236" s="268" t="s">
        <v>138</v>
      </c>
      <c r="D8236" s="283">
        <v>15.14</v>
      </c>
    </row>
    <row r="8237" spans="1:4">
      <c r="A8237" s="268">
        <v>101128</v>
      </c>
      <c r="B8237" s="261" t="s">
        <v>8543</v>
      </c>
      <c r="C8237" s="268" t="s">
        <v>138</v>
      </c>
      <c r="D8237" s="283">
        <v>14.51</v>
      </c>
    </row>
    <row r="8238" spans="1:4">
      <c r="A8238" s="268">
        <v>101125</v>
      </c>
      <c r="B8238" s="261" t="s">
        <v>8544</v>
      </c>
      <c r="C8238" s="268" t="s">
        <v>138</v>
      </c>
      <c r="D8238" s="283">
        <v>14.44</v>
      </c>
    </row>
    <row r="8239" spans="1:4">
      <c r="A8239" s="268">
        <v>101126</v>
      </c>
      <c r="B8239" s="261" t="s">
        <v>8545</v>
      </c>
      <c r="C8239" s="268" t="s">
        <v>138</v>
      </c>
      <c r="D8239" s="283">
        <v>13.02</v>
      </c>
    </row>
    <row r="8240" spans="1:4">
      <c r="A8240" s="268">
        <v>101127</v>
      </c>
      <c r="B8240" s="261" t="s">
        <v>8546</v>
      </c>
      <c r="C8240" s="268" t="s">
        <v>138</v>
      </c>
      <c r="D8240" s="283">
        <v>14.04</v>
      </c>
    </row>
    <row r="8241" spans="1:4">
      <c r="A8241" s="268">
        <v>101134</v>
      </c>
      <c r="B8241" s="261" t="s">
        <v>8547</v>
      </c>
      <c r="C8241" s="268" t="s">
        <v>138</v>
      </c>
      <c r="D8241" s="283">
        <v>15.82</v>
      </c>
    </row>
    <row r="8242" spans="1:4">
      <c r="A8242" s="268">
        <v>101144</v>
      </c>
      <c r="B8242" s="261" t="s">
        <v>8548</v>
      </c>
      <c r="C8242" s="268" t="s">
        <v>138</v>
      </c>
      <c r="D8242" s="283">
        <v>15.88</v>
      </c>
    </row>
    <row r="8243" spans="1:4">
      <c r="A8243" s="268">
        <v>101138</v>
      </c>
      <c r="B8243" s="261" t="s">
        <v>8549</v>
      </c>
      <c r="C8243" s="268" t="s">
        <v>138</v>
      </c>
      <c r="D8243" s="283">
        <v>15.19</v>
      </c>
    </row>
    <row r="8244" spans="1:4">
      <c r="A8244" s="268">
        <v>101148</v>
      </c>
      <c r="B8244" s="261" t="s">
        <v>8550</v>
      </c>
      <c r="C8244" s="268" t="s">
        <v>138</v>
      </c>
      <c r="D8244" s="283">
        <v>15.25</v>
      </c>
    </row>
    <row r="8245" spans="1:4">
      <c r="A8245" s="268">
        <v>101135</v>
      </c>
      <c r="B8245" s="261" t="s">
        <v>8551</v>
      </c>
      <c r="C8245" s="268" t="s">
        <v>138</v>
      </c>
      <c r="D8245" s="283">
        <v>15.12</v>
      </c>
    </row>
    <row r="8246" spans="1:4">
      <c r="A8246" s="268">
        <v>101145</v>
      </c>
      <c r="B8246" s="261" t="s">
        <v>8552</v>
      </c>
      <c r="C8246" s="268" t="s">
        <v>138</v>
      </c>
      <c r="D8246" s="283">
        <v>15.18</v>
      </c>
    </row>
    <row r="8247" spans="1:4">
      <c r="A8247" s="268">
        <v>101136</v>
      </c>
      <c r="B8247" s="261" t="s">
        <v>8553</v>
      </c>
      <c r="C8247" s="268" t="s">
        <v>138</v>
      </c>
      <c r="D8247" s="283">
        <v>13.7</v>
      </c>
    </row>
    <row r="8248" spans="1:4">
      <c r="A8248" s="268">
        <v>101146</v>
      </c>
      <c r="B8248" s="261" t="s">
        <v>8554</v>
      </c>
      <c r="C8248" s="268" t="s">
        <v>138</v>
      </c>
      <c r="D8248" s="283">
        <v>13.76</v>
      </c>
    </row>
    <row r="8249" spans="1:4">
      <c r="A8249" s="268">
        <v>101137</v>
      </c>
      <c r="B8249" s="261" t="s">
        <v>8555</v>
      </c>
      <c r="C8249" s="268" t="s">
        <v>138</v>
      </c>
      <c r="D8249" s="283">
        <v>14.72</v>
      </c>
    </row>
    <row r="8250" spans="1:4">
      <c r="A8250" s="268">
        <v>101147</v>
      </c>
      <c r="B8250" s="261" t="s">
        <v>8556</v>
      </c>
      <c r="C8250" s="268" t="s">
        <v>138</v>
      </c>
      <c r="D8250" s="283">
        <v>14.78</v>
      </c>
    </row>
    <row r="8251" spans="1:4">
      <c r="A8251" s="268">
        <v>101119</v>
      </c>
      <c r="B8251" s="261" t="s">
        <v>8557</v>
      </c>
      <c r="C8251" s="268" t="s">
        <v>138</v>
      </c>
      <c r="D8251" s="283">
        <v>8.52</v>
      </c>
    </row>
    <row r="8252" spans="1:4">
      <c r="A8252" s="268">
        <v>101123</v>
      </c>
      <c r="B8252" s="261" t="s">
        <v>8558</v>
      </c>
      <c r="C8252" s="268" t="s">
        <v>138</v>
      </c>
      <c r="D8252" s="283">
        <v>7.33</v>
      </c>
    </row>
    <row r="8253" spans="1:4">
      <c r="A8253" s="268">
        <v>101120</v>
      </c>
      <c r="B8253" s="261" t="s">
        <v>8559</v>
      </c>
      <c r="C8253" s="268" t="s">
        <v>138</v>
      </c>
      <c r="D8253" s="283">
        <v>7.19</v>
      </c>
    </row>
    <row r="8254" spans="1:4">
      <c r="A8254" s="268">
        <v>101121</v>
      </c>
      <c r="B8254" s="261" t="s">
        <v>8560</v>
      </c>
      <c r="C8254" s="268" t="s">
        <v>138</v>
      </c>
      <c r="D8254" s="283">
        <v>4.5</v>
      </c>
    </row>
    <row r="8255" spans="1:4">
      <c r="A8255" s="268">
        <v>101122</v>
      </c>
      <c r="B8255" s="261" t="s">
        <v>8561</v>
      </c>
      <c r="C8255" s="268" t="s">
        <v>138</v>
      </c>
      <c r="D8255" s="283">
        <v>6.42</v>
      </c>
    </row>
    <row r="8256" spans="1:4">
      <c r="A8256" s="268">
        <v>101129</v>
      </c>
      <c r="B8256" s="261" t="s">
        <v>8562</v>
      </c>
      <c r="C8256" s="268" t="s">
        <v>138</v>
      </c>
      <c r="D8256" s="283">
        <v>19.63</v>
      </c>
    </row>
    <row r="8257" spans="1:4">
      <c r="A8257" s="268">
        <v>101133</v>
      </c>
      <c r="B8257" s="261" t="s">
        <v>8563</v>
      </c>
      <c r="C8257" s="268" t="s">
        <v>138</v>
      </c>
      <c r="D8257" s="283">
        <v>18.440000000000001</v>
      </c>
    </row>
    <row r="8258" spans="1:4">
      <c r="A8258" s="268">
        <v>101130</v>
      </c>
      <c r="B8258" s="261" t="s">
        <v>8564</v>
      </c>
      <c r="C8258" s="268" t="s">
        <v>138</v>
      </c>
      <c r="D8258" s="283">
        <v>18.3</v>
      </c>
    </row>
    <row r="8259" spans="1:4">
      <c r="A8259" s="268">
        <v>101131</v>
      </c>
      <c r="B8259" s="261" t="s">
        <v>8565</v>
      </c>
      <c r="C8259" s="268" t="s">
        <v>138</v>
      </c>
      <c r="D8259" s="283">
        <v>15.61</v>
      </c>
    </row>
    <row r="8260" spans="1:4">
      <c r="A8260" s="268">
        <v>101132</v>
      </c>
      <c r="B8260" s="261" t="s">
        <v>8566</v>
      </c>
      <c r="C8260" s="268" t="s">
        <v>138</v>
      </c>
      <c r="D8260" s="283">
        <v>17.53</v>
      </c>
    </row>
    <row r="8261" spans="1:4">
      <c r="A8261" s="268">
        <v>101139</v>
      </c>
      <c r="B8261" s="261" t="s">
        <v>8567</v>
      </c>
      <c r="C8261" s="268" t="s">
        <v>138</v>
      </c>
      <c r="D8261" s="283">
        <v>20.329999999999998</v>
      </c>
    </row>
    <row r="8262" spans="1:4">
      <c r="A8262" s="268">
        <v>101149</v>
      </c>
      <c r="B8262" s="261" t="s">
        <v>8568</v>
      </c>
      <c r="C8262" s="268" t="s">
        <v>138</v>
      </c>
      <c r="D8262" s="283">
        <v>20.39</v>
      </c>
    </row>
    <row r="8263" spans="1:4">
      <c r="A8263" s="268">
        <v>101143</v>
      </c>
      <c r="B8263" s="261" t="s">
        <v>8569</v>
      </c>
      <c r="C8263" s="268" t="s">
        <v>138</v>
      </c>
      <c r="D8263" s="283">
        <v>19.14</v>
      </c>
    </row>
    <row r="8264" spans="1:4">
      <c r="A8264" s="268">
        <v>101153</v>
      </c>
      <c r="B8264" s="261" t="s">
        <v>8570</v>
      </c>
      <c r="C8264" s="268" t="s">
        <v>138</v>
      </c>
      <c r="D8264" s="283">
        <v>19.2</v>
      </c>
    </row>
    <row r="8265" spans="1:4">
      <c r="A8265" s="268">
        <v>101140</v>
      </c>
      <c r="B8265" s="261" t="s">
        <v>8571</v>
      </c>
      <c r="C8265" s="268" t="s">
        <v>138</v>
      </c>
      <c r="D8265" s="283">
        <v>19</v>
      </c>
    </row>
    <row r="8266" spans="1:4">
      <c r="A8266" s="268">
        <v>101150</v>
      </c>
      <c r="B8266" s="261" t="s">
        <v>8572</v>
      </c>
      <c r="C8266" s="268" t="s">
        <v>138</v>
      </c>
      <c r="D8266" s="283">
        <v>19.059999999999999</v>
      </c>
    </row>
    <row r="8267" spans="1:4">
      <c r="A8267" s="268">
        <v>101141</v>
      </c>
      <c r="B8267" s="261" t="s">
        <v>8573</v>
      </c>
      <c r="C8267" s="268" t="s">
        <v>138</v>
      </c>
      <c r="D8267" s="283">
        <v>16.309999999999999</v>
      </c>
    </row>
    <row r="8268" spans="1:4">
      <c r="A8268" s="268">
        <v>101151</v>
      </c>
      <c r="B8268" s="261" t="s">
        <v>8574</v>
      </c>
      <c r="C8268" s="268" t="s">
        <v>138</v>
      </c>
      <c r="D8268" s="283">
        <v>16.37</v>
      </c>
    </row>
    <row r="8269" spans="1:4">
      <c r="A8269" s="268">
        <v>101142</v>
      </c>
      <c r="B8269" s="261" t="s">
        <v>8575</v>
      </c>
      <c r="C8269" s="268" t="s">
        <v>138</v>
      </c>
      <c r="D8269" s="283">
        <v>18.23</v>
      </c>
    </row>
    <row r="8270" spans="1:4">
      <c r="A8270" s="268">
        <v>101152</v>
      </c>
      <c r="B8270" s="261" t="s">
        <v>8576</v>
      </c>
      <c r="C8270" s="268" t="s">
        <v>138</v>
      </c>
      <c r="D8270" s="283">
        <v>18.29</v>
      </c>
    </row>
    <row r="8271" spans="1:4">
      <c r="A8271" s="268">
        <v>101207</v>
      </c>
      <c r="B8271" s="261" t="s">
        <v>8577</v>
      </c>
      <c r="C8271" s="268" t="s">
        <v>138</v>
      </c>
      <c r="D8271" s="283">
        <v>11.14</v>
      </c>
    </row>
    <row r="8272" spans="1:4">
      <c r="A8272" s="268">
        <v>101206</v>
      </c>
      <c r="B8272" s="261" t="s">
        <v>8578</v>
      </c>
      <c r="C8272" s="268" t="s">
        <v>138</v>
      </c>
      <c r="D8272" s="283">
        <v>12.91</v>
      </c>
    </row>
    <row r="8273" spans="1:4">
      <c r="A8273" s="268">
        <v>101210</v>
      </c>
      <c r="B8273" s="261" t="s">
        <v>8579</v>
      </c>
      <c r="C8273" s="268" t="s">
        <v>138</v>
      </c>
      <c r="D8273" s="283">
        <v>18.04</v>
      </c>
    </row>
    <row r="8274" spans="1:4">
      <c r="A8274" s="268">
        <v>101211</v>
      </c>
      <c r="B8274" s="261" t="s">
        <v>8580</v>
      </c>
      <c r="C8274" s="268" t="s">
        <v>138</v>
      </c>
      <c r="D8274" s="283">
        <v>19.350000000000001</v>
      </c>
    </row>
    <row r="8275" spans="1:4">
      <c r="A8275" s="268">
        <v>101215</v>
      </c>
      <c r="B8275" s="261" t="s">
        <v>8581</v>
      </c>
      <c r="C8275" s="268" t="s">
        <v>138</v>
      </c>
      <c r="D8275" s="283">
        <v>17.34</v>
      </c>
    </row>
    <row r="8276" spans="1:4">
      <c r="A8276" s="268">
        <v>101216</v>
      </c>
      <c r="B8276" s="261" t="s">
        <v>8582</v>
      </c>
      <c r="C8276" s="268" t="s">
        <v>138</v>
      </c>
      <c r="D8276" s="283">
        <v>18.18</v>
      </c>
    </row>
    <row r="8277" spans="1:4">
      <c r="A8277" s="268">
        <v>101212</v>
      </c>
      <c r="B8277" s="261" t="s">
        <v>8583</v>
      </c>
      <c r="C8277" s="268" t="s">
        <v>138</v>
      </c>
      <c r="D8277" s="283">
        <v>22.6</v>
      </c>
    </row>
    <row r="8278" spans="1:4">
      <c r="A8278" s="268">
        <v>101217</v>
      </c>
      <c r="B8278" s="261" t="s">
        <v>8584</v>
      </c>
      <c r="C8278" s="268" t="s">
        <v>138</v>
      </c>
      <c r="D8278" s="283">
        <v>21.18</v>
      </c>
    </row>
    <row r="8279" spans="1:4">
      <c r="A8279" s="268">
        <v>101218</v>
      </c>
      <c r="B8279" s="261" t="s">
        <v>8585</v>
      </c>
      <c r="C8279" s="268" t="s">
        <v>138</v>
      </c>
      <c r="D8279" s="283">
        <v>22.41</v>
      </c>
    </row>
    <row r="8280" spans="1:4">
      <c r="A8280" s="268">
        <v>101213</v>
      </c>
      <c r="B8280" s="261" t="s">
        <v>8586</v>
      </c>
      <c r="C8280" s="268" t="s">
        <v>138</v>
      </c>
      <c r="D8280" s="283">
        <v>25.29</v>
      </c>
    </row>
    <row r="8281" spans="1:4">
      <c r="A8281" s="268">
        <v>101219</v>
      </c>
      <c r="B8281" s="261" t="s">
        <v>8587</v>
      </c>
      <c r="C8281" s="268" t="s">
        <v>138</v>
      </c>
      <c r="D8281" s="283">
        <v>27.18</v>
      </c>
    </row>
    <row r="8282" spans="1:4">
      <c r="A8282" s="268">
        <v>101214</v>
      </c>
      <c r="B8282" s="261" t="s">
        <v>8588</v>
      </c>
      <c r="C8282" s="268" t="s">
        <v>138</v>
      </c>
      <c r="D8282" s="283">
        <v>30.56</v>
      </c>
    </row>
    <row r="8283" spans="1:4">
      <c r="A8283" s="268">
        <v>101254</v>
      </c>
      <c r="B8283" s="261" t="s">
        <v>8589</v>
      </c>
      <c r="C8283" s="268" t="s">
        <v>138</v>
      </c>
      <c r="D8283" s="283">
        <v>13.05</v>
      </c>
    </row>
    <row r="8284" spans="1:4">
      <c r="A8284" s="268">
        <v>101256</v>
      </c>
      <c r="B8284" s="261" t="s">
        <v>8590</v>
      </c>
      <c r="C8284" s="268" t="s">
        <v>138</v>
      </c>
      <c r="D8284" s="283">
        <v>20.14</v>
      </c>
    </row>
    <row r="8285" spans="1:4">
      <c r="A8285" s="268">
        <v>101257</v>
      </c>
      <c r="B8285" s="261" t="s">
        <v>8591</v>
      </c>
      <c r="C8285" s="268" t="s">
        <v>138</v>
      </c>
      <c r="D8285" s="283">
        <v>21.23</v>
      </c>
    </row>
    <row r="8286" spans="1:4">
      <c r="A8286" s="268">
        <v>101258</v>
      </c>
      <c r="B8286" s="261" t="s">
        <v>8592</v>
      </c>
      <c r="C8286" s="268" t="s">
        <v>138</v>
      </c>
      <c r="D8286" s="283">
        <v>24.63</v>
      </c>
    </row>
    <row r="8287" spans="1:4">
      <c r="A8287" s="268">
        <v>101259</v>
      </c>
      <c r="B8287" s="261" t="s">
        <v>8593</v>
      </c>
      <c r="C8287" s="268" t="s">
        <v>138</v>
      </c>
      <c r="D8287" s="283">
        <v>27.37</v>
      </c>
    </row>
    <row r="8288" spans="1:4">
      <c r="A8288" s="268">
        <v>101260</v>
      </c>
      <c r="B8288" s="261" t="s">
        <v>8594</v>
      </c>
      <c r="C8288" s="268" t="s">
        <v>138</v>
      </c>
      <c r="D8288" s="283">
        <v>34.22</v>
      </c>
    </row>
    <row r="8289" spans="1:4">
      <c r="A8289" s="268">
        <v>101208</v>
      </c>
      <c r="B8289" s="261" t="s">
        <v>8595</v>
      </c>
      <c r="C8289" s="268" t="s">
        <v>138</v>
      </c>
      <c r="D8289" s="283">
        <v>10.93</v>
      </c>
    </row>
    <row r="8290" spans="1:4">
      <c r="A8290" s="268">
        <v>101209</v>
      </c>
      <c r="B8290" s="261" t="s">
        <v>8596</v>
      </c>
      <c r="C8290" s="268" t="s">
        <v>138</v>
      </c>
      <c r="D8290" s="283">
        <v>10.14</v>
      </c>
    </row>
    <row r="8291" spans="1:4">
      <c r="A8291" s="268">
        <v>101220</v>
      </c>
      <c r="B8291" s="261" t="s">
        <v>8597</v>
      </c>
      <c r="C8291" s="268" t="s">
        <v>138</v>
      </c>
      <c r="D8291" s="283">
        <v>17.05</v>
      </c>
    </row>
    <row r="8292" spans="1:4">
      <c r="A8292" s="268">
        <v>101221</v>
      </c>
      <c r="B8292" s="261" t="s">
        <v>8598</v>
      </c>
      <c r="C8292" s="268" t="s">
        <v>138</v>
      </c>
      <c r="D8292" s="283">
        <v>18.010000000000002</v>
      </c>
    </row>
    <row r="8293" spans="1:4">
      <c r="A8293" s="268">
        <v>101225</v>
      </c>
      <c r="B8293" s="261" t="s">
        <v>8599</v>
      </c>
      <c r="C8293" s="268" t="s">
        <v>138</v>
      </c>
      <c r="D8293" s="283">
        <v>15.66</v>
      </c>
    </row>
    <row r="8294" spans="1:4">
      <c r="A8294" s="268">
        <v>101226</v>
      </c>
      <c r="B8294" s="261" t="s">
        <v>8600</v>
      </c>
      <c r="C8294" s="268" t="s">
        <v>138</v>
      </c>
      <c r="D8294" s="283">
        <v>16.5</v>
      </c>
    </row>
    <row r="8295" spans="1:4">
      <c r="A8295" s="268">
        <v>101222</v>
      </c>
      <c r="B8295" s="261" t="s">
        <v>8601</v>
      </c>
      <c r="C8295" s="268" t="s">
        <v>138</v>
      </c>
      <c r="D8295" s="283">
        <v>20.95</v>
      </c>
    </row>
    <row r="8296" spans="1:4">
      <c r="A8296" s="268">
        <v>101227</v>
      </c>
      <c r="B8296" s="261" t="s">
        <v>8602</v>
      </c>
      <c r="C8296" s="268" t="s">
        <v>138</v>
      </c>
      <c r="D8296" s="283">
        <v>19.13</v>
      </c>
    </row>
    <row r="8297" spans="1:4">
      <c r="A8297" s="268">
        <v>101228</v>
      </c>
      <c r="B8297" s="261" t="s">
        <v>8603</v>
      </c>
      <c r="C8297" s="268" t="s">
        <v>138</v>
      </c>
      <c r="D8297" s="283">
        <v>20.399999999999999</v>
      </c>
    </row>
    <row r="8298" spans="1:4">
      <c r="A8298" s="268">
        <v>101223</v>
      </c>
      <c r="B8298" s="261" t="s">
        <v>8604</v>
      </c>
      <c r="C8298" s="268" t="s">
        <v>138</v>
      </c>
      <c r="D8298" s="283">
        <v>23.31</v>
      </c>
    </row>
    <row r="8299" spans="1:4">
      <c r="A8299" s="268">
        <v>101229</v>
      </c>
      <c r="B8299" s="261" t="s">
        <v>8605</v>
      </c>
      <c r="C8299" s="268" t="s">
        <v>138</v>
      </c>
      <c r="D8299" s="283">
        <v>25.72</v>
      </c>
    </row>
    <row r="8300" spans="1:4">
      <c r="A8300" s="268">
        <v>101224</v>
      </c>
      <c r="B8300" s="261" t="s">
        <v>8606</v>
      </c>
      <c r="C8300" s="268" t="s">
        <v>138</v>
      </c>
      <c r="D8300" s="283">
        <v>29.24</v>
      </c>
    </row>
    <row r="8301" spans="1:4">
      <c r="A8301" s="268">
        <v>101265</v>
      </c>
      <c r="B8301" s="261" t="s">
        <v>8607</v>
      </c>
      <c r="C8301" s="268" t="s">
        <v>138</v>
      </c>
      <c r="D8301" s="283">
        <v>32.200000000000003</v>
      </c>
    </row>
    <row r="8302" spans="1:4">
      <c r="A8302" s="268">
        <v>101255</v>
      </c>
      <c r="B8302" s="261" t="s">
        <v>8608</v>
      </c>
      <c r="C8302" s="268" t="s">
        <v>138</v>
      </c>
      <c r="D8302" s="283">
        <v>11.56</v>
      </c>
    </row>
    <row r="8303" spans="1:4">
      <c r="A8303" s="268">
        <v>101261</v>
      </c>
      <c r="B8303" s="261" t="s">
        <v>8609</v>
      </c>
      <c r="C8303" s="268" t="s">
        <v>138</v>
      </c>
      <c r="D8303" s="283">
        <v>19.100000000000001</v>
      </c>
    </row>
    <row r="8304" spans="1:4">
      <c r="A8304" s="268">
        <v>101262</v>
      </c>
      <c r="B8304" s="261" t="s">
        <v>8610</v>
      </c>
      <c r="C8304" s="268" t="s">
        <v>138</v>
      </c>
      <c r="D8304" s="283">
        <v>20.16</v>
      </c>
    </row>
    <row r="8305" spans="1:4">
      <c r="A8305" s="268">
        <v>101263</v>
      </c>
      <c r="B8305" s="261" t="s">
        <v>8611</v>
      </c>
      <c r="C8305" s="268" t="s">
        <v>138</v>
      </c>
      <c r="D8305" s="283">
        <v>23.31</v>
      </c>
    </row>
    <row r="8306" spans="1:4">
      <c r="A8306" s="268">
        <v>101264</v>
      </c>
      <c r="B8306" s="261" t="s">
        <v>8612</v>
      </c>
      <c r="C8306" s="268" t="s">
        <v>138</v>
      </c>
      <c r="D8306" s="283">
        <v>25.84</v>
      </c>
    </row>
    <row r="8307" spans="1:4">
      <c r="A8307" s="268">
        <v>101230</v>
      </c>
      <c r="B8307" s="261" t="s">
        <v>8613</v>
      </c>
      <c r="C8307" s="268" t="s">
        <v>138</v>
      </c>
      <c r="D8307" s="283">
        <v>11.39</v>
      </c>
    </row>
    <row r="8308" spans="1:4">
      <c r="A8308" s="268">
        <v>101231</v>
      </c>
      <c r="B8308" s="261" t="s">
        <v>8614</v>
      </c>
      <c r="C8308" s="268" t="s">
        <v>138</v>
      </c>
      <c r="D8308" s="283">
        <v>10.83</v>
      </c>
    </row>
    <row r="8309" spans="1:4">
      <c r="A8309" s="268">
        <v>101272</v>
      </c>
      <c r="B8309" s="261" t="s">
        <v>8615</v>
      </c>
      <c r="C8309" s="268" t="s">
        <v>138</v>
      </c>
      <c r="D8309" s="283">
        <v>32.67</v>
      </c>
    </row>
    <row r="8310" spans="1:4">
      <c r="A8310" s="268">
        <v>101266</v>
      </c>
      <c r="B8310" s="261" t="s">
        <v>8616</v>
      </c>
      <c r="C8310" s="268" t="s">
        <v>138</v>
      </c>
      <c r="D8310" s="283">
        <v>11.59</v>
      </c>
    </row>
    <row r="8311" spans="1:4">
      <c r="A8311" s="268">
        <v>101239</v>
      </c>
      <c r="B8311" s="261" t="s">
        <v>8617</v>
      </c>
      <c r="C8311" s="268" t="s">
        <v>138</v>
      </c>
      <c r="D8311" s="283">
        <v>15.55</v>
      </c>
    </row>
    <row r="8312" spans="1:4">
      <c r="A8312" s="268">
        <v>101240</v>
      </c>
      <c r="B8312" s="261" t="s">
        <v>8618</v>
      </c>
      <c r="C8312" s="268" t="s">
        <v>138</v>
      </c>
      <c r="D8312" s="283">
        <v>16.41</v>
      </c>
    </row>
    <row r="8313" spans="1:4">
      <c r="A8313" s="268">
        <v>101268</v>
      </c>
      <c r="B8313" s="261" t="s">
        <v>8619</v>
      </c>
      <c r="C8313" s="268" t="s">
        <v>138</v>
      </c>
      <c r="D8313" s="283">
        <v>18.3</v>
      </c>
    </row>
    <row r="8314" spans="1:4">
      <c r="A8314" s="268">
        <v>101234</v>
      </c>
      <c r="B8314" s="261" t="s">
        <v>8620</v>
      </c>
      <c r="C8314" s="268" t="s">
        <v>138</v>
      </c>
      <c r="D8314" s="283">
        <v>17.73</v>
      </c>
    </row>
    <row r="8315" spans="1:4">
      <c r="A8315" s="268">
        <v>101235</v>
      </c>
      <c r="B8315" s="261" t="s">
        <v>8621</v>
      </c>
      <c r="C8315" s="268" t="s">
        <v>138</v>
      </c>
      <c r="D8315" s="283">
        <v>18.66</v>
      </c>
    </row>
    <row r="8316" spans="1:4">
      <c r="A8316" s="268">
        <v>101241</v>
      </c>
      <c r="B8316" s="261" t="s">
        <v>8622</v>
      </c>
      <c r="C8316" s="268" t="s">
        <v>138</v>
      </c>
      <c r="D8316" s="283">
        <v>19.190000000000001</v>
      </c>
    </row>
    <row r="8317" spans="1:4">
      <c r="A8317" s="268">
        <v>101269</v>
      </c>
      <c r="B8317" s="261" t="s">
        <v>8623</v>
      </c>
      <c r="C8317" s="268" t="s">
        <v>138</v>
      </c>
      <c r="D8317" s="283">
        <v>20.38</v>
      </c>
    </row>
    <row r="8318" spans="1:4">
      <c r="A8318" s="268">
        <v>101236</v>
      </c>
      <c r="B8318" s="261" t="s">
        <v>8624</v>
      </c>
      <c r="C8318" s="268" t="s">
        <v>138</v>
      </c>
      <c r="D8318" s="283">
        <v>21.74</v>
      </c>
    </row>
    <row r="8319" spans="1:4">
      <c r="A8319" s="268">
        <v>101237</v>
      </c>
      <c r="B8319" s="261" t="s">
        <v>8625</v>
      </c>
      <c r="C8319" s="268" t="s">
        <v>138</v>
      </c>
      <c r="D8319" s="283">
        <v>23.15</v>
      </c>
    </row>
    <row r="8320" spans="1:4">
      <c r="A8320" s="268">
        <v>101242</v>
      </c>
      <c r="B8320" s="261" t="s">
        <v>8626</v>
      </c>
      <c r="C8320" s="268" t="s">
        <v>138</v>
      </c>
      <c r="D8320" s="283">
        <v>21.46</v>
      </c>
    </row>
    <row r="8321" spans="1:4">
      <c r="A8321" s="268">
        <v>101270</v>
      </c>
      <c r="B8321" s="261" t="s">
        <v>8627</v>
      </c>
      <c r="C8321" s="268" t="s">
        <v>138</v>
      </c>
      <c r="D8321" s="283">
        <v>23.6</v>
      </c>
    </row>
    <row r="8322" spans="1:4">
      <c r="A8322" s="268">
        <v>101243</v>
      </c>
      <c r="B8322" s="261" t="s">
        <v>8628</v>
      </c>
      <c r="C8322" s="268" t="s">
        <v>138</v>
      </c>
      <c r="D8322" s="283">
        <v>26.01</v>
      </c>
    </row>
    <row r="8323" spans="1:4">
      <c r="A8323" s="268">
        <v>101271</v>
      </c>
      <c r="B8323" s="261" t="s">
        <v>8629</v>
      </c>
      <c r="C8323" s="268" t="s">
        <v>138</v>
      </c>
      <c r="D8323" s="283">
        <v>26.18</v>
      </c>
    </row>
    <row r="8324" spans="1:4">
      <c r="A8324" s="268">
        <v>101238</v>
      </c>
      <c r="B8324" s="261" t="s">
        <v>8630</v>
      </c>
      <c r="C8324" s="268" t="s">
        <v>138</v>
      </c>
      <c r="D8324" s="283">
        <v>29.3</v>
      </c>
    </row>
    <row r="8325" spans="1:4">
      <c r="A8325" s="268">
        <v>101232</v>
      </c>
      <c r="B8325" s="261" t="s">
        <v>8631</v>
      </c>
      <c r="C8325" s="268" t="s">
        <v>138</v>
      </c>
      <c r="D8325" s="283">
        <v>9.76</v>
      </c>
    </row>
    <row r="8326" spans="1:4">
      <c r="A8326" s="268">
        <v>101233</v>
      </c>
      <c r="B8326" s="261" t="s">
        <v>8632</v>
      </c>
      <c r="C8326" s="268" t="s">
        <v>138</v>
      </c>
      <c r="D8326" s="283">
        <v>8.99</v>
      </c>
    </row>
    <row r="8327" spans="1:4">
      <c r="A8327" s="268">
        <v>101248</v>
      </c>
      <c r="B8327" s="261" t="s">
        <v>8633</v>
      </c>
      <c r="C8327" s="268" t="s">
        <v>138</v>
      </c>
      <c r="D8327" s="283">
        <v>28</v>
      </c>
    </row>
    <row r="8328" spans="1:4">
      <c r="A8328" s="268">
        <v>101277</v>
      </c>
      <c r="B8328" s="261" t="s">
        <v>8634</v>
      </c>
      <c r="C8328" s="268" t="s">
        <v>138</v>
      </c>
      <c r="D8328" s="283">
        <v>31.65</v>
      </c>
    </row>
    <row r="8329" spans="1:4">
      <c r="A8329" s="268">
        <v>101267</v>
      </c>
      <c r="B8329" s="261" t="s">
        <v>8635</v>
      </c>
      <c r="C8329" s="268" t="s">
        <v>138</v>
      </c>
      <c r="D8329" s="283">
        <v>11.17</v>
      </c>
    </row>
    <row r="8330" spans="1:4">
      <c r="A8330" s="268">
        <v>101249</v>
      </c>
      <c r="B8330" s="261" t="s">
        <v>8636</v>
      </c>
      <c r="C8330" s="268" t="s">
        <v>138</v>
      </c>
      <c r="D8330" s="283">
        <v>14.23</v>
      </c>
    </row>
    <row r="8331" spans="1:4">
      <c r="A8331" s="268">
        <v>101273</v>
      </c>
      <c r="B8331" s="261" t="s">
        <v>8637</v>
      </c>
      <c r="C8331" s="268" t="s">
        <v>138</v>
      </c>
      <c r="D8331" s="283">
        <v>17.510000000000002</v>
      </c>
    </row>
    <row r="8332" spans="1:4">
      <c r="A8332" s="268">
        <v>101245</v>
      </c>
      <c r="B8332" s="261" t="s">
        <v>8638</v>
      </c>
      <c r="C8332" s="268" t="s">
        <v>138</v>
      </c>
      <c r="D8332" s="283">
        <v>17.34</v>
      </c>
    </row>
    <row r="8333" spans="1:4">
      <c r="A8333" s="268">
        <v>101250</v>
      </c>
      <c r="B8333" s="261" t="s">
        <v>8639</v>
      </c>
      <c r="C8333" s="268" t="s">
        <v>138</v>
      </c>
      <c r="D8333" s="283">
        <v>15.82</v>
      </c>
    </row>
    <row r="8334" spans="1:4">
      <c r="A8334" s="268">
        <v>101251</v>
      </c>
      <c r="B8334" s="261" t="s">
        <v>8640</v>
      </c>
      <c r="C8334" s="268" t="s">
        <v>138</v>
      </c>
      <c r="D8334" s="283">
        <v>17.98</v>
      </c>
    </row>
    <row r="8335" spans="1:4">
      <c r="A8335" s="268">
        <v>101274</v>
      </c>
      <c r="B8335" s="261" t="s">
        <v>8641</v>
      </c>
      <c r="C8335" s="268" t="s">
        <v>138</v>
      </c>
      <c r="D8335" s="283">
        <v>19.36</v>
      </c>
    </row>
    <row r="8336" spans="1:4">
      <c r="A8336" s="268">
        <v>101246</v>
      </c>
      <c r="B8336" s="261" t="s">
        <v>8642</v>
      </c>
      <c r="C8336" s="268" t="s">
        <v>138</v>
      </c>
      <c r="D8336" s="283">
        <v>20.149999999999999</v>
      </c>
    </row>
    <row r="8337" spans="1:4">
      <c r="A8337" s="268">
        <v>101252</v>
      </c>
      <c r="B8337" s="261" t="s">
        <v>8643</v>
      </c>
      <c r="C8337" s="268" t="s">
        <v>138</v>
      </c>
      <c r="D8337" s="283">
        <v>19.55</v>
      </c>
    </row>
    <row r="8338" spans="1:4">
      <c r="A8338" s="268">
        <v>101275</v>
      </c>
      <c r="B8338" s="261" t="s">
        <v>8644</v>
      </c>
      <c r="C8338" s="268" t="s">
        <v>138</v>
      </c>
      <c r="D8338" s="283">
        <v>22.41</v>
      </c>
    </row>
    <row r="8339" spans="1:4">
      <c r="A8339" s="268">
        <v>101247</v>
      </c>
      <c r="B8339" s="261" t="s">
        <v>8645</v>
      </c>
      <c r="C8339" s="268" t="s">
        <v>138</v>
      </c>
      <c r="D8339" s="283">
        <v>22.37</v>
      </c>
    </row>
    <row r="8340" spans="1:4">
      <c r="A8340" s="268">
        <v>101276</v>
      </c>
      <c r="B8340" s="261" t="s">
        <v>8646</v>
      </c>
      <c r="C8340" s="268" t="s">
        <v>138</v>
      </c>
      <c r="D8340" s="283">
        <v>24.77</v>
      </c>
    </row>
    <row r="8341" spans="1:4">
      <c r="A8341" s="268">
        <v>101253</v>
      </c>
      <c r="B8341" s="261" t="s">
        <v>8647</v>
      </c>
      <c r="C8341" s="268" t="s">
        <v>138</v>
      </c>
      <c r="D8341" s="283">
        <v>24.63</v>
      </c>
    </row>
    <row r="8342" spans="1:4">
      <c r="A8342" s="268">
        <v>101244</v>
      </c>
      <c r="B8342" s="261" t="s">
        <v>8648</v>
      </c>
      <c r="C8342" s="268" t="s">
        <v>138</v>
      </c>
      <c r="D8342" s="283">
        <v>16.39</v>
      </c>
    </row>
    <row r="8343" spans="1:4">
      <c r="A8343" s="268">
        <v>93358</v>
      </c>
      <c r="B8343" s="261" t="s">
        <v>8649</v>
      </c>
      <c r="C8343" s="268" t="s">
        <v>138</v>
      </c>
      <c r="D8343" s="283">
        <v>95.92</v>
      </c>
    </row>
    <row r="8344" spans="1:4">
      <c r="A8344" s="268">
        <v>90082</v>
      </c>
      <c r="B8344" s="261" t="s">
        <v>8650</v>
      </c>
      <c r="C8344" s="268" t="s">
        <v>138</v>
      </c>
      <c r="D8344" s="283">
        <v>9.65</v>
      </c>
    </row>
    <row r="8345" spans="1:4">
      <c r="A8345" s="268">
        <v>90091</v>
      </c>
      <c r="B8345" s="261" t="s">
        <v>8651</v>
      </c>
      <c r="C8345" s="268" t="s">
        <v>138</v>
      </c>
      <c r="D8345" s="283">
        <v>6.06</v>
      </c>
    </row>
    <row r="8346" spans="1:4">
      <c r="A8346" s="268">
        <v>102307</v>
      </c>
      <c r="B8346" s="261" t="s">
        <v>8652</v>
      </c>
      <c r="C8346" s="268" t="s">
        <v>138</v>
      </c>
      <c r="D8346" s="283">
        <v>12.05</v>
      </c>
    </row>
    <row r="8347" spans="1:4">
      <c r="A8347" s="268">
        <v>102315</v>
      </c>
      <c r="B8347" s="261" t="s">
        <v>8653</v>
      </c>
      <c r="C8347" s="268" t="s">
        <v>138</v>
      </c>
      <c r="D8347" s="283">
        <v>7.59</v>
      </c>
    </row>
    <row r="8348" spans="1:4">
      <c r="A8348" s="268">
        <v>102283</v>
      </c>
      <c r="B8348" s="261" t="s">
        <v>8654</v>
      </c>
      <c r="C8348" s="268" t="s">
        <v>138</v>
      </c>
      <c r="D8348" s="283">
        <v>12.61</v>
      </c>
    </row>
    <row r="8349" spans="1:4">
      <c r="A8349" s="268">
        <v>102291</v>
      </c>
      <c r="B8349" s="261" t="s">
        <v>8655</v>
      </c>
      <c r="C8349" s="268" t="s">
        <v>138</v>
      </c>
      <c r="D8349" s="283">
        <v>7.94</v>
      </c>
    </row>
    <row r="8350" spans="1:4">
      <c r="A8350" s="268">
        <v>102276</v>
      </c>
      <c r="B8350" s="261" t="s">
        <v>8656</v>
      </c>
      <c r="C8350" s="268" t="s">
        <v>138</v>
      </c>
      <c r="D8350" s="283">
        <v>10.86</v>
      </c>
    </row>
    <row r="8351" spans="1:4">
      <c r="A8351" s="268">
        <v>102306</v>
      </c>
      <c r="B8351" s="261" t="s">
        <v>8657</v>
      </c>
      <c r="C8351" s="268" t="s">
        <v>138</v>
      </c>
      <c r="D8351" s="283">
        <v>13.58</v>
      </c>
    </row>
    <row r="8352" spans="1:4">
      <c r="A8352" s="268">
        <v>102279</v>
      </c>
      <c r="B8352" s="261" t="s">
        <v>8658</v>
      </c>
      <c r="C8352" s="268" t="s">
        <v>138</v>
      </c>
      <c r="D8352" s="283">
        <v>6.83</v>
      </c>
    </row>
    <row r="8353" spans="1:4">
      <c r="A8353" s="268">
        <v>102282</v>
      </c>
      <c r="B8353" s="261" t="s">
        <v>8659</v>
      </c>
      <c r="C8353" s="268" t="s">
        <v>138</v>
      </c>
      <c r="D8353" s="283">
        <v>14.2</v>
      </c>
    </row>
    <row r="8354" spans="1:4">
      <c r="A8354" s="268">
        <v>102290</v>
      </c>
      <c r="B8354" s="261" t="s">
        <v>8660</v>
      </c>
      <c r="C8354" s="268" t="s">
        <v>138</v>
      </c>
      <c r="D8354" s="283">
        <v>8.94</v>
      </c>
    </row>
    <row r="8355" spans="1:4">
      <c r="A8355" s="268">
        <v>90100</v>
      </c>
      <c r="B8355" s="261" t="s">
        <v>8661</v>
      </c>
      <c r="C8355" s="268" t="s">
        <v>138</v>
      </c>
      <c r="D8355" s="283">
        <v>13.01</v>
      </c>
    </row>
    <row r="8356" spans="1:4">
      <c r="A8356" s="268">
        <v>102323</v>
      </c>
      <c r="B8356" s="261" t="s">
        <v>8662</v>
      </c>
      <c r="C8356" s="268" t="s">
        <v>138</v>
      </c>
      <c r="D8356" s="283">
        <v>16.28</v>
      </c>
    </row>
    <row r="8357" spans="1:4">
      <c r="A8357" s="268">
        <v>102327</v>
      </c>
      <c r="B8357" s="261" t="s">
        <v>8663</v>
      </c>
      <c r="C8357" s="268" t="s">
        <v>138</v>
      </c>
      <c r="D8357" s="283">
        <v>10.24</v>
      </c>
    </row>
    <row r="8358" spans="1:4">
      <c r="A8358" s="268">
        <v>102299</v>
      </c>
      <c r="B8358" s="261" t="s">
        <v>8664</v>
      </c>
      <c r="C8358" s="268" t="s">
        <v>138</v>
      </c>
      <c r="D8358" s="283">
        <v>17.03</v>
      </c>
    </row>
    <row r="8359" spans="1:4">
      <c r="A8359" s="268">
        <v>102303</v>
      </c>
      <c r="B8359" s="261" t="s">
        <v>8665</v>
      </c>
      <c r="C8359" s="268" t="s">
        <v>138</v>
      </c>
      <c r="D8359" s="283">
        <v>10.73</v>
      </c>
    </row>
    <row r="8360" spans="1:4">
      <c r="A8360" s="268">
        <v>90099</v>
      </c>
      <c r="B8360" s="261" t="s">
        <v>8666</v>
      </c>
      <c r="C8360" s="268" t="s">
        <v>138</v>
      </c>
      <c r="D8360" s="283">
        <v>15.19</v>
      </c>
    </row>
    <row r="8361" spans="1:4">
      <c r="A8361" s="268">
        <v>102322</v>
      </c>
      <c r="B8361" s="261" t="s">
        <v>8667</v>
      </c>
      <c r="C8361" s="268" t="s">
        <v>138</v>
      </c>
      <c r="D8361" s="283">
        <v>18.98</v>
      </c>
    </row>
    <row r="8362" spans="1:4">
      <c r="A8362" s="268">
        <v>102298</v>
      </c>
      <c r="B8362" s="261" t="s">
        <v>8668</v>
      </c>
      <c r="C8362" s="268" t="s">
        <v>138</v>
      </c>
      <c r="D8362" s="283">
        <v>19.87</v>
      </c>
    </row>
    <row r="8363" spans="1:4">
      <c r="A8363" s="268">
        <v>102302</v>
      </c>
      <c r="B8363" s="261" t="s">
        <v>8669</v>
      </c>
      <c r="C8363" s="268" t="s">
        <v>138</v>
      </c>
      <c r="D8363" s="283">
        <v>12.51</v>
      </c>
    </row>
    <row r="8364" spans="1:4">
      <c r="A8364" s="268">
        <v>102326</v>
      </c>
      <c r="B8364" s="261" t="s">
        <v>8670</v>
      </c>
      <c r="C8364" s="268" t="s">
        <v>138</v>
      </c>
      <c r="D8364" s="283">
        <v>11.97</v>
      </c>
    </row>
    <row r="8365" spans="1:4">
      <c r="A8365" s="268">
        <v>102314</v>
      </c>
      <c r="B8365" s="261" t="s">
        <v>8671</v>
      </c>
      <c r="C8365" s="268" t="s">
        <v>138</v>
      </c>
      <c r="D8365" s="283">
        <v>8.5399999999999991</v>
      </c>
    </row>
    <row r="8366" spans="1:4">
      <c r="A8366" s="268">
        <v>102312</v>
      </c>
      <c r="B8366" s="261" t="s">
        <v>8672</v>
      </c>
      <c r="C8366" s="268" t="s">
        <v>138</v>
      </c>
      <c r="D8366" s="283">
        <v>10.9</v>
      </c>
    </row>
    <row r="8367" spans="1:4">
      <c r="A8367" s="268">
        <v>102288</v>
      </c>
      <c r="B8367" s="261" t="s">
        <v>8673</v>
      </c>
      <c r="C8367" s="268" t="s">
        <v>138</v>
      </c>
      <c r="D8367" s="283">
        <v>11.39</v>
      </c>
    </row>
    <row r="8368" spans="1:4">
      <c r="A8368" s="268">
        <v>90087</v>
      </c>
      <c r="B8368" s="261" t="s">
        <v>8674</v>
      </c>
      <c r="C8368" s="268" t="s">
        <v>138</v>
      </c>
      <c r="D8368" s="283">
        <v>8.6999999999999993</v>
      </c>
    </row>
    <row r="8369" spans="1:4">
      <c r="A8369" s="268">
        <v>102308</v>
      </c>
      <c r="B8369" s="261" t="s">
        <v>8675</v>
      </c>
      <c r="C8369" s="268" t="s">
        <v>138</v>
      </c>
      <c r="D8369" s="283">
        <v>11.67</v>
      </c>
    </row>
    <row r="8370" spans="1:4">
      <c r="A8370" s="268">
        <v>90084</v>
      </c>
      <c r="B8370" s="261" t="s">
        <v>8676</v>
      </c>
      <c r="C8370" s="268" t="s">
        <v>138</v>
      </c>
      <c r="D8370" s="283">
        <v>9.33</v>
      </c>
    </row>
    <row r="8371" spans="1:4">
      <c r="A8371" s="268">
        <v>102284</v>
      </c>
      <c r="B8371" s="261" t="s">
        <v>8677</v>
      </c>
      <c r="C8371" s="268" t="s">
        <v>138</v>
      </c>
      <c r="D8371" s="283">
        <v>12.22</v>
      </c>
    </row>
    <row r="8372" spans="1:4">
      <c r="A8372" s="268">
        <v>102325</v>
      </c>
      <c r="B8372" s="261" t="s">
        <v>8678</v>
      </c>
      <c r="C8372" s="268" t="s">
        <v>138</v>
      </c>
      <c r="D8372" s="283">
        <v>14.72</v>
      </c>
    </row>
    <row r="8373" spans="1:4">
      <c r="A8373" s="268">
        <v>102329</v>
      </c>
      <c r="B8373" s="261" t="s">
        <v>8679</v>
      </c>
      <c r="C8373" s="268" t="s">
        <v>138</v>
      </c>
      <c r="D8373" s="283">
        <v>9.2799999999999994</v>
      </c>
    </row>
    <row r="8374" spans="1:4">
      <c r="A8374" s="268">
        <v>102301</v>
      </c>
      <c r="B8374" s="261" t="s">
        <v>8680</v>
      </c>
      <c r="C8374" s="268" t="s">
        <v>138</v>
      </c>
      <c r="D8374" s="283">
        <v>15.4</v>
      </c>
    </row>
    <row r="8375" spans="1:4">
      <c r="A8375" s="268">
        <v>102305</v>
      </c>
      <c r="B8375" s="261" t="s">
        <v>8681</v>
      </c>
      <c r="C8375" s="268" t="s">
        <v>138</v>
      </c>
      <c r="D8375" s="283">
        <v>9.6999999999999993</v>
      </c>
    </row>
    <row r="8376" spans="1:4">
      <c r="A8376" s="268">
        <v>90101</v>
      </c>
      <c r="B8376" s="261" t="s">
        <v>8682</v>
      </c>
      <c r="C8376" s="268" t="s">
        <v>138</v>
      </c>
      <c r="D8376" s="283">
        <v>12.86</v>
      </c>
    </row>
    <row r="8377" spans="1:4">
      <c r="A8377" s="268">
        <v>102324</v>
      </c>
      <c r="B8377" s="261" t="s">
        <v>8683</v>
      </c>
      <c r="C8377" s="268" t="s">
        <v>138</v>
      </c>
      <c r="D8377" s="283">
        <v>16.079999999999998</v>
      </c>
    </row>
    <row r="8378" spans="1:4">
      <c r="A8378" s="268">
        <v>102300</v>
      </c>
      <c r="B8378" s="261" t="s">
        <v>8684</v>
      </c>
      <c r="C8378" s="268" t="s">
        <v>138</v>
      </c>
      <c r="D8378" s="283">
        <v>16.82</v>
      </c>
    </row>
    <row r="8379" spans="1:4">
      <c r="A8379" s="268">
        <v>90102</v>
      </c>
      <c r="B8379" s="261" t="s">
        <v>8685</v>
      </c>
      <c r="C8379" s="268" t="s">
        <v>138</v>
      </c>
      <c r="D8379" s="283">
        <v>11.77</v>
      </c>
    </row>
    <row r="8380" spans="1:4">
      <c r="A8380" s="268">
        <v>102328</v>
      </c>
      <c r="B8380" s="261" t="s">
        <v>8686</v>
      </c>
      <c r="C8380" s="268" t="s">
        <v>138</v>
      </c>
      <c r="D8380" s="283">
        <v>10.130000000000001</v>
      </c>
    </row>
    <row r="8381" spans="1:4">
      <c r="A8381" s="268">
        <v>102304</v>
      </c>
      <c r="B8381" s="261" t="s">
        <v>8687</v>
      </c>
      <c r="C8381" s="268" t="s">
        <v>138</v>
      </c>
      <c r="D8381" s="283">
        <v>10.59</v>
      </c>
    </row>
    <row r="8382" spans="1:4">
      <c r="A8382" s="268">
        <v>102295</v>
      </c>
      <c r="B8382" s="261" t="s">
        <v>8688</v>
      </c>
      <c r="C8382" s="268" t="s">
        <v>138</v>
      </c>
      <c r="D8382" s="283">
        <v>7.46</v>
      </c>
    </row>
    <row r="8383" spans="1:4">
      <c r="A8383" s="268">
        <v>102281</v>
      </c>
      <c r="B8383" s="261" t="s">
        <v>8689</v>
      </c>
      <c r="C8383" s="268" t="s">
        <v>138</v>
      </c>
      <c r="D8383" s="283">
        <v>5.7</v>
      </c>
    </row>
    <row r="8384" spans="1:4">
      <c r="A8384" s="268">
        <v>102311</v>
      </c>
      <c r="B8384" s="261" t="s">
        <v>8690</v>
      </c>
      <c r="C8384" s="268" t="s">
        <v>138</v>
      </c>
      <c r="D8384" s="283">
        <v>11.32</v>
      </c>
    </row>
    <row r="8385" spans="1:4">
      <c r="A8385" s="268">
        <v>102319</v>
      </c>
      <c r="B8385" s="261" t="s">
        <v>8691</v>
      </c>
      <c r="C8385" s="268" t="s">
        <v>138</v>
      </c>
      <c r="D8385" s="283">
        <v>7.12</v>
      </c>
    </row>
    <row r="8386" spans="1:4">
      <c r="A8386" s="268">
        <v>102287</v>
      </c>
      <c r="B8386" s="261" t="s">
        <v>8692</v>
      </c>
      <c r="C8386" s="268" t="s">
        <v>138</v>
      </c>
      <c r="D8386" s="283">
        <v>11.85</v>
      </c>
    </row>
    <row r="8387" spans="1:4">
      <c r="A8387" s="268">
        <v>102316</v>
      </c>
      <c r="B8387" s="261" t="s">
        <v>234</v>
      </c>
      <c r="C8387" s="268" t="s">
        <v>138</v>
      </c>
      <c r="D8387" s="283">
        <v>7.35</v>
      </c>
    </row>
    <row r="8388" spans="1:4">
      <c r="A8388" s="268">
        <v>102292</v>
      </c>
      <c r="B8388" s="261" t="s">
        <v>8693</v>
      </c>
      <c r="C8388" s="268" t="s">
        <v>138</v>
      </c>
      <c r="D8388" s="283">
        <v>7.69</v>
      </c>
    </row>
    <row r="8389" spans="1:4">
      <c r="A8389" s="268">
        <v>90092</v>
      </c>
      <c r="B8389" s="261" t="s">
        <v>8694</v>
      </c>
      <c r="C8389" s="268" t="s">
        <v>138</v>
      </c>
      <c r="D8389" s="283">
        <v>5.88</v>
      </c>
    </row>
    <row r="8390" spans="1:4">
      <c r="A8390" s="268">
        <v>102278</v>
      </c>
      <c r="B8390" s="261" t="s">
        <v>8695</v>
      </c>
      <c r="C8390" s="268" t="s">
        <v>138</v>
      </c>
      <c r="D8390" s="283">
        <v>9.0500000000000007</v>
      </c>
    </row>
    <row r="8391" spans="1:4">
      <c r="A8391" s="268">
        <v>90094</v>
      </c>
      <c r="B8391" s="261" t="s">
        <v>8696</v>
      </c>
      <c r="C8391" s="268" t="s">
        <v>138</v>
      </c>
      <c r="D8391" s="283">
        <v>5.56</v>
      </c>
    </row>
    <row r="8392" spans="1:4">
      <c r="A8392" s="268">
        <v>102309</v>
      </c>
      <c r="B8392" s="261" t="s">
        <v>8697</v>
      </c>
      <c r="C8392" s="268" t="s">
        <v>138</v>
      </c>
      <c r="D8392" s="283">
        <v>11.04</v>
      </c>
    </row>
    <row r="8393" spans="1:4">
      <c r="A8393" s="268">
        <v>102285</v>
      </c>
      <c r="B8393" s="261" t="s">
        <v>8698</v>
      </c>
      <c r="C8393" s="268" t="s">
        <v>138</v>
      </c>
      <c r="D8393" s="283">
        <v>11.56</v>
      </c>
    </row>
    <row r="8394" spans="1:4">
      <c r="A8394" s="268">
        <v>90095</v>
      </c>
      <c r="B8394" s="261" t="s">
        <v>8699</v>
      </c>
      <c r="C8394" s="268" t="s">
        <v>138</v>
      </c>
      <c r="D8394" s="283">
        <v>5.48</v>
      </c>
    </row>
    <row r="8395" spans="1:4">
      <c r="A8395" s="268">
        <v>102320</v>
      </c>
      <c r="B8395" s="261" t="s">
        <v>8700</v>
      </c>
      <c r="C8395" s="268" t="s">
        <v>138</v>
      </c>
      <c r="D8395" s="283">
        <v>6.86</v>
      </c>
    </row>
    <row r="8396" spans="1:4">
      <c r="A8396" s="268">
        <v>102296</v>
      </c>
      <c r="B8396" s="261" t="s">
        <v>8701</v>
      </c>
      <c r="C8396" s="268" t="s">
        <v>138</v>
      </c>
      <c r="D8396" s="283">
        <v>7.18</v>
      </c>
    </row>
    <row r="8397" spans="1:4">
      <c r="A8397" s="268">
        <v>90086</v>
      </c>
      <c r="B8397" s="261" t="s">
        <v>8702</v>
      </c>
      <c r="C8397" s="268" t="s">
        <v>138</v>
      </c>
      <c r="D8397" s="283">
        <v>8.83</v>
      </c>
    </row>
    <row r="8398" spans="1:4">
      <c r="A8398" s="268">
        <v>102277</v>
      </c>
      <c r="B8398" s="261" t="s">
        <v>8703</v>
      </c>
      <c r="C8398" s="268" t="s">
        <v>138</v>
      </c>
      <c r="D8398" s="283">
        <v>8.57</v>
      </c>
    </row>
    <row r="8399" spans="1:4">
      <c r="A8399" s="268">
        <v>102286</v>
      </c>
      <c r="B8399" s="261" t="s">
        <v>8704</v>
      </c>
      <c r="C8399" s="268" t="s">
        <v>138</v>
      </c>
      <c r="D8399" s="283">
        <v>11.22</v>
      </c>
    </row>
    <row r="8400" spans="1:4">
      <c r="A8400" s="268">
        <v>90098</v>
      </c>
      <c r="B8400" s="261" t="s">
        <v>8705</v>
      </c>
      <c r="C8400" s="268" t="s">
        <v>138</v>
      </c>
      <c r="D8400" s="283">
        <v>5.38</v>
      </c>
    </row>
    <row r="8401" spans="1:4">
      <c r="A8401" s="268">
        <v>102313</v>
      </c>
      <c r="B8401" s="261" t="s">
        <v>8706</v>
      </c>
      <c r="C8401" s="268" t="s">
        <v>138</v>
      </c>
      <c r="D8401" s="283">
        <v>10.67</v>
      </c>
    </row>
    <row r="8402" spans="1:4">
      <c r="A8402" s="268">
        <v>102321</v>
      </c>
      <c r="B8402" s="261" t="s">
        <v>8707</v>
      </c>
      <c r="C8402" s="268" t="s">
        <v>138</v>
      </c>
      <c r="D8402" s="283">
        <v>6.71</v>
      </c>
    </row>
    <row r="8403" spans="1:4">
      <c r="A8403" s="268">
        <v>102289</v>
      </c>
      <c r="B8403" s="261" t="s">
        <v>8708</v>
      </c>
      <c r="C8403" s="268" t="s">
        <v>138</v>
      </c>
      <c r="D8403" s="283">
        <v>11.17</v>
      </c>
    </row>
    <row r="8404" spans="1:4">
      <c r="A8404" s="268">
        <v>102297</v>
      </c>
      <c r="B8404" s="261" t="s">
        <v>8709</v>
      </c>
      <c r="C8404" s="268" t="s">
        <v>138</v>
      </c>
      <c r="D8404" s="283">
        <v>7.03</v>
      </c>
    </row>
    <row r="8405" spans="1:4">
      <c r="A8405" s="268">
        <v>102280</v>
      </c>
      <c r="B8405" s="261" t="s">
        <v>8710</v>
      </c>
      <c r="C8405" s="268" t="s">
        <v>138</v>
      </c>
      <c r="D8405" s="283">
        <v>5.39</v>
      </c>
    </row>
    <row r="8406" spans="1:4">
      <c r="A8406" s="268">
        <v>102294</v>
      </c>
      <c r="B8406" s="261" t="s">
        <v>8711</v>
      </c>
      <c r="C8406" s="268" t="s">
        <v>138</v>
      </c>
      <c r="D8406" s="283">
        <v>7.07</v>
      </c>
    </row>
    <row r="8407" spans="1:4">
      <c r="A8407" s="268">
        <v>90090</v>
      </c>
      <c r="B8407" s="261" t="s">
        <v>8712</v>
      </c>
      <c r="C8407" s="268" t="s">
        <v>138</v>
      </c>
      <c r="D8407" s="283">
        <v>8.5299999999999994</v>
      </c>
    </row>
    <row r="8408" spans="1:4">
      <c r="A8408" s="268">
        <v>102317</v>
      </c>
      <c r="B8408" s="261" t="s">
        <v>8713</v>
      </c>
      <c r="C8408" s="268" t="s">
        <v>138</v>
      </c>
      <c r="D8408" s="283">
        <v>6.95</v>
      </c>
    </row>
    <row r="8409" spans="1:4">
      <c r="A8409" s="268">
        <v>102293</v>
      </c>
      <c r="B8409" s="261" t="s">
        <v>8714</v>
      </c>
      <c r="C8409" s="268" t="s">
        <v>138</v>
      </c>
      <c r="D8409" s="283">
        <v>7.27</v>
      </c>
    </row>
    <row r="8410" spans="1:4">
      <c r="A8410" s="268">
        <v>102310</v>
      </c>
      <c r="B8410" s="261" t="s">
        <v>8715</v>
      </c>
      <c r="C8410" s="268" t="s">
        <v>138</v>
      </c>
      <c r="D8410" s="283">
        <v>10.73</v>
      </c>
    </row>
    <row r="8411" spans="1:4">
      <c r="A8411" s="268">
        <v>102318</v>
      </c>
      <c r="B8411" s="261" t="s">
        <v>8716</v>
      </c>
      <c r="C8411" s="268" t="s">
        <v>138</v>
      </c>
      <c r="D8411" s="283">
        <v>6.75</v>
      </c>
    </row>
    <row r="8412" spans="1:4">
      <c r="A8412" s="268">
        <v>90106</v>
      </c>
      <c r="B8412" s="261" t="s">
        <v>8717</v>
      </c>
      <c r="C8412" s="268" t="s">
        <v>138</v>
      </c>
      <c r="D8412" s="283">
        <v>8.1999999999999993</v>
      </c>
    </row>
    <row r="8413" spans="1:4">
      <c r="A8413" s="268">
        <v>90105</v>
      </c>
      <c r="B8413" s="261" t="s">
        <v>8718</v>
      </c>
      <c r="C8413" s="268" t="s">
        <v>138</v>
      </c>
      <c r="D8413" s="283">
        <v>9.01</v>
      </c>
    </row>
    <row r="8414" spans="1:4">
      <c r="A8414" s="268">
        <v>90108</v>
      </c>
      <c r="B8414" s="261" t="s">
        <v>8719</v>
      </c>
      <c r="C8414" s="268" t="s">
        <v>138</v>
      </c>
      <c r="D8414" s="283">
        <v>7.42</v>
      </c>
    </row>
    <row r="8415" spans="1:4">
      <c r="A8415" s="268">
        <v>90107</v>
      </c>
      <c r="B8415" s="261" t="s">
        <v>8720</v>
      </c>
      <c r="C8415" s="268" t="s">
        <v>138</v>
      </c>
      <c r="D8415" s="283">
        <v>8.1</v>
      </c>
    </row>
    <row r="8416" spans="1:4">
      <c r="A8416" s="268">
        <v>102354</v>
      </c>
      <c r="B8416" s="261" t="s">
        <v>8721</v>
      </c>
      <c r="C8416" s="268" t="s">
        <v>138</v>
      </c>
      <c r="D8416" s="283">
        <v>149.22</v>
      </c>
    </row>
    <row r="8417" spans="1:4">
      <c r="A8417" s="268">
        <v>102355</v>
      </c>
      <c r="B8417" s="261" t="s">
        <v>8722</v>
      </c>
      <c r="C8417" s="268" t="s">
        <v>138</v>
      </c>
      <c r="D8417" s="283">
        <v>174.38</v>
      </c>
    </row>
    <row r="8418" spans="1:4">
      <c r="A8418" s="268">
        <v>102356</v>
      </c>
      <c r="B8418" s="261" t="s">
        <v>8723</v>
      </c>
      <c r="C8418" s="268" t="s">
        <v>138</v>
      </c>
      <c r="D8418" s="283">
        <v>0</v>
      </c>
    </row>
    <row r="8419" spans="1:4">
      <c r="A8419" s="268">
        <v>102357</v>
      </c>
      <c r="B8419" s="261" t="s">
        <v>8724</v>
      </c>
      <c r="C8419" s="268" t="s">
        <v>138</v>
      </c>
      <c r="D8419" s="283">
        <v>0</v>
      </c>
    </row>
    <row r="8420" spans="1:4">
      <c r="A8420" s="268">
        <v>102358</v>
      </c>
      <c r="B8420" s="261" t="s">
        <v>8725</v>
      </c>
      <c r="C8420" s="268" t="s">
        <v>138</v>
      </c>
      <c r="D8420" s="283">
        <v>0</v>
      </c>
    </row>
    <row r="8421" spans="1:4">
      <c r="A8421" s="268">
        <v>102359</v>
      </c>
      <c r="B8421" s="261" t="s">
        <v>8726</v>
      </c>
      <c r="C8421" s="268" t="s">
        <v>138</v>
      </c>
      <c r="D8421" s="283">
        <v>0</v>
      </c>
    </row>
    <row r="8422" spans="1:4">
      <c r="A8422" s="268">
        <v>102348</v>
      </c>
      <c r="B8422" s="261" t="s">
        <v>8727</v>
      </c>
      <c r="C8422" s="268" t="s">
        <v>138</v>
      </c>
      <c r="D8422" s="283">
        <v>0</v>
      </c>
    </row>
    <row r="8423" spans="1:4">
      <c r="A8423" s="268">
        <v>102346</v>
      </c>
      <c r="B8423" s="261" t="s">
        <v>8728</v>
      </c>
      <c r="C8423" s="268" t="s">
        <v>138</v>
      </c>
      <c r="D8423" s="283">
        <v>0</v>
      </c>
    </row>
    <row r="8424" spans="1:4">
      <c r="A8424" s="268">
        <v>102347</v>
      </c>
      <c r="B8424" s="261" t="s">
        <v>8729</v>
      </c>
      <c r="C8424" s="268" t="s">
        <v>138</v>
      </c>
      <c r="D8424" s="283">
        <v>0</v>
      </c>
    </row>
    <row r="8425" spans="1:4">
      <c r="A8425" s="268">
        <v>102350</v>
      </c>
      <c r="B8425" s="261" t="s">
        <v>8730</v>
      </c>
      <c r="C8425" s="268" t="s">
        <v>138</v>
      </c>
      <c r="D8425" s="283">
        <v>0</v>
      </c>
    </row>
    <row r="8426" spans="1:4">
      <c r="A8426" s="268">
        <v>102351</v>
      </c>
      <c r="B8426" s="261" t="s">
        <v>8731</v>
      </c>
      <c r="C8426" s="268" t="s">
        <v>138</v>
      </c>
      <c r="D8426" s="283">
        <v>0</v>
      </c>
    </row>
    <row r="8427" spans="1:4">
      <c r="A8427" s="268">
        <v>102352</v>
      </c>
      <c r="B8427" s="261" t="s">
        <v>8732</v>
      </c>
      <c r="C8427" s="268" t="s">
        <v>138</v>
      </c>
      <c r="D8427" s="283">
        <v>0</v>
      </c>
    </row>
    <row r="8428" spans="1:4">
      <c r="A8428" s="268">
        <v>102353</v>
      </c>
      <c r="B8428" s="261" t="s">
        <v>8733</v>
      </c>
      <c r="C8428" s="268" t="s">
        <v>138</v>
      </c>
      <c r="D8428" s="283">
        <v>0</v>
      </c>
    </row>
    <row r="8429" spans="1:4">
      <c r="A8429" s="268">
        <v>102349</v>
      </c>
      <c r="B8429" s="261" t="s">
        <v>8734</v>
      </c>
      <c r="C8429" s="268" t="s">
        <v>138</v>
      </c>
      <c r="D8429" s="283">
        <v>0</v>
      </c>
    </row>
    <row r="8430" spans="1:4">
      <c r="A8430" s="268">
        <v>102360</v>
      </c>
      <c r="B8430" s="261" t="s">
        <v>8735</v>
      </c>
      <c r="C8430" s="268" t="s">
        <v>138</v>
      </c>
      <c r="D8430" s="283">
        <v>24.34</v>
      </c>
    </row>
    <row r="8431" spans="1:4">
      <c r="A8431" s="268">
        <v>102361</v>
      </c>
      <c r="B8431" s="261" t="s">
        <v>8736</v>
      </c>
      <c r="C8431" s="268" t="s">
        <v>138</v>
      </c>
      <c r="D8431" s="283">
        <v>35.96</v>
      </c>
    </row>
    <row r="8432" spans="1:4">
      <c r="A8432" s="268">
        <v>101595</v>
      </c>
      <c r="B8432" s="261" t="s">
        <v>8737</v>
      </c>
      <c r="C8432" s="268" t="s">
        <v>147</v>
      </c>
      <c r="D8432" s="283">
        <v>0</v>
      </c>
    </row>
    <row r="8433" spans="1:4">
      <c r="A8433" s="268">
        <v>101601</v>
      </c>
      <c r="B8433" s="261" t="s">
        <v>8738</v>
      </c>
      <c r="C8433" s="268" t="s">
        <v>147</v>
      </c>
      <c r="D8433" s="283">
        <v>23.58</v>
      </c>
    </row>
    <row r="8434" spans="1:4">
      <c r="A8434" s="268">
        <v>101594</v>
      </c>
      <c r="B8434" s="261" t="s">
        <v>8739</v>
      </c>
      <c r="C8434" s="268" t="s">
        <v>147</v>
      </c>
      <c r="D8434" s="283">
        <v>0</v>
      </c>
    </row>
    <row r="8435" spans="1:4">
      <c r="A8435" s="268">
        <v>101600</v>
      </c>
      <c r="B8435" s="261" t="s">
        <v>8740</v>
      </c>
      <c r="C8435" s="268" t="s">
        <v>147</v>
      </c>
      <c r="D8435" s="283">
        <v>16.62</v>
      </c>
    </row>
    <row r="8436" spans="1:4">
      <c r="A8436" s="268">
        <v>101597</v>
      </c>
      <c r="B8436" s="261" t="s">
        <v>8741</v>
      </c>
      <c r="C8436" s="268" t="s">
        <v>147</v>
      </c>
      <c r="D8436" s="283">
        <v>0</v>
      </c>
    </row>
    <row r="8437" spans="1:4">
      <c r="A8437" s="268">
        <v>101603</v>
      </c>
      <c r="B8437" s="261" t="s">
        <v>8742</v>
      </c>
      <c r="C8437" s="268" t="s">
        <v>147</v>
      </c>
      <c r="D8437" s="283">
        <v>19.68</v>
      </c>
    </row>
    <row r="8438" spans="1:4">
      <c r="A8438" s="268">
        <v>101596</v>
      </c>
      <c r="B8438" s="261" t="s">
        <v>8743</v>
      </c>
      <c r="C8438" s="268" t="s">
        <v>147</v>
      </c>
      <c r="D8438" s="283">
        <v>0</v>
      </c>
    </row>
    <row r="8439" spans="1:4">
      <c r="A8439" s="268">
        <v>101602</v>
      </c>
      <c r="B8439" s="261" t="s">
        <v>8744</v>
      </c>
      <c r="C8439" s="268" t="s">
        <v>147</v>
      </c>
      <c r="D8439" s="283">
        <v>12.74</v>
      </c>
    </row>
    <row r="8440" spans="1:4">
      <c r="A8440" s="268">
        <v>101599</v>
      </c>
      <c r="B8440" s="261" t="s">
        <v>8745</v>
      </c>
      <c r="C8440" s="268" t="s">
        <v>147</v>
      </c>
      <c r="D8440" s="283">
        <v>0</v>
      </c>
    </row>
    <row r="8441" spans="1:4">
      <c r="A8441" s="268">
        <v>101605</v>
      </c>
      <c r="B8441" s="261" t="s">
        <v>8746</v>
      </c>
      <c r="C8441" s="268" t="s">
        <v>147</v>
      </c>
      <c r="D8441" s="283">
        <v>15.81</v>
      </c>
    </row>
    <row r="8442" spans="1:4">
      <c r="A8442" s="268">
        <v>101598</v>
      </c>
      <c r="B8442" s="261" t="s">
        <v>8747</v>
      </c>
      <c r="C8442" s="268" t="s">
        <v>147</v>
      </c>
      <c r="D8442" s="283">
        <v>0</v>
      </c>
    </row>
    <row r="8443" spans="1:4">
      <c r="A8443" s="268">
        <v>101604</v>
      </c>
      <c r="B8443" s="261" t="s">
        <v>8748</v>
      </c>
      <c r="C8443" s="268" t="s">
        <v>147</v>
      </c>
      <c r="D8443" s="283">
        <v>8.84</v>
      </c>
    </row>
    <row r="8444" spans="1:4">
      <c r="A8444" s="268">
        <v>101588</v>
      </c>
      <c r="B8444" s="261" t="s">
        <v>8749</v>
      </c>
      <c r="C8444" s="268" t="s">
        <v>147</v>
      </c>
      <c r="D8444" s="283">
        <v>107.26</v>
      </c>
    </row>
    <row r="8445" spans="1:4">
      <c r="A8445" s="268">
        <v>101591</v>
      </c>
      <c r="B8445" s="261" t="s">
        <v>8750</v>
      </c>
      <c r="C8445" s="268" t="s">
        <v>147</v>
      </c>
      <c r="D8445" s="283">
        <v>126.39</v>
      </c>
    </row>
    <row r="8446" spans="1:4">
      <c r="A8446" s="268">
        <v>101590</v>
      </c>
      <c r="B8446" s="261" t="s">
        <v>8751</v>
      </c>
      <c r="C8446" s="268" t="s">
        <v>147</v>
      </c>
      <c r="D8446" s="283">
        <v>83.68</v>
      </c>
    </row>
    <row r="8447" spans="1:4">
      <c r="A8447" s="268">
        <v>101593</v>
      </c>
      <c r="B8447" s="261" t="s">
        <v>8752</v>
      </c>
      <c r="C8447" s="268" t="s">
        <v>147</v>
      </c>
      <c r="D8447" s="283">
        <v>105.19</v>
      </c>
    </row>
    <row r="8448" spans="1:4">
      <c r="A8448" s="268">
        <v>101592</v>
      </c>
      <c r="B8448" s="261" t="s">
        <v>8753</v>
      </c>
      <c r="C8448" s="268" t="s">
        <v>147</v>
      </c>
      <c r="D8448" s="283">
        <v>62.25</v>
      </c>
    </row>
    <row r="8449" spans="1:4">
      <c r="A8449" s="268">
        <v>101583</v>
      </c>
      <c r="B8449" s="261" t="s">
        <v>8754</v>
      </c>
      <c r="C8449" s="268" t="s">
        <v>147</v>
      </c>
      <c r="D8449" s="283">
        <v>90.14</v>
      </c>
    </row>
    <row r="8450" spans="1:4">
      <c r="A8450" s="268">
        <v>101582</v>
      </c>
      <c r="B8450" s="261" t="s">
        <v>8755</v>
      </c>
      <c r="C8450" s="268" t="s">
        <v>147</v>
      </c>
      <c r="D8450" s="283">
        <v>73.819999999999993</v>
      </c>
    </row>
    <row r="8451" spans="1:4">
      <c r="A8451" s="268">
        <v>101585</v>
      </c>
      <c r="B8451" s="261" t="s">
        <v>8756</v>
      </c>
      <c r="C8451" s="268" t="s">
        <v>147</v>
      </c>
      <c r="D8451" s="283">
        <v>77.69</v>
      </c>
    </row>
    <row r="8452" spans="1:4">
      <c r="A8452" s="268">
        <v>101584</v>
      </c>
      <c r="B8452" s="261" t="s">
        <v>8757</v>
      </c>
      <c r="C8452" s="268" t="s">
        <v>147</v>
      </c>
      <c r="D8452" s="283">
        <v>61.36</v>
      </c>
    </row>
    <row r="8453" spans="1:4">
      <c r="A8453" s="268">
        <v>101587</v>
      </c>
      <c r="B8453" s="261" t="s">
        <v>8758</v>
      </c>
      <c r="C8453" s="268" t="s">
        <v>147</v>
      </c>
      <c r="D8453" s="283">
        <v>70.22</v>
      </c>
    </row>
    <row r="8454" spans="1:4">
      <c r="A8454" s="268">
        <v>101586</v>
      </c>
      <c r="B8454" s="261" t="s">
        <v>8759</v>
      </c>
      <c r="C8454" s="268" t="s">
        <v>147</v>
      </c>
      <c r="D8454" s="283">
        <v>53.68</v>
      </c>
    </row>
    <row r="8455" spans="1:4">
      <c r="A8455" s="268">
        <v>101577</v>
      </c>
      <c r="B8455" s="261" t="s">
        <v>8760</v>
      </c>
      <c r="C8455" s="268" t="s">
        <v>147</v>
      </c>
      <c r="D8455" s="283">
        <v>55.61</v>
      </c>
    </row>
    <row r="8456" spans="1:4">
      <c r="A8456" s="268">
        <v>101576</v>
      </c>
      <c r="B8456" s="261" t="s">
        <v>8761</v>
      </c>
      <c r="C8456" s="268" t="s">
        <v>147</v>
      </c>
      <c r="D8456" s="283">
        <v>45.06</v>
      </c>
    </row>
    <row r="8457" spans="1:4">
      <c r="A8457" s="268">
        <v>101579</v>
      </c>
      <c r="B8457" s="261" t="s">
        <v>8762</v>
      </c>
      <c r="C8457" s="268" t="s">
        <v>147</v>
      </c>
      <c r="D8457" s="283">
        <v>48.22</v>
      </c>
    </row>
    <row r="8458" spans="1:4">
      <c r="A8458" s="268">
        <v>101578</v>
      </c>
      <c r="B8458" s="261" t="s">
        <v>8763</v>
      </c>
      <c r="C8458" s="268" t="s">
        <v>147</v>
      </c>
      <c r="D8458" s="283">
        <v>37.68</v>
      </c>
    </row>
    <row r="8459" spans="1:4">
      <c r="A8459" s="268">
        <v>101581</v>
      </c>
      <c r="B8459" s="261" t="s">
        <v>8764</v>
      </c>
      <c r="C8459" s="268" t="s">
        <v>147</v>
      </c>
      <c r="D8459" s="283">
        <v>44.51</v>
      </c>
    </row>
    <row r="8460" spans="1:4">
      <c r="A8460" s="268">
        <v>101580</v>
      </c>
      <c r="B8460" s="261" t="s">
        <v>8765</v>
      </c>
      <c r="C8460" s="268" t="s">
        <v>147</v>
      </c>
      <c r="D8460" s="283">
        <v>33.74</v>
      </c>
    </row>
    <row r="8461" spans="1:4">
      <c r="A8461" s="268">
        <v>101606</v>
      </c>
      <c r="B8461" s="261" t="s">
        <v>8766</v>
      </c>
      <c r="C8461" s="268" t="s">
        <v>147</v>
      </c>
      <c r="D8461" s="283">
        <v>0</v>
      </c>
    </row>
    <row r="8462" spans="1:4">
      <c r="A8462" s="268">
        <v>101607</v>
      </c>
      <c r="B8462" s="261" t="s">
        <v>8767</v>
      </c>
      <c r="C8462" s="268" t="s">
        <v>147</v>
      </c>
      <c r="D8462" s="283">
        <v>0</v>
      </c>
    </row>
    <row r="8463" spans="1:4">
      <c r="A8463" s="268">
        <v>101608</v>
      </c>
      <c r="B8463" s="261" t="s">
        <v>8768</v>
      </c>
      <c r="C8463" s="268" t="s">
        <v>147</v>
      </c>
      <c r="D8463" s="283">
        <v>0</v>
      </c>
    </row>
    <row r="8464" spans="1:4">
      <c r="A8464" s="268">
        <v>101571</v>
      </c>
      <c r="B8464" s="261" t="s">
        <v>8769</v>
      </c>
      <c r="C8464" s="268" t="s">
        <v>147</v>
      </c>
      <c r="D8464" s="283">
        <v>32.94</v>
      </c>
    </row>
    <row r="8465" spans="1:4">
      <c r="A8465" s="268">
        <v>101570</v>
      </c>
      <c r="B8465" s="261" t="s">
        <v>8770</v>
      </c>
      <c r="C8465" s="268" t="s">
        <v>147</v>
      </c>
      <c r="D8465" s="283">
        <v>24.93</v>
      </c>
    </row>
    <row r="8466" spans="1:4">
      <c r="A8466" s="268">
        <v>101573</v>
      </c>
      <c r="B8466" s="261" t="s">
        <v>8771</v>
      </c>
      <c r="C8466" s="268" t="s">
        <v>147</v>
      </c>
      <c r="D8466" s="283">
        <v>27.99</v>
      </c>
    </row>
    <row r="8467" spans="1:4">
      <c r="A8467" s="268">
        <v>101572</v>
      </c>
      <c r="B8467" s="261" t="s">
        <v>8772</v>
      </c>
      <c r="C8467" s="268" t="s">
        <v>147</v>
      </c>
      <c r="D8467" s="283">
        <v>19.989999999999998</v>
      </c>
    </row>
    <row r="8468" spans="1:4">
      <c r="A8468" s="268">
        <v>101575</v>
      </c>
      <c r="B8468" s="261" t="s">
        <v>8773</v>
      </c>
      <c r="C8468" s="268" t="s">
        <v>147</v>
      </c>
      <c r="D8468" s="283">
        <v>24.08</v>
      </c>
    </row>
    <row r="8469" spans="1:4">
      <c r="A8469" s="268">
        <v>101574</v>
      </c>
      <c r="B8469" s="261" t="s">
        <v>8774</v>
      </c>
      <c r="C8469" s="268" t="s">
        <v>147</v>
      </c>
      <c r="D8469" s="283">
        <v>15.85</v>
      </c>
    </row>
    <row r="8470" spans="1:4">
      <c r="A8470" s="268">
        <v>101589</v>
      </c>
      <c r="B8470" s="261" t="s">
        <v>8775</v>
      </c>
      <c r="C8470" s="268" t="s">
        <v>147</v>
      </c>
      <c r="D8470" s="283">
        <v>149.97</v>
      </c>
    </row>
    <row r="8471" spans="1:4">
      <c r="A8471" s="268">
        <v>106673</v>
      </c>
      <c r="B8471" s="261" t="s">
        <v>8776</v>
      </c>
      <c r="C8471" s="268" t="s">
        <v>147</v>
      </c>
      <c r="D8471" s="283">
        <v>6.42</v>
      </c>
    </row>
    <row r="8472" spans="1:4">
      <c r="A8472" s="268">
        <v>101617</v>
      </c>
      <c r="B8472" s="261" t="s">
        <v>8777</v>
      </c>
      <c r="C8472" s="268" t="s">
        <v>147</v>
      </c>
      <c r="D8472" s="283">
        <v>3.69</v>
      </c>
    </row>
    <row r="8473" spans="1:4">
      <c r="A8473" s="268">
        <v>101620</v>
      </c>
      <c r="B8473" s="261" t="s">
        <v>8778</v>
      </c>
      <c r="C8473" s="268" t="s">
        <v>138</v>
      </c>
      <c r="D8473" s="283">
        <v>258.69</v>
      </c>
    </row>
    <row r="8474" spans="1:4">
      <c r="A8474" s="268">
        <v>101625</v>
      </c>
      <c r="B8474" s="261" t="s">
        <v>8779</v>
      </c>
      <c r="C8474" s="268" t="s">
        <v>138</v>
      </c>
      <c r="D8474" s="283">
        <v>239.98</v>
      </c>
    </row>
    <row r="8475" spans="1:4">
      <c r="A8475" s="268">
        <v>101621</v>
      </c>
      <c r="B8475" s="261" t="s">
        <v>8780</v>
      </c>
      <c r="C8475" s="268" t="s">
        <v>138</v>
      </c>
      <c r="D8475" s="283">
        <v>260.94</v>
      </c>
    </row>
    <row r="8476" spans="1:4">
      <c r="A8476" s="268">
        <v>101624</v>
      </c>
      <c r="B8476" s="261" t="s">
        <v>8781</v>
      </c>
      <c r="C8476" s="268" t="s">
        <v>138</v>
      </c>
      <c r="D8476" s="283">
        <v>238.99</v>
      </c>
    </row>
    <row r="8477" spans="1:4">
      <c r="A8477" s="268">
        <v>106672</v>
      </c>
      <c r="B8477" s="261" t="s">
        <v>8782</v>
      </c>
      <c r="C8477" s="268" t="s">
        <v>147</v>
      </c>
      <c r="D8477" s="283">
        <v>10.92</v>
      </c>
    </row>
    <row r="8478" spans="1:4">
      <c r="A8478" s="268">
        <v>101616</v>
      </c>
      <c r="B8478" s="261" t="s">
        <v>8783</v>
      </c>
      <c r="C8478" s="268" t="s">
        <v>147</v>
      </c>
      <c r="D8478" s="283">
        <v>8.19</v>
      </c>
    </row>
    <row r="8479" spans="1:4">
      <c r="A8479" s="268">
        <v>101618</v>
      </c>
      <c r="B8479" s="261" t="s">
        <v>8784</v>
      </c>
      <c r="C8479" s="268" t="s">
        <v>138</v>
      </c>
      <c r="D8479" s="283">
        <v>285.83</v>
      </c>
    </row>
    <row r="8480" spans="1:4">
      <c r="A8480" s="268">
        <v>101622</v>
      </c>
      <c r="B8480" s="261" t="s">
        <v>8785</v>
      </c>
      <c r="C8480" s="268" t="s">
        <v>138</v>
      </c>
      <c r="D8480" s="283">
        <v>293.95</v>
      </c>
    </row>
    <row r="8481" spans="1:4">
      <c r="A8481" s="268">
        <v>101619</v>
      </c>
      <c r="B8481" s="261" t="s">
        <v>8786</v>
      </c>
      <c r="C8481" s="268" t="s">
        <v>138</v>
      </c>
      <c r="D8481" s="283">
        <v>288.08</v>
      </c>
    </row>
    <row r="8482" spans="1:4">
      <c r="A8482" s="268">
        <v>101623</v>
      </c>
      <c r="B8482" s="261" t="s">
        <v>8787</v>
      </c>
      <c r="C8482" s="268" t="s">
        <v>138</v>
      </c>
      <c r="D8482" s="283">
        <v>297.32</v>
      </c>
    </row>
    <row r="8483" spans="1:4">
      <c r="A8483" s="268">
        <v>104482</v>
      </c>
      <c r="B8483" s="261" t="s">
        <v>8788</v>
      </c>
      <c r="C8483" s="268" t="s">
        <v>101</v>
      </c>
      <c r="D8483" s="283">
        <v>31.29</v>
      </c>
    </row>
    <row r="8484" spans="1:4">
      <c r="A8484" s="268">
        <v>104189</v>
      </c>
      <c r="B8484" s="261" t="s">
        <v>8789</v>
      </c>
      <c r="C8484" s="268" t="s">
        <v>138</v>
      </c>
      <c r="D8484" s="283">
        <v>197.32</v>
      </c>
    </row>
    <row r="8485" spans="1:4">
      <c r="A8485" s="268">
        <v>104465</v>
      </c>
      <c r="B8485" s="261" t="s">
        <v>8790</v>
      </c>
      <c r="C8485" s="268" t="s">
        <v>111</v>
      </c>
      <c r="D8485" s="283">
        <v>0</v>
      </c>
    </row>
    <row r="8486" spans="1:4">
      <c r="A8486" s="268">
        <v>104188</v>
      </c>
      <c r="B8486" s="261" t="s">
        <v>8791</v>
      </c>
      <c r="C8486" s="268" t="s">
        <v>111</v>
      </c>
      <c r="D8486" s="283">
        <v>0</v>
      </c>
    </row>
    <row r="8487" spans="1:4">
      <c r="A8487" s="268">
        <v>104185</v>
      </c>
      <c r="B8487" s="261" t="s">
        <v>8792</v>
      </c>
      <c r="C8487" s="268" t="s">
        <v>347</v>
      </c>
      <c r="D8487" s="283">
        <v>26.66</v>
      </c>
    </row>
    <row r="8488" spans="1:4">
      <c r="A8488" s="268">
        <v>104182</v>
      </c>
      <c r="B8488" s="261" t="s">
        <v>8793</v>
      </c>
      <c r="C8488" s="268" t="s">
        <v>111</v>
      </c>
      <c r="D8488" s="283">
        <v>0</v>
      </c>
    </row>
    <row r="8489" spans="1:4">
      <c r="A8489" s="268">
        <v>104184</v>
      </c>
      <c r="B8489" s="261" t="s">
        <v>8794</v>
      </c>
      <c r="C8489" s="268" t="s">
        <v>347</v>
      </c>
      <c r="D8489" s="283">
        <v>35.94</v>
      </c>
    </row>
    <row r="8490" spans="1:4">
      <c r="A8490" s="268">
        <v>104190</v>
      </c>
      <c r="B8490" s="261" t="s">
        <v>8795</v>
      </c>
      <c r="C8490" s="268" t="s">
        <v>347</v>
      </c>
      <c r="D8490" s="283">
        <v>722.83</v>
      </c>
    </row>
    <row r="8491" spans="1:4">
      <c r="A8491" s="268">
        <v>104463</v>
      </c>
      <c r="B8491" s="261" t="s">
        <v>8796</v>
      </c>
      <c r="C8491" s="268" t="s">
        <v>347</v>
      </c>
      <c r="D8491" s="283">
        <v>0</v>
      </c>
    </row>
    <row r="8492" spans="1:4">
      <c r="A8492" s="268">
        <v>104464</v>
      </c>
      <c r="B8492" s="261" t="s">
        <v>8797</v>
      </c>
      <c r="C8492" s="268" t="s">
        <v>347</v>
      </c>
      <c r="D8492" s="283">
        <v>0</v>
      </c>
    </row>
    <row r="8493" spans="1:4">
      <c r="A8493" s="268">
        <v>104183</v>
      </c>
      <c r="B8493" s="261" t="s">
        <v>8798</v>
      </c>
      <c r="C8493" s="268" t="s">
        <v>111</v>
      </c>
      <c r="D8493" s="283">
        <v>215.83</v>
      </c>
    </row>
    <row r="8494" spans="1:4">
      <c r="A8494" s="268">
        <v>104187</v>
      </c>
      <c r="B8494" s="261" t="s">
        <v>8799</v>
      </c>
      <c r="C8494" s="268" t="s">
        <v>111</v>
      </c>
      <c r="D8494" s="283">
        <v>1827.84</v>
      </c>
    </row>
    <row r="8495" spans="1:4">
      <c r="A8495" s="268">
        <v>104186</v>
      </c>
      <c r="B8495" s="261" t="s">
        <v>8800</v>
      </c>
      <c r="C8495" s="268" t="s">
        <v>111</v>
      </c>
      <c r="D8495" s="283">
        <v>277.32</v>
      </c>
    </row>
    <row r="8496" spans="1:4">
      <c r="A8496" s="268">
        <v>104180</v>
      </c>
      <c r="B8496" s="261" t="s">
        <v>8801</v>
      </c>
      <c r="C8496" s="268" t="s">
        <v>111</v>
      </c>
      <c r="D8496" s="283">
        <v>0</v>
      </c>
    </row>
    <row r="8497" spans="1:4">
      <c r="A8497" s="268">
        <v>104181</v>
      </c>
      <c r="B8497" s="261" t="s">
        <v>8802</v>
      </c>
      <c r="C8497" s="268" t="s">
        <v>111</v>
      </c>
      <c r="D8497" s="283">
        <v>0</v>
      </c>
    </row>
    <row r="8498" spans="1:4">
      <c r="A8498" s="268">
        <v>100674</v>
      </c>
      <c r="B8498" s="261" t="s">
        <v>8803</v>
      </c>
      <c r="C8498" s="268" t="s">
        <v>147</v>
      </c>
      <c r="D8498" s="283">
        <v>756.74</v>
      </c>
    </row>
    <row r="8499" spans="1:4">
      <c r="A8499" s="268">
        <v>100664</v>
      </c>
      <c r="B8499" s="261" t="s">
        <v>8804</v>
      </c>
      <c r="C8499" s="268" t="s">
        <v>147</v>
      </c>
      <c r="D8499" s="283">
        <v>0</v>
      </c>
    </row>
    <row r="8500" spans="1:4">
      <c r="A8500" s="268">
        <v>94589</v>
      </c>
      <c r="B8500" s="261" t="s">
        <v>8805</v>
      </c>
      <c r="C8500" s="268" t="s">
        <v>111</v>
      </c>
      <c r="D8500" s="283">
        <v>21.41</v>
      </c>
    </row>
    <row r="8501" spans="1:4">
      <c r="A8501" s="268">
        <v>94590</v>
      </c>
      <c r="B8501" s="261" t="s">
        <v>8806</v>
      </c>
      <c r="C8501" s="268" t="s">
        <v>111</v>
      </c>
      <c r="D8501" s="283">
        <v>29.28</v>
      </c>
    </row>
    <row r="8502" spans="1:4">
      <c r="A8502" s="268">
        <v>94587</v>
      </c>
      <c r="B8502" s="261" t="s">
        <v>8807</v>
      </c>
      <c r="C8502" s="268" t="s">
        <v>111</v>
      </c>
      <c r="D8502" s="283">
        <v>67.180000000000007</v>
      </c>
    </row>
    <row r="8503" spans="1:4">
      <c r="A8503" s="268">
        <v>94588</v>
      </c>
      <c r="B8503" s="261" t="s">
        <v>8808</v>
      </c>
      <c r="C8503" s="268" t="s">
        <v>111</v>
      </c>
      <c r="D8503" s="283">
        <v>79.680000000000007</v>
      </c>
    </row>
    <row r="8504" spans="1:4">
      <c r="A8504" s="268">
        <v>105812</v>
      </c>
      <c r="B8504" s="261" t="s">
        <v>8809</v>
      </c>
      <c r="C8504" s="268" t="s">
        <v>111</v>
      </c>
      <c r="D8504" s="283">
        <v>30.5</v>
      </c>
    </row>
    <row r="8505" spans="1:4">
      <c r="A8505" s="268">
        <v>94571</v>
      </c>
      <c r="B8505" s="261" t="s">
        <v>8810</v>
      </c>
      <c r="C8505" s="268" t="s">
        <v>147</v>
      </c>
      <c r="D8505" s="283">
        <v>0</v>
      </c>
    </row>
    <row r="8506" spans="1:4">
      <c r="A8506" s="268">
        <v>94570</v>
      </c>
      <c r="B8506" s="261" t="s">
        <v>8811</v>
      </c>
      <c r="C8506" s="268" t="s">
        <v>147</v>
      </c>
      <c r="D8506" s="283">
        <v>348.36</v>
      </c>
    </row>
    <row r="8507" spans="1:4">
      <c r="A8507" s="268">
        <v>105811</v>
      </c>
      <c r="B8507" s="261" t="s">
        <v>8812</v>
      </c>
      <c r="C8507" s="268" t="s">
        <v>147</v>
      </c>
      <c r="D8507" s="283">
        <v>0</v>
      </c>
    </row>
    <row r="8508" spans="1:4">
      <c r="A8508" s="268">
        <v>94572</v>
      </c>
      <c r="B8508" s="261" t="s">
        <v>8813</v>
      </c>
      <c r="C8508" s="268" t="s">
        <v>147</v>
      </c>
      <c r="D8508" s="283">
        <v>497.27</v>
      </c>
    </row>
    <row r="8509" spans="1:4">
      <c r="A8509" s="268">
        <v>94573</v>
      </c>
      <c r="B8509" s="261" t="s">
        <v>8814</v>
      </c>
      <c r="C8509" s="268" t="s">
        <v>147</v>
      </c>
      <c r="D8509" s="283">
        <v>387.27</v>
      </c>
    </row>
    <row r="8510" spans="1:4">
      <c r="A8510" s="268">
        <v>105809</v>
      </c>
      <c r="B8510" s="261" t="s">
        <v>8815</v>
      </c>
      <c r="C8510" s="268" t="s">
        <v>147</v>
      </c>
      <c r="D8510" s="283">
        <v>0</v>
      </c>
    </row>
    <row r="8511" spans="1:4">
      <c r="A8511" s="268">
        <v>94569</v>
      </c>
      <c r="B8511" s="261" t="s">
        <v>8816</v>
      </c>
      <c r="C8511" s="268" t="s">
        <v>147</v>
      </c>
      <c r="D8511" s="283">
        <v>660.3</v>
      </c>
    </row>
    <row r="8512" spans="1:4">
      <c r="A8512" s="268">
        <v>105810</v>
      </c>
      <c r="B8512" s="261" t="s">
        <v>8817</v>
      </c>
      <c r="C8512" s="268" t="s">
        <v>147</v>
      </c>
      <c r="D8512" s="283">
        <v>0</v>
      </c>
    </row>
    <row r="8513" spans="1:4">
      <c r="A8513" s="268">
        <v>94561</v>
      </c>
      <c r="B8513" s="261" t="s">
        <v>8818</v>
      </c>
      <c r="C8513" s="268" t="s">
        <v>147</v>
      </c>
      <c r="D8513" s="283">
        <v>0</v>
      </c>
    </row>
    <row r="8514" spans="1:4">
      <c r="A8514" s="268">
        <v>94562</v>
      </c>
      <c r="B8514" s="261" t="s">
        <v>8819</v>
      </c>
      <c r="C8514" s="268" t="s">
        <v>147</v>
      </c>
      <c r="D8514" s="283">
        <v>590.97</v>
      </c>
    </row>
    <row r="8515" spans="1:4">
      <c r="A8515" s="268">
        <v>105813</v>
      </c>
      <c r="B8515" s="261" t="s">
        <v>8820</v>
      </c>
      <c r="C8515" s="268" t="s">
        <v>147</v>
      </c>
      <c r="D8515" s="283">
        <v>1007.57</v>
      </c>
    </row>
    <row r="8516" spans="1:4">
      <c r="A8516" s="268">
        <v>94559</v>
      </c>
      <c r="B8516" s="261" t="s">
        <v>8821</v>
      </c>
      <c r="C8516" s="268" t="s">
        <v>147</v>
      </c>
      <c r="D8516" s="283">
        <v>707.62</v>
      </c>
    </row>
    <row r="8517" spans="1:4">
      <c r="A8517" s="268">
        <v>100668</v>
      </c>
      <c r="B8517" s="261" t="s">
        <v>8822</v>
      </c>
      <c r="C8517" s="268" t="s">
        <v>147</v>
      </c>
      <c r="D8517" s="283">
        <v>1197.3900000000001</v>
      </c>
    </row>
    <row r="8518" spans="1:4">
      <c r="A8518" s="268">
        <v>100670</v>
      </c>
      <c r="B8518" s="261" t="s">
        <v>8823</v>
      </c>
      <c r="C8518" s="268" t="s">
        <v>147</v>
      </c>
      <c r="D8518" s="283">
        <v>897.99</v>
      </c>
    </row>
    <row r="8519" spans="1:4">
      <c r="A8519" s="268">
        <v>100665</v>
      </c>
      <c r="B8519" s="261" t="s">
        <v>8824</v>
      </c>
      <c r="C8519" s="268" t="s">
        <v>147</v>
      </c>
      <c r="D8519" s="283">
        <v>753.14</v>
      </c>
    </row>
    <row r="8520" spans="1:4">
      <c r="A8520" s="268">
        <v>100924</v>
      </c>
      <c r="B8520" s="261" t="s">
        <v>8825</v>
      </c>
      <c r="C8520" s="268" t="s">
        <v>147</v>
      </c>
      <c r="D8520" s="283">
        <v>0</v>
      </c>
    </row>
    <row r="8521" spans="1:4">
      <c r="A8521" s="268">
        <v>100671</v>
      </c>
      <c r="B8521" s="261" t="s">
        <v>8826</v>
      </c>
      <c r="C8521" s="268" t="s">
        <v>147</v>
      </c>
      <c r="D8521" s="283">
        <v>1103.6199999999999</v>
      </c>
    </row>
    <row r="8522" spans="1:4">
      <c r="A8522" s="268">
        <v>100667</v>
      </c>
      <c r="B8522" s="261" t="s">
        <v>8827</v>
      </c>
      <c r="C8522" s="268" t="s">
        <v>147</v>
      </c>
      <c r="D8522" s="283">
        <v>955.58</v>
      </c>
    </row>
    <row r="8523" spans="1:4">
      <c r="A8523" s="268">
        <v>100669</v>
      </c>
      <c r="B8523" s="261" t="s">
        <v>8828</v>
      </c>
      <c r="C8523" s="268" t="s">
        <v>147</v>
      </c>
      <c r="D8523" s="283">
        <v>889.36</v>
      </c>
    </row>
    <row r="8524" spans="1:4">
      <c r="A8524" s="268">
        <v>100672</v>
      </c>
      <c r="B8524" s="261" t="s">
        <v>8829</v>
      </c>
      <c r="C8524" s="268" t="s">
        <v>147</v>
      </c>
      <c r="D8524" s="283">
        <v>728.19</v>
      </c>
    </row>
    <row r="8525" spans="1:4">
      <c r="A8525" s="268">
        <v>100666</v>
      </c>
      <c r="B8525" s="261" t="s">
        <v>8830</v>
      </c>
      <c r="C8525" s="268" t="s">
        <v>147</v>
      </c>
      <c r="D8525" s="283">
        <v>609.95000000000005</v>
      </c>
    </row>
    <row r="8526" spans="1:4">
      <c r="A8526" s="268">
        <v>100663</v>
      </c>
      <c r="B8526" s="261" t="s">
        <v>8831</v>
      </c>
      <c r="C8526" s="268" t="s">
        <v>147</v>
      </c>
      <c r="D8526" s="283">
        <v>0</v>
      </c>
    </row>
    <row r="8527" spans="1:4">
      <c r="A8527" s="268">
        <v>100662</v>
      </c>
      <c r="B8527" s="261" t="s">
        <v>8832</v>
      </c>
      <c r="C8527" s="268" t="s">
        <v>147</v>
      </c>
      <c r="D8527" s="283">
        <v>0</v>
      </c>
    </row>
    <row r="8528" spans="1:4">
      <c r="A8528" s="268">
        <v>100661</v>
      </c>
      <c r="B8528" s="261" t="s">
        <v>8833</v>
      </c>
      <c r="C8528" s="268" t="s">
        <v>147</v>
      </c>
      <c r="D8528" s="283">
        <v>0</v>
      </c>
    </row>
    <row r="8529" spans="1:4">
      <c r="A8529" s="268">
        <v>105925</v>
      </c>
      <c r="B8529" s="261" t="s">
        <v>8834</v>
      </c>
      <c r="C8529" s="268" t="s">
        <v>111</v>
      </c>
      <c r="D8529" s="283">
        <v>2.58</v>
      </c>
    </row>
    <row r="8530" spans="1:4">
      <c r="A8530" s="268">
        <v>100659</v>
      </c>
      <c r="B8530" s="261" t="s">
        <v>8835</v>
      </c>
      <c r="C8530" s="268" t="s">
        <v>111</v>
      </c>
      <c r="D8530" s="283">
        <v>10.31</v>
      </c>
    </row>
    <row r="8531" spans="1:4">
      <c r="A8531" s="268">
        <v>100660</v>
      </c>
      <c r="B8531" s="261" t="s">
        <v>8836</v>
      </c>
      <c r="C8531" s="268" t="s">
        <v>111</v>
      </c>
      <c r="D8531" s="283">
        <v>7.19</v>
      </c>
    </row>
    <row r="8532" spans="1:4">
      <c r="A8532" s="268">
        <v>100711</v>
      </c>
      <c r="B8532" s="261" t="s">
        <v>8837</v>
      </c>
      <c r="C8532" s="268" t="s">
        <v>111</v>
      </c>
      <c r="D8532" s="283">
        <v>0</v>
      </c>
    </row>
    <row r="8533" spans="1:4">
      <c r="A8533" s="268">
        <v>100676</v>
      </c>
      <c r="B8533" s="261" t="s">
        <v>8838</v>
      </c>
      <c r="C8533" s="268" t="s">
        <v>347</v>
      </c>
      <c r="D8533" s="283">
        <v>212.71</v>
      </c>
    </row>
    <row r="8534" spans="1:4">
      <c r="A8534" s="268">
        <v>90806</v>
      </c>
      <c r="B8534" s="261" t="s">
        <v>8839</v>
      </c>
      <c r="C8534" s="268" t="s">
        <v>347</v>
      </c>
      <c r="D8534" s="283">
        <v>437.59</v>
      </c>
    </row>
    <row r="8535" spans="1:4">
      <c r="A8535" s="268">
        <v>91292</v>
      </c>
      <c r="B8535" s="261" t="s">
        <v>8840</v>
      </c>
      <c r="C8535" s="268" t="s">
        <v>347</v>
      </c>
      <c r="D8535" s="283">
        <v>367.93</v>
      </c>
    </row>
    <row r="8536" spans="1:4">
      <c r="A8536" s="268">
        <v>90801</v>
      </c>
      <c r="B8536" s="261" t="s">
        <v>8841</v>
      </c>
      <c r="C8536" s="268" t="s">
        <v>347</v>
      </c>
      <c r="D8536" s="283">
        <v>322.27999999999997</v>
      </c>
    </row>
    <row r="8537" spans="1:4">
      <c r="A8537" s="268">
        <v>91287</v>
      </c>
      <c r="B8537" s="261" t="s">
        <v>8842</v>
      </c>
      <c r="C8537" s="268" t="s">
        <v>347</v>
      </c>
      <c r="D8537" s="283">
        <v>252.62</v>
      </c>
    </row>
    <row r="8538" spans="1:4">
      <c r="A8538" s="268">
        <v>100706</v>
      </c>
      <c r="B8538" s="261" t="s">
        <v>8843</v>
      </c>
      <c r="C8538" s="268" t="s">
        <v>347</v>
      </c>
      <c r="D8538" s="283">
        <v>92.17</v>
      </c>
    </row>
    <row r="8539" spans="1:4">
      <c r="A8539" s="268">
        <v>100709</v>
      </c>
      <c r="B8539" s="261" t="s">
        <v>8844</v>
      </c>
      <c r="C8539" s="268" t="s">
        <v>347</v>
      </c>
      <c r="D8539" s="283">
        <v>71.010000000000005</v>
      </c>
    </row>
    <row r="8540" spans="1:4">
      <c r="A8540" s="268">
        <v>100710</v>
      </c>
      <c r="B8540" s="261" t="s">
        <v>8845</v>
      </c>
      <c r="C8540" s="268" t="s">
        <v>347</v>
      </c>
      <c r="D8540" s="283">
        <v>190.65</v>
      </c>
    </row>
    <row r="8541" spans="1:4">
      <c r="A8541" s="268">
        <v>90830</v>
      </c>
      <c r="B8541" s="261" t="s">
        <v>8846</v>
      </c>
      <c r="C8541" s="268" t="s">
        <v>347</v>
      </c>
      <c r="D8541" s="283">
        <v>221.09</v>
      </c>
    </row>
    <row r="8542" spans="1:4">
      <c r="A8542" s="268">
        <v>91304</v>
      </c>
      <c r="B8542" s="261" t="s">
        <v>8847</v>
      </c>
      <c r="C8542" s="268" t="s">
        <v>347</v>
      </c>
      <c r="D8542" s="283">
        <v>137.05000000000001</v>
      </c>
    </row>
    <row r="8543" spans="1:4">
      <c r="A8543" s="268">
        <v>90831</v>
      </c>
      <c r="B8543" s="261" t="s">
        <v>8848</v>
      </c>
      <c r="C8543" s="268" t="s">
        <v>347</v>
      </c>
      <c r="D8543" s="283">
        <v>193.16</v>
      </c>
    </row>
    <row r="8544" spans="1:4">
      <c r="A8544" s="268">
        <v>91305</v>
      </c>
      <c r="B8544" s="261" t="s">
        <v>8849</v>
      </c>
      <c r="C8544" s="268" t="s">
        <v>347</v>
      </c>
      <c r="D8544" s="283">
        <v>135.35</v>
      </c>
    </row>
    <row r="8545" spans="1:4">
      <c r="A8545" s="268">
        <v>91306</v>
      </c>
      <c r="B8545" s="261" t="s">
        <v>8850</v>
      </c>
      <c r="C8545" s="268" t="s">
        <v>347</v>
      </c>
      <c r="D8545" s="283">
        <v>193.16</v>
      </c>
    </row>
    <row r="8546" spans="1:4">
      <c r="A8546" s="268">
        <v>91307</v>
      </c>
      <c r="B8546" s="261" t="s">
        <v>8851</v>
      </c>
      <c r="C8546" s="268" t="s">
        <v>347</v>
      </c>
      <c r="D8546" s="283">
        <v>115.84</v>
      </c>
    </row>
    <row r="8547" spans="1:4">
      <c r="A8547" s="268">
        <v>100707</v>
      </c>
      <c r="B8547" s="261" t="s">
        <v>8852</v>
      </c>
      <c r="C8547" s="268" t="s">
        <v>347</v>
      </c>
      <c r="D8547" s="283">
        <v>177.1</v>
      </c>
    </row>
    <row r="8548" spans="1:4">
      <c r="A8548" s="268">
        <v>100708</v>
      </c>
      <c r="B8548" s="261" t="s">
        <v>8853</v>
      </c>
      <c r="C8548" s="268" t="s">
        <v>347</v>
      </c>
      <c r="D8548" s="283">
        <v>220.18</v>
      </c>
    </row>
    <row r="8549" spans="1:4">
      <c r="A8549" s="268">
        <v>91328</v>
      </c>
      <c r="B8549" s="261" t="s">
        <v>8854</v>
      </c>
      <c r="C8549" s="268" t="s">
        <v>347</v>
      </c>
      <c r="D8549" s="283">
        <v>919.77</v>
      </c>
    </row>
    <row r="8550" spans="1:4">
      <c r="A8550" s="268">
        <v>100687</v>
      </c>
      <c r="B8550" s="261" t="s">
        <v>8855</v>
      </c>
      <c r="C8550" s="268" t="s">
        <v>347</v>
      </c>
      <c r="D8550" s="283">
        <v>1112.93</v>
      </c>
    </row>
    <row r="8551" spans="1:4">
      <c r="A8551" s="268">
        <v>100681</v>
      </c>
      <c r="B8551" s="261" t="s">
        <v>8856</v>
      </c>
      <c r="C8551" s="268" t="s">
        <v>347</v>
      </c>
      <c r="D8551" s="283">
        <v>1138.28</v>
      </c>
    </row>
    <row r="8552" spans="1:4">
      <c r="A8552" s="268">
        <v>91330</v>
      </c>
      <c r="B8552" s="261" t="s">
        <v>8857</v>
      </c>
      <c r="C8552" s="268" t="s">
        <v>347</v>
      </c>
      <c r="D8552" s="283">
        <v>945.12</v>
      </c>
    </row>
    <row r="8553" spans="1:4">
      <c r="A8553" s="268">
        <v>100689</v>
      </c>
      <c r="B8553" s="261" t="s">
        <v>8858</v>
      </c>
      <c r="C8553" s="268" t="s">
        <v>347</v>
      </c>
      <c r="D8553" s="283">
        <v>1201.76</v>
      </c>
    </row>
    <row r="8554" spans="1:4">
      <c r="A8554" s="268">
        <v>91332</v>
      </c>
      <c r="B8554" s="261" t="s">
        <v>8859</v>
      </c>
      <c r="C8554" s="268" t="s">
        <v>347</v>
      </c>
      <c r="D8554" s="283">
        <v>980.67</v>
      </c>
    </row>
    <row r="8555" spans="1:4">
      <c r="A8555" s="268">
        <v>100688</v>
      </c>
      <c r="B8555" s="261" t="s">
        <v>8860</v>
      </c>
      <c r="C8555" s="268" t="s">
        <v>347</v>
      </c>
      <c r="D8555" s="283">
        <v>955.51</v>
      </c>
    </row>
    <row r="8556" spans="1:4">
      <c r="A8556" s="268">
        <v>91329</v>
      </c>
      <c r="B8556" s="261" t="s">
        <v>8861</v>
      </c>
      <c r="C8556" s="268" t="s">
        <v>347</v>
      </c>
      <c r="D8556" s="283">
        <v>820.16</v>
      </c>
    </row>
    <row r="8557" spans="1:4">
      <c r="A8557" s="268">
        <v>100682</v>
      </c>
      <c r="B8557" s="261" t="s">
        <v>8862</v>
      </c>
      <c r="C8557" s="268" t="s">
        <v>347</v>
      </c>
      <c r="D8557" s="283">
        <v>960.73</v>
      </c>
    </row>
    <row r="8558" spans="1:4">
      <c r="A8558" s="268">
        <v>91331</v>
      </c>
      <c r="B8558" s="261" t="s">
        <v>8863</v>
      </c>
      <c r="C8558" s="268" t="s">
        <v>347</v>
      </c>
      <c r="D8558" s="283">
        <v>844.89</v>
      </c>
    </row>
    <row r="8559" spans="1:4">
      <c r="A8559" s="268">
        <v>100690</v>
      </c>
      <c r="B8559" s="261" t="s">
        <v>8864</v>
      </c>
      <c r="C8559" s="268" t="s">
        <v>347</v>
      </c>
      <c r="D8559" s="283">
        <v>1016.86</v>
      </c>
    </row>
    <row r="8560" spans="1:4">
      <c r="A8560" s="268">
        <v>91333</v>
      </c>
      <c r="B8560" s="261" t="s">
        <v>8865</v>
      </c>
      <c r="C8560" s="268" t="s">
        <v>347</v>
      </c>
      <c r="D8560" s="283">
        <v>879.81</v>
      </c>
    </row>
    <row r="8561" spans="1:4">
      <c r="A8561" s="268">
        <v>90841</v>
      </c>
      <c r="B8561" s="261" t="s">
        <v>8866</v>
      </c>
      <c r="C8561" s="268" t="s">
        <v>347</v>
      </c>
      <c r="D8561" s="283">
        <v>1095.44</v>
      </c>
    </row>
    <row r="8562" spans="1:4">
      <c r="A8562" s="268">
        <v>90847</v>
      </c>
      <c r="B8562" s="261" t="s">
        <v>8867</v>
      </c>
      <c r="C8562" s="268" t="s">
        <v>347</v>
      </c>
      <c r="D8562" s="283">
        <v>902.28</v>
      </c>
    </row>
    <row r="8563" spans="1:4">
      <c r="A8563" s="268">
        <v>90842</v>
      </c>
      <c r="B8563" s="261" t="s">
        <v>8868</v>
      </c>
      <c r="C8563" s="268" t="s">
        <v>347</v>
      </c>
      <c r="D8563" s="283">
        <v>1105.78</v>
      </c>
    </row>
    <row r="8564" spans="1:4">
      <c r="A8564" s="268">
        <v>90848</v>
      </c>
      <c r="B8564" s="261" t="s">
        <v>8869</v>
      </c>
      <c r="C8564" s="268" t="s">
        <v>347</v>
      </c>
      <c r="D8564" s="283">
        <v>912.62</v>
      </c>
    </row>
    <row r="8565" spans="1:4">
      <c r="A8565" s="268">
        <v>90843</v>
      </c>
      <c r="B8565" s="261" t="s">
        <v>8870</v>
      </c>
      <c r="C8565" s="268" t="s">
        <v>347</v>
      </c>
      <c r="D8565" s="283">
        <v>1158.29</v>
      </c>
    </row>
    <row r="8566" spans="1:4">
      <c r="A8566" s="268">
        <v>90849</v>
      </c>
      <c r="B8566" s="261" t="s">
        <v>8871</v>
      </c>
      <c r="C8566" s="268" t="s">
        <v>347</v>
      </c>
      <c r="D8566" s="283">
        <v>937.2</v>
      </c>
    </row>
    <row r="8567" spans="1:4">
      <c r="A8567" s="268">
        <v>90844</v>
      </c>
      <c r="B8567" s="261" t="s">
        <v>8872</v>
      </c>
      <c r="C8567" s="268" t="s">
        <v>347</v>
      </c>
      <c r="D8567" s="283">
        <v>1229.7</v>
      </c>
    </row>
    <row r="8568" spans="1:4">
      <c r="A8568" s="268">
        <v>90850</v>
      </c>
      <c r="B8568" s="261" t="s">
        <v>8873</v>
      </c>
      <c r="C8568" s="268" t="s">
        <v>347</v>
      </c>
      <c r="D8568" s="283">
        <v>1008.61</v>
      </c>
    </row>
    <row r="8569" spans="1:4">
      <c r="A8569" s="268">
        <v>91312</v>
      </c>
      <c r="B8569" s="261" t="s">
        <v>8874</v>
      </c>
      <c r="C8569" s="268" t="s">
        <v>347</v>
      </c>
      <c r="D8569" s="283">
        <v>938.02</v>
      </c>
    </row>
    <row r="8570" spans="1:4">
      <c r="A8570" s="268">
        <v>91318</v>
      </c>
      <c r="B8570" s="261" t="s">
        <v>8875</v>
      </c>
      <c r="C8570" s="268" t="s">
        <v>347</v>
      </c>
      <c r="D8570" s="283">
        <v>802.67</v>
      </c>
    </row>
    <row r="8571" spans="1:4">
      <c r="A8571" s="268">
        <v>91313</v>
      </c>
      <c r="B8571" s="261" t="s">
        <v>8876</v>
      </c>
      <c r="C8571" s="268" t="s">
        <v>347</v>
      </c>
      <c r="D8571" s="283">
        <v>928.23</v>
      </c>
    </row>
    <row r="8572" spans="1:4">
      <c r="A8572" s="268">
        <v>91319</v>
      </c>
      <c r="B8572" s="261" t="s">
        <v>8877</v>
      </c>
      <c r="C8572" s="268" t="s">
        <v>347</v>
      </c>
      <c r="D8572" s="283">
        <v>812.39</v>
      </c>
    </row>
    <row r="8573" spans="1:4">
      <c r="A8573" s="268">
        <v>91314</v>
      </c>
      <c r="B8573" s="261" t="s">
        <v>8878</v>
      </c>
      <c r="C8573" s="268" t="s">
        <v>347</v>
      </c>
      <c r="D8573" s="283">
        <v>973.39</v>
      </c>
    </row>
    <row r="8574" spans="1:4">
      <c r="A8574" s="268">
        <v>91320</v>
      </c>
      <c r="B8574" s="261" t="s">
        <v>8879</v>
      </c>
      <c r="C8574" s="268" t="s">
        <v>347</v>
      </c>
      <c r="D8574" s="283">
        <v>836.34</v>
      </c>
    </row>
    <row r="8575" spans="1:4">
      <c r="A8575" s="268">
        <v>91315</v>
      </c>
      <c r="B8575" s="261" t="s">
        <v>8880</v>
      </c>
      <c r="C8575" s="268" t="s">
        <v>347</v>
      </c>
      <c r="D8575" s="283">
        <v>1044.17</v>
      </c>
    </row>
    <row r="8576" spans="1:4">
      <c r="A8576" s="268">
        <v>91321</v>
      </c>
      <c r="B8576" s="261" t="s">
        <v>8881</v>
      </c>
      <c r="C8576" s="268" t="s">
        <v>347</v>
      </c>
      <c r="D8576" s="283">
        <v>907.12</v>
      </c>
    </row>
    <row r="8577" spans="1:4">
      <c r="A8577" s="268">
        <v>90845</v>
      </c>
      <c r="B8577" s="261" t="s">
        <v>8882</v>
      </c>
      <c r="C8577" s="268" t="s">
        <v>347</v>
      </c>
      <c r="D8577" s="283">
        <v>1391.14</v>
      </c>
    </row>
    <row r="8578" spans="1:4">
      <c r="A8578" s="268">
        <v>90851</v>
      </c>
      <c r="B8578" s="261" t="s">
        <v>8883</v>
      </c>
      <c r="C8578" s="268" t="s">
        <v>347</v>
      </c>
      <c r="D8578" s="283">
        <v>1170.05</v>
      </c>
    </row>
    <row r="8579" spans="1:4">
      <c r="A8579" s="268">
        <v>90846</v>
      </c>
      <c r="B8579" s="261" t="s">
        <v>8884</v>
      </c>
      <c r="C8579" s="268" t="s">
        <v>347</v>
      </c>
      <c r="D8579" s="283">
        <v>1455.17</v>
      </c>
    </row>
    <row r="8580" spans="1:4">
      <c r="A8580" s="268">
        <v>90852</v>
      </c>
      <c r="B8580" s="261" t="s">
        <v>8885</v>
      </c>
      <c r="C8580" s="268" t="s">
        <v>347</v>
      </c>
      <c r="D8580" s="283">
        <v>1234.08</v>
      </c>
    </row>
    <row r="8581" spans="1:4">
      <c r="A8581" s="268">
        <v>91316</v>
      </c>
      <c r="B8581" s="261" t="s">
        <v>8886</v>
      </c>
      <c r="C8581" s="268" t="s">
        <v>347</v>
      </c>
      <c r="D8581" s="283">
        <v>1206.24</v>
      </c>
    </row>
    <row r="8582" spans="1:4">
      <c r="A8582" s="268">
        <v>91322</v>
      </c>
      <c r="B8582" s="261" t="s">
        <v>8887</v>
      </c>
      <c r="C8582" s="268" t="s">
        <v>347</v>
      </c>
      <c r="D8582" s="283">
        <v>1069.19</v>
      </c>
    </row>
    <row r="8583" spans="1:4">
      <c r="A8583" s="268">
        <v>91317</v>
      </c>
      <c r="B8583" s="261" t="s">
        <v>8888</v>
      </c>
      <c r="C8583" s="268" t="s">
        <v>347</v>
      </c>
      <c r="D8583" s="283">
        <v>1269.6400000000001</v>
      </c>
    </row>
    <row r="8584" spans="1:4">
      <c r="A8584" s="268">
        <v>91323</v>
      </c>
      <c r="B8584" s="261" t="s">
        <v>8889</v>
      </c>
      <c r="C8584" s="268" t="s">
        <v>347</v>
      </c>
      <c r="D8584" s="283">
        <v>1132.5899999999999</v>
      </c>
    </row>
    <row r="8585" spans="1:4">
      <c r="A8585" s="268">
        <v>100678</v>
      </c>
      <c r="B8585" s="261" t="s">
        <v>8890</v>
      </c>
      <c r="C8585" s="268" t="s">
        <v>347</v>
      </c>
      <c r="D8585" s="283">
        <v>1104.81</v>
      </c>
    </row>
    <row r="8586" spans="1:4">
      <c r="A8586" s="268">
        <v>91013</v>
      </c>
      <c r="B8586" s="261" t="s">
        <v>8891</v>
      </c>
      <c r="C8586" s="268" t="s">
        <v>347</v>
      </c>
      <c r="D8586" s="283">
        <v>911.65</v>
      </c>
    </row>
    <row r="8587" spans="1:4">
      <c r="A8587" s="268">
        <v>100680</v>
      </c>
      <c r="B8587" s="261" t="s">
        <v>8892</v>
      </c>
      <c r="C8587" s="268" t="s">
        <v>347</v>
      </c>
      <c r="D8587" s="283">
        <v>1115.5999999999999</v>
      </c>
    </row>
    <row r="8588" spans="1:4">
      <c r="A8588" s="268">
        <v>91014</v>
      </c>
      <c r="B8588" s="261" t="s">
        <v>8893</v>
      </c>
      <c r="C8588" s="268" t="s">
        <v>347</v>
      </c>
      <c r="D8588" s="283">
        <v>922.44</v>
      </c>
    </row>
    <row r="8589" spans="1:4">
      <c r="A8589" s="268">
        <v>100683</v>
      </c>
      <c r="B8589" s="261" t="s">
        <v>8894</v>
      </c>
      <c r="C8589" s="268" t="s">
        <v>347</v>
      </c>
      <c r="D8589" s="283">
        <v>1196.3499999999999</v>
      </c>
    </row>
    <row r="8590" spans="1:4">
      <c r="A8590" s="268">
        <v>91015</v>
      </c>
      <c r="B8590" s="261" t="s">
        <v>8895</v>
      </c>
      <c r="C8590" s="268" t="s">
        <v>347</v>
      </c>
      <c r="D8590" s="283">
        <v>975.26</v>
      </c>
    </row>
    <row r="8591" spans="1:4">
      <c r="A8591" s="268">
        <v>100685</v>
      </c>
      <c r="B8591" s="261" t="s">
        <v>8896</v>
      </c>
      <c r="C8591" s="268" t="s">
        <v>347</v>
      </c>
      <c r="D8591" s="283">
        <v>1238</v>
      </c>
    </row>
    <row r="8592" spans="1:4">
      <c r="A8592" s="268">
        <v>91016</v>
      </c>
      <c r="B8592" s="261" t="s">
        <v>8897</v>
      </c>
      <c r="C8592" s="268" t="s">
        <v>347</v>
      </c>
      <c r="D8592" s="283">
        <v>1016.91</v>
      </c>
    </row>
    <row r="8593" spans="1:4">
      <c r="A8593" s="268">
        <v>100679</v>
      </c>
      <c r="B8593" s="261" t="s">
        <v>8898</v>
      </c>
      <c r="C8593" s="268" t="s">
        <v>347</v>
      </c>
      <c r="D8593" s="283">
        <v>947.39</v>
      </c>
    </row>
    <row r="8594" spans="1:4">
      <c r="A8594" s="268">
        <v>91324</v>
      </c>
      <c r="B8594" s="261" t="s">
        <v>8899</v>
      </c>
      <c r="C8594" s="268" t="s">
        <v>347</v>
      </c>
      <c r="D8594" s="283">
        <v>812.04</v>
      </c>
    </row>
    <row r="8595" spans="1:4">
      <c r="A8595" s="268">
        <v>100712</v>
      </c>
      <c r="B8595" s="261" t="s">
        <v>8900</v>
      </c>
      <c r="C8595" s="268" t="s">
        <v>347</v>
      </c>
      <c r="D8595" s="283">
        <v>938.05</v>
      </c>
    </row>
    <row r="8596" spans="1:4">
      <c r="A8596" s="268">
        <v>91325</v>
      </c>
      <c r="B8596" s="261" t="s">
        <v>8901</v>
      </c>
      <c r="C8596" s="268" t="s">
        <v>347</v>
      </c>
      <c r="D8596" s="283">
        <v>822.21</v>
      </c>
    </row>
    <row r="8597" spans="1:4">
      <c r="A8597" s="268">
        <v>100684</v>
      </c>
      <c r="B8597" s="261" t="s">
        <v>8902</v>
      </c>
      <c r="C8597" s="268" t="s">
        <v>347</v>
      </c>
      <c r="D8597" s="283">
        <v>1011.45</v>
      </c>
    </row>
    <row r="8598" spans="1:4">
      <c r="A8598" s="268">
        <v>91326</v>
      </c>
      <c r="B8598" s="261" t="s">
        <v>8903</v>
      </c>
      <c r="C8598" s="268" t="s">
        <v>347</v>
      </c>
      <c r="D8598" s="283">
        <v>874.4</v>
      </c>
    </row>
    <row r="8599" spans="1:4">
      <c r="A8599" s="268">
        <v>91327</v>
      </c>
      <c r="B8599" s="261" t="s">
        <v>8904</v>
      </c>
      <c r="C8599" s="268" t="s">
        <v>347</v>
      </c>
      <c r="D8599" s="283">
        <v>915.42</v>
      </c>
    </row>
    <row r="8600" spans="1:4">
      <c r="A8600" s="268">
        <v>100686</v>
      </c>
      <c r="B8600" s="261" t="s">
        <v>8905</v>
      </c>
      <c r="C8600" s="268" t="s">
        <v>347</v>
      </c>
      <c r="D8600" s="283">
        <v>1052.47</v>
      </c>
    </row>
    <row r="8601" spans="1:4">
      <c r="A8601" s="268">
        <v>100693</v>
      </c>
      <c r="B8601" s="261" t="s">
        <v>8906</v>
      </c>
      <c r="C8601" s="268" t="s">
        <v>347</v>
      </c>
      <c r="D8601" s="283">
        <v>2376.6</v>
      </c>
    </row>
    <row r="8602" spans="1:4">
      <c r="A8602" s="268">
        <v>91336</v>
      </c>
      <c r="B8602" s="261" t="s">
        <v>8907</v>
      </c>
      <c r="C8602" s="268" t="s">
        <v>347</v>
      </c>
      <c r="D8602" s="283">
        <v>2155.5100000000002</v>
      </c>
    </row>
    <row r="8603" spans="1:4">
      <c r="A8603" s="268">
        <v>100694</v>
      </c>
      <c r="B8603" s="261" t="s">
        <v>8908</v>
      </c>
      <c r="C8603" s="268" t="s">
        <v>347</v>
      </c>
      <c r="D8603" s="283">
        <v>2191.6999999999998</v>
      </c>
    </row>
    <row r="8604" spans="1:4">
      <c r="A8604" s="268">
        <v>91337</v>
      </c>
      <c r="B8604" s="261" t="s">
        <v>8909</v>
      </c>
      <c r="C8604" s="268" t="s">
        <v>347</v>
      </c>
      <c r="D8604" s="283">
        <v>2054.65</v>
      </c>
    </row>
    <row r="8605" spans="1:4">
      <c r="A8605" s="268">
        <v>100691</v>
      </c>
      <c r="B8605" s="261" t="s">
        <v>8910</v>
      </c>
      <c r="C8605" s="268" t="s">
        <v>347</v>
      </c>
      <c r="D8605" s="283">
        <v>1927.11</v>
      </c>
    </row>
    <row r="8606" spans="1:4">
      <c r="A8606" s="268">
        <v>100692</v>
      </c>
      <c r="B8606" s="261" t="s">
        <v>8911</v>
      </c>
      <c r="C8606" s="268" t="s">
        <v>347</v>
      </c>
      <c r="D8606" s="283">
        <v>1742.21</v>
      </c>
    </row>
    <row r="8607" spans="1:4">
      <c r="A8607" s="268">
        <v>91334</v>
      </c>
      <c r="B8607" s="261" t="s">
        <v>8912</v>
      </c>
      <c r="C8607" s="268" t="s">
        <v>347</v>
      </c>
      <c r="D8607" s="283">
        <v>1706.02</v>
      </c>
    </row>
    <row r="8608" spans="1:4">
      <c r="A8608" s="268">
        <v>91335</v>
      </c>
      <c r="B8608" s="261" t="s">
        <v>8913</v>
      </c>
      <c r="C8608" s="268" t="s">
        <v>347</v>
      </c>
      <c r="D8608" s="283">
        <v>1605.16</v>
      </c>
    </row>
    <row r="8609" spans="1:4">
      <c r="A8609" s="268">
        <v>90788</v>
      </c>
      <c r="B8609" s="261" t="s">
        <v>8914</v>
      </c>
      <c r="C8609" s="268" t="s">
        <v>347</v>
      </c>
      <c r="D8609" s="283">
        <v>701.36</v>
      </c>
    </row>
    <row r="8610" spans="1:4">
      <c r="A8610" s="268">
        <v>90789</v>
      </c>
      <c r="B8610" s="261" t="s">
        <v>8915</v>
      </c>
      <c r="C8610" s="268" t="s">
        <v>347</v>
      </c>
      <c r="D8610" s="283">
        <v>702.66</v>
      </c>
    </row>
    <row r="8611" spans="1:4">
      <c r="A8611" s="268">
        <v>90790</v>
      </c>
      <c r="B8611" s="261" t="s">
        <v>8916</v>
      </c>
      <c r="C8611" s="268" t="s">
        <v>347</v>
      </c>
      <c r="D8611" s="283">
        <v>724.25</v>
      </c>
    </row>
    <row r="8612" spans="1:4">
      <c r="A8612" s="268">
        <v>100675</v>
      </c>
      <c r="B8612" s="261" t="s">
        <v>8917</v>
      </c>
      <c r="C8612" s="268" t="s">
        <v>347</v>
      </c>
      <c r="D8612" s="283">
        <v>786.22</v>
      </c>
    </row>
    <row r="8613" spans="1:4">
      <c r="A8613" s="268">
        <v>90794</v>
      </c>
      <c r="B8613" s="261" t="s">
        <v>8918</v>
      </c>
      <c r="C8613" s="268" t="s">
        <v>347</v>
      </c>
      <c r="D8613" s="283">
        <v>632.42999999999995</v>
      </c>
    </row>
    <row r="8614" spans="1:4">
      <c r="A8614" s="268">
        <v>90796</v>
      </c>
      <c r="B8614" s="261" t="s">
        <v>8919</v>
      </c>
      <c r="C8614" s="268" t="s">
        <v>347</v>
      </c>
      <c r="D8614" s="283">
        <v>642.30999999999995</v>
      </c>
    </row>
    <row r="8615" spans="1:4">
      <c r="A8615" s="268">
        <v>90797</v>
      </c>
      <c r="B8615" s="261" t="s">
        <v>8920</v>
      </c>
      <c r="C8615" s="268" t="s">
        <v>347</v>
      </c>
      <c r="D8615" s="283">
        <v>647.26</v>
      </c>
    </row>
    <row r="8616" spans="1:4">
      <c r="A8616" s="268">
        <v>90791</v>
      </c>
      <c r="B8616" s="261" t="s">
        <v>8921</v>
      </c>
      <c r="C8616" s="268" t="s">
        <v>347</v>
      </c>
      <c r="D8616" s="283">
        <v>851.35</v>
      </c>
    </row>
    <row r="8617" spans="1:4">
      <c r="A8617" s="268">
        <v>90793</v>
      </c>
      <c r="B8617" s="261" t="s">
        <v>8922</v>
      </c>
      <c r="C8617" s="268" t="s">
        <v>347</v>
      </c>
      <c r="D8617" s="283">
        <v>894.09</v>
      </c>
    </row>
    <row r="8618" spans="1:4">
      <c r="A8618" s="268">
        <v>90798</v>
      </c>
      <c r="B8618" s="261" t="s">
        <v>8923</v>
      </c>
      <c r="C8618" s="268" t="s">
        <v>347</v>
      </c>
      <c r="D8618" s="283">
        <v>928.75</v>
      </c>
    </row>
    <row r="8619" spans="1:4">
      <c r="A8619" s="268">
        <v>90799</v>
      </c>
      <c r="B8619" s="261" t="s">
        <v>8924</v>
      </c>
      <c r="C8619" s="268" t="s">
        <v>347</v>
      </c>
      <c r="D8619" s="283">
        <v>956.04</v>
      </c>
    </row>
    <row r="8620" spans="1:4">
      <c r="A8620" s="268">
        <v>100704</v>
      </c>
      <c r="B8620" s="261" t="s">
        <v>8925</v>
      </c>
      <c r="C8620" s="268" t="s">
        <v>347</v>
      </c>
      <c r="D8620" s="283">
        <v>83.7</v>
      </c>
    </row>
    <row r="8621" spans="1:4">
      <c r="A8621" s="268">
        <v>106141</v>
      </c>
      <c r="B8621" s="261" t="s">
        <v>8926</v>
      </c>
      <c r="C8621" s="268" t="s">
        <v>347</v>
      </c>
      <c r="D8621" s="283">
        <v>0</v>
      </c>
    </row>
    <row r="8622" spans="1:4">
      <c r="A8622" s="268">
        <v>106139</v>
      </c>
      <c r="B8622" s="261" t="s">
        <v>8927</v>
      </c>
      <c r="C8622" s="268" t="s">
        <v>347</v>
      </c>
      <c r="D8622" s="283">
        <v>0</v>
      </c>
    </row>
    <row r="8623" spans="1:4">
      <c r="A8623" s="268">
        <v>106140</v>
      </c>
      <c r="B8623" s="261" t="s">
        <v>8928</v>
      </c>
      <c r="C8623" s="268" t="s">
        <v>347</v>
      </c>
      <c r="D8623" s="283">
        <v>0</v>
      </c>
    </row>
    <row r="8624" spans="1:4">
      <c r="A8624" s="268">
        <v>90838</v>
      </c>
      <c r="B8624" s="261" t="s">
        <v>8929</v>
      </c>
      <c r="C8624" s="268" t="s">
        <v>347</v>
      </c>
      <c r="D8624" s="283">
        <v>1874.23</v>
      </c>
    </row>
    <row r="8625" spans="1:4">
      <c r="A8625" s="268">
        <v>94805</v>
      </c>
      <c r="B8625" s="261" t="s">
        <v>8930</v>
      </c>
      <c r="C8625" s="268" t="s">
        <v>347</v>
      </c>
      <c r="D8625" s="283">
        <v>711.53</v>
      </c>
    </row>
    <row r="8626" spans="1:4">
      <c r="A8626" s="268">
        <v>106145</v>
      </c>
      <c r="B8626" s="261" t="s">
        <v>8931</v>
      </c>
      <c r="C8626" s="268" t="s">
        <v>347</v>
      </c>
      <c r="D8626" s="283">
        <v>701.7</v>
      </c>
    </row>
    <row r="8627" spans="1:4">
      <c r="A8627" s="268">
        <v>106146</v>
      </c>
      <c r="B8627" s="261" t="s">
        <v>8932</v>
      </c>
      <c r="C8627" s="268" t="s">
        <v>347</v>
      </c>
      <c r="D8627" s="283">
        <v>861.69</v>
      </c>
    </row>
    <row r="8628" spans="1:4">
      <c r="A8628" s="268">
        <v>106148</v>
      </c>
      <c r="B8628" s="261" t="s">
        <v>8933</v>
      </c>
      <c r="C8628" s="268" t="s">
        <v>347</v>
      </c>
      <c r="D8628" s="283">
        <v>0</v>
      </c>
    </row>
    <row r="8629" spans="1:4">
      <c r="A8629" s="268">
        <v>100702</v>
      </c>
      <c r="B8629" s="261" t="s">
        <v>8934</v>
      </c>
      <c r="C8629" s="268" t="s">
        <v>147</v>
      </c>
      <c r="D8629" s="283">
        <v>398.58</v>
      </c>
    </row>
    <row r="8630" spans="1:4">
      <c r="A8630" s="268">
        <v>100701</v>
      </c>
      <c r="B8630" s="261" t="s">
        <v>8935</v>
      </c>
      <c r="C8630" s="268" t="s">
        <v>147</v>
      </c>
      <c r="D8630" s="283">
        <v>770.03</v>
      </c>
    </row>
    <row r="8631" spans="1:4">
      <c r="A8631" s="268">
        <v>100700</v>
      </c>
      <c r="B8631" s="261" t="s">
        <v>8936</v>
      </c>
      <c r="C8631" s="268" t="s">
        <v>347</v>
      </c>
      <c r="D8631" s="283">
        <v>845.25</v>
      </c>
    </row>
    <row r="8632" spans="1:4">
      <c r="A8632" s="268">
        <v>91295</v>
      </c>
      <c r="B8632" s="261" t="s">
        <v>8937</v>
      </c>
      <c r="C8632" s="268" t="s">
        <v>347</v>
      </c>
      <c r="D8632" s="283">
        <v>383.21</v>
      </c>
    </row>
    <row r="8633" spans="1:4">
      <c r="A8633" s="268">
        <v>91296</v>
      </c>
      <c r="B8633" s="261" t="s">
        <v>8938</v>
      </c>
      <c r="C8633" s="268" t="s">
        <v>347</v>
      </c>
      <c r="D8633" s="283">
        <v>406.5</v>
      </c>
    </row>
    <row r="8634" spans="1:4">
      <c r="A8634" s="268">
        <v>91297</v>
      </c>
      <c r="B8634" s="261" t="s">
        <v>8939</v>
      </c>
      <c r="C8634" s="268" t="s">
        <v>347</v>
      </c>
      <c r="D8634" s="283">
        <v>439.98</v>
      </c>
    </row>
    <row r="8635" spans="1:4">
      <c r="A8635" s="268">
        <v>90820</v>
      </c>
      <c r="B8635" s="261" t="s">
        <v>8940</v>
      </c>
      <c r="C8635" s="268" t="s">
        <v>347</v>
      </c>
      <c r="D8635" s="283">
        <v>365.72</v>
      </c>
    </row>
    <row r="8636" spans="1:4">
      <c r="A8636" s="268">
        <v>90821</v>
      </c>
      <c r="B8636" s="261" t="s">
        <v>8941</v>
      </c>
      <c r="C8636" s="268" t="s">
        <v>347</v>
      </c>
      <c r="D8636" s="283">
        <v>374</v>
      </c>
    </row>
    <row r="8637" spans="1:4">
      <c r="A8637" s="268">
        <v>90822</v>
      </c>
      <c r="B8637" s="261" t="s">
        <v>8942</v>
      </c>
      <c r="C8637" s="268" t="s">
        <v>347</v>
      </c>
      <c r="D8637" s="283">
        <v>396.51</v>
      </c>
    </row>
    <row r="8638" spans="1:4">
      <c r="A8638" s="268">
        <v>90823</v>
      </c>
      <c r="B8638" s="261" t="s">
        <v>8943</v>
      </c>
      <c r="C8638" s="268" t="s">
        <v>347</v>
      </c>
      <c r="D8638" s="283">
        <v>465.86</v>
      </c>
    </row>
    <row r="8639" spans="1:4">
      <c r="A8639" s="268">
        <v>90824</v>
      </c>
      <c r="B8639" s="261" t="s">
        <v>8944</v>
      </c>
      <c r="C8639" s="268" t="s">
        <v>347</v>
      </c>
      <c r="D8639" s="283">
        <v>629.36</v>
      </c>
    </row>
    <row r="8640" spans="1:4">
      <c r="A8640" s="268">
        <v>91009</v>
      </c>
      <c r="B8640" s="261" t="s">
        <v>8945</v>
      </c>
      <c r="C8640" s="268" t="s">
        <v>347</v>
      </c>
      <c r="D8640" s="283">
        <v>375.09</v>
      </c>
    </row>
    <row r="8641" spans="1:4">
      <c r="A8641" s="268">
        <v>91010</v>
      </c>
      <c r="B8641" s="261" t="s">
        <v>8946</v>
      </c>
      <c r="C8641" s="268" t="s">
        <v>347</v>
      </c>
      <c r="D8641" s="283">
        <v>383.82</v>
      </c>
    </row>
    <row r="8642" spans="1:4">
      <c r="A8642" s="268">
        <v>91011</v>
      </c>
      <c r="B8642" s="261" t="s">
        <v>8947</v>
      </c>
      <c r="C8642" s="268" t="s">
        <v>347</v>
      </c>
      <c r="D8642" s="283">
        <v>434.57</v>
      </c>
    </row>
    <row r="8643" spans="1:4">
      <c r="A8643" s="268">
        <v>91012</v>
      </c>
      <c r="B8643" s="261" t="s">
        <v>8948</v>
      </c>
      <c r="C8643" s="268" t="s">
        <v>347</v>
      </c>
      <c r="D8643" s="283">
        <v>474.16</v>
      </c>
    </row>
    <row r="8644" spans="1:4">
      <c r="A8644" s="268">
        <v>91298</v>
      </c>
      <c r="B8644" s="261" t="s">
        <v>8949</v>
      </c>
      <c r="C8644" s="268" t="s">
        <v>347</v>
      </c>
      <c r="D8644" s="283">
        <v>1165.33</v>
      </c>
    </row>
    <row r="8645" spans="1:4">
      <c r="A8645" s="268">
        <v>90825</v>
      </c>
      <c r="B8645" s="261" t="s">
        <v>8950</v>
      </c>
      <c r="C8645" s="268" t="s">
        <v>347</v>
      </c>
      <c r="D8645" s="283">
        <v>691.33</v>
      </c>
    </row>
    <row r="8646" spans="1:4">
      <c r="A8646" s="268">
        <v>91299</v>
      </c>
      <c r="B8646" s="261" t="s">
        <v>8951</v>
      </c>
      <c r="C8646" s="268" t="s">
        <v>347</v>
      </c>
      <c r="D8646" s="283">
        <v>1614.82</v>
      </c>
    </row>
    <row r="8647" spans="1:4">
      <c r="A8647" s="268">
        <v>91341</v>
      </c>
      <c r="B8647" s="261" t="s">
        <v>8952</v>
      </c>
      <c r="C8647" s="268" t="s">
        <v>147</v>
      </c>
      <c r="D8647" s="283">
        <v>589.65</v>
      </c>
    </row>
    <row r="8648" spans="1:4">
      <c r="A8648" s="268">
        <v>94806</v>
      </c>
      <c r="B8648" s="261" t="s">
        <v>8953</v>
      </c>
      <c r="C8648" s="268" t="s">
        <v>347</v>
      </c>
      <c r="D8648" s="283">
        <v>877.35</v>
      </c>
    </row>
    <row r="8649" spans="1:4">
      <c r="A8649" s="268">
        <v>94807</v>
      </c>
      <c r="B8649" s="261" t="s">
        <v>8954</v>
      </c>
      <c r="C8649" s="268" t="s">
        <v>347</v>
      </c>
      <c r="D8649" s="283">
        <v>800.79</v>
      </c>
    </row>
    <row r="8650" spans="1:4">
      <c r="A8650" s="268">
        <v>106142</v>
      </c>
      <c r="B8650" s="261" t="s">
        <v>8955</v>
      </c>
      <c r="C8650" s="268" t="s">
        <v>347</v>
      </c>
      <c r="D8650" s="283">
        <v>719.1</v>
      </c>
    </row>
    <row r="8651" spans="1:4">
      <c r="A8651" s="268">
        <v>106143</v>
      </c>
      <c r="B8651" s="261" t="s">
        <v>8956</v>
      </c>
      <c r="C8651" s="268" t="s">
        <v>347</v>
      </c>
      <c r="D8651" s="283">
        <v>740.95</v>
      </c>
    </row>
    <row r="8652" spans="1:4">
      <c r="A8652" s="268">
        <v>106144</v>
      </c>
      <c r="B8652" s="261" t="s">
        <v>8957</v>
      </c>
      <c r="C8652" s="268" t="s">
        <v>347</v>
      </c>
      <c r="D8652" s="283">
        <v>870.21</v>
      </c>
    </row>
    <row r="8653" spans="1:4">
      <c r="A8653" s="268">
        <v>100703</v>
      </c>
      <c r="B8653" s="261" t="s">
        <v>8958</v>
      </c>
      <c r="C8653" s="268" t="s">
        <v>347</v>
      </c>
      <c r="D8653" s="283">
        <v>35.479999999999997</v>
      </c>
    </row>
    <row r="8654" spans="1:4">
      <c r="A8654" s="268">
        <v>106147</v>
      </c>
      <c r="B8654" s="261" t="s">
        <v>8959</v>
      </c>
      <c r="C8654" s="268" t="s">
        <v>347</v>
      </c>
      <c r="D8654" s="283">
        <v>116.33</v>
      </c>
    </row>
    <row r="8655" spans="1:4">
      <c r="A8655" s="268">
        <v>100695</v>
      </c>
      <c r="B8655" s="261" t="s">
        <v>8960</v>
      </c>
      <c r="C8655" s="268" t="s">
        <v>347</v>
      </c>
      <c r="D8655" s="283">
        <v>81.73</v>
      </c>
    </row>
    <row r="8656" spans="1:4">
      <c r="A8656" s="268">
        <v>100696</v>
      </c>
      <c r="B8656" s="261" t="s">
        <v>8961</v>
      </c>
      <c r="C8656" s="268" t="s">
        <v>347</v>
      </c>
      <c r="D8656" s="283">
        <v>90.74</v>
      </c>
    </row>
    <row r="8657" spans="1:4">
      <c r="A8657" s="268">
        <v>100697</v>
      </c>
      <c r="B8657" s="261" t="s">
        <v>8962</v>
      </c>
      <c r="C8657" s="268" t="s">
        <v>347</v>
      </c>
      <c r="D8657" s="283">
        <v>99.73</v>
      </c>
    </row>
    <row r="8658" spans="1:4">
      <c r="A8658" s="268">
        <v>100698</v>
      </c>
      <c r="B8658" s="261" t="s">
        <v>8963</v>
      </c>
      <c r="C8658" s="268" t="s">
        <v>347</v>
      </c>
      <c r="D8658" s="283">
        <v>108.72</v>
      </c>
    </row>
    <row r="8659" spans="1:4">
      <c r="A8659" s="268">
        <v>100699</v>
      </c>
      <c r="B8659" s="261" t="s">
        <v>8964</v>
      </c>
      <c r="C8659" s="268" t="s">
        <v>347</v>
      </c>
      <c r="D8659" s="283">
        <v>130.36000000000001</v>
      </c>
    </row>
    <row r="8660" spans="1:4">
      <c r="A8660" s="268">
        <v>100705</v>
      </c>
      <c r="B8660" s="261" t="s">
        <v>8965</v>
      </c>
      <c r="C8660" s="268" t="s">
        <v>347</v>
      </c>
      <c r="D8660" s="283">
        <v>79.75</v>
      </c>
    </row>
    <row r="8661" spans="1:4">
      <c r="A8661" s="268">
        <v>101173</v>
      </c>
      <c r="B8661" s="261" t="s">
        <v>8966</v>
      </c>
      <c r="C8661" s="268" t="s">
        <v>111</v>
      </c>
      <c r="D8661" s="283">
        <v>65.05</v>
      </c>
    </row>
    <row r="8662" spans="1:4">
      <c r="A8662" s="268">
        <v>101174</v>
      </c>
      <c r="B8662" s="261" t="s">
        <v>8967</v>
      </c>
      <c r="C8662" s="268" t="s">
        <v>111</v>
      </c>
      <c r="D8662" s="283">
        <v>92.39</v>
      </c>
    </row>
    <row r="8663" spans="1:4">
      <c r="A8663" s="268">
        <v>101175</v>
      </c>
      <c r="B8663" s="261" t="s">
        <v>8968</v>
      </c>
      <c r="C8663" s="268" t="s">
        <v>111</v>
      </c>
      <c r="D8663" s="283">
        <v>126.22</v>
      </c>
    </row>
    <row r="8664" spans="1:4">
      <c r="A8664" s="268">
        <v>101176</v>
      </c>
      <c r="B8664" s="261" t="s">
        <v>8969</v>
      </c>
      <c r="C8664" s="268" t="s">
        <v>111</v>
      </c>
      <c r="D8664" s="283">
        <v>152.83000000000001</v>
      </c>
    </row>
    <row r="8665" spans="1:4">
      <c r="A8665" s="268">
        <v>101183</v>
      </c>
      <c r="B8665" s="261" t="s">
        <v>8970</v>
      </c>
      <c r="C8665" s="268" t="s">
        <v>111</v>
      </c>
      <c r="D8665" s="283">
        <v>0</v>
      </c>
    </row>
    <row r="8666" spans="1:4">
      <c r="A8666" s="268">
        <v>101184</v>
      </c>
      <c r="B8666" s="261" t="s">
        <v>8971</v>
      </c>
      <c r="C8666" s="268" t="s">
        <v>111</v>
      </c>
      <c r="D8666" s="283">
        <v>0</v>
      </c>
    </row>
    <row r="8667" spans="1:4">
      <c r="A8667" s="268">
        <v>101182</v>
      </c>
      <c r="B8667" s="261" t="s">
        <v>8972</v>
      </c>
      <c r="C8667" s="268" t="s">
        <v>111</v>
      </c>
      <c r="D8667" s="283">
        <v>0</v>
      </c>
    </row>
    <row r="8668" spans="1:4">
      <c r="A8668" s="268">
        <v>101185</v>
      </c>
      <c r="B8668" s="261" t="s">
        <v>8973</v>
      </c>
      <c r="C8668" s="268" t="s">
        <v>111</v>
      </c>
      <c r="D8668" s="283">
        <v>0</v>
      </c>
    </row>
    <row r="8669" spans="1:4">
      <c r="A8669" s="268">
        <v>101186</v>
      </c>
      <c r="B8669" s="261" t="s">
        <v>8974</v>
      </c>
      <c r="C8669" s="268" t="s">
        <v>111</v>
      </c>
      <c r="D8669" s="283">
        <v>0</v>
      </c>
    </row>
    <row r="8670" spans="1:4">
      <c r="A8670" s="268">
        <v>101187</v>
      </c>
      <c r="B8670" s="261" t="s">
        <v>8975</v>
      </c>
      <c r="C8670" s="268" t="s">
        <v>111</v>
      </c>
      <c r="D8670" s="283">
        <v>0</v>
      </c>
    </row>
    <row r="8671" spans="1:4">
      <c r="A8671" s="268">
        <v>101177</v>
      </c>
      <c r="B8671" s="261" t="s">
        <v>8976</v>
      </c>
      <c r="C8671" s="268" t="s">
        <v>111</v>
      </c>
      <c r="D8671" s="283">
        <v>0</v>
      </c>
    </row>
    <row r="8672" spans="1:4">
      <c r="A8672" s="268">
        <v>101178</v>
      </c>
      <c r="B8672" s="261" t="s">
        <v>8977</v>
      </c>
      <c r="C8672" s="268" t="s">
        <v>111</v>
      </c>
      <c r="D8672" s="283">
        <v>0</v>
      </c>
    </row>
    <row r="8673" spans="1:4">
      <c r="A8673" s="268">
        <v>101180</v>
      </c>
      <c r="B8673" s="261" t="s">
        <v>8978</v>
      </c>
      <c r="C8673" s="268" t="s">
        <v>111</v>
      </c>
      <c r="D8673" s="283">
        <v>0</v>
      </c>
    </row>
    <row r="8674" spans="1:4">
      <c r="A8674" s="268">
        <v>101179</v>
      </c>
      <c r="B8674" s="261" t="s">
        <v>8979</v>
      </c>
      <c r="C8674" s="268" t="s">
        <v>111</v>
      </c>
      <c r="D8674" s="283">
        <v>0</v>
      </c>
    </row>
    <row r="8675" spans="1:4">
      <c r="A8675" s="268">
        <v>101181</v>
      </c>
      <c r="B8675" s="261" t="s">
        <v>8980</v>
      </c>
      <c r="C8675" s="268" t="s">
        <v>111</v>
      </c>
      <c r="D8675" s="283">
        <v>0</v>
      </c>
    </row>
    <row r="8676" spans="1:4">
      <c r="A8676" s="268">
        <v>100899</v>
      </c>
      <c r="B8676" s="261" t="s">
        <v>8981</v>
      </c>
      <c r="C8676" s="268" t="s">
        <v>111</v>
      </c>
      <c r="D8676" s="283">
        <v>90.41</v>
      </c>
    </row>
    <row r="8677" spans="1:4">
      <c r="A8677" s="268">
        <v>100896</v>
      </c>
      <c r="B8677" s="261" t="s">
        <v>8982</v>
      </c>
      <c r="C8677" s="268" t="s">
        <v>111</v>
      </c>
      <c r="D8677" s="283">
        <v>62.93</v>
      </c>
    </row>
    <row r="8678" spans="1:4">
      <c r="A8678" s="268">
        <v>100897</v>
      </c>
      <c r="B8678" s="261" t="s">
        <v>8983</v>
      </c>
      <c r="C8678" s="268" t="s">
        <v>111</v>
      </c>
      <c r="D8678" s="283">
        <v>123.54</v>
      </c>
    </row>
    <row r="8679" spans="1:4">
      <c r="A8679" s="268">
        <v>100900</v>
      </c>
      <c r="B8679" s="261" t="s">
        <v>8984</v>
      </c>
      <c r="C8679" s="268" t="s">
        <v>111</v>
      </c>
      <c r="D8679" s="283">
        <v>276.12</v>
      </c>
    </row>
    <row r="8680" spans="1:4">
      <c r="A8680" s="268">
        <v>100898</v>
      </c>
      <c r="B8680" s="261" t="s">
        <v>8985</v>
      </c>
      <c r="C8680" s="268" t="s">
        <v>111</v>
      </c>
      <c r="D8680" s="283">
        <v>239.32</v>
      </c>
    </row>
    <row r="8681" spans="1:4">
      <c r="A8681" s="268">
        <v>100892</v>
      </c>
      <c r="B8681" s="261" t="s">
        <v>8986</v>
      </c>
      <c r="C8681" s="268" t="s">
        <v>152</v>
      </c>
      <c r="D8681" s="283">
        <v>12.43</v>
      </c>
    </row>
    <row r="8682" spans="1:4">
      <c r="A8682" s="268">
        <v>100893</v>
      </c>
      <c r="B8682" s="261" t="s">
        <v>8987</v>
      </c>
      <c r="C8682" s="268" t="s">
        <v>152</v>
      </c>
      <c r="D8682" s="283">
        <v>12.25</v>
      </c>
    </row>
    <row r="8683" spans="1:4">
      <c r="A8683" s="268">
        <v>100894</v>
      </c>
      <c r="B8683" s="261" t="s">
        <v>8988</v>
      </c>
      <c r="C8683" s="268" t="s">
        <v>152</v>
      </c>
      <c r="D8683" s="283">
        <v>12.1</v>
      </c>
    </row>
    <row r="8684" spans="1:4">
      <c r="A8684" s="268">
        <v>100889</v>
      </c>
      <c r="B8684" s="261" t="s">
        <v>8989</v>
      </c>
      <c r="C8684" s="268" t="s">
        <v>152</v>
      </c>
      <c r="D8684" s="283">
        <v>11.96</v>
      </c>
    </row>
    <row r="8685" spans="1:4">
      <c r="A8685" s="268">
        <v>100891</v>
      </c>
      <c r="B8685" s="261" t="s">
        <v>8990</v>
      </c>
      <c r="C8685" s="268" t="s">
        <v>152</v>
      </c>
      <c r="D8685" s="283">
        <v>0</v>
      </c>
    </row>
    <row r="8686" spans="1:4">
      <c r="A8686" s="268">
        <v>100890</v>
      </c>
      <c r="B8686" s="261" t="s">
        <v>8991</v>
      </c>
      <c r="C8686" s="268" t="s">
        <v>152</v>
      </c>
      <c r="D8686" s="283">
        <v>11.8</v>
      </c>
    </row>
    <row r="8687" spans="1:4">
      <c r="A8687" s="268">
        <v>100658</v>
      </c>
      <c r="B8687" s="261" t="s">
        <v>8992</v>
      </c>
      <c r="C8687" s="268" t="s">
        <v>111</v>
      </c>
      <c r="D8687" s="283">
        <v>367.88</v>
      </c>
    </row>
    <row r="8688" spans="1:4">
      <c r="A8688" s="268">
        <v>100657</v>
      </c>
      <c r="B8688" s="261" t="s">
        <v>8993</v>
      </c>
      <c r="C8688" s="268" t="s">
        <v>111</v>
      </c>
      <c r="D8688" s="283">
        <v>157.88999999999999</v>
      </c>
    </row>
    <row r="8689" spans="1:4">
      <c r="A8689" s="268">
        <v>100656</v>
      </c>
      <c r="B8689" s="261" t="s">
        <v>8994</v>
      </c>
      <c r="C8689" s="268" t="s">
        <v>111</v>
      </c>
      <c r="D8689" s="283">
        <v>121.94</v>
      </c>
    </row>
    <row r="8690" spans="1:4">
      <c r="A8690" s="268">
        <v>102649</v>
      </c>
      <c r="B8690" s="261" t="s">
        <v>8995</v>
      </c>
      <c r="C8690" s="268" t="s">
        <v>111</v>
      </c>
      <c r="D8690" s="283">
        <v>377.08</v>
      </c>
    </row>
    <row r="8691" spans="1:4">
      <c r="A8691" s="268">
        <v>102645</v>
      </c>
      <c r="B8691" s="261" t="s">
        <v>8996</v>
      </c>
      <c r="C8691" s="268" t="s">
        <v>111</v>
      </c>
      <c r="D8691" s="283">
        <v>259.02</v>
      </c>
    </row>
    <row r="8692" spans="1:4">
      <c r="A8692" s="268">
        <v>102650</v>
      </c>
      <c r="B8692" s="261" t="s">
        <v>8997</v>
      </c>
      <c r="C8692" s="268" t="s">
        <v>111</v>
      </c>
      <c r="D8692" s="283">
        <v>538.69000000000005</v>
      </c>
    </row>
    <row r="8693" spans="1:4">
      <c r="A8693" s="268">
        <v>102646</v>
      </c>
      <c r="B8693" s="261" t="s">
        <v>8998</v>
      </c>
      <c r="C8693" s="268" t="s">
        <v>111</v>
      </c>
      <c r="D8693" s="283">
        <v>391.06</v>
      </c>
    </row>
    <row r="8694" spans="1:4">
      <c r="A8694" s="268">
        <v>102651</v>
      </c>
      <c r="B8694" s="261" t="s">
        <v>8999</v>
      </c>
      <c r="C8694" s="268" t="s">
        <v>111</v>
      </c>
      <c r="D8694" s="283">
        <v>698.32</v>
      </c>
    </row>
    <row r="8695" spans="1:4">
      <c r="A8695" s="268">
        <v>102647</v>
      </c>
      <c r="B8695" s="261" t="s">
        <v>9000</v>
      </c>
      <c r="C8695" s="268" t="s">
        <v>111</v>
      </c>
      <c r="D8695" s="283">
        <v>512.64</v>
      </c>
    </row>
    <row r="8696" spans="1:4">
      <c r="A8696" s="268">
        <v>102652</v>
      </c>
      <c r="B8696" s="261" t="s">
        <v>9001</v>
      </c>
      <c r="C8696" s="268" t="s">
        <v>111</v>
      </c>
      <c r="D8696" s="283">
        <v>894.6</v>
      </c>
    </row>
    <row r="8697" spans="1:4">
      <c r="A8697" s="268">
        <v>102648</v>
      </c>
      <c r="B8697" s="261" t="s">
        <v>9002</v>
      </c>
      <c r="C8697" s="268" t="s">
        <v>111</v>
      </c>
      <c r="D8697" s="283">
        <v>676.77</v>
      </c>
    </row>
    <row r="8698" spans="1:4">
      <c r="A8698" s="268">
        <v>100651</v>
      </c>
      <c r="B8698" s="261" t="s">
        <v>9003</v>
      </c>
      <c r="C8698" s="268" t="s">
        <v>111</v>
      </c>
      <c r="D8698" s="283">
        <v>145.85</v>
      </c>
    </row>
    <row r="8699" spans="1:4">
      <c r="A8699" s="268">
        <v>100652</v>
      </c>
      <c r="B8699" s="261" t="s">
        <v>9004</v>
      </c>
      <c r="C8699" s="268" t="s">
        <v>111</v>
      </c>
      <c r="D8699" s="283">
        <v>277.55</v>
      </c>
    </row>
    <row r="8700" spans="1:4">
      <c r="A8700" s="268">
        <v>100653</v>
      </c>
      <c r="B8700" s="261" t="s">
        <v>9005</v>
      </c>
      <c r="C8700" s="268" t="s">
        <v>111</v>
      </c>
      <c r="D8700" s="283">
        <v>459.5</v>
      </c>
    </row>
    <row r="8701" spans="1:4">
      <c r="A8701" s="268">
        <v>100654</v>
      </c>
      <c r="B8701" s="261" t="s">
        <v>9006</v>
      </c>
      <c r="C8701" s="268" t="s">
        <v>111</v>
      </c>
      <c r="D8701" s="283">
        <v>609.04</v>
      </c>
    </row>
    <row r="8702" spans="1:4">
      <c r="A8702" s="268">
        <v>100655</v>
      </c>
      <c r="B8702" s="261" t="s">
        <v>9007</v>
      </c>
      <c r="C8702" s="268" t="s">
        <v>111</v>
      </c>
      <c r="D8702" s="283">
        <v>708.38</v>
      </c>
    </row>
    <row r="8703" spans="1:4">
      <c r="A8703" s="268">
        <v>100364</v>
      </c>
      <c r="B8703" s="261" t="s">
        <v>9008</v>
      </c>
      <c r="C8703" s="268" t="s">
        <v>347</v>
      </c>
      <c r="D8703" s="283">
        <v>3491.7</v>
      </c>
    </row>
    <row r="8704" spans="1:4">
      <c r="A8704" s="268">
        <v>100374</v>
      </c>
      <c r="B8704" s="261" t="s">
        <v>9009</v>
      </c>
      <c r="C8704" s="268" t="s">
        <v>347</v>
      </c>
      <c r="D8704" s="283">
        <v>3256.82</v>
      </c>
    </row>
    <row r="8705" spans="1:4">
      <c r="A8705" s="268">
        <v>100365</v>
      </c>
      <c r="B8705" s="261" t="s">
        <v>9010</v>
      </c>
      <c r="C8705" s="268" t="s">
        <v>347</v>
      </c>
      <c r="D8705" s="283">
        <v>4033.5</v>
      </c>
    </row>
    <row r="8706" spans="1:4">
      <c r="A8706" s="268">
        <v>100375</v>
      </c>
      <c r="B8706" s="261" t="s">
        <v>9011</v>
      </c>
      <c r="C8706" s="268" t="s">
        <v>347</v>
      </c>
      <c r="D8706" s="283">
        <v>3692.45</v>
      </c>
    </row>
    <row r="8707" spans="1:4">
      <c r="A8707" s="268">
        <v>100366</v>
      </c>
      <c r="B8707" s="261" t="s">
        <v>9012</v>
      </c>
      <c r="C8707" s="268" t="s">
        <v>347</v>
      </c>
      <c r="D8707" s="283">
        <v>4291.97</v>
      </c>
    </row>
    <row r="8708" spans="1:4">
      <c r="A8708" s="268">
        <v>100376</v>
      </c>
      <c r="B8708" s="261" t="s">
        <v>9013</v>
      </c>
      <c r="C8708" s="268" t="s">
        <v>347</v>
      </c>
      <c r="D8708" s="283">
        <v>3795.58</v>
      </c>
    </row>
    <row r="8709" spans="1:4">
      <c r="A8709" s="268">
        <v>100357</v>
      </c>
      <c r="B8709" s="261" t="s">
        <v>9014</v>
      </c>
      <c r="C8709" s="268" t="s">
        <v>347</v>
      </c>
      <c r="D8709" s="283">
        <v>1152.69</v>
      </c>
    </row>
    <row r="8710" spans="1:4">
      <c r="A8710" s="268">
        <v>100367</v>
      </c>
      <c r="B8710" s="261" t="s">
        <v>9015</v>
      </c>
      <c r="C8710" s="268" t="s">
        <v>347</v>
      </c>
      <c r="D8710" s="283">
        <v>1119.49</v>
      </c>
    </row>
    <row r="8711" spans="1:4">
      <c r="A8711" s="268">
        <v>100358</v>
      </c>
      <c r="B8711" s="261" t="s">
        <v>9016</v>
      </c>
      <c r="C8711" s="268" t="s">
        <v>347</v>
      </c>
      <c r="D8711" s="283">
        <v>1600.14</v>
      </c>
    </row>
    <row r="8712" spans="1:4">
      <c r="A8712" s="268">
        <v>100368</v>
      </c>
      <c r="B8712" s="261" t="s">
        <v>9017</v>
      </c>
      <c r="C8712" s="268" t="s">
        <v>347</v>
      </c>
      <c r="D8712" s="283">
        <v>1558.92</v>
      </c>
    </row>
    <row r="8713" spans="1:4">
      <c r="A8713" s="268">
        <v>100359</v>
      </c>
      <c r="B8713" s="261" t="s">
        <v>9018</v>
      </c>
      <c r="C8713" s="268" t="s">
        <v>347</v>
      </c>
      <c r="D8713" s="283">
        <v>1680.46</v>
      </c>
    </row>
    <row r="8714" spans="1:4">
      <c r="A8714" s="268">
        <v>100369</v>
      </c>
      <c r="B8714" s="261" t="s">
        <v>9019</v>
      </c>
      <c r="C8714" s="268" t="s">
        <v>347</v>
      </c>
      <c r="D8714" s="283">
        <v>1638.44</v>
      </c>
    </row>
    <row r="8715" spans="1:4">
      <c r="A8715" s="268">
        <v>100360</v>
      </c>
      <c r="B8715" s="261" t="s">
        <v>9020</v>
      </c>
      <c r="C8715" s="268" t="s">
        <v>347</v>
      </c>
      <c r="D8715" s="283">
        <v>1873.54</v>
      </c>
    </row>
    <row r="8716" spans="1:4">
      <c r="A8716" s="268">
        <v>100370</v>
      </c>
      <c r="B8716" s="261" t="s">
        <v>9021</v>
      </c>
      <c r="C8716" s="268" t="s">
        <v>347</v>
      </c>
      <c r="D8716" s="283">
        <v>1948.31</v>
      </c>
    </row>
    <row r="8717" spans="1:4">
      <c r="A8717" s="268">
        <v>100361</v>
      </c>
      <c r="B8717" s="261" t="s">
        <v>9022</v>
      </c>
      <c r="C8717" s="268" t="s">
        <v>347</v>
      </c>
      <c r="D8717" s="283">
        <v>2355.13</v>
      </c>
    </row>
    <row r="8718" spans="1:4">
      <c r="A8718" s="268">
        <v>100371</v>
      </c>
      <c r="B8718" s="261" t="s">
        <v>9023</v>
      </c>
      <c r="C8718" s="268" t="s">
        <v>347</v>
      </c>
      <c r="D8718" s="283">
        <v>2248.21</v>
      </c>
    </row>
    <row r="8719" spans="1:4">
      <c r="A8719" s="268">
        <v>100362</v>
      </c>
      <c r="B8719" s="261" t="s">
        <v>9024</v>
      </c>
      <c r="C8719" s="268" t="s">
        <v>347</v>
      </c>
      <c r="D8719" s="283">
        <v>3108.81</v>
      </c>
    </row>
    <row r="8720" spans="1:4">
      <c r="A8720" s="268">
        <v>100372</v>
      </c>
      <c r="B8720" s="261" t="s">
        <v>9025</v>
      </c>
      <c r="C8720" s="268" t="s">
        <v>347</v>
      </c>
      <c r="D8720" s="283">
        <v>2928.87</v>
      </c>
    </row>
    <row r="8721" spans="1:4">
      <c r="A8721" s="268">
        <v>100363</v>
      </c>
      <c r="B8721" s="261" t="s">
        <v>9026</v>
      </c>
      <c r="C8721" s="268" t="s">
        <v>347</v>
      </c>
      <c r="D8721" s="283">
        <v>3208.55</v>
      </c>
    </row>
    <row r="8722" spans="1:4">
      <c r="A8722" s="268">
        <v>100373</v>
      </c>
      <c r="B8722" s="261" t="s">
        <v>9027</v>
      </c>
      <c r="C8722" s="268" t="s">
        <v>347</v>
      </c>
      <c r="D8722" s="283">
        <v>3025.28</v>
      </c>
    </row>
    <row r="8723" spans="1:4">
      <c r="A8723" s="268">
        <v>106154</v>
      </c>
      <c r="B8723" s="261" t="s">
        <v>9028</v>
      </c>
      <c r="C8723" s="268" t="s">
        <v>147</v>
      </c>
      <c r="D8723" s="283">
        <v>0</v>
      </c>
    </row>
    <row r="8724" spans="1:4">
      <c r="A8724" s="268">
        <v>106153</v>
      </c>
      <c r="B8724" s="261" t="s">
        <v>9029</v>
      </c>
      <c r="C8724" s="268" t="s">
        <v>147</v>
      </c>
      <c r="D8724" s="283">
        <v>0</v>
      </c>
    </row>
    <row r="8725" spans="1:4">
      <c r="A8725" s="268">
        <v>106152</v>
      </c>
      <c r="B8725" s="261" t="s">
        <v>9030</v>
      </c>
      <c r="C8725" s="268" t="s">
        <v>147</v>
      </c>
      <c r="D8725" s="283">
        <v>0</v>
      </c>
    </row>
    <row r="8726" spans="1:4">
      <c r="A8726" s="268">
        <v>106157</v>
      </c>
      <c r="B8726" s="261" t="s">
        <v>9031</v>
      </c>
      <c r="C8726" s="268" t="s">
        <v>147</v>
      </c>
      <c r="D8726" s="283">
        <v>0</v>
      </c>
    </row>
    <row r="8727" spans="1:4">
      <c r="A8727" s="268">
        <v>106156</v>
      </c>
      <c r="B8727" s="261" t="s">
        <v>9032</v>
      </c>
      <c r="C8727" s="268" t="s">
        <v>147</v>
      </c>
      <c r="D8727" s="283">
        <v>0</v>
      </c>
    </row>
    <row r="8728" spans="1:4">
      <c r="A8728" s="268">
        <v>106155</v>
      </c>
      <c r="B8728" s="261" t="s">
        <v>9033</v>
      </c>
      <c r="C8728" s="268" t="s">
        <v>147</v>
      </c>
      <c r="D8728" s="283">
        <v>0</v>
      </c>
    </row>
    <row r="8729" spans="1:4">
      <c r="A8729" s="268">
        <v>106160</v>
      </c>
      <c r="B8729" s="261" t="s">
        <v>9034</v>
      </c>
      <c r="C8729" s="268" t="s">
        <v>147</v>
      </c>
      <c r="D8729" s="283">
        <v>0</v>
      </c>
    </row>
    <row r="8730" spans="1:4">
      <c r="A8730" s="268">
        <v>106159</v>
      </c>
      <c r="B8730" s="261" t="s">
        <v>9035</v>
      </c>
      <c r="C8730" s="268" t="s">
        <v>147</v>
      </c>
      <c r="D8730" s="283">
        <v>0</v>
      </c>
    </row>
    <row r="8731" spans="1:4">
      <c r="A8731" s="268">
        <v>106158</v>
      </c>
      <c r="B8731" s="261" t="s">
        <v>9036</v>
      </c>
      <c r="C8731" s="268" t="s">
        <v>147</v>
      </c>
      <c r="D8731" s="283">
        <v>0</v>
      </c>
    </row>
    <row r="8732" spans="1:4">
      <c r="A8732" s="268">
        <v>106163</v>
      </c>
      <c r="B8732" s="261" t="s">
        <v>9037</v>
      </c>
      <c r="C8732" s="268" t="s">
        <v>147</v>
      </c>
      <c r="D8732" s="283">
        <v>0</v>
      </c>
    </row>
    <row r="8733" spans="1:4">
      <c r="A8733" s="268">
        <v>106162</v>
      </c>
      <c r="B8733" s="261" t="s">
        <v>9038</v>
      </c>
      <c r="C8733" s="268" t="s">
        <v>147</v>
      </c>
      <c r="D8733" s="283">
        <v>0</v>
      </c>
    </row>
    <row r="8734" spans="1:4">
      <c r="A8734" s="268">
        <v>106161</v>
      </c>
      <c r="B8734" s="261" t="s">
        <v>9039</v>
      </c>
      <c r="C8734" s="268" t="s">
        <v>147</v>
      </c>
      <c r="D8734" s="283">
        <v>0</v>
      </c>
    </row>
    <row r="8735" spans="1:4">
      <c r="A8735" s="268">
        <v>100381</v>
      </c>
      <c r="B8735" s="261" t="s">
        <v>9040</v>
      </c>
      <c r="C8735" s="268" t="s">
        <v>147</v>
      </c>
      <c r="D8735" s="283">
        <v>65.63</v>
      </c>
    </row>
    <row r="8736" spans="1:4">
      <c r="A8736" s="268">
        <v>100380</v>
      </c>
      <c r="B8736" s="261" t="s">
        <v>9041</v>
      </c>
      <c r="C8736" s="268" t="s">
        <v>147</v>
      </c>
      <c r="D8736" s="283">
        <v>57.35</v>
      </c>
    </row>
    <row r="8737" spans="1:4">
      <c r="A8737" s="268">
        <v>100379</v>
      </c>
      <c r="B8737" s="261" t="s">
        <v>9042</v>
      </c>
      <c r="C8737" s="268" t="s">
        <v>147</v>
      </c>
      <c r="D8737" s="283">
        <v>43.05</v>
      </c>
    </row>
    <row r="8738" spans="1:4">
      <c r="A8738" s="268">
        <v>100384</v>
      </c>
      <c r="B8738" s="261" t="s">
        <v>9043</v>
      </c>
      <c r="C8738" s="268" t="s">
        <v>147</v>
      </c>
      <c r="D8738" s="283">
        <v>30.66</v>
      </c>
    </row>
    <row r="8739" spans="1:4">
      <c r="A8739" s="268">
        <v>100383</v>
      </c>
      <c r="B8739" s="261" t="s">
        <v>9044</v>
      </c>
      <c r="C8739" s="268" t="s">
        <v>147</v>
      </c>
      <c r="D8739" s="283">
        <v>28.42</v>
      </c>
    </row>
    <row r="8740" spans="1:4">
      <c r="A8740" s="268">
        <v>100382</v>
      </c>
      <c r="B8740" s="261" t="s">
        <v>9045</v>
      </c>
      <c r="C8740" s="268" t="s">
        <v>147</v>
      </c>
      <c r="D8740" s="283">
        <v>26.42</v>
      </c>
    </row>
    <row r="8741" spans="1:4">
      <c r="A8741" s="268">
        <v>100387</v>
      </c>
      <c r="B8741" s="261" t="s">
        <v>9046</v>
      </c>
      <c r="C8741" s="268" t="s">
        <v>147</v>
      </c>
      <c r="D8741" s="283">
        <v>61.8</v>
      </c>
    </row>
    <row r="8742" spans="1:4">
      <c r="A8742" s="268">
        <v>100386</v>
      </c>
      <c r="B8742" s="261" t="s">
        <v>9047</v>
      </c>
      <c r="C8742" s="268" t="s">
        <v>147</v>
      </c>
      <c r="D8742" s="283">
        <v>49.47</v>
      </c>
    </row>
    <row r="8743" spans="1:4">
      <c r="A8743" s="268">
        <v>100385</v>
      </c>
      <c r="B8743" s="261" t="s">
        <v>9048</v>
      </c>
      <c r="C8743" s="268" t="s">
        <v>147</v>
      </c>
      <c r="D8743" s="283">
        <v>38.33</v>
      </c>
    </row>
    <row r="8744" spans="1:4">
      <c r="A8744" s="268">
        <v>100377</v>
      </c>
      <c r="B8744" s="261" t="s">
        <v>9049</v>
      </c>
      <c r="C8744" s="268" t="s">
        <v>152</v>
      </c>
      <c r="D8744" s="283">
        <v>13.33</v>
      </c>
    </row>
    <row r="8745" spans="1:4">
      <c r="A8745" s="268">
        <v>100378</v>
      </c>
      <c r="B8745" s="261" t="s">
        <v>9050</v>
      </c>
      <c r="C8745" s="268" t="s">
        <v>152</v>
      </c>
      <c r="D8745" s="283">
        <v>11.93</v>
      </c>
    </row>
    <row r="8746" spans="1:4">
      <c r="A8746" s="268">
        <v>92596</v>
      </c>
      <c r="B8746" s="261" t="s">
        <v>9051</v>
      </c>
      <c r="C8746" s="268" t="s">
        <v>347</v>
      </c>
      <c r="D8746" s="283">
        <v>2030.27</v>
      </c>
    </row>
    <row r="8747" spans="1:4">
      <c r="A8747" s="268">
        <v>92616</v>
      </c>
      <c r="B8747" s="261" t="s">
        <v>9052</v>
      </c>
      <c r="C8747" s="268" t="s">
        <v>347</v>
      </c>
      <c r="D8747" s="283">
        <v>1866</v>
      </c>
    </row>
    <row r="8748" spans="1:4">
      <c r="A8748" s="268">
        <v>92598</v>
      </c>
      <c r="B8748" s="261" t="s">
        <v>9053</v>
      </c>
      <c r="C8748" s="268" t="s">
        <v>347</v>
      </c>
      <c r="D8748" s="283">
        <v>2172.34</v>
      </c>
    </row>
    <row r="8749" spans="1:4">
      <c r="A8749" s="268">
        <v>92618</v>
      </c>
      <c r="B8749" s="261" t="s">
        <v>9054</v>
      </c>
      <c r="C8749" s="268" t="s">
        <v>347</v>
      </c>
      <c r="D8749" s="283">
        <v>2045.44</v>
      </c>
    </row>
    <row r="8750" spans="1:4">
      <c r="A8750" s="268">
        <v>92600</v>
      </c>
      <c r="B8750" s="261" t="s">
        <v>9055</v>
      </c>
      <c r="C8750" s="268" t="s">
        <v>347</v>
      </c>
      <c r="D8750" s="283">
        <v>2316.9699999999998</v>
      </c>
    </row>
    <row r="8751" spans="1:4">
      <c r="A8751" s="268">
        <v>92620</v>
      </c>
      <c r="B8751" s="261" t="s">
        <v>9056</v>
      </c>
      <c r="C8751" s="268" t="s">
        <v>347</v>
      </c>
      <c r="D8751" s="283">
        <v>2125.6</v>
      </c>
    </row>
    <row r="8752" spans="1:4">
      <c r="A8752" s="268">
        <v>92582</v>
      </c>
      <c r="B8752" s="261" t="s">
        <v>9057</v>
      </c>
      <c r="C8752" s="268" t="s">
        <v>347</v>
      </c>
      <c r="D8752" s="283">
        <v>643.26</v>
      </c>
    </row>
    <row r="8753" spans="1:4">
      <c r="A8753" s="268">
        <v>92602</v>
      </c>
      <c r="B8753" s="261" t="s">
        <v>9058</v>
      </c>
      <c r="C8753" s="268" t="s">
        <v>347</v>
      </c>
      <c r="D8753" s="283">
        <v>621.66999999999996</v>
      </c>
    </row>
    <row r="8754" spans="1:4">
      <c r="A8754" s="268">
        <v>92584</v>
      </c>
      <c r="B8754" s="261" t="s">
        <v>9059</v>
      </c>
      <c r="C8754" s="268" t="s">
        <v>347</v>
      </c>
      <c r="D8754" s="283">
        <v>766.49</v>
      </c>
    </row>
    <row r="8755" spans="1:4">
      <c r="A8755" s="268">
        <v>92604</v>
      </c>
      <c r="B8755" s="261" t="s">
        <v>9060</v>
      </c>
      <c r="C8755" s="268" t="s">
        <v>347</v>
      </c>
      <c r="D8755" s="283">
        <v>736.28</v>
      </c>
    </row>
    <row r="8756" spans="1:4">
      <c r="A8756" s="268">
        <v>92586</v>
      </c>
      <c r="B8756" s="261" t="s">
        <v>9061</v>
      </c>
      <c r="C8756" s="268" t="s">
        <v>347</v>
      </c>
      <c r="D8756" s="283">
        <v>886.21</v>
      </c>
    </row>
    <row r="8757" spans="1:4">
      <c r="A8757" s="268">
        <v>92606</v>
      </c>
      <c r="B8757" s="261" t="s">
        <v>9062</v>
      </c>
      <c r="C8757" s="268" t="s">
        <v>347</v>
      </c>
      <c r="D8757" s="283">
        <v>851.51</v>
      </c>
    </row>
    <row r="8758" spans="1:4">
      <c r="A8758" s="268">
        <v>92588</v>
      </c>
      <c r="B8758" s="261" t="s">
        <v>9063</v>
      </c>
      <c r="C8758" s="268" t="s">
        <v>347</v>
      </c>
      <c r="D8758" s="283">
        <v>1175.29</v>
      </c>
    </row>
    <row r="8759" spans="1:4">
      <c r="A8759" s="268">
        <v>92608</v>
      </c>
      <c r="B8759" s="261" t="s">
        <v>9064</v>
      </c>
      <c r="C8759" s="268" t="s">
        <v>347</v>
      </c>
      <c r="D8759" s="283">
        <v>1111.18</v>
      </c>
    </row>
    <row r="8760" spans="1:4">
      <c r="A8760" s="268">
        <v>92590</v>
      </c>
      <c r="B8760" s="261" t="s">
        <v>9065</v>
      </c>
      <c r="C8760" s="268" t="s">
        <v>347</v>
      </c>
      <c r="D8760" s="283">
        <v>1306.83</v>
      </c>
    </row>
    <row r="8761" spans="1:4">
      <c r="A8761" s="268">
        <v>92610</v>
      </c>
      <c r="B8761" s="261" t="s">
        <v>9066</v>
      </c>
      <c r="C8761" s="268" t="s">
        <v>347</v>
      </c>
      <c r="D8761" s="283">
        <v>1234.0999999999999</v>
      </c>
    </row>
    <row r="8762" spans="1:4">
      <c r="A8762" s="268">
        <v>92592</v>
      </c>
      <c r="B8762" s="261" t="s">
        <v>9067</v>
      </c>
      <c r="C8762" s="268" t="s">
        <v>347</v>
      </c>
      <c r="D8762" s="283">
        <v>1505.03</v>
      </c>
    </row>
    <row r="8763" spans="1:4">
      <c r="A8763" s="268">
        <v>92612</v>
      </c>
      <c r="B8763" s="261" t="s">
        <v>9068</v>
      </c>
      <c r="C8763" s="268" t="s">
        <v>347</v>
      </c>
      <c r="D8763" s="283">
        <v>1444.65</v>
      </c>
    </row>
    <row r="8764" spans="1:4">
      <c r="A8764" s="268">
        <v>92594</v>
      </c>
      <c r="B8764" s="261" t="s">
        <v>9069</v>
      </c>
      <c r="C8764" s="268" t="s">
        <v>347</v>
      </c>
      <c r="D8764" s="283">
        <v>1759.65</v>
      </c>
    </row>
    <row r="8765" spans="1:4">
      <c r="A8765" s="268">
        <v>92614</v>
      </c>
      <c r="B8765" s="261" t="s">
        <v>9070</v>
      </c>
      <c r="C8765" s="268" t="s">
        <v>347</v>
      </c>
      <c r="D8765" s="283">
        <v>1624.9</v>
      </c>
    </row>
    <row r="8766" spans="1:4">
      <c r="A8766" s="268">
        <v>92552</v>
      </c>
      <c r="B8766" s="261" t="s">
        <v>9071</v>
      </c>
      <c r="C8766" s="268" t="s">
        <v>347</v>
      </c>
      <c r="D8766" s="283">
        <v>2887.94</v>
      </c>
    </row>
    <row r="8767" spans="1:4">
      <c r="A8767" s="268">
        <v>92562</v>
      </c>
      <c r="B8767" s="261" t="s">
        <v>9072</v>
      </c>
      <c r="C8767" s="268" t="s">
        <v>347</v>
      </c>
      <c r="D8767" s="283">
        <v>2814.9</v>
      </c>
    </row>
    <row r="8768" spans="1:4">
      <c r="A8768" s="268">
        <v>92553</v>
      </c>
      <c r="B8768" s="261" t="s">
        <v>9073</v>
      </c>
      <c r="C8768" s="268" t="s">
        <v>347</v>
      </c>
      <c r="D8768" s="283">
        <v>3338.02</v>
      </c>
    </row>
    <row r="8769" spans="1:4">
      <c r="A8769" s="268">
        <v>92563</v>
      </c>
      <c r="B8769" s="261" t="s">
        <v>9074</v>
      </c>
      <c r="C8769" s="268" t="s">
        <v>347</v>
      </c>
      <c r="D8769" s="283">
        <v>3262.1</v>
      </c>
    </row>
    <row r="8770" spans="1:4">
      <c r="A8770" s="268">
        <v>92554</v>
      </c>
      <c r="B8770" s="261" t="s">
        <v>9075</v>
      </c>
      <c r="C8770" s="268" t="s">
        <v>347</v>
      </c>
      <c r="D8770" s="283">
        <v>3452.72</v>
      </c>
    </row>
    <row r="8771" spans="1:4">
      <c r="A8771" s="268">
        <v>92564</v>
      </c>
      <c r="B8771" s="261" t="s">
        <v>9076</v>
      </c>
      <c r="C8771" s="268" t="s">
        <v>347</v>
      </c>
      <c r="D8771" s="283">
        <v>3359.73</v>
      </c>
    </row>
    <row r="8772" spans="1:4">
      <c r="A8772" s="268">
        <v>92545</v>
      </c>
      <c r="B8772" s="261" t="s">
        <v>9077</v>
      </c>
      <c r="C8772" s="268" t="s">
        <v>347</v>
      </c>
      <c r="D8772" s="283">
        <v>1091.01</v>
      </c>
    </row>
    <row r="8773" spans="1:4">
      <c r="A8773" s="268">
        <v>92555</v>
      </c>
      <c r="B8773" s="261" t="s">
        <v>9078</v>
      </c>
      <c r="C8773" s="268" t="s">
        <v>347</v>
      </c>
      <c r="D8773" s="283">
        <v>1088.58</v>
      </c>
    </row>
    <row r="8774" spans="1:4">
      <c r="A8774" s="268">
        <v>92546</v>
      </c>
      <c r="B8774" s="261" t="s">
        <v>9079</v>
      </c>
      <c r="C8774" s="268" t="s">
        <v>347</v>
      </c>
      <c r="D8774" s="283">
        <v>1379.15</v>
      </c>
    </row>
    <row r="8775" spans="1:4">
      <c r="A8775" s="268">
        <v>92556</v>
      </c>
      <c r="B8775" s="261" t="s">
        <v>9080</v>
      </c>
      <c r="C8775" s="268" t="s">
        <v>347</v>
      </c>
      <c r="D8775" s="283">
        <v>1348.95</v>
      </c>
    </row>
    <row r="8776" spans="1:4">
      <c r="A8776" s="268">
        <v>92547</v>
      </c>
      <c r="B8776" s="261" t="s">
        <v>9081</v>
      </c>
      <c r="C8776" s="268" t="s">
        <v>347</v>
      </c>
      <c r="D8776" s="283">
        <v>1456.73</v>
      </c>
    </row>
    <row r="8777" spans="1:4">
      <c r="A8777" s="268">
        <v>92557</v>
      </c>
      <c r="B8777" s="261" t="s">
        <v>9082</v>
      </c>
      <c r="C8777" s="268" t="s">
        <v>347</v>
      </c>
      <c r="D8777" s="283">
        <v>1425.71</v>
      </c>
    </row>
    <row r="8778" spans="1:4">
      <c r="A8778" s="268">
        <v>92548</v>
      </c>
      <c r="B8778" s="261" t="s">
        <v>9083</v>
      </c>
      <c r="C8778" s="268" t="s">
        <v>347</v>
      </c>
      <c r="D8778" s="283">
        <v>1632.74</v>
      </c>
    </row>
    <row r="8779" spans="1:4">
      <c r="A8779" s="268">
        <v>92558</v>
      </c>
      <c r="B8779" s="261" t="s">
        <v>9084</v>
      </c>
      <c r="C8779" s="268" t="s">
        <v>347</v>
      </c>
      <c r="D8779" s="283">
        <v>1612.49</v>
      </c>
    </row>
    <row r="8780" spans="1:4">
      <c r="A8780" s="268">
        <v>92549</v>
      </c>
      <c r="B8780" s="261" t="s">
        <v>9085</v>
      </c>
      <c r="C8780" s="268" t="s">
        <v>347</v>
      </c>
      <c r="D8780" s="283">
        <v>2073.62</v>
      </c>
    </row>
    <row r="8781" spans="1:4">
      <c r="A8781" s="268">
        <v>92559</v>
      </c>
      <c r="B8781" s="261" t="s">
        <v>9086</v>
      </c>
      <c r="C8781" s="268" t="s">
        <v>347</v>
      </c>
      <c r="D8781" s="283">
        <v>2039.29</v>
      </c>
    </row>
    <row r="8782" spans="1:4">
      <c r="A8782" s="268">
        <v>92550</v>
      </c>
      <c r="B8782" s="261" t="s">
        <v>9087</v>
      </c>
      <c r="C8782" s="268" t="s">
        <v>347</v>
      </c>
      <c r="D8782" s="283">
        <v>2542.98</v>
      </c>
    </row>
    <row r="8783" spans="1:4">
      <c r="A8783" s="268">
        <v>92560</v>
      </c>
      <c r="B8783" s="261" t="s">
        <v>9088</v>
      </c>
      <c r="C8783" s="268" t="s">
        <v>347</v>
      </c>
      <c r="D8783" s="283">
        <v>2497.4699999999998</v>
      </c>
    </row>
    <row r="8784" spans="1:4">
      <c r="A8784" s="268">
        <v>92551</v>
      </c>
      <c r="B8784" s="261" t="s">
        <v>9089</v>
      </c>
      <c r="C8784" s="268" t="s">
        <v>347</v>
      </c>
      <c r="D8784" s="283">
        <v>2642.96</v>
      </c>
    </row>
    <row r="8785" spans="1:4">
      <c r="A8785" s="268">
        <v>92561</v>
      </c>
      <c r="B8785" s="261" t="s">
        <v>9090</v>
      </c>
      <c r="C8785" s="268" t="s">
        <v>347</v>
      </c>
      <c r="D8785" s="283">
        <v>2597.6799999999998</v>
      </c>
    </row>
    <row r="8786" spans="1:4">
      <c r="A8786" s="268">
        <v>92262</v>
      </c>
      <c r="B8786" s="261" t="s">
        <v>9091</v>
      </c>
      <c r="C8786" s="268" t="s">
        <v>347</v>
      </c>
      <c r="D8786" s="283">
        <v>773.66</v>
      </c>
    </row>
    <row r="8787" spans="1:4">
      <c r="A8787" s="268">
        <v>106149</v>
      </c>
      <c r="B8787" s="261" t="s">
        <v>9092</v>
      </c>
      <c r="C8787" s="268" t="s">
        <v>347</v>
      </c>
      <c r="D8787" s="283">
        <v>899.51</v>
      </c>
    </row>
    <row r="8788" spans="1:4">
      <c r="A8788" s="268">
        <v>106150</v>
      </c>
      <c r="B8788" s="261" t="s">
        <v>9093</v>
      </c>
      <c r="C8788" s="268" t="s">
        <v>347</v>
      </c>
      <c r="D8788" s="283">
        <v>1045.49</v>
      </c>
    </row>
    <row r="8789" spans="1:4">
      <c r="A8789" s="268">
        <v>106151</v>
      </c>
      <c r="B8789" s="261" t="s">
        <v>9094</v>
      </c>
      <c r="C8789" s="268" t="s">
        <v>347</v>
      </c>
      <c r="D8789" s="283">
        <v>1211.6199999999999</v>
      </c>
    </row>
    <row r="8790" spans="1:4">
      <c r="A8790" s="268">
        <v>92259</v>
      </c>
      <c r="B8790" s="261" t="s">
        <v>9095</v>
      </c>
      <c r="C8790" s="268" t="s">
        <v>347</v>
      </c>
      <c r="D8790" s="283">
        <v>480.44</v>
      </c>
    </row>
    <row r="8791" spans="1:4">
      <c r="A8791" s="268">
        <v>92260</v>
      </c>
      <c r="B8791" s="261" t="s">
        <v>9096</v>
      </c>
      <c r="C8791" s="268" t="s">
        <v>347</v>
      </c>
      <c r="D8791" s="283">
        <v>563.49</v>
      </c>
    </row>
    <row r="8792" spans="1:4">
      <c r="A8792" s="268">
        <v>92261</v>
      </c>
      <c r="B8792" s="261" t="s">
        <v>9097</v>
      </c>
      <c r="C8792" s="268" t="s">
        <v>347</v>
      </c>
      <c r="D8792" s="283">
        <v>644.04</v>
      </c>
    </row>
    <row r="8793" spans="1:4">
      <c r="A8793" s="268">
        <v>92258</v>
      </c>
      <c r="B8793" s="261" t="s">
        <v>9098</v>
      </c>
      <c r="C8793" s="268" t="s">
        <v>347</v>
      </c>
      <c r="D8793" s="283">
        <v>439.76</v>
      </c>
    </row>
    <row r="8794" spans="1:4">
      <c r="A8794" s="268">
        <v>92255</v>
      </c>
      <c r="B8794" s="261" t="s">
        <v>9099</v>
      </c>
      <c r="C8794" s="268" t="s">
        <v>347</v>
      </c>
      <c r="D8794" s="283">
        <v>202.81</v>
      </c>
    </row>
    <row r="8795" spans="1:4">
      <c r="A8795" s="268">
        <v>92256</v>
      </c>
      <c r="B8795" s="261" t="s">
        <v>9100</v>
      </c>
      <c r="C8795" s="268" t="s">
        <v>347</v>
      </c>
      <c r="D8795" s="283">
        <v>269.93</v>
      </c>
    </row>
    <row r="8796" spans="1:4">
      <c r="A8796" s="268">
        <v>92257</v>
      </c>
      <c r="B8796" s="261" t="s">
        <v>9101</v>
      </c>
      <c r="C8796" s="268" t="s">
        <v>347</v>
      </c>
      <c r="D8796" s="283">
        <v>335.02</v>
      </c>
    </row>
    <row r="8797" spans="1:4">
      <c r="A8797" s="268">
        <v>100393</v>
      </c>
      <c r="B8797" s="261" t="s">
        <v>9102</v>
      </c>
      <c r="C8797" s="268" t="s">
        <v>147</v>
      </c>
      <c r="D8797" s="283">
        <v>21.45</v>
      </c>
    </row>
    <row r="8798" spans="1:4">
      <c r="A8798" s="268">
        <v>100389</v>
      </c>
      <c r="B8798" s="261" t="s">
        <v>9103</v>
      </c>
      <c r="C8798" s="268" t="s">
        <v>147</v>
      </c>
      <c r="D8798" s="283">
        <v>17.88</v>
      </c>
    </row>
    <row r="8799" spans="1:4">
      <c r="A8799" s="268">
        <v>100395</v>
      </c>
      <c r="B8799" s="261" t="s">
        <v>9104</v>
      </c>
      <c r="C8799" s="268" t="s">
        <v>147</v>
      </c>
      <c r="D8799" s="283">
        <v>23.63</v>
      </c>
    </row>
    <row r="8800" spans="1:4">
      <c r="A8800" s="268">
        <v>100391</v>
      </c>
      <c r="B8800" s="261" t="s">
        <v>9105</v>
      </c>
      <c r="C8800" s="268" t="s">
        <v>147</v>
      </c>
      <c r="D8800" s="283">
        <v>19.73</v>
      </c>
    </row>
    <row r="8801" spans="1:4">
      <c r="A8801" s="268">
        <v>100392</v>
      </c>
      <c r="B8801" s="261" t="s">
        <v>9106</v>
      </c>
      <c r="C8801" s="268" t="s">
        <v>147</v>
      </c>
      <c r="D8801" s="283">
        <v>17.37</v>
      </c>
    </row>
    <row r="8802" spans="1:4">
      <c r="A8802" s="268">
        <v>100388</v>
      </c>
      <c r="B8802" s="261" t="s">
        <v>9107</v>
      </c>
      <c r="C8802" s="268" t="s">
        <v>147</v>
      </c>
      <c r="D8802" s="283">
        <v>22.07</v>
      </c>
    </row>
    <row r="8803" spans="1:4">
      <c r="A8803" s="268">
        <v>100394</v>
      </c>
      <c r="B8803" s="261" t="s">
        <v>9108</v>
      </c>
      <c r="C8803" s="268" t="s">
        <v>147</v>
      </c>
      <c r="D8803" s="283">
        <v>20.45</v>
      </c>
    </row>
    <row r="8804" spans="1:4">
      <c r="A8804" s="268">
        <v>100390</v>
      </c>
      <c r="B8804" s="261" t="s">
        <v>9109</v>
      </c>
      <c r="C8804" s="268" t="s">
        <v>147</v>
      </c>
      <c r="D8804" s="283">
        <v>26.01</v>
      </c>
    </row>
    <row r="8805" spans="1:4">
      <c r="A8805" s="268">
        <v>92575</v>
      </c>
      <c r="B8805" s="261" t="s">
        <v>9110</v>
      </c>
      <c r="C8805" s="268" t="s">
        <v>147</v>
      </c>
      <c r="D8805" s="283">
        <v>64.930000000000007</v>
      </c>
    </row>
    <row r="8806" spans="1:4">
      <c r="A8806" s="268">
        <v>92569</v>
      </c>
      <c r="B8806" s="261" t="s">
        <v>9111</v>
      </c>
      <c r="C8806" s="268" t="s">
        <v>147</v>
      </c>
      <c r="D8806" s="283">
        <v>70.739999999999995</v>
      </c>
    </row>
    <row r="8807" spans="1:4">
      <c r="A8807" s="268">
        <v>92578</v>
      </c>
      <c r="B8807" s="261" t="s">
        <v>9112</v>
      </c>
      <c r="C8807" s="268" t="s">
        <v>147</v>
      </c>
      <c r="D8807" s="283">
        <v>67.569999999999993</v>
      </c>
    </row>
    <row r="8808" spans="1:4">
      <c r="A8808" s="268">
        <v>92572</v>
      </c>
      <c r="B8808" s="261" t="s">
        <v>9113</v>
      </c>
      <c r="C8808" s="268" t="s">
        <v>147</v>
      </c>
      <c r="D8808" s="283">
        <v>73.31</v>
      </c>
    </row>
    <row r="8809" spans="1:4">
      <c r="A8809" s="268">
        <v>92576</v>
      </c>
      <c r="B8809" s="261" t="s">
        <v>9114</v>
      </c>
      <c r="C8809" s="268" t="s">
        <v>147</v>
      </c>
      <c r="D8809" s="283">
        <v>35.69</v>
      </c>
    </row>
    <row r="8810" spans="1:4">
      <c r="A8810" s="268">
        <v>92570</v>
      </c>
      <c r="B8810" s="261" t="s">
        <v>9115</v>
      </c>
      <c r="C8810" s="268" t="s">
        <v>147</v>
      </c>
      <c r="D8810" s="283">
        <v>44.91</v>
      </c>
    </row>
    <row r="8811" spans="1:4">
      <c r="A8811" s="268">
        <v>92579</v>
      </c>
      <c r="B8811" s="261" t="s">
        <v>9116</v>
      </c>
      <c r="C8811" s="268" t="s">
        <v>147</v>
      </c>
      <c r="D8811" s="283">
        <v>37.18</v>
      </c>
    </row>
    <row r="8812" spans="1:4">
      <c r="A8812" s="268">
        <v>92573</v>
      </c>
      <c r="B8812" s="261" t="s">
        <v>9117</v>
      </c>
      <c r="C8812" s="268" t="s">
        <v>147</v>
      </c>
      <c r="D8812" s="283">
        <v>46.8</v>
      </c>
    </row>
    <row r="8813" spans="1:4">
      <c r="A8813" s="268">
        <v>92574</v>
      </c>
      <c r="B8813" s="261" t="s">
        <v>9118</v>
      </c>
      <c r="C8813" s="268" t="s">
        <v>147</v>
      </c>
      <c r="D8813" s="283">
        <v>129.66</v>
      </c>
    </row>
    <row r="8814" spans="1:4">
      <c r="A8814" s="268">
        <v>92568</v>
      </c>
      <c r="B8814" s="261" t="s">
        <v>9119</v>
      </c>
      <c r="C8814" s="268" t="s">
        <v>147</v>
      </c>
      <c r="D8814" s="283">
        <v>138.38</v>
      </c>
    </row>
    <row r="8815" spans="1:4">
      <c r="A8815" s="268">
        <v>92577</v>
      </c>
      <c r="B8815" s="261" t="s">
        <v>9120</v>
      </c>
      <c r="C8815" s="268" t="s">
        <v>147</v>
      </c>
      <c r="D8815" s="283">
        <v>145.1</v>
      </c>
    </row>
    <row r="8816" spans="1:4">
      <c r="A8816" s="268">
        <v>92571</v>
      </c>
      <c r="B8816" s="261" t="s">
        <v>9121</v>
      </c>
      <c r="C8816" s="268" t="s">
        <v>147</v>
      </c>
      <c r="D8816" s="283">
        <v>142.43</v>
      </c>
    </row>
    <row r="8817" spans="1:4">
      <c r="A8817" s="268">
        <v>92581</v>
      </c>
      <c r="B8817" s="261" t="s">
        <v>9122</v>
      </c>
      <c r="C8817" s="268" t="s">
        <v>147</v>
      </c>
      <c r="D8817" s="283">
        <v>50.81</v>
      </c>
    </row>
    <row r="8818" spans="1:4">
      <c r="A8818" s="268">
        <v>104314</v>
      </c>
      <c r="B8818" s="261" t="s">
        <v>9123</v>
      </c>
      <c r="C8818" s="268" t="s">
        <v>152</v>
      </c>
      <c r="D8818" s="283">
        <v>11.28</v>
      </c>
    </row>
    <row r="8819" spans="1:4">
      <c r="A8819" s="268">
        <v>92580</v>
      </c>
      <c r="B8819" s="261" t="s">
        <v>9124</v>
      </c>
      <c r="C8819" s="268" t="s">
        <v>147</v>
      </c>
      <c r="D8819" s="283">
        <v>49</v>
      </c>
    </row>
    <row r="8820" spans="1:4">
      <c r="A8820" s="268">
        <v>92539</v>
      </c>
      <c r="B8820" s="261" t="s">
        <v>9125</v>
      </c>
      <c r="C8820" s="268" t="s">
        <v>147</v>
      </c>
      <c r="D8820" s="283">
        <v>92.49</v>
      </c>
    </row>
    <row r="8821" spans="1:4">
      <c r="A8821" s="268">
        <v>92540</v>
      </c>
      <c r="B8821" s="261" t="s">
        <v>9126</v>
      </c>
      <c r="C8821" s="268" t="s">
        <v>147</v>
      </c>
      <c r="D8821" s="283">
        <v>103.57</v>
      </c>
    </row>
    <row r="8822" spans="1:4">
      <c r="A8822" s="268">
        <v>92544</v>
      </c>
      <c r="B8822" s="261" t="s">
        <v>9127</v>
      </c>
      <c r="C8822" s="268" t="s">
        <v>147</v>
      </c>
      <c r="D8822" s="283">
        <v>22.81</v>
      </c>
    </row>
    <row r="8823" spans="1:4">
      <c r="A8823" s="268">
        <v>92543</v>
      </c>
      <c r="B8823" s="261" t="s">
        <v>9128</v>
      </c>
      <c r="C8823" s="268" t="s">
        <v>147</v>
      </c>
      <c r="D8823" s="283">
        <v>28.5</v>
      </c>
    </row>
    <row r="8824" spans="1:4">
      <c r="A8824" s="268">
        <v>97725</v>
      </c>
      <c r="B8824" s="261" t="s">
        <v>9129</v>
      </c>
      <c r="C8824" s="268" t="s">
        <v>138</v>
      </c>
      <c r="D8824" s="283">
        <v>0</v>
      </c>
    </row>
    <row r="8825" spans="1:4">
      <c r="A8825" s="268">
        <v>97721</v>
      </c>
      <c r="B8825" s="261" t="s">
        <v>9130</v>
      </c>
      <c r="C8825" s="268" t="s">
        <v>138</v>
      </c>
      <c r="D8825" s="283">
        <v>0</v>
      </c>
    </row>
    <row r="8826" spans="1:4">
      <c r="A8826" s="268">
        <v>97722</v>
      </c>
      <c r="B8826" s="261" t="s">
        <v>9131</v>
      </c>
      <c r="C8826" s="268" t="s">
        <v>138</v>
      </c>
      <c r="D8826" s="283">
        <v>0</v>
      </c>
    </row>
    <row r="8827" spans="1:4">
      <c r="A8827" s="268">
        <v>97724</v>
      </c>
      <c r="B8827" s="261" t="s">
        <v>9132</v>
      </c>
      <c r="C8827" s="268" t="s">
        <v>138</v>
      </c>
      <c r="D8827" s="283">
        <v>0</v>
      </c>
    </row>
    <row r="8828" spans="1:4">
      <c r="A8828" s="268">
        <v>97719</v>
      </c>
      <c r="B8828" s="261" t="s">
        <v>9133</v>
      </c>
      <c r="C8828" s="268" t="s">
        <v>138</v>
      </c>
      <c r="D8828" s="283">
        <v>0</v>
      </c>
    </row>
    <row r="8829" spans="1:4">
      <c r="A8829" s="268">
        <v>97723</v>
      </c>
      <c r="B8829" s="261" t="s">
        <v>9134</v>
      </c>
      <c r="C8829" s="268" t="s">
        <v>138</v>
      </c>
      <c r="D8829" s="283">
        <v>0</v>
      </c>
    </row>
    <row r="8830" spans="1:4">
      <c r="A8830" s="268">
        <v>104946</v>
      </c>
      <c r="B8830" s="261" t="s">
        <v>9135</v>
      </c>
      <c r="C8830" s="268" t="s">
        <v>138</v>
      </c>
      <c r="D8830" s="283">
        <v>0</v>
      </c>
    </row>
    <row r="8831" spans="1:4">
      <c r="A8831" s="268">
        <v>104944</v>
      </c>
      <c r="B8831" s="261" t="s">
        <v>9136</v>
      </c>
      <c r="C8831" s="268" t="s">
        <v>138</v>
      </c>
      <c r="D8831" s="283">
        <v>0</v>
      </c>
    </row>
    <row r="8832" spans="1:4">
      <c r="A8832" s="268">
        <v>104945</v>
      </c>
      <c r="B8832" s="261" t="s">
        <v>9137</v>
      </c>
      <c r="C8832" s="268" t="s">
        <v>138</v>
      </c>
      <c r="D8832" s="283">
        <v>0</v>
      </c>
    </row>
    <row r="8833" spans="1:4">
      <c r="A8833" s="268">
        <v>97720</v>
      </c>
      <c r="B8833" s="261" t="s">
        <v>9138</v>
      </c>
      <c r="C8833" s="268" t="s">
        <v>138</v>
      </c>
      <c r="D8833" s="283">
        <v>0</v>
      </c>
    </row>
    <row r="8834" spans="1:4">
      <c r="A8834" s="268">
        <v>97740</v>
      </c>
      <c r="B8834" s="261" t="s">
        <v>9139</v>
      </c>
      <c r="C8834" s="268" t="s">
        <v>138</v>
      </c>
      <c r="D8834" s="283">
        <v>2078.7199999999998</v>
      </c>
    </row>
    <row r="8835" spans="1:4">
      <c r="A8835" s="268">
        <v>97738</v>
      </c>
      <c r="B8835" s="261" t="s">
        <v>9140</v>
      </c>
      <c r="C8835" s="268" t="s">
        <v>138</v>
      </c>
      <c r="D8835" s="283">
        <v>4039.76</v>
      </c>
    </row>
    <row r="8836" spans="1:4">
      <c r="A8836" s="268">
        <v>97739</v>
      </c>
      <c r="B8836" s="261" t="s">
        <v>9141</v>
      </c>
      <c r="C8836" s="268" t="s">
        <v>138</v>
      </c>
      <c r="D8836" s="283">
        <v>2970.29</v>
      </c>
    </row>
    <row r="8837" spans="1:4">
      <c r="A8837" s="268">
        <v>97736</v>
      </c>
      <c r="B8837" s="261" t="s">
        <v>9142</v>
      </c>
      <c r="C8837" s="268" t="s">
        <v>138</v>
      </c>
      <c r="D8837" s="283">
        <v>1557.89</v>
      </c>
    </row>
    <row r="8838" spans="1:4">
      <c r="A8838" s="268">
        <v>97734</v>
      </c>
      <c r="B8838" s="261" t="s">
        <v>9143</v>
      </c>
      <c r="C8838" s="268" t="s">
        <v>138</v>
      </c>
      <c r="D8838" s="283">
        <v>3153.44</v>
      </c>
    </row>
    <row r="8839" spans="1:4">
      <c r="A8839" s="268">
        <v>97735</v>
      </c>
      <c r="B8839" s="261" t="s">
        <v>9144</v>
      </c>
      <c r="C8839" s="268" t="s">
        <v>138</v>
      </c>
      <c r="D8839" s="283">
        <v>2583.7199999999998</v>
      </c>
    </row>
    <row r="8840" spans="1:4">
      <c r="A8840" s="268">
        <v>97737</v>
      </c>
      <c r="B8840" s="261" t="s">
        <v>9145</v>
      </c>
      <c r="C8840" s="268" t="s">
        <v>138</v>
      </c>
      <c r="D8840" s="283">
        <v>3328.37</v>
      </c>
    </row>
    <row r="8841" spans="1:4">
      <c r="A8841" s="268">
        <v>97733</v>
      </c>
      <c r="B8841" s="261" t="s">
        <v>9146</v>
      </c>
      <c r="C8841" s="268" t="s">
        <v>138</v>
      </c>
      <c r="D8841" s="283">
        <v>3560.87</v>
      </c>
    </row>
    <row r="8842" spans="1:4">
      <c r="A8842" s="268">
        <v>98616</v>
      </c>
      <c r="B8842" s="261" t="s">
        <v>9147</v>
      </c>
      <c r="C8842" s="268" t="s">
        <v>147</v>
      </c>
      <c r="D8842" s="283">
        <v>260.68</v>
      </c>
    </row>
    <row r="8843" spans="1:4">
      <c r="A8843" s="268">
        <v>98619</v>
      </c>
      <c r="B8843" s="261" t="s">
        <v>9148</v>
      </c>
      <c r="C8843" s="268" t="s">
        <v>147</v>
      </c>
      <c r="D8843" s="283">
        <v>284.56</v>
      </c>
    </row>
    <row r="8844" spans="1:4">
      <c r="A8844" s="268">
        <v>98622</v>
      </c>
      <c r="B8844" s="261" t="s">
        <v>9149</v>
      </c>
      <c r="C8844" s="268" t="s">
        <v>147</v>
      </c>
      <c r="D8844" s="283">
        <v>438.14</v>
      </c>
    </row>
    <row r="8845" spans="1:4">
      <c r="A8845" s="268">
        <v>98625</v>
      </c>
      <c r="B8845" s="261" t="s">
        <v>9150</v>
      </c>
      <c r="C8845" s="268" t="s">
        <v>147</v>
      </c>
      <c r="D8845" s="283">
        <v>460.25</v>
      </c>
    </row>
    <row r="8846" spans="1:4">
      <c r="A8846" s="268">
        <v>105918</v>
      </c>
      <c r="B8846" s="261" t="s">
        <v>9151</v>
      </c>
      <c r="C8846" s="268" t="s">
        <v>147</v>
      </c>
      <c r="D8846" s="283">
        <v>0</v>
      </c>
    </row>
    <row r="8847" spans="1:4">
      <c r="A8847" s="268">
        <v>98631</v>
      </c>
      <c r="B8847" s="261" t="s">
        <v>9152</v>
      </c>
      <c r="C8847" s="268" t="s">
        <v>147</v>
      </c>
      <c r="D8847" s="283">
        <v>0</v>
      </c>
    </row>
    <row r="8848" spans="1:4">
      <c r="A8848" s="268">
        <v>98637</v>
      </c>
      <c r="B8848" s="261" t="s">
        <v>9153</v>
      </c>
      <c r="C8848" s="268" t="s">
        <v>138</v>
      </c>
      <c r="D8848" s="283">
        <v>0</v>
      </c>
    </row>
    <row r="8849" spans="1:4">
      <c r="A8849" s="268">
        <v>98641</v>
      </c>
      <c r="B8849" s="261" t="s">
        <v>9154</v>
      </c>
      <c r="C8849" s="268" t="s">
        <v>138</v>
      </c>
      <c r="D8849" s="283">
        <v>0</v>
      </c>
    </row>
    <row r="8850" spans="1:4">
      <c r="A8850" s="268">
        <v>98645</v>
      </c>
      <c r="B8850" s="261" t="s">
        <v>9155</v>
      </c>
      <c r="C8850" s="268" t="s">
        <v>138</v>
      </c>
      <c r="D8850" s="283">
        <v>0</v>
      </c>
    </row>
    <row r="8851" spans="1:4">
      <c r="A8851" s="268">
        <v>98649</v>
      </c>
      <c r="B8851" s="261" t="s">
        <v>9156</v>
      </c>
      <c r="C8851" s="268" t="s">
        <v>138</v>
      </c>
      <c r="D8851" s="283">
        <v>0</v>
      </c>
    </row>
    <row r="8852" spans="1:4">
      <c r="A8852" s="268">
        <v>98653</v>
      </c>
      <c r="B8852" s="261" t="s">
        <v>9157</v>
      </c>
      <c r="C8852" s="268" t="s">
        <v>138</v>
      </c>
      <c r="D8852" s="283">
        <v>0</v>
      </c>
    </row>
    <row r="8853" spans="1:4">
      <c r="A8853" s="268">
        <v>98657</v>
      </c>
      <c r="B8853" s="261" t="s">
        <v>9158</v>
      </c>
      <c r="C8853" s="268" t="s">
        <v>111</v>
      </c>
      <c r="D8853" s="283">
        <v>716.32</v>
      </c>
    </row>
    <row r="8854" spans="1:4">
      <c r="A8854" s="268">
        <v>100344</v>
      </c>
      <c r="B8854" s="261" t="s">
        <v>9159</v>
      </c>
      <c r="C8854" s="268" t="s">
        <v>152</v>
      </c>
      <c r="D8854" s="283">
        <v>11.92</v>
      </c>
    </row>
    <row r="8855" spans="1:4">
      <c r="A8855" s="268">
        <v>100345</v>
      </c>
      <c r="B8855" s="261" t="s">
        <v>9160</v>
      </c>
      <c r="C8855" s="268" t="s">
        <v>152</v>
      </c>
      <c r="D8855" s="283">
        <v>9.1999999999999993</v>
      </c>
    </row>
    <row r="8856" spans="1:4">
      <c r="A8856" s="268">
        <v>100346</v>
      </c>
      <c r="B8856" s="261" t="s">
        <v>9161</v>
      </c>
      <c r="C8856" s="268" t="s">
        <v>152</v>
      </c>
      <c r="D8856" s="283">
        <v>8.75</v>
      </c>
    </row>
    <row r="8857" spans="1:4">
      <c r="A8857" s="268">
        <v>100347</v>
      </c>
      <c r="B8857" s="261" t="s">
        <v>9162</v>
      </c>
      <c r="C8857" s="268" t="s">
        <v>152</v>
      </c>
      <c r="D8857" s="283">
        <v>9.81</v>
      </c>
    </row>
    <row r="8858" spans="1:4">
      <c r="A8858" s="268">
        <v>100348</v>
      </c>
      <c r="B8858" s="261" t="s">
        <v>9163</v>
      </c>
      <c r="C8858" s="268" t="s">
        <v>152</v>
      </c>
      <c r="D8858" s="283">
        <v>9.64</v>
      </c>
    </row>
    <row r="8859" spans="1:4">
      <c r="A8859" s="268">
        <v>100342</v>
      </c>
      <c r="B8859" s="261" t="s">
        <v>9164</v>
      </c>
      <c r="C8859" s="268" t="s">
        <v>152</v>
      </c>
      <c r="D8859" s="283">
        <v>16.760000000000002</v>
      </c>
    </row>
    <row r="8860" spans="1:4">
      <c r="A8860" s="268">
        <v>100343</v>
      </c>
      <c r="B8860" s="261" t="s">
        <v>9165</v>
      </c>
      <c r="C8860" s="268" t="s">
        <v>152</v>
      </c>
      <c r="D8860" s="283">
        <v>14.65</v>
      </c>
    </row>
    <row r="8861" spans="1:4">
      <c r="A8861" s="268">
        <v>100349</v>
      </c>
      <c r="B8861" s="261" t="s">
        <v>9166</v>
      </c>
      <c r="C8861" s="268" t="s">
        <v>138</v>
      </c>
      <c r="D8861" s="283">
        <v>690.61</v>
      </c>
    </row>
    <row r="8862" spans="1:4">
      <c r="A8862" s="268">
        <v>100336</v>
      </c>
      <c r="B8862" s="261" t="s">
        <v>9167</v>
      </c>
      <c r="C8862" s="268" t="s">
        <v>147</v>
      </c>
      <c r="D8862" s="283">
        <v>0</v>
      </c>
    </row>
    <row r="8863" spans="1:4">
      <c r="A8863" s="268">
        <v>100337</v>
      </c>
      <c r="B8863" s="261" t="s">
        <v>9168</v>
      </c>
      <c r="C8863" s="268" t="s">
        <v>147</v>
      </c>
      <c r="D8863" s="283">
        <v>0</v>
      </c>
    </row>
    <row r="8864" spans="1:4">
      <c r="A8864" s="268">
        <v>100339</v>
      </c>
      <c r="B8864" s="261" t="s">
        <v>9169</v>
      </c>
      <c r="C8864" s="268" t="s">
        <v>147</v>
      </c>
      <c r="D8864" s="283">
        <v>0</v>
      </c>
    </row>
    <row r="8865" spans="1:4">
      <c r="A8865" s="268">
        <v>100340</v>
      </c>
      <c r="B8865" s="261" t="s">
        <v>9170</v>
      </c>
      <c r="C8865" s="268" t="s">
        <v>147</v>
      </c>
      <c r="D8865" s="283">
        <v>0</v>
      </c>
    </row>
    <row r="8866" spans="1:4">
      <c r="A8866" s="268">
        <v>105805</v>
      </c>
      <c r="B8866" s="261" t="s">
        <v>9171</v>
      </c>
      <c r="C8866" s="268" t="s">
        <v>147</v>
      </c>
      <c r="D8866" s="283">
        <v>879.42</v>
      </c>
    </row>
    <row r="8867" spans="1:4">
      <c r="A8867" s="268">
        <v>105806</v>
      </c>
      <c r="B8867" s="261" t="s">
        <v>9172</v>
      </c>
      <c r="C8867" s="268" t="s">
        <v>147</v>
      </c>
      <c r="D8867" s="283">
        <v>563.28</v>
      </c>
    </row>
    <row r="8868" spans="1:4">
      <c r="A8868" s="268">
        <v>105807</v>
      </c>
      <c r="B8868" s="261" t="s">
        <v>9173</v>
      </c>
      <c r="C8868" s="268" t="s">
        <v>147</v>
      </c>
      <c r="D8868" s="283">
        <v>706.32</v>
      </c>
    </row>
    <row r="8869" spans="1:4">
      <c r="A8869" s="268">
        <v>105808</v>
      </c>
      <c r="B8869" s="261" t="s">
        <v>9174</v>
      </c>
      <c r="C8869" s="268" t="s">
        <v>147</v>
      </c>
      <c r="D8869" s="283">
        <v>469.22</v>
      </c>
    </row>
    <row r="8870" spans="1:4">
      <c r="A8870" s="268">
        <v>100341</v>
      </c>
      <c r="B8870" s="261" t="s">
        <v>9175</v>
      </c>
      <c r="C8870" s="268" t="s">
        <v>147</v>
      </c>
      <c r="D8870" s="283">
        <v>42.31</v>
      </c>
    </row>
    <row r="8871" spans="1:4">
      <c r="A8871" s="268">
        <v>100351</v>
      </c>
      <c r="B8871" s="261" t="s">
        <v>9176</v>
      </c>
      <c r="C8871" s="268" t="s">
        <v>147</v>
      </c>
      <c r="D8871" s="283">
        <v>0</v>
      </c>
    </row>
    <row r="8872" spans="1:4">
      <c r="A8872" s="268">
        <v>100353</v>
      </c>
      <c r="B8872" s="261" t="s">
        <v>9177</v>
      </c>
      <c r="C8872" s="268" t="s">
        <v>147</v>
      </c>
      <c r="D8872" s="283">
        <v>0</v>
      </c>
    </row>
    <row r="8873" spans="1:4">
      <c r="A8873" s="268">
        <v>100350</v>
      </c>
      <c r="B8873" s="261" t="s">
        <v>9178</v>
      </c>
      <c r="C8873" s="268" t="s">
        <v>147</v>
      </c>
      <c r="D8873" s="283">
        <v>0</v>
      </c>
    </row>
    <row r="8874" spans="1:4">
      <c r="A8874" s="268">
        <v>105043</v>
      </c>
      <c r="B8874" s="261" t="s">
        <v>9179</v>
      </c>
      <c r="C8874" s="268" t="s">
        <v>111</v>
      </c>
      <c r="D8874" s="283">
        <v>0</v>
      </c>
    </row>
    <row r="8875" spans="1:4">
      <c r="A8875" s="268">
        <v>105047</v>
      </c>
      <c r="B8875" s="261" t="s">
        <v>9180</v>
      </c>
      <c r="C8875" s="268" t="s">
        <v>111</v>
      </c>
      <c r="D8875" s="283">
        <v>0</v>
      </c>
    </row>
    <row r="8876" spans="1:4">
      <c r="A8876" s="268">
        <v>105044</v>
      </c>
      <c r="B8876" s="261" t="s">
        <v>9181</v>
      </c>
      <c r="C8876" s="268" t="s">
        <v>111</v>
      </c>
      <c r="D8876" s="283">
        <v>0</v>
      </c>
    </row>
    <row r="8877" spans="1:4">
      <c r="A8877" s="268">
        <v>105094</v>
      </c>
      <c r="B8877" s="261" t="s">
        <v>9182</v>
      </c>
      <c r="C8877" s="268" t="s">
        <v>111</v>
      </c>
      <c r="D8877" s="283">
        <v>0</v>
      </c>
    </row>
    <row r="8878" spans="1:4">
      <c r="A8878" s="268">
        <v>105096</v>
      </c>
      <c r="B8878" s="261" t="s">
        <v>9183</v>
      </c>
      <c r="C8878" s="268" t="s">
        <v>111</v>
      </c>
      <c r="D8878" s="283">
        <v>0</v>
      </c>
    </row>
    <row r="8879" spans="1:4">
      <c r="A8879" s="268">
        <v>105048</v>
      </c>
      <c r="B8879" s="261" t="s">
        <v>9184</v>
      </c>
      <c r="C8879" s="268" t="s">
        <v>111</v>
      </c>
      <c r="D8879" s="283">
        <v>0</v>
      </c>
    </row>
    <row r="8880" spans="1:4">
      <c r="A8880" s="268">
        <v>105097</v>
      </c>
      <c r="B8880" s="261" t="s">
        <v>9185</v>
      </c>
      <c r="C8880" s="268" t="s">
        <v>111</v>
      </c>
      <c r="D8880" s="283">
        <v>0</v>
      </c>
    </row>
    <row r="8881" spans="1:4">
      <c r="A8881" s="268">
        <v>105049</v>
      </c>
      <c r="B8881" s="261" t="s">
        <v>9186</v>
      </c>
      <c r="C8881" s="268" t="s">
        <v>111</v>
      </c>
      <c r="D8881" s="283">
        <v>0</v>
      </c>
    </row>
    <row r="8882" spans="1:4">
      <c r="A8882" s="268">
        <v>105051</v>
      </c>
      <c r="B8882" s="261" t="s">
        <v>9187</v>
      </c>
      <c r="C8882" s="268" t="s">
        <v>111</v>
      </c>
      <c r="D8882" s="283">
        <v>0</v>
      </c>
    </row>
    <row r="8883" spans="1:4">
      <c r="A8883" s="268">
        <v>105054</v>
      </c>
      <c r="B8883" s="261" t="s">
        <v>9188</v>
      </c>
      <c r="C8883" s="268" t="s">
        <v>111</v>
      </c>
      <c r="D8883" s="283">
        <v>0</v>
      </c>
    </row>
    <row r="8884" spans="1:4">
      <c r="A8884" s="268">
        <v>105052</v>
      </c>
      <c r="B8884" s="261" t="s">
        <v>9189</v>
      </c>
      <c r="C8884" s="268" t="s">
        <v>111</v>
      </c>
      <c r="D8884" s="283">
        <v>0</v>
      </c>
    </row>
    <row r="8885" spans="1:4">
      <c r="A8885" s="268">
        <v>105055</v>
      </c>
      <c r="B8885" s="261" t="s">
        <v>9190</v>
      </c>
      <c r="C8885" s="268" t="s">
        <v>111</v>
      </c>
      <c r="D8885" s="283">
        <v>0</v>
      </c>
    </row>
    <row r="8886" spans="1:4">
      <c r="A8886" s="268">
        <v>105065</v>
      </c>
      <c r="B8886" s="261" t="s">
        <v>9191</v>
      </c>
      <c r="C8886" s="268" t="s">
        <v>111</v>
      </c>
      <c r="D8886" s="283">
        <v>0</v>
      </c>
    </row>
    <row r="8887" spans="1:4">
      <c r="A8887" s="268">
        <v>105059</v>
      </c>
      <c r="B8887" s="261" t="s">
        <v>9192</v>
      </c>
      <c r="C8887" s="268" t="s">
        <v>111</v>
      </c>
      <c r="D8887" s="283">
        <v>0</v>
      </c>
    </row>
    <row r="8888" spans="1:4">
      <c r="A8888" s="268">
        <v>105057</v>
      </c>
      <c r="B8888" s="261" t="s">
        <v>9193</v>
      </c>
      <c r="C8888" s="268" t="s">
        <v>111</v>
      </c>
      <c r="D8888" s="283">
        <v>0</v>
      </c>
    </row>
    <row r="8889" spans="1:4">
      <c r="A8889" s="268">
        <v>105060</v>
      </c>
      <c r="B8889" s="261" t="s">
        <v>9194</v>
      </c>
      <c r="C8889" s="268" t="s">
        <v>111</v>
      </c>
      <c r="D8889" s="283">
        <v>0</v>
      </c>
    </row>
    <row r="8890" spans="1:4">
      <c r="A8890" s="268">
        <v>105042</v>
      </c>
      <c r="B8890" s="261" t="s">
        <v>9195</v>
      </c>
      <c r="C8890" s="268" t="s">
        <v>111</v>
      </c>
      <c r="D8890" s="283">
        <v>71.5</v>
      </c>
    </row>
    <row r="8891" spans="1:4">
      <c r="A8891" s="268">
        <v>105046</v>
      </c>
      <c r="B8891" s="261" t="s">
        <v>9196</v>
      </c>
      <c r="C8891" s="268" t="s">
        <v>111</v>
      </c>
      <c r="D8891" s="283">
        <v>60.77</v>
      </c>
    </row>
    <row r="8892" spans="1:4">
      <c r="A8892" s="268">
        <v>105095</v>
      </c>
      <c r="B8892" s="261" t="s">
        <v>9197</v>
      </c>
      <c r="C8892" s="268" t="s">
        <v>111</v>
      </c>
      <c r="D8892" s="283">
        <v>108.21</v>
      </c>
    </row>
    <row r="8893" spans="1:4">
      <c r="A8893" s="268">
        <v>105098</v>
      </c>
      <c r="B8893" s="261" t="s">
        <v>9198</v>
      </c>
      <c r="C8893" s="268" t="s">
        <v>111</v>
      </c>
      <c r="D8893" s="283">
        <v>97.5</v>
      </c>
    </row>
    <row r="8894" spans="1:4">
      <c r="A8894" s="268">
        <v>105050</v>
      </c>
      <c r="B8894" s="261" t="s">
        <v>9199</v>
      </c>
      <c r="C8894" s="268" t="s">
        <v>111</v>
      </c>
      <c r="D8894" s="283">
        <v>228.34</v>
      </c>
    </row>
    <row r="8895" spans="1:4">
      <c r="A8895" s="268">
        <v>105053</v>
      </c>
      <c r="B8895" s="261" t="s">
        <v>9200</v>
      </c>
      <c r="C8895" s="268" t="s">
        <v>111</v>
      </c>
      <c r="D8895" s="283">
        <v>217.76</v>
      </c>
    </row>
    <row r="8896" spans="1:4">
      <c r="A8896" s="268">
        <v>105056</v>
      </c>
      <c r="B8896" s="261" t="s">
        <v>9201</v>
      </c>
      <c r="C8896" s="268" t="s">
        <v>111</v>
      </c>
      <c r="D8896" s="283">
        <v>316.67</v>
      </c>
    </row>
    <row r="8897" spans="1:4">
      <c r="A8897" s="268">
        <v>105058</v>
      </c>
      <c r="B8897" s="261" t="s">
        <v>9202</v>
      </c>
      <c r="C8897" s="268" t="s">
        <v>111</v>
      </c>
      <c r="D8897" s="283">
        <v>306.83999999999997</v>
      </c>
    </row>
    <row r="8898" spans="1:4">
      <c r="A8898" s="268">
        <v>105062</v>
      </c>
      <c r="B8898" s="261" t="s">
        <v>9203</v>
      </c>
      <c r="C8898" s="268" t="s">
        <v>111</v>
      </c>
      <c r="D8898" s="283">
        <v>0</v>
      </c>
    </row>
    <row r="8899" spans="1:4">
      <c r="A8899" s="268">
        <v>105066</v>
      </c>
      <c r="B8899" s="261" t="s">
        <v>9204</v>
      </c>
      <c r="C8899" s="268" t="s">
        <v>111</v>
      </c>
      <c r="D8899" s="283">
        <v>0</v>
      </c>
    </row>
    <row r="8900" spans="1:4">
      <c r="A8900" s="268">
        <v>105063</v>
      </c>
      <c r="B8900" s="261" t="s">
        <v>9205</v>
      </c>
      <c r="C8900" s="268" t="s">
        <v>111</v>
      </c>
      <c r="D8900" s="283">
        <v>0</v>
      </c>
    </row>
    <row r="8901" spans="1:4">
      <c r="A8901" s="268">
        <v>105067</v>
      </c>
      <c r="B8901" s="261" t="s">
        <v>9206</v>
      </c>
      <c r="C8901" s="268" t="s">
        <v>111</v>
      </c>
      <c r="D8901" s="283">
        <v>0</v>
      </c>
    </row>
    <row r="8902" spans="1:4">
      <c r="A8902" s="268">
        <v>105069</v>
      </c>
      <c r="B8902" s="261" t="s">
        <v>9207</v>
      </c>
      <c r="C8902" s="268" t="s">
        <v>111</v>
      </c>
      <c r="D8902" s="283">
        <v>0</v>
      </c>
    </row>
    <row r="8903" spans="1:4">
      <c r="A8903" s="268">
        <v>105072</v>
      </c>
      <c r="B8903" s="261" t="s">
        <v>9208</v>
      </c>
      <c r="C8903" s="268" t="s">
        <v>111</v>
      </c>
      <c r="D8903" s="283">
        <v>0</v>
      </c>
    </row>
    <row r="8904" spans="1:4">
      <c r="A8904" s="268">
        <v>105070</v>
      </c>
      <c r="B8904" s="261" t="s">
        <v>9209</v>
      </c>
      <c r="C8904" s="268" t="s">
        <v>111</v>
      </c>
      <c r="D8904" s="283">
        <v>0</v>
      </c>
    </row>
    <row r="8905" spans="1:4">
      <c r="A8905" s="268">
        <v>105073</v>
      </c>
      <c r="B8905" s="261" t="s">
        <v>9210</v>
      </c>
      <c r="C8905" s="268" t="s">
        <v>111</v>
      </c>
      <c r="D8905" s="283">
        <v>0</v>
      </c>
    </row>
    <row r="8906" spans="1:4">
      <c r="A8906" s="268">
        <v>105075</v>
      </c>
      <c r="B8906" s="261" t="s">
        <v>9211</v>
      </c>
      <c r="C8906" s="268" t="s">
        <v>111</v>
      </c>
      <c r="D8906" s="283">
        <v>0</v>
      </c>
    </row>
    <row r="8907" spans="1:4">
      <c r="A8907" s="268">
        <v>105078</v>
      </c>
      <c r="B8907" s="261" t="s">
        <v>9212</v>
      </c>
      <c r="C8907" s="268" t="s">
        <v>111</v>
      </c>
      <c r="D8907" s="283">
        <v>0</v>
      </c>
    </row>
    <row r="8908" spans="1:4">
      <c r="A8908" s="268">
        <v>105076</v>
      </c>
      <c r="B8908" s="261" t="s">
        <v>9213</v>
      </c>
      <c r="C8908" s="268" t="s">
        <v>111</v>
      </c>
      <c r="D8908" s="283">
        <v>0</v>
      </c>
    </row>
    <row r="8909" spans="1:4">
      <c r="A8909" s="268">
        <v>105079</v>
      </c>
      <c r="B8909" s="261" t="s">
        <v>9214</v>
      </c>
      <c r="C8909" s="268" t="s">
        <v>111</v>
      </c>
      <c r="D8909" s="283">
        <v>0</v>
      </c>
    </row>
    <row r="8910" spans="1:4">
      <c r="A8910" s="268">
        <v>105061</v>
      </c>
      <c r="B8910" s="261" t="s">
        <v>9215</v>
      </c>
      <c r="C8910" s="268" t="s">
        <v>111</v>
      </c>
      <c r="D8910" s="283">
        <v>102.02</v>
      </c>
    </row>
    <row r="8911" spans="1:4">
      <c r="A8911" s="268">
        <v>105064</v>
      </c>
      <c r="B8911" s="261" t="s">
        <v>9216</v>
      </c>
      <c r="C8911" s="268" t="s">
        <v>111</v>
      </c>
      <c r="D8911" s="283">
        <v>88.27</v>
      </c>
    </row>
    <row r="8912" spans="1:4">
      <c r="A8912" s="268">
        <v>105068</v>
      </c>
      <c r="B8912" s="261" t="s">
        <v>9217</v>
      </c>
      <c r="C8912" s="268" t="s">
        <v>111</v>
      </c>
      <c r="D8912" s="283">
        <v>169.98</v>
      </c>
    </row>
    <row r="8913" spans="1:4">
      <c r="A8913" s="268">
        <v>105071</v>
      </c>
      <c r="B8913" s="261" t="s">
        <v>9218</v>
      </c>
      <c r="C8913" s="268" t="s">
        <v>111</v>
      </c>
      <c r="D8913" s="283">
        <v>156.24</v>
      </c>
    </row>
    <row r="8914" spans="1:4">
      <c r="A8914" s="268">
        <v>105074</v>
      </c>
      <c r="B8914" s="261" t="s">
        <v>9219</v>
      </c>
      <c r="C8914" s="268" t="s">
        <v>111</v>
      </c>
      <c r="D8914" s="283">
        <v>265.10000000000002</v>
      </c>
    </row>
    <row r="8915" spans="1:4">
      <c r="A8915" s="268">
        <v>105077</v>
      </c>
      <c r="B8915" s="261" t="s">
        <v>9220</v>
      </c>
      <c r="C8915" s="268" t="s">
        <v>111</v>
      </c>
      <c r="D8915" s="283">
        <v>251.45</v>
      </c>
    </row>
    <row r="8916" spans="1:4">
      <c r="A8916" s="268">
        <v>105090</v>
      </c>
      <c r="B8916" s="261" t="s">
        <v>9221</v>
      </c>
      <c r="C8916" s="268" t="s">
        <v>147</v>
      </c>
      <c r="D8916" s="283">
        <v>587.77</v>
      </c>
    </row>
    <row r="8917" spans="1:4">
      <c r="A8917" s="268">
        <v>105099</v>
      </c>
      <c r="B8917" s="261" t="s">
        <v>9222</v>
      </c>
      <c r="C8917" s="268" t="s">
        <v>111</v>
      </c>
      <c r="D8917" s="283">
        <v>93.66</v>
      </c>
    </row>
    <row r="8918" spans="1:4">
      <c r="A8918" s="268">
        <v>105100</v>
      </c>
      <c r="B8918" s="261" t="s">
        <v>9223</v>
      </c>
      <c r="C8918" s="268" t="s">
        <v>111</v>
      </c>
      <c r="D8918" s="283">
        <v>133.29</v>
      </c>
    </row>
    <row r="8919" spans="1:4">
      <c r="A8919" s="268">
        <v>105101</v>
      </c>
      <c r="B8919" s="261" t="s">
        <v>9224</v>
      </c>
      <c r="C8919" s="268" t="s">
        <v>111</v>
      </c>
      <c r="D8919" s="283">
        <v>259.51</v>
      </c>
    </row>
    <row r="8920" spans="1:4">
      <c r="A8920" s="268">
        <v>105102</v>
      </c>
      <c r="B8920" s="261" t="s">
        <v>9225</v>
      </c>
      <c r="C8920" s="268" t="s">
        <v>111</v>
      </c>
      <c r="D8920" s="283">
        <v>355.76</v>
      </c>
    </row>
    <row r="8921" spans="1:4">
      <c r="A8921" s="268">
        <v>105080</v>
      </c>
      <c r="B8921" s="261" t="s">
        <v>9226</v>
      </c>
      <c r="C8921" s="268" t="s">
        <v>111</v>
      </c>
      <c r="D8921" s="283">
        <v>74.41</v>
      </c>
    </row>
    <row r="8922" spans="1:4">
      <c r="A8922" s="268">
        <v>105081</v>
      </c>
      <c r="B8922" s="261" t="s">
        <v>9227</v>
      </c>
      <c r="C8922" s="268" t="s">
        <v>111</v>
      </c>
      <c r="D8922" s="283">
        <v>85.15</v>
      </c>
    </row>
    <row r="8923" spans="1:4">
      <c r="A8923" s="268">
        <v>105091</v>
      </c>
      <c r="B8923" s="261" t="s">
        <v>9228</v>
      </c>
      <c r="C8923" s="268" t="s">
        <v>111</v>
      </c>
      <c r="D8923" s="283">
        <v>143.99</v>
      </c>
    </row>
    <row r="8924" spans="1:4">
      <c r="A8924" s="268">
        <v>105089</v>
      </c>
      <c r="B8924" s="261" t="s">
        <v>9229</v>
      </c>
      <c r="C8924" s="268" t="s">
        <v>111</v>
      </c>
      <c r="D8924" s="283">
        <v>180.07</v>
      </c>
    </row>
    <row r="8925" spans="1:4">
      <c r="A8925" s="268">
        <v>105082</v>
      </c>
      <c r="B8925" s="261" t="s">
        <v>9230</v>
      </c>
      <c r="C8925" s="268" t="s">
        <v>111</v>
      </c>
      <c r="D8925" s="283">
        <v>77.3</v>
      </c>
    </row>
    <row r="8926" spans="1:4">
      <c r="A8926" s="268">
        <v>105083</v>
      </c>
      <c r="B8926" s="261" t="s">
        <v>9231</v>
      </c>
      <c r="C8926" s="268" t="s">
        <v>111</v>
      </c>
      <c r="D8926" s="283">
        <v>86.47</v>
      </c>
    </row>
    <row r="8927" spans="1:4">
      <c r="A8927" s="268">
        <v>105084</v>
      </c>
      <c r="B8927" s="261" t="s">
        <v>9232</v>
      </c>
      <c r="C8927" s="268" t="s">
        <v>111</v>
      </c>
      <c r="D8927" s="283">
        <v>105.93</v>
      </c>
    </row>
    <row r="8928" spans="1:4">
      <c r="A8928" s="268">
        <v>105086</v>
      </c>
      <c r="B8928" s="261" t="s">
        <v>9233</v>
      </c>
      <c r="C8928" s="268" t="s">
        <v>111</v>
      </c>
      <c r="D8928" s="283">
        <v>98.82</v>
      </c>
    </row>
    <row r="8929" spans="1:4">
      <c r="A8929" s="268">
        <v>105087</v>
      </c>
      <c r="B8929" s="261" t="s">
        <v>9234</v>
      </c>
      <c r="C8929" s="268" t="s">
        <v>111</v>
      </c>
      <c r="D8929" s="283">
        <v>110.25</v>
      </c>
    </row>
    <row r="8930" spans="1:4">
      <c r="A8930" s="268">
        <v>105088</v>
      </c>
      <c r="B8930" s="261" t="s">
        <v>9235</v>
      </c>
      <c r="C8930" s="268" t="s">
        <v>111</v>
      </c>
      <c r="D8930" s="283">
        <v>194.63</v>
      </c>
    </row>
    <row r="8931" spans="1:4">
      <c r="A8931" s="268">
        <v>105092</v>
      </c>
      <c r="B8931" s="261" t="s">
        <v>9236</v>
      </c>
      <c r="C8931" s="268" t="s">
        <v>111</v>
      </c>
      <c r="D8931" s="283">
        <v>156.12</v>
      </c>
    </row>
    <row r="8932" spans="1:4">
      <c r="A8932" s="268">
        <v>105085</v>
      </c>
      <c r="B8932" s="261" t="s">
        <v>9237</v>
      </c>
      <c r="C8932" s="268" t="s">
        <v>111</v>
      </c>
      <c r="D8932" s="283">
        <v>110.45</v>
      </c>
    </row>
    <row r="8933" spans="1:4">
      <c r="A8933" s="268">
        <v>105093</v>
      </c>
      <c r="B8933" s="261" t="s">
        <v>9238</v>
      </c>
      <c r="C8933" s="268" t="s">
        <v>111</v>
      </c>
      <c r="D8933" s="283">
        <v>158.22999999999999</v>
      </c>
    </row>
    <row r="8934" spans="1:4">
      <c r="A8934" s="268">
        <v>105041</v>
      </c>
      <c r="B8934" s="261" t="s">
        <v>9239</v>
      </c>
      <c r="C8934" s="268" t="s">
        <v>111</v>
      </c>
      <c r="D8934" s="283">
        <v>66.66</v>
      </c>
    </row>
    <row r="8935" spans="1:4">
      <c r="A8935" s="268">
        <v>105045</v>
      </c>
      <c r="B8935" s="261" t="s">
        <v>9240</v>
      </c>
      <c r="C8935" s="268" t="s">
        <v>111</v>
      </c>
      <c r="D8935" s="283">
        <v>76.41</v>
      </c>
    </row>
    <row r="8936" spans="1:4">
      <c r="A8936" s="268">
        <v>93961</v>
      </c>
      <c r="B8936" s="261" t="s">
        <v>9241</v>
      </c>
      <c r="C8936" s="268" t="s">
        <v>111</v>
      </c>
      <c r="D8936" s="283">
        <v>214.17</v>
      </c>
    </row>
    <row r="8937" spans="1:4">
      <c r="A8937" s="268">
        <v>93971</v>
      </c>
      <c r="B8937" s="261" t="s">
        <v>9242</v>
      </c>
      <c r="C8937" s="268" t="s">
        <v>111</v>
      </c>
      <c r="D8937" s="283">
        <v>180.32</v>
      </c>
    </row>
    <row r="8938" spans="1:4">
      <c r="A8938" s="268">
        <v>93959</v>
      </c>
      <c r="B8938" s="261" t="s">
        <v>9243</v>
      </c>
      <c r="C8938" s="268" t="s">
        <v>111</v>
      </c>
      <c r="D8938" s="283">
        <v>238.39</v>
      </c>
    </row>
    <row r="8939" spans="1:4">
      <c r="A8939" s="268">
        <v>93969</v>
      </c>
      <c r="B8939" s="261" t="s">
        <v>9244</v>
      </c>
      <c r="C8939" s="268" t="s">
        <v>111</v>
      </c>
      <c r="D8939" s="283">
        <v>199.86</v>
      </c>
    </row>
    <row r="8940" spans="1:4">
      <c r="A8940" s="268">
        <v>93957</v>
      </c>
      <c r="B8940" s="261" t="s">
        <v>9245</v>
      </c>
      <c r="C8940" s="268" t="s">
        <v>111</v>
      </c>
      <c r="D8940" s="283">
        <v>296.08999999999997</v>
      </c>
    </row>
    <row r="8941" spans="1:4">
      <c r="A8941" s="268">
        <v>93967</v>
      </c>
      <c r="B8941" s="261" t="s">
        <v>9246</v>
      </c>
      <c r="C8941" s="268" t="s">
        <v>111</v>
      </c>
      <c r="D8941" s="283">
        <v>248.03</v>
      </c>
    </row>
    <row r="8942" spans="1:4">
      <c r="A8942" s="268">
        <v>104878</v>
      </c>
      <c r="B8942" s="261" t="s">
        <v>9247</v>
      </c>
      <c r="C8942" s="268" t="s">
        <v>347</v>
      </c>
      <c r="D8942" s="283">
        <v>2314.9699999999998</v>
      </c>
    </row>
    <row r="8943" spans="1:4">
      <c r="A8943" s="268">
        <v>104877</v>
      </c>
      <c r="B8943" s="261" t="s">
        <v>9248</v>
      </c>
      <c r="C8943" s="268" t="s">
        <v>347</v>
      </c>
      <c r="D8943" s="283">
        <v>612.57000000000005</v>
      </c>
    </row>
    <row r="8944" spans="1:4">
      <c r="A8944" s="268">
        <v>104841</v>
      </c>
      <c r="B8944" s="261" t="s">
        <v>9249</v>
      </c>
      <c r="C8944" s="268" t="s">
        <v>111</v>
      </c>
      <c r="D8944" s="283">
        <v>89.59</v>
      </c>
    </row>
    <row r="8945" spans="1:4">
      <c r="A8945" s="268">
        <v>104849</v>
      </c>
      <c r="B8945" s="261" t="s">
        <v>9250</v>
      </c>
      <c r="C8945" s="268" t="s">
        <v>111</v>
      </c>
      <c r="D8945" s="283">
        <v>62.35</v>
      </c>
    </row>
    <row r="8946" spans="1:4">
      <c r="A8946" s="268">
        <v>104887</v>
      </c>
      <c r="B8946" s="261" t="s">
        <v>9251</v>
      </c>
      <c r="C8946" s="268" t="s">
        <v>111</v>
      </c>
      <c r="D8946" s="283">
        <v>47.79</v>
      </c>
    </row>
    <row r="8947" spans="1:4">
      <c r="A8947" s="268">
        <v>104844</v>
      </c>
      <c r="B8947" s="261" t="s">
        <v>9252</v>
      </c>
      <c r="C8947" s="268" t="s">
        <v>111</v>
      </c>
      <c r="D8947" s="283">
        <v>98.84</v>
      </c>
    </row>
    <row r="8948" spans="1:4">
      <c r="A8948" s="268">
        <v>104852</v>
      </c>
      <c r="B8948" s="261" t="s">
        <v>9253</v>
      </c>
      <c r="C8948" s="268" t="s">
        <v>111</v>
      </c>
      <c r="D8948" s="283">
        <v>68.64</v>
      </c>
    </row>
    <row r="8949" spans="1:4">
      <c r="A8949" s="268">
        <v>104846</v>
      </c>
      <c r="B8949" s="261" t="s">
        <v>9254</v>
      </c>
      <c r="C8949" s="268" t="s">
        <v>111</v>
      </c>
      <c r="D8949" s="283">
        <v>112.58</v>
      </c>
    </row>
    <row r="8950" spans="1:4">
      <c r="A8950" s="268">
        <v>104854</v>
      </c>
      <c r="B8950" s="261" t="s">
        <v>9255</v>
      </c>
      <c r="C8950" s="268" t="s">
        <v>111</v>
      </c>
      <c r="D8950" s="283">
        <v>78.010000000000005</v>
      </c>
    </row>
    <row r="8951" spans="1:4">
      <c r="A8951" s="268">
        <v>104890</v>
      </c>
      <c r="B8951" s="261" t="s">
        <v>9256</v>
      </c>
      <c r="C8951" s="268" t="s">
        <v>111</v>
      </c>
      <c r="D8951" s="283">
        <v>54.72</v>
      </c>
    </row>
    <row r="8952" spans="1:4">
      <c r="A8952" s="268">
        <v>104842</v>
      </c>
      <c r="B8952" s="261" t="s">
        <v>9257</v>
      </c>
      <c r="C8952" s="268" t="s">
        <v>111</v>
      </c>
      <c r="D8952" s="283">
        <v>76.599999999999994</v>
      </c>
    </row>
    <row r="8953" spans="1:4">
      <c r="A8953" s="268">
        <v>104850</v>
      </c>
      <c r="B8953" s="261" t="s">
        <v>9258</v>
      </c>
      <c r="C8953" s="268" t="s">
        <v>111</v>
      </c>
      <c r="D8953" s="283">
        <v>55.52</v>
      </c>
    </row>
    <row r="8954" spans="1:4">
      <c r="A8954" s="268">
        <v>104888</v>
      </c>
      <c r="B8954" s="261" t="s">
        <v>9259</v>
      </c>
      <c r="C8954" s="268" t="s">
        <v>111</v>
      </c>
      <c r="D8954" s="283">
        <v>43.41</v>
      </c>
    </row>
    <row r="8955" spans="1:4">
      <c r="A8955" s="268">
        <v>104879</v>
      </c>
      <c r="B8955" s="261" t="s">
        <v>9260</v>
      </c>
      <c r="C8955" s="268" t="s">
        <v>111</v>
      </c>
      <c r="D8955" s="283">
        <v>84.34</v>
      </c>
    </row>
    <row r="8956" spans="1:4">
      <c r="A8956" s="268">
        <v>104853</v>
      </c>
      <c r="B8956" s="261" t="s">
        <v>9261</v>
      </c>
      <c r="C8956" s="268" t="s">
        <v>111</v>
      </c>
      <c r="D8956" s="283">
        <v>60.82</v>
      </c>
    </row>
    <row r="8957" spans="1:4">
      <c r="A8957" s="268">
        <v>104847</v>
      </c>
      <c r="B8957" s="261" t="s">
        <v>9262</v>
      </c>
      <c r="C8957" s="268" t="s">
        <v>111</v>
      </c>
      <c r="D8957" s="283">
        <v>95.8</v>
      </c>
    </row>
    <row r="8958" spans="1:4">
      <c r="A8958" s="268">
        <v>104855</v>
      </c>
      <c r="B8958" s="261" t="s">
        <v>9263</v>
      </c>
      <c r="C8958" s="268" t="s">
        <v>111</v>
      </c>
      <c r="D8958" s="283">
        <v>68.58</v>
      </c>
    </row>
    <row r="8959" spans="1:4">
      <c r="A8959" s="268">
        <v>104891</v>
      </c>
      <c r="B8959" s="261" t="s">
        <v>9264</v>
      </c>
      <c r="C8959" s="268" t="s">
        <v>111</v>
      </c>
      <c r="D8959" s="283">
        <v>49.27</v>
      </c>
    </row>
    <row r="8960" spans="1:4">
      <c r="A8960" s="268">
        <v>104892</v>
      </c>
      <c r="B8960" s="261" t="s">
        <v>9265</v>
      </c>
      <c r="C8960" s="268" t="s">
        <v>111</v>
      </c>
      <c r="D8960" s="283">
        <v>111.28</v>
      </c>
    </row>
    <row r="8961" spans="1:4">
      <c r="A8961" s="268">
        <v>104848</v>
      </c>
      <c r="B8961" s="261" t="s">
        <v>9266</v>
      </c>
      <c r="C8961" s="268" t="s">
        <v>111</v>
      </c>
      <c r="D8961" s="283">
        <v>72.55</v>
      </c>
    </row>
    <row r="8962" spans="1:4">
      <c r="A8962" s="268">
        <v>104886</v>
      </c>
      <c r="B8962" s="261" t="s">
        <v>9267</v>
      </c>
      <c r="C8962" s="268" t="s">
        <v>111</v>
      </c>
      <c r="D8962" s="283">
        <v>54.25</v>
      </c>
    </row>
    <row r="8963" spans="1:4">
      <c r="A8963" s="268">
        <v>104843</v>
      </c>
      <c r="B8963" s="261" t="s">
        <v>9268</v>
      </c>
      <c r="C8963" s="268" t="s">
        <v>111</v>
      </c>
      <c r="D8963" s="283">
        <v>122.79</v>
      </c>
    </row>
    <row r="8964" spans="1:4">
      <c r="A8964" s="268">
        <v>104851</v>
      </c>
      <c r="B8964" s="261" t="s">
        <v>9269</v>
      </c>
      <c r="C8964" s="268" t="s">
        <v>111</v>
      </c>
      <c r="D8964" s="283">
        <v>80.39</v>
      </c>
    </row>
    <row r="8965" spans="1:4">
      <c r="A8965" s="268">
        <v>104845</v>
      </c>
      <c r="B8965" s="261" t="s">
        <v>9270</v>
      </c>
      <c r="C8965" s="268" t="s">
        <v>111</v>
      </c>
      <c r="D8965" s="283">
        <v>139.93</v>
      </c>
    </row>
    <row r="8966" spans="1:4">
      <c r="A8966" s="268">
        <v>104880</v>
      </c>
      <c r="B8966" s="261" t="s">
        <v>9271</v>
      </c>
      <c r="C8966" s="268" t="s">
        <v>111</v>
      </c>
      <c r="D8966" s="283">
        <v>92.05</v>
      </c>
    </row>
    <row r="8967" spans="1:4">
      <c r="A8967" s="268">
        <v>104889</v>
      </c>
      <c r="B8967" s="261" t="s">
        <v>9272</v>
      </c>
      <c r="C8967" s="268" t="s">
        <v>111</v>
      </c>
      <c r="D8967" s="283">
        <v>62.89</v>
      </c>
    </row>
    <row r="8968" spans="1:4">
      <c r="A8968" s="268">
        <v>95108</v>
      </c>
      <c r="B8968" s="261" t="s">
        <v>9273</v>
      </c>
      <c r="C8968" s="268" t="s">
        <v>347</v>
      </c>
      <c r="D8968" s="283">
        <v>40.31</v>
      </c>
    </row>
    <row r="8969" spans="1:4">
      <c r="A8969" s="268">
        <v>104857</v>
      </c>
      <c r="B8969" s="261" t="s">
        <v>9274</v>
      </c>
      <c r="C8969" s="268" t="s">
        <v>111</v>
      </c>
      <c r="D8969" s="283">
        <v>0</v>
      </c>
    </row>
    <row r="8970" spans="1:4">
      <c r="A8970" s="268">
        <v>104859</v>
      </c>
      <c r="B8970" s="261" t="s">
        <v>9275</v>
      </c>
      <c r="C8970" s="268" t="s">
        <v>111</v>
      </c>
      <c r="D8970" s="283">
        <v>0</v>
      </c>
    </row>
    <row r="8971" spans="1:4">
      <c r="A8971" s="268">
        <v>104861</v>
      </c>
      <c r="B8971" s="261" t="s">
        <v>9276</v>
      </c>
      <c r="C8971" s="268" t="s">
        <v>111</v>
      </c>
      <c r="D8971" s="283">
        <v>0</v>
      </c>
    </row>
    <row r="8972" spans="1:4">
      <c r="A8972" s="268">
        <v>104856</v>
      </c>
      <c r="B8972" s="261" t="s">
        <v>9277</v>
      </c>
      <c r="C8972" s="268" t="s">
        <v>111</v>
      </c>
      <c r="D8972" s="283">
        <v>0</v>
      </c>
    </row>
    <row r="8973" spans="1:4">
      <c r="A8973" s="268">
        <v>104858</v>
      </c>
      <c r="B8973" s="261" t="s">
        <v>9278</v>
      </c>
      <c r="C8973" s="268" t="s">
        <v>111</v>
      </c>
      <c r="D8973" s="283">
        <v>0</v>
      </c>
    </row>
    <row r="8974" spans="1:4">
      <c r="A8974" s="268">
        <v>104860</v>
      </c>
      <c r="B8974" s="261" t="s">
        <v>9279</v>
      </c>
      <c r="C8974" s="268" t="s">
        <v>111</v>
      </c>
      <c r="D8974" s="283">
        <v>0</v>
      </c>
    </row>
    <row r="8975" spans="1:4">
      <c r="A8975" s="268">
        <v>104871</v>
      </c>
      <c r="B8975" s="261" t="s">
        <v>9280</v>
      </c>
      <c r="C8975" s="268" t="s">
        <v>111</v>
      </c>
      <c r="D8975" s="283">
        <v>0</v>
      </c>
    </row>
    <row r="8976" spans="1:4">
      <c r="A8976" s="268">
        <v>104883</v>
      </c>
      <c r="B8976" s="261" t="s">
        <v>9281</v>
      </c>
      <c r="C8976" s="268" t="s">
        <v>111</v>
      </c>
      <c r="D8976" s="283">
        <v>0</v>
      </c>
    </row>
    <row r="8977" spans="1:4">
      <c r="A8977" s="268">
        <v>104865</v>
      </c>
      <c r="B8977" s="261" t="s">
        <v>9282</v>
      </c>
      <c r="C8977" s="268" t="s">
        <v>111</v>
      </c>
      <c r="D8977" s="283">
        <v>0</v>
      </c>
    </row>
    <row r="8978" spans="1:4">
      <c r="A8978" s="268">
        <v>104872</v>
      </c>
      <c r="B8978" s="261" t="s">
        <v>9283</v>
      </c>
      <c r="C8978" s="268" t="s">
        <v>111</v>
      </c>
      <c r="D8978" s="283">
        <v>0</v>
      </c>
    </row>
    <row r="8979" spans="1:4">
      <c r="A8979" s="268">
        <v>104884</v>
      </c>
      <c r="B8979" s="261" t="s">
        <v>9284</v>
      </c>
      <c r="C8979" s="268" t="s">
        <v>111</v>
      </c>
      <c r="D8979" s="283">
        <v>0</v>
      </c>
    </row>
    <row r="8980" spans="1:4">
      <c r="A8980" s="268">
        <v>104866</v>
      </c>
      <c r="B8980" s="261" t="s">
        <v>9285</v>
      </c>
      <c r="C8980" s="268" t="s">
        <v>111</v>
      </c>
      <c r="D8980" s="283">
        <v>0</v>
      </c>
    </row>
    <row r="8981" spans="1:4">
      <c r="A8981" s="268">
        <v>104873</v>
      </c>
      <c r="B8981" s="261" t="s">
        <v>9286</v>
      </c>
      <c r="C8981" s="268" t="s">
        <v>111</v>
      </c>
      <c r="D8981" s="283">
        <v>0</v>
      </c>
    </row>
    <row r="8982" spans="1:4">
      <c r="A8982" s="268">
        <v>104885</v>
      </c>
      <c r="B8982" s="261" t="s">
        <v>9287</v>
      </c>
      <c r="C8982" s="268" t="s">
        <v>111</v>
      </c>
      <c r="D8982" s="283">
        <v>0</v>
      </c>
    </row>
    <row r="8983" spans="1:4">
      <c r="A8983" s="268">
        <v>104867</v>
      </c>
      <c r="B8983" s="261" t="s">
        <v>9288</v>
      </c>
      <c r="C8983" s="268" t="s">
        <v>111</v>
      </c>
      <c r="D8983" s="283">
        <v>0</v>
      </c>
    </row>
    <row r="8984" spans="1:4">
      <c r="A8984" s="268">
        <v>104868</v>
      </c>
      <c r="B8984" s="261" t="s">
        <v>9289</v>
      </c>
      <c r="C8984" s="268" t="s">
        <v>111</v>
      </c>
      <c r="D8984" s="283">
        <v>0</v>
      </c>
    </row>
    <row r="8985" spans="1:4">
      <c r="A8985" s="268">
        <v>104874</v>
      </c>
      <c r="B8985" s="261" t="s">
        <v>9290</v>
      </c>
      <c r="C8985" s="268" t="s">
        <v>111</v>
      </c>
      <c r="D8985" s="283">
        <v>0</v>
      </c>
    </row>
    <row r="8986" spans="1:4">
      <c r="A8986" s="268">
        <v>104862</v>
      </c>
      <c r="B8986" s="261" t="s">
        <v>9291</v>
      </c>
      <c r="C8986" s="268" t="s">
        <v>111</v>
      </c>
      <c r="D8986" s="283">
        <v>0</v>
      </c>
    </row>
    <row r="8987" spans="1:4">
      <c r="A8987" s="268">
        <v>104869</v>
      </c>
      <c r="B8987" s="261" t="s">
        <v>9292</v>
      </c>
      <c r="C8987" s="268" t="s">
        <v>111</v>
      </c>
      <c r="D8987" s="283">
        <v>0</v>
      </c>
    </row>
    <row r="8988" spans="1:4">
      <c r="A8988" s="268">
        <v>104881</v>
      </c>
      <c r="B8988" s="261" t="s">
        <v>9293</v>
      </c>
      <c r="C8988" s="268" t="s">
        <v>111</v>
      </c>
      <c r="D8988" s="283">
        <v>0</v>
      </c>
    </row>
    <row r="8989" spans="1:4">
      <c r="A8989" s="268">
        <v>104863</v>
      </c>
      <c r="B8989" s="261" t="s">
        <v>9294</v>
      </c>
      <c r="C8989" s="268" t="s">
        <v>111</v>
      </c>
      <c r="D8989" s="283">
        <v>0</v>
      </c>
    </row>
    <row r="8990" spans="1:4">
      <c r="A8990" s="268">
        <v>104870</v>
      </c>
      <c r="B8990" s="261" t="s">
        <v>9295</v>
      </c>
      <c r="C8990" s="268" t="s">
        <v>111</v>
      </c>
      <c r="D8990" s="283">
        <v>0</v>
      </c>
    </row>
    <row r="8991" spans="1:4">
      <c r="A8991" s="268">
        <v>104882</v>
      </c>
      <c r="B8991" s="261" t="s">
        <v>9296</v>
      </c>
      <c r="C8991" s="268" t="s">
        <v>111</v>
      </c>
      <c r="D8991" s="283">
        <v>0</v>
      </c>
    </row>
    <row r="8992" spans="1:4">
      <c r="A8992" s="268">
        <v>104864</v>
      </c>
      <c r="B8992" s="261" t="s">
        <v>9297</v>
      </c>
      <c r="C8992" s="268" t="s">
        <v>111</v>
      </c>
      <c r="D8992" s="283">
        <v>0</v>
      </c>
    </row>
    <row r="8993" spans="1:4">
      <c r="A8993" s="268">
        <v>104876</v>
      </c>
      <c r="B8993" s="261" t="s">
        <v>9298</v>
      </c>
      <c r="C8993" s="268" t="s">
        <v>347</v>
      </c>
      <c r="D8993" s="283">
        <v>23.35</v>
      </c>
    </row>
    <row r="8994" spans="1:4">
      <c r="A8994" s="268">
        <v>104875</v>
      </c>
      <c r="B8994" s="261" t="s">
        <v>9299</v>
      </c>
      <c r="C8994" s="268" t="s">
        <v>111</v>
      </c>
      <c r="D8994" s="283">
        <v>125.12</v>
      </c>
    </row>
    <row r="8995" spans="1:4">
      <c r="A8995" s="268">
        <v>105942</v>
      </c>
      <c r="B8995" s="261" t="s">
        <v>9300</v>
      </c>
      <c r="C8995" s="268" t="s">
        <v>111</v>
      </c>
      <c r="D8995" s="283">
        <v>0</v>
      </c>
    </row>
    <row r="8996" spans="1:4">
      <c r="A8996" s="268">
        <v>105943</v>
      </c>
      <c r="B8996" s="261" t="s">
        <v>9301</v>
      </c>
      <c r="C8996" s="268" t="s">
        <v>111</v>
      </c>
      <c r="D8996" s="283">
        <v>0</v>
      </c>
    </row>
    <row r="8997" spans="1:4">
      <c r="A8997" s="268">
        <v>105941</v>
      </c>
      <c r="B8997" s="261" t="s">
        <v>9302</v>
      </c>
      <c r="C8997" s="268" t="s">
        <v>147</v>
      </c>
      <c r="D8997" s="283">
        <v>0</v>
      </c>
    </row>
    <row r="8998" spans="1:4">
      <c r="A8998" s="268">
        <v>105940</v>
      </c>
      <c r="B8998" s="261" t="s">
        <v>9303</v>
      </c>
      <c r="C8998" s="268" t="s">
        <v>147</v>
      </c>
      <c r="D8998" s="283">
        <v>0</v>
      </c>
    </row>
    <row r="8999" spans="1:4">
      <c r="A8999" s="268">
        <v>105938</v>
      </c>
      <c r="B8999" s="261" t="s">
        <v>9304</v>
      </c>
      <c r="C8999" s="268" t="s">
        <v>147</v>
      </c>
      <c r="D8999" s="283">
        <v>0</v>
      </c>
    </row>
    <row r="9000" spans="1:4">
      <c r="A9000" s="268">
        <v>105939</v>
      </c>
      <c r="B9000" s="261" t="s">
        <v>9305</v>
      </c>
      <c r="C9000" s="268" t="s">
        <v>147</v>
      </c>
      <c r="D9000" s="283">
        <v>0</v>
      </c>
    </row>
    <row r="9001" spans="1:4">
      <c r="A9001" s="268">
        <v>96120</v>
      </c>
      <c r="B9001" s="261" t="s">
        <v>9306</v>
      </c>
      <c r="C9001" s="268" t="s">
        <v>111</v>
      </c>
      <c r="D9001" s="283">
        <v>3.1</v>
      </c>
    </row>
    <row r="9002" spans="1:4">
      <c r="A9002" s="268">
        <v>96123</v>
      </c>
      <c r="B9002" s="261" t="s">
        <v>9307</v>
      </c>
      <c r="C9002" s="268" t="s">
        <v>111</v>
      </c>
      <c r="D9002" s="283">
        <v>29.37</v>
      </c>
    </row>
    <row r="9003" spans="1:4">
      <c r="A9003" s="268">
        <v>96122</v>
      </c>
      <c r="B9003" s="261" t="s">
        <v>9308</v>
      </c>
      <c r="C9003" s="268" t="s">
        <v>111</v>
      </c>
      <c r="D9003" s="283">
        <v>47.54</v>
      </c>
    </row>
    <row r="9004" spans="1:4">
      <c r="A9004" s="268">
        <v>96121</v>
      </c>
      <c r="B9004" s="261" t="s">
        <v>9309</v>
      </c>
      <c r="C9004" s="268" t="s">
        <v>111</v>
      </c>
      <c r="D9004" s="283">
        <v>12.25</v>
      </c>
    </row>
    <row r="9005" spans="1:4">
      <c r="A9005" s="268">
        <v>99054</v>
      </c>
      <c r="B9005" s="261" t="s">
        <v>9310</v>
      </c>
      <c r="C9005" s="268" t="s">
        <v>147</v>
      </c>
      <c r="D9005" s="283">
        <v>62.33</v>
      </c>
    </row>
    <row r="9006" spans="1:4">
      <c r="A9006" s="268">
        <v>96110</v>
      </c>
      <c r="B9006" s="261" t="s">
        <v>9311</v>
      </c>
      <c r="C9006" s="268" t="s">
        <v>147</v>
      </c>
      <c r="D9006" s="283">
        <v>72.89</v>
      </c>
    </row>
    <row r="9007" spans="1:4">
      <c r="A9007" s="268">
        <v>96114</v>
      </c>
      <c r="B9007" s="261" t="s">
        <v>9312</v>
      </c>
      <c r="C9007" s="268" t="s">
        <v>147</v>
      </c>
      <c r="D9007" s="283">
        <v>74.05</v>
      </c>
    </row>
    <row r="9008" spans="1:4">
      <c r="A9008" s="268">
        <v>104757</v>
      </c>
      <c r="B9008" s="261" t="s">
        <v>9313</v>
      </c>
      <c r="C9008" s="268" t="s">
        <v>147</v>
      </c>
      <c r="D9008" s="283">
        <v>99.53</v>
      </c>
    </row>
    <row r="9009" spans="1:4">
      <c r="A9009" s="268">
        <v>104756</v>
      </c>
      <c r="B9009" s="261" t="s">
        <v>9314</v>
      </c>
      <c r="C9009" s="268" t="s">
        <v>147</v>
      </c>
      <c r="D9009" s="283">
        <v>201.45</v>
      </c>
    </row>
    <row r="9010" spans="1:4">
      <c r="A9010" s="268">
        <v>96112</v>
      </c>
      <c r="B9010" s="261" t="s">
        <v>9315</v>
      </c>
      <c r="C9010" s="268" t="s">
        <v>147</v>
      </c>
      <c r="D9010" s="283">
        <v>149.54</v>
      </c>
    </row>
    <row r="9011" spans="1:4">
      <c r="A9011" s="268">
        <v>96113</v>
      </c>
      <c r="B9011" s="261" t="s">
        <v>9316</v>
      </c>
      <c r="C9011" s="268" t="s">
        <v>147</v>
      </c>
      <c r="D9011" s="283">
        <v>48.78</v>
      </c>
    </row>
    <row r="9012" spans="1:4">
      <c r="A9012" s="268">
        <v>96109</v>
      </c>
      <c r="B9012" s="261" t="s">
        <v>9317</v>
      </c>
      <c r="C9012" s="268" t="s">
        <v>147</v>
      </c>
      <c r="D9012" s="283">
        <v>54.27</v>
      </c>
    </row>
    <row r="9013" spans="1:4">
      <c r="A9013" s="268">
        <v>96116</v>
      </c>
      <c r="B9013" s="261" t="s">
        <v>9318</v>
      </c>
      <c r="C9013" s="268" t="s">
        <v>147</v>
      </c>
      <c r="D9013" s="283">
        <v>65.7</v>
      </c>
    </row>
    <row r="9014" spans="1:4">
      <c r="A9014" s="268">
        <v>96111</v>
      </c>
      <c r="B9014" s="261" t="s">
        <v>9319</v>
      </c>
      <c r="C9014" s="268" t="s">
        <v>147</v>
      </c>
      <c r="D9014" s="283">
        <v>62.44</v>
      </c>
    </row>
    <row r="9015" spans="1:4">
      <c r="A9015" s="268">
        <v>96486</v>
      </c>
      <c r="B9015" s="261" t="s">
        <v>9320</v>
      </c>
      <c r="C9015" s="268" t="s">
        <v>147</v>
      </c>
      <c r="D9015" s="283">
        <v>76.03</v>
      </c>
    </row>
    <row r="9016" spans="1:4">
      <c r="A9016" s="268">
        <v>96485</v>
      </c>
      <c r="B9016" s="261" t="s">
        <v>9321</v>
      </c>
      <c r="C9016" s="268" t="s">
        <v>147</v>
      </c>
      <c r="D9016" s="283">
        <v>72.77</v>
      </c>
    </row>
    <row r="9017" spans="1:4">
      <c r="A9017" s="268">
        <v>97557</v>
      </c>
      <c r="B9017" s="261" t="s">
        <v>9322</v>
      </c>
      <c r="C9017" s="268" t="s">
        <v>147</v>
      </c>
      <c r="D9017" s="283">
        <v>0</v>
      </c>
    </row>
    <row r="9018" spans="1:4">
      <c r="A9018" s="268">
        <v>101807</v>
      </c>
      <c r="B9018" s="261" t="s">
        <v>9323</v>
      </c>
      <c r="C9018" s="268" t="s">
        <v>347</v>
      </c>
      <c r="D9018" s="283">
        <v>539.99</v>
      </c>
    </row>
    <row r="9019" spans="1:4">
      <c r="A9019" s="268">
        <v>101806</v>
      </c>
      <c r="B9019" s="261" t="s">
        <v>9324</v>
      </c>
      <c r="C9019" s="268" t="s">
        <v>347</v>
      </c>
      <c r="D9019" s="283">
        <v>564.88</v>
      </c>
    </row>
    <row r="9020" spans="1:4">
      <c r="A9020" s="268">
        <v>101808</v>
      </c>
      <c r="B9020" s="261" t="s">
        <v>9325</v>
      </c>
      <c r="C9020" s="268" t="s">
        <v>347</v>
      </c>
      <c r="D9020" s="283">
        <v>470.81</v>
      </c>
    </row>
    <row r="9021" spans="1:4">
      <c r="A9021" s="268">
        <v>98058</v>
      </c>
      <c r="B9021" s="261" t="s">
        <v>9326</v>
      </c>
      <c r="C9021" s="268" t="s">
        <v>347</v>
      </c>
      <c r="D9021" s="283">
        <v>1575.64</v>
      </c>
    </row>
    <row r="9022" spans="1:4">
      <c r="A9022" s="268">
        <v>98059</v>
      </c>
      <c r="B9022" s="261" t="s">
        <v>9327</v>
      </c>
      <c r="C9022" s="268" t="s">
        <v>347</v>
      </c>
      <c r="D9022" s="283">
        <v>3364.83</v>
      </c>
    </row>
    <row r="9023" spans="1:4">
      <c r="A9023" s="268">
        <v>98060</v>
      </c>
      <c r="B9023" s="261" t="s">
        <v>9328</v>
      </c>
      <c r="C9023" s="268" t="s">
        <v>347</v>
      </c>
      <c r="D9023" s="283">
        <v>4734.46</v>
      </c>
    </row>
    <row r="9024" spans="1:4">
      <c r="A9024" s="268">
        <v>98061</v>
      </c>
      <c r="B9024" s="261" t="s">
        <v>9329</v>
      </c>
      <c r="C9024" s="268" t="s">
        <v>347</v>
      </c>
      <c r="D9024" s="283">
        <v>6612.5</v>
      </c>
    </row>
    <row r="9025" spans="1:4">
      <c r="A9025" s="268">
        <v>98088</v>
      </c>
      <c r="B9025" s="261" t="s">
        <v>9330</v>
      </c>
      <c r="C9025" s="268" t="s">
        <v>347</v>
      </c>
      <c r="D9025" s="283">
        <v>3371.12</v>
      </c>
    </row>
    <row r="9026" spans="1:4">
      <c r="A9026" s="268">
        <v>98089</v>
      </c>
      <c r="B9026" s="261" t="s">
        <v>9331</v>
      </c>
      <c r="C9026" s="268" t="s">
        <v>347</v>
      </c>
      <c r="D9026" s="283">
        <v>5333.74</v>
      </c>
    </row>
    <row r="9027" spans="1:4">
      <c r="A9027" s="268">
        <v>98090</v>
      </c>
      <c r="B9027" s="261" t="s">
        <v>9332</v>
      </c>
      <c r="C9027" s="268" t="s">
        <v>347</v>
      </c>
      <c r="D9027" s="283">
        <v>8384.73</v>
      </c>
    </row>
    <row r="9028" spans="1:4">
      <c r="A9028" s="268">
        <v>98091</v>
      </c>
      <c r="B9028" s="261" t="s">
        <v>9333</v>
      </c>
      <c r="C9028" s="268" t="s">
        <v>347</v>
      </c>
      <c r="D9028" s="283">
        <v>10955.94</v>
      </c>
    </row>
    <row r="9029" spans="1:4">
      <c r="A9029" s="268">
        <v>98092</v>
      </c>
      <c r="B9029" s="261" t="s">
        <v>9334</v>
      </c>
      <c r="C9029" s="268" t="s">
        <v>347</v>
      </c>
      <c r="D9029" s="283">
        <v>12728.86</v>
      </c>
    </row>
    <row r="9030" spans="1:4">
      <c r="A9030" s="268">
        <v>98093</v>
      </c>
      <c r="B9030" s="261" t="s">
        <v>9335</v>
      </c>
      <c r="C9030" s="268" t="s">
        <v>347</v>
      </c>
      <c r="D9030" s="283">
        <v>15027.56</v>
      </c>
    </row>
    <row r="9031" spans="1:4">
      <c r="A9031" s="268">
        <v>98072</v>
      </c>
      <c r="B9031" s="261" t="s">
        <v>9336</v>
      </c>
      <c r="C9031" s="268" t="s">
        <v>347</v>
      </c>
      <c r="D9031" s="283">
        <v>3908.85</v>
      </c>
    </row>
    <row r="9032" spans="1:4">
      <c r="A9032" s="268">
        <v>98073</v>
      </c>
      <c r="B9032" s="261" t="s">
        <v>9337</v>
      </c>
      <c r="C9032" s="268" t="s">
        <v>347</v>
      </c>
      <c r="D9032" s="283">
        <v>6173.71</v>
      </c>
    </row>
    <row r="9033" spans="1:4">
      <c r="A9033" s="268">
        <v>98074</v>
      </c>
      <c r="B9033" s="261" t="s">
        <v>9338</v>
      </c>
      <c r="C9033" s="268" t="s">
        <v>347</v>
      </c>
      <c r="D9033" s="283">
        <v>9664.48</v>
      </c>
    </row>
    <row r="9034" spans="1:4">
      <c r="A9034" s="268">
        <v>98075</v>
      </c>
      <c r="B9034" s="261" t="s">
        <v>9339</v>
      </c>
      <c r="C9034" s="268" t="s">
        <v>347</v>
      </c>
      <c r="D9034" s="283">
        <v>12606.88</v>
      </c>
    </row>
    <row r="9035" spans="1:4">
      <c r="A9035" s="268">
        <v>98076</v>
      </c>
      <c r="B9035" s="261" t="s">
        <v>9340</v>
      </c>
      <c r="C9035" s="268" t="s">
        <v>347</v>
      </c>
      <c r="D9035" s="283">
        <v>14578.48</v>
      </c>
    </row>
    <row r="9036" spans="1:4">
      <c r="A9036" s="268">
        <v>98077</v>
      </c>
      <c r="B9036" s="261" t="s">
        <v>9341</v>
      </c>
      <c r="C9036" s="268" t="s">
        <v>347</v>
      </c>
      <c r="D9036" s="283">
        <v>17190.96</v>
      </c>
    </row>
    <row r="9037" spans="1:4">
      <c r="A9037" s="268">
        <v>98062</v>
      </c>
      <c r="B9037" s="261" t="s">
        <v>9342</v>
      </c>
      <c r="C9037" s="268" t="s">
        <v>347</v>
      </c>
      <c r="D9037" s="283">
        <v>2617.9299999999998</v>
      </c>
    </row>
    <row r="9038" spans="1:4">
      <c r="A9038" s="268">
        <v>98063</v>
      </c>
      <c r="B9038" s="261" t="s">
        <v>9343</v>
      </c>
      <c r="C9038" s="268" t="s">
        <v>347</v>
      </c>
      <c r="D9038" s="283">
        <v>3997.09</v>
      </c>
    </row>
    <row r="9039" spans="1:4">
      <c r="A9039" s="268">
        <v>98064</v>
      </c>
      <c r="B9039" s="261" t="s">
        <v>9344</v>
      </c>
      <c r="C9039" s="268" t="s">
        <v>347</v>
      </c>
      <c r="D9039" s="283">
        <v>4596.33</v>
      </c>
    </row>
    <row r="9040" spans="1:4">
      <c r="A9040" s="268">
        <v>98065</v>
      </c>
      <c r="B9040" s="261" t="s">
        <v>9345</v>
      </c>
      <c r="C9040" s="268" t="s">
        <v>347</v>
      </c>
      <c r="D9040" s="283">
        <v>6381.09</v>
      </c>
    </row>
    <row r="9041" spans="1:4">
      <c r="A9041" s="268">
        <v>98094</v>
      </c>
      <c r="B9041" s="261" t="s">
        <v>9346</v>
      </c>
      <c r="C9041" s="268" t="s">
        <v>347</v>
      </c>
      <c r="D9041" s="283">
        <v>2807.38</v>
      </c>
    </row>
    <row r="9042" spans="1:4">
      <c r="A9042" s="268">
        <v>98099</v>
      </c>
      <c r="B9042" s="261" t="s">
        <v>9347</v>
      </c>
      <c r="C9042" s="268" t="s">
        <v>347</v>
      </c>
      <c r="D9042" s="283">
        <v>4795.8900000000003</v>
      </c>
    </row>
    <row r="9043" spans="1:4">
      <c r="A9043" s="268">
        <v>98100</v>
      </c>
      <c r="B9043" s="261" t="s">
        <v>9348</v>
      </c>
      <c r="C9043" s="268" t="s">
        <v>347</v>
      </c>
      <c r="D9043" s="283">
        <v>6286.5</v>
      </c>
    </row>
    <row r="9044" spans="1:4">
      <c r="A9044" s="268">
        <v>98101</v>
      </c>
      <c r="B9044" s="261" t="s">
        <v>9349</v>
      </c>
      <c r="C9044" s="268" t="s">
        <v>347</v>
      </c>
      <c r="D9044" s="283">
        <v>9294.02</v>
      </c>
    </row>
    <row r="9045" spans="1:4">
      <c r="A9045" s="268">
        <v>98078</v>
      </c>
      <c r="B9045" s="261" t="s">
        <v>9350</v>
      </c>
      <c r="C9045" s="268" t="s">
        <v>347</v>
      </c>
      <c r="D9045" s="283">
        <v>4043.65</v>
      </c>
    </row>
    <row r="9046" spans="1:4">
      <c r="A9046" s="268">
        <v>98079</v>
      </c>
      <c r="B9046" s="261" t="s">
        <v>9351</v>
      </c>
      <c r="C9046" s="268" t="s">
        <v>347</v>
      </c>
      <c r="D9046" s="283">
        <v>7120.46</v>
      </c>
    </row>
    <row r="9047" spans="1:4">
      <c r="A9047" s="268">
        <v>98080</v>
      </c>
      <c r="B9047" s="261" t="s">
        <v>9352</v>
      </c>
      <c r="C9047" s="268" t="s">
        <v>347</v>
      </c>
      <c r="D9047" s="283">
        <v>9215.81</v>
      </c>
    </row>
    <row r="9048" spans="1:4">
      <c r="A9048" s="268">
        <v>98081</v>
      </c>
      <c r="B9048" s="261" t="s">
        <v>9353</v>
      </c>
      <c r="C9048" s="268" t="s">
        <v>347</v>
      </c>
      <c r="D9048" s="283">
        <v>13699.16</v>
      </c>
    </row>
    <row r="9049" spans="1:4">
      <c r="A9049" s="268">
        <v>98052</v>
      </c>
      <c r="B9049" s="261" t="s">
        <v>9354</v>
      </c>
      <c r="C9049" s="268" t="s">
        <v>347</v>
      </c>
      <c r="D9049" s="283">
        <v>1772.05</v>
      </c>
    </row>
    <row r="9050" spans="1:4">
      <c r="A9050" s="268">
        <v>98053</v>
      </c>
      <c r="B9050" s="261" t="s">
        <v>9355</v>
      </c>
      <c r="C9050" s="268" t="s">
        <v>347</v>
      </c>
      <c r="D9050" s="283">
        <v>2436.33</v>
      </c>
    </row>
    <row r="9051" spans="1:4">
      <c r="A9051" s="268">
        <v>98054</v>
      </c>
      <c r="B9051" s="261" t="s">
        <v>9356</v>
      </c>
      <c r="C9051" s="268" t="s">
        <v>347</v>
      </c>
      <c r="D9051" s="283">
        <v>3903.87</v>
      </c>
    </row>
    <row r="9052" spans="1:4">
      <c r="A9052" s="268">
        <v>98055</v>
      </c>
      <c r="B9052" s="261" t="s">
        <v>9357</v>
      </c>
      <c r="C9052" s="268" t="s">
        <v>347</v>
      </c>
      <c r="D9052" s="283">
        <v>5319.92</v>
      </c>
    </row>
    <row r="9053" spans="1:4">
      <c r="A9053" s="268">
        <v>98056</v>
      </c>
      <c r="B9053" s="261" t="s">
        <v>9358</v>
      </c>
      <c r="C9053" s="268" t="s">
        <v>347</v>
      </c>
      <c r="D9053" s="283">
        <v>6182.84</v>
      </c>
    </row>
    <row r="9054" spans="1:4">
      <c r="A9054" s="268">
        <v>98057</v>
      </c>
      <c r="B9054" s="261" t="s">
        <v>9359</v>
      </c>
      <c r="C9054" s="268" t="s">
        <v>347</v>
      </c>
      <c r="D9054" s="283">
        <v>7384.26</v>
      </c>
    </row>
    <row r="9055" spans="1:4">
      <c r="A9055" s="268">
        <v>98082</v>
      </c>
      <c r="B9055" s="261" t="s">
        <v>9360</v>
      </c>
      <c r="C9055" s="268" t="s">
        <v>347</v>
      </c>
      <c r="D9055" s="283">
        <v>3902.17</v>
      </c>
    </row>
    <row r="9056" spans="1:4">
      <c r="A9056" s="268">
        <v>98083</v>
      </c>
      <c r="B9056" s="261" t="s">
        <v>9361</v>
      </c>
      <c r="C9056" s="268" t="s">
        <v>347</v>
      </c>
      <c r="D9056" s="283">
        <v>5145.3599999999997</v>
      </c>
    </row>
    <row r="9057" spans="1:4">
      <c r="A9057" s="268">
        <v>98084</v>
      </c>
      <c r="B9057" s="261" t="s">
        <v>9362</v>
      </c>
      <c r="C9057" s="268" t="s">
        <v>347</v>
      </c>
      <c r="D9057" s="283">
        <v>7213.86</v>
      </c>
    </row>
    <row r="9058" spans="1:4">
      <c r="A9058" s="268">
        <v>98085</v>
      </c>
      <c r="B9058" s="261" t="s">
        <v>9363</v>
      </c>
      <c r="C9058" s="268" t="s">
        <v>347</v>
      </c>
      <c r="D9058" s="283">
        <v>9784.0300000000007</v>
      </c>
    </row>
    <row r="9059" spans="1:4">
      <c r="A9059" s="268">
        <v>98087</v>
      </c>
      <c r="B9059" s="261" t="s">
        <v>9364</v>
      </c>
      <c r="C9059" s="268" t="s">
        <v>347</v>
      </c>
      <c r="D9059" s="283">
        <v>11777.12</v>
      </c>
    </row>
    <row r="9060" spans="1:4">
      <c r="A9060" s="268">
        <v>98086</v>
      </c>
      <c r="B9060" s="261" t="s">
        <v>9365</v>
      </c>
      <c r="C9060" s="268" t="s">
        <v>347</v>
      </c>
      <c r="D9060" s="283">
        <v>11040.96</v>
      </c>
    </row>
    <row r="9061" spans="1:4">
      <c r="A9061" s="268">
        <v>98066</v>
      </c>
      <c r="B9061" s="261" t="s">
        <v>9366</v>
      </c>
      <c r="C9061" s="268" t="s">
        <v>347</v>
      </c>
      <c r="D9061" s="283">
        <v>4619.25</v>
      </c>
    </row>
    <row r="9062" spans="1:4">
      <c r="A9062" s="268">
        <v>98067</v>
      </c>
      <c r="B9062" s="261" t="s">
        <v>9367</v>
      </c>
      <c r="C9062" s="268" t="s">
        <v>347</v>
      </c>
      <c r="D9062" s="283">
        <v>6148.89</v>
      </c>
    </row>
    <row r="9063" spans="1:4">
      <c r="A9063" s="268">
        <v>98068</v>
      </c>
      <c r="B9063" s="261" t="s">
        <v>9368</v>
      </c>
      <c r="C9063" s="268" t="s">
        <v>347</v>
      </c>
      <c r="D9063" s="283">
        <v>8684.33</v>
      </c>
    </row>
    <row r="9064" spans="1:4">
      <c r="A9064" s="268">
        <v>98069</v>
      </c>
      <c r="B9064" s="261" t="s">
        <v>9369</v>
      </c>
      <c r="C9064" s="268" t="s">
        <v>347</v>
      </c>
      <c r="D9064" s="283">
        <v>11722.95</v>
      </c>
    </row>
    <row r="9065" spans="1:4">
      <c r="A9065" s="268">
        <v>98071</v>
      </c>
      <c r="B9065" s="261" t="s">
        <v>9370</v>
      </c>
      <c r="C9065" s="268" t="s">
        <v>347</v>
      </c>
      <c r="D9065" s="283">
        <v>14480.77</v>
      </c>
    </row>
    <row r="9066" spans="1:4">
      <c r="A9066" s="268">
        <v>98070</v>
      </c>
      <c r="B9066" s="261" t="s">
        <v>9371</v>
      </c>
      <c r="C9066" s="268" t="s">
        <v>347</v>
      </c>
      <c r="D9066" s="283">
        <v>13354.01</v>
      </c>
    </row>
    <row r="9067" spans="1:4">
      <c r="A9067" s="268">
        <v>104915</v>
      </c>
      <c r="B9067" s="261" t="s">
        <v>9372</v>
      </c>
      <c r="C9067" s="268" t="s">
        <v>152</v>
      </c>
      <c r="D9067" s="283">
        <v>9.49</v>
      </c>
    </row>
    <row r="9068" spans="1:4">
      <c r="A9068" s="268">
        <v>96546</v>
      </c>
      <c r="B9068" s="261" t="s">
        <v>9373</v>
      </c>
      <c r="C9068" s="268" t="s">
        <v>152</v>
      </c>
      <c r="D9068" s="283">
        <v>13.7</v>
      </c>
    </row>
    <row r="9069" spans="1:4">
      <c r="A9069" s="268">
        <v>96544</v>
      </c>
      <c r="B9069" s="261" t="s">
        <v>9374</v>
      </c>
      <c r="C9069" s="268" t="s">
        <v>152</v>
      </c>
      <c r="D9069" s="283">
        <v>17.829999999999998</v>
      </c>
    </row>
    <row r="9070" spans="1:4">
      <c r="A9070" s="268">
        <v>96545</v>
      </c>
      <c r="B9070" s="261" t="s">
        <v>9375</v>
      </c>
      <c r="C9070" s="268" t="s">
        <v>152</v>
      </c>
      <c r="D9070" s="283">
        <v>15.82</v>
      </c>
    </row>
    <row r="9071" spans="1:4">
      <c r="A9071" s="268">
        <v>96543</v>
      </c>
      <c r="B9071" s="261" t="s">
        <v>9376</v>
      </c>
      <c r="C9071" s="268" t="s">
        <v>152</v>
      </c>
      <c r="D9071" s="283">
        <v>20.149999999999999</v>
      </c>
    </row>
    <row r="9072" spans="1:4">
      <c r="A9072" s="268">
        <v>104922</v>
      </c>
      <c r="B9072" s="261" t="s">
        <v>9377</v>
      </c>
      <c r="C9072" s="268" t="s">
        <v>152</v>
      </c>
      <c r="D9072" s="283">
        <v>10.58</v>
      </c>
    </row>
    <row r="9073" spans="1:4">
      <c r="A9073" s="268">
        <v>104920</v>
      </c>
      <c r="B9073" s="261" t="s">
        <v>9378</v>
      </c>
      <c r="C9073" s="268" t="s">
        <v>152</v>
      </c>
      <c r="D9073" s="283">
        <v>10.38</v>
      </c>
    </row>
    <row r="9074" spans="1:4">
      <c r="A9074" s="268">
        <v>104921</v>
      </c>
      <c r="B9074" s="261" t="s">
        <v>9379</v>
      </c>
      <c r="C9074" s="268" t="s">
        <v>152</v>
      </c>
      <c r="D9074" s="283">
        <v>9.68</v>
      </c>
    </row>
    <row r="9075" spans="1:4">
      <c r="A9075" s="268">
        <v>104919</v>
      </c>
      <c r="B9075" s="261" t="s">
        <v>9380</v>
      </c>
      <c r="C9075" s="268" t="s">
        <v>152</v>
      </c>
      <c r="D9075" s="283">
        <v>12.31</v>
      </c>
    </row>
    <row r="9076" spans="1:4">
      <c r="A9076" s="268">
        <v>104917</v>
      </c>
      <c r="B9076" s="261" t="s">
        <v>9381</v>
      </c>
      <c r="C9076" s="268" t="s">
        <v>152</v>
      </c>
      <c r="D9076" s="283">
        <v>15.22</v>
      </c>
    </row>
    <row r="9077" spans="1:4">
      <c r="A9077" s="268">
        <v>104918</v>
      </c>
      <c r="B9077" s="261" t="s">
        <v>9382</v>
      </c>
      <c r="C9077" s="268" t="s">
        <v>152</v>
      </c>
      <c r="D9077" s="283">
        <v>13.92</v>
      </c>
    </row>
    <row r="9078" spans="1:4">
      <c r="A9078" s="268">
        <v>104916</v>
      </c>
      <c r="B9078" s="261" t="s">
        <v>9383</v>
      </c>
      <c r="C9078" s="268" t="s">
        <v>152</v>
      </c>
      <c r="D9078" s="283">
        <v>16.7</v>
      </c>
    </row>
    <row r="9079" spans="1:4">
      <c r="A9079" s="268">
        <v>96557</v>
      </c>
      <c r="B9079" s="261" t="s">
        <v>9384</v>
      </c>
      <c r="C9079" s="268" t="s">
        <v>138</v>
      </c>
      <c r="D9079" s="283">
        <v>756.66</v>
      </c>
    </row>
    <row r="9080" spans="1:4">
      <c r="A9080" s="268">
        <v>96555</v>
      </c>
      <c r="B9080" s="261" t="s">
        <v>9385</v>
      </c>
      <c r="C9080" s="268" t="s">
        <v>138</v>
      </c>
      <c r="D9080" s="283">
        <v>807.5</v>
      </c>
    </row>
    <row r="9081" spans="1:4">
      <c r="A9081" s="268">
        <v>104924</v>
      </c>
      <c r="B9081" s="261" t="s">
        <v>9386</v>
      </c>
      <c r="C9081" s="268" t="s">
        <v>138</v>
      </c>
      <c r="D9081" s="283">
        <v>781.66</v>
      </c>
    </row>
    <row r="9082" spans="1:4">
      <c r="A9082" s="268">
        <v>104923</v>
      </c>
      <c r="B9082" s="261" t="s">
        <v>9387</v>
      </c>
      <c r="C9082" s="268" t="s">
        <v>138</v>
      </c>
      <c r="D9082" s="283">
        <v>868.32</v>
      </c>
    </row>
    <row r="9083" spans="1:4">
      <c r="A9083" s="268">
        <v>96558</v>
      </c>
      <c r="B9083" s="261" t="s">
        <v>9388</v>
      </c>
      <c r="C9083" s="268" t="s">
        <v>138</v>
      </c>
      <c r="D9083" s="283">
        <v>791.5</v>
      </c>
    </row>
    <row r="9084" spans="1:4">
      <c r="A9084" s="268">
        <v>96556</v>
      </c>
      <c r="B9084" s="261" t="s">
        <v>9389</v>
      </c>
      <c r="C9084" s="268" t="s">
        <v>138</v>
      </c>
      <c r="D9084" s="283">
        <v>973.73</v>
      </c>
    </row>
    <row r="9085" spans="1:4">
      <c r="A9085" s="268">
        <v>96523</v>
      </c>
      <c r="B9085" s="261" t="s">
        <v>9390</v>
      </c>
      <c r="C9085" s="268" t="s">
        <v>138</v>
      </c>
      <c r="D9085" s="283">
        <v>104.76</v>
      </c>
    </row>
    <row r="9086" spans="1:4">
      <c r="A9086" s="268">
        <v>96522</v>
      </c>
      <c r="B9086" s="261" t="s">
        <v>9391</v>
      </c>
      <c r="C9086" s="268" t="s">
        <v>138</v>
      </c>
      <c r="D9086" s="283">
        <v>158.13999999999999</v>
      </c>
    </row>
    <row r="9087" spans="1:4">
      <c r="A9087" s="268">
        <v>96527</v>
      </c>
      <c r="B9087" s="261" t="s">
        <v>9392</v>
      </c>
      <c r="C9087" s="268" t="s">
        <v>138</v>
      </c>
      <c r="D9087" s="283">
        <v>115.32</v>
      </c>
    </row>
    <row r="9088" spans="1:4">
      <c r="A9088" s="268">
        <v>96526</v>
      </c>
      <c r="B9088" s="261" t="s">
        <v>9393</v>
      </c>
      <c r="C9088" s="268" t="s">
        <v>138</v>
      </c>
      <c r="D9088" s="283">
        <v>225.91</v>
      </c>
    </row>
    <row r="9089" spans="1:4">
      <c r="A9089" s="268">
        <v>96521</v>
      </c>
      <c r="B9089" s="261" t="s">
        <v>9394</v>
      </c>
      <c r="C9089" s="268" t="s">
        <v>138</v>
      </c>
      <c r="D9089" s="283">
        <v>41.18</v>
      </c>
    </row>
    <row r="9090" spans="1:4">
      <c r="A9090" s="268">
        <v>96520</v>
      </c>
      <c r="B9090" s="261" t="s">
        <v>9395</v>
      </c>
      <c r="C9090" s="268" t="s">
        <v>138</v>
      </c>
      <c r="D9090" s="283">
        <v>94.82</v>
      </c>
    </row>
    <row r="9091" spans="1:4">
      <c r="A9091" s="268">
        <v>96525</v>
      </c>
      <c r="B9091" s="261" t="s">
        <v>9396</v>
      </c>
      <c r="C9091" s="268" t="s">
        <v>138</v>
      </c>
      <c r="D9091" s="283">
        <v>57.34</v>
      </c>
    </row>
    <row r="9092" spans="1:4">
      <c r="A9092" s="268">
        <v>96524</v>
      </c>
      <c r="B9092" s="261" t="s">
        <v>9397</v>
      </c>
      <c r="C9092" s="268" t="s">
        <v>138</v>
      </c>
      <c r="D9092" s="283">
        <v>163.09</v>
      </c>
    </row>
    <row r="9093" spans="1:4">
      <c r="A9093" s="268">
        <v>96537</v>
      </c>
      <c r="B9093" s="261" t="s">
        <v>9398</v>
      </c>
      <c r="C9093" s="268" t="s">
        <v>147</v>
      </c>
      <c r="D9093" s="283">
        <v>196.37</v>
      </c>
    </row>
    <row r="9094" spans="1:4">
      <c r="A9094" s="268">
        <v>96540</v>
      </c>
      <c r="B9094" s="261" t="s">
        <v>9399</v>
      </c>
      <c r="C9094" s="268" t="s">
        <v>147</v>
      </c>
      <c r="D9094" s="283">
        <v>138</v>
      </c>
    </row>
    <row r="9095" spans="1:4">
      <c r="A9095" s="268">
        <v>96528</v>
      </c>
      <c r="B9095" s="261" t="s">
        <v>9400</v>
      </c>
      <c r="C9095" s="268" t="s">
        <v>147</v>
      </c>
      <c r="D9095" s="283">
        <v>187.26</v>
      </c>
    </row>
    <row r="9096" spans="1:4">
      <c r="A9096" s="268">
        <v>96531</v>
      </c>
      <c r="B9096" s="261" t="s">
        <v>9401</v>
      </c>
      <c r="C9096" s="268" t="s">
        <v>147</v>
      </c>
      <c r="D9096" s="283">
        <v>121.8</v>
      </c>
    </row>
    <row r="9097" spans="1:4">
      <c r="A9097" s="268">
        <v>96534</v>
      </c>
      <c r="B9097" s="261" t="s">
        <v>9402</v>
      </c>
      <c r="C9097" s="268" t="s">
        <v>147</v>
      </c>
      <c r="D9097" s="283">
        <v>87.75</v>
      </c>
    </row>
    <row r="9098" spans="1:4">
      <c r="A9098" s="268">
        <v>104928</v>
      </c>
      <c r="B9098" s="261" t="s">
        <v>9403</v>
      </c>
      <c r="C9098" s="268" t="s">
        <v>147</v>
      </c>
      <c r="D9098" s="283">
        <v>154.35</v>
      </c>
    </row>
    <row r="9099" spans="1:4">
      <c r="A9099" s="268">
        <v>104929</v>
      </c>
      <c r="B9099" s="261" t="s">
        <v>9404</v>
      </c>
      <c r="C9099" s="268" t="s">
        <v>147</v>
      </c>
      <c r="D9099" s="283">
        <v>94.21</v>
      </c>
    </row>
    <row r="9100" spans="1:4">
      <c r="A9100" s="268">
        <v>104925</v>
      </c>
      <c r="B9100" s="261" t="s">
        <v>9405</v>
      </c>
      <c r="C9100" s="268" t="s">
        <v>147</v>
      </c>
      <c r="D9100" s="283">
        <v>191.62</v>
      </c>
    </row>
    <row r="9101" spans="1:4">
      <c r="A9101" s="268">
        <v>104926</v>
      </c>
      <c r="B9101" s="261" t="s">
        <v>9406</v>
      </c>
      <c r="C9101" s="268" t="s">
        <v>147</v>
      </c>
      <c r="D9101" s="283">
        <v>119.72</v>
      </c>
    </row>
    <row r="9102" spans="1:4">
      <c r="A9102" s="268">
        <v>104927</v>
      </c>
      <c r="B9102" s="261" t="s">
        <v>9407</v>
      </c>
      <c r="C9102" s="268" t="s">
        <v>147</v>
      </c>
      <c r="D9102" s="283">
        <v>82.34</v>
      </c>
    </row>
    <row r="9103" spans="1:4">
      <c r="A9103" s="268">
        <v>96538</v>
      </c>
      <c r="B9103" s="261" t="s">
        <v>9408</v>
      </c>
      <c r="C9103" s="268" t="s">
        <v>147</v>
      </c>
      <c r="D9103" s="283">
        <v>256.37</v>
      </c>
    </row>
    <row r="9104" spans="1:4">
      <c r="A9104" s="268">
        <v>96541</v>
      </c>
      <c r="B9104" s="261" t="s">
        <v>9409</v>
      </c>
      <c r="C9104" s="268" t="s">
        <v>147</v>
      </c>
      <c r="D9104" s="283">
        <v>188.4</v>
      </c>
    </row>
    <row r="9105" spans="1:4">
      <c r="A9105" s="268">
        <v>96529</v>
      </c>
      <c r="B9105" s="261" t="s">
        <v>9410</v>
      </c>
      <c r="C9105" s="268" t="s">
        <v>147</v>
      </c>
      <c r="D9105" s="283">
        <v>292.07</v>
      </c>
    </row>
    <row r="9106" spans="1:4">
      <c r="A9106" s="268">
        <v>96532</v>
      </c>
      <c r="B9106" s="261" t="s">
        <v>9411</v>
      </c>
      <c r="C9106" s="268" t="s">
        <v>147</v>
      </c>
      <c r="D9106" s="283">
        <v>194.59</v>
      </c>
    </row>
    <row r="9107" spans="1:4">
      <c r="A9107" s="268">
        <v>96535</v>
      </c>
      <c r="B9107" s="261" t="s">
        <v>9412</v>
      </c>
      <c r="C9107" s="268" t="s">
        <v>147</v>
      </c>
      <c r="D9107" s="283">
        <v>143.9</v>
      </c>
    </row>
    <row r="9108" spans="1:4">
      <c r="A9108" s="268">
        <v>96539</v>
      </c>
      <c r="B9108" s="261" t="s">
        <v>9413</v>
      </c>
      <c r="C9108" s="268" t="s">
        <v>147</v>
      </c>
      <c r="D9108" s="283">
        <v>134.52000000000001</v>
      </c>
    </row>
    <row r="9109" spans="1:4">
      <c r="A9109" s="268">
        <v>96542</v>
      </c>
      <c r="B9109" s="261" t="s">
        <v>9414</v>
      </c>
      <c r="C9109" s="268" t="s">
        <v>147</v>
      </c>
      <c r="D9109" s="283">
        <v>100.25</v>
      </c>
    </row>
    <row r="9110" spans="1:4">
      <c r="A9110" s="268">
        <v>96530</v>
      </c>
      <c r="B9110" s="261" t="s">
        <v>9415</v>
      </c>
      <c r="C9110" s="268" t="s">
        <v>147</v>
      </c>
      <c r="D9110" s="283">
        <v>170.51</v>
      </c>
    </row>
    <row r="9111" spans="1:4">
      <c r="A9111" s="268">
        <v>96533</v>
      </c>
      <c r="B9111" s="261" t="s">
        <v>9416</v>
      </c>
      <c r="C9111" s="268" t="s">
        <v>147</v>
      </c>
      <c r="D9111" s="283">
        <v>108.48</v>
      </c>
    </row>
    <row r="9112" spans="1:4">
      <c r="A9112" s="268">
        <v>96536</v>
      </c>
      <c r="B9112" s="261" t="s">
        <v>9417</v>
      </c>
      <c r="C9112" s="268" t="s">
        <v>147</v>
      </c>
      <c r="D9112" s="283">
        <v>76.17</v>
      </c>
    </row>
    <row r="9113" spans="1:4">
      <c r="A9113" s="268">
        <v>105518</v>
      </c>
      <c r="B9113" s="261" t="s">
        <v>9418</v>
      </c>
      <c r="C9113" s="268" t="s">
        <v>147</v>
      </c>
      <c r="D9113" s="283">
        <v>0</v>
      </c>
    </row>
    <row r="9114" spans="1:4">
      <c r="A9114" s="268">
        <v>105517</v>
      </c>
      <c r="B9114" s="261" t="s">
        <v>9419</v>
      </c>
      <c r="C9114" s="268" t="s">
        <v>147</v>
      </c>
      <c r="D9114" s="283">
        <v>0</v>
      </c>
    </row>
    <row r="9115" spans="1:4">
      <c r="A9115" s="268">
        <v>105520</v>
      </c>
      <c r="B9115" s="261" t="s">
        <v>9420</v>
      </c>
      <c r="C9115" s="268" t="s">
        <v>147</v>
      </c>
      <c r="D9115" s="283">
        <v>0</v>
      </c>
    </row>
    <row r="9116" spans="1:4">
      <c r="A9116" s="268">
        <v>105519</v>
      </c>
      <c r="B9116" s="261" t="s">
        <v>9421</v>
      </c>
      <c r="C9116" s="268" t="s">
        <v>147</v>
      </c>
      <c r="D9116" s="283">
        <v>0</v>
      </c>
    </row>
    <row r="9117" spans="1:4">
      <c r="A9117" s="268">
        <v>101793</v>
      </c>
      <c r="B9117" s="261" t="s">
        <v>9422</v>
      </c>
      <c r="C9117" s="268" t="s">
        <v>138</v>
      </c>
      <c r="D9117" s="283">
        <v>30.63</v>
      </c>
    </row>
    <row r="9118" spans="1:4">
      <c r="A9118" s="268">
        <v>101792</v>
      </c>
      <c r="B9118" s="261" t="s">
        <v>9423</v>
      </c>
      <c r="C9118" s="268" t="s">
        <v>138</v>
      </c>
      <c r="D9118" s="283">
        <v>19.32</v>
      </c>
    </row>
    <row r="9119" spans="1:4">
      <c r="A9119" s="268">
        <v>92272</v>
      </c>
      <c r="B9119" s="261" t="s">
        <v>9424</v>
      </c>
      <c r="C9119" s="268" t="s">
        <v>111</v>
      </c>
      <c r="D9119" s="283">
        <v>41.35</v>
      </c>
    </row>
    <row r="9120" spans="1:4">
      <c r="A9120" s="268">
        <v>101791</v>
      </c>
      <c r="B9120" s="261" t="s">
        <v>9425</v>
      </c>
      <c r="C9120" s="268" t="s">
        <v>111</v>
      </c>
      <c r="D9120" s="283">
        <v>33.56</v>
      </c>
    </row>
    <row r="9121" spans="1:4">
      <c r="A9121" s="268">
        <v>92273</v>
      </c>
      <c r="B9121" s="261" t="s">
        <v>9426</v>
      </c>
      <c r="C9121" s="268" t="s">
        <v>111</v>
      </c>
      <c r="D9121" s="283">
        <v>18.73</v>
      </c>
    </row>
    <row r="9122" spans="1:4">
      <c r="A9122" s="268">
        <v>92268</v>
      </c>
      <c r="B9122" s="261" t="s">
        <v>9427</v>
      </c>
      <c r="C9122" s="268" t="s">
        <v>147</v>
      </c>
      <c r="D9122" s="283">
        <v>75.459999999999994</v>
      </c>
    </row>
    <row r="9123" spans="1:4">
      <c r="A9123" s="268">
        <v>92267</v>
      </c>
      <c r="B9123" s="261" t="s">
        <v>40</v>
      </c>
      <c r="C9123" s="268" t="s">
        <v>147</v>
      </c>
      <c r="D9123" s="283">
        <v>44.95</v>
      </c>
    </row>
    <row r="9124" spans="1:4">
      <c r="A9124" s="268">
        <v>92271</v>
      </c>
      <c r="B9124" s="261" t="s">
        <v>9428</v>
      </c>
      <c r="C9124" s="268" t="s">
        <v>147</v>
      </c>
      <c r="D9124" s="283">
        <v>116.17</v>
      </c>
    </row>
    <row r="9125" spans="1:4">
      <c r="A9125" s="268">
        <v>92264</v>
      </c>
      <c r="B9125" s="261" t="s">
        <v>279</v>
      </c>
      <c r="C9125" s="268" t="s">
        <v>147</v>
      </c>
      <c r="D9125" s="283">
        <v>207.51</v>
      </c>
    </row>
    <row r="9126" spans="1:4">
      <c r="A9126" s="268">
        <v>92263</v>
      </c>
      <c r="B9126" s="261" t="s">
        <v>9429</v>
      </c>
      <c r="C9126" s="268" t="s">
        <v>147</v>
      </c>
      <c r="D9126" s="283">
        <v>168.68</v>
      </c>
    </row>
    <row r="9127" spans="1:4">
      <c r="A9127" s="268">
        <v>92269</v>
      </c>
      <c r="B9127" s="261" t="s">
        <v>9430</v>
      </c>
      <c r="C9127" s="268" t="s">
        <v>147</v>
      </c>
      <c r="D9127" s="283">
        <v>163.72</v>
      </c>
    </row>
    <row r="9128" spans="1:4">
      <c r="A9128" s="268">
        <v>92270</v>
      </c>
      <c r="B9128" s="261" t="s">
        <v>9431</v>
      </c>
      <c r="C9128" s="268" t="s">
        <v>147</v>
      </c>
      <c r="D9128" s="283">
        <v>186.64</v>
      </c>
    </row>
    <row r="9129" spans="1:4">
      <c r="A9129" s="268">
        <v>92266</v>
      </c>
      <c r="B9129" s="261" t="s">
        <v>9432</v>
      </c>
      <c r="C9129" s="268" t="s">
        <v>147</v>
      </c>
      <c r="D9129" s="283">
        <v>151.38</v>
      </c>
    </row>
    <row r="9130" spans="1:4">
      <c r="A9130" s="268">
        <v>92265</v>
      </c>
      <c r="B9130" s="261" t="s">
        <v>9433</v>
      </c>
      <c r="C9130" s="268" t="s">
        <v>147</v>
      </c>
      <c r="D9130" s="283">
        <v>118.07</v>
      </c>
    </row>
    <row r="9131" spans="1:4">
      <c r="A9131" s="268">
        <v>92524</v>
      </c>
      <c r="B9131" s="261" t="s">
        <v>42</v>
      </c>
      <c r="C9131" s="268" t="s">
        <v>147</v>
      </c>
      <c r="D9131" s="283">
        <v>82.28</v>
      </c>
    </row>
    <row r="9132" spans="1:4">
      <c r="A9132" s="268">
        <v>92528</v>
      </c>
      <c r="B9132" s="261" t="s">
        <v>9434</v>
      </c>
      <c r="C9132" s="268" t="s">
        <v>147</v>
      </c>
      <c r="D9132" s="283">
        <v>78.989999999999995</v>
      </c>
    </row>
    <row r="9133" spans="1:4">
      <c r="A9133" s="268">
        <v>92532</v>
      </c>
      <c r="B9133" s="261" t="s">
        <v>9435</v>
      </c>
      <c r="C9133" s="268" t="s">
        <v>147</v>
      </c>
      <c r="D9133" s="283">
        <v>76.11</v>
      </c>
    </row>
    <row r="9134" spans="1:4">
      <c r="A9134" s="268">
        <v>92536</v>
      </c>
      <c r="B9134" s="261" t="s">
        <v>9436</v>
      </c>
      <c r="C9134" s="268" t="s">
        <v>147</v>
      </c>
      <c r="D9134" s="283">
        <v>70.64</v>
      </c>
    </row>
    <row r="9135" spans="1:4">
      <c r="A9135" s="268">
        <v>92508</v>
      </c>
      <c r="B9135" s="261" t="s">
        <v>9437</v>
      </c>
      <c r="C9135" s="268" t="s">
        <v>147</v>
      </c>
      <c r="D9135" s="283">
        <v>108.86</v>
      </c>
    </row>
    <row r="9136" spans="1:4">
      <c r="A9136" s="268">
        <v>92512</v>
      </c>
      <c r="B9136" s="261" t="s">
        <v>9438</v>
      </c>
      <c r="C9136" s="268" t="s">
        <v>147</v>
      </c>
      <c r="D9136" s="283">
        <v>95.21</v>
      </c>
    </row>
    <row r="9137" spans="1:4">
      <c r="A9137" s="268">
        <v>92515</v>
      </c>
      <c r="B9137" s="261" t="s">
        <v>9439</v>
      </c>
      <c r="C9137" s="268" t="s">
        <v>147</v>
      </c>
      <c r="D9137" s="283">
        <v>88.1</v>
      </c>
    </row>
    <row r="9138" spans="1:4">
      <c r="A9138" s="268">
        <v>92520</v>
      </c>
      <c r="B9138" s="261" t="s">
        <v>9440</v>
      </c>
      <c r="C9138" s="268" t="s">
        <v>147</v>
      </c>
      <c r="D9138" s="283">
        <v>83.23</v>
      </c>
    </row>
    <row r="9139" spans="1:4">
      <c r="A9139" s="268">
        <v>92526</v>
      </c>
      <c r="B9139" s="261" t="s">
        <v>9441</v>
      </c>
      <c r="C9139" s="268" t="s">
        <v>147</v>
      </c>
      <c r="D9139" s="283">
        <v>42.92</v>
      </c>
    </row>
    <row r="9140" spans="1:4">
      <c r="A9140" s="268">
        <v>92530</v>
      </c>
      <c r="B9140" s="261" t="s">
        <v>9442</v>
      </c>
      <c r="C9140" s="268" t="s">
        <v>147</v>
      </c>
      <c r="D9140" s="283">
        <v>40.58</v>
      </c>
    </row>
    <row r="9141" spans="1:4">
      <c r="A9141" s="268">
        <v>92534</v>
      </c>
      <c r="B9141" s="261" t="s">
        <v>9443</v>
      </c>
      <c r="C9141" s="268" t="s">
        <v>147</v>
      </c>
      <c r="D9141" s="283">
        <v>38.57</v>
      </c>
    </row>
    <row r="9142" spans="1:4">
      <c r="A9142" s="268">
        <v>92538</v>
      </c>
      <c r="B9142" s="261" t="s">
        <v>9444</v>
      </c>
      <c r="C9142" s="268" t="s">
        <v>147</v>
      </c>
      <c r="D9142" s="283">
        <v>34.61</v>
      </c>
    </row>
    <row r="9143" spans="1:4">
      <c r="A9143" s="268">
        <v>103760</v>
      </c>
      <c r="B9143" s="261" t="s">
        <v>9445</v>
      </c>
      <c r="C9143" s="268" t="s">
        <v>147</v>
      </c>
      <c r="D9143" s="283">
        <v>120.27</v>
      </c>
    </row>
    <row r="9144" spans="1:4">
      <c r="A9144" s="268">
        <v>103761</v>
      </c>
      <c r="B9144" s="261" t="s">
        <v>9446</v>
      </c>
      <c r="C9144" s="268" t="s">
        <v>147</v>
      </c>
      <c r="D9144" s="283">
        <v>82.82</v>
      </c>
    </row>
    <row r="9145" spans="1:4">
      <c r="A9145" s="268">
        <v>103762</v>
      </c>
      <c r="B9145" s="261" t="s">
        <v>9447</v>
      </c>
      <c r="C9145" s="268" t="s">
        <v>147</v>
      </c>
      <c r="D9145" s="283">
        <v>71.33</v>
      </c>
    </row>
    <row r="9146" spans="1:4">
      <c r="A9146" s="268">
        <v>103763</v>
      </c>
      <c r="B9146" s="261" t="s">
        <v>9448</v>
      </c>
      <c r="C9146" s="268" t="s">
        <v>147</v>
      </c>
      <c r="D9146" s="283">
        <v>63.22</v>
      </c>
    </row>
    <row r="9147" spans="1:4">
      <c r="A9147" s="268">
        <v>92510</v>
      </c>
      <c r="B9147" s="261" t="s">
        <v>9449</v>
      </c>
      <c r="C9147" s="268" t="s">
        <v>147</v>
      </c>
      <c r="D9147" s="283">
        <v>64.91</v>
      </c>
    </row>
    <row r="9148" spans="1:4">
      <c r="A9148" s="268">
        <v>92514</v>
      </c>
      <c r="B9148" s="261" t="s">
        <v>9450</v>
      </c>
      <c r="C9148" s="268" t="s">
        <v>147</v>
      </c>
      <c r="D9148" s="283">
        <v>52.53</v>
      </c>
    </row>
    <row r="9149" spans="1:4">
      <c r="A9149" s="268">
        <v>92518</v>
      </c>
      <c r="B9149" s="261" t="s">
        <v>9451</v>
      </c>
      <c r="C9149" s="268" t="s">
        <v>147</v>
      </c>
      <c r="D9149" s="283">
        <v>46.61</v>
      </c>
    </row>
    <row r="9150" spans="1:4">
      <c r="A9150" s="268">
        <v>92522</v>
      </c>
      <c r="B9150" s="261" t="s">
        <v>9452</v>
      </c>
      <c r="C9150" s="268" t="s">
        <v>147</v>
      </c>
      <c r="D9150" s="283">
        <v>42.84</v>
      </c>
    </row>
    <row r="9151" spans="1:4">
      <c r="A9151" s="268">
        <v>92482</v>
      </c>
      <c r="B9151" s="261" t="s">
        <v>9453</v>
      </c>
      <c r="C9151" s="268" t="s">
        <v>147</v>
      </c>
      <c r="D9151" s="283">
        <v>359.16</v>
      </c>
    </row>
    <row r="9152" spans="1:4">
      <c r="A9152" s="268">
        <v>92484</v>
      </c>
      <c r="B9152" s="261" t="s">
        <v>9454</v>
      </c>
      <c r="C9152" s="268" t="s">
        <v>147</v>
      </c>
      <c r="D9152" s="283">
        <v>248.61</v>
      </c>
    </row>
    <row r="9153" spans="1:4">
      <c r="A9153" s="268">
        <v>92486</v>
      </c>
      <c r="B9153" s="261" t="s">
        <v>9455</v>
      </c>
      <c r="C9153" s="268" t="s">
        <v>147</v>
      </c>
      <c r="D9153" s="283">
        <v>177.92</v>
      </c>
    </row>
    <row r="9154" spans="1:4">
      <c r="A9154" s="268">
        <v>92492</v>
      </c>
      <c r="B9154" s="261" t="s">
        <v>9456</v>
      </c>
      <c r="C9154" s="268" t="s">
        <v>147</v>
      </c>
      <c r="D9154" s="283">
        <v>112.38</v>
      </c>
    </row>
    <row r="9155" spans="1:4">
      <c r="A9155" s="268">
        <v>92496</v>
      </c>
      <c r="B9155" s="261" t="s">
        <v>9457</v>
      </c>
      <c r="C9155" s="268" t="s">
        <v>147</v>
      </c>
      <c r="D9155" s="283">
        <v>107.65</v>
      </c>
    </row>
    <row r="9156" spans="1:4">
      <c r="A9156" s="268">
        <v>92500</v>
      </c>
      <c r="B9156" s="261" t="s">
        <v>9458</v>
      </c>
      <c r="C9156" s="268" t="s">
        <v>147</v>
      </c>
      <c r="D9156" s="283">
        <v>103.73</v>
      </c>
    </row>
    <row r="9157" spans="1:4">
      <c r="A9157" s="268">
        <v>92504</v>
      </c>
      <c r="B9157" s="261" t="s">
        <v>9459</v>
      </c>
      <c r="C9157" s="268" t="s">
        <v>147</v>
      </c>
      <c r="D9157" s="283">
        <v>96.67</v>
      </c>
    </row>
    <row r="9158" spans="1:4">
      <c r="A9158" s="268">
        <v>92488</v>
      </c>
      <c r="B9158" s="261" t="s">
        <v>9460</v>
      </c>
      <c r="C9158" s="268" t="s">
        <v>147</v>
      </c>
      <c r="D9158" s="283">
        <v>117.98</v>
      </c>
    </row>
    <row r="9159" spans="1:4">
      <c r="A9159" s="268">
        <v>92494</v>
      </c>
      <c r="B9159" s="261" t="s">
        <v>9461</v>
      </c>
      <c r="C9159" s="268" t="s">
        <v>147</v>
      </c>
      <c r="D9159" s="283">
        <v>71.64</v>
      </c>
    </row>
    <row r="9160" spans="1:4">
      <c r="A9160" s="268">
        <v>92498</v>
      </c>
      <c r="B9160" s="261" t="s">
        <v>9462</v>
      </c>
      <c r="C9160" s="268" t="s">
        <v>147</v>
      </c>
      <c r="D9160" s="283">
        <v>67.91</v>
      </c>
    </row>
    <row r="9161" spans="1:4">
      <c r="A9161" s="268">
        <v>92502</v>
      </c>
      <c r="B9161" s="261" t="s">
        <v>9463</v>
      </c>
      <c r="C9161" s="268" t="s">
        <v>147</v>
      </c>
      <c r="D9161" s="283">
        <v>64.98</v>
      </c>
    </row>
    <row r="9162" spans="1:4">
      <c r="A9162" s="268">
        <v>92506</v>
      </c>
      <c r="B9162" s="261" t="s">
        <v>9464</v>
      </c>
      <c r="C9162" s="268" t="s">
        <v>147</v>
      </c>
      <c r="D9162" s="283">
        <v>59.6</v>
      </c>
    </row>
    <row r="9163" spans="1:4">
      <c r="A9163" s="268">
        <v>92490</v>
      </c>
      <c r="B9163" s="261" t="s">
        <v>9465</v>
      </c>
      <c r="C9163" s="268" t="s">
        <v>147</v>
      </c>
      <c r="D9163" s="283">
        <v>76.069999999999993</v>
      </c>
    </row>
    <row r="9164" spans="1:4">
      <c r="A9164" s="268">
        <v>92433</v>
      </c>
      <c r="B9164" s="261" t="s">
        <v>9466</v>
      </c>
      <c r="C9164" s="268" t="s">
        <v>147</v>
      </c>
      <c r="D9164" s="283">
        <v>79.95</v>
      </c>
    </row>
    <row r="9165" spans="1:4">
      <c r="A9165" s="268">
        <v>92437</v>
      </c>
      <c r="B9165" s="261" t="s">
        <v>9467</v>
      </c>
      <c r="C9165" s="268" t="s">
        <v>147</v>
      </c>
      <c r="D9165" s="283">
        <v>76.400000000000006</v>
      </c>
    </row>
    <row r="9166" spans="1:4">
      <c r="A9166" s="268">
        <v>92441</v>
      </c>
      <c r="B9166" s="261" t="s">
        <v>9468</v>
      </c>
      <c r="C9166" s="268" t="s">
        <v>147</v>
      </c>
      <c r="D9166" s="283">
        <v>73.849999999999994</v>
      </c>
    </row>
    <row r="9167" spans="1:4">
      <c r="A9167" s="268">
        <v>92445</v>
      </c>
      <c r="B9167" s="261" t="s">
        <v>9469</v>
      </c>
      <c r="C9167" s="268" t="s">
        <v>147</v>
      </c>
      <c r="D9167" s="283">
        <v>68.680000000000007</v>
      </c>
    </row>
    <row r="9168" spans="1:4">
      <c r="A9168" s="268">
        <v>92417</v>
      </c>
      <c r="B9168" s="261" t="s">
        <v>9470</v>
      </c>
      <c r="C9168" s="268" t="s">
        <v>147</v>
      </c>
      <c r="D9168" s="283">
        <v>172.71</v>
      </c>
    </row>
    <row r="9169" spans="1:4">
      <c r="A9169" s="268">
        <v>92421</v>
      </c>
      <c r="B9169" s="261" t="s">
        <v>9471</v>
      </c>
      <c r="C9169" s="268" t="s">
        <v>147</v>
      </c>
      <c r="D9169" s="283">
        <v>113.98</v>
      </c>
    </row>
    <row r="9170" spans="1:4">
      <c r="A9170" s="268">
        <v>92425</v>
      </c>
      <c r="B9170" s="261" t="s">
        <v>9472</v>
      </c>
      <c r="C9170" s="268" t="s">
        <v>147</v>
      </c>
      <c r="D9170" s="283">
        <v>94.99</v>
      </c>
    </row>
    <row r="9171" spans="1:4">
      <c r="A9171" s="268">
        <v>92429</v>
      </c>
      <c r="B9171" s="261" t="s">
        <v>9473</v>
      </c>
      <c r="C9171" s="268" t="s">
        <v>147</v>
      </c>
      <c r="D9171" s="283">
        <v>85.43</v>
      </c>
    </row>
    <row r="9172" spans="1:4">
      <c r="A9172" s="268">
        <v>92431</v>
      </c>
      <c r="B9172" s="261" t="s">
        <v>9474</v>
      </c>
      <c r="C9172" s="268" t="s">
        <v>147</v>
      </c>
      <c r="D9172" s="283">
        <v>65.47</v>
      </c>
    </row>
    <row r="9173" spans="1:4">
      <c r="A9173" s="268">
        <v>92435</v>
      </c>
      <c r="B9173" s="261" t="s">
        <v>9475</v>
      </c>
      <c r="C9173" s="268" t="s">
        <v>147</v>
      </c>
      <c r="D9173" s="283">
        <v>62.41</v>
      </c>
    </row>
    <row r="9174" spans="1:4">
      <c r="A9174" s="268">
        <v>92439</v>
      </c>
      <c r="B9174" s="261" t="s">
        <v>9476</v>
      </c>
      <c r="C9174" s="268" t="s">
        <v>147</v>
      </c>
      <c r="D9174" s="283">
        <v>60.21</v>
      </c>
    </row>
    <row r="9175" spans="1:4">
      <c r="A9175" s="268">
        <v>92443</v>
      </c>
      <c r="B9175" s="261" t="s">
        <v>9477</v>
      </c>
      <c r="C9175" s="268" t="s">
        <v>147</v>
      </c>
      <c r="D9175" s="283">
        <v>55.52</v>
      </c>
    </row>
    <row r="9176" spans="1:4">
      <c r="A9176" s="268">
        <v>92415</v>
      </c>
      <c r="B9176" s="261" t="s">
        <v>9478</v>
      </c>
      <c r="C9176" s="268" t="s">
        <v>147</v>
      </c>
      <c r="D9176" s="283">
        <v>148.02000000000001</v>
      </c>
    </row>
    <row r="9177" spans="1:4">
      <c r="A9177" s="268">
        <v>92419</v>
      </c>
      <c r="B9177" s="261" t="s">
        <v>9479</v>
      </c>
      <c r="C9177" s="268" t="s">
        <v>147</v>
      </c>
      <c r="D9177" s="283">
        <v>95.05</v>
      </c>
    </row>
    <row r="9178" spans="1:4">
      <c r="A9178" s="268">
        <v>92423</v>
      </c>
      <c r="B9178" s="261" t="s">
        <v>9480</v>
      </c>
      <c r="C9178" s="268" t="s">
        <v>147</v>
      </c>
      <c r="D9178" s="283">
        <v>78.53</v>
      </c>
    </row>
    <row r="9179" spans="1:4">
      <c r="A9179" s="268">
        <v>92427</v>
      </c>
      <c r="B9179" s="261" t="s">
        <v>9481</v>
      </c>
      <c r="C9179" s="268" t="s">
        <v>147</v>
      </c>
      <c r="D9179" s="283">
        <v>70.17</v>
      </c>
    </row>
    <row r="9180" spans="1:4">
      <c r="A9180" s="268">
        <v>92409</v>
      </c>
      <c r="B9180" s="261" t="s">
        <v>9482</v>
      </c>
      <c r="C9180" s="268" t="s">
        <v>147</v>
      </c>
      <c r="D9180" s="283">
        <v>270.22000000000003</v>
      </c>
    </row>
    <row r="9181" spans="1:4">
      <c r="A9181" s="268">
        <v>92411</v>
      </c>
      <c r="B9181" s="261" t="s">
        <v>9483</v>
      </c>
      <c r="C9181" s="268" t="s">
        <v>147</v>
      </c>
      <c r="D9181" s="283">
        <v>177.95</v>
      </c>
    </row>
    <row r="9182" spans="1:4">
      <c r="A9182" s="268">
        <v>92413</v>
      </c>
      <c r="B9182" s="261" t="s">
        <v>9484</v>
      </c>
      <c r="C9182" s="268" t="s">
        <v>147</v>
      </c>
      <c r="D9182" s="283">
        <v>115.29</v>
      </c>
    </row>
    <row r="9183" spans="1:4">
      <c r="A9183" s="268">
        <v>92465</v>
      </c>
      <c r="B9183" s="261" t="s">
        <v>9485</v>
      </c>
      <c r="C9183" s="268" t="s">
        <v>147</v>
      </c>
      <c r="D9183" s="283">
        <v>162.78</v>
      </c>
    </row>
    <row r="9184" spans="1:4">
      <c r="A9184" s="268">
        <v>92469</v>
      </c>
      <c r="B9184" s="261" t="s">
        <v>9486</v>
      </c>
      <c r="C9184" s="268" t="s">
        <v>147</v>
      </c>
      <c r="D9184" s="283">
        <v>148.22999999999999</v>
      </c>
    </row>
    <row r="9185" spans="1:4">
      <c r="A9185" s="268">
        <v>92473</v>
      </c>
      <c r="B9185" s="261" t="s">
        <v>9487</v>
      </c>
      <c r="C9185" s="268" t="s">
        <v>147</v>
      </c>
      <c r="D9185" s="283">
        <v>136.46</v>
      </c>
    </row>
    <row r="9186" spans="1:4">
      <c r="A9186" s="268">
        <v>92477</v>
      </c>
      <c r="B9186" s="261" t="s">
        <v>9488</v>
      </c>
      <c r="C9186" s="268" t="s">
        <v>147</v>
      </c>
      <c r="D9186" s="283">
        <v>111.29</v>
      </c>
    </row>
    <row r="9187" spans="1:4">
      <c r="A9187" s="268">
        <v>92449</v>
      </c>
      <c r="B9187" s="261" t="s">
        <v>9489</v>
      </c>
      <c r="C9187" s="268" t="s">
        <v>147</v>
      </c>
      <c r="D9187" s="283">
        <v>295.70999999999998</v>
      </c>
    </row>
    <row r="9188" spans="1:4">
      <c r="A9188" s="268">
        <v>92453</v>
      </c>
      <c r="B9188" s="261" t="s">
        <v>9490</v>
      </c>
      <c r="C9188" s="268" t="s">
        <v>147</v>
      </c>
      <c r="D9188" s="283">
        <v>254.84</v>
      </c>
    </row>
    <row r="9189" spans="1:4">
      <c r="A9189" s="268">
        <v>92457</v>
      </c>
      <c r="B9189" s="261" t="s">
        <v>9491</v>
      </c>
      <c r="C9189" s="268" t="s">
        <v>147</v>
      </c>
      <c r="D9189" s="283">
        <v>222.34</v>
      </c>
    </row>
    <row r="9190" spans="1:4">
      <c r="A9190" s="268">
        <v>92461</v>
      </c>
      <c r="B9190" s="261" t="s">
        <v>9492</v>
      </c>
      <c r="C9190" s="268" t="s">
        <v>147</v>
      </c>
      <c r="D9190" s="283">
        <v>205.82</v>
      </c>
    </row>
    <row r="9191" spans="1:4">
      <c r="A9191" s="268">
        <v>92467</v>
      </c>
      <c r="B9191" s="261" t="s">
        <v>9493</v>
      </c>
      <c r="C9191" s="268" t="s">
        <v>147</v>
      </c>
      <c r="D9191" s="283">
        <v>103.36</v>
      </c>
    </row>
    <row r="9192" spans="1:4">
      <c r="A9192" s="268">
        <v>92471</v>
      </c>
      <c r="B9192" s="261" t="s">
        <v>9494</v>
      </c>
      <c r="C9192" s="268" t="s">
        <v>147</v>
      </c>
      <c r="D9192" s="283">
        <v>94.27</v>
      </c>
    </row>
    <row r="9193" spans="1:4">
      <c r="A9193" s="268">
        <v>92475</v>
      </c>
      <c r="B9193" s="261" t="s">
        <v>9495</v>
      </c>
      <c r="C9193" s="268" t="s">
        <v>147</v>
      </c>
      <c r="D9193" s="283">
        <v>86.87</v>
      </c>
    </row>
    <row r="9194" spans="1:4">
      <c r="A9194" s="268">
        <v>92479</v>
      </c>
      <c r="B9194" s="261" t="s">
        <v>9496</v>
      </c>
      <c r="C9194" s="268" t="s">
        <v>147</v>
      </c>
      <c r="D9194" s="283">
        <v>71.09</v>
      </c>
    </row>
    <row r="9195" spans="1:4">
      <c r="A9195" s="268">
        <v>92451</v>
      </c>
      <c r="B9195" s="261" t="s">
        <v>9497</v>
      </c>
      <c r="C9195" s="268" t="s">
        <v>147</v>
      </c>
      <c r="D9195" s="283">
        <v>197.78</v>
      </c>
    </row>
    <row r="9196" spans="1:4">
      <c r="A9196" s="268">
        <v>92455</v>
      </c>
      <c r="B9196" s="261" t="s">
        <v>9498</v>
      </c>
      <c r="C9196" s="268" t="s">
        <v>147</v>
      </c>
      <c r="D9196" s="283">
        <v>163.27000000000001</v>
      </c>
    </row>
    <row r="9197" spans="1:4">
      <c r="A9197" s="268">
        <v>92459</v>
      </c>
      <c r="B9197" s="261" t="s">
        <v>9499</v>
      </c>
      <c r="C9197" s="268" t="s">
        <v>147</v>
      </c>
      <c r="D9197" s="283">
        <v>139.43</v>
      </c>
    </row>
    <row r="9198" spans="1:4">
      <c r="A9198" s="268">
        <v>92463</v>
      </c>
      <c r="B9198" s="261" t="s">
        <v>9500</v>
      </c>
      <c r="C9198" s="268" t="s">
        <v>147</v>
      </c>
      <c r="D9198" s="283">
        <v>126.92</v>
      </c>
    </row>
    <row r="9199" spans="1:4">
      <c r="A9199" s="268">
        <v>92446</v>
      </c>
      <c r="B9199" s="261" t="s">
        <v>9501</v>
      </c>
      <c r="C9199" s="268" t="s">
        <v>147</v>
      </c>
      <c r="D9199" s="283">
        <v>326.26</v>
      </c>
    </row>
    <row r="9200" spans="1:4">
      <c r="A9200" s="268">
        <v>92447</v>
      </c>
      <c r="B9200" s="261" t="s">
        <v>9502</v>
      </c>
      <c r="C9200" s="268" t="s">
        <v>147</v>
      </c>
      <c r="D9200" s="283">
        <v>227.16</v>
      </c>
    </row>
    <row r="9201" spans="1:4">
      <c r="A9201" s="268">
        <v>92448</v>
      </c>
      <c r="B9201" s="261" t="s">
        <v>9503</v>
      </c>
      <c r="C9201" s="268" t="s">
        <v>147</v>
      </c>
      <c r="D9201" s="283">
        <v>178.77</v>
      </c>
    </row>
    <row r="9202" spans="1:4">
      <c r="A9202" s="268">
        <v>92466</v>
      </c>
      <c r="B9202" s="261" t="s">
        <v>9504</v>
      </c>
      <c r="C9202" s="268" t="s">
        <v>147</v>
      </c>
      <c r="D9202" s="283">
        <v>278.45</v>
      </c>
    </row>
    <row r="9203" spans="1:4">
      <c r="A9203" s="268">
        <v>92470</v>
      </c>
      <c r="B9203" s="261" t="s">
        <v>9505</v>
      </c>
      <c r="C9203" s="268" t="s">
        <v>147</v>
      </c>
      <c r="D9203" s="283">
        <v>271.47000000000003</v>
      </c>
    </row>
    <row r="9204" spans="1:4">
      <c r="A9204" s="268">
        <v>92474</v>
      </c>
      <c r="B9204" s="261" t="s">
        <v>9506</v>
      </c>
      <c r="C9204" s="268" t="s">
        <v>147</v>
      </c>
      <c r="D9204" s="283">
        <v>265.42</v>
      </c>
    </row>
    <row r="9205" spans="1:4">
      <c r="A9205" s="268">
        <v>92478</v>
      </c>
      <c r="B9205" s="261" t="s">
        <v>9507</v>
      </c>
      <c r="C9205" s="268" t="s">
        <v>147</v>
      </c>
      <c r="D9205" s="283">
        <v>253.58</v>
      </c>
    </row>
    <row r="9206" spans="1:4">
      <c r="A9206" s="268">
        <v>92450</v>
      </c>
      <c r="B9206" s="261" t="s">
        <v>9508</v>
      </c>
      <c r="C9206" s="268" t="s">
        <v>147</v>
      </c>
      <c r="D9206" s="283">
        <v>349.03</v>
      </c>
    </row>
    <row r="9207" spans="1:4">
      <c r="A9207" s="268">
        <v>92454</v>
      </c>
      <c r="B9207" s="261" t="s">
        <v>9509</v>
      </c>
      <c r="C9207" s="268" t="s">
        <v>147</v>
      </c>
      <c r="D9207" s="283">
        <v>317.97000000000003</v>
      </c>
    </row>
    <row r="9208" spans="1:4">
      <c r="A9208" s="268">
        <v>92458</v>
      </c>
      <c r="B9208" s="261" t="s">
        <v>9510</v>
      </c>
      <c r="C9208" s="268" t="s">
        <v>147</v>
      </c>
      <c r="D9208" s="283">
        <v>298.54000000000002</v>
      </c>
    </row>
    <row r="9209" spans="1:4">
      <c r="A9209" s="268">
        <v>92462</v>
      </c>
      <c r="B9209" s="261" t="s">
        <v>9511</v>
      </c>
      <c r="C9209" s="268" t="s">
        <v>147</v>
      </c>
      <c r="D9209" s="283">
        <v>286.14999999999998</v>
      </c>
    </row>
    <row r="9210" spans="1:4">
      <c r="A9210" s="268">
        <v>92468</v>
      </c>
      <c r="B9210" s="261" t="s">
        <v>9512</v>
      </c>
      <c r="C9210" s="268" t="s">
        <v>147</v>
      </c>
      <c r="D9210" s="283">
        <v>125.55</v>
      </c>
    </row>
    <row r="9211" spans="1:4">
      <c r="A9211" s="268">
        <v>92472</v>
      </c>
      <c r="B9211" s="261" t="s">
        <v>9513</v>
      </c>
      <c r="C9211" s="268" t="s">
        <v>147</v>
      </c>
      <c r="D9211" s="283">
        <v>119.42</v>
      </c>
    </row>
    <row r="9212" spans="1:4">
      <c r="A9212" s="268">
        <v>92476</v>
      </c>
      <c r="B9212" s="261" t="s">
        <v>9514</v>
      </c>
      <c r="C9212" s="268" t="s">
        <v>147</v>
      </c>
      <c r="D9212" s="283">
        <v>114.2</v>
      </c>
    </row>
    <row r="9213" spans="1:4">
      <c r="A9213" s="268">
        <v>92480</v>
      </c>
      <c r="B9213" s="261" t="s">
        <v>9515</v>
      </c>
      <c r="C9213" s="268" t="s">
        <v>147</v>
      </c>
      <c r="D9213" s="283">
        <v>103.81</v>
      </c>
    </row>
    <row r="9214" spans="1:4">
      <c r="A9214" s="268">
        <v>92452</v>
      </c>
      <c r="B9214" s="261" t="s">
        <v>9516</v>
      </c>
      <c r="C9214" s="268" t="s">
        <v>147</v>
      </c>
      <c r="D9214" s="283">
        <v>196.36</v>
      </c>
    </row>
    <row r="9215" spans="1:4">
      <c r="A9215" s="268">
        <v>92456</v>
      </c>
      <c r="B9215" s="261" t="s">
        <v>9517</v>
      </c>
      <c r="C9215" s="268" t="s">
        <v>147</v>
      </c>
      <c r="D9215" s="283">
        <v>164.56</v>
      </c>
    </row>
    <row r="9216" spans="1:4">
      <c r="A9216" s="268">
        <v>92460</v>
      </c>
      <c r="B9216" s="261" t="s">
        <v>9518</v>
      </c>
      <c r="C9216" s="268" t="s">
        <v>147</v>
      </c>
      <c r="D9216" s="283">
        <v>138.56</v>
      </c>
    </row>
    <row r="9217" spans="1:4">
      <c r="A9217" s="268">
        <v>92464</v>
      </c>
      <c r="B9217" s="261" t="s">
        <v>9519</v>
      </c>
      <c r="C9217" s="268" t="s">
        <v>147</v>
      </c>
      <c r="D9217" s="283">
        <v>133.03</v>
      </c>
    </row>
    <row r="9218" spans="1:4">
      <c r="A9218" s="268">
        <v>105403</v>
      </c>
      <c r="B9218" s="261" t="s">
        <v>9520</v>
      </c>
      <c r="C9218" s="268" t="s">
        <v>147</v>
      </c>
      <c r="D9218" s="283">
        <v>191.83</v>
      </c>
    </row>
    <row r="9219" spans="1:4">
      <c r="A9219" s="268">
        <v>96252</v>
      </c>
      <c r="B9219" s="261" t="s">
        <v>9521</v>
      </c>
      <c r="C9219" s="268" t="s">
        <v>147</v>
      </c>
      <c r="D9219" s="283">
        <v>161.08000000000001</v>
      </c>
    </row>
    <row r="9220" spans="1:4">
      <c r="A9220" s="268">
        <v>96254</v>
      </c>
      <c r="B9220" s="261" t="s">
        <v>9522</v>
      </c>
      <c r="C9220" s="268" t="s">
        <v>111</v>
      </c>
      <c r="D9220" s="283">
        <v>0</v>
      </c>
    </row>
    <row r="9221" spans="1:4">
      <c r="A9221" s="268">
        <v>96253</v>
      </c>
      <c r="B9221" s="261" t="s">
        <v>9523</v>
      </c>
      <c r="C9221" s="268" t="s">
        <v>111</v>
      </c>
      <c r="D9221" s="283">
        <v>0</v>
      </c>
    </row>
    <row r="9222" spans="1:4">
      <c r="A9222" s="268">
        <v>105406</v>
      </c>
      <c r="B9222" s="261" t="s">
        <v>9524</v>
      </c>
      <c r="C9222" s="268" t="s">
        <v>147</v>
      </c>
      <c r="D9222" s="283">
        <v>206.68</v>
      </c>
    </row>
    <row r="9223" spans="1:4">
      <c r="A9223" s="268">
        <v>96264</v>
      </c>
      <c r="B9223" s="261" t="s">
        <v>9525</v>
      </c>
      <c r="C9223" s="268" t="s">
        <v>147</v>
      </c>
      <c r="D9223" s="283">
        <v>0</v>
      </c>
    </row>
    <row r="9224" spans="1:4">
      <c r="A9224" s="268">
        <v>105405</v>
      </c>
      <c r="B9224" s="261" t="s">
        <v>9526</v>
      </c>
      <c r="C9224" s="268" t="s">
        <v>147</v>
      </c>
      <c r="D9224" s="283">
        <v>0</v>
      </c>
    </row>
    <row r="9225" spans="1:4">
      <c r="A9225" s="268">
        <v>96258</v>
      </c>
      <c r="B9225" s="261" t="s">
        <v>9527</v>
      </c>
      <c r="C9225" s="268" t="s">
        <v>147</v>
      </c>
      <c r="D9225" s="283">
        <v>149.93</v>
      </c>
    </row>
    <row r="9226" spans="1:4">
      <c r="A9226" s="268">
        <v>96262</v>
      </c>
      <c r="B9226" s="261" t="s">
        <v>9528</v>
      </c>
      <c r="C9226" s="268" t="s">
        <v>147</v>
      </c>
      <c r="D9226" s="283">
        <v>0</v>
      </c>
    </row>
    <row r="9227" spans="1:4">
      <c r="A9227" s="268">
        <v>105404</v>
      </c>
      <c r="B9227" s="261" t="s">
        <v>9529</v>
      </c>
      <c r="C9227" s="268" t="s">
        <v>147</v>
      </c>
      <c r="D9227" s="283">
        <v>0</v>
      </c>
    </row>
    <row r="9228" spans="1:4">
      <c r="A9228" s="268">
        <v>92751</v>
      </c>
      <c r="B9228" s="261" t="s">
        <v>9530</v>
      </c>
      <c r="C9228" s="268" t="s">
        <v>138</v>
      </c>
      <c r="D9228" s="283">
        <v>1643.36</v>
      </c>
    </row>
    <row r="9229" spans="1:4">
      <c r="A9229" s="268">
        <v>92752</v>
      </c>
      <c r="B9229" s="261" t="s">
        <v>9531</v>
      </c>
      <c r="C9229" s="268" t="s">
        <v>138</v>
      </c>
      <c r="D9229" s="283">
        <v>1937.26</v>
      </c>
    </row>
    <row r="9230" spans="1:4">
      <c r="A9230" s="268">
        <v>92750</v>
      </c>
      <c r="B9230" s="261" t="s">
        <v>9532</v>
      </c>
      <c r="C9230" s="268" t="s">
        <v>138</v>
      </c>
      <c r="D9230" s="283">
        <v>1346.9</v>
      </c>
    </row>
    <row r="9231" spans="1:4">
      <c r="A9231" s="268">
        <v>92749</v>
      </c>
      <c r="B9231" s="261" t="s">
        <v>9533</v>
      </c>
      <c r="C9231" s="268" t="s">
        <v>138</v>
      </c>
      <c r="D9231" s="283">
        <v>839.64</v>
      </c>
    </row>
    <row r="9232" spans="1:4">
      <c r="A9232" s="268">
        <v>92745</v>
      </c>
      <c r="B9232" s="261" t="s">
        <v>9534</v>
      </c>
      <c r="C9232" s="268" t="s">
        <v>138</v>
      </c>
      <c r="D9232" s="283">
        <v>730.14</v>
      </c>
    </row>
    <row r="9233" spans="1:4">
      <c r="A9233" s="268">
        <v>92747</v>
      </c>
      <c r="B9233" s="261" t="s">
        <v>9535</v>
      </c>
      <c r="C9233" s="268" t="s">
        <v>138</v>
      </c>
      <c r="D9233" s="283">
        <v>804.8</v>
      </c>
    </row>
    <row r="9234" spans="1:4">
      <c r="A9234" s="268">
        <v>92743</v>
      </c>
      <c r="B9234" s="261" t="s">
        <v>9536</v>
      </c>
      <c r="C9234" s="268" t="s">
        <v>138</v>
      </c>
      <c r="D9234" s="283">
        <v>612.65</v>
      </c>
    </row>
    <row r="9235" spans="1:4">
      <c r="A9235" s="268">
        <v>92746</v>
      </c>
      <c r="B9235" s="261" t="s">
        <v>9537</v>
      </c>
      <c r="C9235" s="268" t="s">
        <v>138</v>
      </c>
      <c r="D9235" s="283">
        <v>646.84</v>
      </c>
    </row>
    <row r="9236" spans="1:4">
      <c r="A9236" s="268">
        <v>92748</v>
      </c>
      <c r="B9236" s="261" t="s">
        <v>9538</v>
      </c>
      <c r="C9236" s="268" t="s">
        <v>138</v>
      </c>
      <c r="D9236" s="283">
        <v>707.49</v>
      </c>
    </row>
    <row r="9237" spans="1:4">
      <c r="A9237" s="268">
        <v>92744</v>
      </c>
      <c r="B9237" s="261" t="s">
        <v>9539</v>
      </c>
      <c r="C9237" s="268" t="s">
        <v>138</v>
      </c>
      <c r="D9237" s="283">
        <v>547.41999999999996</v>
      </c>
    </row>
    <row r="9238" spans="1:4">
      <c r="A9238" s="268">
        <v>92754</v>
      </c>
      <c r="B9238" s="261" t="s">
        <v>9540</v>
      </c>
      <c r="C9238" s="268" t="s">
        <v>138</v>
      </c>
      <c r="D9238" s="283">
        <v>556.17999999999995</v>
      </c>
    </row>
    <row r="9239" spans="1:4">
      <c r="A9239" s="268">
        <v>92753</v>
      </c>
      <c r="B9239" s="261" t="s">
        <v>9541</v>
      </c>
      <c r="C9239" s="268" t="s">
        <v>138</v>
      </c>
      <c r="D9239" s="283">
        <v>563.41</v>
      </c>
    </row>
    <row r="9240" spans="1:4">
      <c r="A9240" s="268">
        <v>92755</v>
      </c>
      <c r="B9240" s="261" t="s">
        <v>9542</v>
      </c>
      <c r="C9240" s="268" t="s">
        <v>147</v>
      </c>
      <c r="D9240" s="283">
        <v>216.75</v>
      </c>
    </row>
    <row r="9241" spans="1:4">
      <c r="A9241" s="268">
        <v>92756</v>
      </c>
      <c r="B9241" s="261" t="s">
        <v>9543</v>
      </c>
      <c r="C9241" s="268" t="s">
        <v>147</v>
      </c>
      <c r="D9241" s="283">
        <v>251.21</v>
      </c>
    </row>
    <row r="9242" spans="1:4">
      <c r="A9242" s="268">
        <v>92757</v>
      </c>
      <c r="B9242" s="261" t="s">
        <v>9544</v>
      </c>
      <c r="C9242" s="268" t="s">
        <v>147</v>
      </c>
      <c r="D9242" s="283">
        <v>292.29000000000002</v>
      </c>
    </row>
    <row r="9243" spans="1:4">
      <c r="A9243" s="268">
        <v>92758</v>
      </c>
      <c r="B9243" s="261" t="s">
        <v>9545</v>
      </c>
      <c r="C9243" s="268" t="s">
        <v>138</v>
      </c>
      <c r="D9243" s="283">
        <v>585.11</v>
      </c>
    </row>
    <row r="9244" spans="1:4">
      <c r="A9244" s="268">
        <v>104500</v>
      </c>
      <c r="B9244" s="261" t="s">
        <v>9546</v>
      </c>
      <c r="C9244" s="268" t="s">
        <v>111</v>
      </c>
      <c r="D9244" s="283">
        <v>0</v>
      </c>
    </row>
    <row r="9245" spans="1:4">
      <c r="A9245" s="268">
        <v>104503</v>
      </c>
      <c r="B9245" s="261" t="s">
        <v>9547</v>
      </c>
      <c r="C9245" s="268" t="s">
        <v>111</v>
      </c>
      <c r="D9245" s="283">
        <v>0</v>
      </c>
    </row>
    <row r="9246" spans="1:4">
      <c r="A9246" s="268">
        <v>104504</v>
      </c>
      <c r="B9246" s="261" t="s">
        <v>9548</v>
      </c>
      <c r="C9246" s="268" t="s">
        <v>111</v>
      </c>
      <c r="D9246" s="283">
        <v>0</v>
      </c>
    </row>
    <row r="9247" spans="1:4">
      <c r="A9247" s="268">
        <v>104507</v>
      </c>
      <c r="B9247" s="261" t="s">
        <v>9549</v>
      </c>
      <c r="C9247" s="268" t="s">
        <v>111</v>
      </c>
      <c r="D9247" s="283">
        <v>0</v>
      </c>
    </row>
    <row r="9248" spans="1:4">
      <c r="A9248" s="268">
        <v>104508</v>
      </c>
      <c r="B9248" s="261" t="s">
        <v>9550</v>
      </c>
      <c r="C9248" s="268" t="s">
        <v>111</v>
      </c>
      <c r="D9248" s="283">
        <v>0</v>
      </c>
    </row>
    <row r="9249" spans="1:4">
      <c r="A9249" s="268">
        <v>104509</v>
      </c>
      <c r="B9249" s="261" t="s">
        <v>9551</v>
      </c>
      <c r="C9249" s="268" t="s">
        <v>111</v>
      </c>
      <c r="D9249" s="283">
        <v>0</v>
      </c>
    </row>
    <row r="9250" spans="1:4">
      <c r="A9250" s="268">
        <v>104512</v>
      </c>
      <c r="B9250" s="261" t="s">
        <v>9552</v>
      </c>
      <c r="C9250" s="268" t="s">
        <v>111</v>
      </c>
      <c r="D9250" s="283">
        <v>0</v>
      </c>
    </row>
    <row r="9251" spans="1:4">
      <c r="A9251" s="268">
        <v>104513</v>
      </c>
      <c r="B9251" s="261" t="s">
        <v>9553</v>
      </c>
      <c r="C9251" s="268" t="s">
        <v>111</v>
      </c>
      <c r="D9251" s="283">
        <v>0</v>
      </c>
    </row>
    <row r="9252" spans="1:4">
      <c r="A9252" s="268">
        <v>104514</v>
      </c>
      <c r="B9252" s="261" t="s">
        <v>9554</v>
      </c>
      <c r="C9252" s="268" t="s">
        <v>111</v>
      </c>
      <c r="D9252" s="283">
        <v>0</v>
      </c>
    </row>
    <row r="9253" spans="1:4">
      <c r="A9253" s="268">
        <v>104501</v>
      </c>
      <c r="B9253" s="261" t="s">
        <v>9555</v>
      </c>
      <c r="C9253" s="268" t="s">
        <v>111</v>
      </c>
      <c r="D9253" s="283">
        <v>0</v>
      </c>
    </row>
    <row r="9254" spans="1:4">
      <c r="A9254" s="268">
        <v>104502</v>
      </c>
      <c r="B9254" s="261" t="s">
        <v>9556</v>
      </c>
      <c r="C9254" s="268" t="s">
        <v>111</v>
      </c>
      <c r="D9254" s="283">
        <v>0</v>
      </c>
    </row>
    <row r="9255" spans="1:4">
      <c r="A9255" s="268">
        <v>104505</v>
      </c>
      <c r="B9255" s="261" t="s">
        <v>9557</v>
      </c>
      <c r="C9255" s="268" t="s">
        <v>111</v>
      </c>
      <c r="D9255" s="283">
        <v>0</v>
      </c>
    </row>
    <row r="9256" spans="1:4">
      <c r="A9256" s="268">
        <v>104506</v>
      </c>
      <c r="B9256" s="261" t="s">
        <v>9558</v>
      </c>
      <c r="C9256" s="268" t="s">
        <v>111</v>
      </c>
      <c r="D9256" s="283">
        <v>0</v>
      </c>
    </row>
    <row r="9257" spans="1:4">
      <c r="A9257" s="268">
        <v>104510</v>
      </c>
      <c r="B9257" s="261" t="s">
        <v>9559</v>
      </c>
      <c r="C9257" s="268" t="s">
        <v>111</v>
      </c>
      <c r="D9257" s="283">
        <v>0</v>
      </c>
    </row>
    <row r="9258" spans="1:4">
      <c r="A9258" s="268">
        <v>104511</v>
      </c>
      <c r="B9258" s="261" t="s">
        <v>9560</v>
      </c>
      <c r="C9258" s="268" t="s">
        <v>111</v>
      </c>
      <c r="D9258" s="283">
        <v>0</v>
      </c>
    </row>
    <row r="9259" spans="1:4">
      <c r="A9259" s="268">
        <v>104491</v>
      </c>
      <c r="B9259" s="261" t="s">
        <v>9561</v>
      </c>
      <c r="C9259" s="268" t="s">
        <v>111</v>
      </c>
      <c r="D9259" s="283">
        <v>3256.86</v>
      </c>
    </row>
    <row r="9260" spans="1:4">
      <c r="A9260" s="268">
        <v>104492</v>
      </c>
      <c r="B9260" s="261" t="s">
        <v>9562</v>
      </c>
      <c r="C9260" s="268" t="s">
        <v>111</v>
      </c>
      <c r="D9260" s="283">
        <v>4071</v>
      </c>
    </row>
    <row r="9261" spans="1:4">
      <c r="A9261" s="268">
        <v>104493</v>
      </c>
      <c r="B9261" s="261" t="s">
        <v>9563</v>
      </c>
      <c r="C9261" s="268" t="s">
        <v>111</v>
      </c>
      <c r="D9261" s="283">
        <v>0</v>
      </c>
    </row>
    <row r="9262" spans="1:4">
      <c r="A9262" s="268">
        <v>104494</v>
      </c>
      <c r="B9262" s="261" t="s">
        <v>9564</v>
      </c>
      <c r="C9262" s="268" t="s">
        <v>111</v>
      </c>
      <c r="D9262" s="283">
        <v>5494.81</v>
      </c>
    </row>
    <row r="9263" spans="1:4">
      <c r="A9263" s="268">
        <v>104495</v>
      </c>
      <c r="B9263" s="261" t="s">
        <v>9565</v>
      </c>
      <c r="C9263" s="268" t="s">
        <v>111</v>
      </c>
      <c r="D9263" s="283">
        <v>0</v>
      </c>
    </row>
    <row r="9264" spans="1:4">
      <c r="A9264" s="268">
        <v>104496</v>
      </c>
      <c r="B9264" s="261" t="s">
        <v>9566</v>
      </c>
      <c r="C9264" s="268" t="s">
        <v>111</v>
      </c>
      <c r="D9264" s="283">
        <v>0</v>
      </c>
    </row>
    <row r="9265" spans="1:4">
      <c r="A9265" s="268">
        <v>104497</v>
      </c>
      <c r="B9265" s="261" t="s">
        <v>9567</v>
      </c>
      <c r="C9265" s="268" t="s">
        <v>111</v>
      </c>
      <c r="D9265" s="283">
        <v>6607.32</v>
      </c>
    </row>
    <row r="9266" spans="1:4">
      <c r="A9266" s="268">
        <v>104498</v>
      </c>
      <c r="B9266" s="261" t="s">
        <v>9568</v>
      </c>
      <c r="C9266" s="268" t="s">
        <v>111</v>
      </c>
      <c r="D9266" s="283">
        <v>0</v>
      </c>
    </row>
    <row r="9267" spans="1:4">
      <c r="A9267" s="268">
        <v>104499</v>
      </c>
      <c r="B9267" s="261" t="s">
        <v>9569</v>
      </c>
      <c r="C9267" s="268" t="s">
        <v>111</v>
      </c>
      <c r="D9267" s="283">
        <v>0</v>
      </c>
    </row>
    <row r="9268" spans="1:4">
      <c r="A9268" s="268">
        <v>104515</v>
      </c>
      <c r="B9268" s="261" t="s">
        <v>9570</v>
      </c>
      <c r="C9268" s="268" t="s">
        <v>147</v>
      </c>
      <c r="D9268" s="283">
        <v>24.71</v>
      </c>
    </row>
    <row r="9269" spans="1:4">
      <c r="A9269" s="268">
        <v>106549</v>
      </c>
      <c r="B9269" s="261" t="s">
        <v>9571</v>
      </c>
      <c r="C9269" s="268" t="s">
        <v>111</v>
      </c>
      <c r="D9269" s="283">
        <v>0</v>
      </c>
    </row>
    <row r="9270" spans="1:4">
      <c r="A9270" s="268">
        <v>106548</v>
      </c>
      <c r="B9270" s="261" t="s">
        <v>9572</v>
      </c>
      <c r="C9270" s="268" t="s">
        <v>111</v>
      </c>
      <c r="D9270" s="283">
        <v>0</v>
      </c>
    </row>
    <row r="9271" spans="1:4">
      <c r="A9271" s="268">
        <v>106550</v>
      </c>
      <c r="B9271" s="261" t="s">
        <v>9573</v>
      </c>
      <c r="C9271" s="268" t="s">
        <v>111</v>
      </c>
      <c r="D9271" s="283">
        <v>4.47</v>
      </c>
    </row>
    <row r="9272" spans="1:4">
      <c r="A9272" s="268">
        <v>87430</v>
      </c>
      <c r="B9272" s="261" t="s">
        <v>9574</v>
      </c>
      <c r="C9272" s="268" t="s">
        <v>147</v>
      </c>
      <c r="D9272" s="283">
        <v>19.579999999999998</v>
      </c>
    </row>
    <row r="9273" spans="1:4">
      <c r="A9273" s="268">
        <v>87433</v>
      </c>
      <c r="B9273" s="261" t="s">
        <v>9575</v>
      </c>
      <c r="C9273" s="268" t="s">
        <v>147</v>
      </c>
      <c r="D9273" s="283">
        <v>28.01</v>
      </c>
    </row>
    <row r="9274" spans="1:4">
      <c r="A9274" s="268">
        <v>87436</v>
      </c>
      <c r="B9274" s="261" t="s">
        <v>9576</v>
      </c>
      <c r="C9274" s="268" t="s">
        <v>147</v>
      </c>
      <c r="D9274" s="283">
        <v>32.07</v>
      </c>
    </row>
    <row r="9275" spans="1:4">
      <c r="A9275" s="268">
        <v>87439</v>
      </c>
      <c r="B9275" s="261" t="s">
        <v>9577</v>
      </c>
      <c r="C9275" s="268" t="s">
        <v>147</v>
      </c>
      <c r="D9275" s="283">
        <v>39.159999999999997</v>
      </c>
    </row>
    <row r="9276" spans="1:4">
      <c r="A9276" s="268">
        <v>104633</v>
      </c>
      <c r="B9276" s="261" t="s">
        <v>9578</v>
      </c>
      <c r="C9276" s="268" t="s">
        <v>147</v>
      </c>
      <c r="D9276" s="283">
        <v>27.58</v>
      </c>
    </row>
    <row r="9277" spans="1:4">
      <c r="A9277" s="268">
        <v>104634</v>
      </c>
      <c r="B9277" s="261" t="s">
        <v>9579</v>
      </c>
      <c r="C9277" s="268" t="s">
        <v>147</v>
      </c>
      <c r="D9277" s="283">
        <v>40.4</v>
      </c>
    </row>
    <row r="9278" spans="1:4">
      <c r="A9278" s="268">
        <v>87418</v>
      </c>
      <c r="B9278" s="261" t="s">
        <v>9580</v>
      </c>
      <c r="C9278" s="268" t="s">
        <v>147</v>
      </c>
      <c r="D9278" s="283">
        <v>19.78</v>
      </c>
    </row>
    <row r="9279" spans="1:4">
      <c r="A9279" s="268">
        <v>87421</v>
      </c>
      <c r="B9279" s="261" t="s">
        <v>9581</v>
      </c>
      <c r="C9279" s="268" t="s">
        <v>147</v>
      </c>
      <c r="D9279" s="283">
        <v>30.02</v>
      </c>
    </row>
    <row r="9280" spans="1:4">
      <c r="A9280" s="268">
        <v>104628</v>
      </c>
      <c r="B9280" s="261" t="s">
        <v>9582</v>
      </c>
      <c r="C9280" s="268" t="s">
        <v>147</v>
      </c>
      <c r="D9280" s="283">
        <v>31.4</v>
      </c>
    </row>
    <row r="9281" spans="1:4">
      <c r="A9281" s="268">
        <v>104631</v>
      </c>
      <c r="B9281" s="261" t="s">
        <v>9583</v>
      </c>
      <c r="C9281" s="268" t="s">
        <v>147</v>
      </c>
      <c r="D9281" s="283">
        <v>42.46</v>
      </c>
    </row>
    <row r="9282" spans="1:4">
      <c r="A9282" s="268">
        <v>104627</v>
      </c>
      <c r="B9282" s="261" t="s">
        <v>9584</v>
      </c>
      <c r="C9282" s="268" t="s">
        <v>147</v>
      </c>
      <c r="D9282" s="283">
        <v>19.760000000000002</v>
      </c>
    </row>
    <row r="9283" spans="1:4">
      <c r="A9283" s="268">
        <v>104630</v>
      </c>
      <c r="B9283" s="261" t="s">
        <v>9585</v>
      </c>
      <c r="C9283" s="268" t="s">
        <v>147</v>
      </c>
      <c r="D9283" s="283">
        <v>30.81</v>
      </c>
    </row>
    <row r="9284" spans="1:4">
      <c r="A9284" s="268">
        <v>104629</v>
      </c>
      <c r="B9284" s="261" t="s">
        <v>9586</v>
      </c>
      <c r="C9284" s="268" t="s">
        <v>147</v>
      </c>
      <c r="D9284" s="283">
        <v>38.090000000000003</v>
      </c>
    </row>
    <row r="9285" spans="1:4">
      <c r="A9285" s="268">
        <v>104632</v>
      </c>
      <c r="B9285" s="261" t="s">
        <v>9587</v>
      </c>
      <c r="C9285" s="268" t="s">
        <v>147</v>
      </c>
      <c r="D9285" s="283">
        <v>49.14</v>
      </c>
    </row>
    <row r="9286" spans="1:4">
      <c r="A9286" s="268">
        <v>87412</v>
      </c>
      <c r="B9286" s="261" t="s">
        <v>9588</v>
      </c>
      <c r="C9286" s="268" t="s">
        <v>147</v>
      </c>
      <c r="D9286" s="283">
        <v>25.9</v>
      </c>
    </row>
    <row r="9287" spans="1:4">
      <c r="A9287" s="268">
        <v>87415</v>
      </c>
      <c r="B9287" s="261" t="s">
        <v>9589</v>
      </c>
      <c r="C9287" s="268" t="s">
        <v>147</v>
      </c>
      <c r="D9287" s="283">
        <v>35.729999999999997</v>
      </c>
    </row>
    <row r="9288" spans="1:4">
      <c r="A9288" s="268">
        <v>87411</v>
      </c>
      <c r="B9288" s="261" t="s">
        <v>9590</v>
      </c>
      <c r="C9288" s="268" t="s">
        <v>147</v>
      </c>
      <c r="D9288" s="283">
        <v>16.93</v>
      </c>
    </row>
    <row r="9289" spans="1:4">
      <c r="A9289" s="268">
        <v>87414</v>
      </c>
      <c r="B9289" s="261" t="s">
        <v>9591</v>
      </c>
      <c r="C9289" s="268" t="s">
        <v>147</v>
      </c>
      <c r="D9289" s="283">
        <v>26.76</v>
      </c>
    </row>
    <row r="9290" spans="1:4">
      <c r="A9290" s="268">
        <v>87413</v>
      </c>
      <c r="B9290" s="261" t="s">
        <v>9592</v>
      </c>
      <c r="C9290" s="268" t="s">
        <v>147</v>
      </c>
      <c r="D9290" s="283">
        <v>31.06</v>
      </c>
    </row>
    <row r="9291" spans="1:4">
      <c r="A9291" s="268">
        <v>87416</v>
      </c>
      <c r="B9291" s="261" t="s">
        <v>9593</v>
      </c>
      <c r="C9291" s="268" t="s">
        <v>147</v>
      </c>
      <c r="D9291" s="283">
        <v>40.89</v>
      </c>
    </row>
    <row r="9292" spans="1:4">
      <c r="A9292" s="268">
        <v>104635</v>
      </c>
      <c r="B9292" s="261" t="s">
        <v>9594</v>
      </c>
      <c r="C9292" s="268" t="s">
        <v>147</v>
      </c>
      <c r="D9292" s="283">
        <v>56.61</v>
      </c>
    </row>
    <row r="9293" spans="1:4">
      <c r="A9293" s="268">
        <v>104636</v>
      </c>
      <c r="B9293" s="261" t="s">
        <v>9595</v>
      </c>
      <c r="C9293" s="268" t="s">
        <v>147</v>
      </c>
      <c r="D9293" s="283">
        <v>65.540000000000006</v>
      </c>
    </row>
    <row r="9294" spans="1:4">
      <c r="A9294" s="268">
        <v>87424</v>
      </c>
      <c r="B9294" s="261" t="s">
        <v>9596</v>
      </c>
      <c r="C9294" s="268" t="s">
        <v>147</v>
      </c>
      <c r="D9294" s="283">
        <v>40.03</v>
      </c>
    </row>
    <row r="9295" spans="1:4">
      <c r="A9295" s="268">
        <v>87427</v>
      </c>
      <c r="B9295" s="261" t="s">
        <v>9597</v>
      </c>
      <c r="C9295" s="268" t="s">
        <v>147</v>
      </c>
      <c r="D9295" s="283">
        <v>47.16</v>
      </c>
    </row>
    <row r="9296" spans="1:4">
      <c r="A9296" s="268">
        <v>89998</v>
      </c>
      <c r="B9296" s="261" t="s">
        <v>9598</v>
      </c>
      <c r="C9296" s="268" t="s">
        <v>152</v>
      </c>
      <c r="D9296" s="283">
        <v>9.7899999999999991</v>
      </c>
    </row>
    <row r="9297" spans="1:4">
      <c r="A9297" s="268">
        <v>102920</v>
      </c>
      <c r="B9297" s="261" t="s">
        <v>9599</v>
      </c>
      <c r="C9297" s="268" t="s">
        <v>152</v>
      </c>
      <c r="D9297" s="283">
        <v>7.97</v>
      </c>
    </row>
    <row r="9298" spans="1:4">
      <c r="A9298" s="268">
        <v>102923</v>
      </c>
      <c r="B9298" s="261" t="s">
        <v>9600</v>
      </c>
      <c r="C9298" s="268" t="s">
        <v>152</v>
      </c>
      <c r="D9298" s="283">
        <v>7.39</v>
      </c>
    </row>
    <row r="9299" spans="1:4">
      <c r="A9299" s="268">
        <v>90000</v>
      </c>
      <c r="B9299" s="261" t="s">
        <v>9601</v>
      </c>
      <c r="C9299" s="268" t="s">
        <v>152</v>
      </c>
      <c r="D9299" s="283">
        <v>12.86</v>
      </c>
    </row>
    <row r="9300" spans="1:4">
      <c r="A9300" s="268">
        <v>103088</v>
      </c>
      <c r="B9300" s="261" t="s">
        <v>9602</v>
      </c>
      <c r="C9300" s="268" t="s">
        <v>152</v>
      </c>
      <c r="D9300" s="283">
        <v>9.93</v>
      </c>
    </row>
    <row r="9301" spans="1:4">
      <c r="A9301" s="268">
        <v>102922</v>
      </c>
      <c r="B9301" s="261" t="s">
        <v>9603</v>
      </c>
      <c r="C9301" s="268" t="s">
        <v>152</v>
      </c>
      <c r="D9301" s="283">
        <v>8.6</v>
      </c>
    </row>
    <row r="9302" spans="1:4">
      <c r="A9302" s="268">
        <v>89999</v>
      </c>
      <c r="B9302" s="261" t="s">
        <v>9604</v>
      </c>
      <c r="C9302" s="268" t="s">
        <v>152</v>
      </c>
      <c r="D9302" s="283">
        <v>16.309999999999999</v>
      </c>
    </row>
    <row r="9303" spans="1:4">
      <c r="A9303" s="268">
        <v>89996</v>
      </c>
      <c r="B9303" s="261" t="s">
        <v>9605</v>
      </c>
      <c r="C9303" s="268" t="s">
        <v>152</v>
      </c>
      <c r="D9303" s="283">
        <v>10.39</v>
      </c>
    </row>
    <row r="9304" spans="1:4">
      <c r="A9304" s="268">
        <v>89997</v>
      </c>
      <c r="B9304" s="261" t="s">
        <v>9606</v>
      </c>
      <c r="C9304" s="268" t="s">
        <v>152</v>
      </c>
      <c r="D9304" s="283">
        <v>8.35</v>
      </c>
    </row>
    <row r="9305" spans="1:4">
      <c r="A9305" s="268">
        <v>102921</v>
      </c>
      <c r="B9305" s="261" t="s">
        <v>9607</v>
      </c>
      <c r="C9305" s="268" t="s">
        <v>152</v>
      </c>
      <c r="D9305" s="283">
        <v>7.63</v>
      </c>
    </row>
    <row r="9306" spans="1:4">
      <c r="A9306" s="268">
        <v>90278</v>
      </c>
      <c r="B9306" s="261" t="s">
        <v>9608</v>
      </c>
      <c r="C9306" s="268" t="s">
        <v>138</v>
      </c>
      <c r="D9306" s="283">
        <v>582.16</v>
      </c>
    </row>
    <row r="9307" spans="1:4">
      <c r="A9307" s="268">
        <v>90282</v>
      </c>
      <c r="B9307" s="261" t="s">
        <v>9609</v>
      </c>
      <c r="C9307" s="268" t="s">
        <v>138</v>
      </c>
      <c r="D9307" s="283">
        <v>563.94000000000005</v>
      </c>
    </row>
    <row r="9308" spans="1:4">
      <c r="A9308" s="268">
        <v>90279</v>
      </c>
      <c r="B9308" s="261" t="s">
        <v>9610</v>
      </c>
      <c r="C9308" s="268" t="s">
        <v>138</v>
      </c>
      <c r="D9308" s="283">
        <v>641.48</v>
      </c>
    </row>
    <row r="9309" spans="1:4">
      <c r="A9309" s="268">
        <v>90283</v>
      </c>
      <c r="B9309" s="261" t="s">
        <v>9611</v>
      </c>
      <c r="C9309" s="268" t="s">
        <v>138</v>
      </c>
      <c r="D9309" s="283">
        <v>622.20000000000005</v>
      </c>
    </row>
    <row r="9310" spans="1:4">
      <c r="A9310" s="268">
        <v>90280</v>
      </c>
      <c r="B9310" s="261" t="s">
        <v>9612</v>
      </c>
      <c r="C9310" s="268" t="s">
        <v>138</v>
      </c>
      <c r="D9310" s="283">
        <v>707.14</v>
      </c>
    </row>
    <row r="9311" spans="1:4">
      <c r="A9311" s="268">
        <v>90284</v>
      </c>
      <c r="B9311" s="261" t="s">
        <v>9613</v>
      </c>
      <c r="C9311" s="268" t="s">
        <v>138</v>
      </c>
      <c r="D9311" s="283">
        <v>693.81</v>
      </c>
    </row>
    <row r="9312" spans="1:4">
      <c r="A9312" s="268">
        <v>90281</v>
      </c>
      <c r="B9312" s="261" t="s">
        <v>9614</v>
      </c>
      <c r="C9312" s="268" t="s">
        <v>138</v>
      </c>
      <c r="D9312" s="283">
        <v>820.4</v>
      </c>
    </row>
    <row r="9313" spans="1:4">
      <c r="A9313" s="268">
        <v>90285</v>
      </c>
      <c r="B9313" s="261" t="s">
        <v>9615</v>
      </c>
      <c r="C9313" s="268" t="s">
        <v>138</v>
      </c>
      <c r="D9313" s="283">
        <v>811.78</v>
      </c>
    </row>
    <row r="9314" spans="1:4">
      <c r="A9314" s="268">
        <v>89994</v>
      </c>
      <c r="B9314" s="261" t="s">
        <v>9616</v>
      </c>
      <c r="C9314" s="268" t="s">
        <v>138</v>
      </c>
      <c r="D9314" s="283">
        <v>995.36</v>
      </c>
    </row>
    <row r="9315" spans="1:4">
      <c r="A9315" s="268">
        <v>89995</v>
      </c>
      <c r="B9315" s="261" t="s">
        <v>9617</v>
      </c>
      <c r="C9315" s="268" t="s">
        <v>138</v>
      </c>
      <c r="D9315" s="283">
        <v>1113.8599999999999</v>
      </c>
    </row>
    <row r="9316" spans="1:4">
      <c r="A9316" s="268">
        <v>89993</v>
      </c>
      <c r="B9316" s="261" t="s">
        <v>9618</v>
      </c>
      <c r="C9316" s="268" t="s">
        <v>138</v>
      </c>
      <c r="D9316" s="283">
        <v>1154.58</v>
      </c>
    </row>
    <row r="9317" spans="1:4">
      <c r="A9317" s="268">
        <v>106212</v>
      </c>
      <c r="B9317" s="261" t="s">
        <v>9619</v>
      </c>
      <c r="C9317" s="268" t="s">
        <v>111</v>
      </c>
      <c r="D9317" s="283">
        <v>0</v>
      </c>
    </row>
    <row r="9318" spans="1:4">
      <c r="A9318" s="268">
        <v>106216</v>
      </c>
      <c r="B9318" s="261" t="s">
        <v>9620</v>
      </c>
      <c r="C9318" s="268" t="s">
        <v>111</v>
      </c>
      <c r="D9318" s="283">
        <v>0</v>
      </c>
    </row>
    <row r="9319" spans="1:4">
      <c r="A9319" s="268">
        <v>99860</v>
      </c>
      <c r="B9319" s="261" t="s">
        <v>9621</v>
      </c>
      <c r="C9319" s="268" t="s">
        <v>111</v>
      </c>
      <c r="D9319" s="283">
        <v>0</v>
      </c>
    </row>
    <row r="9320" spans="1:4">
      <c r="A9320" s="268">
        <v>99858</v>
      </c>
      <c r="B9320" s="261" t="s">
        <v>9622</v>
      </c>
      <c r="C9320" s="268" t="s">
        <v>111</v>
      </c>
      <c r="D9320" s="283">
        <v>0</v>
      </c>
    </row>
    <row r="9321" spans="1:4">
      <c r="A9321" s="268">
        <v>99859</v>
      </c>
      <c r="B9321" s="261" t="s">
        <v>9623</v>
      </c>
      <c r="C9321" s="268" t="s">
        <v>111</v>
      </c>
      <c r="D9321" s="283">
        <v>0</v>
      </c>
    </row>
    <row r="9322" spans="1:4">
      <c r="A9322" s="268">
        <v>106211</v>
      </c>
      <c r="B9322" s="261" t="s">
        <v>9624</v>
      </c>
      <c r="C9322" s="268" t="s">
        <v>111</v>
      </c>
      <c r="D9322" s="283">
        <v>0</v>
      </c>
    </row>
    <row r="9323" spans="1:4">
      <c r="A9323" s="268">
        <v>106215</v>
      </c>
      <c r="B9323" s="261" t="s">
        <v>9625</v>
      </c>
      <c r="C9323" s="268" t="s">
        <v>111</v>
      </c>
      <c r="D9323" s="283">
        <v>0</v>
      </c>
    </row>
    <row r="9324" spans="1:4">
      <c r="A9324" s="268">
        <v>99857</v>
      </c>
      <c r="B9324" s="261" t="s">
        <v>9626</v>
      </c>
      <c r="C9324" s="268" t="s">
        <v>111</v>
      </c>
      <c r="D9324" s="283">
        <v>60.53</v>
      </c>
    </row>
    <row r="9325" spans="1:4">
      <c r="A9325" s="268">
        <v>99855</v>
      </c>
      <c r="B9325" s="261" t="s">
        <v>9627</v>
      </c>
      <c r="C9325" s="268" t="s">
        <v>111</v>
      </c>
      <c r="D9325" s="283">
        <v>82.95</v>
      </c>
    </row>
    <row r="9326" spans="1:4">
      <c r="A9326" s="268">
        <v>99856</v>
      </c>
      <c r="B9326" s="261" t="s">
        <v>9628</v>
      </c>
      <c r="C9326" s="268" t="s">
        <v>111</v>
      </c>
      <c r="D9326" s="283">
        <v>0</v>
      </c>
    </row>
    <row r="9327" spans="1:4">
      <c r="A9327" s="268">
        <v>106210</v>
      </c>
      <c r="B9327" s="261" t="s">
        <v>9629</v>
      </c>
      <c r="C9327" s="268" t="s">
        <v>111</v>
      </c>
      <c r="D9327" s="283">
        <v>0</v>
      </c>
    </row>
    <row r="9328" spans="1:4">
      <c r="A9328" s="268">
        <v>106214</v>
      </c>
      <c r="B9328" s="261" t="s">
        <v>9630</v>
      </c>
      <c r="C9328" s="268" t="s">
        <v>111</v>
      </c>
      <c r="D9328" s="283">
        <v>0</v>
      </c>
    </row>
    <row r="9329" spans="1:4">
      <c r="A9329" s="268">
        <v>99862</v>
      </c>
      <c r="B9329" s="261" t="s">
        <v>9631</v>
      </c>
      <c r="C9329" s="268" t="s">
        <v>147</v>
      </c>
      <c r="D9329" s="283">
        <v>455.11</v>
      </c>
    </row>
    <row r="9330" spans="1:4">
      <c r="A9330" s="268">
        <v>99861</v>
      </c>
      <c r="B9330" s="261" t="s">
        <v>9632</v>
      </c>
      <c r="C9330" s="268" t="s">
        <v>147</v>
      </c>
      <c r="D9330" s="283">
        <v>511.78</v>
      </c>
    </row>
    <row r="9331" spans="1:4">
      <c r="A9331" s="268">
        <v>106213</v>
      </c>
      <c r="B9331" s="261" t="s">
        <v>9633</v>
      </c>
      <c r="C9331" s="268" t="s">
        <v>111</v>
      </c>
      <c r="D9331" s="283">
        <v>0</v>
      </c>
    </row>
    <row r="9332" spans="1:4">
      <c r="A9332" s="268">
        <v>106220</v>
      </c>
      <c r="B9332" s="261" t="s">
        <v>9634</v>
      </c>
      <c r="C9332" s="268" t="s">
        <v>111</v>
      </c>
      <c r="D9332" s="283">
        <v>0</v>
      </c>
    </row>
    <row r="9333" spans="1:4">
      <c r="A9333" s="268">
        <v>106221</v>
      </c>
      <c r="B9333" s="261" t="s">
        <v>9635</v>
      </c>
      <c r="C9333" s="268" t="s">
        <v>111</v>
      </c>
      <c r="D9333" s="283">
        <v>0</v>
      </c>
    </row>
    <row r="9334" spans="1:4">
      <c r="A9334" s="268">
        <v>99853</v>
      </c>
      <c r="B9334" s="261" t="s">
        <v>9636</v>
      </c>
      <c r="C9334" s="268" t="s">
        <v>111</v>
      </c>
      <c r="D9334" s="283">
        <v>0</v>
      </c>
    </row>
    <row r="9335" spans="1:4">
      <c r="A9335" s="268">
        <v>99851</v>
      </c>
      <c r="B9335" s="261" t="s">
        <v>9637</v>
      </c>
      <c r="C9335" s="268" t="s">
        <v>111</v>
      </c>
      <c r="D9335" s="283">
        <v>0</v>
      </c>
    </row>
    <row r="9336" spans="1:4">
      <c r="A9336" s="268">
        <v>99854</v>
      </c>
      <c r="B9336" s="261" t="s">
        <v>9638</v>
      </c>
      <c r="C9336" s="268" t="s">
        <v>111</v>
      </c>
      <c r="D9336" s="283">
        <v>0</v>
      </c>
    </row>
    <row r="9337" spans="1:4">
      <c r="A9337" s="268">
        <v>99852</v>
      </c>
      <c r="B9337" s="261" t="s">
        <v>9639</v>
      </c>
      <c r="C9337" s="268" t="s">
        <v>111</v>
      </c>
      <c r="D9337" s="283">
        <v>0</v>
      </c>
    </row>
    <row r="9338" spans="1:4">
      <c r="A9338" s="268">
        <v>99844</v>
      </c>
      <c r="B9338" s="261" t="s">
        <v>9640</v>
      </c>
      <c r="C9338" s="268" t="s">
        <v>111</v>
      </c>
      <c r="D9338" s="283">
        <v>0</v>
      </c>
    </row>
    <row r="9339" spans="1:4">
      <c r="A9339" s="268">
        <v>99842</v>
      </c>
      <c r="B9339" s="261" t="s">
        <v>9641</v>
      </c>
      <c r="C9339" s="268" t="s">
        <v>111</v>
      </c>
      <c r="D9339" s="283">
        <v>477.71</v>
      </c>
    </row>
    <row r="9340" spans="1:4">
      <c r="A9340" s="268">
        <v>99845</v>
      </c>
      <c r="B9340" s="261" t="s">
        <v>9642</v>
      </c>
      <c r="C9340" s="268" t="s">
        <v>111</v>
      </c>
      <c r="D9340" s="283">
        <v>0</v>
      </c>
    </row>
    <row r="9341" spans="1:4">
      <c r="A9341" s="268">
        <v>99843</v>
      </c>
      <c r="B9341" s="261" t="s">
        <v>9643</v>
      </c>
      <c r="C9341" s="268" t="s">
        <v>111</v>
      </c>
      <c r="D9341" s="283">
        <v>0</v>
      </c>
    </row>
    <row r="9342" spans="1:4">
      <c r="A9342" s="268">
        <v>106217</v>
      </c>
      <c r="B9342" s="261" t="s">
        <v>9644</v>
      </c>
      <c r="C9342" s="268" t="s">
        <v>111</v>
      </c>
      <c r="D9342" s="283">
        <v>0</v>
      </c>
    </row>
    <row r="9343" spans="1:4">
      <c r="A9343" s="268">
        <v>106218</v>
      </c>
      <c r="B9343" s="261" t="s">
        <v>9645</v>
      </c>
      <c r="C9343" s="268" t="s">
        <v>111</v>
      </c>
      <c r="D9343" s="283">
        <v>0</v>
      </c>
    </row>
    <row r="9344" spans="1:4">
      <c r="A9344" s="268">
        <v>106219</v>
      </c>
      <c r="B9344" s="261" t="s">
        <v>9646</v>
      </c>
      <c r="C9344" s="268" t="s">
        <v>111</v>
      </c>
      <c r="D9344" s="283">
        <v>0</v>
      </c>
    </row>
    <row r="9345" spans="1:4">
      <c r="A9345" s="268">
        <v>99846</v>
      </c>
      <c r="B9345" s="261" t="s">
        <v>9647</v>
      </c>
      <c r="C9345" s="268" t="s">
        <v>111</v>
      </c>
      <c r="D9345" s="283">
        <v>0</v>
      </c>
    </row>
    <row r="9346" spans="1:4">
      <c r="A9346" s="268">
        <v>94276</v>
      </c>
      <c r="B9346" s="261" t="s">
        <v>9648</v>
      </c>
      <c r="C9346" s="268" t="s">
        <v>111</v>
      </c>
      <c r="D9346" s="283">
        <v>47.9</v>
      </c>
    </row>
    <row r="9347" spans="1:4">
      <c r="A9347" s="268">
        <v>94274</v>
      </c>
      <c r="B9347" s="261" t="s">
        <v>9649</v>
      </c>
      <c r="C9347" s="268" t="s">
        <v>111</v>
      </c>
      <c r="D9347" s="283">
        <v>52.43</v>
      </c>
    </row>
    <row r="9348" spans="1:4">
      <c r="A9348" s="268">
        <v>94280</v>
      </c>
      <c r="B9348" s="261" t="s">
        <v>9650</v>
      </c>
      <c r="C9348" s="268" t="s">
        <v>111</v>
      </c>
      <c r="D9348" s="283">
        <v>50.59</v>
      </c>
    </row>
    <row r="9349" spans="1:4">
      <c r="A9349" s="268">
        <v>94278</v>
      </c>
      <c r="B9349" s="261" t="s">
        <v>9651</v>
      </c>
      <c r="C9349" s="268" t="s">
        <v>111</v>
      </c>
      <c r="D9349" s="283">
        <v>42.62</v>
      </c>
    </row>
    <row r="9350" spans="1:4">
      <c r="A9350" s="268">
        <v>94275</v>
      </c>
      <c r="B9350" s="261" t="s">
        <v>57</v>
      </c>
      <c r="C9350" s="268" t="s">
        <v>111</v>
      </c>
      <c r="D9350" s="283">
        <v>44.84</v>
      </c>
    </row>
    <row r="9351" spans="1:4">
      <c r="A9351" s="268">
        <v>94273</v>
      </c>
      <c r="B9351" s="261" t="s">
        <v>9652</v>
      </c>
      <c r="C9351" s="268" t="s">
        <v>111</v>
      </c>
      <c r="D9351" s="283">
        <v>49.37</v>
      </c>
    </row>
    <row r="9352" spans="1:4">
      <c r="A9352" s="268">
        <v>94279</v>
      </c>
      <c r="B9352" s="261" t="s">
        <v>9653</v>
      </c>
      <c r="C9352" s="268" t="s">
        <v>111</v>
      </c>
      <c r="D9352" s="283">
        <v>47.54</v>
      </c>
    </row>
    <row r="9353" spans="1:4">
      <c r="A9353" s="268">
        <v>94277</v>
      </c>
      <c r="B9353" s="261" t="s">
        <v>9654</v>
      </c>
      <c r="C9353" s="268" t="s">
        <v>111</v>
      </c>
      <c r="D9353" s="283">
        <v>39.56</v>
      </c>
    </row>
    <row r="9354" spans="1:4">
      <c r="A9354" s="268">
        <v>104930</v>
      </c>
      <c r="B9354" s="261" t="s">
        <v>9655</v>
      </c>
      <c r="C9354" s="268" t="s">
        <v>111</v>
      </c>
      <c r="D9354" s="283">
        <v>0</v>
      </c>
    </row>
    <row r="9355" spans="1:4">
      <c r="A9355" s="268">
        <v>104931</v>
      </c>
      <c r="B9355" s="261" t="s">
        <v>9656</v>
      </c>
      <c r="C9355" s="268" t="s">
        <v>111</v>
      </c>
      <c r="D9355" s="283">
        <v>0</v>
      </c>
    </row>
    <row r="9356" spans="1:4">
      <c r="A9356" s="268">
        <v>94294</v>
      </c>
      <c r="B9356" s="261" t="s">
        <v>9657</v>
      </c>
      <c r="C9356" s="268" t="s">
        <v>111</v>
      </c>
      <c r="D9356" s="283">
        <v>9</v>
      </c>
    </row>
    <row r="9357" spans="1:4">
      <c r="A9357" s="268">
        <v>94288</v>
      </c>
      <c r="B9357" s="261" t="s">
        <v>9658</v>
      </c>
      <c r="C9357" s="268" t="s">
        <v>111</v>
      </c>
      <c r="D9357" s="283">
        <v>42.96</v>
      </c>
    </row>
    <row r="9358" spans="1:4">
      <c r="A9358" s="268">
        <v>94282</v>
      </c>
      <c r="B9358" s="261" t="s">
        <v>9659</v>
      </c>
      <c r="C9358" s="268" t="s">
        <v>111</v>
      </c>
      <c r="D9358" s="283">
        <v>55.28</v>
      </c>
    </row>
    <row r="9359" spans="1:4">
      <c r="A9359" s="268">
        <v>94290</v>
      </c>
      <c r="B9359" s="261" t="s">
        <v>9660</v>
      </c>
      <c r="C9359" s="268" t="s">
        <v>111</v>
      </c>
      <c r="D9359" s="283">
        <v>53.67</v>
      </c>
    </row>
    <row r="9360" spans="1:4">
      <c r="A9360" s="268">
        <v>94284</v>
      </c>
      <c r="B9360" s="261" t="s">
        <v>9661</v>
      </c>
      <c r="C9360" s="268" t="s">
        <v>111</v>
      </c>
      <c r="D9360" s="283">
        <v>72.14</v>
      </c>
    </row>
    <row r="9361" spans="1:4">
      <c r="A9361" s="268">
        <v>94292</v>
      </c>
      <c r="B9361" s="261" t="s">
        <v>9662</v>
      </c>
      <c r="C9361" s="268" t="s">
        <v>111</v>
      </c>
      <c r="D9361" s="283">
        <v>64.92</v>
      </c>
    </row>
    <row r="9362" spans="1:4">
      <c r="A9362" s="268">
        <v>94286</v>
      </c>
      <c r="B9362" s="261" t="s">
        <v>9663</v>
      </c>
      <c r="C9362" s="268" t="s">
        <v>111</v>
      </c>
      <c r="D9362" s="283">
        <v>91.49</v>
      </c>
    </row>
    <row r="9363" spans="1:4">
      <c r="A9363" s="268">
        <v>94287</v>
      </c>
      <c r="B9363" s="261" t="s">
        <v>9664</v>
      </c>
      <c r="C9363" s="268" t="s">
        <v>111</v>
      </c>
      <c r="D9363" s="283">
        <v>35.78</v>
      </c>
    </row>
    <row r="9364" spans="1:4">
      <c r="A9364" s="268">
        <v>94281</v>
      </c>
      <c r="B9364" s="261" t="s">
        <v>9665</v>
      </c>
      <c r="C9364" s="268" t="s">
        <v>111</v>
      </c>
      <c r="D9364" s="283">
        <v>47.21</v>
      </c>
    </row>
    <row r="9365" spans="1:4">
      <c r="A9365" s="268">
        <v>94289</v>
      </c>
      <c r="B9365" s="261" t="s">
        <v>9666</v>
      </c>
      <c r="C9365" s="268" t="s">
        <v>111</v>
      </c>
      <c r="D9365" s="283">
        <v>46.49</v>
      </c>
    </row>
    <row r="9366" spans="1:4">
      <c r="A9366" s="268">
        <v>94283</v>
      </c>
      <c r="B9366" s="261" t="s">
        <v>9667</v>
      </c>
      <c r="C9366" s="268" t="s">
        <v>111</v>
      </c>
      <c r="D9366" s="283">
        <v>64.069999999999993</v>
      </c>
    </row>
    <row r="9367" spans="1:4">
      <c r="A9367" s="268">
        <v>94291</v>
      </c>
      <c r="B9367" s="261" t="s">
        <v>9668</v>
      </c>
      <c r="C9367" s="268" t="s">
        <v>111</v>
      </c>
      <c r="D9367" s="283">
        <v>57.74</v>
      </c>
    </row>
    <row r="9368" spans="1:4">
      <c r="A9368" s="268">
        <v>94285</v>
      </c>
      <c r="B9368" s="261" t="s">
        <v>9669</v>
      </c>
      <c r="C9368" s="268" t="s">
        <v>111</v>
      </c>
      <c r="D9368" s="283">
        <v>83.41</v>
      </c>
    </row>
    <row r="9369" spans="1:4">
      <c r="A9369" s="268">
        <v>94293</v>
      </c>
      <c r="B9369" s="261" t="s">
        <v>9670</v>
      </c>
      <c r="C9369" s="268" t="s">
        <v>111</v>
      </c>
      <c r="D9369" s="283">
        <v>187.26</v>
      </c>
    </row>
    <row r="9370" spans="1:4">
      <c r="A9370" s="268">
        <v>94264</v>
      </c>
      <c r="B9370" s="261" t="s">
        <v>9671</v>
      </c>
      <c r="C9370" s="268" t="s">
        <v>111</v>
      </c>
      <c r="D9370" s="283">
        <v>42.16</v>
      </c>
    </row>
    <row r="9371" spans="1:4">
      <c r="A9371" s="268">
        <v>94266</v>
      </c>
      <c r="B9371" s="261" t="s">
        <v>9672</v>
      </c>
      <c r="C9371" s="268" t="s">
        <v>111</v>
      </c>
      <c r="D9371" s="283">
        <v>56.08</v>
      </c>
    </row>
    <row r="9372" spans="1:4">
      <c r="A9372" s="268">
        <v>94263</v>
      </c>
      <c r="B9372" s="261" t="s">
        <v>9673</v>
      </c>
      <c r="C9372" s="268" t="s">
        <v>111</v>
      </c>
      <c r="D9372" s="283">
        <v>37.15</v>
      </c>
    </row>
    <row r="9373" spans="1:4">
      <c r="A9373" s="268">
        <v>94265</v>
      </c>
      <c r="B9373" s="261" t="s">
        <v>9674</v>
      </c>
      <c r="C9373" s="268" t="s">
        <v>111</v>
      </c>
      <c r="D9373" s="283">
        <v>50.34</v>
      </c>
    </row>
    <row r="9374" spans="1:4">
      <c r="A9374" s="268">
        <v>94268</v>
      </c>
      <c r="B9374" s="261" t="s">
        <v>9675</v>
      </c>
      <c r="C9374" s="268" t="s">
        <v>111</v>
      </c>
      <c r="D9374" s="283">
        <v>66.989999999999995</v>
      </c>
    </row>
    <row r="9375" spans="1:4">
      <c r="A9375" s="268">
        <v>94270</v>
      </c>
      <c r="B9375" s="261" t="s">
        <v>9676</v>
      </c>
      <c r="C9375" s="268" t="s">
        <v>111</v>
      </c>
      <c r="D9375" s="283">
        <v>95.71</v>
      </c>
    </row>
    <row r="9376" spans="1:4">
      <c r="A9376" s="268">
        <v>94272</v>
      </c>
      <c r="B9376" s="261" t="s">
        <v>9677</v>
      </c>
      <c r="C9376" s="268" t="s">
        <v>111</v>
      </c>
      <c r="D9376" s="283">
        <v>117.81</v>
      </c>
    </row>
    <row r="9377" spans="1:4">
      <c r="A9377" s="268">
        <v>94267</v>
      </c>
      <c r="B9377" s="261" t="s">
        <v>9678</v>
      </c>
      <c r="C9377" s="268" t="s">
        <v>111</v>
      </c>
      <c r="D9377" s="283">
        <v>60.68</v>
      </c>
    </row>
    <row r="9378" spans="1:4">
      <c r="A9378" s="268">
        <v>94269</v>
      </c>
      <c r="B9378" s="261" t="s">
        <v>9679</v>
      </c>
      <c r="C9378" s="268" t="s">
        <v>111</v>
      </c>
      <c r="D9378" s="283">
        <v>86.94</v>
      </c>
    </row>
    <row r="9379" spans="1:4">
      <c r="A9379" s="268">
        <v>94271</v>
      </c>
      <c r="B9379" s="261" t="s">
        <v>9680</v>
      </c>
      <c r="C9379" s="268" t="s">
        <v>111</v>
      </c>
      <c r="D9379" s="283">
        <v>106.08</v>
      </c>
    </row>
    <row r="9380" spans="1:4">
      <c r="A9380" s="268">
        <v>105555</v>
      </c>
      <c r="B9380" s="261" t="s">
        <v>9681</v>
      </c>
      <c r="C9380" s="268" t="s">
        <v>347</v>
      </c>
      <c r="D9380" s="283">
        <v>0</v>
      </c>
    </row>
    <row r="9381" spans="1:4">
      <c r="A9381" s="268">
        <v>97603</v>
      </c>
      <c r="B9381" s="261" t="s">
        <v>9682</v>
      </c>
      <c r="C9381" s="268" t="s">
        <v>347</v>
      </c>
      <c r="D9381" s="283">
        <v>0</v>
      </c>
    </row>
    <row r="9382" spans="1:4">
      <c r="A9382" s="268">
        <v>97602</v>
      </c>
      <c r="B9382" s="261" t="s">
        <v>9683</v>
      </c>
      <c r="C9382" s="268" t="s">
        <v>347</v>
      </c>
      <c r="D9382" s="283">
        <v>0</v>
      </c>
    </row>
    <row r="9383" spans="1:4">
      <c r="A9383" s="268">
        <v>97604</v>
      </c>
      <c r="B9383" s="261" t="s">
        <v>9684</v>
      </c>
      <c r="C9383" s="268" t="s">
        <v>347</v>
      </c>
      <c r="D9383" s="283">
        <v>0</v>
      </c>
    </row>
    <row r="9384" spans="1:4">
      <c r="A9384" s="268">
        <v>105553</v>
      </c>
      <c r="B9384" s="261" t="s">
        <v>9685</v>
      </c>
      <c r="C9384" s="268" t="s">
        <v>347</v>
      </c>
      <c r="D9384" s="283">
        <v>0</v>
      </c>
    </row>
    <row r="9385" spans="1:4">
      <c r="A9385" s="268">
        <v>105552</v>
      </c>
      <c r="B9385" s="261" t="s">
        <v>9686</v>
      </c>
      <c r="C9385" s="268" t="s">
        <v>347</v>
      </c>
      <c r="D9385" s="283">
        <v>0</v>
      </c>
    </row>
    <row r="9386" spans="1:4">
      <c r="A9386" s="268">
        <v>105550</v>
      </c>
      <c r="B9386" s="261" t="s">
        <v>9687</v>
      </c>
      <c r="C9386" s="268" t="s">
        <v>347</v>
      </c>
      <c r="D9386" s="283">
        <v>0</v>
      </c>
    </row>
    <row r="9387" spans="1:4">
      <c r="A9387" s="268">
        <v>105551</v>
      </c>
      <c r="B9387" s="261" t="s">
        <v>9688</v>
      </c>
      <c r="C9387" s="268" t="s">
        <v>347</v>
      </c>
      <c r="D9387" s="283">
        <v>0</v>
      </c>
    </row>
    <row r="9388" spans="1:4">
      <c r="A9388" s="268">
        <v>105549</v>
      </c>
      <c r="B9388" s="261" t="s">
        <v>9689</v>
      </c>
      <c r="C9388" s="268" t="s">
        <v>347</v>
      </c>
      <c r="D9388" s="283">
        <v>0</v>
      </c>
    </row>
    <row r="9389" spans="1:4">
      <c r="A9389" s="268">
        <v>105547</v>
      </c>
      <c r="B9389" s="261" t="s">
        <v>9690</v>
      </c>
      <c r="C9389" s="268" t="s">
        <v>111</v>
      </c>
      <c r="D9389" s="283">
        <v>0</v>
      </c>
    </row>
    <row r="9390" spans="1:4">
      <c r="A9390" s="268">
        <v>97605</v>
      </c>
      <c r="B9390" s="261" t="s">
        <v>9691</v>
      </c>
      <c r="C9390" s="268" t="s">
        <v>347</v>
      </c>
      <c r="D9390" s="283">
        <v>79.67</v>
      </c>
    </row>
    <row r="9391" spans="1:4">
      <c r="A9391" s="268">
        <v>97607</v>
      </c>
      <c r="B9391" s="261" t="s">
        <v>9692</v>
      </c>
      <c r="C9391" s="268" t="s">
        <v>347</v>
      </c>
      <c r="D9391" s="283">
        <v>101.13</v>
      </c>
    </row>
    <row r="9392" spans="1:4">
      <c r="A9392" s="268">
        <v>97599</v>
      </c>
      <c r="B9392" s="261" t="s">
        <v>9693</v>
      </c>
      <c r="C9392" s="268" t="s">
        <v>347</v>
      </c>
      <c r="D9392" s="283">
        <v>24.1</v>
      </c>
    </row>
    <row r="9393" spans="1:4">
      <c r="A9393" s="268">
        <v>105542</v>
      </c>
      <c r="B9393" s="261" t="s">
        <v>9694</v>
      </c>
      <c r="C9393" s="268" t="s">
        <v>347</v>
      </c>
      <c r="D9393" s="283">
        <v>0</v>
      </c>
    </row>
    <row r="9394" spans="1:4">
      <c r="A9394" s="268">
        <v>105543</v>
      </c>
      <c r="B9394" s="261" t="s">
        <v>9695</v>
      </c>
      <c r="C9394" s="268" t="s">
        <v>347</v>
      </c>
      <c r="D9394" s="283">
        <v>0</v>
      </c>
    </row>
    <row r="9395" spans="1:4">
      <c r="A9395" s="268">
        <v>105544</v>
      </c>
      <c r="B9395" s="261" t="s">
        <v>9696</v>
      </c>
      <c r="C9395" s="268" t="s">
        <v>347</v>
      </c>
      <c r="D9395" s="283">
        <v>0</v>
      </c>
    </row>
    <row r="9396" spans="1:4">
      <c r="A9396" s="268">
        <v>100913</v>
      </c>
      <c r="B9396" s="261" t="s">
        <v>9697</v>
      </c>
      <c r="C9396" s="268" t="s">
        <v>347</v>
      </c>
      <c r="D9396" s="283">
        <v>0</v>
      </c>
    </row>
    <row r="9397" spans="1:4">
      <c r="A9397" s="268">
        <v>100916</v>
      </c>
      <c r="B9397" s="261" t="s">
        <v>9698</v>
      </c>
      <c r="C9397" s="268" t="s">
        <v>347</v>
      </c>
      <c r="D9397" s="283">
        <v>0</v>
      </c>
    </row>
    <row r="9398" spans="1:4">
      <c r="A9398" s="268">
        <v>100918</v>
      </c>
      <c r="B9398" s="261" t="s">
        <v>9699</v>
      </c>
      <c r="C9398" s="268" t="s">
        <v>347</v>
      </c>
      <c r="D9398" s="283">
        <v>0</v>
      </c>
    </row>
    <row r="9399" spans="1:4">
      <c r="A9399" s="268">
        <v>100914</v>
      </c>
      <c r="B9399" s="261" t="s">
        <v>9700</v>
      </c>
      <c r="C9399" s="268" t="s">
        <v>347</v>
      </c>
      <c r="D9399" s="283">
        <v>0</v>
      </c>
    </row>
    <row r="9400" spans="1:4">
      <c r="A9400" s="268">
        <v>100917</v>
      </c>
      <c r="B9400" s="261" t="s">
        <v>9701</v>
      </c>
      <c r="C9400" s="268" t="s">
        <v>347</v>
      </c>
      <c r="D9400" s="283">
        <v>0</v>
      </c>
    </row>
    <row r="9401" spans="1:4">
      <c r="A9401" s="268">
        <v>100907</v>
      </c>
      <c r="B9401" s="261" t="s">
        <v>9702</v>
      </c>
      <c r="C9401" s="268" t="s">
        <v>347</v>
      </c>
      <c r="D9401" s="283">
        <v>0</v>
      </c>
    </row>
    <row r="9402" spans="1:4">
      <c r="A9402" s="268">
        <v>102467</v>
      </c>
      <c r="B9402" s="261" t="s">
        <v>9703</v>
      </c>
      <c r="C9402" s="268" t="s">
        <v>347</v>
      </c>
      <c r="D9402" s="283">
        <v>0</v>
      </c>
    </row>
    <row r="9403" spans="1:4">
      <c r="A9403" s="268">
        <v>100910</v>
      </c>
      <c r="B9403" s="261" t="s">
        <v>9704</v>
      </c>
      <c r="C9403" s="268" t="s">
        <v>347</v>
      </c>
      <c r="D9403" s="283">
        <v>0</v>
      </c>
    </row>
    <row r="9404" spans="1:4">
      <c r="A9404" s="268">
        <v>105541</v>
      </c>
      <c r="B9404" s="261" t="s">
        <v>9705</v>
      </c>
      <c r="C9404" s="268" t="s">
        <v>347</v>
      </c>
      <c r="D9404" s="283">
        <v>0</v>
      </c>
    </row>
    <row r="9405" spans="1:4">
      <c r="A9405" s="268">
        <v>100908</v>
      </c>
      <c r="B9405" s="261" t="s">
        <v>9706</v>
      </c>
      <c r="C9405" s="268" t="s">
        <v>347</v>
      </c>
      <c r="D9405" s="283">
        <v>0</v>
      </c>
    </row>
    <row r="9406" spans="1:4">
      <c r="A9406" s="268">
        <v>100911</v>
      </c>
      <c r="B9406" s="261" t="s">
        <v>9707</v>
      </c>
      <c r="C9406" s="268" t="s">
        <v>347</v>
      </c>
      <c r="D9406" s="283">
        <v>0</v>
      </c>
    </row>
    <row r="9407" spans="1:4">
      <c r="A9407" s="268">
        <v>103782</v>
      </c>
      <c r="B9407" s="261" t="s">
        <v>9708</v>
      </c>
      <c r="C9407" s="268" t="s">
        <v>347</v>
      </c>
      <c r="D9407" s="283">
        <v>34.409999999999997</v>
      </c>
    </row>
    <row r="9408" spans="1:4">
      <c r="A9408" s="268">
        <v>103786</v>
      </c>
      <c r="B9408" s="261" t="s">
        <v>9709</v>
      </c>
      <c r="C9408" s="268" t="s">
        <v>347</v>
      </c>
      <c r="D9408" s="283">
        <v>0</v>
      </c>
    </row>
    <row r="9409" spans="1:4">
      <c r="A9409" s="268">
        <v>103787</v>
      </c>
      <c r="B9409" s="261" t="s">
        <v>9710</v>
      </c>
      <c r="C9409" s="268" t="s">
        <v>347</v>
      </c>
      <c r="D9409" s="283">
        <v>0</v>
      </c>
    </row>
    <row r="9410" spans="1:4">
      <c r="A9410" s="268">
        <v>103788</v>
      </c>
      <c r="B9410" s="261" t="s">
        <v>9711</v>
      </c>
      <c r="C9410" s="268" t="s">
        <v>347</v>
      </c>
      <c r="D9410" s="283">
        <v>0</v>
      </c>
    </row>
    <row r="9411" spans="1:4">
      <c r="A9411" s="268">
        <v>103783</v>
      </c>
      <c r="B9411" s="261" t="s">
        <v>9712</v>
      </c>
      <c r="C9411" s="268" t="s">
        <v>347</v>
      </c>
      <c r="D9411" s="283">
        <v>0</v>
      </c>
    </row>
    <row r="9412" spans="1:4">
      <c r="A9412" s="268">
        <v>103784</v>
      </c>
      <c r="B9412" s="261" t="s">
        <v>9713</v>
      </c>
      <c r="C9412" s="268" t="s">
        <v>347</v>
      </c>
      <c r="D9412" s="283">
        <v>0</v>
      </c>
    </row>
    <row r="9413" spans="1:4">
      <c r="A9413" s="268">
        <v>103785</v>
      </c>
      <c r="B9413" s="261" t="s">
        <v>9714</v>
      </c>
      <c r="C9413" s="268" t="s">
        <v>347</v>
      </c>
      <c r="D9413" s="283">
        <v>0</v>
      </c>
    </row>
    <row r="9414" spans="1:4">
      <c r="A9414" s="268">
        <v>105546</v>
      </c>
      <c r="B9414" s="261" t="s">
        <v>9715</v>
      </c>
      <c r="C9414" s="268" t="s">
        <v>347</v>
      </c>
      <c r="D9414" s="283">
        <v>0</v>
      </c>
    </row>
    <row r="9415" spans="1:4">
      <c r="A9415" s="268">
        <v>105545</v>
      </c>
      <c r="B9415" s="261" t="s">
        <v>9716</v>
      </c>
      <c r="C9415" s="268" t="s">
        <v>347</v>
      </c>
      <c r="D9415" s="283">
        <v>0</v>
      </c>
    </row>
    <row r="9416" spans="1:4">
      <c r="A9416" s="268">
        <v>97610</v>
      </c>
      <c r="B9416" s="261" t="s">
        <v>9717</v>
      </c>
      <c r="C9416" s="268" t="s">
        <v>347</v>
      </c>
      <c r="D9416" s="283">
        <v>16.989999999999998</v>
      </c>
    </row>
    <row r="9417" spans="1:4">
      <c r="A9417" s="268">
        <v>97609</v>
      </c>
      <c r="B9417" s="261" t="s">
        <v>9718</v>
      </c>
      <c r="C9417" s="268" t="s">
        <v>347</v>
      </c>
      <c r="D9417" s="283">
        <v>16.079999999999998</v>
      </c>
    </row>
    <row r="9418" spans="1:4">
      <c r="A9418" s="268">
        <v>105554</v>
      </c>
      <c r="B9418" s="261" t="s">
        <v>9719</v>
      </c>
      <c r="C9418" s="268" t="s">
        <v>347</v>
      </c>
      <c r="D9418" s="283">
        <v>18.41</v>
      </c>
    </row>
    <row r="9419" spans="1:4">
      <c r="A9419" s="268">
        <v>100903</v>
      </c>
      <c r="B9419" s="261" t="s">
        <v>9720</v>
      </c>
      <c r="C9419" s="268" t="s">
        <v>347</v>
      </c>
      <c r="D9419" s="283">
        <v>36.29</v>
      </c>
    </row>
    <row r="9420" spans="1:4">
      <c r="A9420" s="268">
        <v>100902</v>
      </c>
      <c r="B9420" s="261" t="s">
        <v>9721</v>
      </c>
      <c r="C9420" s="268" t="s">
        <v>347</v>
      </c>
      <c r="D9420" s="283">
        <v>32.28</v>
      </c>
    </row>
    <row r="9421" spans="1:4">
      <c r="A9421" s="268">
        <v>105548</v>
      </c>
      <c r="B9421" s="261" t="s">
        <v>9722</v>
      </c>
      <c r="C9421" s="268" t="s">
        <v>111</v>
      </c>
      <c r="D9421" s="283">
        <v>0</v>
      </c>
    </row>
    <row r="9422" spans="1:4">
      <c r="A9422" s="268">
        <v>97595</v>
      </c>
      <c r="B9422" s="261" t="s">
        <v>9723</v>
      </c>
      <c r="C9422" s="268" t="s">
        <v>347</v>
      </c>
      <c r="D9422" s="283">
        <v>94.89</v>
      </c>
    </row>
    <row r="9423" spans="1:4">
      <c r="A9423" s="268">
        <v>97597</v>
      </c>
      <c r="B9423" s="261" t="s">
        <v>9724</v>
      </c>
      <c r="C9423" s="268" t="s">
        <v>347</v>
      </c>
      <c r="D9423" s="283">
        <v>66.97</v>
      </c>
    </row>
    <row r="9424" spans="1:4">
      <c r="A9424" s="268">
        <v>97596</v>
      </c>
      <c r="B9424" s="261" t="s">
        <v>9725</v>
      </c>
      <c r="C9424" s="268" t="s">
        <v>347</v>
      </c>
      <c r="D9424" s="283">
        <v>67.89</v>
      </c>
    </row>
    <row r="9425" spans="1:4">
      <c r="A9425" s="268">
        <v>97598</v>
      </c>
      <c r="B9425" s="261" t="s">
        <v>9726</v>
      </c>
      <c r="C9425" s="268" t="s">
        <v>347</v>
      </c>
      <c r="D9425" s="283">
        <v>63.51</v>
      </c>
    </row>
    <row r="9426" spans="1:4">
      <c r="A9426" s="268">
        <v>98549</v>
      </c>
      <c r="B9426" s="261" t="s">
        <v>9727</v>
      </c>
      <c r="C9426" s="268" t="s">
        <v>147</v>
      </c>
      <c r="D9426" s="283">
        <v>0</v>
      </c>
    </row>
    <row r="9427" spans="1:4">
      <c r="A9427" s="268">
        <v>98562</v>
      </c>
      <c r="B9427" s="261" t="s">
        <v>9728</v>
      </c>
      <c r="C9427" s="268" t="s">
        <v>147</v>
      </c>
      <c r="D9427" s="283">
        <v>53.79</v>
      </c>
    </row>
    <row r="9428" spans="1:4">
      <c r="A9428" s="268">
        <v>98555</v>
      </c>
      <c r="B9428" s="261" t="s">
        <v>9729</v>
      </c>
      <c r="C9428" s="268" t="s">
        <v>147</v>
      </c>
      <c r="D9428" s="283">
        <v>34.07</v>
      </c>
    </row>
    <row r="9429" spans="1:4">
      <c r="A9429" s="268">
        <v>98556</v>
      </c>
      <c r="B9429" s="261" t="s">
        <v>9730</v>
      </c>
      <c r="C9429" s="268" t="s">
        <v>147</v>
      </c>
      <c r="D9429" s="283">
        <v>61.62</v>
      </c>
    </row>
    <row r="9430" spans="1:4">
      <c r="A9430" s="268">
        <v>98557</v>
      </c>
      <c r="B9430" s="261" t="s">
        <v>9731</v>
      </c>
      <c r="C9430" s="268" t="s">
        <v>147</v>
      </c>
      <c r="D9430" s="283">
        <v>47.36</v>
      </c>
    </row>
    <row r="9431" spans="1:4">
      <c r="A9431" s="268">
        <v>98548</v>
      </c>
      <c r="B9431" s="261" t="s">
        <v>9732</v>
      </c>
      <c r="C9431" s="268" t="s">
        <v>147</v>
      </c>
      <c r="D9431" s="283">
        <v>0</v>
      </c>
    </row>
    <row r="9432" spans="1:4">
      <c r="A9432" s="268">
        <v>98547</v>
      </c>
      <c r="B9432" s="261" t="s">
        <v>9733</v>
      </c>
      <c r="C9432" s="268" t="s">
        <v>147</v>
      </c>
      <c r="D9432" s="283">
        <v>206.74</v>
      </c>
    </row>
    <row r="9433" spans="1:4">
      <c r="A9433" s="268">
        <v>98546</v>
      </c>
      <c r="B9433" s="261" t="s">
        <v>9734</v>
      </c>
      <c r="C9433" s="268" t="s">
        <v>147</v>
      </c>
      <c r="D9433" s="283">
        <v>123.2</v>
      </c>
    </row>
    <row r="9434" spans="1:4">
      <c r="A9434" s="268">
        <v>98552</v>
      </c>
      <c r="B9434" s="261" t="s">
        <v>9735</v>
      </c>
      <c r="C9434" s="268" t="s">
        <v>147</v>
      </c>
      <c r="D9434" s="283">
        <v>0</v>
      </c>
    </row>
    <row r="9435" spans="1:4">
      <c r="A9435" s="268">
        <v>98553</v>
      </c>
      <c r="B9435" s="261" t="s">
        <v>9736</v>
      </c>
      <c r="C9435" s="268" t="s">
        <v>147</v>
      </c>
      <c r="D9435" s="283">
        <v>194.21</v>
      </c>
    </row>
    <row r="9436" spans="1:4">
      <c r="A9436" s="268">
        <v>98554</v>
      </c>
      <c r="B9436" s="261" t="s">
        <v>9737</v>
      </c>
      <c r="C9436" s="268" t="s">
        <v>147</v>
      </c>
      <c r="D9436" s="283">
        <v>50.88</v>
      </c>
    </row>
    <row r="9437" spans="1:4">
      <c r="A9437" s="268">
        <v>98565</v>
      </c>
      <c r="B9437" s="261" t="s">
        <v>9738</v>
      </c>
      <c r="C9437" s="268" t="s">
        <v>147</v>
      </c>
      <c r="D9437" s="283">
        <v>59.21</v>
      </c>
    </row>
    <row r="9438" spans="1:4">
      <c r="A9438" s="268">
        <v>98567</v>
      </c>
      <c r="B9438" s="261" t="s">
        <v>9739</v>
      </c>
      <c r="C9438" s="268" t="s">
        <v>147</v>
      </c>
      <c r="D9438" s="283">
        <v>75.98</v>
      </c>
    </row>
    <row r="9439" spans="1:4">
      <c r="A9439" s="268">
        <v>98569</v>
      </c>
      <c r="B9439" s="261" t="s">
        <v>9740</v>
      </c>
      <c r="C9439" s="268" t="s">
        <v>147</v>
      </c>
      <c r="D9439" s="283">
        <v>93.69</v>
      </c>
    </row>
    <row r="9440" spans="1:4">
      <c r="A9440" s="268">
        <v>98571</v>
      </c>
      <c r="B9440" s="261" t="s">
        <v>9741</v>
      </c>
      <c r="C9440" s="268" t="s">
        <v>147</v>
      </c>
      <c r="D9440" s="283">
        <v>47.74</v>
      </c>
    </row>
    <row r="9441" spans="1:4">
      <c r="A9441" s="268">
        <v>98572</v>
      </c>
      <c r="B9441" s="261" t="s">
        <v>9742</v>
      </c>
      <c r="C9441" s="268" t="s">
        <v>147</v>
      </c>
      <c r="D9441" s="283">
        <v>58.62</v>
      </c>
    </row>
    <row r="9442" spans="1:4">
      <c r="A9442" s="268">
        <v>98563</v>
      </c>
      <c r="B9442" s="261" t="s">
        <v>9743</v>
      </c>
      <c r="C9442" s="268" t="s">
        <v>147</v>
      </c>
      <c r="D9442" s="283">
        <v>41.52</v>
      </c>
    </row>
    <row r="9443" spans="1:4">
      <c r="A9443" s="268">
        <v>98564</v>
      </c>
      <c r="B9443" s="261" t="s">
        <v>9744</v>
      </c>
      <c r="C9443" s="268" t="s">
        <v>147</v>
      </c>
      <c r="D9443" s="283">
        <v>59.85</v>
      </c>
    </row>
    <row r="9444" spans="1:4">
      <c r="A9444" s="268">
        <v>98566</v>
      </c>
      <c r="B9444" s="261" t="s">
        <v>9745</v>
      </c>
      <c r="C9444" s="268" t="s">
        <v>147</v>
      </c>
      <c r="D9444" s="283">
        <v>77.540000000000006</v>
      </c>
    </row>
    <row r="9445" spans="1:4">
      <c r="A9445" s="268">
        <v>98568</v>
      </c>
      <c r="B9445" s="261" t="s">
        <v>9746</v>
      </c>
      <c r="C9445" s="268" t="s">
        <v>147</v>
      </c>
      <c r="D9445" s="283">
        <v>94.32</v>
      </c>
    </row>
    <row r="9446" spans="1:4">
      <c r="A9446" s="268">
        <v>98570</v>
      </c>
      <c r="B9446" s="261" t="s">
        <v>9747</v>
      </c>
      <c r="C9446" s="268" t="s">
        <v>147</v>
      </c>
      <c r="D9446" s="283">
        <v>112.02</v>
      </c>
    </row>
    <row r="9447" spans="1:4">
      <c r="A9447" s="268">
        <v>98573</v>
      </c>
      <c r="B9447" s="261" t="s">
        <v>9748</v>
      </c>
      <c r="C9447" s="268" t="s">
        <v>147</v>
      </c>
      <c r="D9447" s="283">
        <v>76.34</v>
      </c>
    </row>
    <row r="9448" spans="1:4">
      <c r="A9448" s="268">
        <v>98576</v>
      </c>
      <c r="B9448" s="261" t="s">
        <v>9749</v>
      </c>
      <c r="C9448" s="268" t="s">
        <v>111</v>
      </c>
      <c r="D9448" s="283">
        <v>23.14</v>
      </c>
    </row>
    <row r="9449" spans="1:4">
      <c r="A9449" s="268">
        <v>98575</v>
      </c>
      <c r="B9449" s="261" t="s">
        <v>9750</v>
      </c>
      <c r="C9449" s="268" t="s">
        <v>111</v>
      </c>
      <c r="D9449" s="283">
        <v>75.62</v>
      </c>
    </row>
    <row r="9450" spans="1:4">
      <c r="A9450" s="268">
        <v>98577</v>
      </c>
      <c r="B9450" s="261" t="s">
        <v>9751</v>
      </c>
      <c r="C9450" s="268" t="s">
        <v>111</v>
      </c>
      <c r="D9450" s="283">
        <v>51.14</v>
      </c>
    </row>
    <row r="9451" spans="1:4">
      <c r="A9451" s="268">
        <v>98558</v>
      </c>
      <c r="B9451" s="261" t="s">
        <v>9752</v>
      </c>
      <c r="C9451" s="268" t="s">
        <v>347</v>
      </c>
      <c r="D9451" s="283">
        <v>10.07</v>
      </c>
    </row>
    <row r="9452" spans="1:4">
      <c r="A9452" s="268">
        <v>106110</v>
      </c>
      <c r="B9452" s="261" t="s">
        <v>9753</v>
      </c>
      <c r="C9452" s="268" t="s">
        <v>347</v>
      </c>
      <c r="D9452" s="283">
        <v>0</v>
      </c>
    </row>
    <row r="9453" spans="1:4">
      <c r="A9453" s="268">
        <v>98551</v>
      </c>
      <c r="B9453" s="261" t="s">
        <v>9754</v>
      </c>
      <c r="C9453" s="268" t="s">
        <v>111</v>
      </c>
      <c r="D9453" s="283">
        <v>0</v>
      </c>
    </row>
    <row r="9454" spans="1:4">
      <c r="A9454" s="268">
        <v>98559</v>
      </c>
      <c r="B9454" s="261" t="s">
        <v>9755</v>
      </c>
      <c r="C9454" s="268" t="s">
        <v>111</v>
      </c>
      <c r="D9454" s="283">
        <v>5.05</v>
      </c>
    </row>
    <row r="9455" spans="1:4">
      <c r="A9455" s="268">
        <v>91925</v>
      </c>
      <c r="B9455" s="261" t="s">
        <v>9756</v>
      </c>
      <c r="C9455" s="268" t="s">
        <v>111</v>
      </c>
      <c r="D9455" s="283">
        <v>3.89</v>
      </c>
    </row>
    <row r="9456" spans="1:4">
      <c r="A9456" s="268">
        <v>91924</v>
      </c>
      <c r="B9456" s="261" t="s">
        <v>9757</v>
      </c>
      <c r="C9456" s="268" t="s">
        <v>111</v>
      </c>
      <c r="D9456" s="283">
        <v>3.23</v>
      </c>
    </row>
    <row r="9457" spans="1:4">
      <c r="A9457" s="268">
        <v>91933</v>
      </c>
      <c r="B9457" s="261" t="s">
        <v>9758</v>
      </c>
      <c r="C9457" s="268" t="s">
        <v>111</v>
      </c>
      <c r="D9457" s="283">
        <v>17.32</v>
      </c>
    </row>
    <row r="9458" spans="1:4">
      <c r="A9458" s="268">
        <v>91932</v>
      </c>
      <c r="B9458" s="261" t="s">
        <v>9759</v>
      </c>
      <c r="C9458" s="268" t="s">
        <v>111</v>
      </c>
      <c r="D9458" s="283">
        <v>17.95</v>
      </c>
    </row>
    <row r="9459" spans="1:4">
      <c r="A9459" s="268">
        <v>91935</v>
      </c>
      <c r="B9459" s="261" t="s">
        <v>9760</v>
      </c>
      <c r="C9459" s="268" t="s">
        <v>111</v>
      </c>
      <c r="D9459" s="283">
        <v>27.14</v>
      </c>
    </row>
    <row r="9460" spans="1:4">
      <c r="A9460" s="268">
        <v>91934</v>
      </c>
      <c r="B9460" s="261" t="s">
        <v>9761</v>
      </c>
      <c r="C9460" s="268" t="s">
        <v>111</v>
      </c>
      <c r="D9460" s="283">
        <v>25.92</v>
      </c>
    </row>
    <row r="9461" spans="1:4">
      <c r="A9461" s="268">
        <v>91927</v>
      </c>
      <c r="B9461" s="261" t="s">
        <v>9762</v>
      </c>
      <c r="C9461" s="268" t="s">
        <v>111</v>
      </c>
      <c r="D9461" s="283">
        <v>5.24</v>
      </c>
    </row>
    <row r="9462" spans="1:4">
      <c r="A9462" s="268">
        <v>91926</v>
      </c>
      <c r="B9462" s="261" t="s">
        <v>9763</v>
      </c>
      <c r="C9462" s="268" t="s">
        <v>111</v>
      </c>
      <c r="D9462" s="283">
        <v>4.68</v>
      </c>
    </row>
    <row r="9463" spans="1:4">
      <c r="A9463" s="268">
        <v>91929</v>
      </c>
      <c r="B9463" s="261" t="s">
        <v>9764</v>
      </c>
      <c r="C9463" s="268" t="s">
        <v>111</v>
      </c>
      <c r="D9463" s="283">
        <v>7.69</v>
      </c>
    </row>
    <row r="9464" spans="1:4">
      <c r="A9464" s="268">
        <v>91928</v>
      </c>
      <c r="B9464" s="261" t="s">
        <v>9765</v>
      </c>
      <c r="C9464" s="268" t="s">
        <v>111</v>
      </c>
      <c r="D9464" s="283">
        <v>7.21</v>
      </c>
    </row>
    <row r="9465" spans="1:4">
      <c r="A9465" s="268">
        <v>91931</v>
      </c>
      <c r="B9465" s="261" t="s">
        <v>9766</v>
      </c>
      <c r="C9465" s="268" t="s">
        <v>111</v>
      </c>
      <c r="D9465" s="283">
        <v>10.86</v>
      </c>
    </row>
    <row r="9466" spans="1:4">
      <c r="A9466" s="268">
        <v>91930</v>
      </c>
      <c r="B9466" s="261" t="s">
        <v>9767</v>
      </c>
      <c r="C9466" s="268" t="s">
        <v>111</v>
      </c>
      <c r="D9466" s="283">
        <v>10.050000000000001</v>
      </c>
    </row>
    <row r="9467" spans="1:4">
      <c r="A9467" s="268">
        <v>104620</v>
      </c>
      <c r="B9467" s="261" t="s">
        <v>9768</v>
      </c>
      <c r="C9467" s="268" t="s">
        <v>347</v>
      </c>
      <c r="D9467" s="283">
        <v>0</v>
      </c>
    </row>
    <row r="9468" spans="1:4">
      <c r="A9468" s="268">
        <v>104624</v>
      </c>
      <c r="B9468" s="261" t="s">
        <v>9769</v>
      </c>
      <c r="C9468" s="268" t="s">
        <v>347</v>
      </c>
      <c r="D9468" s="283">
        <v>0</v>
      </c>
    </row>
    <row r="9469" spans="1:4">
      <c r="A9469" s="268">
        <v>104622</v>
      </c>
      <c r="B9469" s="261" t="s">
        <v>9770</v>
      </c>
      <c r="C9469" s="268" t="s">
        <v>347</v>
      </c>
      <c r="D9469" s="283">
        <v>0</v>
      </c>
    </row>
    <row r="9470" spans="1:4">
      <c r="A9470" s="268">
        <v>104621</v>
      </c>
      <c r="B9470" s="261" t="s">
        <v>9771</v>
      </c>
      <c r="C9470" s="268" t="s">
        <v>347</v>
      </c>
      <c r="D9470" s="283">
        <v>0</v>
      </c>
    </row>
    <row r="9471" spans="1:4">
      <c r="A9471" s="268">
        <v>104625</v>
      </c>
      <c r="B9471" s="261" t="s">
        <v>9772</v>
      </c>
      <c r="C9471" s="268" t="s">
        <v>347</v>
      </c>
      <c r="D9471" s="283">
        <v>0</v>
      </c>
    </row>
    <row r="9472" spans="1:4">
      <c r="A9472" s="268">
        <v>104623</v>
      </c>
      <c r="B9472" s="261" t="s">
        <v>9773</v>
      </c>
      <c r="C9472" s="268" t="s">
        <v>347</v>
      </c>
      <c r="D9472" s="283">
        <v>0</v>
      </c>
    </row>
    <row r="9473" spans="1:4">
      <c r="A9473" s="268">
        <v>91937</v>
      </c>
      <c r="B9473" s="261" t="s">
        <v>9774</v>
      </c>
      <c r="C9473" s="268" t="s">
        <v>347</v>
      </c>
      <c r="D9473" s="283">
        <v>18.309999999999999</v>
      </c>
    </row>
    <row r="9474" spans="1:4">
      <c r="A9474" s="268">
        <v>92865</v>
      </c>
      <c r="B9474" s="261" t="s">
        <v>9775</v>
      </c>
      <c r="C9474" s="268" t="s">
        <v>347</v>
      </c>
      <c r="D9474" s="283">
        <v>15.29</v>
      </c>
    </row>
    <row r="9475" spans="1:4">
      <c r="A9475" s="268">
        <v>91936</v>
      </c>
      <c r="B9475" s="261" t="s">
        <v>9776</v>
      </c>
      <c r="C9475" s="268" t="s">
        <v>347</v>
      </c>
      <c r="D9475" s="283">
        <v>20.92</v>
      </c>
    </row>
    <row r="9476" spans="1:4">
      <c r="A9476" s="268">
        <v>92867</v>
      </c>
      <c r="B9476" s="261" t="s">
        <v>9777</v>
      </c>
      <c r="C9476" s="268" t="s">
        <v>347</v>
      </c>
      <c r="D9476" s="283">
        <v>32.880000000000003</v>
      </c>
    </row>
    <row r="9477" spans="1:4">
      <c r="A9477" s="268">
        <v>91939</v>
      </c>
      <c r="B9477" s="261" t="s">
        <v>9778</v>
      </c>
      <c r="C9477" s="268" t="s">
        <v>347</v>
      </c>
      <c r="D9477" s="283">
        <v>34.82</v>
      </c>
    </row>
    <row r="9478" spans="1:4">
      <c r="A9478" s="268">
        <v>92869</v>
      </c>
      <c r="B9478" s="261" t="s">
        <v>9779</v>
      </c>
      <c r="C9478" s="268" t="s">
        <v>347</v>
      </c>
      <c r="D9478" s="283">
        <v>11.21</v>
      </c>
    </row>
    <row r="9479" spans="1:4">
      <c r="A9479" s="268">
        <v>91941</v>
      </c>
      <c r="B9479" s="261" t="s">
        <v>9780</v>
      </c>
      <c r="C9479" s="268" t="s">
        <v>347</v>
      </c>
      <c r="D9479" s="283">
        <v>13.15</v>
      </c>
    </row>
    <row r="9480" spans="1:4">
      <c r="A9480" s="268">
        <v>92868</v>
      </c>
      <c r="B9480" s="261" t="s">
        <v>9781</v>
      </c>
      <c r="C9480" s="268" t="s">
        <v>347</v>
      </c>
      <c r="D9480" s="283">
        <v>18.34</v>
      </c>
    </row>
    <row r="9481" spans="1:4">
      <c r="A9481" s="268">
        <v>91940</v>
      </c>
      <c r="B9481" s="261" t="s">
        <v>9782</v>
      </c>
      <c r="C9481" s="268" t="s">
        <v>347</v>
      </c>
      <c r="D9481" s="283">
        <v>20.28</v>
      </c>
    </row>
    <row r="9482" spans="1:4">
      <c r="A9482" s="268">
        <v>92870</v>
      </c>
      <c r="B9482" s="261" t="s">
        <v>9783</v>
      </c>
      <c r="C9482" s="268" t="s">
        <v>347</v>
      </c>
      <c r="D9482" s="283">
        <v>35.67</v>
      </c>
    </row>
    <row r="9483" spans="1:4">
      <c r="A9483" s="268">
        <v>91942</v>
      </c>
      <c r="B9483" s="261" t="s">
        <v>9784</v>
      </c>
      <c r="C9483" s="268" t="s">
        <v>347</v>
      </c>
      <c r="D9483" s="283">
        <v>39.35</v>
      </c>
    </row>
    <row r="9484" spans="1:4">
      <c r="A9484" s="268">
        <v>92872</v>
      </c>
      <c r="B9484" s="261" t="s">
        <v>9785</v>
      </c>
      <c r="C9484" s="268" t="s">
        <v>347</v>
      </c>
      <c r="D9484" s="283">
        <v>13.23</v>
      </c>
    </row>
    <row r="9485" spans="1:4">
      <c r="A9485" s="268">
        <v>91944</v>
      </c>
      <c r="B9485" s="261" t="s">
        <v>9786</v>
      </c>
      <c r="C9485" s="268" t="s">
        <v>347</v>
      </c>
      <c r="D9485" s="283">
        <v>16.91</v>
      </c>
    </row>
    <row r="9486" spans="1:4">
      <c r="A9486" s="268">
        <v>92871</v>
      </c>
      <c r="B9486" s="261" t="s">
        <v>9787</v>
      </c>
      <c r="C9486" s="268" t="s">
        <v>347</v>
      </c>
      <c r="D9486" s="283">
        <v>20.63</v>
      </c>
    </row>
    <row r="9487" spans="1:4">
      <c r="A9487" s="268">
        <v>91943</v>
      </c>
      <c r="B9487" s="261" t="s">
        <v>9788</v>
      </c>
      <c r="C9487" s="268" t="s">
        <v>347</v>
      </c>
      <c r="D9487" s="283">
        <v>24.31</v>
      </c>
    </row>
    <row r="9488" spans="1:4">
      <c r="A9488" s="268">
        <v>92866</v>
      </c>
      <c r="B9488" s="261" t="s">
        <v>9789</v>
      </c>
      <c r="C9488" s="268" t="s">
        <v>347</v>
      </c>
      <c r="D9488" s="283">
        <v>13.75</v>
      </c>
    </row>
    <row r="9489" spans="1:4">
      <c r="A9489" s="268">
        <v>91987</v>
      </c>
      <c r="B9489" s="261" t="s">
        <v>9790</v>
      </c>
      <c r="C9489" s="268" t="s">
        <v>347</v>
      </c>
      <c r="D9489" s="283">
        <v>46.55</v>
      </c>
    </row>
    <row r="9490" spans="1:4">
      <c r="A9490" s="268">
        <v>91986</v>
      </c>
      <c r="B9490" s="261" t="s">
        <v>9791</v>
      </c>
      <c r="C9490" s="268" t="s">
        <v>347</v>
      </c>
      <c r="D9490" s="283">
        <v>35.68</v>
      </c>
    </row>
    <row r="9491" spans="1:4">
      <c r="A9491" s="268">
        <v>97559</v>
      </c>
      <c r="B9491" s="261" t="s">
        <v>9792</v>
      </c>
      <c r="C9491" s="268" t="s">
        <v>347</v>
      </c>
      <c r="D9491" s="283">
        <v>15.04</v>
      </c>
    </row>
    <row r="9492" spans="1:4">
      <c r="A9492" s="268">
        <v>97562</v>
      </c>
      <c r="B9492" s="261" t="s">
        <v>9793</v>
      </c>
      <c r="C9492" s="268" t="s">
        <v>347</v>
      </c>
      <c r="D9492" s="283">
        <v>12.57</v>
      </c>
    </row>
    <row r="9493" spans="1:4">
      <c r="A9493" s="268">
        <v>97564</v>
      </c>
      <c r="B9493" s="261" t="s">
        <v>9794</v>
      </c>
      <c r="C9493" s="268" t="s">
        <v>347</v>
      </c>
      <c r="D9493" s="283">
        <v>20.04</v>
      </c>
    </row>
    <row r="9494" spans="1:4">
      <c r="A9494" s="268">
        <v>91889</v>
      </c>
      <c r="B9494" s="261" t="s">
        <v>9795</v>
      </c>
      <c r="C9494" s="268" t="s">
        <v>347</v>
      </c>
      <c r="D9494" s="283">
        <v>13.54</v>
      </c>
    </row>
    <row r="9495" spans="1:4">
      <c r="A9495" s="268">
        <v>91901</v>
      </c>
      <c r="B9495" s="261" t="s">
        <v>9796</v>
      </c>
      <c r="C9495" s="268" t="s">
        <v>347</v>
      </c>
      <c r="D9495" s="283">
        <v>11.07</v>
      </c>
    </row>
    <row r="9496" spans="1:4">
      <c r="A9496" s="268">
        <v>91913</v>
      </c>
      <c r="B9496" s="261" t="s">
        <v>9797</v>
      </c>
      <c r="C9496" s="268" t="s">
        <v>347</v>
      </c>
      <c r="D9496" s="283">
        <v>18.600000000000001</v>
      </c>
    </row>
    <row r="9497" spans="1:4">
      <c r="A9497" s="268">
        <v>91892</v>
      </c>
      <c r="B9497" s="261" t="s">
        <v>9798</v>
      </c>
      <c r="C9497" s="268" t="s">
        <v>347</v>
      </c>
      <c r="D9497" s="283">
        <v>18.07</v>
      </c>
    </row>
    <row r="9498" spans="1:4">
      <c r="A9498" s="268">
        <v>91904</v>
      </c>
      <c r="B9498" s="261" t="s">
        <v>9799</v>
      </c>
      <c r="C9498" s="268" t="s">
        <v>347</v>
      </c>
      <c r="D9498" s="283">
        <v>15.6</v>
      </c>
    </row>
    <row r="9499" spans="1:4">
      <c r="A9499" s="268">
        <v>91916</v>
      </c>
      <c r="B9499" s="261" t="s">
        <v>9800</v>
      </c>
      <c r="C9499" s="268" t="s">
        <v>347</v>
      </c>
      <c r="D9499" s="283">
        <v>23.07</v>
      </c>
    </row>
    <row r="9500" spans="1:4">
      <c r="A9500" s="268">
        <v>91895</v>
      </c>
      <c r="B9500" s="261" t="s">
        <v>9801</v>
      </c>
      <c r="C9500" s="268" t="s">
        <v>347</v>
      </c>
      <c r="D9500" s="283">
        <v>21.98</v>
      </c>
    </row>
    <row r="9501" spans="1:4">
      <c r="A9501" s="268">
        <v>91907</v>
      </c>
      <c r="B9501" s="261" t="s">
        <v>9802</v>
      </c>
      <c r="C9501" s="268" t="s">
        <v>347</v>
      </c>
      <c r="D9501" s="283">
        <v>19.510000000000002</v>
      </c>
    </row>
    <row r="9502" spans="1:4">
      <c r="A9502" s="268">
        <v>91919</v>
      </c>
      <c r="B9502" s="261" t="s">
        <v>9803</v>
      </c>
      <c r="C9502" s="268" t="s">
        <v>347</v>
      </c>
      <c r="D9502" s="283">
        <v>26.91</v>
      </c>
    </row>
    <row r="9503" spans="1:4">
      <c r="A9503" s="268">
        <v>91898</v>
      </c>
      <c r="B9503" s="261" t="s">
        <v>9804</v>
      </c>
      <c r="C9503" s="268" t="s">
        <v>347</v>
      </c>
      <c r="D9503" s="283">
        <v>25.04</v>
      </c>
    </row>
    <row r="9504" spans="1:4">
      <c r="A9504" s="268">
        <v>91910</v>
      </c>
      <c r="B9504" s="261" t="s">
        <v>9805</v>
      </c>
      <c r="C9504" s="268" t="s">
        <v>347</v>
      </c>
      <c r="D9504" s="283">
        <v>22.62</v>
      </c>
    </row>
    <row r="9505" spans="1:4">
      <c r="A9505" s="268">
        <v>91922</v>
      </c>
      <c r="B9505" s="261" t="s">
        <v>9806</v>
      </c>
      <c r="C9505" s="268" t="s">
        <v>347</v>
      </c>
      <c r="D9505" s="283">
        <v>29.93</v>
      </c>
    </row>
    <row r="9506" spans="1:4">
      <c r="A9506" s="268">
        <v>91887</v>
      </c>
      <c r="B9506" s="261" t="s">
        <v>9807</v>
      </c>
      <c r="C9506" s="268" t="s">
        <v>347</v>
      </c>
      <c r="D9506" s="283">
        <v>13.95</v>
      </c>
    </row>
    <row r="9507" spans="1:4">
      <c r="A9507" s="268">
        <v>91899</v>
      </c>
      <c r="B9507" s="261" t="s">
        <v>9808</v>
      </c>
      <c r="C9507" s="268" t="s">
        <v>347</v>
      </c>
      <c r="D9507" s="283">
        <v>11.48</v>
      </c>
    </row>
    <row r="9508" spans="1:4">
      <c r="A9508" s="268">
        <v>91911</v>
      </c>
      <c r="B9508" s="261" t="s">
        <v>9809</v>
      </c>
      <c r="C9508" s="268" t="s">
        <v>347</v>
      </c>
      <c r="D9508" s="283">
        <v>19.010000000000002</v>
      </c>
    </row>
    <row r="9509" spans="1:4">
      <c r="A9509" s="268">
        <v>91890</v>
      </c>
      <c r="B9509" s="261" t="s">
        <v>9810</v>
      </c>
      <c r="C9509" s="268" t="s">
        <v>347</v>
      </c>
      <c r="D9509" s="283">
        <v>15.35</v>
      </c>
    </row>
    <row r="9510" spans="1:4">
      <c r="A9510" s="268">
        <v>91902</v>
      </c>
      <c r="B9510" s="261" t="s">
        <v>9811</v>
      </c>
      <c r="C9510" s="268" t="s">
        <v>347</v>
      </c>
      <c r="D9510" s="283">
        <v>12.88</v>
      </c>
    </row>
    <row r="9511" spans="1:4">
      <c r="A9511" s="268">
        <v>91914</v>
      </c>
      <c r="B9511" s="261" t="s">
        <v>9812</v>
      </c>
      <c r="C9511" s="268" t="s">
        <v>347</v>
      </c>
      <c r="D9511" s="283">
        <v>20.350000000000001</v>
      </c>
    </row>
    <row r="9512" spans="1:4">
      <c r="A9512" s="268">
        <v>91893</v>
      </c>
      <c r="B9512" s="261" t="s">
        <v>9813</v>
      </c>
      <c r="C9512" s="268" t="s">
        <v>347</v>
      </c>
      <c r="D9512" s="283">
        <v>19.22</v>
      </c>
    </row>
    <row r="9513" spans="1:4">
      <c r="A9513" s="268">
        <v>91905</v>
      </c>
      <c r="B9513" s="261" t="s">
        <v>9814</v>
      </c>
      <c r="C9513" s="268" t="s">
        <v>347</v>
      </c>
      <c r="D9513" s="283">
        <v>16.75</v>
      </c>
    </row>
    <row r="9514" spans="1:4">
      <c r="A9514" s="268">
        <v>91917</v>
      </c>
      <c r="B9514" s="261" t="s">
        <v>9815</v>
      </c>
      <c r="C9514" s="268" t="s">
        <v>347</v>
      </c>
      <c r="D9514" s="283">
        <v>24.15</v>
      </c>
    </row>
    <row r="9515" spans="1:4">
      <c r="A9515" s="268">
        <v>91896</v>
      </c>
      <c r="B9515" s="261" t="s">
        <v>9816</v>
      </c>
      <c r="C9515" s="268" t="s">
        <v>347</v>
      </c>
      <c r="D9515" s="283">
        <v>22.08</v>
      </c>
    </row>
    <row r="9516" spans="1:4">
      <c r="A9516" s="268">
        <v>91908</v>
      </c>
      <c r="B9516" s="261" t="s">
        <v>9817</v>
      </c>
      <c r="C9516" s="268" t="s">
        <v>347</v>
      </c>
      <c r="D9516" s="283">
        <v>19.66</v>
      </c>
    </row>
    <row r="9517" spans="1:4">
      <c r="A9517" s="268">
        <v>91920</v>
      </c>
      <c r="B9517" s="261" t="s">
        <v>9818</v>
      </c>
      <c r="C9517" s="268" t="s">
        <v>347</v>
      </c>
      <c r="D9517" s="283">
        <v>26.97</v>
      </c>
    </row>
    <row r="9518" spans="1:4">
      <c r="A9518" s="268">
        <v>91983</v>
      </c>
      <c r="B9518" s="261" t="s">
        <v>9819</v>
      </c>
      <c r="C9518" s="268" t="s">
        <v>347</v>
      </c>
      <c r="D9518" s="283">
        <v>87.97</v>
      </c>
    </row>
    <row r="9519" spans="1:4">
      <c r="A9519" s="268">
        <v>91982</v>
      </c>
      <c r="B9519" s="261" t="s">
        <v>9820</v>
      </c>
      <c r="C9519" s="268" t="s">
        <v>347</v>
      </c>
      <c r="D9519" s="283">
        <v>77.099999999999994</v>
      </c>
    </row>
    <row r="9520" spans="1:4">
      <c r="A9520" s="268">
        <v>91833</v>
      </c>
      <c r="B9520" s="261" t="s">
        <v>9821</v>
      </c>
      <c r="C9520" s="268" t="s">
        <v>111</v>
      </c>
      <c r="D9520" s="283">
        <v>19.86</v>
      </c>
    </row>
    <row r="9521" spans="1:4">
      <c r="A9521" s="268">
        <v>91843</v>
      </c>
      <c r="B9521" s="261" t="s">
        <v>9822</v>
      </c>
      <c r="C9521" s="268" t="s">
        <v>111</v>
      </c>
      <c r="D9521" s="283">
        <v>6.91</v>
      </c>
    </row>
    <row r="9522" spans="1:4">
      <c r="A9522" s="268">
        <v>91853</v>
      </c>
      <c r="B9522" s="261" t="s">
        <v>9823</v>
      </c>
      <c r="C9522" s="268" t="s">
        <v>111</v>
      </c>
      <c r="D9522" s="283">
        <v>10.17</v>
      </c>
    </row>
    <row r="9523" spans="1:4">
      <c r="A9523" s="268">
        <v>91835</v>
      </c>
      <c r="B9523" s="261" t="s">
        <v>9824</v>
      </c>
      <c r="C9523" s="268" t="s">
        <v>111</v>
      </c>
      <c r="D9523" s="283">
        <v>21.7</v>
      </c>
    </row>
    <row r="9524" spans="1:4">
      <c r="A9524" s="268">
        <v>91845</v>
      </c>
      <c r="B9524" s="261" t="s">
        <v>9825</v>
      </c>
      <c r="C9524" s="268" t="s">
        <v>111</v>
      </c>
      <c r="D9524" s="283">
        <v>8.6999999999999993</v>
      </c>
    </row>
    <row r="9525" spans="1:4">
      <c r="A9525" s="268">
        <v>91855</v>
      </c>
      <c r="B9525" s="261" t="s">
        <v>9826</v>
      </c>
      <c r="C9525" s="268" t="s">
        <v>111</v>
      </c>
      <c r="D9525" s="283">
        <v>11.87</v>
      </c>
    </row>
    <row r="9526" spans="1:4">
      <c r="A9526" s="268">
        <v>91837</v>
      </c>
      <c r="B9526" s="261" t="s">
        <v>9827</v>
      </c>
      <c r="C9526" s="268" t="s">
        <v>111</v>
      </c>
      <c r="D9526" s="283">
        <v>26.86</v>
      </c>
    </row>
    <row r="9527" spans="1:4">
      <c r="A9527" s="268">
        <v>91847</v>
      </c>
      <c r="B9527" s="261" t="s">
        <v>9828</v>
      </c>
      <c r="C9527" s="268" t="s">
        <v>111</v>
      </c>
      <c r="D9527" s="283">
        <v>13.93</v>
      </c>
    </row>
    <row r="9528" spans="1:4">
      <c r="A9528" s="268">
        <v>91857</v>
      </c>
      <c r="B9528" s="261" t="s">
        <v>9829</v>
      </c>
      <c r="C9528" s="268" t="s">
        <v>111</v>
      </c>
      <c r="D9528" s="283">
        <v>16.75</v>
      </c>
    </row>
    <row r="9529" spans="1:4">
      <c r="A9529" s="268">
        <v>91838</v>
      </c>
      <c r="B9529" s="261" t="s">
        <v>9830</v>
      </c>
      <c r="C9529" s="268" t="s">
        <v>111</v>
      </c>
      <c r="D9529" s="283">
        <v>0</v>
      </c>
    </row>
    <row r="9530" spans="1:4">
      <c r="A9530" s="268">
        <v>91848</v>
      </c>
      <c r="B9530" s="261" t="s">
        <v>9831</v>
      </c>
      <c r="C9530" s="268" t="s">
        <v>111</v>
      </c>
      <c r="D9530" s="283">
        <v>0</v>
      </c>
    </row>
    <row r="9531" spans="1:4">
      <c r="A9531" s="268">
        <v>91858</v>
      </c>
      <c r="B9531" s="261" t="s">
        <v>9832</v>
      </c>
      <c r="C9531" s="268" t="s">
        <v>111</v>
      </c>
      <c r="D9531" s="283">
        <v>0</v>
      </c>
    </row>
    <row r="9532" spans="1:4">
      <c r="A9532" s="268">
        <v>91840</v>
      </c>
      <c r="B9532" s="261" t="s">
        <v>9833</v>
      </c>
      <c r="C9532" s="268" t="s">
        <v>111</v>
      </c>
      <c r="D9532" s="283">
        <v>23.49</v>
      </c>
    </row>
    <row r="9533" spans="1:4">
      <c r="A9533" s="268">
        <v>91850</v>
      </c>
      <c r="B9533" s="261" t="s">
        <v>9834</v>
      </c>
      <c r="C9533" s="268" t="s">
        <v>111</v>
      </c>
      <c r="D9533" s="283">
        <v>10.49</v>
      </c>
    </row>
    <row r="9534" spans="1:4">
      <c r="A9534" s="268">
        <v>91860</v>
      </c>
      <c r="B9534" s="261" t="s">
        <v>9835</v>
      </c>
      <c r="C9534" s="268" t="s">
        <v>111</v>
      </c>
      <c r="D9534" s="283">
        <v>13.64</v>
      </c>
    </row>
    <row r="9535" spans="1:4">
      <c r="A9535" s="268">
        <v>91831</v>
      </c>
      <c r="B9535" s="261" t="s">
        <v>9836</v>
      </c>
      <c r="C9535" s="268" t="s">
        <v>111</v>
      </c>
      <c r="D9535" s="283">
        <v>19.239999999999998</v>
      </c>
    </row>
    <row r="9536" spans="1:4">
      <c r="A9536" s="268">
        <v>91852</v>
      </c>
      <c r="B9536" s="261" t="s">
        <v>9837</v>
      </c>
      <c r="C9536" s="268" t="s">
        <v>111</v>
      </c>
      <c r="D9536" s="283">
        <v>9.59</v>
      </c>
    </row>
    <row r="9537" spans="1:4">
      <c r="A9537" s="268">
        <v>91834</v>
      </c>
      <c r="B9537" s="261" t="s">
        <v>9838</v>
      </c>
      <c r="C9537" s="268" t="s">
        <v>111</v>
      </c>
      <c r="D9537" s="283">
        <v>20.079999999999998</v>
      </c>
    </row>
    <row r="9538" spans="1:4">
      <c r="A9538" s="268">
        <v>91854</v>
      </c>
      <c r="B9538" s="261" t="s">
        <v>9839</v>
      </c>
      <c r="C9538" s="268" t="s">
        <v>111</v>
      </c>
      <c r="D9538" s="283">
        <v>10.36</v>
      </c>
    </row>
    <row r="9539" spans="1:4">
      <c r="A9539" s="268">
        <v>91836</v>
      </c>
      <c r="B9539" s="261" t="s">
        <v>9840</v>
      </c>
      <c r="C9539" s="268" t="s">
        <v>111</v>
      </c>
      <c r="D9539" s="283">
        <v>23.08</v>
      </c>
    </row>
    <row r="9540" spans="1:4">
      <c r="A9540" s="268">
        <v>91856</v>
      </c>
      <c r="B9540" s="261" t="s">
        <v>9841</v>
      </c>
      <c r="C9540" s="268" t="s">
        <v>111</v>
      </c>
      <c r="D9540" s="283">
        <v>13.25</v>
      </c>
    </row>
    <row r="9541" spans="1:4">
      <c r="A9541" s="268">
        <v>91839</v>
      </c>
      <c r="B9541" s="261" t="s">
        <v>9842</v>
      </c>
      <c r="C9541" s="268" t="s">
        <v>111</v>
      </c>
      <c r="D9541" s="283">
        <v>20.88</v>
      </c>
    </row>
    <row r="9542" spans="1:4">
      <c r="A9542" s="268">
        <v>91849</v>
      </c>
      <c r="B9542" s="261" t="s">
        <v>9843</v>
      </c>
      <c r="C9542" s="268" t="s">
        <v>111</v>
      </c>
      <c r="D9542" s="283">
        <v>7.95</v>
      </c>
    </row>
    <row r="9543" spans="1:4">
      <c r="A9543" s="268">
        <v>91859</v>
      </c>
      <c r="B9543" s="261" t="s">
        <v>9844</v>
      </c>
      <c r="C9543" s="268" t="s">
        <v>111</v>
      </c>
      <c r="D9543" s="283">
        <v>11.21</v>
      </c>
    </row>
    <row r="9544" spans="1:4">
      <c r="A9544" s="268">
        <v>91841</v>
      </c>
      <c r="B9544" s="261" t="s">
        <v>9845</v>
      </c>
      <c r="C9544" s="268" t="s">
        <v>111</v>
      </c>
      <c r="D9544" s="283">
        <v>22.78</v>
      </c>
    </row>
    <row r="9545" spans="1:4">
      <c r="A9545" s="268">
        <v>91851</v>
      </c>
      <c r="B9545" s="261" t="s">
        <v>9846</v>
      </c>
      <c r="C9545" s="268" t="s">
        <v>111</v>
      </c>
      <c r="D9545" s="283">
        <v>9.7799999999999994</v>
      </c>
    </row>
    <row r="9546" spans="1:4">
      <c r="A9546" s="268">
        <v>91861</v>
      </c>
      <c r="B9546" s="261" t="s">
        <v>9847</v>
      </c>
      <c r="C9546" s="268" t="s">
        <v>111</v>
      </c>
      <c r="D9546" s="283">
        <v>12.98</v>
      </c>
    </row>
    <row r="9547" spans="1:4">
      <c r="A9547" s="268">
        <v>91862</v>
      </c>
      <c r="B9547" s="261" t="s">
        <v>9848</v>
      </c>
      <c r="C9547" s="268" t="s">
        <v>111</v>
      </c>
      <c r="D9547" s="283">
        <v>10.25</v>
      </c>
    </row>
    <row r="9548" spans="1:4">
      <c r="A9548" s="268">
        <v>91866</v>
      </c>
      <c r="B9548" s="261" t="s">
        <v>9849</v>
      </c>
      <c r="C9548" s="268" t="s">
        <v>111</v>
      </c>
      <c r="D9548" s="283">
        <v>8.8699999999999992</v>
      </c>
    </row>
    <row r="9549" spans="1:4">
      <c r="A9549" s="268">
        <v>91870</v>
      </c>
      <c r="B9549" s="261" t="s">
        <v>9850</v>
      </c>
      <c r="C9549" s="268" t="s">
        <v>111</v>
      </c>
      <c r="D9549" s="283">
        <v>13.5</v>
      </c>
    </row>
    <row r="9550" spans="1:4">
      <c r="A9550" s="268">
        <v>91863</v>
      </c>
      <c r="B9550" s="261" t="s">
        <v>9851</v>
      </c>
      <c r="C9550" s="268" t="s">
        <v>111</v>
      </c>
      <c r="D9550" s="283">
        <v>12.1</v>
      </c>
    </row>
    <row r="9551" spans="1:4">
      <c r="A9551" s="268">
        <v>91867</v>
      </c>
      <c r="B9551" s="261" t="s">
        <v>9852</v>
      </c>
      <c r="C9551" s="268" t="s">
        <v>111</v>
      </c>
      <c r="D9551" s="283">
        <v>10.72</v>
      </c>
    </row>
    <row r="9552" spans="1:4">
      <c r="A9552" s="268">
        <v>91871</v>
      </c>
      <c r="B9552" s="261" t="s">
        <v>9853</v>
      </c>
      <c r="C9552" s="268" t="s">
        <v>111</v>
      </c>
      <c r="D9552" s="283">
        <v>15.36</v>
      </c>
    </row>
    <row r="9553" spans="1:4">
      <c r="A9553" s="268">
        <v>91864</v>
      </c>
      <c r="B9553" s="261" t="s">
        <v>9854</v>
      </c>
      <c r="C9553" s="268" t="s">
        <v>111</v>
      </c>
      <c r="D9553" s="283">
        <v>16.3</v>
      </c>
    </row>
    <row r="9554" spans="1:4">
      <c r="A9554" s="268">
        <v>91868</v>
      </c>
      <c r="B9554" s="261" t="s">
        <v>9855</v>
      </c>
      <c r="C9554" s="268" t="s">
        <v>111</v>
      </c>
      <c r="D9554" s="283">
        <v>14.92</v>
      </c>
    </row>
    <row r="9555" spans="1:4">
      <c r="A9555" s="268">
        <v>91872</v>
      </c>
      <c r="B9555" s="261" t="s">
        <v>9856</v>
      </c>
      <c r="C9555" s="268" t="s">
        <v>111</v>
      </c>
      <c r="D9555" s="283">
        <v>19.559999999999999</v>
      </c>
    </row>
    <row r="9556" spans="1:4">
      <c r="A9556" s="268">
        <v>91865</v>
      </c>
      <c r="B9556" s="261" t="s">
        <v>9857</v>
      </c>
      <c r="C9556" s="268" t="s">
        <v>111</v>
      </c>
      <c r="D9556" s="283">
        <v>20.399999999999999</v>
      </c>
    </row>
    <row r="9557" spans="1:4">
      <c r="A9557" s="268">
        <v>91869</v>
      </c>
      <c r="B9557" s="261" t="s">
        <v>9858</v>
      </c>
      <c r="C9557" s="268" t="s">
        <v>111</v>
      </c>
      <c r="D9557" s="283">
        <v>18.97</v>
      </c>
    </row>
    <row r="9558" spans="1:4">
      <c r="A9558" s="268">
        <v>91873</v>
      </c>
      <c r="B9558" s="261" t="s">
        <v>9859</v>
      </c>
      <c r="C9558" s="268" t="s">
        <v>111</v>
      </c>
      <c r="D9558" s="283">
        <v>23.6</v>
      </c>
    </row>
    <row r="9559" spans="1:4">
      <c r="A9559" s="268">
        <v>91981</v>
      </c>
      <c r="B9559" s="261" t="s">
        <v>9860</v>
      </c>
      <c r="C9559" s="268" t="s">
        <v>347</v>
      </c>
      <c r="D9559" s="283">
        <v>48.34</v>
      </c>
    </row>
    <row r="9560" spans="1:4">
      <c r="A9560" s="268">
        <v>91980</v>
      </c>
      <c r="B9560" s="261" t="s">
        <v>9861</v>
      </c>
      <c r="C9560" s="268" t="s">
        <v>347</v>
      </c>
      <c r="D9560" s="283">
        <v>37.47</v>
      </c>
    </row>
    <row r="9561" spans="1:4">
      <c r="A9561" s="268">
        <v>91979</v>
      </c>
      <c r="B9561" s="261" t="s">
        <v>9862</v>
      </c>
      <c r="C9561" s="268" t="s">
        <v>347</v>
      </c>
      <c r="D9561" s="283">
        <v>49.35</v>
      </c>
    </row>
    <row r="9562" spans="1:4">
      <c r="A9562" s="268">
        <v>91978</v>
      </c>
      <c r="B9562" s="261" t="s">
        <v>9863</v>
      </c>
      <c r="C9562" s="268" t="s">
        <v>347</v>
      </c>
      <c r="D9562" s="283">
        <v>38.479999999999997</v>
      </c>
    </row>
    <row r="9563" spans="1:4">
      <c r="A9563" s="268">
        <v>92029</v>
      </c>
      <c r="B9563" s="261" t="s">
        <v>9864</v>
      </c>
      <c r="C9563" s="268" t="s">
        <v>347</v>
      </c>
      <c r="D9563" s="283">
        <v>57.02</v>
      </c>
    </row>
    <row r="9564" spans="1:4">
      <c r="A9564" s="268">
        <v>92028</v>
      </c>
      <c r="B9564" s="261" t="s">
        <v>9865</v>
      </c>
      <c r="C9564" s="268" t="s">
        <v>347</v>
      </c>
      <c r="D9564" s="283">
        <v>46.15</v>
      </c>
    </row>
    <row r="9565" spans="1:4">
      <c r="A9565" s="268">
        <v>92031</v>
      </c>
      <c r="B9565" s="261" t="s">
        <v>9866</v>
      </c>
      <c r="C9565" s="268" t="s">
        <v>347</v>
      </c>
      <c r="D9565" s="283">
        <v>77.81</v>
      </c>
    </row>
    <row r="9566" spans="1:4">
      <c r="A9566" s="268">
        <v>92030</v>
      </c>
      <c r="B9566" s="261" t="s">
        <v>9867</v>
      </c>
      <c r="C9566" s="268" t="s">
        <v>347</v>
      </c>
      <c r="D9566" s="283">
        <v>66.94</v>
      </c>
    </row>
    <row r="9567" spans="1:4">
      <c r="A9567" s="268">
        <v>91955</v>
      </c>
      <c r="B9567" s="261" t="s">
        <v>9868</v>
      </c>
      <c r="C9567" s="268" t="s">
        <v>347</v>
      </c>
      <c r="D9567" s="283">
        <v>36.15</v>
      </c>
    </row>
    <row r="9568" spans="1:4">
      <c r="A9568" s="268">
        <v>91954</v>
      </c>
      <c r="B9568" s="261" t="s">
        <v>9869</v>
      </c>
      <c r="C9568" s="268" t="s">
        <v>347</v>
      </c>
      <c r="D9568" s="283">
        <v>25.28</v>
      </c>
    </row>
    <row r="9569" spans="1:4">
      <c r="A9569" s="268">
        <v>92033</v>
      </c>
      <c r="B9569" s="261" t="s">
        <v>9870</v>
      </c>
      <c r="C9569" s="268" t="s">
        <v>347</v>
      </c>
      <c r="D9569" s="283">
        <v>78.760000000000005</v>
      </c>
    </row>
    <row r="9570" spans="1:4">
      <c r="A9570" s="268">
        <v>92032</v>
      </c>
      <c r="B9570" s="261" t="s">
        <v>9871</v>
      </c>
      <c r="C9570" s="268" t="s">
        <v>347</v>
      </c>
      <c r="D9570" s="283">
        <v>67.89</v>
      </c>
    </row>
    <row r="9571" spans="1:4">
      <c r="A9571" s="268">
        <v>91961</v>
      </c>
      <c r="B9571" s="261" t="s">
        <v>9872</v>
      </c>
      <c r="C9571" s="268" t="s">
        <v>347</v>
      </c>
      <c r="D9571" s="283">
        <v>57.97</v>
      </c>
    </row>
    <row r="9572" spans="1:4">
      <c r="A9572" s="268">
        <v>91960</v>
      </c>
      <c r="B9572" s="261" t="s">
        <v>9873</v>
      </c>
      <c r="C9572" s="268" t="s">
        <v>347</v>
      </c>
      <c r="D9572" s="283">
        <v>47.1</v>
      </c>
    </row>
    <row r="9573" spans="1:4">
      <c r="A9573" s="268">
        <v>91969</v>
      </c>
      <c r="B9573" s="261" t="s">
        <v>9874</v>
      </c>
      <c r="C9573" s="268" t="s">
        <v>347</v>
      </c>
      <c r="D9573" s="283">
        <v>79.709999999999994</v>
      </c>
    </row>
    <row r="9574" spans="1:4">
      <c r="A9574" s="268">
        <v>91968</v>
      </c>
      <c r="B9574" s="261" t="s">
        <v>9875</v>
      </c>
      <c r="C9574" s="268" t="s">
        <v>347</v>
      </c>
      <c r="D9574" s="283">
        <v>68.84</v>
      </c>
    </row>
    <row r="9575" spans="1:4">
      <c r="A9575" s="268">
        <v>91985</v>
      </c>
      <c r="B9575" s="261" t="s">
        <v>9876</v>
      </c>
      <c r="C9575" s="268" t="s">
        <v>347</v>
      </c>
      <c r="D9575" s="283">
        <v>28.7</v>
      </c>
    </row>
    <row r="9576" spans="1:4">
      <c r="A9576" s="268">
        <v>91984</v>
      </c>
      <c r="B9576" s="261" t="s">
        <v>9877</v>
      </c>
      <c r="C9576" s="268" t="s">
        <v>347</v>
      </c>
      <c r="D9576" s="283">
        <v>17.829999999999998</v>
      </c>
    </row>
    <row r="9577" spans="1:4">
      <c r="A9577" s="268">
        <v>91989</v>
      </c>
      <c r="B9577" s="261" t="s">
        <v>9878</v>
      </c>
      <c r="C9577" s="268" t="s">
        <v>347</v>
      </c>
      <c r="D9577" s="283">
        <v>32.090000000000003</v>
      </c>
    </row>
    <row r="9578" spans="1:4">
      <c r="A9578" s="268">
        <v>91988</v>
      </c>
      <c r="B9578" s="261" t="s">
        <v>9879</v>
      </c>
      <c r="C9578" s="268" t="s">
        <v>347</v>
      </c>
      <c r="D9578" s="283">
        <v>21.22</v>
      </c>
    </row>
    <row r="9579" spans="1:4">
      <c r="A9579" s="268">
        <v>92023</v>
      </c>
      <c r="B9579" s="261" t="s">
        <v>9880</v>
      </c>
      <c r="C9579" s="268" t="s">
        <v>347</v>
      </c>
      <c r="D9579" s="283">
        <v>50.45</v>
      </c>
    </row>
    <row r="9580" spans="1:4">
      <c r="A9580" s="268">
        <v>92022</v>
      </c>
      <c r="B9580" s="261" t="s">
        <v>9881</v>
      </c>
      <c r="C9580" s="268" t="s">
        <v>347</v>
      </c>
      <c r="D9580" s="283">
        <v>39.58</v>
      </c>
    </row>
    <row r="9581" spans="1:4">
      <c r="A9581" s="268">
        <v>92025</v>
      </c>
      <c r="B9581" s="261" t="s">
        <v>9882</v>
      </c>
      <c r="C9581" s="268" t="s">
        <v>347</v>
      </c>
      <c r="D9581" s="283">
        <v>71.31</v>
      </c>
    </row>
    <row r="9582" spans="1:4">
      <c r="A9582" s="268">
        <v>92024</v>
      </c>
      <c r="B9582" s="261" t="s">
        <v>9883</v>
      </c>
      <c r="C9582" s="268" t="s">
        <v>347</v>
      </c>
      <c r="D9582" s="283">
        <v>60.44</v>
      </c>
    </row>
    <row r="9583" spans="1:4">
      <c r="A9583" s="268">
        <v>91957</v>
      </c>
      <c r="B9583" s="261" t="s">
        <v>9884</v>
      </c>
      <c r="C9583" s="268" t="s">
        <v>347</v>
      </c>
      <c r="D9583" s="283">
        <v>51.4</v>
      </c>
    </row>
    <row r="9584" spans="1:4">
      <c r="A9584" s="268">
        <v>91956</v>
      </c>
      <c r="B9584" s="261" t="s">
        <v>9885</v>
      </c>
      <c r="C9584" s="268" t="s">
        <v>347</v>
      </c>
      <c r="D9584" s="283">
        <v>40.53</v>
      </c>
    </row>
    <row r="9585" spans="1:4">
      <c r="A9585" s="268">
        <v>91963</v>
      </c>
      <c r="B9585" s="261" t="s">
        <v>9886</v>
      </c>
      <c r="C9585" s="268" t="s">
        <v>347</v>
      </c>
      <c r="D9585" s="283">
        <v>73.209999999999994</v>
      </c>
    </row>
    <row r="9586" spans="1:4">
      <c r="A9586" s="268">
        <v>91962</v>
      </c>
      <c r="B9586" s="261" t="s">
        <v>9887</v>
      </c>
      <c r="C9586" s="268" t="s">
        <v>347</v>
      </c>
      <c r="D9586" s="283">
        <v>62.34</v>
      </c>
    </row>
    <row r="9587" spans="1:4">
      <c r="A9587" s="268">
        <v>91953</v>
      </c>
      <c r="B9587" s="261" t="s">
        <v>9888</v>
      </c>
      <c r="C9587" s="268" t="s">
        <v>347</v>
      </c>
      <c r="D9587" s="283">
        <v>29.64</v>
      </c>
    </row>
    <row r="9588" spans="1:4">
      <c r="A9588" s="268">
        <v>91952</v>
      </c>
      <c r="B9588" s="261" t="s">
        <v>9889</v>
      </c>
      <c r="C9588" s="268" t="s">
        <v>347</v>
      </c>
      <c r="D9588" s="283">
        <v>18.77</v>
      </c>
    </row>
    <row r="9589" spans="1:4">
      <c r="A9589" s="268">
        <v>92035</v>
      </c>
      <c r="B9589" s="261" t="s">
        <v>9890</v>
      </c>
      <c r="C9589" s="268" t="s">
        <v>347</v>
      </c>
      <c r="D9589" s="283">
        <v>72.260000000000005</v>
      </c>
    </row>
    <row r="9590" spans="1:4">
      <c r="A9590" s="268">
        <v>92034</v>
      </c>
      <c r="B9590" s="261" t="s">
        <v>9891</v>
      </c>
      <c r="C9590" s="268" t="s">
        <v>347</v>
      </c>
      <c r="D9590" s="283">
        <v>61.39</v>
      </c>
    </row>
    <row r="9591" spans="1:4">
      <c r="A9591" s="268">
        <v>92027</v>
      </c>
      <c r="B9591" s="261" t="s">
        <v>9892</v>
      </c>
      <c r="C9591" s="268" t="s">
        <v>347</v>
      </c>
      <c r="D9591" s="283">
        <v>65.739999999999995</v>
      </c>
    </row>
    <row r="9592" spans="1:4">
      <c r="A9592" s="268">
        <v>92026</v>
      </c>
      <c r="B9592" s="261" t="s">
        <v>9893</v>
      </c>
      <c r="C9592" s="268" t="s">
        <v>347</v>
      </c>
      <c r="D9592" s="283">
        <v>54.87</v>
      </c>
    </row>
    <row r="9593" spans="1:4">
      <c r="A9593" s="268">
        <v>91965</v>
      </c>
      <c r="B9593" s="261" t="s">
        <v>9894</v>
      </c>
      <c r="C9593" s="268" t="s">
        <v>347</v>
      </c>
      <c r="D9593" s="283">
        <v>66.69</v>
      </c>
    </row>
    <row r="9594" spans="1:4">
      <c r="A9594" s="268">
        <v>91964</v>
      </c>
      <c r="B9594" s="261" t="s">
        <v>9895</v>
      </c>
      <c r="C9594" s="268" t="s">
        <v>347</v>
      </c>
      <c r="D9594" s="283">
        <v>55.82</v>
      </c>
    </row>
    <row r="9595" spans="1:4">
      <c r="A9595" s="268">
        <v>91973</v>
      </c>
      <c r="B9595" s="261" t="s">
        <v>9896</v>
      </c>
      <c r="C9595" s="268" t="s">
        <v>347</v>
      </c>
      <c r="D9595" s="283">
        <v>93.51</v>
      </c>
    </row>
    <row r="9596" spans="1:4">
      <c r="A9596" s="268">
        <v>91972</v>
      </c>
      <c r="B9596" s="261" t="s">
        <v>9897</v>
      </c>
      <c r="C9596" s="268" t="s">
        <v>347</v>
      </c>
      <c r="D9596" s="283">
        <v>78.08</v>
      </c>
    </row>
    <row r="9597" spans="1:4">
      <c r="A9597" s="268">
        <v>91959</v>
      </c>
      <c r="B9597" s="261" t="s">
        <v>9898</v>
      </c>
      <c r="C9597" s="268" t="s">
        <v>347</v>
      </c>
      <c r="D9597" s="283">
        <v>44.94</v>
      </c>
    </row>
    <row r="9598" spans="1:4">
      <c r="A9598" s="268">
        <v>91958</v>
      </c>
      <c r="B9598" s="261" t="s">
        <v>9899</v>
      </c>
      <c r="C9598" s="268" t="s">
        <v>347</v>
      </c>
      <c r="D9598" s="283">
        <v>34.07</v>
      </c>
    </row>
    <row r="9599" spans="1:4">
      <c r="A9599" s="268">
        <v>91971</v>
      </c>
      <c r="B9599" s="261" t="s">
        <v>9900</v>
      </c>
      <c r="C9599" s="268" t="s">
        <v>347</v>
      </c>
      <c r="D9599" s="283">
        <v>86.94</v>
      </c>
    </row>
    <row r="9600" spans="1:4">
      <c r="A9600" s="268">
        <v>91970</v>
      </c>
      <c r="B9600" s="261" t="s">
        <v>9901</v>
      </c>
      <c r="C9600" s="268" t="s">
        <v>347</v>
      </c>
      <c r="D9600" s="283">
        <v>71.510000000000005</v>
      </c>
    </row>
    <row r="9601" spans="1:4">
      <c r="A9601" s="268">
        <v>91967</v>
      </c>
      <c r="B9601" s="261" t="s">
        <v>9902</v>
      </c>
      <c r="C9601" s="268" t="s">
        <v>347</v>
      </c>
      <c r="D9601" s="283">
        <v>60.25</v>
      </c>
    </row>
    <row r="9602" spans="1:4">
      <c r="A9602" s="268">
        <v>91966</v>
      </c>
      <c r="B9602" s="261" t="s">
        <v>9903</v>
      </c>
      <c r="C9602" s="268" t="s">
        <v>347</v>
      </c>
      <c r="D9602" s="283">
        <v>49.38</v>
      </c>
    </row>
    <row r="9603" spans="1:4">
      <c r="A9603" s="268">
        <v>91975</v>
      </c>
      <c r="B9603" s="261" t="s">
        <v>9904</v>
      </c>
      <c r="C9603" s="268" t="s">
        <v>347</v>
      </c>
      <c r="D9603" s="283">
        <v>80.44</v>
      </c>
    </row>
    <row r="9604" spans="1:4">
      <c r="A9604" s="268">
        <v>91974</v>
      </c>
      <c r="B9604" s="261" t="s">
        <v>9905</v>
      </c>
      <c r="C9604" s="268" t="s">
        <v>347</v>
      </c>
      <c r="D9604" s="283">
        <v>65.010000000000005</v>
      </c>
    </row>
    <row r="9605" spans="1:4">
      <c r="A9605" s="268">
        <v>91977</v>
      </c>
      <c r="B9605" s="261" t="s">
        <v>9906</v>
      </c>
      <c r="C9605" s="268" t="s">
        <v>347</v>
      </c>
      <c r="D9605" s="283">
        <v>111.09</v>
      </c>
    </row>
    <row r="9606" spans="1:4">
      <c r="A9606" s="268">
        <v>91976</v>
      </c>
      <c r="B9606" s="261" t="s">
        <v>9907</v>
      </c>
      <c r="C9606" s="268" t="s">
        <v>347</v>
      </c>
      <c r="D9606" s="283">
        <v>95.66</v>
      </c>
    </row>
    <row r="9607" spans="1:4">
      <c r="A9607" s="268">
        <v>91874</v>
      </c>
      <c r="B9607" s="261" t="s">
        <v>9908</v>
      </c>
      <c r="C9607" s="268" t="s">
        <v>347</v>
      </c>
      <c r="D9607" s="283">
        <v>7.89</v>
      </c>
    </row>
    <row r="9608" spans="1:4">
      <c r="A9608" s="268">
        <v>91878</v>
      </c>
      <c r="B9608" s="261" t="s">
        <v>9909</v>
      </c>
      <c r="C9608" s="268" t="s">
        <v>347</v>
      </c>
      <c r="D9608" s="283">
        <v>6.26</v>
      </c>
    </row>
    <row r="9609" spans="1:4">
      <c r="A9609" s="268">
        <v>91882</v>
      </c>
      <c r="B9609" s="261" t="s">
        <v>9910</v>
      </c>
      <c r="C9609" s="268" t="s">
        <v>347</v>
      </c>
      <c r="D9609" s="283">
        <v>11.26</v>
      </c>
    </row>
    <row r="9610" spans="1:4">
      <c r="A9610" s="268">
        <v>91875</v>
      </c>
      <c r="B9610" s="261" t="s">
        <v>9911</v>
      </c>
      <c r="C9610" s="268" t="s">
        <v>347</v>
      </c>
      <c r="D9610" s="283">
        <v>9.33</v>
      </c>
    </row>
    <row r="9611" spans="1:4">
      <c r="A9611" s="268">
        <v>91879</v>
      </c>
      <c r="B9611" s="261" t="s">
        <v>9912</v>
      </c>
      <c r="C9611" s="268" t="s">
        <v>347</v>
      </c>
      <c r="D9611" s="283">
        <v>7.7</v>
      </c>
    </row>
    <row r="9612" spans="1:4">
      <c r="A9612" s="268">
        <v>91884</v>
      </c>
      <c r="B9612" s="261" t="s">
        <v>9913</v>
      </c>
      <c r="C9612" s="268" t="s">
        <v>347</v>
      </c>
      <c r="D9612" s="283">
        <v>12.7</v>
      </c>
    </row>
    <row r="9613" spans="1:4">
      <c r="A9613" s="268">
        <v>91876</v>
      </c>
      <c r="B9613" s="261" t="s">
        <v>9914</v>
      </c>
      <c r="C9613" s="268" t="s">
        <v>347</v>
      </c>
      <c r="D9613" s="283">
        <v>11.27</v>
      </c>
    </row>
    <row r="9614" spans="1:4">
      <c r="A9614" s="268">
        <v>91880</v>
      </c>
      <c r="B9614" s="261" t="s">
        <v>9915</v>
      </c>
      <c r="C9614" s="268" t="s">
        <v>347</v>
      </c>
      <c r="D9614" s="283">
        <v>9.64</v>
      </c>
    </row>
    <row r="9615" spans="1:4">
      <c r="A9615" s="268">
        <v>91885</v>
      </c>
      <c r="B9615" s="261" t="s">
        <v>9916</v>
      </c>
      <c r="C9615" s="268" t="s">
        <v>347</v>
      </c>
      <c r="D9615" s="283">
        <v>14.58</v>
      </c>
    </row>
    <row r="9616" spans="1:4">
      <c r="A9616" s="268">
        <v>91877</v>
      </c>
      <c r="B9616" s="261" t="s">
        <v>9917</v>
      </c>
      <c r="C9616" s="268" t="s">
        <v>347</v>
      </c>
      <c r="D9616" s="283">
        <v>14</v>
      </c>
    </row>
    <row r="9617" spans="1:4">
      <c r="A9617" s="268">
        <v>91881</v>
      </c>
      <c r="B9617" s="261" t="s">
        <v>9918</v>
      </c>
      <c r="C9617" s="268" t="s">
        <v>347</v>
      </c>
      <c r="D9617" s="283">
        <v>12.37</v>
      </c>
    </row>
    <row r="9618" spans="1:4">
      <c r="A9618" s="268">
        <v>91886</v>
      </c>
      <c r="B9618" s="261" t="s">
        <v>9919</v>
      </c>
      <c r="C9618" s="268" t="s">
        <v>347</v>
      </c>
      <c r="D9618" s="283">
        <v>17.260000000000002</v>
      </c>
    </row>
    <row r="9619" spans="1:4">
      <c r="A9619" s="268">
        <v>91945</v>
      </c>
      <c r="B9619" s="261" t="s">
        <v>9920</v>
      </c>
      <c r="C9619" s="268" t="s">
        <v>347</v>
      </c>
      <c r="D9619" s="283">
        <v>14.18</v>
      </c>
    </row>
    <row r="9620" spans="1:4">
      <c r="A9620" s="268">
        <v>91947</v>
      </c>
      <c r="B9620" s="261" t="s">
        <v>9921</v>
      </c>
      <c r="C9620" s="268" t="s">
        <v>347</v>
      </c>
      <c r="D9620" s="283">
        <v>8.7899999999999991</v>
      </c>
    </row>
    <row r="9621" spans="1:4">
      <c r="A9621" s="268">
        <v>91946</v>
      </c>
      <c r="B9621" s="261" t="s">
        <v>9922</v>
      </c>
      <c r="C9621" s="268" t="s">
        <v>347</v>
      </c>
      <c r="D9621" s="283">
        <v>10.87</v>
      </c>
    </row>
    <row r="9622" spans="1:4">
      <c r="A9622" s="268">
        <v>91949</v>
      </c>
      <c r="B9622" s="261" t="s">
        <v>9923</v>
      </c>
      <c r="C9622" s="268" t="s">
        <v>347</v>
      </c>
      <c r="D9622" s="283">
        <v>19.47</v>
      </c>
    </row>
    <row r="9623" spans="1:4">
      <c r="A9623" s="268">
        <v>91951</v>
      </c>
      <c r="B9623" s="261" t="s">
        <v>9924</v>
      </c>
      <c r="C9623" s="268" t="s">
        <v>347</v>
      </c>
      <c r="D9623" s="283">
        <v>13.01</v>
      </c>
    </row>
    <row r="9624" spans="1:4">
      <c r="A9624" s="268">
        <v>91950</v>
      </c>
      <c r="B9624" s="261" t="s">
        <v>9925</v>
      </c>
      <c r="C9624" s="268" t="s">
        <v>347</v>
      </c>
      <c r="D9624" s="283">
        <v>15.43</v>
      </c>
    </row>
    <row r="9625" spans="1:4">
      <c r="A9625" s="268">
        <v>91992</v>
      </c>
      <c r="B9625" s="261" t="s">
        <v>9926</v>
      </c>
      <c r="C9625" s="268" t="s">
        <v>347</v>
      </c>
      <c r="D9625" s="283">
        <v>46.09</v>
      </c>
    </row>
    <row r="9626" spans="1:4">
      <c r="A9626" s="268">
        <v>91990</v>
      </c>
      <c r="B9626" s="261" t="s">
        <v>9927</v>
      </c>
      <c r="C9626" s="268" t="s">
        <v>347</v>
      </c>
      <c r="D9626" s="283">
        <v>35.22</v>
      </c>
    </row>
    <row r="9627" spans="1:4">
      <c r="A9627" s="268">
        <v>91993</v>
      </c>
      <c r="B9627" s="261" t="s">
        <v>9928</v>
      </c>
      <c r="C9627" s="268" t="s">
        <v>347</v>
      </c>
      <c r="D9627" s="283">
        <v>47.92</v>
      </c>
    </row>
    <row r="9628" spans="1:4">
      <c r="A9628" s="268">
        <v>91991</v>
      </c>
      <c r="B9628" s="261" t="s">
        <v>9929</v>
      </c>
      <c r="C9628" s="268" t="s">
        <v>347</v>
      </c>
      <c r="D9628" s="283">
        <v>37.049999999999997</v>
      </c>
    </row>
    <row r="9629" spans="1:4">
      <c r="A9629" s="268">
        <v>92000</v>
      </c>
      <c r="B9629" s="261" t="s">
        <v>9930</v>
      </c>
      <c r="C9629" s="268" t="s">
        <v>347</v>
      </c>
      <c r="D9629" s="283">
        <v>30.99</v>
      </c>
    </row>
    <row r="9630" spans="1:4">
      <c r="A9630" s="268">
        <v>91998</v>
      </c>
      <c r="B9630" s="261" t="s">
        <v>9931</v>
      </c>
      <c r="C9630" s="268" t="s">
        <v>347</v>
      </c>
      <c r="D9630" s="283">
        <v>20.12</v>
      </c>
    </row>
    <row r="9631" spans="1:4">
      <c r="A9631" s="268">
        <v>92001</v>
      </c>
      <c r="B9631" s="261" t="s">
        <v>9932</v>
      </c>
      <c r="C9631" s="268" t="s">
        <v>347</v>
      </c>
      <c r="D9631" s="283">
        <v>32.82</v>
      </c>
    </row>
    <row r="9632" spans="1:4">
      <c r="A9632" s="268">
        <v>91999</v>
      </c>
      <c r="B9632" s="261" t="s">
        <v>9933</v>
      </c>
      <c r="C9632" s="268" t="s">
        <v>347</v>
      </c>
      <c r="D9632" s="283">
        <v>21.95</v>
      </c>
    </row>
    <row r="9633" spans="1:4">
      <c r="A9633" s="268">
        <v>92008</v>
      </c>
      <c r="B9633" s="261" t="s">
        <v>9934</v>
      </c>
      <c r="C9633" s="268" t="s">
        <v>347</v>
      </c>
      <c r="D9633" s="283">
        <v>47.58</v>
      </c>
    </row>
    <row r="9634" spans="1:4">
      <c r="A9634" s="268">
        <v>92006</v>
      </c>
      <c r="B9634" s="261" t="s">
        <v>9935</v>
      </c>
      <c r="C9634" s="268" t="s">
        <v>347</v>
      </c>
      <c r="D9634" s="283">
        <v>36.71</v>
      </c>
    </row>
    <row r="9635" spans="1:4">
      <c r="A9635" s="268">
        <v>92009</v>
      </c>
      <c r="B9635" s="261" t="s">
        <v>9936</v>
      </c>
      <c r="C9635" s="268" t="s">
        <v>347</v>
      </c>
      <c r="D9635" s="283">
        <v>51.24</v>
      </c>
    </row>
    <row r="9636" spans="1:4">
      <c r="A9636" s="268">
        <v>92007</v>
      </c>
      <c r="B9636" s="261" t="s">
        <v>9937</v>
      </c>
      <c r="C9636" s="268" t="s">
        <v>347</v>
      </c>
      <c r="D9636" s="283">
        <v>40.369999999999997</v>
      </c>
    </row>
    <row r="9637" spans="1:4">
      <c r="A9637" s="268">
        <v>92016</v>
      </c>
      <c r="B9637" s="261" t="s">
        <v>9938</v>
      </c>
      <c r="C9637" s="268" t="s">
        <v>347</v>
      </c>
      <c r="D9637" s="283">
        <v>64.19</v>
      </c>
    </row>
    <row r="9638" spans="1:4">
      <c r="A9638" s="268">
        <v>92014</v>
      </c>
      <c r="B9638" s="261" t="s">
        <v>9939</v>
      </c>
      <c r="C9638" s="268" t="s">
        <v>347</v>
      </c>
      <c r="D9638" s="283">
        <v>53.32</v>
      </c>
    </row>
    <row r="9639" spans="1:4">
      <c r="A9639" s="268">
        <v>92017</v>
      </c>
      <c r="B9639" s="261" t="s">
        <v>9940</v>
      </c>
      <c r="C9639" s="268" t="s">
        <v>347</v>
      </c>
      <c r="D9639" s="283">
        <v>69.680000000000007</v>
      </c>
    </row>
    <row r="9640" spans="1:4">
      <c r="A9640" s="268">
        <v>92015</v>
      </c>
      <c r="B9640" s="261" t="s">
        <v>9941</v>
      </c>
      <c r="C9640" s="268" t="s">
        <v>347</v>
      </c>
      <c r="D9640" s="283">
        <v>58.81</v>
      </c>
    </row>
    <row r="9641" spans="1:4">
      <c r="A9641" s="268">
        <v>92019</v>
      </c>
      <c r="B9641" s="261" t="s">
        <v>9942</v>
      </c>
      <c r="C9641" s="268" t="s">
        <v>347</v>
      </c>
      <c r="D9641" s="283">
        <v>85.96</v>
      </c>
    </row>
    <row r="9642" spans="1:4">
      <c r="A9642" s="268">
        <v>92018</v>
      </c>
      <c r="B9642" s="261" t="s">
        <v>9943</v>
      </c>
      <c r="C9642" s="268" t="s">
        <v>347</v>
      </c>
      <c r="D9642" s="283">
        <v>70.53</v>
      </c>
    </row>
    <row r="9643" spans="1:4">
      <c r="A9643" s="268">
        <v>92021</v>
      </c>
      <c r="B9643" s="261" t="s">
        <v>9944</v>
      </c>
      <c r="C9643" s="268" t="s">
        <v>347</v>
      </c>
      <c r="D9643" s="283">
        <v>119.43</v>
      </c>
    </row>
    <row r="9644" spans="1:4">
      <c r="A9644" s="268">
        <v>92020</v>
      </c>
      <c r="B9644" s="261" t="s">
        <v>9945</v>
      </c>
      <c r="C9644" s="268" t="s">
        <v>347</v>
      </c>
      <c r="D9644" s="283">
        <v>104</v>
      </c>
    </row>
    <row r="9645" spans="1:4">
      <c r="A9645" s="268">
        <v>91996</v>
      </c>
      <c r="B9645" s="261" t="s">
        <v>9946</v>
      </c>
      <c r="C9645" s="268" t="s">
        <v>347</v>
      </c>
      <c r="D9645" s="283">
        <v>35.200000000000003</v>
      </c>
    </row>
    <row r="9646" spans="1:4">
      <c r="A9646" s="268">
        <v>91994</v>
      </c>
      <c r="B9646" s="261" t="s">
        <v>9947</v>
      </c>
      <c r="C9646" s="268" t="s">
        <v>347</v>
      </c>
      <c r="D9646" s="283">
        <v>24.33</v>
      </c>
    </row>
    <row r="9647" spans="1:4">
      <c r="A9647" s="268">
        <v>91997</v>
      </c>
      <c r="B9647" s="261" t="s">
        <v>9948</v>
      </c>
      <c r="C9647" s="268" t="s">
        <v>347</v>
      </c>
      <c r="D9647" s="283">
        <v>37.03</v>
      </c>
    </row>
    <row r="9648" spans="1:4">
      <c r="A9648" s="268">
        <v>91995</v>
      </c>
      <c r="B9648" s="261" t="s">
        <v>9949</v>
      </c>
      <c r="C9648" s="268" t="s">
        <v>347</v>
      </c>
      <c r="D9648" s="283">
        <v>26.16</v>
      </c>
    </row>
    <row r="9649" spans="1:4">
      <c r="A9649" s="268">
        <v>92004</v>
      </c>
      <c r="B9649" s="261" t="s">
        <v>9950</v>
      </c>
      <c r="C9649" s="268" t="s">
        <v>347</v>
      </c>
      <c r="D9649" s="283">
        <v>56.07</v>
      </c>
    </row>
    <row r="9650" spans="1:4">
      <c r="A9650" s="268">
        <v>92002</v>
      </c>
      <c r="B9650" s="261" t="s">
        <v>9951</v>
      </c>
      <c r="C9650" s="268" t="s">
        <v>347</v>
      </c>
      <c r="D9650" s="283">
        <v>45.2</v>
      </c>
    </row>
    <row r="9651" spans="1:4">
      <c r="A9651" s="268">
        <v>92005</v>
      </c>
      <c r="B9651" s="261" t="s">
        <v>9952</v>
      </c>
      <c r="C9651" s="268" t="s">
        <v>347</v>
      </c>
      <c r="D9651" s="283">
        <v>59.73</v>
      </c>
    </row>
    <row r="9652" spans="1:4">
      <c r="A9652" s="268">
        <v>92003</v>
      </c>
      <c r="B9652" s="261" t="s">
        <v>9953</v>
      </c>
      <c r="C9652" s="268" t="s">
        <v>347</v>
      </c>
      <c r="D9652" s="283">
        <v>48.86</v>
      </c>
    </row>
    <row r="9653" spans="1:4">
      <c r="A9653" s="268">
        <v>92012</v>
      </c>
      <c r="B9653" s="261" t="s">
        <v>9954</v>
      </c>
      <c r="C9653" s="268" t="s">
        <v>347</v>
      </c>
      <c r="D9653" s="283">
        <v>76.86</v>
      </c>
    </row>
    <row r="9654" spans="1:4">
      <c r="A9654" s="268">
        <v>92010</v>
      </c>
      <c r="B9654" s="261" t="s">
        <v>9955</v>
      </c>
      <c r="C9654" s="268" t="s">
        <v>347</v>
      </c>
      <c r="D9654" s="283">
        <v>65.989999999999995</v>
      </c>
    </row>
    <row r="9655" spans="1:4">
      <c r="A9655" s="268">
        <v>92013</v>
      </c>
      <c r="B9655" s="261" t="s">
        <v>9956</v>
      </c>
      <c r="C9655" s="268" t="s">
        <v>347</v>
      </c>
      <c r="D9655" s="283">
        <v>82.35</v>
      </c>
    </row>
    <row r="9656" spans="1:4">
      <c r="A9656" s="268">
        <v>92011</v>
      </c>
      <c r="B9656" s="261" t="s">
        <v>9957</v>
      </c>
      <c r="C9656" s="268" t="s">
        <v>347</v>
      </c>
      <c r="D9656" s="283">
        <v>71.48</v>
      </c>
    </row>
    <row r="9657" spans="1:4">
      <c r="A9657" s="268">
        <v>95777</v>
      </c>
      <c r="B9657" s="261" t="s">
        <v>9958</v>
      </c>
      <c r="C9657" s="268" t="s">
        <v>347</v>
      </c>
      <c r="D9657" s="283">
        <v>25.88</v>
      </c>
    </row>
    <row r="9658" spans="1:4">
      <c r="A9658" s="268">
        <v>95780</v>
      </c>
      <c r="B9658" s="261" t="s">
        <v>9959</v>
      </c>
      <c r="C9658" s="268" t="s">
        <v>347</v>
      </c>
      <c r="D9658" s="283">
        <v>29.99</v>
      </c>
    </row>
    <row r="9659" spans="1:4">
      <c r="A9659" s="268">
        <v>95783</v>
      </c>
      <c r="B9659" s="261" t="s">
        <v>9960</v>
      </c>
      <c r="C9659" s="268" t="s">
        <v>347</v>
      </c>
      <c r="D9659" s="283">
        <v>0</v>
      </c>
    </row>
    <row r="9660" spans="1:4">
      <c r="A9660" s="268">
        <v>95778</v>
      </c>
      <c r="B9660" s="261" t="s">
        <v>9961</v>
      </c>
      <c r="C9660" s="268" t="s">
        <v>347</v>
      </c>
      <c r="D9660" s="283">
        <v>29.88</v>
      </c>
    </row>
    <row r="9661" spans="1:4">
      <c r="A9661" s="268">
        <v>95781</v>
      </c>
      <c r="B9661" s="261" t="s">
        <v>9962</v>
      </c>
      <c r="C9661" s="268" t="s">
        <v>347</v>
      </c>
      <c r="D9661" s="283">
        <v>33.93</v>
      </c>
    </row>
    <row r="9662" spans="1:4">
      <c r="A9662" s="268">
        <v>95784</v>
      </c>
      <c r="B9662" s="261" t="s">
        <v>9963</v>
      </c>
      <c r="C9662" s="268" t="s">
        <v>347</v>
      </c>
      <c r="D9662" s="283">
        <v>0</v>
      </c>
    </row>
    <row r="9663" spans="1:4">
      <c r="A9663" s="268">
        <v>95782</v>
      </c>
      <c r="B9663" s="261" t="s">
        <v>9964</v>
      </c>
      <c r="C9663" s="268" t="s">
        <v>347</v>
      </c>
      <c r="D9663" s="283">
        <v>32.26</v>
      </c>
    </row>
    <row r="9664" spans="1:4">
      <c r="A9664" s="268">
        <v>95779</v>
      </c>
      <c r="B9664" s="261" t="s">
        <v>9965</v>
      </c>
      <c r="C9664" s="268" t="s">
        <v>347</v>
      </c>
      <c r="D9664" s="283">
        <v>23.89</v>
      </c>
    </row>
    <row r="9665" spans="1:4">
      <c r="A9665" s="268">
        <v>95785</v>
      </c>
      <c r="B9665" s="261" t="s">
        <v>9966</v>
      </c>
      <c r="C9665" s="268" t="s">
        <v>347</v>
      </c>
      <c r="D9665" s="283">
        <v>37.049999999999997</v>
      </c>
    </row>
    <row r="9666" spans="1:4">
      <c r="A9666" s="268">
        <v>95792</v>
      </c>
      <c r="B9666" s="261" t="s">
        <v>9967</v>
      </c>
      <c r="C9666" s="268" t="s">
        <v>347</v>
      </c>
      <c r="D9666" s="283">
        <v>0</v>
      </c>
    </row>
    <row r="9667" spans="1:4">
      <c r="A9667" s="268">
        <v>95793</v>
      </c>
      <c r="B9667" s="261" t="s">
        <v>9968</v>
      </c>
      <c r="C9667" s="268" t="s">
        <v>347</v>
      </c>
      <c r="D9667" s="283">
        <v>0</v>
      </c>
    </row>
    <row r="9668" spans="1:4">
      <c r="A9668" s="268">
        <v>95794</v>
      </c>
      <c r="B9668" s="261" t="s">
        <v>9969</v>
      </c>
      <c r="C9668" s="268" t="s">
        <v>347</v>
      </c>
      <c r="D9668" s="283">
        <v>0</v>
      </c>
    </row>
    <row r="9669" spans="1:4">
      <c r="A9669" s="268">
        <v>95786</v>
      </c>
      <c r="B9669" s="261" t="s">
        <v>9970</v>
      </c>
      <c r="C9669" s="268" t="s">
        <v>347</v>
      </c>
      <c r="D9669" s="283">
        <v>0</v>
      </c>
    </row>
    <row r="9670" spans="1:4">
      <c r="A9670" s="268">
        <v>95788</v>
      </c>
      <c r="B9670" s="261" t="s">
        <v>9971</v>
      </c>
      <c r="C9670" s="268" t="s">
        <v>347</v>
      </c>
      <c r="D9670" s="283">
        <v>0</v>
      </c>
    </row>
    <row r="9671" spans="1:4">
      <c r="A9671" s="268">
        <v>95790</v>
      </c>
      <c r="B9671" s="261" t="s">
        <v>9972</v>
      </c>
      <c r="C9671" s="268" t="s">
        <v>347</v>
      </c>
      <c r="D9671" s="283">
        <v>0</v>
      </c>
    </row>
    <row r="9672" spans="1:4">
      <c r="A9672" s="268">
        <v>95787</v>
      </c>
      <c r="B9672" s="261" t="s">
        <v>9973</v>
      </c>
      <c r="C9672" s="268" t="s">
        <v>347</v>
      </c>
      <c r="D9672" s="283">
        <v>30.61</v>
      </c>
    </row>
    <row r="9673" spans="1:4">
      <c r="A9673" s="268">
        <v>95789</v>
      </c>
      <c r="B9673" s="261" t="s">
        <v>9974</v>
      </c>
      <c r="C9673" s="268" t="s">
        <v>347</v>
      </c>
      <c r="D9673" s="283">
        <v>38.22</v>
      </c>
    </row>
    <row r="9674" spans="1:4">
      <c r="A9674" s="268">
        <v>95791</v>
      </c>
      <c r="B9674" s="261" t="s">
        <v>9975</v>
      </c>
      <c r="C9674" s="268" t="s">
        <v>347</v>
      </c>
      <c r="D9674" s="283">
        <v>49.62</v>
      </c>
    </row>
    <row r="9675" spans="1:4">
      <c r="A9675" s="268">
        <v>95795</v>
      </c>
      <c r="B9675" s="261" t="s">
        <v>9976</v>
      </c>
      <c r="C9675" s="268" t="s">
        <v>347</v>
      </c>
      <c r="D9675" s="283">
        <v>35.67</v>
      </c>
    </row>
    <row r="9676" spans="1:4">
      <c r="A9676" s="268">
        <v>95796</v>
      </c>
      <c r="B9676" s="261" t="s">
        <v>9977</v>
      </c>
      <c r="C9676" s="268" t="s">
        <v>347</v>
      </c>
      <c r="D9676" s="283">
        <v>45.08</v>
      </c>
    </row>
    <row r="9677" spans="1:4">
      <c r="A9677" s="268">
        <v>95797</v>
      </c>
      <c r="B9677" s="261" t="s">
        <v>9978</v>
      </c>
      <c r="C9677" s="268" t="s">
        <v>347</v>
      </c>
      <c r="D9677" s="283">
        <v>57.21</v>
      </c>
    </row>
    <row r="9678" spans="1:4">
      <c r="A9678" s="268">
        <v>95798</v>
      </c>
      <c r="B9678" s="261" t="s">
        <v>9979</v>
      </c>
      <c r="C9678" s="268" t="s">
        <v>347</v>
      </c>
      <c r="D9678" s="283">
        <v>0</v>
      </c>
    </row>
    <row r="9679" spans="1:4">
      <c r="A9679" s="268">
        <v>95799</v>
      </c>
      <c r="B9679" s="261" t="s">
        <v>9980</v>
      </c>
      <c r="C9679" s="268" t="s">
        <v>347</v>
      </c>
      <c r="D9679" s="283">
        <v>0</v>
      </c>
    </row>
    <row r="9680" spans="1:4">
      <c r="A9680" s="268">
        <v>95800</v>
      </c>
      <c r="B9680" s="261" t="s">
        <v>9981</v>
      </c>
      <c r="C9680" s="268" t="s">
        <v>347</v>
      </c>
      <c r="D9680" s="283">
        <v>0</v>
      </c>
    </row>
    <row r="9681" spans="1:4">
      <c r="A9681" s="268">
        <v>95801</v>
      </c>
      <c r="B9681" s="261" t="s">
        <v>9982</v>
      </c>
      <c r="C9681" s="268" t="s">
        <v>347</v>
      </c>
      <c r="D9681" s="283">
        <v>43.43</v>
      </c>
    </row>
    <row r="9682" spans="1:4">
      <c r="A9682" s="268">
        <v>95802</v>
      </c>
      <c r="B9682" s="261" t="s">
        <v>9983</v>
      </c>
      <c r="C9682" s="268" t="s">
        <v>347</v>
      </c>
      <c r="D9682" s="283">
        <v>47.41</v>
      </c>
    </row>
    <row r="9683" spans="1:4">
      <c r="A9683" s="268">
        <v>95803</v>
      </c>
      <c r="B9683" s="261" t="s">
        <v>9984</v>
      </c>
      <c r="C9683" s="268" t="s">
        <v>347</v>
      </c>
      <c r="D9683" s="283">
        <v>62.72</v>
      </c>
    </row>
    <row r="9684" spans="1:4">
      <c r="A9684" s="268">
        <v>95804</v>
      </c>
      <c r="B9684" s="261" t="s">
        <v>9985</v>
      </c>
      <c r="C9684" s="268" t="s">
        <v>347</v>
      </c>
      <c r="D9684" s="283">
        <v>23.94</v>
      </c>
    </row>
    <row r="9685" spans="1:4">
      <c r="A9685" s="268">
        <v>95805</v>
      </c>
      <c r="B9685" s="261" t="s">
        <v>9986</v>
      </c>
      <c r="C9685" s="268" t="s">
        <v>347</v>
      </c>
      <c r="D9685" s="283">
        <v>24.1</v>
      </c>
    </row>
    <row r="9686" spans="1:4">
      <c r="A9686" s="268">
        <v>95806</v>
      </c>
      <c r="B9686" s="261" t="s">
        <v>9987</v>
      </c>
      <c r="C9686" s="268" t="s">
        <v>347</v>
      </c>
      <c r="D9686" s="283">
        <v>24.95</v>
      </c>
    </row>
    <row r="9687" spans="1:4">
      <c r="A9687" s="268">
        <v>104401</v>
      </c>
      <c r="B9687" s="261" t="s">
        <v>9988</v>
      </c>
      <c r="C9687" s="268" t="s">
        <v>347</v>
      </c>
      <c r="D9687" s="283">
        <v>26.79</v>
      </c>
    </row>
    <row r="9688" spans="1:4">
      <c r="A9688" s="268">
        <v>104402</v>
      </c>
      <c r="B9688" s="261" t="s">
        <v>9989</v>
      </c>
      <c r="C9688" s="268" t="s">
        <v>347</v>
      </c>
      <c r="D9688" s="283">
        <v>25.43</v>
      </c>
    </row>
    <row r="9689" spans="1:4">
      <c r="A9689" s="268">
        <v>104403</v>
      </c>
      <c r="B9689" s="261" t="s">
        <v>9990</v>
      </c>
      <c r="C9689" s="268" t="s">
        <v>347</v>
      </c>
      <c r="D9689" s="283">
        <v>29.33</v>
      </c>
    </row>
    <row r="9690" spans="1:4">
      <c r="A9690" s="268">
        <v>104395</v>
      </c>
      <c r="B9690" s="261" t="s">
        <v>9991</v>
      </c>
      <c r="C9690" s="268" t="s">
        <v>347</v>
      </c>
      <c r="D9690" s="283">
        <v>23.31</v>
      </c>
    </row>
    <row r="9691" spans="1:4">
      <c r="A9691" s="268">
        <v>104396</v>
      </c>
      <c r="B9691" s="261" t="s">
        <v>9992</v>
      </c>
      <c r="C9691" s="268" t="s">
        <v>347</v>
      </c>
      <c r="D9691" s="283">
        <v>22.41</v>
      </c>
    </row>
    <row r="9692" spans="1:4">
      <c r="A9692" s="268">
        <v>104397</v>
      </c>
      <c r="B9692" s="261" t="s">
        <v>9993</v>
      </c>
      <c r="C9692" s="268" t="s">
        <v>347</v>
      </c>
      <c r="D9692" s="283">
        <v>25.75</v>
      </c>
    </row>
    <row r="9693" spans="1:4">
      <c r="A9693" s="268">
        <v>95810</v>
      </c>
      <c r="B9693" s="261" t="s">
        <v>9994</v>
      </c>
      <c r="C9693" s="268" t="s">
        <v>347</v>
      </c>
      <c r="D9693" s="283">
        <v>19.57</v>
      </c>
    </row>
    <row r="9694" spans="1:4">
      <c r="A9694" s="268">
        <v>95811</v>
      </c>
      <c r="B9694" s="261" t="s">
        <v>9995</v>
      </c>
      <c r="C9694" s="268" t="s">
        <v>347</v>
      </c>
      <c r="D9694" s="283">
        <v>20.059999999999999</v>
      </c>
    </row>
    <row r="9695" spans="1:4">
      <c r="A9695" s="268">
        <v>95812</v>
      </c>
      <c r="B9695" s="261" t="s">
        <v>9996</v>
      </c>
      <c r="C9695" s="268" t="s">
        <v>347</v>
      </c>
      <c r="D9695" s="283">
        <v>23.22</v>
      </c>
    </row>
    <row r="9696" spans="1:4">
      <c r="A9696" s="268">
        <v>95807</v>
      </c>
      <c r="B9696" s="261" t="s">
        <v>9997</v>
      </c>
      <c r="C9696" s="268" t="s">
        <v>347</v>
      </c>
      <c r="D9696" s="283">
        <v>28.27</v>
      </c>
    </row>
    <row r="9697" spans="1:4">
      <c r="A9697" s="268">
        <v>95808</v>
      </c>
      <c r="B9697" s="261" t="s">
        <v>9998</v>
      </c>
      <c r="C9697" s="268" t="s">
        <v>347</v>
      </c>
      <c r="D9697" s="283">
        <v>28.76</v>
      </c>
    </row>
    <row r="9698" spans="1:4">
      <c r="A9698" s="268">
        <v>95809</v>
      </c>
      <c r="B9698" s="261" t="s">
        <v>9999</v>
      </c>
      <c r="C9698" s="268" t="s">
        <v>347</v>
      </c>
      <c r="D9698" s="283">
        <v>31.91</v>
      </c>
    </row>
    <row r="9699" spans="1:4">
      <c r="A9699" s="268">
        <v>104398</v>
      </c>
      <c r="B9699" s="261" t="s">
        <v>10000</v>
      </c>
      <c r="C9699" s="268" t="s">
        <v>347</v>
      </c>
      <c r="D9699" s="283">
        <v>28.25</v>
      </c>
    </row>
    <row r="9700" spans="1:4">
      <c r="A9700" s="268">
        <v>104399</v>
      </c>
      <c r="B9700" s="261" t="s">
        <v>10001</v>
      </c>
      <c r="C9700" s="268" t="s">
        <v>347</v>
      </c>
      <c r="D9700" s="283">
        <v>27.06</v>
      </c>
    </row>
    <row r="9701" spans="1:4">
      <c r="A9701" s="268">
        <v>104400</v>
      </c>
      <c r="B9701" s="261" t="s">
        <v>10002</v>
      </c>
      <c r="C9701" s="268" t="s">
        <v>347</v>
      </c>
      <c r="D9701" s="283">
        <v>31.18</v>
      </c>
    </row>
    <row r="9702" spans="1:4">
      <c r="A9702" s="268">
        <v>104404</v>
      </c>
      <c r="B9702" s="261" t="s">
        <v>10003</v>
      </c>
      <c r="C9702" s="268" t="s">
        <v>347</v>
      </c>
      <c r="D9702" s="283">
        <v>31.42</v>
      </c>
    </row>
    <row r="9703" spans="1:4">
      <c r="A9703" s="268">
        <v>104405</v>
      </c>
      <c r="B9703" s="261" t="s">
        <v>10004</v>
      </c>
      <c r="C9703" s="268" t="s">
        <v>347</v>
      </c>
      <c r="D9703" s="283">
        <v>38.18</v>
      </c>
    </row>
    <row r="9704" spans="1:4">
      <c r="A9704" s="268">
        <v>95813</v>
      </c>
      <c r="B9704" s="261" t="s">
        <v>10005</v>
      </c>
      <c r="C9704" s="268" t="s">
        <v>347</v>
      </c>
      <c r="D9704" s="283">
        <v>22.62</v>
      </c>
    </row>
    <row r="9705" spans="1:4">
      <c r="A9705" s="268">
        <v>95814</v>
      </c>
      <c r="B9705" s="261" t="s">
        <v>10006</v>
      </c>
      <c r="C9705" s="268" t="s">
        <v>347</v>
      </c>
      <c r="D9705" s="283">
        <v>23.26</v>
      </c>
    </row>
    <row r="9706" spans="1:4">
      <c r="A9706" s="268">
        <v>95815</v>
      </c>
      <c r="B9706" s="261" t="s">
        <v>10007</v>
      </c>
      <c r="C9706" s="268" t="s">
        <v>347</v>
      </c>
      <c r="D9706" s="283">
        <v>29.48</v>
      </c>
    </row>
    <row r="9707" spans="1:4">
      <c r="A9707" s="268">
        <v>95816</v>
      </c>
      <c r="B9707" s="261" t="s">
        <v>10008</v>
      </c>
      <c r="C9707" s="268" t="s">
        <v>347</v>
      </c>
      <c r="D9707" s="283">
        <v>34.69</v>
      </c>
    </row>
    <row r="9708" spans="1:4">
      <c r="A9708" s="268">
        <v>95817</v>
      </c>
      <c r="B9708" s="261" t="s">
        <v>10009</v>
      </c>
      <c r="C9708" s="268" t="s">
        <v>347</v>
      </c>
      <c r="D9708" s="283">
        <v>34.86</v>
      </c>
    </row>
    <row r="9709" spans="1:4">
      <c r="A9709" s="268">
        <v>95818</v>
      </c>
      <c r="B9709" s="261" t="s">
        <v>10010</v>
      </c>
      <c r="C9709" s="268" t="s">
        <v>347</v>
      </c>
      <c r="D9709" s="283">
        <v>43.19</v>
      </c>
    </row>
    <row r="9710" spans="1:4">
      <c r="A9710" s="268">
        <v>106668</v>
      </c>
      <c r="B9710" s="261" t="s">
        <v>10011</v>
      </c>
      <c r="C9710" s="268" t="s">
        <v>347</v>
      </c>
      <c r="D9710" s="283">
        <v>0</v>
      </c>
    </row>
    <row r="9711" spans="1:4">
      <c r="A9711" s="268">
        <v>106667</v>
      </c>
      <c r="B9711" s="261" t="s">
        <v>10012</v>
      </c>
      <c r="C9711" s="268" t="s">
        <v>347</v>
      </c>
      <c r="D9711" s="283">
        <v>0</v>
      </c>
    </row>
    <row r="9712" spans="1:4">
      <c r="A9712" s="268">
        <v>106666</v>
      </c>
      <c r="B9712" s="261" t="s">
        <v>10013</v>
      </c>
      <c r="C9712" s="268" t="s">
        <v>347</v>
      </c>
      <c r="D9712" s="283">
        <v>0</v>
      </c>
    </row>
    <row r="9713" spans="1:4">
      <c r="A9713" s="268">
        <v>104391</v>
      </c>
      <c r="B9713" s="261" t="s">
        <v>10014</v>
      </c>
      <c r="C9713" s="268" t="s">
        <v>347</v>
      </c>
      <c r="D9713" s="283">
        <v>17.64</v>
      </c>
    </row>
    <row r="9714" spans="1:4">
      <c r="A9714" s="268">
        <v>104392</v>
      </c>
      <c r="B9714" s="261" t="s">
        <v>10015</v>
      </c>
      <c r="C9714" s="268" t="s">
        <v>347</v>
      </c>
      <c r="D9714" s="283">
        <v>21.63</v>
      </c>
    </row>
    <row r="9715" spans="1:4">
      <c r="A9715" s="268">
        <v>104393</v>
      </c>
      <c r="B9715" s="261" t="s">
        <v>10016</v>
      </c>
      <c r="C9715" s="268" t="s">
        <v>347</v>
      </c>
      <c r="D9715" s="283">
        <v>34.11</v>
      </c>
    </row>
    <row r="9716" spans="1:4">
      <c r="A9716" s="268">
        <v>104394</v>
      </c>
      <c r="B9716" s="261" t="s">
        <v>10017</v>
      </c>
      <c r="C9716" s="268" t="s">
        <v>347</v>
      </c>
      <c r="D9716" s="283">
        <v>45.71</v>
      </c>
    </row>
    <row r="9717" spans="1:4">
      <c r="A9717" s="268">
        <v>95761</v>
      </c>
      <c r="B9717" s="261" t="s">
        <v>10018</v>
      </c>
      <c r="C9717" s="268" t="s">
        <v>347</v>
      </c>
      <c r="D9717" s="283">
        <v>16.52</v>
      </c>
    </row>
    <row r="9718" spans="1:4">
      <c r="A9718" s="268">
        <v>95763</v>
      </c>
      <c r="B9718" s="261" t="s">
        <v>10019</v>
      </c>
      <c r="C9718" s="268" t="s">
        <v>347</v>
      </c>
      <c r="D9718" s="283">
        <v>18.73</v>
      </c>
    </row>
    <row r="9719" spans="1:4">
      <c r="A9719" s="268">
        <v>95765</v>
      </c>
      <c r="B9719" s="261" t="s">
        <v>10020</v>
      </c>
      <c r="C9719" s="268" t="s">
        <v>347</v>
      </c>
      <c r="D9719" s="283">
        <v>0</v>
      </c>
    </row>
    <row r="9720" spans="1:4">
      <c r="A9720" s="268">
        <v>95767</v>
      </c>
      <c r="B9720" s="261" t="s">
        <v>10021</v>
      </c>
      <c r="C9720" s="268" t="s">
        <v>347</v>
      </c>
      <c r="D9720" s="283">
        <v>35.31</v>
      </c>
    </row>
    <row r="9721" spans="1:4">
      <c r="A9721" s="268">
        <v>95762</v>
      </c>
      <c r="B9721" s="261" t="s">
        <v>10022</v>
      </c>
      <c r="C9721" s="268" t="s">
        <v>347</v>
      </c>
      <c r="D9721" s="283">
        <v>16.57</v>
      </c>
    </row>
    <row r="9722" spans="1:4">
      <c r="A9722" s="268">
        <v>95764</v>
      </c>
      <c r="B9722" s="261" t="s">
        <v>10023</v>
      </c>
      <c r="C9722" s="268" t="s">
        <v>347</v>
      </c>
      <c r="D9722" s="283">
        <v>18.989999999999998</v>
      </c>
    </row>
    <row r="9723" spans="1:4">
      <c r="A9723" s="268">
        <v>95766</v>
      </c>
      <c r="B9723" s="261" t="s">
        <v>10024</v>
      </c>
      <c r="C9723" s="268" t="s">
        <v>347</v>
      </c>
      <c r="D9723" s="283">
        <v>29.46</v>
      </c>
    </row>
    <row r="9724" spans="1:4">
      <c r="A9724" s="268">
        <v>95768</v>
      </c>
      <c r="B9724" s="261" t="s">
        <v>10025</v>
      </c>
      <c r="C9724" s="268" t="s">
        <v>347</v>
      </c>
      <c r="D9724" s="283">
        <v>35.799999999999997</v>
      </c>
    </row>
    <row r="9725" spans="1:4">
      <c r="A9725" s="268">
        <v>95739</v>
      </c>
      <c r="B9725" s="261" t="s">
        <v>10026</v>
      </c>
      <c r="C9725" s="268" t="s">
        <v>347</v>
      </c>
      <c r="D9725" s="283">
        <v>0</v>
      </c>
    </row>
    <row r="9726" spans="1:4">
      <c r="A9726" s="268">
        <v>95740</v>
      </c>
      <c r="B9726" s="261" t="s">
        <v>10027</v>
      </c>
      <c r="C9726" s="268" t="s">
        <v>347</v>
      </c>
      <c r="D9726" s="283">
        <v>0</v>
      </c>
    </row>
    <row r="9727" spans="1:4">
      <c r="A9727" s="268">
        <v>95741</v>
      </c>
      <c r="B9727" s="261" t="s">
        <v>10028</v>
      </c>
      <c r="C9727" s="268" t="s">
        <v>347</v>
      </c>
      <c r="D9727" s="283">
        <v>0</v>
      </c>
    </row>
    <row r="9728" spans="1:4">
      <c r="A9728" s="268">
        <v>106671</v>
      </c>
      <c r="B9728" s="261" t="s">
        <v>10029</v>
      </c>
      <c r="C9728" s="268" t="s">
        <v>111</v>
      </c>
      <c r="D9728" s="283">
        <v>20.46</v>
      </c>
    </row>
    <row r="9729" spans="1:4">
      <c r="A9729" s="268">
        <v>106670</v>
      </c>
      <c r="B9729" s="261" t="s">
        <v>10030</v>
      </c>
      <c r="C9729" s="268" t="s">
        <v>111</v>
      </c>
      <c r="D9729" s="283">
        <v>13.98</v>
      </c>
    </row>
    <row r="9730" spans="1:4">
      <c r="A9730" s="268">
        <v>106669</v>
      </c>
      <c r="B9730" s="261" t="s">
        <v>10031</v>
      </c>
      <c r="C9730" s="268" t="s">
        <v>111</v>
      </c>
      <c r="D9730" s="283">
        <v>10.9</v>
      </c>
    </row>
    <row r="9731" spans="1:4">
      <c r="A9731" s="268">
        <v>95726</v>
      </c>
      <c r="B9731" s="261" t="s">
        <v>10032</v>
      </c>
      <c r="C9731" s="268" t="s">
        <v>111</v>
      </c>
      <c r="D9731" s="283">
        <v>18.440000000000001</v>
      </c>
    </row>
    <row r="9732" spans="1:4">
      <c r="A9732" s="268">
        <v>95727</v>
      </c>
      <c r="B9732" s="261" t="s">
        <v>10033</v>
      </c>
      <c r="C9732" s="268" t="s">
        <v>111</v>
      </c>
      <c r="D9732" s="283">
        <v>19.53</v>
      </c>
    </row>
    <row r="9733" spans="1:4">
      <c r="A9733" s="268">
        <v>95728</v>
      </c>
      <c r="B9733" s="261" t="s">
        <v>10034</v>
      </c>
      <c r="C9733" s="268" t="s">
        <v>111</v>
      </c>
      <c r="D9733" s="283">
        <v>21.92</v>
      </c>
    </row>
    <row r="9734" spans="1:4">
      <c r="A9734" s="268">
        <v>104409</v>
      </c>
      <c r="B9734" s="261" t="s">
        <v>10035</v>
      </c>
      <c r="C9734" s="268" t="s">
        <v>111</v>
      </c>
      <c r="D9734" s="283">
        <v>0</v>
      </c>
    </row>
    <row r="9735" spans="1:4">
      <c r="A9735" s="268">
        <v>104408</v>
      </c>
      <c r="B9735" s="261" t="s">
        <v>10036</v>
      </c>
      <c r="C9735" s="268" t="s">
        <v>111</v>
      </c>
      <c r="D9735" s="283">
        <v>0</v>
      </c>
    </row>
    <row r="9736" spans="1:4">
      <c r="A9736" s="268">
        <v>104407</v>
      </c>
      <c r="B9736" s="261" t="s">
        <v>10037</v>
      </c>
      <c r="C9736" s="268" t="s">
        <v>111</v>
      </c>
      <c r="D9736" s="283">
        <v>0</v>
      </c>
    </row>
    <row r="9737" spans="1:4">
      <c r="A9737" s="268">
        <v>104406</v>
      </c>
      <c r="B9737" s="261" t="s">
        <v>10038</v>
      </c>
      <c r="C9737" s="268" t="s">
        <v>111</v>
      </c>
      <c r="D9737" s="283">
        <v>0</v>
      </c>
    </row>
    <row r="9738" spans="1:4">
      <c r="A9738" s="268">
        <v>104452</v>
      </c>
      <c r="B9738" s="261" t="s">
        <v>10039</v>
      </c>
      <c r="C9738" s="268" t="s">
        <v>347</v>
      </c>
      <c r="D9738" s="283">
        <v>7.83</v>
      </c>
    </row>
    <row r="9739" spans="1:4">
      <c r="A9739" s="268">
        <v>104448</v>
      </c>
      <c r="B9739" s="261" t="s">
        <v>10040</v>
      </c>
      <c r="C9739" s="268" t="s">
        <v>347</v>
      </c>
      <c r="D9739" s="283">
        <v>8.39</v>
      </c>
    </row>
    <row r="9740" spans="1:4">
      <c r="A9740" s="268">
        <v>104449</v>
      </c>
      <c r="B9740" s="261" t="s">
        <v>10041</v>
      </c>
      <c r="C9740" s="268" t="s">
        <v>347</v>
      </c>
      <c r="D9740" s="283">
        <v>10.220000000000001</v>
      </c>
    </row>
    <row r="9741" spans="1:4">
      <c r="A9741" s="268">
        <v>104450</v>
      </c>
      <c r="B9741" s="261" t="s">
        <v>10042</v>
      </c>
      <c r="C9741" s="268" t="s">
        <v>347</v>
      </c>
      <c r="D9741" s="283">
        <v>12.14</v>
      </c>
    </row>
    <row r="9742" spans="1:4">
      <c r="A9742" s="268">
        <v>104445</v>
      </c>
      <c r="B9742" s="261" t="s">
        <v>10043</v>
      </c>
      <c r="C9742" s="268" t="s">
        <v>347</v>
      </c>
      <c r="D9742" s="283">
        <v>0</v>
      </c>
    </row>
    <row r="9743" spans="1:4">
      <c r="A9743" s="268">
        <v>104446</v>
      </c>
      <c r="B9743" s="261" t="s">
        <v>10044</v>
      </c>
      <c r="C9743" s="268" t="s">
        <v>347</v>
      </c>
      <c r="D9743" s="283">
        <v>0</v>
      </c>
    </row>
    <row r="9744" spans="1:4">
      <c r="A9744" s="268">
        <v>104447</v>
      </c>
      <c r="B9744" s="261" t="s">
        <v>10045</v>
      </c>
      <c r="C9744" s="268" t="s">
        <v>347</v>
      </c>
      <c r="D9744" s="283">
        <v>0</v>
      </c>
    </row>
    <row r="9745" spans="1:4">
      <c r="A9745" s="268">
        <v>101884</v>
      </c>
      <c r="B9745" s="261" t="s">
        <v>10046</v>
      </c>
      <c r="C9745" s="268" t="s">
        <v>111</v>
      </c>
      <c r="D9745" s="283">
        <v>11.52</v>
      </c>
    </row>
    <row r="9746" spans="1:4">
      <c r="A9746" s="268">
        <v>101886</v>
      </c>
      <c r="B9746" s="261" t="s">
        <v>10047</v>
      </c>
      <c r="C9746" s="268" t="s">
        <v>111</v>
      </c>
      <c r="D9746" s="283">
        <v>16.52</v>
      </c>
    </row>
    <row r="9747" spans="1:4">
      <c r="A9747" s="268">
        <v>101888</v>
      </c>
      <c r="B9747" s="261" t="s">
        <v>10048</v>
      </c>
      <c r="C9747" s="268" t="s">
        <v>111</v>
      </c>
      <c r="D9747" s="283">
        <v>26.37</v>
      </c>
    </row>
    <row r="9748" spans="1:4">
      <c r="A9748" s="268">
        <v>101938</v>
      </c>
      <c r="B9748" s="261" t="s">
        <v>10049</v>
      </c>
      <c r="C9748" s="268" t="s">
        <v>347</v>
      </c>
      <c r="D9748" s="283">
        <v>185.16</v>
      </c>
    </row>
    <row r="9749" spans="1:4">
      <c r="A9749" s="268">
        <v>101904</v>
      </c>
      <c r="B9749" s="261" t="s">
        <v>10050</v>
      </c>
      <c r="C9749" s="268" t="s">
        <v>347</v>
      </c>
      <c r="D9749" s="283">
        <v>1312.73</v>
      </c>
    </row>
    <row r="9750" spans="1:4">
      <c r="A9750" s="268">
        <v>101901</v>
      </c>
      <c r="B9750" s="261" t="s">
        <v>10051</v>
      </c>
      <c r="C9750" s="268" t="s">
        <v>347</v>
      </c>
      <c r="D9750" s="283">
        <v>137.88</v>
      </c>
    </row>
    <row r="9751" spans="1:4">
      <c r="A9751" s="268">
        <v>101902</v>
      </c>
      <c r="B9751" s="261" t="s">
        <v>10052</v>
      </c>
      <c r="C9751" s="268" t="s">
        <v>347</v>
      </c>
      <c r="D9751" s="283">
        <v>169.88</v>
      </c>
    </row>
    <row r="9752" spans="1:4">
      <c r="A9752" s="268">
        <v>101903</v>
      </c>
      <c r="B9752" s="261" t="s">
        <v>10053</v>
      </c>
      <c r="C9752" s="268" t="s">
        <v>347</v>
      </c>
      <c r="D9752" s="283">
        <v>352.41</v>
      </c>
    </row>
    <row r="9753" spans="1:4">
      <c r="A9753" s="268">
        <v>97414</v>
      </c>
      <c r="B9753" s="261" t="s">
        <v>10054</v>
      </c>
      <c r="C9753" s="268" t="s">
        <v>347</v>
      </c>
      <c r="D9753" s="283">
        <v>0</v>
      </c>
    </row>
    <row r="9754" spans="1:4">
      <c r="A9754" s="268">
        <v>97415</v>
      </c>
      <c r="B9754" s="261" t="s">
        <v>10055</v>
      </c>
      <c r="C9754" s="268" t="s">
        <v>347</v>
      </c>
      <c r="D9754" s="283">
        <v>0</v>
      </c>
    </row>
    <row r="9755" spans="1:4">
      <c r="A9755" s="268">
        <v>97416</v>
      </c>
      <c r="B9755" s="261" t="s">
        <v>10056</v>
      </c>
      <c r="C9755" s="268" t="s">
        <v>347</v>
      </c>
      <c r="D9755" s="283">
        <v>0</v>
      </c>
    </row>
    <row r="9756" spans="1:4">
      <c r="A9756" s="268">
        <v>97417</v>
      </c>
      <c r="B9756" s="261" t="s">
        <v>10057</v>
      </c>
      <c r="C9756" s="268" t="s">
        <v>347</v>
      </c>
      <c r="D9756" s="283">
        <v>0</v>
      </c>
    </row>
    <row r="9757" spans="1:4">
      <c r="A9757" s="268">
        <v>97418</v>
      </c>
      <c r="B9757" s="261" t="s">
        <v>10058</v>
      </c>
      <c r="C9757" s="268" t="s">
        <v>347</v>
      </c>
      <c r="D9757" s="283">
        <v>0</v>
      </c>
    </row>
    <row r="9758" spans="1:4">
      <c r="A9758" s="268">
        <v>97409</v>
      </c>
      <c r="B9758" s="261" t="s">
        <v>10059</v>
      </c>
      <c r="C9758" s="268" t="s">
        <v>347</v>
      </c>
      <c r="D9758" s="283">
        <v>0</v>
      </c>
    </row>
    <row r="9759" spans="1:4">
      <c r="A9759" s="268">
        <v>97410</v>
      </c>
      <c r="B9759" s="261" t="s">
        <v>10060</v>
      </c>
      <c r="C9759" s="268" t="s">
        <v>347</v>
      </c>
      <c r="D9759" s="283">
        <v>0</v>
      </c>
    </row>
    <row r="9760" spans="1:4">
      <c r="A9760" s="268">
        <v>97411</v>
      </c>
      <c r="B9760" s="261" t="s">
        <v>10061</v>
      </c>
      <c r="C9760" s="268" t="s">
        <v>347</v>
      </c>
      <c r="D9760" s="283">
        <v>0</v>
      </c>
    </row>
    <row r="9761" spans="1:4">
      <c r="A9761" s="268">
        <v>97412</v>
      </c>
      <c r="B9761" s="261" t="s">
        <v>10062</v>
      </c>
      <c r="C9761" s="268" t="s">
        <v>347</v>
      </c>
      <c r="D9761" s="283">
        <v>0</v>
      </c>
    </row>
    <row r="9762" spans="1:4">
      <c r="A9762" s="268">
        <v>97413</v>
      </c>
      <c r="B9762" s="261" t="s">
        <v>10063</v>
      </c>
      <c r="C9762" s="268" t="s">
        <v>347</v>
      </c>
      <c r="D9762" s="283">
        <v>0</v>
      </c>
    </row>
    <row r="9763" spans="1:4">
      <c r="A9763" s="268">
        <v>101900</v>
      </c>
      <c r="B9763" s="261" t="s">
        <v>10064</v>
      </c>
      <c r="C9763" s="268" t="s">
        <v>347</v>
      </c>
      <c r="D9763" s="283">
        <v>5066.7299999999996</v>
      </c>
    </row>
    <row r="9764" spans="1:4">
      <c r="A9764" s="268">
        <v>106030</v>
      </c>
      <c r="B9764" s="261" t="s">
        <v>10065</v>
      </c>
      <c r="C9764" s="268" t="s">
        <v>347</v>
      </c>
      <c r="D9764" s="283">
        <v>192.57</v>
      </c>
    </row>
    <row r="9765" spans="1:4">
      <c r="A9765" s="268">
        <v>93660</v>
      </c>
      <c r="B9765" s="261" t="s">
        <v>10066</v>
      </c>
      <c r="C9765" s="268" t="s">
        <v>347</v>
      </c>
      <c r="D9765" s="283">
        <v>63.78</v>
      </c>
    </row>
    <row r="9766" spans="1:4">
      <c r="A9766" s="268">
        <v>93661</v>
      </c>
      <c r="B9766" s="261" t="s">
        <v>10067</v>
      </c>
      <c r="C9766" s="268" t="s">
        <v>347</v>
      </c>
      <c r="D9766" s="283">
        <v>63.78</v>
      </c>
    </row>
    <row r="9767" spans="1:4">
      <c r="A9767" s="268">
        <v>93662</v>
      </c>
      <c r="B9767" s="261" t="s">
        <v>10068</v>
      </c>
      <c r="C9767" s="268" t="s">
        <v>347</v>
      </c>
      <c r="D9767" s="283">
        <v>65.73</v>
      </c>
    </row>
    <row r="9768" spans="1:4">
      <c r="A9768" s="268">
        <v>93663</v>
      </c>
      <c r="B9768" s="261" t="s">
        <v>10069</v>
      </c>
      <c r="C9768" s="268" t="s">
        <v>347</v>
      </c>
      <c r="D9768" s="283">
        <v>67.66</v>
      </c>
    </row>
    <row r="9769" spans="1:4">
      <c r="A9769" s="268">
        <v>93664</v>
      </c>
      <c r="B9769" s="261" t="s">
        <v>10070</v>
      </c>
      <c r="C9769" s="268" t="s">
        <v>347</v>
      </c>
      <c r="D9769" s="283">
        <v>70.81</v>
      </c>
    </row>
    <row r="9770" spans="1:4">
      <c r="A9770" s="268">
        <v>93665</v>
      </c>
      <c r="B9770" s="261" t="s">
        <v>10071</v>
      </c>
      <c r="C9770" s="268" t="s">
        <v>347</v>
      </c>
      <c r="D9770" s="283">
        <v>74.73</v>
      </c>
    </row>
    <row r="9771" spans="1:4">
      <c r="A9771" s="268">
        <v>93666</v>
      </c>
      <c r="B9771" s="261" t="s">
        <v>10072</v>
      </c>
      <c r="C9771" s="268" t="s">
        <v>347</v>
      </c>
      <c r="D9771" s="283">
        <v>81</v>
      </c>
    </row>
    <row r="9772" spans="1:4">
      <c r="A9772" s="268">
        <v>93674</v>
      </c>
      <c r="B9772" s="261" t="s">
        <v>10073</v>
      </c>
      <c r="C9772" s="268" t="s">
        <v>347</v>
      </c>
      <c r="D9772" s="283">
        <v>164.68</v>
      </c>
    </row>
    <row r="9773" spans="1:4">
      <c r="A9773" s="268">
        <v>93675</v>
      </c>
      <c r="B9773" s="261" t="s">
        <v>10074</v>
      </c>
      <c r="C9773" s="268" t="s">
        <v>347</v>
      </c>
      <c r="D9773" s="283">
        <v>175.38</v>
      </c>
    </row>
    <row r="9774" spans="1:4">
      <c r="A9774" s="268">
        <v>101892</v>
      </c>
      <c r="B9774" s="261" t="s">
        <v>10075</v>
      </c>
      <c r="C9774" s="268" t="s">
        <v>347</v>
      </c>
      <c r="D9774" s="283">
        <v>80.09</v>
      </c>
    </row>
    <row r="9775" spans="1:4">
      <c r="A9775" s="268">
        <v>93653</v>
      </c>
      <c r="B9775" s="261" t="s">
        <v>10076</v>
      </c>
      <c r="C9775" s="268" t="s">
        <v>347</v>
      </c>
      <c r="D9775" s="283">
        <v>13.15</v>
      </c>
    </row>
    <row r="9776" spans="1:4">
      <c r="A9776" s="268">
        <v>93654</v>
      </c>
      <c r="B9776" s="261" t="s">
        <v>10077</v>
      </c>
      <c r="C9776" s="268" t="s">
        <v>347</v>
      </c>
      <c r="D9776" s="283">
        <v>13.15</v>
      </c>
    </row>
    <row r="9777" spans="1:4">
      <c r="A9777" s="268">
        <v>93655</v>
      </c>
      <c r="B9777" s="261" t="s">
        <v>10078</v>
      </c>
      <c r="C9777" s="268" t="s">
        <v>347</v>
      </c>
      <c r="D9777" s="283">
        <v>14.13</v>
      </c>
    </row>
    <row r="9778" spans="1:4">
      <c r="A9778" s="268">
        <v>93656</v>
      </c>
      <c r="B9778" s="261" t="s">
        <v>10079</v>
      </c>
      <c r="C9778" s="268" t="s">
        <v>347</v>
      </c>
      <c r="D9778" s="283">
        <v>15.09</v>
      </c>
    </row>
    <row r="9779" spans="1:4">
      <c r="A9779" s="268">
        <v>93657</v>
      </c>
      <c r="B9779" s="261" t="s">
        <v>10080</v>
      </c>
      <c r="C9779" s="268" t="s">
        <v>347</v>
      </c>
      <c r="D9779" s="283">
        <v>16.72</v>
      </c>
    </row>
    <row r="9780" spans="1:4">
      <c r="A9780" s="268">
        <v>93658</v>
      </c>
      <c r="B9780" s="261" t="s">
        <v>10081</v>
      </c>
      <c r="C9780" s="268" t="s">
        <v>347</v>
      </c>
      <c r="D9780" s="283">
        <v>23.91</v>
      </c>
    </row>
    <row r="9781" spans="1:4">
      <c r="A9781" s="268">
        <v>93659</v>
      </c>
      <c r="B9781" s="261" t="s">
        <v>10082</v>
      </c>
      <c r="C9781" s="268" t="s">
        <v>347</v>
      </c>
      <c r="D9781" s="283">
        <v>27.05</v>
      </c>
    </row>
    <row r="9782" spans="1:4">
      <c r="A9782" s="268">
        <v>101890</v>
      </c>
      <c r="B9782" s="261" t="s">
        <v>10083</v>
      </c>
      <c r="C9782" s="268" t="s">
        <v>347</v>
      </c>
      <c r="D9782" s="283">
        <v>17.100000000000001</v>
      </c>
    </row>
    <row r="9783" spans="1:4">
      <c r="A9783" s="268">
        <v>101891</v>
      </c>
      <c r="B9783" s="261" t="s">
        <v>10084</v>
      </c>
      <c r="C9783" s="268" t="s">
        <v>347</v>
      </c>
      <c r="D9783" s="283">
        <v>30.84</v>
      </c>
    </row>
    <row r="9784" spans="1:4">
      <c r="A9784" s="268">
        <v>101895</v>
      </c>
      <c r="B9784" s="261" t="s">
        <v>10085</v>
      </c>
      <c r="C9784" s="268" t="s">
        <v>347</v>
      </c>
      <c r="D9784" s="283">
        <v>471.55</v>
      </c>
    </row>
    <row r="9785" spans="1:4">
      <c r="A9785" s="268">
        <v>101896</v>
      </c>
      <c r="B9785" s="261" t="s">
        <v>10086</v>
      </c>
      <c r="C9785" s="268" t="s">
        <v>347</v>
      </c>
      <c r="D9785" s="283">
        <v>709.09</v>
      </c>
    </row>
    <row r="9786" spans="1:4">
      <c r="A9786" s="268">
        <v>101897</v>
      </c>
      <c r="B9786" s="261" t="s">
        <v>10087</v>
      </c>
      <c r="C9786" s="268" t="s">
        <v>347</v>
      </c>
      <c r="D9786" s="283">
        <v>1133.6099999999999</v>
      </c>
    </row>
    <row r="9787" spans="1:4">
      <c r="A9787" s="268">
        <v>101898</v>
      </c>
      <c r="B9787" s="261" t="s">
        <v>10088</v>
      </c>
      <c r="C9787" s="268" t="s">
        <v>347</v>
      </c>
      <c r="D9787" s="283">
        <v>1516.65</v>
      </c>
    </row>
    <row r="9788" spans="1:4">
      <c r="A9788" s="268">
        <v>101899</v>
      </c>
      <c r="B9788" s="261" t="s">
        <v>10089</v>
      </c>
      <c r="C9788" s="268" t="s">
        <v>347</v>
      </c>
      <c r="D9788" s="283">
        <v>2427.7600000000002</v>
      </c>
    </row>
    <row r="9789" spans="1:4">
      <c r="A9789" s="268">
        <v>93676</v>
      </c>
      <c r="B9789" s="261" t="s">
        <v>10090</v>
      </c>
      <c r="C9789" s="268" t="s">
        <v>347</v>
      </c>
      <c r="D9789" s="283">
        <v>196.36</v>
      </c>
    </row>
    <row r="9790" spans="1:4">
      <c r="A9790" s="268">
        <v>97711</v>
      </c>
      <c r="B9790" s="261" t="s">
        <v>10091</v>
      </c>
      <c r="C9790" s="268" t="s">
        <v>347</v>
      </c>
      <c r="D9790" s="283">
        <v>212.39</v>
      </c>
    </row>
    <row r="9791" spans="1:4">
      <c r="A9791" s="268">
        <v>106020</v>
      </c>
      <c r="B9791" s="261" t="s">
        <v>10092</v>
      </c>
      <c r="C9791" s="268" t="s">
        <v>347</v>
      </c>
      <c r="D9791" s="283">
        <v>120.72</v>
      </c>
    </row>
    <row r="9792" spans="1:4">
      <c r="A9792" s="268">
        <v>106031</v>
      </c>
      <c r="B9792" s="261" t="s">
        <v>10093</v>
      </c>
      <c r="C9792" s="268" t="s">
        <v>347</v>
      </c>
      <c r="D9792" s="283">
        <v>0</v>
      </c>
    </row>
    <row r="9793" spans="1:4">
      <c r="A9793" s="268">
        <v>93667</v>
      </c>
      <c r="B9793" s="261" t="s">
        <v>10094</v>
      </c>
      <c r="C9793" s="268" t="s">
        <v>347</v>
      </c>
      <c r="D9793" s="283">
        <v>79.87</v>
      </c>
    </row>
    <row r="9794" spans="1:4">
      <c r="A9794" s="268">
        <v>93668</v>
      </c>
      <c r="B9794" s="261" t="s">
        <v>10095</v>
      </c>
      <c r="C9794" s="268" t="s">
        <v>347</v>
      </c>
      <c r="D9794" s="283">
        <v>79.87</v>
      </c>
    </row>
    <row r="9795" spans="1:4">
      <c r="A9795" s="268">
        <v>93669</v>
      </c>
      <c r="B9795" s="261" t="s">
        <v>10096</v>
      </c>
      <c r="C9795" s="268" t="s">
        <v>347</v>
      </c>
      <c r="D9795" s="283">
        <v>82.81</v>
      </c>
    </row>
    <row r="9796" spans="1:4">
      <c r="A9796" s="268">
        <v>93670</v>
      </c>
      <c r="B9796" s="261" t="s">
        <v>10097</v>
      </c>
      <c r="C9796" s="268" t="s">
        <v>347</v>
      </c>
      <c r="D9796" s="283">
        <v>85.69</v>
      </c>
    </row>
    <row r="9797" spans="1:4">
      <c r="A9797" s="268">
        <v>93671</v>
      </c>
      <c r="B9797" s="261" t="s">
        <v>10098</v>
      </c>
      <c r="C9797" s="268" t="s">
        <v>347</v>
      </c>
      <c r="D9797" s="283">
        <v>90.41</v>
      </c>
    </row>
    <row r="9798" spans="1:4">
      <c r="A9798" s="268">
        <v>93672</v>
      </c>
      <c r="B9798" s="261" t="s">
        <v>10099</v>
      </c>
      <c r="C9798" s="268" t="s">
        <v>347</v>
      </c>
      <c r="D9798" s="283">
        <v>97.62</v>
      </c>
    </row>
    <row r="9799" spans="1:4">
      <c r="A9799" s="268">
        <v>93673</v>
      </c>
      <c r="B9799" s="261" t="s">
        <v>10100</v>
      </c>
      <c r="C9799" s="268" t="s">
        <v>347</v>
      </c>
      <c r="D9799" s="283">
        <v>107.02</v>
      </c>
    </row>
    <row r="9800" spans="1:4">
      <c r="A9800" s="268">
        <v>101893</v>
      </c>
      <c r="B9800" s="261" t="s">
        <v>10101</v>
      </c>
      <c r="C9800" s="268" t="s">
        <v>347</v>
      </c>
      <c r="D9800" s="283">
        <v>102.46</v>
      </c>
    </row>
    <row r="9801" spans="1:4">
      <c r="A9801" s="268">
        <v>101894</v>
      </c>
      <c r="B9801" s="261" t="s">
        <v>10102</v>
      </c>
      <c r="C9801" s="268" t="s">
        <v>347</v>
      </c>
      <c r="D9801" s="283">
        <v>173.16</v>
      </c>
    </row>
    <row r="9802" spans="1:4">
      <c r="A9802" s="268">
        <v>106027</v>
      </c>
      <c r="B9802" s="261" t="s">
        <v>10103</v>
      </c>
      <c r="C9802" s="268" t="s">
        <v>347</v>
      </c>
      <c r="D9802" s="283">
        <v>84.3</v>
      </c>
    </row>
    <row r="9803" spans="1:4">
      <c r="A9803" s="268">
        <v>106028</v>
      </c>
      <c r="B9803" s="261" t="s">
        <v>10104</v>
      </c>
      <c r="C9803" s="268" t="s">
        <v>347</v>
      </c>
      <c r="D9803" s="283">
        <v>0</v>
      </c>
    </row>
    <row r="9804" spans="1:4">
      <c r="A9804" s="268">
        <v>106029</v>
      </c>
      <c r="B9804" s="261" t="s">
        <v>10105</v>
      </c>
      <c r="C9804" s="268" t="s">
        <v>347</v>
      </c>
      <c r="D9804" s="283">
        <v>0</v>
      </c>
    </row>
    <row r="9805" spans="1:4">
      <c r="A9805" s="268">
        <v>97421</v>
      </c>
      <c r="B9805" s="261" t="s">
        <v>10106</v>
      </c>
      <c r="C9805" s="268" t="s">
        <v>347</v>
      </c>
      <c r="D9805" s="283">
        <v>0</v>
      </c>
    </row>
    <row r="9806" spans="1:4">
      <c r="A9806" s="268">
        <v>97373</v>
      </c>
      <c r="B9806" s="261" t="s">
        <v>10107</v>
      </c>
      <c r="C9806" s="268" t="s">
        <v>111</v>
      </c>
      <c r="D9806" s="283">
        <v>0</v>
      </c>
    </row>
    <row r="9807" spans="1:4">
      <c r="A9807" s="268">
        <v>97374</v>
      </c>
      <c r="B9807" s="261" t="s">
        <v>10108</v>
      </c>
      <c r="C9807" s="268" t="s">
        <v>111</v>
      </c>
      <c r="D9807" s="283">
        <v>0</v>
      </c>
    </row>
    <row r="9808" spans="1:4">
      <c r="A9808" s="268">
        <v>97375</v>
      </c>
      <c r="B9808" s="261" t="s">
        <v>10109</v>
      </c>
      <c r="C9808" s="268" t="s">
        <v>111</v>
      </c>
      <c r="D9808" s="283">
        <v>0</v>
      </c>
    </row>
    <row r="9809" spans="1:4">
      <c r="A9809" s="268">
        <v>97376</v>
      </c>
      <c r="B9809" s="261" t="s">
        <v>10110</v>
      </c>
      <c r="C9809" s="268" t="s">
        <v>111</v>
      </c>
      <c r="D9809" s="283">
        <v>0</v>
      </c>
    </row>
    <row r="9810" spans="1:4">
      <c r="A9810" s="268">
        <v>97377</v>
      </c>
      <c r="B9810" s="261" t="s">
        <v>10111</v>
      </c>
      <c r="C9810" s="268" t="s">
        <v>111</v>
      </c>
      <c r="D9810" s="283">
        <v>0</v>
      </c>
    </row>
    <row r="9811" spans="1:4">
      <c r="A9811" s="268">
        <v>97368</v>
      </c>
      <c r="B9811" s="261" t="s">
        <v>10112</v>
      </c>
      <c r="C9811" s="268" t="s">
        <v>111</v>
      </c>
      <c r="D9811" s="283">
        <v>0</v>
      </c>
    </row>
    <row r="9812" spans="1:4">
      <c r="A9812" s="268">
        <v>97369</v>
      </c>
      <c r="B9812" s="261" t="s">
        <v>10113</v>
      </c>
      <c r="C9812" s="268" t="s">
        <v>111</v>
      </c>
      <c r="D9812" s="283">
        <v>0</v>
      </c>
    </row>
    <row r="9813" spans="1:4">
      <c r="A9813" s="268">
        <v>97370</v>
      </c>
      <c r="B9813" s="261" t="s">
        <v>10114</v>
      </c>
      <c r="C9813" s="268" t="s">
        <v>111</v>
      </c>
      <c r="D9813" s="283">
        <v>0</v>
      </c>
    </row>
    <row r="9814" spans="1:4">
      <c r="A9814" s="268">
        <v>97371</v>
      </c>
      <c r="B9814" s="261" t="s">
        <v>10115</v>
      </c>
      <c r="C9814" s="268" t="s">
        <v>111</v>
      </c>
      <c r="D9814" s="283">
        <v>0</v>
      </c>
    </row>
    <row r="9815" spans="1:4">
      <c r="A9815" s="268">
        <v>97372</v>
      </c>
      <c r="B9815" s="261" t="s">
        <v>10116</v>
      </c>
      <c r="C9815" s="268" t="s">
        <v>111</v>
      </c>
      <c r="D9815" s="283">
        <v>0</v>
      </c>
    </row>
    <row r="9816" spans="1:4">
      <c r="A9816" s="268">
        <v>101875</v>
      </c>
      <c r="B9816" s="261" t="s">
        <v>10117</v>
      </c>
      <c r="C9816" s="268" t="s">
        <v>347</v>
      </c>
      <c r="D9816" s="283">
        <v>395.85</v>
      </c>
    </row>
    <row r="9817" spans="1:4">
      <c r="A9817" s="268">
        <v>101883</v>
      </c>
      <c r="B9817" s="261" t="s">
        <v>10118</v>
      </c>
      <c r="C9817" s="268" t="s">
        <v>347</v>
      </c>
      <c r="D9817" s="283">
        <v>530.80999999999995</v>
      </c>
    </row>
    <row r="9818" spans="1:4">
      <c r="A9818" s="268">
        <v>101879</v>
      </c>
      <c r="B9818" s="261" t="s">
        <v>10119</v>
      </c>
      <c r="C9818" s="268" t="s">
        <v>347</v>
      </c>
      <c r="D9818" s="283">
        <v>553.6</v>
      </c>
    </row>
    <row r="9819" spans="1:4">
      <c r="A9819" s="268">
        <v>106021</v>
      </c>
      <c r="B9819" s="261" t="s">
        <v>10120</v>
      </c>
      <c r="C9819" s="268" t="s">
        <v>347</v>
      </c>
      <c r="D9819" s="283">
        <v>0</v>
      </c>
    </row>
    <row r="9820" spans="1:4">
      <c r="A9820" s="268">
        <v>101880</v>
      </c>
      <c r="B9820" s="261" t="s">
        <v>10121</v>
      </c>
      <c r="C9820" s="268" t="s">
        <v>347</v>
      </c>
      <c r="D9820" s="283">
        <v>644.87</v>
      </c>
    </row>
    <row r="9821" spans="1:4">
      <c r="A9821" s="268">
        <v>101882</v>
      </c>
      <c r="B9821" s="261" t="s">
        <v>10122</v>
      </c>
      <c r="C9821" s="268" t="s">
        <v>347</v>
      </c>
      <c r="D9821" s="283">
        <v>1216.6400000000001</v>
      </c>
    </row>
    <row r="9822" spans="1:4">
      <c r="A9822" s="268">
        <v>106022</v>
      </c>
      <c r="B9822" s="261" t="s">
        <v>10123</v>
      </c>
      <c r="C9822" s="268" t="s">
        <v>347</v>
      </c>
      <c r="D9822" s="283">
        <v>0</v>
      </c>
    </row>
    <row r="9823" spans="1:4">
      <c r="A9823" s="268">
        <v>101881</v>
      </c>
      <c r="B9823" s="261" t="s">
        <v>10124</v>
      </c>
      <c r="C9823" s="268" t="s">
        <v>347</v>
      </c>
      <c r="D9823" s="283">
        <v>885.96</v>
      </c>
    </row>
    <row r="9824" spans="1:4">
      <c r="A9824" s="268">
        <v>106023</v>
      </c>
      <c r="B9824" s="261" t="s">
        <v>10125</v>
      </c>
      <c r="C9824" s="268" t="s">
        <v>347</v>
      </c>
      <c r="D9824" s="283">
        <v>0</v>
      </c>
    </row>
    <row r="9825" spans="1:4">
      <c r="A9825" s="268">
        <v>101878</v>
      </c>
      <c r="B9825" s="261" t="s">
        <v>10126</v>
      </c>
      <c r="C9825" s="268" t="s">
        <v>347</v>
      </c>
      <c r="D9825" s="283">
        <v>412.7</v>
      </c>
    </row>
    <row r="9826" spans="1:4">
      <c r="A9826" s="268">
        <v>106024</v>
      </c>
      <c r="B9826" s="261" t="s">
        <v>10127</v>
      </c>
      <c r="C9826" s="268" t="s">
        <v>347</v>
      </c>
      <c r="D9826" s="283">
        <v>0</v>
      </c>
    </row>
    <row r="9827" spans="1:4">
      <c r="A9827" s="268">
        <v>106025</v>
      </c>
      <c r="B9827" s="261" t="s">
        <v>10128</v>
      </c>
      <c r="C9827" s="268" t="s">
        <v>347</v>
      </c>
      <c r="D9827" s="283">
        <v>0</v>
      </c>
    </row>
    <row r="9828" spans="1:4">
      <c r="A9828" s="268">
        <v>106026</v>
      </c>
      <c r="B9828" s="261" t="s">
        <v>10129</v>
      </c>
      <c r="C9828" s="268" t="s">
        <v>347</v>
      </c>
      <c r="D9828" s="283">
        <v>0</v>
      </c>
    </row>
    <row r="9829" spans="1:4">
      <c r="A9829" s="268">
        <v>101877</v>
      </c>
      <c r="B9829" s="261" t="s">
        <v>10130</v>
      </c>
      <c r="C9829" s="268" t="s">
        <v>347</v>
      </c>
      <c r="D9829" s="283">
        <v>97.48</v>
      </c>
    </row>
    <row r="9830" spans="1:4">
      <c r="A9830" s="268">
        <v>101876</v>
      </c>
      <c r="B9830" s="261" t="s">
        <v>10131</v>
      </c>
      <c r="C9830" s="268" t="s">
        <v>347</v>
      </c>
      <c r="D9830" s="283">
        <v>137.09</v>
      </c>
    </row>
    <row r="9831" spans="1:4">
      <c r="A9831" s="268">
        <v>101873</v>
      </c>
      <c r="B9831" s="261" t="s">
        <v>10132</v>
      </c>
      <c r="C9831" s="268" t="s">
        <v>347</v>
      </c>
      <c r="D9831" s="283">
        <v>0</v>
      </c>
    </row>
    <row r="9832" spans="1:4">
      <c r="A9832" s="268">
        <v>101874</v>
      </c>
      <c r="B9832" s="261" t="s">
        <v>10133</v>
      </c>
      <c r="C9832" s="268" t="s">
        <v>347</v>
      </c>
      <c r="D9832" s="283">
        <v>0</v>
      </c>
    </row>
    <row r="9833" spans="1:4">
      <c r="A9833" s="268">
        <v>101871</v>
      </c>
      <c r="B9833" s="261" t="s">
        <v>10134</v>
      </c>
      <c r="C9833" s="268" t="s">
        <v>347</v>
      </c>
      <c r="D9833" s="283">
        <v>0</v>
      </c>
    </row>
    <row r="9834" spans="1:4">
      <c r="A9834" s="268">
        <v>101872</v>
      </c>
      <c r="B9834" s="261" t="s">
        <v>10135</v>
      </c>
      <c r="C9834" s="268" t="s">
        <v>347</v>
      </c>
      <c r="D9834" s="283">
        <v>0</v>
      </c>
    </row>
    <row r="9835" spans="1:4">
      <c r="A9835" s="268">
        <v>97360</v>
      </c>
      <c r="B9835" s="261" t="s">
        <v>10136</v>
      </c>
      <c r="C9835" s="268" t="s">
        <v>347</v>
      </c>
      <c r="D9835" s="283">
        <v>9496.77</v>
      </c>
    </row>
    <row r="9836" spans="1:4">
      <c r="A9836" s="268">
        <v>97361</v>
      </c>
      <c r="B9836" s="261" t="s">
        <v>10137</v>
      </c>
      <c r="C9836" s="268" t="s">
        <v>347</v>
      </c>
      <c r="D9836" s="283">
        <v>12662.37</v>
      </c>
    </row>
    <row r="9837" spans="1:4">
      <c r="A9837" s="268">
        <v>97359</v>
      </c>
      <c r="B9837" s="261" t="s">
        <v>10138</v>
      </c>
      <c r="C9837" s="268" t="s">
        <v>347</v>
      </c>
      <c r="D9837" s="283">
        <v>4915.2299999999996</v>
      </c>
    </row>
    <row r="9838" spans="1:4">
      <c r="A9838" s="268">
        <v>101946</v>
      </c>
      <c r="B9838" s="261" t="s">
        <v>10139</v>
      </c>
      <c r="C9838" s="268" t="s">
        <v>347</v>
      </c>
      <c r="D9838" s="283">
        <v>145.55000000000001</v>
      </c>
    </row>
    <row r="9839" spans="1:4">
      <c r="A9839" s="268">
        <v>97362</v>
      </c>
      <c r="B9839" s="261" t="s">
        <v>10140</v>
      </c>
      <c r="C9839" s="268" t="s">
        <v>347</v>
      </c>
      <c r="D9839" s="283">
        <v>1548.08</v>
      </c>
    </row>
    <row r="9840" spans="1:4">
      <c r="A9840" s="268">
        <v>101553</v>
      </c>
      <c r="B9840" s="261" t="s">
        <v>10141</v>
      </c>
      <c r="C9840" s="268" t="s">
        <v>347</v>
      </c>
      <c r="D9840" s="283">
        <v>14.59</v>
      </c>
    </row>
    <row r="9841" spans="1:4">
      <c r="A9841" s="268">
        <v>101554</v>
      </c>
      <c r="B9841" s="261" t="s">
        <v>10142</v>
      </c>
      <c r="C9841" s="268" t="s">
        <v>347</v>
      </c>
      <c r="D9841" s="283">
        <v>10.79</v>
      </c>
    </row>
    <row r="9842" spans="1:4">
      <c r="A9842" s="268">
        <v>101555</v>
      </c>
      <c r="B9842" s="261" t="s">
        <v>10143</v>
      </c>
      <c r="C9842" s="268" t="s">
        <v>347</v>
      </c>
      <c r="D9842" s="283">
        <v>7.33</v>
      </c>
    </row>
    <row r="9843" spans="1:4">
      <c r="A9843" s="268">
        <v>101556</v>
      </c>
      <c r="B9843" s="261" t="s">
        <v>10144</v>
      </c>
      <c r="C9843" s="268" t="s">
        <v>347</v>
      </c>
      <c r="D9843" s="283">
        <v>6.78</v>
      </c>
    </row>
    <row r="9844" spans="1:4">
      <c r="A9844" s="268">
        <v>101537</v>
      </c>
      <c r="B9844" s="261" t="s">
        <v>10145</v>
      </c>
      <c r="C9844" s="268" t="s">
        <v>347</v>
      </c>
      <c r="D9844" s="283">
        <v>118.9</v>
      </c>
    </row>
    <row r="9845" spans="1:4">
      <c r="A9845" s="268">
        <v>101538</v>
      </c>
      <c r="B9845" s="261" t="s">
        <v>10146</v>
      </c>
      <c r="C9845" s="268" t="s">
        <v>347</v>
      </c>
      <c r="D9845" s="283">
        <v>42.51</v>
      </c>
    </row>
    <row r="9846" spans="1:4">
      <c r="A9846" s="268">
        <v>101542</v>
      </c>
      <c r="B9846" s="261" t="s">
        <v>10147</v>
      </c>
      <c r="C9846" s="268" t="s">
        <v>347</v>
      </c>
      <c r="D9846" s="283">
        <v>32.69</v>
      </c>
    </row>
    <row r="9847" spans="1:4">
      <c r="A9847" s="268">
        <v>101539</v>
      </c>
      <c r="B9847" s="261" t="s">
        <v>10148</v>
      </c>
      <c r="C9847" s="268" t="s">
        <v>347</v>
      </c>
      <c r="D9847" s="283">
        <v>71.650000000000006</v>
      </c>
    </row>
    <row r="9848" spans="1:4">
      <c r="A9848" s="268">
        <v>101543</v>
      </c>
      <c r="B9848" s="261" t="s">
        <v>10149</v>
      </c>
      <c r="C9848" s="268" t="s">
        <v>347</v>
      </c>
      <c r="D9848" s="283">
        <v>58.92</v>
      </c>
    </row>
    <row r="9849" spans="1:4">
      <c r="A9849" s="268">
        <v>101540</v>
      </c>
      <c r="B9849" s="261" t="s">
        <v>10150</v>
      </c>
      <c r="C9849" s="268" t="s">
        <v>347</v>
      </c>
      <c r="D9849" s="283">
        <v>119.39</v>
      </c>
    </row>
    <row r="9850" spans="1:4">
      <c r="A9850" s="268">
        <v>101544</v>
      </c>
      <c r="B9850" s="261" t="s">
        <v>10151</v>
      </c>
      <c r="C9850" s="268" t="s">
        <v>347</v>
      </c>
      <c r="D9850" s="283">
        <v>93.55</v>
      </c>
    </row>
    <row r="9851" spans="1:4">
      <c r="A9851" s="268">
        <v>101541</v>
      </c>
      <c r="B9851" s="261" t="s">
        <v>10152</v>
      </c>
      <c r="C9851" s="268" t="s">
        <v>347</v>
      </c>
      <c r="D9851" s="283">
        <v>156.04</v>
      </c>
    </row>
    <row r="9852" spans="1:4">
      <c r="A9852" s="268">
        <v>101545</v>
      </c>
      <c r="B9852" s="261" t="s">
        <v>10153</v>
      </c>
      <c r="C9852" s="268" t="s">
        <v>347</v>
      </c>
      <c r="D9852" s="283">
        <v>134.47999999999999</v>
      </c>
    </row>
    <row r="9853" spans="1:4">
      <c r="A9853" s="268">
        <v>106502</v>
      </c>
      <c r="B9853" s="261" t="s">
        <v>10154</v>
      </c>
      <c r="C9853" s="268" t="s">
        <v>111</v>
      </c>
      <c r="D9853" s="283">
        <v>12.03</v>
      </c>
    </row>
    <row r="9854" spans="1:4">
      <c r="A9854" s="268">
        <v>106503</v>
      </c>
      <c r="B9854" s="261" t="s">
        <v>10155</v>
      </c>
      <c r="C9854" s="268" t="s">
        <v>111</v>
      </c>
      <c r="D9854" s="283">
        <v>7.57</v>
      </c>
    </row>
    <row r="9855" spans="1:4">
      <c r="A9855" s="268">
        <v>106504</v>
      </c>
      <c r="B9855" s="261" t="s">
        <v>10156</v>
      </c>
      <c r="C9855" s="268" t="s">
        <v>111</v>
      </c>
      <c r="D9855" s="283">
        <v>15.16</v>
      </c>
    </row>
    <row r="9856" spans="1:4">
      <c r="A9856" s="268">
        <v>106505</v>
      </c>
      <c r="B9856" s="261" t="s">
        <v>10157</v>
      </c>
      <c r="C9856" s="268" t="s">
        <v>111</v>
      </c>
      <c r="D9856" s="283">
        <v>4.8899999999999997</v>
      </c>
    </row>
    <row r="9857" spans="1:4">
      <c r="A9857" s="268">
        <v>106526</v>
      </c>
      <c r="B9857" s="261" t="s">
        <v>10158</v>
      </c>
      <c r="C9857" s="268" t="s">
        <v>111</v>
      </c>
      <c r="D9857" s="283">
        <v>0</v>
      </c>
    </row>
    <row r="9858" spans="1:4">
      <c r="A9858" s="268">
        <v>106506</v>
      </c>
      <c r="B9858" s="261" t="s">
        <v>10159</v>
      </c>
      <c r="C9858" s="268" t="s">
        <v>111</v>
      </c>
      <c r="D9858" s="283">
        <v>9.2200000000000006</v>
      </c>
    </row>
    <row r="9859" spans="1:4">
      <c r="A9859" s="268">
        <v>106507</v>
      </c>
      <c r="B9859" s="261" t="s">
        <v>10160</v>
      </c>
      <c r="C9859" s="268" t="s">
        <v>111</v>
      </c>
      <c r="D9859" s="283">
        <v>5.9</v>
      </c>
    </row>
    <row r="9860" spans="1:4">
      <c r="A9860" s="268">
        <v>106508</v>
      </c>
      <c r="B9860" s="261" t="s">
        <v>10161</v>
      </c>
      <c r="C9860" s="268" t="s">
        <v>111</v>
      </c>
      <c r="D9860" s="283">
        <v>11.64</v>
      </c>
    </row>
    <row r="9861" spans="1:4">
      <c r="A9861" s="268">
        <v>106509</v>
      </c>
      <c r="B9861" s="261" t="s">
        <v>10162</v>
      </c>
      <c r="C9861" s="268" t="s">
        <v>111</v>
      </c>
      <c r="D9861" s="283">
        <v>3.81</v>
      </c>
    </row>
    <row r="9862" spans="1:4">
      <c r="A9862" s="268">
        <v>106527</v>
      </c>
      <c r="B9862" s="261" t="s">
        <v>10163</v>
      </c>
      <c r="C9862" s="268" t="s">
        <v>111</v>
      </c>
      <c r="D9862" s="283">
        <v>0</v>
      </c>
    </row>
    <row r="9863" spans="1:4">
      <c r="A9863" s="268">
        <v>106499</v>
      </c>
      <c r="B9863" s="261" t="s">
        <v>10164</v>
      </c>
      <c r="C9863" s="268" t="s">
        <v>111</v>
      </c>
      <c r="D9863" s="283">
        <v>0</v>
      </c>
    </row>
    <row r="9864" spans="1:4">
      <c r="A9864" s="268">
        <v>106500</v>
      </c>
      <c r="B9864" s="261" t="s">
        <v>10165</v>
      </c>
      <c r="C9864" s="268" t="s">
        <v>111</v>
      </c>
      <c r="D9864" s="283">
        <v>0</v>
      </c>
    </row>
    <row r="9865" spans="1:4">
      <c r="A9865" s="268">
        <v>106501</v>
      </c>
      <c r="B9865" s="261" t="s">
        <v>10166</v>
      </c>
      <c r="C9865" s="268" t="s">
        <v>111</v>
      </c>
      <c r="D9865" s="283">
        <v>0</v>
      </c>
    </row>
    <row r="9866" spans="1:4">
      <c r="A9866" s="268">
        <v>101560</v>
      </c>
      <c r="B9866" s="261" t="s">
        <v>10167</v>
      </c>
      <c r="C9866" s="268" t="s">
        <v>111</v>
      </c>
      <c r="D9866" s="283">
        <v>10.94</v>
      </c>
    </row>
    <row r="9867" spans="1:4">
      <c r="A9867" s="268">
        <v>101568</v>
      </c>
      <c r="B9867" s="261" t="s">
        <v>10168</v>
      </c>
      <c r="C9867" s="268" t="s">
        <v>111</v>
      </c>
      <c r="D9867" s="283">
        <v>133.32</v>
      </c>
    </row>
    <row r="9868" spans="1:4">
      <c r="A9868" s="268">
        <v>101561</v>
      </c>
      <c r="B9868" s="261" t="s">
        <v>10169</v>
      </c>
      <c r="C9868" s="268" t="s">
        <v>111</v>
      </c>
      <c r="D9868" s="283">
        <v>17.38</v>
      </c>
    </row>
    <row r="9869" spans="1:4">
      <c r="A9869" s="268">
        <v>101562</v>
      </c>
      <c r="B9869" s="261" t="s">
        <v>10170</v>
      </c>
      <c r="C9869" s="268" t="s">
        <v>111</v>
      </c>
      <c r="D9869" s="283">
        <v>26.92</v>
      </c>
    </row>
    <row r="9870" spans="1:4">
      <c r="A9870" s="268">
        <v>101563</v>
      </c>
      <c r="B9870" s="261" t="s">
        <v>10171</v>
      </c>
      <c r="C9870" s="268" t="s">
        <v>111</v>
      </c>
      <c r="D9870" s="283">
        <v>38.020000000000003</v>
      </c>
    </row>
    <row r="9871" spans="1:4">
      <c r="A9871" s="268">
        <v>101564</v>
      </c>
      <c r="B9871" s="261" t="s">
        <v>10172</v>
      </c>
      <c r="C9871" s="268" t="s">
        <v>111</v>
      </c>
      <c r="D9871" s="283">
        <v>56.18</v>
      </c>
    </row>
    <row r="9872" spans="1:4">
      <c r="A9872" s="268">
        <v>101565</v>
      </c>
      <c r="B9872" s="261" t="s">
        <v>10173</v>
      </c>
      <c r="C9872" s="268" t="s">
        <v>111</v>
      </c>
      <c r="D9872" s="283">
        <v>78.55</v>
      </c>
    </row>
    <row r="9873" spans="1:4">
      <c r="A9873" s="268">
        <v>101567</v>
      </c>
      <c r="B9873" s="261" t="s">
        <v>10174</v>
      </c>
      <c r="C9873" s="268" t="s">
        <v>111</v>
      </c>
      <c r="D9873" s="283">
        <v>101.96</v>
      </c>
    </row>
    <row r="9874" spans="1:4">
      <c r="A9874" s="268">
        <v>106524</v>
      </c>
      <c r="B9874" s="261" t="s">
        <v>10175</v>
      </c>
      <c r="C9874" s="268" t="s">
        <v>111</v>
      </c>
      <c r="D9874" s="283">
        <v>0</v>
      </c>
    </row>
    <row r="9875" spans="1:4">
      <c r="A9875" s="268">
        <v>106525</v>
      </c>
      <c r="B9875" s="261" t="s">
        <v>10176</v>
      </c>
      <c r="C9875" s="268" t="s">
        <v>347</v>
      </c>
      <c r="D9875" s="283">
        <v>0</v>
      </c>
    </row>
    <row r="9876" spans="1:4">
      <c r="A9876" s="268">
        <v>101551</v>
      </c>
      <c r="B9876" s="261" t="s">
        <v>10177</v>
      </c>
      <c r="C9876" s="268" t="s">
        <v>347</v>
      </c>
      <c r="D9876" s="283">
        <v>0</v>
      </c>
    </row>
    <row r="9877" spans="1:4">
      <c r="A9877" s="268">
        <v>101552</v>
      </c>
      <c r="B9877" s="261" t="s">
        <v>10178</v>
      </c>
      <c r="C9877" s="268" t="s">
        <v>347</v>
      </c>
      <c r="D9877" s="283">
        <v>0</v>
      </c>
    </row>
    <row r="9878" spans="1:4">
      <c r="A9878" s="268">
        <v>101550</v>
      </c>
      <c r="B9878" s="261" t="s">
        <v>10179</v>
      </c>
      <c r="C9878" s="268" t="s">
        <v>347</v>
      </c>
      <c r="D9878" s="283">
        <v>0</v>
      </c>
    </row>
    <row r="9879" spans="1:4">
      <c r="A9879" s="268">
        <v>101501</v>
      </c>
      <c r="B9879" s="261" t="s">
        <v>10180</v>
      </c>
      <c r="C9879" s="268" t="s">
        <v>347</v>
      </c>
      <c r="D9879" s="283">
        <v>1964.85</v>
      </c>
    </row>
    <row r="9880" spans="1:4">
      <c r="A9880" s="268">
        <v>101502</v>
      </c>
      <c r="B9880" s="261" t="s">
        <v>10181</v>
      </c>
      <c r="C9880" s="268" t="s">
        <v>347</v>
      </c>
      <c r="D9880" s="283">
        <v>2128.36</v>
      </c>
    </row>
    <row r="9881" spans="1:4">
      <c r="A9881" s="268">
        <v>101503</v>
      </c>
      <c r="B9881" s="261" t="s">
        <v>10182</v>
      </c>
      <c r="C9881" s="268" t="s">
        <v>347</v>
      </c>
      <c r="D9881" s="283">
        <v>2170.15</v>
      </c>
    </row>
    <row r="9882" spans="1:4">
      <c r="A9882" s="268">
        <v>101504</v>
      </c>
      <c r="B9882" s="261" t="s">
        <v>10183</v>
      </c>
      <c r="C9882" s="268" t="s">
        <v>347</v>
      </c>
      <c r="D9882" s="283">
        <v>2391.7600000000002</v>
      </c>
    </row>
    <row r="9883" spans="1:4">
      <c r="A9883" s="268">
        <v>101497</v>
      </c>
      <c r="B9883" s="261" t="s">
        <v>10184</v>
      </c>
      <c r="C9883" s="268" t="s">
        <v>347</v>
      </c>
      <c r="D9883" s="283">
        <v>1971.12</v>
      </c>
    </row>
    <row r="9884" spans="1:4">
      <c r="A9884" s="268">
        <v>101498</v>
      </c>
      <c r="B9884" s="261" t="s">
        <v>10185</v>
      </c>
      <c r="C9884" s="268" t="s">
        <v>347</v>
      </c>
      <c r="D9884" s="283">
        <v>2134.63</v>
      </c>
    </row>
    <row r="9885" spans="1:4">
      <c r="A9885" s="268">
        <v>101499</v>
      </c>
      <c r="B9885" s="261" t="s">
        <v>10186</v>
      </c>
      <c r="C9885" s="268" t="s">
        <v>347</v>
      </c>
      <c r="D9885" s="283">
        <v>2176.42</v>
      </c>
    </row>
    <row r="9886" spans="1:4">
      <c r="A9886" s="268">
        <v>101500</v>
      </c>
      <c r="B9886" s="261" t="s">
        <v>10187</v>
      </c>
      <c r="C9886" s="268" t="s">
        <v>347</v>
      </c>
      <c r="D9886" s="283">
        <v>2398.0300000000002</v>
      </c>
    </row>
    <row r="9887" spans="1:4">
      <c r="A9887" s="268">
        <v>101493</v>
      </c>
      <c r="B9887" s="261" t="s">
        <v>10188</v>
      </c>
      <c r="C9887" s="268" t="s">
        <v>347</v>
      </c>
      <c r="D9887" s="283">
        <v>1645.88</v>
      </c>
    </row>
    <row r="9888" spans="1:4">
      <c r="A9888" s="268">
        <v>101494</v>
      </c>
      <c r="B9888" s="261" t="s">
        <v>10189</v>
      </c>
      <c r="C9888" s="268" t="s">
        <v>347</v>
      </c>
      <c r="D9888" s="283">
        <v>1753.9</v>
      </c>
    </row>
    <row r="9889" spans="1:4">
      <c r="A9889" s="268">
        <v>101495</v>
      </c>
      <c r="B9889" s="261" t="s">
        <v>10190</v>
      </c>
      <c r="C9889" s="268" t="s">
        <v>347</v>
      </c>
      <c r="D9889" s="283">
        <v>1781.51</v>
      </c>
    </row>
    <row r="9890" spans="1:4">
      <c r="A9890" s="268">
        <v>101496</v>
      </c>
      <c r="B9890" s="261" t="s">
        <v>10191</v>
      </c>
      <c r="C9890" s="268" t="s">
        <v>347</v>
      </c>
      <c r="D9890" s="283">
        <v>1939.11</v>
      </c>
    </row>
    <row r="9891" spans="1:4">
      <c r="A9891" s="268">
        <v>101489</v>
      </c>
      <c r="B9891" s="261" t="s">
        <v>10192</v>
      </c>
      <c r="C9891" s="268" t="s">
        <v>347</v>
      </c>
      <c r="D9891" s="283">
        <v>1661.5</v>
      </c>
    </row>
    <row r="9892" spans="1:4">
      <c r="A9892" s="268">
        <v>101490</v>
      </c>
      <c r="B9892" s="261" t="s">
        <v>10193</v>
      </c>
      <c r="C9892" s="268" t="s">
        <v>347</v>
      </c>
      <c r="D9892" s="283">
        <v>1769.52</v>
      </c>
    </row>
    <row r="9893" spans="1:4">
      <c r="A9893" s="268">
        <v>101491</v>
      </c>
      <c r="B9893" s="261" t="s">
        <v>10194</v>
      </c>
      <c r="C9893" s="268" t="s">
        <v>347</v>
      </c>
      <c r="D9893" s="283">
        <v>1797.13</v>
      </c>
    </row>
    <row r="9894" spans="1:4">
      <c r="A9894" s="268">
        <v>101492</v>
      </c>
      <c r="B9894" s="261" t="s">
        <v>10195</v>
      </c>
      <c r="C9894" s="268" t="s">
        <v>347</v>
      </c>
      <c r="D9894" s="283">
        <v>1954.73</v>
      </c>
    </row>
    <row r="9895" spans="1:4">
      <c r="A9895" s="268">
        <v>101509</v>
      </c>
      <c r="B9895" s="261" t="s">
        <v>10196</v>
      </c>
      <c r="C9895" s="268" t="s">
        <v>347</v>
      </c>
      <c r="D9895" s="283">
        <v>2044.35</v>
      </c>
    </row>
    <row r="9896" spans="1:4">
      <c r="A9896" s="268">
        <v>101510</v>
      </c>
      <c r="B9896" s="261" t="s">
        <v>10197</v>
      </c>
      <c r="C9896" s="268" t="s">
        <v>347</v>
      </c>
      <c r="D9896" s="283">
        <v>2262.35</v>
      </c>
    </row>
    <row r="9897" spans="1:4">
      <c r="A9897" s="268">
        <v>101511</v>
      </c>
      <c r="B9897" s="261" t="s">
        <v>10198</v>
      </c>
      <c r="C9897" s="268" t="s">
        <v>347</v>
      </c>
      <c r="D9897" s="283">
        <v>2318.08</v>
      </c>
    </row>
    <row r="9898" spans="1:4">
      <c r="A9898" s="268">
        <v>101512</v>
      </c>
      <c r="B9898" s="261" t="s">
        <v>10199</v>
      </c>
      <c r="C9898" s="268" t="s">
        <v>347</v>
      </c>
      <c r="D9898" s="283">
        <v>2602.5700000000002</v>
      </c>
    </row>
    <row r="9899" spans="1:4">
      <c r="A9899" s="268">
        <v>101505</v>
      </c>
      <c r="B9899" s="261" t="s">
        <v>10200</v>
      </c>
      <c r="C9899" s="268" t="s">
        <v>347</v>
      </c>
      <c r="D9899" s="283">
        <v>2093.27</v>
      </c>
    </row>
    <row r="9900" spans="1:4">
      <c r="A9900" s="268">
        <v>101506</v>
      </c>
      <c r="B9900" s="261" t="s">
        <v>10201</v>
      </c>
      <c r="C9900" s="268" t="s">
        <v>347</v>
      </c>
      <c r="D9900" s="283">
        <v>2311.27</v>
      </c>
    </row>
    <row r="9901" spans="1:4">
      <c r="A9901" s="268">
        <v>101507</v>
      </c>
      <c r="B9901" s="261" t="s">
        <v>10202</v>
      </c>
      <c r="C9901" s="268" t="s">
        <v>347</v>
      </c>
      <c r="D9901" s="283">
        <v>2367</v>
      </c>
    </row>
    <row r="9902" spans="1:4">
      <c r="A9902" s="268">
        <v>101508</v>
      </c>
      <c r="B9902" s="261" t="s">
        <v>10203</v>
      </c>
      <c r="C9902" s="268" t="s">
        <v>347</v>
      </c>
      <c r="D9902" s="283">
        <v>2651.49</v>
      </c>
    </row>
    <row r="9903" spans="1:4">
      <c r="A9903" s="268">
        <v>101525</v>
      </c>
      <c r="B9903" s="261" t="s">
        <v>10204</v>
      </c>
      <c r="C9903" s="268" t="s">
        <v>347</v>
      </c>
      <c r="D9903" s="283">
        <v>1213.96</v>
      </c>
    </row>
    <row r="9904" spans="1:4">
      <c r="A9904" s="268">
        <v>101526</v>
      </c>
      <c r="B9904" s="261" t="s">
        <v>10205</v>
      </c>
      <c r="C9904" s="268" t="s">
        <v>347</v>
      </c>
      <c r="D9904" s="283">
        <v>1408.4</v>
      </c>
    </row>
    <row r="9905" spans="1:4">
      <c r="A9905" s="268">
        <v>101527</v>
      </c>
      <c r="B9905" s="261" t="s">
        <v>10206</v>
      </c>
      <c r="C9905" s="268" t="s">
        <v>347</v>
      </c>
      <c r="D9905" s="283">
        <v>1458.1</v>
      </c>
    </row>
    <row r="9906" spans="1:4">
      <c r="A9906" s="268">
        <v>101528</v>
      </c>
      <c r="B9906" s="261" t="s">
        <v>10207</v>
      </c>
      <c r="C9906" s="268" t="s">
        <v>347</v>
      </c>
      <c r="D9906" s="283">
        <v>1682.43</v>
      </c>
    </row>
    <row r="9907" spans="1:4">
      <c r="A9907" s="268">
        <v>101521</v>
      </c>
      <c r="B9907" s="261" t="s">
        <v>10208</v>
      </c>
      <c r="C9907" s="268" t="s">
        <v>347</v>
      </c>
      <c r="D9907" s="283">
        <v>1220.24</v>
      </c>
    </row>
    <row r="9908" spans="1:4">
      <c r="A9908" s="268">
        <v>101522</v>
      </c>
      <c r="B9908" s="261" t="s">
        <v>10209</v>
      </c>
      <c r="C9908" s="268" t="s">
        <v>347</v>
      </c>
      <c r="D9908" s="283">
        <v>1414.68</v>
      </c>
    </row>
    <row r="9909" spans="1:4">
      <c r="A9909" s="268">
        <v>101523</v>
      </c>
      <c r="B9909" s="261" t="s">
        <v>10210</v>
      </c>
      <c r="C9909" s="268" t="s">
        <v>347</v>
      </c>
      <c r="D9909" s="283">
        <v>1464.38</v>
      </c>
    </row>
    <row r="9910" spans="1:4">
      <c r="A9910" s="268">
        <v>101524</v>
      </c>
      <c r="B9910" s="261" t="s">
        <v>10211</v>
      </c>
      <c r="C9910" s="268" t="s">
        <v>347</v>
      </c>
      <c r="D9910" s="283">
        <v>1688.71</v>
      </c>
    </row>
    <row r="9911" spans="1:4">
      <c r="A9911" s="268">
        <v>101517</v>
      </c>
      <c r="B9911" s="261" t="s">
        <v>10212</v>
      </c>
      <c r="C9911" s="268" t="s">
        <v>347</v>
      </c>
      <c r="D9911" s="283">
        <v>878.54</v>
      </c>
    </row>
    <row r="9912" spans="1:4">
      <c r="A9912" s="268">
        <v>101518</v>
      </c>
      <c r="B9912" s="261" t="s">
        <v>10213</v>
      </c>
      <c r="C9912" s="268" t="s">
        <v>347</v>
      </c>
      <c r="D9912" s="283">
        <v>1008.16</v>
      </c>
    </row>
    <row r="9913" spans="1:4">
      <c r="A9913" s="268">
        <v>101519</v>
      </c>
      <c r="B9913" s="261" t="s">
        <v>10214</v>
      </c>
      <c r="C9913" s="268" t="s">
        <v>347</v>
      </c>
      <c r="D9913" s="283">
        <v>1041.3</v>
      </c>
    </row>
    <row r="9914" spans="1:4">
      <c r="A9914" s="268">
        <v>101520</v>
      </c>
      <c r="B9914" s="261" t="s">
        <v>10215</v>
      </c>
      <c r="C9914" s="268" t="s">
        <v>347</v>
      </c>
      <c r="D9914" s="283">
        <v>1190.8499999999999</v>
      </c>
    </row>
    <row r="9915" spans="1:4">
      <c r="A9915" s="268">
        <v>101513</v>
      </c>
      <c r="B9915" s="261" t="s">
        <v>10216</v>
      </c>
      <c r="C9915" s="268" t="s">
        <v>347</v>
      </c>
      <c r="D9915" s="283">
        <v>894.16</v>
      </c>
    </row>
    <row r="9916" spans="1:4">
      <c r="A9916" s="268">
        <v>101514</v>
      </c>
      <c r="B9916" s="261" t="s">
        <v>10217</v>
      </c>
      <c r="C9916" s="268" t="s">
        <v>347</v>
      </c>
      <c r="D9916" s="283">
        <v>1023.78</v>
      </c>
    </row>
    <row r="9917" spans="1:4">
      <c r="A9917" s="268">
        <v>101515</v>
      </c>
      <c r="B9917" s="261" t="s">
        <v>10218</v>
      </c>
      <c r="C9917" s="268" t="s">
        <v>347</v>
      </c>
      <c r="D9917" s="283">
        <v>1056.92</v>
      </c>
    </row>
    <row r="9918" spans="1:4">
      <c r="A9918" s="268">
        <v>101516</v>
      </c>
      <c r="B9918" s="261" t="s">
        <v>10219</v>
      </c>
      <c r="C9918" s="268" t="s">
        <v>347</v>
      </c>
      <c r="D9918" s="283">
        <v>1206.47</v>
      </c>
    </row>
    <row r="9919" spans="1:4">
      <c r="A9919" s="268">
        <v>101533</v>
      </c>
      <c r="B9919" s="261" t="s">
        <v>10220</v>
      </c>
      <c r="C9919" s="268" t="s">
        <v>347</v>
      </c>
      <c r="D9919" s="283">
        <v>1311.64</v>
      </c>
    </row>
    <row r="9920" spans="1:4">
      <c r="A9920" s="268">
        <v>101534</v>
      </c>
      <c r="B9920" s="261" t="s">
        <v>10221</v>
      </c>
      <c r="C9920" s="268" t="s">
        <v>347</v>
      </c>
      <c r="D9920" s="283">
        <v>1570.89</v>
      </c>
    </row>
    <row r="9921" spans="1:4">
      <c r="A9921" s="268">
        <v>101535</v>
      </c>
      <c r="B9921" s="261" t="s">
        <v>10222</v>
      </c>
      <c r="C9921" s="268" t="s">
        <v>347</v>
      </c>
      <c r="D9921" s="283">
        <v>1637.16</v>
      </c>
    </row>
    <row r="9922" spans="1:4">
      <c r="A9922" s="268">
        <v>101536</v>
      </c>
      <c r="B9922" s="261" t="s">
        <v>10223</v>
      </c>
      <c r="C9922" s="268" t="s">
        <v>347</v>
      </c>
      <c r="D9922" s="283">
        <v>1936.27</v>
      </c>
    </row>
    <row r="9923" spans="1:4">
      <c r="A9923" s="268">
        <v>101529</v>
      </c>
      <c r="B9923" s="261" t="s">
        <v>10224</v>
      </c>
      <c r="C9923" s="268" t="s">
        <v>347</v>
      </c>
      <c r="D9923" s="283">
        <v>1360.57</v>
      </c>
    </row>
    <row r="9924" spans="1:4">
      <c r="A9924" s="268">
        <v>101530</v>
      </c>
      <c r="B9924" s="261" t="s">
        <v>10225</v>
      </c>
      <c r="C9924" s="268" t="s">
        <v>347</v>
      </c>
      <c r="D9924" s="283">
        <v>1619.82</v>
      </c>
    </row>
    <row r="9925" spans="1:4">
      <c r="A9925" s="268">
        <v>101531</v>
      </c>
      <c r="B9925" s="261" t="s">
        <v>10226</v>
      </c>
      <c r="C9925" s="268" t="s">
        <v>347</v>
      </c>
      <c r="D9925" s="283">
        <v>1686.09</v>
      </c>
    </row>
    <row r="9926" spans="1:4">
      <c r="A9926" s="268">
        <v>101532</v>
      </c>
      <c r="B9926" s="261" t="s">
        <v>10227</v>
      </c>
      <c r="C9926" s="268" t="s">
        <v>347</v>
      </c>
      <c r="D9926" s="283">
        <v>1985.2</v>
      </c>
    </row>
    <row r="9927" spans="1:4">
      <c r="A9927" s="268">
        <v>106510</v>
      </c>
      <c r="B9927" s="261" t="s">
        <v>10228</v>
      </c>
      <c r="C9927" s="268" t="s">
        <v>347</v>
      </c>
      <c r="D9927" s="283">
        <v>0</v>
      </c>
    </row>
    <row r="9928" spans="1:4">
      <c r="A9928" s="268">
        <v>106514</v>
      </c>
      <c r="B9928" s="261" t="s">
        <v>10229</v>
      </c>
      <c r="C9928" s="268" t="s">
        <v>347</v>
      </c>
      <c r="D9928" s="283">
        <v>0</v>
      </c>
    </row>
    <row r="9929" spans="1:4">
      <c r="A9929" s="268">
        <v>106511</v>
      </c>
      <c r="B9929" s="261" t="s">
        <v>10230</v>
      </c>
      <c r="C9929" s="268" t="s">
        <v>347</v>
      </c>
      <c r="D9929" s="283">
        <v>0</v>
      </c>
    </row>
    <row r="9930" spans="1:4">
      <c r="A9930" s="268">
        <v>106515</v>
      </c>
      <c r="B9930" s="261" t="s">
        <v>10231</v>
      </c>
      <c r="C9930" s="268" t="s">
        <v>347</v>
      </c>
      <c r="D9930" s="283">
        <v>0</v>
      </c>
    </row>
    <row r="9931" spans="1:4">
      <c r="A9931" s="268">
        <v>106512</v>
      </c>
      <c r="B9931" s="261" t="s">
        <v>10232</v>
      </c>
      <c r="C9931" s="268" t="s">
        <v>347</v>
      </c>
      <c r="D9931" s="283">
        <v>0</v>
      </c>
    </row>
    <row r="9932" spans="1:4">
      <c r="A9932" s="268">
        <v>106516</v>
      </c>
      <c r="B9932" s="261" t="s">
        <v>10233</v>
      </c>
      <c r="C9932" s="268" t="s">
        <v>347</v>
      </c>
      <c r="D9932" s="283">
        <v>0</v>
      </c>
    </row>
    <row r="9933" spans="1:4">
      <c r="A9933" s="268">
        <v>106513</v>
      </c>
      <c r="B9933" s="261" t="s">
        <v>10234</v>
      </c>
      <c r="C9933" s="268" t="s">
        <v>347</v>
      </c>
      <c r="D9933" s="283">
        <v>0</v>
      </c>
    </row>
    <row r="9934" spans="1:4">
      <c r="A9934" s="268">
        <v>106517</v>
      </c>
      <c r="B9934" s="261" t="s">
        <v>10235</v>
      </c>
      <c r="C9934" s="268" t="s">
        <v>347</v>
      </c>
      <c r="D9934" s="283">
        <v>0</v>
      </c>
    </row>
    <row r="9935" spans="1:4">
      <c r="A9935" s="268">
        <v>106518</v>
      </c>
      <c r="B9935" s="261" t="s">
        <v>10236</v>
      </c>
      <c r="C9935" s="268" t="s">
        <v>347</v>
      </c>
      <c r="D9935" s="283">
        <v>0</v>
      </c>
    </row>
    <row r="9936" spans="1:4">
      <c r="A9936" s="268">
        <v>106519</v>
      </c>
      <c r="B9936" s="261" t="s">
        <v>10237</v>
      </c>
      <c r="C9936" s="268" t="s">
        <v>347</v>
      </c>
      <c r="D9936" s="283">
        <v>0</v>
      </c>
    </row>
    <row r="9937" spans="1:4">
      <c r="A9937" s="268">
        <v>106520</v>
      </c>
      <c r="B9937" s="261" t="s">
        <v>10238</v>
      </c>
      <c r="C9937" s="268" t="s">
        <v>347</v>
      </c>
      <c r="D9937" s="283">
        <v>0</v>
      </c>
    </row>
    <row r="9938" spans="1:4">
      <c r="A9938" s="268">
        <v>106521</v>
      </c>
      <c r="B9938" s="261" t="s">
        <v>10239</v>
      </c>
      <c r="C9938" s="268" t="s">
        <v>347</v>
      </c>
      <c r="D9938" s="283">
        <v>0</v>
      </c>
    </row>
    <row r="9939" spans="1:4">
      <c r="A9939" s="268">
        <v>106522</v>
      </c>
      <c r="B9939" s="261" t="s">
        <v>10240</v>
      </c>
      <c r="C9939" s="268" t="s">
        <v>347</v>
      </c>
      <c r="D9939" s="283">
        <v>0</v>
      </c>
    </row>
    <row r="9940" spans="1:4">
      <c r="A9940" s="268">
        <v>106523</v>
      </c>
      <c r="B9940" s="261" t="s">
        <v>10241</v>
      </c>
      <c r="C9940" s="268" t="s">
        <v>347</v>
      </c>
      <c r="D9940" s="283">
        <v>0</v>
      </c>
    </row>
    <row r="9941" spans="1:4">
      <c r="A9941" s="268">
        <v>101549</v>
      </c>
      <c r="B9941" s="261" t="s">
        <v>10242</v>
      </c>
      <c r="C9941" s="268" t="s">
        <v>347</v>
      </c>
      <c r="D9941" s="283">
        <v>25.15</v>
      </c>
    </row>
    <row r="9942" spans="1:4">
      <c r="A9942" s="268">
        <v>101547</v>
      </c>
      <c r="B9942" s="261" t="s">
        <v>10243</v>
      </c>
      <c r="C9942" s="268" t="s">
        <v>347</v>
      </c>
      <c r="D9942" s="283">
        <v>88.77</v>
      </c>
    </row>
    <row r="9943" spans="1:4">
      <c r="A9943" s="268">
        <v>101546</v>
      </c>
      <c r="B9943" s="261" t="s">
        <v>10244</v>
      </c>
      <c r="C9943" s="268" t="s">
        <v>347</v>
      </c>
      <c r="D9943" s="283">
        <v>28.54</v>
      </c>
    </row>
    <row r="9944" spans="1:4">
      <c r="A9944" s="268">
        <v>101548</v>
      </c>
      <c r="B9944" s="261" t="s">
        <v>10245</v>
      </c>
      <c r="C9944" s="268" t="s">
        <v>347</v>
      </c>
      <c r="D9944" s="283">
        <v>7.29</v>
      </c>
    </row>
    <row r="9945" spans="1:4">
      <c r="A9945" s="268">
        <v>106528</v>
      </c>
      <c r="B9945" s="261" t="s">
        <v>10246</v>
      </c>
      <c r="C9945" s="268" t="s">
        <v>347</v>
      </c>
      <c r="D9945" s="283">
        <v>0</v>
      </c>
    </row>
    <row r="9946" spans="1:4">
      <c r="A9946" s="268">
        <v>94764</v>
      </c>
      <c r="B9946" s="261" t="s">
        <v>10247</v>
      </c>
      <c r="C9946" s="268" t="s">
        <v>347</v>
      </c>
      <c r="D9946" s="283">
        <v>40.42</v>
      </c>
    </row>
    <row r="9947" spans="1:4">
      <c r="A9947" s="268">
        <v>94765</v>
      </c>
      <c r="B9947" s="261" t="s">
        <v>10248</v>
      </c>
      <c r="C9947" s="268" t="s">
        <v>347</v>
      </c>
      <c r="D9947" s="283">
        <v>44.53</v>
      </c>
    </row>
    <row r="9948" spans="1:4">
      <c r="A9948" s="268">
        <v>94766</v>
      </c>
      <c r="B9948" s="261" t="s">
        <v>10249</v>
      </c>
      <c r="C9948" s="268" t="s">
        <v>347</v>
      </c>
      <c r="D9948" s="283">
        <v>49.8</v>
      </c>
    </row>
    <row r="9949" spans="1:4">
      <c r="A9949" s="268">
        <v>94767</v>
      </c>
      <c r="B9949" s="261" t="s">
        <v>10250</v>
      </c>
      <c r="C9949" s="268" t="s">
        <v>347</v>
      </c>
      <c r="D9949" s="283">
        <v>74.17</v>
      </c>
    </row>
    <row r="9950" spans="1:4">
      <c r="A9950" s="268">
        <v>94768</v>
      </c>
      <c r="B9950" s="261" t="s">
        <v>10251</v>
      </c>
      <c r="C9950" s="268" t="s">
        <v>347</v>
      </c>
      <c r="D9950" s="283">
        <v>84.06</v>
      </c>
    </row>
    <row r="9951" spans="1:4">
      <c r="A9951" s="268">
        <v>94769</v>
      </c>
      <c r="B9951" s="261" t="s">
        <v>10252</v>
      </c>
      <c r="C9951" s="268" t="s">
        <v>347</v>
      </c>
      <c r="D9951" s="283">
        <v>112.48</v>
      </c>
    </row>
    <row r="9952" spans="1:4">
      <c r="A9952" s="268">
        <v>94783</v>
      </c>
      <c r="B9952" s="261" t="s">
        <v>10253</v>
      </c>
      <c r="C9952" s="268" t="s">
        <v>347</v>
      </c>
      <c r="D9952" s="283">
        <v>18.36</v>
      </c>
    </row>
    <row r="9953" spans="1:4">
      <c r="A9953" s="268">
        <v>94703</v>
      </c>
      <c r="B9953" s="261" t="s">
        <v>10254</v>
      </c>
      <c r="C9953" s="268" t="s">
        <v>347</v>
      </c>
      <c r="D9953" s="283">
        <v>19.62</v>
      </c>
    </row>
    <row r="9954" spans="1:4">
      <c r="A9954" s="268">
        <v>94704</v>
      </c>
      <c r="B9954" s="261" t="s">
        <v>10255</v>
      </c>
      <c r="C9954" s="268" t="s">
        <v>347</v>
      </c>
      <c r="D9954" s="283">
        <v>25.97</v>
      </c>
    </row>
    <row r="9955" spans="1:4">
      <c r="A9955" s="268">
        <v>94705</v>
      </c>
      <c r="B9955" s="261" t="s">
        <v>10256</v>
      </c>
      <c r="C9955" s="268" t="s">
        <v>347</v>
      </c>
      <c r="D9955" s="283">
        <v>35.26</v>
      </c>
    </row>
    <row r="9956" spans="1:4">
      <c r="A9956" s="268">
        <v>94706</v>
      </c>
      <c r="B9956" s="261" t="s">
        <v>10257</v>
      </c>
      <c r="C9956" s="268" t="s">
        <v>347</v>
      </c>
      <c r="D9956" s="283">
        <v>34.520000000000003</v>
      </c>
    </row>
    <row r="9957" spans="1:4">
      <c r="A9957" s="268">
        <v>94707</v>
      </c>
      <c r="B9957" s="261" t="s">
        <v>10258</v>
      </c>
      <c r="C9957" s="268" t="s">
        <v>347</v>
      </c>
      <c r="D9957" s="283">
        <v>54.11</v>
      </c>
    </row>
    <row r="9958" spans="1:4">
      <c r="A9958" s="268">
        <v>94715</v>
      </c>
      <c r="B9958" s="261" t="s">
        <v>10259</v>
      </c>
      <c r="C9958" s="268" t="s">
        <v>347</v>
      </c>
      <c r="D9958" s="283">
        <v>277.73</v>
      </c>
    </row>
    <row r="9959" spans="1:4">
      <c r="A9959" s="268">
        <v>94713</v>
      </c>
      <c r="B9959" s="261" t="s">
        <v>10260</v>
      </c>
      <c r="C9959" s="268" t="s">
        <v>347</v>
      </c>
      <c r="D9959" s="283">
        <v>222.69</v>
      </c>
    </row>
    <row r="9960" spans="1:4">
      <c r="A9960" s="268">
        <v>94714</v>
      </c>
      <c r="B9960" s="261" t="s">
        <v>10261</v>
      </c>
      <c r="C9960" s="268" t="s">
        <v>347</v>
      </c>
      <c r="D9960" s="283">
        <v>312.02999999999997</v>
      </c>
    </row>
    <row r="9961" spans="1:4">
      <c r="A9961" s="268">
        <v>94670</v>
      </c>
      <c r="B9961" s="261" t="s">
        <v>10262</v>
      </c>
      <c r="C9961" s="268" t="s">
        <v>347</v>
      </c>
      <c r="D9961" s="283">
        <v>66.819999999999993</v>
      </c>
    </row>
    <row r="9962" spans="1:4">
      <c r="A9962" s="268">
        <v>94656</v>
      </c>
      <c r="B9962" s="261" t="s">
        <v>10263</v>
      </c>
      <c r="C9962" s="268" t="s">
        <v>347</v>
      </c>
      <c r="D9962" s="283">
        <v>3.52</v>
      </c>
    </row>
    <row r="9963" spans="1:4">
      <c r="A9963" s="268">
        <v>94658</v>
      </c>
      <c r="B9963" s="261" t="s">
        <v>10264</v>
      </c>
      <c r="C9963" s="268" t="s">
        <v>347</v>
      </c>
      <c r="D9963" s="283">
        <v>5.22</v>
      </c>
    </row>
    <row r="9964" spans="1:4">
      <c r="A9964" s="268">
        <v>94660</v>
      </c>
      <c r="B9964" s="261" t="s">
        <v>10265</v>
      </c>
      <c r="C9964" s="268" t="s">
        <v>347</v>
      </c>
      <c r="D9964" s="283">
        <v>8.2200000000000006</v>
      </c>
    </row>
    <row r="9965" spans="1:4">
      <c r="A9965" s="268">
        <v>94662</v>
      </c>
      <c r="B9965" s="261" t="s">
        <v>10266</v>
      </c>
      <c r="C9965" s="268" t="s">
        <v>347</v>
      </c>
      <c r="D9965" s="283">
        <v>10.84</v>
      </c>
    </row>
    <row r="9966" spans="1:4">
      <c r="A9966" s="268">
        <v>94664</v>
      </c>
      <c r="B9966" s="261" t="s">
        <v>10267</v>
      </c>
      <c r="C9966" s="268" t="s">
        <v>347</v>
      </c>
      <c r="D9966" s="283">
        <v>19.53</v>
      </c>
    </row>
    <row r="9967" spans="1:4">
      <c r="A9967" s="268">
        <v>94666</v>
      </c>
      <c r="B9967" s="261" t="s">
        <v>10268</v>
      </c>
      <c r="C9967" s="268" t="s">
        <v>347</v>
      </c>
      <c r="D9967" s="283">
        <v>31.67</v>
      </c>
    </row>
    <row r="9968" spans="1:4">
      <c r="A9968" s="268">
        <v>94668</v>
      </c>
      <c r="B9968" s="261" t="s">
        <v>10269</v>
      </c>
      <c r="C9968" s="268" t="s">
        <v>347</v>
      </c>
      <c r="D9968" s="283">
        <v>42.01</v>
      </c>
    </row>
    <row r="9969" spans="1:4">
      <c r="A9969" s="268">
        <v>105215</v>
      </c>
      <c r="B9969" s="261" t="s">
        <v>10270</v>
      </c>
      <c r="C9969" s="268" t="s">
        <v>347</v>
      </c>
      <c r="D9969" s="283">
        <v>9.8699999999999992</v>
      </c>
    </row>
    <row r="9970" spans="1:4">
      <c r="A9970" s="268">
        <v>105216</v>
      </c>
      <c r="B9970" s="261" t="s">
        <v>10271</v>
      </c>
      <c r="C9970" s="268" t="s">
        <v>347</v>
      </c>
      <c r="D9970" s="283">
        <v>38.4</v>
      </c>
    </row>
    <row r="9971" spans="1:4">
      <c r="A9971" s="268">
        <v>105217</v>
      </c>
      <c r="B9971" s="261" t="s">
        <v>10272</v>
      </c>
      <c r="C9971" s="268" t="s">
        <v>347</v>
      </c>
      <c r="D9971" s="283">
        <v>43.36</v>
      </c>
    </row>
    <row r="9972" spans="1:4">
      <c r="A9972" s="268">
        <v>105214</v>
      </c>
      <c r="B9972" s="261" t="s">
        <v>10273</v>
      </c>
      <c r="C9972" s="268" t="s">
        <v>347</v>
      </c>
      <c r="D9972" s="283">
        <v>45.14</v>
      </c>
    </row>
    <row r="9973" spans="1:4">
      <c r="A9973" s="268">
        <v>105218</v>
      </c>
      <c r="B9973" s="261" t="s">
        <v>10274</v>
      </c>
      <c r="C9973" s="268" t="s">
        <v>347</v>
      </c>
      <c r="D9973" s="283">
        <v>75.44</v>
      </c>
    </row>
    <row r="9974" spans="1:4">
      <c r="A9974" s="268">
        <v>105213</v>
      </c>
      <c r="B9974" s="261" t="s">
        <v>10275</v>
      </c>
      <c r="C9974" s="268" t="s">
        <v>347</v>
      </c>
      <c r="D9974" s="283">
        <v>193.77</v>
      </c>
    </row>
    <row r="9975" spans="1:4">
      <c r="A9975" s="268">
        <v>105233</v>
      </c>
      <c r="B9975" s="261" t="s">
        <v>10276</v>
      </c>
      <c r="C9975" s="268" t="s">
        <v>347</v>
      </c>
      <c r="D9975" s="283">
        <v>7.79</v>
      </c>
    </row>
    <row r="9976" spans="1:4">
      <c r="A9976" s="268">
        <v>105234</v>
      </c>
      <c r="B9976" s="261" t="s">
        <v>10277</v>
      </c>
      <c r="C9976" s="268" t="s">
        <v>347</v>
      </c>
      <c r="D9976" s="283">
        <v>9.5399999999999991</v>
      </c>
    </row>
    <row r="9977" spans="1:4">
      <c r="A9977" s="268">
        <v>105228</v>
      </c>
      <c r="B9977" s="261" t="s">
        <v>10278</v>
      </c>
      <c r="C9977" s="268" t="s">
        <v>347</v>
      </c>
      <c r="D9977" s="283">
        <v>11.47</v>
      </c>
    </row>
    <row r="9978" spans="1:4">
      <c r="A9978" s="268">
        <v>105138</v>
      </c>
      <c r="B9978" s="261" t="s">
        <v>10279</v>
      </c>
      <c r="C9978" s="268" t="s">
        <v>347</v>
      </c>
      <c r="D9978" s="283">
        <v>16.579999999999998</v>
      </c>
    </row>
    <row r="9979" spans="1:4">
      <c r="A9979" s="268">
        <v>105139</v>
      </c>
      <c r="B9979" s="261" t="s">
        <v>10280</v>
      </c>
      <c r="C9979" s="268" t="s">
        <v>347</v>
      </c>
      <c r="D9979" s="283">
        <v>19.440000000000001</v>
      </c>
    </row>
    <row r="9980" spans="1:4">
      <c r="A9980" s="268">
        <v>105140</v>
      </c>
      <c r="B9980" s="261" t="s">
        <v>10281</v>
      </c>
      <c r="C9980" s="268" t="s">
        <v>347</v>
      </c>
      <c r="D9980" s="283">
        <v>24.98</v>
      </c>
    </row>
    <row r="9981" spans="1:4">
      <c r="A9981" s="268">
        <v>105141</v>
      </c>
      <c r="B9981" s="261" t="s">
        <v>10282</v>
      </c>
      <c r="C9981" s="268" t="s">
        <v>347</v>
      </c>
      <c r="D9981" s="283">
        <v>29.79</v>
      </c>
    </row>
    <row r="9982" spans="1:4">
      <c r="A9982" s="268">
        <v>105172</v>
      </c>
      <c r="B9982" s="261" t="s">
        <v>10283</v>
      </c>
      <c r="C9982" s="268" t="s">
        <v>347</v>
      </c>
      <c r="D9982" s="283">
        <v>89.69</v>
      </c>
    </row>
    <row r="9983" spans="1:4">
      <c r="A9983" s="268">
        <v>105169</v>
      </c>
      <c r="B9983" s="261" t="s">
        <v>10284</v>
      </c>
      <c r="C9983" s="268" t="s">
        <v>347</v>
      </c>
      <c r="D9983" s="283">
        <v>89.63</v>
      </c>
    </row>
    <row r="9984" spans="1:4">
      <c r="A9984" s="268">
        <v>105230</v>
      </c>
      <c r="B9984" s="261" t="s">
        <v>10285</v>
      </c>
      <c r="C9984" s="268" t="s">
        <v>347</v>
      </c>
      <c r="D9984" s="283">
        <v>8.42</v>
      </c>
    </row>
    <row r="9985" spans="1:4">
      <c r="A9985" s="268">
        <v>105231</v>
      </c>
      <c r="B9985" s="261" t="s">
        <v>10286</v>
      </c>
      <c r="C9985" s="268" t="s">
        <v>347</v>
      </c>
      <c r="D9985" s="283">
        <v>9.91</v>
      </c>
    </row>
    <row r="9986" spans="1:4">
      <c r="A9986" s="268">
        <v>105232</v>
      </c>
      <c r="B9986" s="261" t="s">
        <v>10287</v>
      </c>
      <c r="C9986" s="268" t="s">
        <v>347</v>
      </c>
      <c r="D9986" s="283">
        <v>19.260000000000002</v>
      </c>
    </row>
    <row r="9987" spans="1:4">
      <c r="A9987" s="268">
        <v>105229</v>
      </c>
      <c r="B9987" s="261" t="s">
        <v>10288</v>
      </c>
      <c r="C9987" s="268" t="s">
        <v>347</v>
      </c>
      <c r="D9987" s="283">
        <v>30.75</v>
      </c>
    </row>
    <row r="9988" spans="1:4">
      <c r="A9988" s="268">
        <v>105146</v>
      </c>
      <c r="B9988" s="261" t="s">
        <v>10289</v>
      </c>
      <c r="C9988" s="268" t="s">
        <v>347</v>
      </c>
      <c r="D9988" s="283">
        <v>24.7</v>
      </c>
    </row>
    <row r="9989" spans="1:4">
      <c r="A9989" s="268">
        <v>94613</v>
      </c>
      <c r="B9989" s="261" t="s">
        <v>10290</v>
      </c>
      <c r="C9989" s="268" t="s">
        <v>347</v>
      </c>
      <c r="D9989" s="283">
        <v>0</v>
      </c>
    </row>
    <row r="9990" spans="1:4">
      <c r="A9990" s="268">
        <v>94607</v>
      </c>
      <c r="B9990" s="261" t="s">
        <v>10291</v>
      </c>
      <c r="C9990" s="268" t="s">
        <v>347</v>
      </c>
      <c r="D9990" s="283">
        <v>0</v>
      </c>
    </row>
    <row r="9991" spans="1:4">
      <c r="A9991" s="268">
        <v>94609</v>
      </c>
      <c r="B9991" s="261" t="s">
        <v>10292</v>
      </c>
      <c r="C9991" s="268" t="s">
        <v>347</v>
      </c>
      <c r="D9991" s="283">
        <v>0</v>
      </c>
    </row>
    <row r="9992" spans="1:4">
      <c r="A9992" s="268">
        <v>94611</v>
      </c>
      <c r="B9992" s="261" t="s">
        <v>10293</v>
      </c>
      <c r="C9992" s="268" t="s">
        <v>347</v>
      </c>
      <c r="D9992" s="283">
        <v>0</v>
      </c>
    </row>
    <row r="9993" spans="1:4">
      <c r="A9993" s="268">
        <v>96738</v>
      </c>
      <c r="B9993" s="261" t="s">
        <v>10294</v>
      </c>
      <c r="C9993" s="268" t="s">
        <v>347</v>
      </c>
      <c r="D9993" s="283">
        <v>25.79</v>
      </c>
    </row>
    <row r="9994" spans="1:4">
      <c r="A9994" s="268">
        <v>96740</v>
      </c>
      <c r="B9994" s="261" t="s">
        <v>10295</v>
      </c>
      <c r="C9994" s="268" t="s">
        <v>347</v>
      </c>
      <c r="D9994" s="283">
        <v>35.79</v>
      </c>
    </row>
    <row r="9995" spans="1:4">
      <c r="A9995" s="268">
        <v>94738</v>
      </c>
      <c r="B9995" s="261" t="s">
        <v>10296</v>
      </c>
      <c r="C9995" s="268" t="s">
        <v>347</v>
      </c>
      <c r="D9995" s="283">
        <v>1821.17</v>
      </c>
    </row>
    <row r="9996" spans="1:4">
      <c r="A9996" s="268">
        <v>94724</v>
      </c>
      <c r="B9996" s="261" t="s">
        <v>10297</v>
      </c>
      <c r="C9996" s="268" t="s">
        <v>347</v>
      </c>
      <c r="D9996" s="283">
        <v>28.55</v>
      </c>
    </row>
    <row r="9997" spans="1:4">
      <c r="A9997" s="268">
        <v>94726</v>
      </c>
      <c r="B9997" s="261" t="s">
        <v>10298</v>
      </c>
      <c r="C9997" s="268" t="s">
        <v>347</v>
      </c>
      <c r="D9997" s="283">
        <v>36.79</v>
      </c>
    </row>
    <row r="9998" spans="1:4">
      <c r="A9998" s="268">
        <v>94728</v>
      </c>
      <c r="B9998" s="261" t="s">
        <v>10299</v>
      </c>
      <c r="C9998" s="268" t="s">
        <v>347</v>
      </c>
      <c r="D9998" s="283">
        <v>57.54</v>
      </c>
    </row>
    <row r="9999" spans="1:4">
      <c r="A9999" s="268">
        <v>94730</v>
      </c>
      <c r="B9999" s="261" t="s">
        <v>10300</v>
      </c>
      <c r="C9999" s="268" t="s">
        <v>347</v>
      </c>
      <c r="D9999" s="283">
        <v>70.569999999999993</v>
      </c>
    </row>
    <row r="10000" spans="1:4">
      <c r="A10000" s="268">
        <v>94732</v>
      </c>
      <c r="B10000" s="261" t="s">
        <v>10301</v>
      </c>
      <c r="C10000" s="268" t="s">
        <v>347</v>
      </c>
      <c r="D10000" s="283">
        <v>113.34</v>
      </c>
    </row>
    <row r="10001" spans="1:4">
      <c r="A10001" s="268">
        <v>94734</v>
      </c>
      <c r="B10001" s="261" t="s">
        <v>10302</v>
      </c>
      <c r="C10001" s="268" t="s">
        <v>347</v>
      </c>
      <c r="D10001" s="283">
        <v>415.35</v>
      </c>
    </row>
    <row r="10002" spans="1:4">
      <c r="A10002" s="268">
        <v>94736</v>
      </c>
      <c r="B10002" s="261" t="s">
        <v>10303</v>
      </c>
      <c r="C10002" s="268" t="s">
        <v>347</v>
      </c>
      <c r="D10002" s="283">
        <v>603.79</v>
      </c>
    </row>
    <row r="10003" spans="1:4">
      <c r="A10003" s="268">
        <v>94483</v>
      </c>
      <c r="B10003" s="261" t="s">
        <v>10304</v>
      </c>
      <c r="C10003" s="268" t="s">
        <v>347</v>
      </c>
      <c r="D10003" s="283">
        <v>1362.16</v>
      </c>
    </row>
    <row r="10004" spans="1:4">
      <c r="A10004" s="268">
        <v>94482</v>
      </c>
      <c r="B10004" s="261" t="s">
        <v>10305</v>
      </c>
      <c r="C10004" s="268" t="s">
        <v>347</v>
      </c>
      <c r="D10004" s="283">
        <v>1630.27</v>
      </c>
    </row>
    <row r="10005" spans="1:4">
      <c r="A10005" s="268">
        <v>94481</v>
      </c>
      <c r="B10005" s="261" t="s">
        <v>10306</v>
      </c>
      <c r="C10005" s="268" t="s">
        <v>347</v>
      </c>
      <c r="D10005" s="283">
        <v>2084.1799999999998</v>
      </c>
    </row>
    <row r="10006" spans="1:4">
      <c r="A10006" s="268">
        <v>94480</v>
      </c>
      <c r="B10006" s="261" t="s">
        <v>10307</v>
      </c>
      <c r="C10006" s="268" t="s">
        <v>347</v>
      </c>
      <c r="D10006" s="283">
        <v>2974.14</v>
      </c>
    </row>
    <row r="10007" spans="1:4">
      <c r="A10007" s="268">
        <v>94472</v>
      </c>
      <c r="B10007" s="261" t="s">
        <v>10308</v>
      </c>
      <c r="C10007" s="268" t="s">
        <v>347</v>
      </c>
      <c r="D10007" s="283">
        <v>80.53</v>
      </c>
    </row>
    <row r="10008" spans="1:4">
      <c r="A10008" s="268">
        <v>94474</v>
      </c>
      <c r="B10008" s="261" t="s">
        <v>10309</v>
      </c>
      <c r="C10008" s="268" t="s">
        <v>347</v>
      </c>
      <c r="D10008" s="283">
        <v>135.74</v>
      </c>
    </row>
    <row r="10009" spans="1:4">
      <c r="A10009" s="268">
        <v>94476</v>
      </c>
      <c r="B10009" s="261" t="s">
        <v>10310</v>
      </c>
      <c r="C10009" s="268" t="s">
        <v>347</v>
      </c>
      <c r="D10009" s="283">
        <v>189.82</v>
      </c>
    </row>
    <row r="10010" spans="1:4">
      <c r="A10010" s="268">
        <v>94471</v>
      </c>
      <c r="B10010" s="261" t="s">
        <v>10311</v>
      </c>
      <c r="C10010" s="268" t="s">
        <v>347</v>
      </c>
      <c r="D10010" s="283">
        <v>78.150000000000006</v>
      </c>
    </row>
    <row r="10011" spans="1:4">
      <c r="A10011" s="268">
        <v>94473</v>
      </c>
      <c r="B10011" s="261" t="s">
        <v>10312</v>
      </c>
      <c r="C10011" s="268" t="s">
        <v>347</v>
      </c>
      <c r="D10011" s="283">
        <v>125.25</v>
      </c>
    </row>
    <row r="10012" spans="1:4">
      <c r="A10012" s="268">
        <v>94475</v>
      </c>
      <c r="B10012" s="261" t="s">
        <v>10313</v>
      </c>
      <c r="C10012" s="268" t="s">
        <v>347</v>
      </c>
      <c r="D10012" s="283">
        <v>169.62</v>
      </c>
    </row>
    <row r="10013" spans="1:4">
      <c r="A10013" s="268">
        <v>105194</v>
      </c>
      <c r="B10013" s="261" t="s">
        <v>10314</v>
      </c>
      <c r="C10013" s="268" t="s">
        <v>347</v>
      </c>
      <c r="D10013" s="283">
        <v>87.07</v>
      </c>
    </row>
    <row r="10014" spans="1:4">
      <c r="A10014" s="268">
        <v>105195</v>
      </c>
      <c r="B10014" s="261" t="s">
        <v>10315</v>
      </c>
      <c r="C10014" s="268" t="s">
        <v>347</v>
      </c>
      <c r="D10014" s="283">
        <v>223.86</v>
      </c>
    </row>
    <row r="10015" spans="1:4">
      <c r="A10015" s="268">
        <v>105178</v>
      </c>
      <c r="B10015" s="261" t="s">
        <v>10316</v>
      </c>
      <c r="C10015" s="268" t="s">
        <v>347</v>
      </c>
      <c r="D10015" s="283">
        <v>140.69999999999999</v>
      </c>
    </row>
    <row r="10016" spans="1:4">
      <c r="A10016" s="268">
        <v>94620</v>
      </c>
      <c r="B10016" s="261" t="s">
        <v>10317</v>
      </c>
      <c r="C10016" s="268" t="s">
        <v>347</v>
      </c>
      <c r="D10016" s="283">
        <v>893.55</v>
      </c>
    </row>
    <row r="10017" spans="1:4">
      <c r="A10017" s="268">
        <v>94614</v>
      </c>
      <c r="B10017" s="261" t="s">
        <v>10318</v>
      </c>
      <c r="C10017" s="268" t="s">
        <v>347</v>
      </c>
      <c r="D10017" s="283">
        <v>142.88</v>
      </c>
    </row>
    <row r="10018" spans="1:4">
      <c r="A10018" s="268">
        <v>94616</v>
      </c>
      <c r="B10018" s="261" t="s">
        <v>10319</v>
      </c>
      <c r="C10018" s="268" t="s">
        <v>347</v>
      </c>
      <c r="D10018" s="283">
        <v>398.85</v>
      </c>
    </row>
    <row r="10019" spans="1:4">
      <c r="A10019" s="268">
        <v>94618</v>
      </c>
      <c r="B10019" s="261" t="s">
        <v>10320</v>
      </c>
      <c r="C10019" s="268" t="s">
        <v>347</v>
      </c>
      <c r="D10019" s="283">
        <v>387.74</v>
      </c>
    </row>
    <row r="10020" spans="1:4">
      <c r="A10020" s="268">
        <v>105193</v>
      </c>
      <c r="B10020" s="261" t="s">
        <v>10321</v>
      </c>
      <c r="C10020" s="268" t="s">
        <v>347</v>
      </c>
      <c r="D10020" s="283">
        <v>154.04</v>
      </c>
    </row>
    <row r="10021" spans="1:4">
      <c r="A10021" s="268">
        <v>105197</v>
      </c>
      <c r="B10021" s="261" t="s">
        <v>10322</v>
      </c>
      <c r="C10021" s="268" t="s">
        <v>347</v>
      </c>
      <c r="D10021" s="283">
        <v>164.63</v>
      </c>
    </row>
    <row r="10022" spans="1:4">
      <c r="A10022" s="268">
        <v>105196</v>
      </c>
      <c r="B10022" s="261" t="s">
        <v>10323</v>
      </c>
      <c r="C10022" s="268" t="s">
        <v>347</v>
      </c>
      <c r="D10022" s="283">
        <v>239.24</v>
      </c>
    </row>
    <row r="10023" spans="1:4">
      <c r="A10023" s="268">
        <v>105198</v>
      </c>
      <c r="B10023" s="261" t="s">
        <v>10324</v>
      </c>
      <c r="C10023" s="268" t="s">
        <v>347</v>
      </c>
      <c r="D10023" s="283">
        <v>339.54</v>
      </c>
    </row>
    <row r="10024" spans="1:4">
      <c r="A10024" s="268">
        <v>105200</v>
      </c>
      <c r="B10024" s="261" t="s">
        <v>10325</v>
      </c>
      <c r="C10024" s="268" t="s">
        <v>347</v>
      </c>
      <c r="D10024" s="283">
        <v>129.72999999999999</v>
      </c>
    </row>
    <row r="10025" spans="1:4">
      <c r="A10025" s="268">
        <v>105199</v>
      </c>
      <c r="B10025" s="261" t="s">
        <v>10326</v>
      </c>
      <c r="C10025" s="268" t="s">
        <v>347</v>
      </c>
      <c r="D10025" s="283">
        <v>217.36</v>
      </c>
    </row>
    <row r="10026" spans="1:4">
      <c r="A10026" s="268">
        <v>105201</v>
      </c>
      <c r="B10026" s="261" t="s">
        <v>10327</v>
      </c>
      <c r="C10026" s="268" t="s">
        <v>347</v>
      </c>
      <c r="D10026" s="283">
        <v>297.60000000000002</v>
      </c>
    </row>
    <row r="10027" spans="1:4">
      <c r="A10027" s="268">
        <v>94755</v>
      </c>
      <c r="B10027" s="261" t="s">
        <v>10328</v>
      </c>
      <c r="C10027" s="268" t="s">
        <v>347</v>
      </c>
      <c r="D10027" s="283">
        <v>0</v>
      </c>
    </row>
    <row r="10028" spans="1:4">
      <c r="A10028" s="268">
        <v>94741</v>
      </c>
      <c r="B10028" s="261" t="s">
        <v>10329</v>
      </c>
      <c r="C10028" s="268" t="s">
        <v>347</v>
      </c>
      <c r="D10028" s="283">
        <v>13.66</v>
      </c>
    </row>
    <row r="10029" spans="1:4">
      <c r="A10029" s="268">
        <v>94743</v>
      </c>
      <c r="B10029" s="261" t="s">
        <v>10330</v>
      </c>
      <c r="C10029" s="268" t="s">
        <v>347</v>
      </c>
      <c r="D10029" s="283">
        <v>22.49</v>
      </c>
    </row>
    <row r="10030" spans="1:4">
      <c r="A10030" s="268">
        <v>94745</v>
      </c>
      <c r="B10030" s="261" t="s">
        <v>10331</v>
      </c>
      <c r="C10030" s="268" t="s">
        <v>347</v>
      </c>
      <c r="D10030" s="283">
        <v>0</v>
      </c>
    </row>
    <row r="10031" spans="1:4">
      <c r="A10031" s="268">
        <v>94747</v>
      </c>
      <c r="B10031" s="261" t="s">
        <v>10332</v>
      </c>
      <c r="C10031" s="268" t="s">
        <v>347</v>
      </c>
      <c r="D10031" s="283">
        <v>0</v>
      </c>
    </row>
    <row r="10032" spans="1:4">
      <c r="A10032" s="268">
        <v>94749</v>
      </c>
      <c r="B10032" s="261" t="s">
        <v>10333</v>
      </c>
      <c r="C10032" s="268" t="s">
        <v>347</v>
      </c>
      <c r="D10032" s="283">
        <v>0</v>
      </c>
    </row>
    <row r="10033" spans="1:4">
      <c r="A10033" s="268">
        <v>94751</v>
      </c>
      <c r="B10033" s="261" t="s">
        <v>10334</v>
      </c>
      <c r="C10033" s="268" t="s">
        <v>347</v>
      </c>
      <c r="D10033" s="283">
        <v>0</v>
      </c>
    </row>
    <row r="10034" spans="1:4">
      <c r="A10034" s="268">
        <v>94753</v>
      </c>
      <c r="B10034" s="261" t="s">
        <v>10335</v>
      </c>
      <c r="C10034" s="268" t="s">
        <v>347</v>
      </c>
      <c r="D10034" s="283">
        <v>0</v>
      </c>
    </row>
    <row r="10035" spans="1:4">
      <c r="A10035" s="268">
        <v>105209</v>
      </c>
      <c r="B10035" s="261" t="s">
        <v>10336</v>
      </c>
      <c r="C10035" s="268" t="s">
        <v>347</v>
      </c>
      <c r="D10035" s="283">
        <v>159.41</v>
      </c>
    </row>
    <row r="10036" spans="1:4">
      <c r="A10036" s="268">
        <v>105208</v>
      </c>
      <c r="B10036" s="261" t="s">
        <v>10337</v>
      </c>
      <c r="C10036" s="268" t="s">
        <v>347</v>
      </c>
      <c r="D10036" s="283">
        <v>328.43</v>
      </c>
    </row>
    <row r="10037" spans="1:4">
      <c r="A10037" s="268">
        <v>105210</v>
      </c>
      <c r="B10037" s="261" t="s">
        <v>10338</v>
      </c>
      <c r="C10037" s="268" t="s">
        <v>347</v>
      </c>
      <c r="D10037" s="283">
        <v>424.01</v>
      </c>
    </row>
    <row r="10038" spans="1:4">
      <c r="A10038" s="268">
        <v>105203</v>
      </c>
      <c r="B10038" s="261" t="s">
        <v>10339</v>
      </c>
      <c r="C10038" s="268" t="s">
        <v>347</v>
      </c>
      <c r="D10038" s="283">
        <v>163.91</v>
      </c>
    </row>
    <row r="10039" spans="1:4">
      <c r="A10039" s="268">
        <v>105202</v>
      </c>
      <c r="B10039" s="261" t="s">
        <v>10340</v>
      </c>
      <c r="C10039" s="268" t="s">
        <v>347</v>
      </c>
      <c r="D10039" s="283">
        <v>269.68</v>
      </c>
    </row>
    <row r="10040" spans="1:4">
      <c r="A10040" s="268">
        <v>105204</v>
      </c>
      <c r="B10040" s="261" t="s">
        <v>10341</v>
      </c>
      <c r="C10040" s="268" t="s">
        <v>347</v>
      </c>
      <c r="D10040" s="283">
        <v>358.83</v>
      </c>
    </row>
    <row r="10041" spans="1:4">
      <c r="A10041" s="268">
        <v>105206</v>
      </c>
      <c r="B10041" s="261" t="s">
        <v>10342</v>
      </c>
      <c r="C10041" s="268" t="s">
        <v>347</v>
      </c>
      <c r="D10041" s="283">
        <v>156.16</v>
      </c>
    </row>
    <row r="10042" spans="1:4">
      <c r="A10042" s="268">
        <v>105205</v>
      </c>
      <c r="B10042" s="261" t="s">
        <v>10343</v>
      </c>
      <c r="C10042" s="268" t="s">
        <v>347</v>
      </c>
      <c r="D10042" s="283">
        <v>249.04</v>
      </c>
    </row>
    <row r="10043" spans="1:4">
      <c r="A10043" s="268">
        <v>105207</v>
      </c>
      <c r="B10043" s="261" t="s">
        <v>10344</v>
      </c>
      <c r="C10043" s="268" t="s">
        <v>347</v>
      </c>
      <c r="D10043" s="283">
        <v>348.51</v>
      </c>
    </row>
    <row r="10044" spans="1:4">
      <c r="A10044" s="268">
        <v>94687</v>
      </c>
      <c r="B10044" s="261" t="s">
        <v>10345</v>
      </c>
      <c r="C10044" s="268" t="s">
        <v>347</v>
      </c>
      <c r="D10044" s="283">
        <v>216.08</v>
      </c>
    </row>
    <row r="10045" spans="1:4">
      <c r="A10045" s="268">
        <v>94673</v>
      </c>
      <c r="B10045" s="261" t="s">
        <v>10346</v>
      </c>
      <c r="C10045" s="268" t="s">
        <v>347</v>
      </c>
      <c r="D10045" s="283">
        <v>7.05</v>
      </c>
    </row>
    <row r="10046" spans="1:4">
      <c r="A10046" s="268">
        <v>94675</v>
      </c>
      <c r="B10046" s="261" t="s">
        <v>10347</v>
      </c>
      <c r="C10046" s="268" t="s">
        <v>347</v>
      </c>
      <c r="D10046" s="283">
        <v>11.7</v>
      </c>
    </row>
    <row r="10047" spans="1:4">
      <c r="A10047" s="268">
        <v>94677</v>
      </c>
      <c r="B10047" s="261" t="s">
        <v>10348</v>
      </c>
      <c r="C10047" s="268" t="s">
        <v>347</v>
      </c>
      <c r="D10047" s="283">
        <v>18.829999999999998</v>
      </c>
    </row>
    <row r="10048" spans="1:4">
      <c r="A10048" s="268">
        <v>94679</v>
      </c>
      <c r="B10048" s="261" t="s">
        <v>10349</v>
      </c>
      <c r="C10048" s="268" t="s">
        <v>347</v>
      </c>
      <c r="D10048" s="283">
        <v>22.86</v>
      </c>
    </row>
    <row r="10049" spans="1:4">
      <c r="A10049" s="268">
        <v>94681</v>
      </c>
      <c r="B10049" s="261" t="s">
        <v>10350</v>
      </c>
      <c r="C10049" s="268" t="s">
        <v>347</v>
      </c>
      <c r="D10049" s="283">
        <v>46.64</v>
      </c>
    </row>
    <row r="10050" spans="1:4">
      <c r="A10050" s="268">
        <v>94683</v>
      </c>
      <c r="B10050" s="261" t="s">
        <v>10351</v>
      </c>
      <c r="C10050" s="268" t="s">
        <v>347</v>
      </c>
      <c r="D10050" s="283">
        <v>70.84</v>
      </c>
    </row>
    <row r="10051" spans="1:4">
      <c r="A10051" s="268">
        <v>94685</v>
      </c>
      <c r="B10051" s="261" t="s">
        <v>10352</v>
      </c>
      <c r="C10051" s="268" t="s">
        <v>347</v>
      </c>
      <c r="D10051" s="283">
        <v>90.19</v>
      </c>
    </row>
    <row r="10052" spans="1:4">
      <c r="A10052" s="268">
        <v>94621</v>
      </c>
      <c r="B10052" s="261" t="s">
        <v>10353</v>
      </c>
      <c r="C10052" s="268" t="s">
        <v>347</v>
      </c>
      <c r="D10052" s="283">
        <v>0</v>
      </c>
    </row>
    <row r="10053" spans="1:4">
      <c r="A10053" s="268">
        <v>94615</v>
      </c>
      <c r="B10053" s="261" t="s">
        <v>10354</v>
      </c>
      <c r="C10053" s="268" t="s">
        <v>347</v>
      </c>
      <c r="D10053" s="283">
        <v>162.1</v>
      </c>
    </row>
    <row r="10054" spans="1:4">
      <c r="A10054" s="268">
        <v>94617</v>
      </c>
      <c r="B10054" s="261" t="s">
        <v>10355</v>
      </c>
      <c r="C10054" s="268" t="s">
        <v>347</v>
      </c>
      <c r="D10054" s="283">
        <v>332.02</v>
      </c>
    </row>
    <row r="10055" spans="1:4">
      <c r="A10055" s="268">
        <v>94619</v>
      </c>
      <c r="B10055" s="261" t="s">
        <v>10356</v>
      </c>
      <c r="C10055" s="268" t="s">
        <v>347</v>
      </c>
      <c r="D10055" s="283">
        <v>0</v>
      </c>
    </row>
    <row r="10056" spans="1:4">
      <c r="A10056" s="268">
        <v>105147</v>
      </c>
      <c r="B10056" s="261" t="s">
        <v>10357</v>
      </c>
      <c r="C10056" s="268" t="s">
        <v>347</v>
      </c>
      <c r="D10056" s="283">
        <v>17.059999999999999</v>
      </c>
    </row>
    <row r="10057" spans="1:4">
      <c r="A10057" s="268">
        <v>105148</v>
      </c>
      <c r="B10057" s="261" t="s">
        <v>10358</v>
      </c>
      <c r="C10057" s="268" t="s">
        <v>347</v>
      </c>
      <c r="D10057" s="283">
        <v>24.61</v>
      </c>
    </row>
    <row r="10058" spans="1:4">
      <c r="A10058" s="268">
        <v>105154</v>
      </c>
      <c r="B10058" s="261" t="s">
        <v>10359</v>
      </c>
      <c r="C10058" s="268" t="s">
        <v>347</v>
      </c>
      <c r="D10058" s="283">
        <v>6.53</v>
      </c>
    </row>
    <row r="10059" spans="1:4">
      <c r="A10059" s="268">
        <v>105155</v>
      </c>
      <c r="B10059" s="261" t="s">
        <v>10360</v>
      </c>
      <c r="C10059" s="268" t="s">
        <v>347</v>
      </c>
      <c r="D10059" s="283">
        <v>9.7899999999999991</v>
      </c>
    </row>
    <row r="10060" spans="1:4">
      <c r="A10060" s="268">
        <v>105156</v>
      </c>
      <c r="B10060" s="261" t="s">
        <v>10361</v>
      </c>
      <c r="C10060" s="268" t="s">
        <v>347</v>
      </c>
      <c r="D10060" s="283">
        <v>12.49</v>
      </c>
    </row>
    <row r="10061" spans="1:4">
      <c r="A10061" s="268">
        <v>105157</v>
      </c>
      <c r="B10061" s="261" t="s">
        <v>10362</v>
      </c>
      <c r="C10061" s="268" t="s">
        <v>347</v>
      </c>
      <c r="D10061" s="283">
        <v>19.239999999999998</v>
      </c>
    </row>
    <row r="10062" spans="1:4">
      <c r="A10062" s="268">
        <v>105158</v>
      </c>
      <c r="B10062" s="261" t="s">
        <v>10363</v>
      </c>
      <c r="C10062" s="268" t="s">
        <v>347</v>
      </c>
      <c r="D10062" s="283">
        <v>28.27</v>
      </c>
    </row>
    <row r="10063" spans="1:4">
      <c r="A10063" s="268">
        <v>105159</v>
      </c>
      <c r="B10063" s="261" t="s">
        <v>10364</v>
      </c>
      <c r="C10063" s="268" t="s">
        <v>347</v>
      </c>
      <c r="D10063" s="283">
        <v>50.28</v>
      </c>
    </row>
    <row r="10064" spans="1:4">
      <c r="A10064" s="268">
        <v>105160</v>
      </c>
      <c r="B10064" s="261" t="s">
        <v>10365</v>
      </c>
      <c r="C10064" s="268" t="s">
        <v>347</v>
      </c>
      <c r="D10064" s="283">
        <v>62.05</v>
      </c>
    </row>
    <row r="10065" spans="1:4">
      <c r="A10065" s="268">
        <v>94634</v>
      </c>
      <c r="B10065" s="261" t="s">
        <v>10366</v>
      </c>
      <c r="C10065" s="268" t="s">
        <v>347</v>
      </c>
      <c r="D10065" s="283">
        <v>0</v>
      </c>
    </row>
    <row r="10066" spans="1:4">
      <c r="A10066" s="268">
        <v>94631</v>
      </c>
      <c r="B10066" s="261" t="s">
        <v>10367</v>
      </c>
      <c r="C10066" s="268" t="s">
        <v>347</v>
      </c>
      <c r="D10066" s="283">
        <v>0</v>
      </c>
    </row>
    <row r="10067" spans="1:4">
      <c r="A10067" s="268">
        <v>94632</v>
      </c>
      <c r="B10067" s="261" t="s">
        <v>10368</v>
      </c>
      <c r="C10067" s="268" t="s">
        <v>347</v>
      </c>
      <c r="D10067" s="283">
        <v>0</v>
      </c>
    </row>
    <row r="10068" spans="1:4">
      <c r="A10068" s="268">
        <v>94633</v>
      </c>
      <c r="B10068" s="261" t="s">
        <v>10369</v>
      </c>
      <c r="C10068" s="268" t="s">
        <v>347</v>
      </c>
      <c r="D10068" s="283">
        <v>0</v>
      </c>
    </row>
    <row r="10069" spans="1:4">
      <c r="A10069" s="268">
        <v>94672</v>
      </c>
      <c r="B10069" s="261" t="s">
        <v>10370</v>
      </c>
      <c r="C10069" s="268" t="s">
        <v>347</v>
      </c>
      <c r="D10069" s="283">
        <v>6.04</v>
      </c>
    </row>
    <row r="10070" spans="1:4">
      <c r="A10070" s="268">
        <v>94754</v>
      </c>
      <c r="B10070" s="261" t="s">
        <v>10371</v>
      </c>
      <c r="C10070" s="268" t="s">
        <v>347</v>
      </c>
      <c r="D10070" s="283">
        <v>312.52</v>
      </c>
    </row>
    <row r="10071" spans="1:4">
      <c r="A10071" s="268">
        <v>94740</v>
      </c>
      <c r="B10071" s="261" t="s">
        <v>10372</v>
      </c>
      <c r="C10071" s="268" t="s">
        <v>347</v>
      </c>
      <c r="D10071" s="283">
        <v>10.4</v>
      </c>
    </row>
    <row r="10072" spans="1:4">
      <c r="A10072" s="268">
        <v>94742</v>
      </c>
      <c r="B10072" s="261" t="s">
        <v>10373</v>
      </c>
      <c r="C10072" s="268" t="s">
        <v>347</v>
      </c>
      <c r="D10072" s="283">
        <v>17.57</v>
      </c>
    </row>
    <row r="10073" spans="1:4">
      <c r="A10073" s="268">
        <v>94744</v>
      </c>
      <c r="B10073" s="261" t="s">
        <v>10374</v>
      </c>
      <c r="C10073" s="268" t="s">
        <v>347</v>
      </c>
      <c r="D10073" s="283">
        <v>27.98</v>
      </c>
    </row>
    <row r="10074" spans="1:4">
      <c r="A10074" s="268">
        <v>94746</v>
      </c>
      <c r="B10074" s="261" t="s">
        <v>10375</v>
      </c>
      <c r="C10074" s="268" t="s">
        <v>347</v>
      </c>
      <c r="D10074" s="283">
        <v>40.39</v>
      </c>
    </row>
    <row r="10075" spans="1:4">
      <c r="A10075" s="268">
        <v>94748</v>
      </c>
      <c r="B10075" s="261" t="s">
        <v>10376</v>
      </c>
      <c r="C10075" s="268" t="s">
        <v>347</v>
      </c>
      <c r="D10075" s="283">
        <v>89.85</v>
      </c>
    </row>
    <row r="10076" spans="1:4">
      <c r="A10076" s="268">
        <v>94750</v>
      </c>
      <c r="B10076" s="261" t="s">
        <v>10377</v>
      </c>
      <c r="C10076" s="268" t="s">
        <v>347</v>
      </c>
      <c r="D10076" s="283">
        <v>182.59</v>
      </c>
    </row>
    <row r="10077" spans="1:4">
      <c r="A10077" s="268">
        <v>94752</v>
      </c>
      <c r="B10077" s="261" t="s">
        <v>10378</v>
      </c>
      <c r="C10077" s="268" t="s">
        <v>347</v>
      </c>
      <c r="D10077" s="283">
        <v>218.67</v>
      </c>
    </row>
    <row r="10078" spans="1:4">
      <c r="A10078" s="268">
        <v>96755</v>
      </c>
      <c r="B10078" s="261" t="s">
        <v>10379</v>
      </c>
      <c r="C10078" s="268" t="s">
        <v>347</v>
      </c>
      <c r="D10078" s="283">
        <v>373.89</v>
      </c>
    </row>
    <row r="10079" spans="1:4">
      <c r="A10079" s="268">
        <v>96747</v>
      </c>
      <c r="B10079" s="261" t="s">
        <v>10380</v>
      </c>
      <c r="C10079" s="268" t="s">
        <v>347</v>
      </c>
      <c r="D10079" s="283">
        <v>7.64</v>
      </c>
    </row>
    <row r="10080" spans="1:4">
      <c r="A10080" s="268">
        <v>96748</v>
      </c>
      <c r="B10080" s="261" t="s">
        <v>10381</v>
      </c>
      <c r="C10080" s="268" t="s">
        <v>347</v>
      </c>
      <c r="D10080" s="283">
        <v>8.91</v>
      </c>
    </row>
    <row r="10081" spans="1:4">
      <c r="A10081" s="268">
        <v>96749</v>
      </c>
      <c r="B10081" s="261" t="s">
        <v>10382</v>
      </c>
      <c r="C10081" s="268" t="s">
        <v>347</v>
      </c>
      <c r="D10081" s="283">
        <v>11.36</v>
      </c>
    </row>
    <row r="10082" spans="1:4">
      <c r="A10082" s="268">
        <v>96750</v>
      </c>
      <c r="B10082" s="261" t="s">
        <v>10383</v>
      </c>
      <c r="C10082" s="268" t="s">
        <v>347</v>
      </c>
      <c r="D10082" s="283">
        <v>18.18</v>
      </c>
    </row>
    <row r="10083" spans="1:4">
      <c r="A10083" s="268">
        <v>96751</v>
      </c>
      <c r="B10083" s="261" t="s">
        <v>10384</v>
      </c>
      <c r="C10083" s="268" t="s">
        <v>347</v>
      </c>
      <c r="D10083" s="283">
        <v>26.78</v>
      </c>
    </row>
    <row r="10084" spans="1:4">
      <c r="A10084" s="268">
        <v>96752</v>
      </c>
      <c r="B10084" s="261" t="s">
        <v>10385</v>
      </c>
      <c r="C10084" s="268" t="s">
        <v>347</v>
      </c>
      <c r="D10084" s="283">
        <v>40.42</v>
      </c>
    </row>
    <row r="10085" spans="1:4">
      <c r="A10085" s="268">
        <v>96753</v>
      </c>
      <c r="B10085" s="261" t="s">
        <v>10386</v>
      </c>
      <c r="C10085" s="268" t="s">
        <v>347</v>
      </c>
      <c r="D10085" s="283">
        <v>94.46</v>
      </c>
    </row>
    <row r="10086" spans="1:4">
      <c r="A10086" s="268">
        <v>96754</v>
      </c>
      <c r="B10086" s="261" t="s">
        <v>10387</v>
      </c>
      <c r="C10086" s="268" t="s">
        <v>347</v>
      </c>
      <c r="D10086" s="283">
        <v>121.11</v>
      </c>
    </row>
    <row r="10087" spans="1:4">
      <c r="A10087" s="268">
        <v>94686</v>
      </c>
      <c r="B10087" s="261" t="s">
        <v>10388</v>
      </c>
      <c r="C10087" s="268" t="s">
        <v>347</v>
      </c>
      <c r="D10087" s="283">
        <v>238.4</v>
      </c>
    </row>
    <row r="10088" spans="1:4">
      <c r="A10088" s="268">
        <v>94674</v>
      </c>
      <c r="B10088" s="261" t="s">
        <v>10389</v>
      </c>
      <c r="C10088" s="268" t="s">
        <v>347</v>
      </c>
      <c r="D10088" s="283">
        <v>7.83</v>
      </c>
    </row>
    <row r="10089" spans="1:4">
      <c r="A10089" s="268">
        <v>94676</v>
      </c>
      <c r="B10089" s="261" t="s">
        <v>10390</v>
      </c>
      <c r="C10089" s="268" t="s">
        <v>347</v>
      </c>
      <c r="D10089" s="283">
        <v>12.95</v>
      </c>
    </row>
    <row r="10090" spans="1:4">
      <c r="A10090" s="268">
        <v>94678</v>
      </c>
      <c r="B10090" s="261" t="s">
        <v>10391</v>
      </c>
      <c r="C10090" s="268" t="s">
        <v>347</v>
      </c>
      <c r="D10090" s="283">
        <v>15.13</v>
      </c>
    </row>
    <row r="10091" spans="1:4">
      <c r="A10091" s="268">
        <v>94680</v>
      </c>
      <c r="B10091" s="261" t="s">
        <v>10392</v>
      </c>
      <c r="C10091" s="268" t="s">
        <v>347</v>
      </c>
      <c r="D10091" s="283">
        <v>41.7</v>
      </c>
    </row>
    <row r="10092" spans="1:4">
      <c r="A10092" s="268">
        <v>94682</v>
      </c>
      <c r="B10092" s="261" t="s">
        <v>10393</v>
      </c>
      <c r="C10092" s="268" t="s">
        <v>347</v>
      </c>
      <c r="D10092" s="283">
        <v>102.56</v>
      </c>
    </row>
    <row r="10093" spans="1:4">
      <c r="A10093" s="268">
        <v>94684</v>
      </c>
      <c r="B10093" s="261" t="s">
        <v>10394</v>
      </c>
      <c r="C10093" s="268" t="s">
        <v>347</v>
      </c>
      <c r="D10093" s="283">
        <v>123.81</v>
      </c>
    </row>
    <row r="10094" spans="1:4">
      <c r="A10094" s="268">
        <v>105219</v>
      </c>
      <c r="B10094" s="261" t="s">
        <v>10395</v>
      </c>
      <c r="C10094" s="268" t="s">
        <v>347</v>
      </c>
      <c r="D10094" s="283">
        <v>12.22</v>
      </c>
    </row>
    <row r="10095" spans="1:4">
      <c r="A10095" s="268">
        <v>105220</v>
      </c>
      <c r="B10095" s="261" t="s">
        <v>10396</v>
      </c>
      <c r="C10095" s="268" t="s">
        <v>347</v>
      </c>
      <c r="D10095" s="283">
        <v>16.82</v>
      </c>
    </row>
    <row r="10096" spans="1:4">
      <c r="A10096" s="268">
        <v>105221</v>
      </c>
      <c r="B10096" s="261" t="s">
        <v>10397</v>
      </c>
      <c r="C10096" s="268" t="s">
        <v>347</v>
      </c>
      <c r="D10096" s="283">
        <v>26.12</v>
      </c>
    </row>
    <row r="10097" spans="1:4">
      <c r="A10097" s="268">
        <v>105166</v>
      </c>
      <c r="B10097" s="261" t="s">
        <v>10398</v>
      </c>
      <c r="C10097" s="268" t="s">
        <v>347</v>
      </c>
      <c r="D10097" s="283">
        <v>39.93</v>
      </c>
    </row>
    <row r="10098" spans="1:4">
      <c r="A10098" s="268">
        <v>105222</v>
      </c>
      <c r="B10098" s="261" t="s">
        <v>10399</v>
      </c>
      <c r="C10098" s="268" t="s">
        <v>347</v>
      </c>
      <c r="D10098" s="283">
        <v>76.28</v>
      </c>
    </row>
    <row r="10099" spans="1:4">
      <c r="A10099" s="268">
        <v>105223</v>
      </c>
      <c r="B10099" s="261" t="s">
        <v>10400</v>
      </c>
      <c r="C10099" s="268" t="s">
        <v>347</v>
      </c>
      <c r="D10099" s="283">
        <v>176.45</v>
      </c>
    </row>
    <row r="10100" spans="1:4">
      <c r="A10100" s="268">
        <v>105224</v>
      </c>
      <c r="B10100" s="261" t="s">
        <v>10401</v>
      </c>
      <c r="C10100" s="268" t="s">
        <v>347</v>
      </c>
      <c r="D10100" s="283">
        <v>256.86</v>
      </c>
    </row>
    <row r="10101" spans="1:4">
      <c r="A10101" s="268">
        <v>105149</v>
      </c>
      <c r="B10101" s="261" t="s">
        <v>10402</v>
      </c>
      <c r="C10101" s="268" t="s">
        <v>347</v>
      </c>
      <c r="D10101" s="283">
        <v>7.91</v>
      </c>
    </row>
    <row r="10102" spans="1:4">
      <c r="A10102" s="268">
        <v>105150</v>
      </c>
      <c r="B10102" s="261" t="s">
        <v>10403</v>
      </c>
      <c r="C10102" s="268" t="s">
        <v>347</v>
      </c>
      <c r="D10102" s="283">
        <v>9.35</v>
      </c>
    </row>
    <row r="10103" spans="1:4">
      <c r="A10103" s="268">
        <v>105151</v>
      </c>
      <c r="B10103" s="261" t="s">
        <v>10404</v>
      </c>
      <c r="C10103" s="268" t="s">
        <v>347</v>
      </c>
      <c r="D10103" s="283">
        <v>24.23</v>
      </c>
    </row>
    <row r="10104" spans="1:4">
      <c r="A10104" s="268">
        <v>105152</v>
      </c>
      <c r="B10104" s="261" t="s">
        <v>10405</v>
      </c>
      <c r="C10104" s="268" t="s">
        <v>347</v>
      </c>
      <c r="D10104" s="283">
        <v>36.36</v>
      </c>
    </row>
    <row r="10105" spans="1:4">
      <c r="A10105" s="268">
        <v>105153</v>
      </c>
      <c r="B10105" s="261" t="s">
        <v>10406</v>
      </c>
      <c r="C10105" s="268" t="s">
        <v>347</v>
      </c>
      <c r="D10105" s="283">
        <v>57.51</v>
      </c>
    </row>
    <row r="10106" spans="1:4">
      <c r="A10106" s="268">
        <v>105161</v>
      </c>
      <c r="B10106" s="261" t="s">
        <v>10407</v>
      </c>
      <c r="C10106" s="268" t="s">
        <v>347</v>
      </c>
      <c r="D10106" s="283">
        <v>104.89</v>
      </c>
    </row>
    <row r="10107" spans="1:4">
      <c r="A10107" s="268">
        <v>105162</v>
      </c>
      <c r="B10107" s="261" t="s">
        <v>10408</v>
      </c>
      <c r="C10107" s="268" t="s">
        <v>347</v>
      </c>
      <c r="D10107" s="283">
        <v>180.2</v>
      </c>
    </row>
    <row r="10108" spans="1:4">
      <c r="A10108" s="268">
        <v>105163</v>
      </c>
      <c r="B10108" s="261" t="s">
        <v>10409</v>
      </c>
      <c r="C10108" s="268" t="s">
        <v>347</v>
      </c>
      <c r="D10108" s="283">
        <v>15.08</v>
      </c>
    </row>
    <row r="10109" spans="1:4">
      <c r="A10109" s="268">
        <v>105170</v>
      </c>
      <c r="B10109" s="261" t="s">
        <v>10410</v>
      </c>
      <c r="C10109" s="268" t="s">
        <v>347</v>
      </c>
      <c r="D10109" s="283">
        <v>5.62</v>
      </c>
    </row>
    <row r="10110" spans="1:4">
      <c r="A10110" s="268">
        <v>105179</v>
      </c>
      <c r="B10110" s="261" t="s">
        <v>10411</v>
      </c>
      <c r="C10110" s="268" t="s">
        <v>347</v>
      </c>
      <c r="D10110" s="283">
        <v>9.48</v>
      </c>
    </row>
    <row r="10111" spans="1:4">
      <c r="A10111" s="268">
        <v>105180</v>
      </c>
      <c r="B10111" s="261" t="s">
        <v>10412</v>
      </c>
      <c r="C10111" s="268" t="s">
        <v>347</v>
      </c>
      <c r="D10111" s="283">
        <v>13</v>
      </c>
    </row>
    <row r="10112" spans="1:4">
      <c r="A10112" s="268">
        <v>105181</v>
      </c>
      <c r="B10112" s="261" t="s">
        <v>10413</v>
      </c>
      <c r="C10112" s="268" t="s">
        <v>347</v>
      </c>
      <c r="D10112" s="283">
        <v>17.52</v>
      </c>
    </row>
    <row r="10113" spans="1:4">
      <c r="A10113" s="268">
        <v>105182</v>
      </c>
      <c r="B10113" s="261" t="s">
        <v>10414</v>
      </c>
      <c r="C10113" s="268" t="s">
        <v>347</v>
      </c>
      <c r="D10113" s="283">
        <v>40.020000000000003</v>
      </c>
    </row>
    <row r="10114" spans="1:4">
      <c r="A10114" s="268">
        <v>105183</v>
      </c>
      <c r="B10114" s="261" t="s">
        <v>10415</v>
      </c>
      <c r="C10114" s="268" t="s">
        <v>347</v>
      </c>
      <c r="D10114" s="283">
        <v>83.2</v>
      </c>
    </row>
    <row r="10115" spans="1:4">
      <c r="A10115" s="268">
        <v>105184</v>
      </c>
      <c r="B10115" s="261" t="s">
        <v>10416</v>
      </c>
      <c r="C10115" s="268" t="s">
        <v>347</v>
      </c>
      <c r="D10115" s="283">
        <v>103.08</v>
      </c>
    </row>
    <row r="10116" spans="1:4">
      <c r="A10116" s="268">
        <v>94612</v>
      </c>
      <c r="B10116" s="261" t="s">
        <v>10417</v>
      </c>
      <c r="C10116" s="268" t="s">
        <v>347</v>
      </c>
      <c r="D10116" s="283">
        <v>434.13</v>
      </c>
    </row>
    <row r="10117" spans="1:4">
      <c r="A10117" s="268">
        <v>105142</v>
      </c>
      <c r="B10117" s="261" t="s">
        <v>10418</v>
      </c>
      <c r="C10117" s="268" t="s">
        <v>347</v>
      </c>
      <c r="D10117" s="283">
        <v>6.62</v>
      </c>
    </row>
    <row r="10118" spans="1:4">
      <c r="A10118" s="268">
        <v>105143</v>
      </c>
      <c r="B10118" s="261" t="s">
        <v>10419</v>
      </c>
      <c r="C10118" s="268" t="s">
        <v>347</v>
      </c>
      <c r="D10118" s="283">
        <v>9.89</v>
      </c>
    </row>
    <row r="10119" spans="1:4">
      <c r="A10119" s="268">
        <v>105144</v>
      </c>
      <c r="B10119" s="261" t="s">
        <v>10420</v>
      </c>
      <c r="C10119" s="268" t="s">
        <v>347</v>
      </c>
      <c r="D10119" s="283">
        <v>20.88</v>
      </c>
    </row>
    <row r="10120" spans="1:4">
      <c r="A10120" s="268">
        <v>105173</v>
      </c>
      <c r="B10120" s="261" t="s">
        <v>10421</v>
      </c>
      <c r="C10120" s="268" t="s">
        <v>347</v>
      </c>
      <c r="D10120" s="283">
        <v>90.47</v>
      </c>
    </row>
    <row r="10121" spans="1:4">
      <c r="A10121" s="268">
        <v>105175</v>
      </c>
      <c r="B10121" s="261" t="s">
        <v>10422</v>
      </c>
      <c r="C10121" s="268" t="s">
        <v>347</v>
      </c>
      <c r="D10121" s="283">
        <v>129.66999999999999</v>
      </c>
    </row>
    <row r="10122" spans="1:4">
      <c r="A10122" s="268">
        <v>105174</v>
      </c>
      <c r="B10122" s="261" t="s">
        <v>10423</v>
      </c>
      <c r="C10122" s="268" t="s">
        <v>347</v>
      </c>
      <c r="D10122" s="283">
        <v>131.19</v>
      </c>
    </row>
    <row r="10123" spans="1:4">
      <c r="A10123" s="268">
        <v>105145</v>
      </c>
      <c r="B10123" s="261" t="s">
        <v>10424</v>
      </c>
      <c r="C10123" s="268" t="s">
        <v>347</v>
      </c>
      <c r="D10123" s="283">
        <v>11.45</v>
      </c>
    </row>
    <row r="10124" spans="1:4">
      <c r="A10124" s="268">
        <v>94606</v>
      </c>
      <c r="B10124" s="261" t="s">
        <v>10425</v>
      </c>
      <c r="C10124" s="268" t="s">
        <v>347</v>
      </c>
      <c r="D10124" s="283">
        <v>83.8</v>
      </c>
    </row>
    <row r="10125" spans="1:4">
      <c r="A10125" s="268">
        <v>94608</v>
      </c>
      <c r="B10125" s="261" t="s">
        <v>10426</v>
      </c>
      <c r="C10125" s="268" t="s">
        <v>347</v>
      </c>
      <c r="D10125" s="283">
        <v>209.11</v>
      </c>
    </row>
    <row r="10126" spans="1:4">
      <c r="A10126" s="268">
        <v>94610</v>
      </c>
      <c r="B10126" s="261" t="s">
        <v>10427</v>
      </c>
      <c r="C10126" s="268" t="s">
        <v>347</v>
      </c>
      <c r="D10126" s="283">
        <v>305.61</v>
      </c>
    </row>
    <row r="10127" spans="1:4">
      <c r="A10127" s="268">
        <v>94657</v>
      </c>
      <c r="B10127" s="261" t="s">
        <v>10428</v>
      </c>
      <c r="C10127" s="268" t="s">
        <v>347</v>
      </c>
      <c r="D10127" s="283">
        <v>3.93</v>
      </c>
    </row>
    <row r="10128" spans="1:4">
      <c r="A10128" s="268">
        <v>94659</v>
      </c>
      <c r="B10128" s="261" t="s">
        <v>10429</v>
      </c>
      <c r="C10128" s="268" t="s">
        <v>347</v>
      </c>
      <c r="D10128" s="283">
        <v>6.06</v>
      </c>
    </row>
    <row r="10129" spans="1:4">
      <c r="A10129" s="268">
        <v>94739</v>
      </c>
      <c r="B10129" s="261" t="s">
        <v>10430</v>
      </c>
      <c r="C10129" s="268" t="s">
        <v>347</v>
      </c>
      <c r="D10129" s="283">
        <v>254.89</v>
      </c>
    </row>
    <row r="10130" spans="1:4">
      <c r="A10130" s="268">
        <v>94725</v>
      </c>
      <c r="B10130" s="261" t="s">
        <v>10431</v>
      </c>
      <c r="C10130" s="268" t="s">
        <v>347</v>
      </c>
      <c r="D10130" s="283">
        <v>7.26</v>
      </c>
    </row>
    <row r="10131" spans="1:4">
      <c r="A10131" s="268">
        <v>94727</v>
      </c>
      <c r="B10131" s="261" t="s">
        <v>10432</v>
      </c>
      <c r="C10131" s="268" t="s">
        <v>347</v>
      </c>
      <c r="D10131" s="283">
        <v>11.99</v>
      </c>
    </row>
    <row r="10132" spans="1:4">
      <c r="A10132" s="268">
        <v>94729</v>
      </c>
      <c r="B10132" s="261" t="s">
        <v>10433</v>
      </c>
      <c r="C10132" s="268" t="s">
        <v>347</v>
      </c>
      <c r="D10132" s="283">
        <v>21.06</v>
      </c>
    </row>
    <row r="10133" spans="1:4">
      <c r="A10133" s="268">
        <v>94731</v>
      </c>
      <c r="B10133" s="261" t="s">
        <v>10434</v>
      </c>
      <c r="C10133" s="268" t="s">
        <v>347</v>
      </c>
      <c r="D10133" s="283">
        <v>28.02</v>
      </c>
    </row>
    <row r="10134" spans="1:4">
      <c r="A10134" s="268">
        <v>94733</v>
      </c>
      <c r="B10134" s="261" t="s">
        <v>10435</v>
      </c>
      <c r="C10134" s="268" t="s">
        <v>347</v>
      </c>
      <c r="D10134" s="283">
        <v>49.63</v>
      </c>
    </row>
    <row r="10135" spans="1:4">
      <c r="A10135" s="268">
        <v>94863</v>
      </c>
      <c r="B10135" s="261" t="s">
        <v>10436</v>
      </c>
      <c r="C10135" s="268" t="s">
        <v>347</v>
      </c>
      <c r="D10135" s="283">
        <v>175.35</v>
      </c>
    </row>
    <row r="10136" spans="1:4">
      <c r="A10136" s="268">
        <v>94737</v>
      </c>
      <c r="B10136" s="261" t="s">
        <v>10437</v>
      </c>
      <c r="C10136" s="268" t="s">
        <v>347</v>
      </c>
      <c r="D10136" s="283">
        <v>208.32</v>
      </c>
    </row>
    <row r="10137" spans="1:4">
      <c r="A10137" s="268">
        <v>94465</v>
      </c>
      <c r="B10137" s="261" t="s">
        <v>10438</v>
      </c>
      <c r="C10137" s="268" t="s">
        <v>347</v>
      </c>
      <c r="D10137" s="283">
        <v>54.24</v>
      </c>
    </row>
    <row r="10138" spans="1:4">
      <c r="A10138" s="268">
        <v>94467</v>
      </c>
      <c r="B10138" s="261" t="s">
        <v>10439</v>
      </c>
      <c r="C10138" s="268" t="s">
        <v>347</v>
      </c>
      <c r="D10138" s="283">
        <v>87.45</v>
      </c>
    </row>
    <row r="10139" spans="1:4">
      <c r="A10139" s="268">
        <v>94469</v>
      </c>
      <c r="B10139" s="261" t="s">
        <v>10440</v>
      </c>
      <c r="C10139" s="268" t="s">
        <v>347</v>
      </c>
      <c r="D10139" s="283">
        <v>125.15</v>
      </c>
    </row>
    <row r="10140" spans="1:4">
      <c r="A10140" s="268">
        <v>96746</v>
      </c>
      <c r="B10140" s="261" t="s">
        <v>10441</v>
      </c>
      <c r="C10140" s="268" t="s">
        <v>347</v>
      </c>
      <c r="D10140" s="283">
        <v>122.12</v>
      </c>
    </row>
    <row r="10141" spans="1:4">
      <c r="A10141" s="268">
        <v>96736</v>
      </c>
      <c r="B10141" s="261" t="s">
        <v>10442</v>
      </c>
      <c r="C10141" s="268" t="s">
        <v>347</v>
      </c>
      <c r="D10141" s="283">
        <v>6.33</v>
      </c>
    </row>
    <row r="10142" spans="1:4">
      <c r="A10142" s="268">
        <v>96737</v>
      </c>
      <c r="B10142" s="261" t="s">
        <v>10443</v>
      </c>
      <c r="C10142" s="268" t="s">
        <v>347</v>
      </c>
      <c r="D10142" s="283">
        <v>6.47</v>
      </c>
    </row>
    <row r="10143" spans="1:4">
      <c r="A10143" s="268">
        <v>96739</v>
      </c>
      <c r="B10143" s="261" t="s">
        <v>10444</v>
      </c>
      <c r="C10143" s="268" t="s">
        <v>347</v>
      </c>
      <c r="D10143" s="283">
        <v>9.0399999999999991</v>
      </c>
    </row>
    <row r="10144" spans="1:4">
      <c r="A10144" s="268">
        <v>96741</v>
      </c>
      <c r="B10144" s="261" t="s">
        <v>10445</v>
      </c>
      <c r="C10144" s="268" t="s">
        <v>347</v>
      </c>
      <c r="D10144" s="283">
        <v>18.04</v>
      </c>
    </row>
    <row r="10145" spans="1:4">
      <c r="A10145" s="268">
        <v>96742</v>
      </c>
      <c r="B10145" s="261" t="s">
        <v>10446</v>
      </c>
      <c r="C10145" s="268" t="s">
        <v>347</v>
      </c>
      <c r="D10145" s="283">
        <v>22.13</v>
      </c>
    </row>
    <row r="10146" spans="1:4">
      <c r="A10146" s="268">
        <v>96743</v>
      </c>
      <c r="B10146" s="261" t="s">
        <v>10447</v>
      </c>
      <c r="C10146" s="268" t="s">
        <v>347</v>
      </c>
      <c r="D10146" s="283">
        <v>34.74</v>
      </c>
    </row>
    <row r="10147" spans="1:4">
      <c r="A10147" s="268">
        <v>96744</v>
      </c>
      <c r="B10147" s="261" t="s">
        <v>10448</v>
      </c>
      <c r="C10147" s="268" t="s">
        <v>347</v>
      </c>
      <c r="D10147" s="283">
        <v>59.11</v>
      </c>
    </row>
    <row r="10148" spans="1:4">
      <c r="A10148" s="268">
        <v>96745</v>
      </c>
      <c r="B10148" s="261" t="s">
        <v>10449</v>
      </c>
      <c r="C10148" s="268" t="s">
        <v>347</v>
      </c>
      <c r="D10148" s="283">
        <v>93.01</v>
      </c>
    </row>
    <row r="10149" spans="1:4">
      <c r="A10149" s="268">
        <v>94671</v>
      </c>
      <c r="B10149" s="261" t="s">
        <v>10450</v>
      </c>
      <c r="C10149" s="268" t="s">
        <v>347</v>
      </c>
      <c r="D10149" s="283">
        <v>101.06</v>
      </c>
    </row>
    <row r="10150" spans="1:4">
      <c r="A10150" s="268">
        <v>94661</v>
      </c>
      <c r="B10150" s="261" t="s">
        <v>10451</v>
      </c>
      <c r="C10150" s="268" t="s">
        <v>347</v>
      </c>
      <c r="D10150" s="283">
        <v>9.5500000000000007</v>
      </c>
    </row>
    <row r="10151" spans="1:4">
      <c r="A10151" s="268">
        <v>94663</v>
      </c>
      <c r="B10151" s="261" t="s">
        <v>10452</v>
      </c>
      <c r="C10151" s="268" t="s">
        <v>347</v>
      </c>
      <c r="D10151" s="283">
        <v>11.99</v>
      </c>
    </row>
    <row r="10152" spans="1:4">
      <c r="A10152" s="268">
        <v>94665</v>
      </c>
      <c r="B10152" s="261" t="s">
        <v>10453</v>
      </c>
      <c r="C10152" s="268" t="s">
        <v>347</v>
      </c>
      <c r="D10152" s="283">
        <v>23.3</v>
      </c>
    </row>
    <row r="10153" spans="1:4">
      <c r="A10153" s="268">
        <v>94667</v>
      </c>
      <c r="B10153" s="261" t="s">
        <v>10454</v>
      </c>
      <c r="C10153" s="268" t="s">
        <v>347</v>
      </c>
      <c r="D10153" s="283">
        <v>34.29</v>
      </c>
    </row>
    <row r="10154" spans="1:4">
      <c r="A10154" s="268">
        <v>94669</v>
      </c>
      <c r="B10154" s="261" t="s">
        <v>10455</v>
      </c>
      <c r="C10154" s="268" t="s">
        <v>347</v>
      </c>
      <c r="D10154" s="283">
        <v>61.58</v>
      </c>
    </row>
    <row r="10155" spans="1:4">
      <c r="A10155" s="268">
        <v>105177</v>
      </c>
      <c r="B10155" s="261" t="s">
        <v>10456</v>
      </c>
      <c r="C10155" s="268" t="s">
        <v>347</v>
      </c>
      <c r="D10155" s="283">
        <v>146.30000000000001</v>
      </c>
    </row>
    <row r="10156" spans="1:4">
      <c r="A10156" s="268">
        <v>105176</v>
      </c>
      <c r="B10156" s="261" t="s">
        <v>10457</v>
      </c>
      <c r="C10156" s="268" t="s">
        <v>347</v>
      </c>
      <c r="D10156" s="283">
        <v>164.39</v>
      </c>
    </row>
    <row r="10157" spans="1:4">
      <c r="A10157" s="268">
        <v>94466</v>
      </c>
      <c r="B10157" s="261" t="s">
        <v>10458</v>
      </c>
      <c r="C10157" s="268" t="s">
        <v>347</v>
      </c>
      <c r="D10157" s="283">
        <v>54.27</v>
      </c>
    </row>
    <row r="10158" spans="1:4">
      <c r="A10158" s="268">
        <v>94468</v>
      </c>
      <c r="B10158" s="261" t="s">
        <v>10459</v>
      </c>
      <c r="C10158" s="268" t="s">
        <v>347</v>
      </c>
      <c r="D10158" s="283">
        <v>76.739999999999995</v>
      </c>
    </row>
    <row r="10159" spans="1:4">
      <c r="A10159" s="268">
        <v>94470</v>
      </c>
      <c r="B10159" s="261" t="s">
        <v>10460</v>
      </c>
      <c r="C10159" s="268" t="s">
        <v>347</v>
      </c>
      <c r="D10159" s="283">
        <v>115.62</v>
      </c>
    </row>
    <row r="10160" spans="1:4">
      <c r="A10160" s="268">
        <v>105225</v>
      </c>
      <c r="B10160" s="261" t="s">
        <v>10461</v>
      </c>
      <c r="C10160" s="268" t="s">
        <v>347</v>
      </c>
      <c r="D10160" s="283">
        <v>18.04</v>
      </c>
    </row>
    <row r="10161" spans="1:4">
      <c r="A10161" s="268">
        <v>105226</v>
      </c>
      <c r="B10161" s="261" t="s">
        <v>10462</v>
      </c>
      <c r="C10161" s="268" t="s">
        <v>347</v>
      </c>
      <c r="D10161" s="283">
        <v>43.3</v>
      </c>
    </row>
    <row r="10162" spans="1:4">
      <c r="A10162" s="268">
        <v>105227</v>
      </c>
      <c r="B10162" s="261" t="s">
        <v>10463</v>
      </c>
      <c r="C10162" s="268" t="s">
        <v>347</v>
      </c>
      <c r="D10162" s="283">
        <v>62.24</v>
      </c>
    </row>
    <row r="10163" spans="1:4">
      <c r="A10163" s="268">
        <v>105212</v>
      </c>
      <c r="B10163" s="261" t="s">
        <v>10464</v>
      </c>
      <c r="C10163" s="268" t="s">
        <v>347</v>
      </c>
      <c r="D10163" s="283">
        <v>248</v>
      </c>
    </row>
    <row r="10164" spans="1:4">
      <c r="A10164" s="268">
        <v>105211</v>
      </c>
      <c r="B10164" s="261" t="s">
        <v>10465</v>
      </c>
      <c r="C10164" s="268" t="s">
        <v>347</v>
      </c>
      <c r="D10164" s="283">
        <v>250</v>
      </c>
    </row>
    <row r="10165" spans="1:4">
      <c r="A10165" s="268">
        <v>105189</v>
      </c>
      <c r="B10165" s="261" t="s">
        <v>10466</v>
      </c>
      <c r="C10165" s="268" t="s">
        <v>347</v>
      </c>
      <c r="D10165" s="283">
        <v>21.18</v>
      </c>
    </row>
    <row r="10166" spans="1:4">
      <c r="A10166" s="268">
        <v>105190</v>
      </c>
      <c r="B10166" s="261" t="s">
        <v>10467</v>
      </c>
      <c r="C10166" s="268" t="s">
        <v>347</v>
      </c>
      <c r="D10166" s="283">
        <v>26.24</v>
      </c>
    </row>
    <row r="10167" spans="1:4">
      <c r="A10167" s="268">
        <v>94625</v>
      </c>
      <c r="B10167" s="261" t="s">
        <v>10468</v>
      </c>
      <c r="C10167" s="268" t="s">
        <v>347</v>
      </c>
      <c r="D10167" s="283">
        <v>1555.98</v>
      </c>
    </row>
    <row r="10168" spans="1:4">
      <c r="A10168" s="268">
        <v>94622</v>
      </c>
      <c r="B10168" s="261" t="s">
        <v>10469</v>
      </c>
      <c r="C10168" s="268" t="s">
        <v>347</v>
      </c>
      <c r="D10168" s="283">
        <v>208.3</v>
      </c>
    </row>
    <row r="10169" spans="1:4">
      <c r="A10169" s="268">
        <v>94623</v>
      </c>
      <c r="B10169" s="261" t="s">
        <v>10470</v>
      </c>
      <c r="C10169" s="268" t="s">
        <v>347</v>
      </c>
      <c r="D10169" s="283">
        <v>494.07</v>
      </c>
    </row>
    <row r="10170" spans="1:4">
      <c r="A10170" s="268">
        <v>94624</v>
      </c>
      <c r="B10170" s="261" t="s">
        <v>10471</v>
      </c>
      <c r="C10170" s="268" t="s">
        <v>347</v>
      </c>
      <c r="D10170" s="283">
        <v>743.55</v>
      </c>
    </row>
    <row r="10171" spans="1:4">
      <c r="A10171" s="268">
        <v>94763</v>
      </c>
      <c r="B10171" s="261" t="s">
        <v>10472</v>
      </c>
      <c r="C10171" s="268" t="s">
        <v>347</v>
      </c>
      <c r="D10171" s="283">
        <v>388.44</v>
      </c>
    </row>
    <row r="10172" spans="1:4">
      <c r="A10172" s="268">
        <v>94756</v>
      </c>
      <c r="B10172" s="261" t="s">
        <v>10473</v>
      </c>
      <c r="C10172" s="268" t="s">
        <v>347</v>
      </c>
      <c r="D10172" s="283">
        <v>13.31</v>
      </c>
    </row>
    <row r="10173" spans="1:4">
      <c r="A10173" s="268">
        <v>94757</v>
      </c>
      <c r="B10173" s="261" t="s">
        <v>10474</v>
      </c>
      <c r="C10173" s="268" t="s">
        <v>347</v>
      </c>
      <c r="D10173" s="283">
        <v>21.19</v>
      </c>
    </row>
    <row r="10174" spans="1:4">
      <c r="A10174" s="268">
        <v>94758</v>
      </c>
      <c r="B10174" s="261" t="s">
        <v>10475</v>
      </c>
      <c r="C10174" s="268" t="s">
        <v>347</v>
      </c>
      <c r="D10174" s="283">
        <v>55.27</v>
      </c>
    </row>
    <row r="10175" spans="1:4">
      <c r="A10175" s="268">
        <v>94759</v>
      </c>
      <c r="B10175" s="261" t="s">
        <v>10476</v>
      </c>
      <c r="C10175" s="268" t="s">
        <v>347</v>
      </c>
      <c r="D10175" s="283">
        <v>70.44</v>
      </c>
    </row>
    <row r="10176" spans="1:4">
      <c r="A10176" s="268">
        <v>94760</v>
      </c>
      <c r="B10176" s="261" t="s">
        <v>10477</v>
      </c>
      <c r="C10176" s="268" t="s">
        <v>347</v>
      </c>
      <c r="D10176" s="283">
        <v>112.69</v>
      </c>
    </row>
    <row r="10177" spans="1:4">
      <c r="A10177" s="268">
        <v>94761</v>
      </c>
      <c r="B10177" s="261" t="s">
        <v>10478</v>
      </c>
      <c r="C10177" s="268" t="s">
        <v>347</v>
      </c>
      <c r="D10177" s="283">
        <v>245.5</v>
      </c>
    </row>
    <row r="10178" spans="1:4">
      <c r="A10178" s="268">
        <v>94762</v>
      </c>
      <c r="B10178" s="261" t="s">
        <v>10479</v>
      </c>
      <c r="C10178" s="268" t="s">
        <v>347</v>
      </c>
      <c r="D10178" s="283">
        <v>296.74</v>
      </c>
    </row>
    <row r="10179" spans="1:4">
      <c r="A10179" s="268">
        <v>94462</v>
      </c>
      <c r="B10179" s="261" t="s">
        <v>10480</v>
      </c>
      <c r="C10179" s="268" t="s">
        <v>111</v>
      </c>
      <c r="D10179" s="283">
        <v>89.34</v>
      </c>
    </row>
    <row r="10180" spans="1:4">
      <c r="A10180" s="268">
        <v>94463</v>
      </c>
      <c r="B10180" s="261" t="s">
        <v>10481</v>
      </c>
      <c r="C10180" s="268" t="s">
        <v>111</v>
      </c>
      <c r="D10180" s="283">
        <v>109.39</v>
      </c>
    </row>
    <row r="10181" spans="1:4">
      <c r="A10181" s="268">
        <v>94464</v>
      </c>
      <c r="B10181" s="261" t="s">
        <v>10482</v>
      </c>
      <c r="C10181" s="268" t="s">
        <v>111</v>
      </c>
      <c r="D10181" s="283">
        <v>143.22999999999999</v>
      </c>
    </row>
    <row r="10182" spans="1:4">
      <c r="A10182" s="268">
        <v>94605</v>
      </c>
      <c r="B10182" s="261" t="s">
        <v>10483</v>
      </c>
      <c r="C10182" s="268" t="s">
        <v>111</v>
      </c>
      <c r="D10182" s="283">
        <v>660.97</v>
      </c>
    </row>
    <row r="10183" spans="1:4">
      <c r="A10183" s="268">
        <v>94602</v>
      </c>
      <c r="B10183" s="261" t="s">
        <v>10484</v>
      </c>
      <c r="C10183" s="268" t="s">
        <v>111</v>
      </c>
      <c r="D10183" s="283">
        <v>234.07</v>
      </c>
    </row>
    <row r="10184" spans="1:4">
      <c r="A10184" s="268">
        <v>94603</v>
      </c>
      <c r="B10184" s="261" t="s">
        <v>10485</v>
      </c>
      <c r="C10184" s="268" t="s">
        <v>111</v>
      </c>
      <c r="D10184" s="283">
        <v>319.94</v>
      </c>
    </row>
    <row r="10185" spans="1:4">
      <c r="A10185" s="268">
        <v>94604</v>
      </c>
      <c r="B10185" s="261" t="s">
        <v>10486</v>
      </c>
      <c r="C10185" s="268" t="s">
        <v>111</v>
      </c>
      <c r="D10185" s="283">
        <v>456.02</v>
      </c>
    </row>
    <row r="10186" spans="1:4">
      <c r="A10186" s="268">
        <v>94723</v>
      </c>
      <c r="B10186" s="261" t="s">
        <v>10487</v>
      </c>
      <c r="C10186" s="268" t="s">
        <v>111</v>
      </c>
      <c r="D10186" s="283">
        <v>507</v>
      </c>
    </row>
    <row r="10187" spans="1:4">
      <c r="A10187" s="268">
        <v>94716</v>
      </c>
      <c r="B10187" s="261" t="s">
        <v>10488</v>
      </c>
      <c r="C10187" s="268" t="s">
        <v>111</v>
      </c>
      <c r="D10187" s="283">
        <v>24.81</v>
      </c>
    </row>
    <row r="10188" spans="1:4">
      <c r="A10188" s="268">
        <v>94717</v>
      </c>
      <c r="B10188" s="261" t="s">
        <v>10489</v>
      </c>
      <c r="C10188" s="268" t="s">
        <v>111</v>
      </c>
      <c r="D10188" s="283">
        <v>41.7</v>
      </c>
    </row>
    <row r="10189" spans="1:4">
      <c r="A10189" s="268">
        <v>94718</v>
      </c>
      <c r="B10189" s="261" t="s">
        <v>10490</v>
      </c>
      <c r="C10189" s="268" t="s">
        <v>111</v>
      </c>
      <c r="D10189" s="283">
        <v>54.44</v>
      </c>
    </row>
    <row r="10190" spans="1:4">
      <c r="A10190" s="268">
        <v>94719</v>
      </c>
      <c r="B10190" s="261" t="s">
        <v>10491</v>
      </c>
      <c r="C10190" s="268" t="s">
        <v>111</v>
      </c>
      <c r="D10190" s="283">
        <v>72.69</v>
      </c>
    </row>
    <row r="10191" spans="1:4">
      <c r="A10191" s="268">
        <v>94720</v>
      </c>
      <c r="B10191" s="261" t="s">
        <v>10492</v>
      </c>
      <c r="C10191" s="268" t="s">
        <v>111</v>
      </c>
      <c r="D10191" s="283">
        <v>106.42</v>
      </c>
    </row>
    <row r="10192" spans="1:4">
      <c r="A10192" s="268">
        <v>94721</v>
      </c>
      <c r="B10192" s="261" t="s">
        <v>10493</v>
      </c>
      <c r="C10192" s="268" t="s">
        <v>111</v>
      </c>
      <c r="D10192" s="283">
        <v>172.47</v>
      </c>
    </row>
    <row r="10193" spans="1:4">
      <c r="A10193" s="268">
        <v>94722</v>
      </c>
      <c r="B10193" s="261" t="s">
        <v>10494</v>
      </c>
      <c r="C10193" s="268" t="s">
        <v>111</v>
      </c>
      <c r="D10193" s="283">
        <v>269.11</v>
      </c>
    </row>
    <row r="10194" spans="1:4">
      <c r="A10194" s="268">
        <v>96726</v>
      </c>
      <c r="B10194" s="261" t="s">
        <v>10495</v>
      </c>
      <c r="C10194" s="268" t="s">
        <v>111</v>
      </c>
      <c r="D10194" s="283">
        <v>181.49</v>
      </c>
    </row>
    <row r="10195" spans="1:4">
      <c r="A10195" s="268">
        <v>96735</v>
      </c>
      <c r="B10195" s="261" t="s">
        <v>10496</v>
      </c>
      <c r="C10195" s="268" t="s">
        <v>111</v>
      </c>
      <c r="D10195" s="283">
        <v>345.12</v>
      </c>
    </row>
    <row r="10196" spans="1:4">
      <c r="A10196" s="268">
        <v>96718</v>
      </c>
      <c r="B10196" s="261" t="s">
        <v>10497</v>
      </c>
      <c r="C10196" s="268" t="s">
        <v>111</v>
      </c>
      <c r="D10196" s="283">
        <v>16.059999999999999</v>
      </c>
    </row>
    <row r="10197" spans="1:4">
      <c r="A10197" s="268">
        <v>96727</v>
      </c>
      <c r="B10197" s="261" t="s">
        <v>10498</v>
      </c>
      <c r="C10197" s="268" t="s">
        <v>111</v>
      </c>
      <c r="D10197" s="283">
        <v>18.23</v>
      </c>
    </row>
    <row r="10198" spans="1:4">
      <c r="A10198" s="268">
        <v>96719</v>
      </c>
      <c r="B10198" s="261" t="s">
        <v>10499</v>
      </c>
      <c r="C10198" s="268" t="s">
        <v>111</v>
      </c>
      <c r="D10198" s="283">
        <v>20.63</v>
      </c>
    </row>
    <row r="10199" spans="1:4">
      <c r="A10199" s="268">
        <v>96728</v>
      </c>
      <c r="B10199" s="261" t="s">
        <v>10500</v>
      </c>
      <c r="C10199" s="268" t="s">
        <v>111</v>
      </c>
      <c r="D10199" s="283">
        <v>23.66</v>
      </c>
    </row>
    <row r="10200" spans="1:4">
      <c r="A10200" s="268">
        <v>96720</v>
      </c>
      <c r="B10200" s="261" t="s">
        <v>10501</v>
      </c>
      <c r="C10200" s="268" t="s">
        <v>111</v>
      </c>
      <c r="D10200" s="283">
        <v>18.579999999999998</v>
      </c>
    </row>
    <row r="10201" spans="1:4">
      <c r="A10201" s="268">
        <v>96729</v>
      </c>
      <c r="B10201" s="261" t="s">
        <v>10502</v>
      </c>
      <c r="C10201" s="268" t="s">
        <v>111</v>
      </c>
      <c r="D10201" s="283">
        <v>30.59</v>
      </c>
    </row>
    <row r="10202" spans="1:4">
      <c r="A10202" s="268">
        <v>96721</v>
      </c>
      <c r="B10202" s="261" t="s">
        <v>10503</v>
      </c>
      <c r="C10202" s="268" t="s">
        <v>111</v>
      </c>
      <c r="D10202" s="283">
        <v>24.22</v>
      </c>
    </row>
    <row r="10203" spans="1:4">
      <c r="A10203" s="268">
        <v>96730</v>
      </c>
      <c r="B10203" s="261" t="s">
        <v>10504</v>
      </c>
      <c r="C10203" s="268" t="s">
        <v>111</v>
      </c>
      <c r="D10203" s="283">
        <v>42.44</v>
      </c>
    </row>
    <row r="10204" spans="1:4">
      <c r="A10204" s="268">
        <v>96722</v>
      </c>
      <c r="B10204" s="261" t="s">
        <v>10505</v>
      </c>
      <c r="C10204" s="268" t="s">
        <v>111</v>
      </c>
      <c r="D10204" s="283">
        <v>37.35</v>
      </c>
    </row>
    <row r="10205" spans="1:4">
      <c r="A10205" s="268">
        <v>96731</v>
      </c>
      <c r="B10205" s="261" t="s">
        <v>10506</v>
      </c>
      <c r="C10205" s="268" t="s">
        <v>111</v>
      </c>
      <c r="D10205" s="283">
        <v>64.39</v>
      </c>
    </row>
    <row r="10206" spans="1:4">
      <c r="A10206" s="268">
        <v>96723</v>
      </c>
      <c r="B10206" s="261" t="s">
        <v>10507</v>
      </c>
      <c r="C10206" s="268" t="s">
        <v>111</v>
      </c>
      <c r="D10206" s="283">
        <v>58.18</v>
      </c>
    </row>
    <row r="10207" spans="1:4">
      <c r="A10207" s="268">
        <v>96732</v>
      </c>
      <c r="B10207" s="261" t="s">
        <v>10508</v>
      </c>
      <c r="C10207" s="268" t="s">
        <v>111</v>
      </c>
      <c r="D10207" s="283">
        <v>108.86</v>
      </c>
    </row>
    <row r="10208" spans="1:4">
      <c r="A10208" s="268">
        <v>96724</v>
      </c>
      <c r="B10208" s="261" t="s">
        <v>10509</v>
      </c>
      <c r="C10208" s="268" t="s">
        <v>111</v>
      </c>
      <c r="D10208" s="283">
        <v>74.680000000000007</v>
      </c>
    </row>
    <row r="10209" spans="1:4">
      <c r="A10209" s="268">
        <v>96733</v>
      </c>
      <c r="B10209" s="261" t="s">
        <v>10510</v>
      </c>
      <c r="C10209" s="268" t="s">
        <v>111</v>
      </c>
      <c r="D10209" s="283">
        <v>148.43</v>
      </c>
    </row>
    <row r="10210" spans="1:4">
      <c r="A10210" s="268">
        <v>96725</v>
      </c>
      <c r="B10210" s="261" t="s">
        <v>10511</v>
      </c>
      <c r="C10210" s="268" t="s">
        <v>111</v>
      </c>
      <c r="D10210" s="283">
        <v>122.68</v>
      </c>
    </row>
    <row r="10211" spans="1:4">
      <c r="A10211" s="268">
        <v>96734</v>
      </c>
      <c r="B10211" s="261" t="s">
        <v>10512</v>
      </c>
      <c r="C10211" s="268" t="s">
        <v>111</v>
      </c>
      <c r="D10211" s="283">
        <v>248.17</v>
      </c>
    </row>
    <row r="10212" spans="1:4">
      <c r="A10212" s="268">
        <v>94655</v>
      </c>
      <c r="B10212" s="261" t="s">
        <v>10513</v>
      </c>
      <c r="C10212" s="268" t="s">
        <v>111</v>
      </c>
      <c r="D10212" s="283">
        <v>117.01</v>
      </c>
    </row>
    <row r="10213" spans="1:4">
      <c r="A10213" s="268">
        <v>94648</v>
      </c>
      <c r="B10213" s="261" t="s">
        <v>10514</v>
      </c>
      <c r="C10213" s="268" t="s">
        <v>111</v>
      </c>
      <c r="D10213" s="283">
        <v>6.69</v>
      </c>
    </row>
    <row r="10214" spans="1:4">
      <c r="A10214" s="268">
        <v>94649</v>
      </c>
      <c r="B10214" s="261" t="s">
        <v>10515</v>
      </c>
      <c r="C10214" s="268" t="s">
        <v>111</v>
      </c>
      <c r="D10214" s="283">
        <v>12.32</v>
      </c>
    </row>
    <row r="10215" spans="1:4">
      <c r="A10215" s="268">
        <v>94650</v>
      </c>
      <c r="B10215" s="261" t="s">
        <v>10516</v>
      </c>
      <c r="C10215" s="268" t="s">
        <v>111</v>
      </c>
      <c r="D10215" s="283">
        <v>18.57</v>
      </c>
    </row>
    <row r="10216" spans="1:4">
      <c r="A10216" s="268">
        <v>94651</v>
      </c>
      <c r="B10216" s="261" t="s">
        <v>10517</v>
      </c>
      <c r="C10216" s="268" t="s">
        <v>111</v>
      </c>
      <c r="D10216" s="283">
        <v>21.7</v>
      </c>
    </row>
    <row r="10217" spans="1:4">
      <c r="A10217" s="268">
        <v>94652</v>
      </c>
      <c r="B10217" s="261" t="s">
        <v>10518</v>
      </c>
      <c r="C10217" s="268" t="s">
        <v>111</v>
      </c>
      <c r="D10217" s="283">
        <v>33.85</v>
      </c>
    </row>
    <row r="10218" spans="1:4">
      <c r="A10218" s="268">
        <v>94653</v>
      </c>
      <c r="B10218" s="261" t="s">
        <v>10519</v>
      </c>
      <c r="C10218" s="268" t="s">
        <v>111</v>
      </c>
      <c r="D10218" s="283">
        <v>54.58</v>
      </c>
    </row>
    <row r="10219" spans="1:4">
      <c r="A10219" s="268">
        <v>94654</v>
      </c>
      <c r="B10219" s="261" t="s">
        <v>10520</v>
      </c>
      <c r="C10219" s="268" t="s">
        <v>111</v>
      </c>
      <c r="D10219" s="283">
        <v>74.28</v>
      </c>
    </row>
    <row r="10220" spans="1:4">
      <c r="A10220" s="268">
        <v>94689</v>
      </c>
      <c r="B10220" s="261" t="s">
        <v>10521</v>
      </c>
      <c r="C10220" s="268" t="s">
        <v>347</v>
      </c>
      <c r="D10220" s="283">
        <v>9.34</v>
      </c>
    </row>
    <row r="10221" spans="1:4">
      <c r="A10221" s="268">
        <v>94702</v>
      </c>
      <c r="B10221" s="261" t="s">
        <v>10522</v>
      </c>
      <c r="C10221" s="268" t="s">
        <v>347</v>
      </c>
      <c r="D10221" s="283">
        <v>179.49</v>
      </c>
    </row>
    <row r="10222" spans="1:4">
      <c r="A10222" s="268">
        <v>94691</v>
      </c>
      <c r="B10222" s="261" t="s">
        <v>10523</v>
      </c>
      <c r="C10222" s="268" t="s">
        <v>347</v>
      </c>
      <c r="D10222" s="283">
        <v>13.32</v>
      </c>
    </row>
    <row r="10223" spans="1:4">
      <c r="A10223" s="268">
        <v>94693</v>
      </c>
      <c r="B10223" s="261" t="s">
        <v>10524</v>
      </c>
      <c r="C10223" s="268" t="s">
        <v>347</v>
      </c>
      <c r="D10223" s="283">
        <v>17.45</v>
      </c>
    </row>
    <row r="10224" spans="1:4">
      <c r="A10224" s="268">
        <v>94695</v>
      </c>
      <c r="B10224" s="261" t="s">
        <v>10525</v>
      </c>
      <c r="C10224" s="268" t="s">
        <v>347</v>
      </c>
      <c r="D10224" s="283">
        <v>30.21</v>
      </c>
    </row>
    <row r="10225" spans="1:4">
      <c r="A10225" s="268">
        <v>94698</v>
      </c>
      <c r="B10225" s="261" t="s">
        <v>10526</v>
      </c>
      <c r="C10225" s="268" t="s">
        <v>347</v>
      </c>
      <c r="D10225" s="283">
        <v>64.540000000000006</v>
      </c>
    </row>
    <row r="10226" spans="1:4">
      <c r="A10226" s="268">
        <v>94700</v>
      </c>
      <c r="B10226" s="261" t="s">
        <v>10527</v>
      </c>
      <c r="C10226" s="268" t="s">
        <v>347</v>
      </c>
      <c r="D10226" s="283">
        <v>124.57</v>
      </c>
    </row>
    <row r="10227" spans="1:4">
      <c r="A10227" s="268">
        <v>94477</v>
      </c>
      <c r="B10227" s="261" t="s">
        <v>10528</v>
      </c>
      <c r="C10227" s="268" t="s">
        <v>347</v>
      </c>
      <c r="D10227" s="283">
        <v>104.11</v>
      </c>
    </row>
    <row r="10228" spans="1:4">
      <c r="A10228" s="268">
        <v>94478</v>
      </c>
      <c r="B10228" s="261" t="s">
        <v>10529</v>
      </c>
      <c r="C10228" s="268" t="s">
        <v>347</v>
      </c>
      <c r="D10228" s="283">
        <v>172.25</v>
      </c>
    </row>
    <row r="10229" spans="1:4">
      <c r="A10229" s="268">
        <v>94479</v>
      </c>
      <c r="B10229" s="261" t="s">
        <v>10530</v>
      </c>
      <c r="C10229" s="268" t="s">
        <v>347</v>
      </c>
      <c r="D10229" s="283">
        <v>224.17</v>
      </c>
    </row>
    <row r="10230" spans="1:4">
      <c r="A10230" s="268">
        <v>96764</v>
      </c>
      <c r="B10230" s="261" t="s">
        <v>10531</v>
      </c>
      <c r="C10230" s="268" t="s">
        <v>347</v>
      </c>
      <c r="D10230" s="283">
        <v>339.09</v>
      </c>
    </row>
    <row r="10231" spans="1:4">
      <c r="A10231" s="268">
        <v>105164</v>
      </c>
      <c r="B10231" s="261" t="s">
        <v>10532</v>
      </c>
      <c r="C10231" s="268" t="s">
        <v>347</v>
      </c>
      <c r="D10231" s="283">
        <v>11.41</v>
      </c>
    </row>
    <row r="10232" spans="1:4">
      <c r="A10232" s="268">
        <v>105165</v>
      </c>
      <c r="B10232" s="261" t="s">
        <v>10533</v>
      </c>
      <c r="C10232" s="268" t="s">
        <v>347</v>
      </c>
      <c r="D10232" s="283">
        <v>11.57</v>
      </c>
    </row>
    <row r="10233" spans="1:4">
      <c r="A10233" s="268">
        <v>96758</v>
      </c>
      <c r="B10233" s="261" t="s">
        <v>10534</v>
      </c>
      <c r="C10233" s="268" t="s">
        <v>347</v>
      </c>
      <c r="D10233" s="283">
        <v>18.05</v>
      </c>
    </row>
    <row r="10234" spans="1:4">
      <c r="A10234" s="268">
        <v>96759</v>
      </c>
      <c r="B10234" s="261" t="s">
        <v>10535</v>
      </c>
      <c r="C10234" s="268" t="s">
        <v>347</v>
      </c>
      <c r="D10234" s="283">
        <v>27.05</v>
      </c>
    </row>
    <row r="10235" spans="1:4">
      <c r="A10235" s="268">
        <v>96760</v>
      </c>
      <c r="B10235" s="261" t="s">
        <v>10536</v>
      </c>
      <c r="C10235" s="268" t="s">
        <v>347</v>
      </c>
      <c r="D10235" s="283">
        <v>44.62</v>
      </c>
    </row>
    <row r="10236" spans="1:4">
      <c r="A10236" s="268">
        <v>96761</v>
      </c>
      <c r="B10236" s="261" t="s">
        <v>10537</v>
      </c>
      <c r="C10236" s="268" t="s">
        <v>347</v>
      </c>
      <c r="D10236" s="283">
        <v>66.790000000000006</v>
      </c>
    </row>
    <row r="10237" spans="1:4">
      <c r="A10237" s="268">
        <v>96762</v>
      </c>
      <c r="B10237" s="261" t="s">
        <v>10538</v>
      </c>
      <c r="C10237" s="268" t="s">
        <v>347</v>
      </c>
      <c r="D10237" s="283">
        <v>127.14</v>
      </c>
    </row>
    <row r="10238" spans="1:4">
      <c r="A10238" s="268">
        <v>96763</v>
      </c>
      <c r="B10238" s="261" t="s">
        <v>10539</v>
      </c>
      <c r="C10238" s="268" t="s">
        <v>347</v>
      </c>
      <c r="D10238" s="283">
        <v>170.3</v>
      </c>
    </row>
    <row r="10239" spans="1:4">
      <c r="A10239" s="268">
        <v>94701</v>
      </c>
      <c r="B10239" s="261" t="s">
        <v>10540</v>
      </c>
      <c r="C10239" s="268" t="s">
        <v>347</v>
      </c>
      <c r="D10239" s="283">
        <v>215.56</v>
      </c>
    </row>
    <row r="10240" spans="1:4">
      <c r="A10240" s="268">
        <v>94688</v>
      </c>
      <c r="B10240" s="261" t="s">
        <v>10541</v>
      </c>
      <c r="C10240" s="268" t="s">
        <v>347</v>
      </c>
      <c r="D10240" s="283">
        <v>6.89</v>
      </c>
    </row>
    <row r="10241" spans="1:4">
      <c r="A10241" s="268">
        <v>94690</v>
      </c>
      <c r="B10241" s="261" t="s">
        <v>10542</v>
      </c>
      <c r="C10241" s="268" t="s">
        <v>347</v>
      </c>
      <c r="D10241" s="283">
        <v>11.21</v>
      </c>
    </row>
    <row r="10242" spans="1:4">
      <c r="A10242" s="268">
        <v>94692</v>
      </c>
      <c r="B10242" s="261" t="s">
        <v>10543</v>
      </c>
      <c r="C10242" s="268" t="s">
        <v>347</v>
      </c>
      <c r="D10242" s="283">
        <v>18.86</v>
      </c>
    </row>
    <row r="10243" spans="1:4">
      <c r="A10243" s="268">
        <v>94694</v>
      </c>
      <c r="B10243" s="261" t="s">
        <v>10544</v>
      </c>
      <c r="C10243" s="268" t="s">
        <v>347</v>
      </c>
      <c r="D10243" s="283">
        <v>23.5</v>
      </c>
    </row>
    <row r="10244" spans="1:4">
      <c r="A10244" s="268">
        <v>94696</v>
      </c>
      <c r="B10244" s="261" t="s">
        <v>10545</v>
      </c>
      <c r="C10244" s="268" t="s">
        <v>347</v>
      </c>
      <c r="D10244" s="283">
        <v>48.87</v>
      </c>
    </row>
    <row r="10245" spans="1:4">
      <c r="A10245" s="268">
        <v>94697</v>
      </c>
      <c r="B10245" s="261" t="s">
        <v>10546</v>
      </c>
      <c r="C10245" s="268" t="s">
        <v>347</v>
      </c>
      <c r="D10245" s="283">
        <v>83.47</v>
      </c>
    </row>
    <row r="10246" spans="1:4">
      <c r="A10246" s="268">
        <v>94699</v>
      </c>
      <c r="B10246" s="261" t="s">
        <v>10547</v>
      </c>
      <c r="C10246" s="268" t="s">
        <v>347</v>
      </c>
      <c r="D10246" s="283">
        <v>110.48</v>
      </c>
    </row>
    <row r="10247" spans="1:4">
      <c r="A10247" s="268">
        <v>105167</v>
      </c>
      <c r="B10247" s="261" t="s">
        <v>10548</v>
      </c>
      <c r="C10247" s="268" t="s">
        <v>347</v>
      </c>
      <c r="D10247" s="283">
        <v>234.73</v>
      </c>
    </row>
    <row r="10248" spans="1:4">
      <c r="A10248" s="268">
        <v>105168</v>
      </c>
      <c r="B10248" s="261" t="s">
        <v>10549</v>
      </c>
      <c r="C10248" s="268" t="s">
        <v>347</v>
      </c>
      <c r="D10248" s="283">
        <v>0</v>
      </c>
    </row>
    <row r="10249" spans="1:4">
      <c r="A10249" s="268">
        <v>105171</v>
      </c>
      <c r="B10249" s="261" t="s">
        <v>10550</v>
      </c>
      <c r="C10249" s="268" t="s">
        <v>347</v>
      </c>
      <c r="D10249" s="283">
        <v>0</v>
      </c>
    </row>
    <row r="10250" spans="1:4">
      <c r="A10250" s="268">
        <v>105191</v>
      </c>
      <c r="B10250" s="261" t="s">
        <v>10551</v>
      </c>
      <c r="C10250" s="268" t="s">
        <v>347</v>
      </c>
      <c r="D10250" s="283">
        <v>0</v>
      </c>
    </row>
    <row r="10251" spans="1:4">
      <c r="A10251" s="268">
        <v>105192</v>
      </c>
      <c r="B10251" s="261" t="s">
        <v>10552</v>
      </c>
      <c r="C10251" s="268" t="s">
        <v>347</v>
      </c>
      <c r="D10251" s="283">
        <v>0</v>
      </c>
    </row>
    <row r="10252" spans="1:4">
      <c r="A10252" s="268">
        <v>96809</v>
      </c>
      <c r="B10252" s="261" t="s">
        <v>10553</v>
      </c>
      <c r="C10252" s="268" t="s">
        <v>347</v>
      </c>
      <c r="D10252" s="283">
        <v>19.3</v>
      </c>
    </row>
    <row r="10253" spans="1:4">
      <c r="A10253" s="268">
        <v>96812</v>
      </c>
      <c r="B10253" s="261" t="s">
        <v>10554</v>
      </c>
      <c r="C10253" s="268" t="s">
        <v>347</v>
      </c>
      <c r="D10253" s="283">
        <v>20.11</v>
      </c>
    </row>
    <row r="10254" spans="1:4">
      <c r="A10254" s="268">
        <v>96813</v>
      </c>
      <c r="B10254" s="261" t="s">
        <v>10555</v>
      </c>
      <c r="C10254" s="268" t="s">
        <v>347</v>
      </c>
      <c r="D10254" s="283">
        <v>22.93</v>
      </c>
    </row>
    <row r="10255" spans="1:4">
      <c r="A10255" s="268">
        <v>96817</v>
      </c>
      <c r="B10255" s="261" t="s">
        <v>10556</v>
      </c>
      <c r="C10255" s="268" t="s">
        <v>347</v>
      </c>
      <c r="D10255" s="283">
        <v>34.619999999999997</v>
      </c>
    </row>
    <row r="10256" spans="1:4">
      <c r="A10256" s="268">
        <v>96816</v>
      </c>
      <c r="B10256" s="261" t="s">
        <v>10557</v>
      </c>
      <c r="C10256" s="268" t="s">
        <v>347</v>
      </c>
      <c r="D10256" s="283">
        <v>25.91</v>
      </c>
    </row>
    <row r="10257" spans="1:4">
      <c r="A10257" s="268">
        <v>96821</v>
      </c>
      <c r="B10257" s="261" t="s">
        <v>10558</v>
      </c>
      <c r="C10257" s="268" t="s">
        <v>347</v>
      </c>
      <c r="D10257" s="283">
        <v>38.54</v>
      </c>
    </row>
    <row r="10258" spans="1:4">
      <c r="A10258" s="268">
        <v>96824</v>
      </c>
      <c r="B10258" s="261" t="s">
        <v>10559</v>
      </c>
      <c r="C10258" s="268" t="s">
        <v>347</v>
      </c>
      <c r="D10258" s="283">
        <v>18.100000000000001</v>
      </c>
    </row>
    <row r="10259" spans="1:4">
      <c r="A10259" s="268">
        <v>96827</v>
      </c>
      <c r="B10259" s="261" t="s">
        <v>10560</v>
      </c>
      <c r="C10259" s="268" t="s">
        <v>347</v>
      </c>
      <c r="D10259" s="283">
        <v>19.73</v>
      </c>
    </row>
    <row r="10260" spans="1:4">
      <c r="A10260" s="268">
        <v>96828</v>
      </c>
      <c r="B10260" s="261" t="s">
        <v>10561</v>
      </c>
      <c r="C10260" s="268" t="s">
        <v>347</v>
      </c>
      <c r="D10260" s="283">
        <v>24.33</v>
      </c>
    </row>
    <row r="10261" spans="1:4">
      <c r="A10261" s="268">
        <v>96832</v>
      </c>
      <c r="B10261" s="261" t="s">
        <v>10562</v>
      </c>
      <c r="C10261" s="268" t="s">
        <v>347</v>
      </c>
      <c r="D10261" s="283">
        <v>30.63</v>
      </c>
    </row>
    <row r="10262" spans="1:4">
      <c r="A10262" s="268">
        <v>104525</v>
      </c>
      <c r="B10262" s="261" t="s">
        <v>10563</v>
      </c>
      <c r="C10262" s="268" t="s">
        <v>347</v>
      </c>
      <c r="D10262" s="283">
        <v>0</v>
      </c>
    </row>
    <row r="10263" spans="1:4">
      <c r="A10263" s="268">
        <v>104563</v>
      </c>
      <c r="B10263" s="261" t="s">
        <v>10564</v>
      </c>
      <c r="C10263" s="268" t="s">
        <v>347</v>
      </c>
      <c r="D10263" s="283">
        <v>0</v>
      </c>
    </row>
    <row r="10264" spans="1:4">
      <c r="A10264" s="268">
        <v>104531</v>
      </c>
      <c r="B10264" s="261" t="s">
        <v>10565</v>
      </c>
      <c r="C10264" s="268" t="s">
        <v>347</v>
      </c>
      <c r="D10264" s="283">
        <v>0</v>
      </c>
    </row>
    <row r="10265" spans="1:4">
      <c r="A10265" s="268">
        <v>104527</v>
      </c>
      <c r="B10265" s="261" t="s">
        <v>10566</v>
      </c>
      <c r="C10265" s="268" t="s">
        <v>347</v>
      </c>
      <c r="D10265" s="283">
        <v>0</v>
      </c>
    </row>
    <row r="10266" spans="1:4">
      <c r="A10266" s="268">
        <v>104529</v>
      </c>
      <c r="B10266" s="261" t="s">
        <v>10567</v>
      </c>
      <c r="C10266" s="268" t="s">
        <v>347</v>
      </c>
      <c r="D10266" s="283">
        <v>0</v>
      </c>
    </row>
    <row r="10267" spans="1:4">
      <c r="A10267" s="268">
        <v>104564</v>
      </c>
      <c r="B10267" s="261" t="s">
        <v>10568</v>
      </c>
      <c r="C10267" s="268" t="s">
        <v>347</v>
      </c>
      <c r="D10267" s="283">
        <v>0</v>
      </c>
    </row>
    <row r="10268" spans="1:4">
      <c r="A10268" s="268">
        <v>104533</v>
      </c>
      <c r="B10268" s="261" t="s">
        <v>10569</v>
      </c>
      <c r="C10268" s="268" t="s">
        <v>347</v>
      </c>
      <c r="D10268" s="283">
        <v>0</v>
      </c>
    </row>
    <row r="10269" spans="1:4">
      <c r="A10269" s="268">
        <v>104535</v>
      </c>
      <c r="B10269" s="261" t="s">
        <v>10570</v>
      </c>
      <c r="C10269" s="268" t="s">
        <v>347</v>
      </c>
      <c r="D10269" s="283">
        <v>0</v>
      </c>
    </row>
    <row r="10270" spans="1:4">
      <c r="A10270" s="268">
        <v>96810</v>
      </c>
      <c r="B10270" s="261" t="s">
        <v>10571</v>
      </c>
      <c r="C10270" s="268" t="s">
        <v>347</v>
      </c>
      <c r="D10270" s="283">
        <v>20.94</v>
      </c>
    </row>
    <row r="10271" spans="1:4">
      <c r="A10271" s="268">
        <v>104524</v>
      </c>
      <c r="B10271" s="261" t="s">
        <v>10572</v>
      </c>
      <c r="C10271" s="268" t="s">
        <v>347</v>
      </c>
      <c r="D10271" s="283">
        <v>0</v>
      </c>
    </row>
    <row r="10272" spans="1:4">
      <c r="A10272" s="268">
        <v>104530</v>
      </c>
      <c r="B10272" s="261" t="s">
        <v>10573</v>
      </c>
      <c r="C10272" s="268" t="s">
        <v>347</v>
      </c>
      <c r="D10272" s="283">
        <v>0</v>
      </c>
    </row>
    <row r="10273" spans="1:4">
      <c r="A10273" s="268">
        <v>104526</v>
      </c>
      <c r="B10273" s="261" t="s">
        <v>10574</v>
      </c>
      <c r="C10273" s="268" t="s">
        <v>347</v>
      </c>
      <c r="D10273" s="283">
        <v>0</v>
      </c>
    </row>
    <row r="10274" spans="1:4">
      <c r="A10274" s="268">
        <v>104528</v>
      </c>
      <c r="B10274" s="261" t="s">
        <v>10575</v>
      </c>
      <c r="C10274" s="268" t="s">
        <v>347</v>
      </c>
      <c r="D10274" s="283">
        <v>0</v>
      </c>
    </row>
    <row r="10275" spans="1:4">
      <c r="A10275" s="268">
        <v>104532</v>
      </c>
      <c r="B10275" s="261" t="s">
        <v>10576</v>
      </c>
      <c r="C10275" s="268" t="s">
        <v>347</v>
      </c>
      <c r="D10275" s="283">
        <v>0</v>
      </c>
    </row>
    <row r="10276" spans="1:4">
      <c r="A10276" s="268">
        <v>104534</v>
      </c>
      <c r="B10276" s="261" t="s">
        <v>10577</v>
      </c>
      <c r="C10276" s="268" t="s">
        <v>347</v>
      </c>
      <c r="D10276" s="283">
        <v>0</v>
      </c>
    </row>
    <row r="10277" spans="1:4">
      <c r="A10277" s="268">
        <v>96873</v>
      </c>
      <c r="B10277" s="261" t="s">
        <v>10578</v>
      </c>
      <c r="C10277" s="268" t="s">
        <v>347</v>
      </c>
      <c r="D10277" s="283">
        <v>65.349999999999994</v>
      </c>
    </row>
    <row r="10278" spans="1:4">
      <c r="A10278" s="268">
        <v>96872</v>
      </c>
      <c r="B10278" s="261" t="s">
        <v>10579</v>
      </c>
      <c r="C10278" s="268" t="s">
        <v>347</v>
      </c>
      <c r="D10278" s="283">
        <v>49.01</v>
      </c>
    </row>
    <row r="10279" spans="1:4">
      <c r="A10279" s="268">
        <v>96876</v>
      </c>
      <c r="B10279" s="261" t="s">
        <v>10580</v>
      </c>
      <c r="C10279" s="268" t="s">
        <v>347</v>
      </c>
      <c r="D10279" s="283">
        <v>181.92</v>
      </c>
    </row>
    <row r="10280" spans="1:4">
      <c r="A10280" s="268">
        <v>96878</v>
      </c>
      <c r="B10280" s="261" t="s">
        <v>10581</v>
      </c>
      <c r="C10280" s="268" t="s">
        <v>347</v>
      </c>
      <c r="D10280" s="283">
        <v>204.29</v>
      </c>
    </row>
    <row r="10281" spans="1:4">
      <c r="A10281" s="268">
        <v>96875</v>
      </c>
      <c r="B10281" s="261" t="s">
        <v>10582</v>
      </c>
      <c r="C10281" s="268" t="s">
        <v>347</v>
      </c>
      <c r="D10281" s="283">
        <v>78.3</v>
      </c>
    </row>
    <row r="10282" spans="1:4">
      <c r="A10282" s="268">
        <v>96874</v>
      </c>
      <c r="B10282" s="261" t="s">
        <v>10583</v>
      </c>
      <c r="C10282" s="268" t="s">
        <v>347</v>
      </c>
      <c r="D10282" s="283">
        <v>59.61</v>
      </c>
    </row>
    <row r="10283" spans="1:4">
      <c r="A10283" s="268">
        <v>96879</v>
      </c>
      <c r="B10283" s="261" t="s">
        <v>10584</v>
      </c>
      <c r="C10283" s="268" t="s">
        <v>347</v>
      </c>
      <c r="D10283" s="283">
        <v>197.93</v>
      </c>
    </row>
    <row r="10284" spans="1:4">
      <c r="A10284" s="268">
        <v>96881</v>
      </c>
      <c r="B10284" s="261" t="s">
        <v>10585</v>
      </c>
      <c r="C10284" s="268" t="s">
        <v>347</v>
      </c>
      <c r="D10284" s="283">
        <v>234.85</v>
      </c>
    </row>
    <row r="10285" spans="1:4">
      <c r="A10285" s="268">
        <v>96837</v>
      </c>
      <c r="B10285" s="261" t="s">
        <v>10586</v>
      </c>
      <c r="C10285" s="268" t="s">
        <v>347</v>
      </c>
      <c r="D10285" s="283">
        <v>21.5</v>
      </c>
    </row>
    <row r="10286" spans="1:4">
      <c r="A10286" s="268">
        <v>96840</v>
      </c>
      <c r="B10286" s="261" t="s">
        <v>10587</v>
      </c>
      <c r="C10286" s="268" t="s">
        <v>347</v>
      </c>
      <c r="D10286" s="283">
        <v>25.96</v>
      </c>
    </row>
    <row r="10287" spans="1:4">
      <c r="A10287" s="268">
        <v>96845</v>
      </c>
      <c r="B10287" s="261" t="s">
        <v>10588</v>
      </c>
      <c r="C10287" s="268" t="s">
        <v>347</v>
      </c>
      <c r="D10287" s="283">
        <v>40.93</v>
      </c>
    </row>
    <row r="10288" spans="1:4">
      <c r="A10288" s="268">
        <v>96848</v>
      </c>
      <c r="B10288" s="261" t="s">
        <v>10589</v>
      </c>
      <c r="C10288" s="268" t="s">
        <v>347</v>
      </c>
      <c r="D10288" s="283">
        <v>54.34</v>
      </c>
    </row>
    <row r="10289" spans="1:4">
      <c r="A10289" s="268">
        <v>96849</v>
      </c>
      <c r="B10289" s="261" t="s">
        <v>10590</v>
      </c>
      <c r="C10289" s="268" t="s">
        <v>347</v>
      </c>
      <c r="D10289" s="283">
        <v>17.149999999999999</v>
      </c>
    </row>
    <row r="10290" spans="1:4">
      <c r="A10290" s="268">
        <v>96852</v>
      </c>
      <c r="B10290" s="261" t="s">
        <v>10591</v>
      </c>
      <c r="C10290" s="268" t="s">
        <v>347</v>
      </c>
      <c r="D10290" s="283">
        <v>21.84</v>
      </c>
    </row>
    <row r="10291" spans="1:4">
      <c r="A10291" s="268">
        <v>96855</v>
      </c>
      <c r="B10291" s="261" t="s">
        <v>10592</v>
      </c>
      <c r="C10291" s="268" t="s">
        <v>347</v>
      </c>
      <c r="D10291" s="283">
        <v>34.31</v>
      </c>
    </row>
    <row r="10292" spans="1:4">
      <c r="A10292" s="268">
        <v>96838</v>
      </c>
      <c r="B10292" s="261" t="s">
        <v>10593</v>
      </c>
      <c r="C10292" s="268" t="s">
        <v>347</v>
      </c>
      <c r="D10292" s="283">
        <v>25.87</v>
      </c>
    </row>
    <row r="10293" spans="1:4">
      <c r="A10293" s="268">
        <v>96841</v>
      </c>
      <c r="B10293" s="261" t="s">
        <v>10594</v>
      </c>
      <c r="C10293" s="268" t="s">
        <v>347</v>
      </c>
      <c r="D10293" s="283">
        <v>28.73</v>
      </c>
    </row>
    <row r="10294" spans="1:4">
      <c r="A10294" s="268">
        <v>96842</v>
      </c>
      <c r="B10294" s="261" t="s">
        <v>10595</v>
      </c>
      <c r="C10294" s="268" t="s">
        <v>347</v>
      </c>
      <c r="D10294" s="283">
        <v>32.909999999999997</v>
      </c>
    </row>
    <row r="10295" spans="1:4">
      <c r="A10295" s="268">
        <v>96846</v>
      </c>
      <c r="B10295" s="261" t="s">
        <v>10596</v>
      </c>
      <c r="C10295" s="268" t="s">
        <v>347</v>
      </c>
      <c r="D10295" s="283">
        <v>38.39</v>
      </c>
    </row>
    <row r="10296" spans="1:4">
      <c r="A10296" s="268">
        <v>96850</v>
      </c>
      <c r="B10296" s="261" t="s">
        <v>10597</v>
      </c>
      <c r="C10296" s="268" t="s">
        <v>347</v>
      </c>
      <c r="D10296" s="283">
        <v>24.12</v>
      </c>
    </row>
    <row r="10297" spans="1:4">
      <c r="A10297" s="268">
        <v>96853</v>
      </c>
      <c r="B10297" s="261" t="s">
        <v>10598</v>
      </c>
      <c r="C10297" s="268" t="s">
        <v>347</v>
      </c>
      <c r="D10297" s="283">
        <v>25.94</v>
      </c>
    </row>
    <row r="10298" spans="1:4">
      <c r="A10298" s="268">
        <v>96854</v>
      </c>
      <c r="B10298" s="261" t="s">
        <v>10599</v>
      </c>
      <c r="C10298" s="268" t="s">
        <v>347</v>
      </c>
      <c r="D10298" s="283">
        <v>31.96</v>
      </c>
    </row>
    <row r="10299" spans="1:4">
      <c r="A10299" s="268">
        <v>104571</v>
      </c>
      <c r="B10299" s="261" t="s">
        <v>10600</v>
      </c>
      <c r="C10299" s="268" t="s">
        <v>347</v>
      </c>
      <c r="D10299" s="283">
        <v>0</v>
      </c>
    </row>
    <row r="10300" spans="1:4">
      <c r="A10300" s="268">
        <v>96856</v>
      </c>
      <c r="B10300" s="261" t="s">
        <v>10601</v>
      </c>
      <c r="C10300" s="268" t="s">
        <v>347</v>
      </c>
      <c r="D10300" s="283">
        <v>36.69</v>
      </c>
    </row>
    <row r="10301" spans="1:4">
      <c r="A10301" s="268">
        <v>104566</v>
      </c>
      <c r="B10301" s="261" t="s">
        <v>10602</v>
      </c>
      <c r="C10301" s="268" t="s">
        <v>347</v>
      </c>
      <c r="D10301" s="283">
        <v>0</v>
      </c>
    </row>
    <row r="10302" spans="1:4">
      <c r="A10302" s="268">
        <v>104536</v>
      </c>
      <c r="B10302" s="261" t="s">
        <v>10603</v>
      </c>
      <c r="C10302" s="268" t="s">
        <v>347</v>
      </c>
      <c r="D10302" s="283">
        <v>0</v>
      </c>
    </row>
    <row r="10303" spans="1:4">
      <c r="A10303" s="268">
        <v>104537</v>
      </c>
      <c r="B10303" s="261" t="s">
        <v>10604</v>
      </c>
      <c r="C10303" s="268" t="s">
        <v>347</v>
      </c>
      <c r="D10303" s="283">
        <v>0</v>
      </c>
    </row>
    <row r="10304" spans="1:4">
      <c r="A10304" s="268">
        <v>104572</v>
      </c>
      <c r="B10304" s="261" t="s">
        <v>10605</v>
      </c>
      <c r="C10304" s="268" t="s">
        <v>347</v>
      </c>
      <c r="D10304" s="283">
        <v>0</v>
      </c>
    </row>
    <row r="10305" spans="1:4">
      <c r="A10305" s="268">
        <v>104568</v>
      </c>
      <c r="B10305" s="261" t="s">
        <v>10606</v>
      </c>
      <c r="C10305" s="268" t="s">
        <v>347</v>
      </c>
      <c r="D10305" s="283">
        <v>0</v>
      </c>
    </row>
    <row r="10306" spans="1:4">
      <c r="A10306" s="268">
        <v>104538</v>
      </c>
      <c r="B10306" s="261" t="s">
        <v>10607</v>
      </c>
      <c r="C10306" s="268" t="s">
        <v>347</v>
      </c>
      <c r="D10306" s="283">
        <v>0</v>
      </c>
    </row>
    <row r="10307" spans="1:4">
      <c r="A10307" s="268">
        <v>104570</v>
      </c>
      <c r="B10307" s="261" t="s">
        <v>10608</v>
      </c>
      <c r="C10307" s="268" t="s">
        <v>347</v>
      </c>
      <c r="D10307" s="283">
        <v>0</v>
      </c>
    </row>
    <row r="10308" spans="1:4">
      <c r="A10308" s="268">
        <v>104565</v>
      </c>
      <c r="B10308" s="261" t="s">
        <v>10609</v>
      </c>
      <c r="C10308" s="268" t="s">
        <v>347</v>
      </c>
      <c r="D10308" s="283">
        <v>0</v>
      </c>
    </row>
    <row r="10309" spans="1:4">
      <c r="A10309" s="268">
        <v>104567</v>
      </c>
      <c r="B10309" s="261" t="s">
        <v>10610</v>
      </c>
      <c r="C10309" s="268" t="s">
        <v>347</v>
      </c>
      <c r="D10309" s="283">
        <v>0</v>
      </c>
    </row>
    <row r="10310" spans="1:4">
      <c r="A10310" s="268">
        <v>104569</v>
      </c>
      <c r="B10310" s="261" t="s">
        <v>10611</v>
      </c>
      <c r="C10310" s="268" t="s">
        <v>347</v>
      </c>
      <c r="D10310" s="283">
        <v>0</v>
      </c>
    </row>
    <row r="10311" spans="1:4">
      <c r="A10311" s="268">
        <v>96843</v>
      </c>
      <c r="B10311" s="261" t="s">
        <v>10612</v>
      </c>
      <c r="C10311" s="268" t="s">
        <v>347</v>
      </c>
      <c r="D10311" s="283">
        <v>29.93</v>
      </c>
    </row>
    <row r="10312" spans="1:4">
      <c r="A10312" s="268">
        <v>96847</v>
      </c>
      <c r="B10312" s="261" t="s">
        <v>10613</v>
      </c>
      <c r="C10312" s="268" t="s">
        <v>347</v>
      </c>
      <c r="D10312" s="283">
        <v>37.86</v>
      </c>
    </row>
    <row r="10313" spans="1:4">
      <c r="A10313" s="268">
        <v>96844</v>
      </c>
      <c r="B10313" s="261" t="s">
        <v>10614</v>
      </c>
      <c r="C10313" s="268" t="s">
        <v>347</v>
      </c>
      <c r="D10313" s="283">
        <v>34.46</v>
      </c>
    </row>
    <row r="10314" spans="1:4">
      <c r="A10314" s="268">
        <v>96839</v>
      </c>
      <c r="B10314" s="261" t="s">
        <v>10615</v>
      </c>
      <c r="C10314" s="268" t="s">
        <v>347</v>
      </c>
      <c r="D10314" s="283">
        <v>26.76</v>
      </c>
    </row>
    <row r="10315" spans="1:4">
      <c r="A10315" s="268">
        <v>104574</v>
      </c>
      <c r="B10315" s="261" t="s">
        <v>10616</v>
      </c>
      <c r="C10315" s="268" t="s">
        <v>347</v>
      </c>
      <c r="D10315" s="283">
        <v>0</v>
      </c>
    </row>
    <row r="10316" spans="1:4">
      <c r="A10316" s="268">
        <v>104575</v>
      </c>
      <c r="B10316" s="261" t="s">
        <v>10617</v>
      </c>
      <c r="C10316" s="268" t="s">
        <v>347</v>
      </c>
      <c r="D10316" s="283">
        <v>0</v>
      </c>
    </row>
    <row r="10317" spans="1:4">
      <c r="A10317" s="268">
        <v>104573</v>
      </c>
      <c r="B10317" s="261" t="s">
        <v>10618</v>
      </c>
      <c r="C10317" s="268" t="s">
        <v>347</v>
      </c>
      <c r="D10317" s="283">
        <v>0</v>
      </c>
    </row>
    <row r="10318" spans="1:4">
      <c r="A10318" s="268">
        <v>96805</v>
      </c>
      <c r="B10318" s="261" t="s">
        <v>10619</v>
      </c>
      <c r="C10318" s="268" t="s">
        <v>347</v>
      </c>
      <c r="D10318" s="283">
        <v>223.05</v>
      </c>
    </row>
    <row r="10319" spans="1:4">
      <c r="A10319" s="268">
        <v>96802</v>
      </c>
      <c r="B10319" s="261" t="s">
        <v>10620</v>
      </c>
      <c r="C10319" s="268" t="s">
        <v>347</v>
      </c>
      <c r="D10319" s="283">
        <v>432.09</v>
      </c>
    </row>
    <row r="10320" spans="1:4">
      <c r="A10320" s="268">
        <v>96806</v>
      </c>
      <c r="B10320" s="261" t="s">
        <v>10621</v>
      </c>
      <c r="C10320" s="268" t="s">
        <v>347</v>
      </c>
      <c r="D10320" s="283">
        <v>85.63</v>
      </c>
    </row>
    <row r="10321" spans="1:4">
      <c r="A10321" s="268">
        <v>96803</v>
      </c>
      <c r="B10321" s="261" t="s">
        <v>10622</v>
      </c>
      <c r="C10321" s="268" t="s">
        <v>347</v>
      </c>
      <c r="D10321" s="283">
        <v>78.48</v>
      </c>
    </row>
    <row r="10322" spans="1:4">
      <c r="A10322" s="268">
        <v>96807</v>
      </c>
      <c r="B10322" s="261" t="s">
        <v>10623</v>
      </c>
      <c r="C10322" s="268" t="s">
        <v>347</v>
      </c>
      <c r="D10322" s="283">
        <v>137.36000000000001</v>
      </c>
    </row>
    <row r="10323" spans="1:4">
      <c r="A10323" s="268">
        <v>96804</v>
      </c>
      <c r="B10323" s="261" t="s">
        <v>10624</v>
      </c>
      <c r="C10323" s="268" t="s">
        <v>347</v>
      </c>
      <c r="D10323" s="283">
        <v>126.16</v>
      </c>
    </row>
    <row r="10324" spans="1:4">
      <c r="A10324" s="268">
        <v>96829</v>
      </c>
      <c r="B10324" s="261" t="s">
        <v>10625</v>
      </c>
      <c r="C10324" s="268" t="s">
        <v>347</v>
      </c>
      <c r="D10324" s="283">
        <v>18.93</v>
      </c>
    </row>
    <row r="10325" spans="1:4">
      <c r="A10325" s="268">
        <v>96833</v>
      </c>
      <c r="B10325" s="261" t="s">
        <v>10626</v>
      </c>
      <c r="C10325" s="268" t="s">
        <v>347</v>
      </c>
      <c r="D10325" s="283">
        <v>24.15</v>
      </c>
    </row>
    <row r="10326" spans="1:4">
      <c r="A10326" s="268">
        <v>96836</v>
      </c>
      <c r="B10326" s="261" t="s">
        <v>10627</v>
      </c>
      <c r="C10326" s="268" t="s">
        <v>347</v>
      </c>
      <c r="D10326" s="283">
        <v>34.56</v>
      </c>
    </row>
    <row r="10327" spans="1:4">
      <c r="A10327" s="268">
        <v>104576</v>
      </c>
      <c r="B10327" s="261" t="s">
        <v>10628</v>
      </c>
      <c r="C10327" s="268" t="s">
        <v>347</v>
      </c>
      <c r="D10327" s="283">
        <v>16.5</v>
      </c>
    </row>
    <row r="10328" spans="1:4">
      <c r="A10328" s="268">
        <v>104577</v>
      </c>
      <c r="B10328" s="261" t="s">
        <v>10629</v>
      </c>
      <c r="C10328" s="268" t="s">
        <v>347</v>
      </c>
      <c r="D10328" s="283">
        <v>22.22</v>
      </c>
    </row>
    <row r="10329" spans="1:4">
      <c r="A10329" s="268">
        <v>104578</v>
      </c>
      <c r="B10329" s="261" t="s">
        <v>10630</v>
      </c>
      <c r="C10329" s="268" t="s">
        <v>347</v>
      </c>
      <c r="D10329" s="283">
        <v>23.82</v>
      </c>
    </row>
    <row r="10330" spans="1:4">
      <c r="A10330" s="268">
        <v>104580</v>
      </c>
      <c r="B10330" s="261" t="s">
        <v>10631</v>
      </c>
      <c r="C10330" s="268" t="s">
        <v>347</v>
      </c>
      <c r="D10330" s="283">
        <v>20.74</v>
      </c>
    </row>
    <row r="10331" spans="1:4">
      <c r="A10331" s="268">
        <v>104579</v>
      </c>
      <c r="B10331" s="261" t="s">
        <v>10632</v>
      </c>
      <c r="C10331" s="268" t="s">
        <v>347</v>
      </c>
      <c r="D10331" s="283">
        <v>31.28</v>
      </c>
    </row>
    <row r="10332" spans="1:4">
      <c r="A10332" s="268">
        <v>96823</v>
      </c>
      <c r="B10332" s="261" t="s">
        <v>10633</v>
      </c>
      <c r="C10332" s="268" t="s">
        <v>347</v>
      </c>
      <c r="D10332" s="283">
        <v>11.61</v>
      </c>
    </row>
    <row r="10333" spans="1:4">
      <c r="A10333" s="268">
        <v>96826</v>
      </c>
      <c r="B10333" s="261" t="s">
        <v>10634</v>
      </c>
      <c r="C10333" s="268" t="s">
        <v>347</v>
      </c>
      <c r="D10333" s="283">
        <v>13.46</v>
      </c>
    </row>
    <row r="10334" spans="1:4">
      <c r="A10334" s="268">
        <v>96830</v>
      </c>
      <c r="B10334" s="261" t="s">
        <v>10635</v>
      </c>
      <c r="C10334" s="268" t="s">
        <v>347</v>
      </c>
      <c r="D10334" s="283">
        <v>21.26</v>
      </c>
    </row>
    <row r="10335" spans="1:4">
      <c r="A10335" s="268">
        <v>96834</v>
      </c>
      <c r="B10335" s="261" t="s">
        <v>10636</v>
      </c>
      <c r="C10335" s="268" t="s">
        <v>347</v>
      </c>
      <c r="D10335" s="283">
        <v>28.82</v>
      </c>
    </row>
    <row r="10336" spans="1:4">
      <c r="A10336" s="268">
        <v>104581</v>
      </c>
      <c r="B10336" s="261" t="s">
        <v>10637</v>
      </c>
      <c r="C10336" s="268" t="s">
        <v>347</v>
      </c>
      <c r="D10336" s="283">
        <v>15.08</v>
      </c>
    </row>
    <row r="10337" spans="1:4">
      <c r="A10337" s="268">
        <v>104582</v>
      </c>
      <c r="B10337" s="261" t="s">
        <v>10638</v>
      </c>
      <c r="C10337" s="268" t="s">
        <v>347</v>
      </c>
      <c r="D10337" s="283">
        <v>19.239999999999998</v>
      </c>
    </row>
    <row r="10338" spans="1:4">
      <c r="A10338" s="268">
        <v>104583</v>
      </c>
      <c r="B10338" s="261" t="s">
        <v>10639</v>
      </c>
      <c r="C10338" s="268" t="s">
        <v>347</v>
      </c>
      <c r="D10338" s="283">
        <v>30.94</v>
      </c>
    </row>
    <row r="10339" spans="1:4">
      <c r="A10339" s="268">
        <v>104584</v>
      </c>
      <c r="B10339" s="261" t="s">
        <v>10640</v>
      </c>
      <c r="C10339" s="268" t="s">
        <v>347</v>
      </c>
      <c r="D10339" s="283">
        <v>37.1</v>
      </c>
    </row>
    <row r="10340" spans="1:4">
      <c r="A10340" s="268">
        <v>104585</v>
      </c>
      <c r="B10340" s="261" t="s">
        <v>10641</v>
      </c>
      <c r="C10340" s="268" t="s">
        <v>347</v>
      </c>
      <c r="D10340" s="283">
        <v>0</v>
      </c>
    </row>
    <row r="10341" spans="1:4">
      <c r="A10341" s="268">
        <v>104587</v>
      </c>
      <c r="B10341" s="261" t="s">
        <v>10642</v>
      </c>
      <c r="C10341" s="268" t="s">
        <v>347</v>
      </c>
      <c r="D10341" s="283">
        <v>0</v>
      </c>
    </row>
    <row r="10342" spans="1:4">
      <c r="A10342" s="268">
        <v>104586</v>
      </c>
      <c r="B10342" s="261" t="s">
        <v>10643</v>
      </c>
      <c r="C10342" s="268" t="s">
        <v>347</v>
      </c>
      <c r="D10342" s="283">
        <v>0</v>
      </c>
    </row>
    <row r="10343" spans="1:4">
      <c r="A10343" s="268">
        <v>96798</v>
      </c>
      <c r="B10343" s="261" t="s">
        <v>10644</v>
      </c>
      <c r="C10343" s="268" t="s">
        <v>111</v>
      </c>
      <c r="D10343" s="283">
        <v>8.42</v>
      </c>
    </row>
    <row r="10344" spans="1:4">
      <c r="A10344" s="268">
        <v>96799</v>
      </c>
      <c r="B10344" s="261" t="s">
        <v>10645</v>
      </c>
      <c r="C10344" s="268" t="s">
        <v>111</v>
      </c>
      <c r="D10344" s="283">
        <v>10.8</v>
      </c>
    </row>
    <row r="10345" spans="1:4">
      <c r="A10345" s="268">
        <v>96800</v>
      </c>
      <c r="B10345" s="261" t="s">
        <v>10646</v>
      </c>
      <c r="C10345" s="268" t="s">
        <v>111</v>
      </c>
      <c r="D10345" s="283">
        <v>14.69</v>
      </c>
    </row>
    <row r="10346" spans="1:4">
      <c r="A10346" s="268">
        <v>96801</v>
      </c>
      <c r="B10346" s="261" t="s">
        <v>10647</v>
      </c>
      <c r="C10346" s="268" t="s">
        <v>111</v>
      </c>
      <c r="D10346" s="283">
        <v>22.27</v>
      </c>
    </row>
    <row r="10347" spans="1:4">
      <c r="A10347" s="268">
        <v>104539</v>
      </c>
      <c r="B10347" s="261" t="s">
        <v>10648</v>
      </c>
      <c r="C10347" s="268" t="s">
        <v>347</v>
      </c>
      <c r="D10347" s="283">
        <v>0</v>
      </c>
    </row>
    <row r="10348" spans="1:4">
      <c r="A10348" s="268">
        <v>104541</v>
      </c>
      <c r="B10348" s="261" t="s">
        <v>10649</v>
      </c>
      <c r="C10348" s="268" t="s">
        <v>347</v>
      </c>
      <c r="D10348" s="283">
        <v>0</v>
      </c>
    </row>
    <row r="10349" spans="1:4">
      <c r="A10349" s="268">
        <v>104540</v>
      </c>
      <c r="B10349" s="261" t="s">
        <v>10650</v>
      </c>
      <c r="C10349" s="268" t="s">
        <v>347</v>
      </c>
      <c r="D10349" s="283">
        <v>0</v>
      </c>
    </row>
    <row r="10350" spans="1:4">
      <c r="A10350" s="268">
        <v>104543</v>
      </c>
      <c r="B10350" s="261" t="s">
        <v>10651</v>
      </c>
      <c r="C10350" s="268" t="s">
        <v>347</v>
      </c>
      <c r="D10350" s="283">
        <v>0</v>
      </c>
    </row>
    <row r="10351" spans="1:4">
      <c r="A10351" s="268">
        <v>104544</v>
      </c>
      <c r="B10351" s="261" t="s">
        <v>10652</v>
      </c>
      <c r="C10351" s="268" t="s">
        <v>347</v>
      </c>
      <c r="D10351" s="283">
        <v>0</v>
      </c>
    </row>
    <row r="10352" spans="1:4">
      <c r="A10352" s="268">
        <v>104545</v>
      </c>
      <c r="B10352" s="261" t="s">
        <v>10653</v>
      </c>
      <c r="C10352" s="268" t="s">
        <v>347</v>
      </c>
      <c r="D10352" s="283">
        <v>0</v>
      </c>
    </row>
    <row r="10353" spans="1:4">
      <c r="A10353" s="268">
        <v>104542</v>
      </c>
      <c r="B10353" s="261" t="s">
        <v>10654</v>
      </c>
      <c r="C10353" s="268" t="s">
        <v>347</v>
      </c>
      <c r="D10353" s="283">
        <v>0</v>
      </c>
    </row>
    <row r="10354" spans="1:4">
      <c r="A10354" s="268">
        <v>104592</v>
      </c>
      <c r="B10354" s="261" t="s">
        <v>10655</v>
      </c>
      <c r="C10354" s="268" t="s">
        <v>347</v>
      </c>
      <c r="D10354" s="283">
        <v>0</v>
      </c>
    </row>
    <row r="10355" spans="1:4">
      <c r="A10355" s="268">
        <v>104548</v>
      </c>
      <c r="B10355" s="261" t="s">
        <v>10656</v>
      </c>
      <c r="C10355" s="268" t="s">
        <v>347</v>
      </c>
      <c r="D10355" s="283">
        <v>0</v>
      </c>
    </row>
    <row r="10356" spans="1:4">
      <c r="A10356" s="268">
        <v>104546</v>
      </c>
      <c r="B10356" s="261" t="s">
        <v>10657</v>
      </c>
      <c r="C10356" s="268" t="s">
        <v>347</v>
      </c>
      <c r="D10356" s="283">
        <v>0</v>
      </c>
    </row>
    <row r="10357" spans="1:4">
      <c r="A10357" s="268">
        <v>104549</v>
      </c>
      <c r="B10357" s="261" t="s">
        <v>10658</v>
      </c>
      <c r="C10357" s="268" t="s">
        <v>347</v>
      </c>
      <c r="D10357" s="283">
        <v>0</v>
      </c>
    </row>
    <row r="10358" spans="1:4">
      <c r="A10358" s="268">
        <v>104550</v>
      </c>
      <c r="B10358" s="261" t="s">
        <v>10659</v>
      </c>
      <c r="C10358" s="268" t="s">
        <v>347</v>
      </c>
      <c r="D10358" s="283">
        <v>0</v>
      </c>
    </row>
    <row r="10359" spans="1:4">
      <c r="A10359" s="268">
        <v>104552</v>
      </c>
      <c r="B10359" s="261" t="s">
        <v>10660</v>
      </c>
      <c r="C10359" s="268" t="s">
        <v>347</v>
      </c>
      <c r="D10359" s="283">
        <v>0</v>
      </c>
    </row>
    <row r="10360" spans="1:4">
      <c r="A10360" s="268">
        <v>104551</v>
      </c>
      <c r="B10360" s="261" t="s">
        <v>10661</v>
      </c>
      <c r="C10360" s="268" t="s">
        <v>347</v>
      </c>
      <c r="D10360" s="283">
        <v>0</v>
      </c>
    </row>
    <row r="10361" spans="1:4">
      <c r="A10361" s="268">
        <v>104553</v>
      </c>
      <c r="B10361" s="261" t="s">
        <v>10662</v>
      </c>
      <c r="C10361" s="268" t="s">
        <v>347</v>
      </c>
      <c r="D10361" s="283">
        <v>0</v>
      </c>
    </row>
    <row r="10362" spans="1:4">
      <c r="A10362" s="268">
        <v>104554</v>
      </c>
      <c r="B10362" s="261" t="s">
        <v>10663</v>
      </c>
      <c r="C10362" s="268" t="s">
        <v>347</v>
      </c>
      <c r="D10362" s="283">
        <v>0</v>
      </c>
    </row>
    <row r="10363" spans="1:4">
      <c r="A10363" s="268">
        <v>104555</v>
      </c>
      <c r="B10363" s="261" t="s">
        <v>10664</v>
      </c>
      <c r="C10363" s="268" t="s">
        <v>347</v>
      </c>
      <c r="D10363" s="283">
        <v>0</v>
      </c>
    </row>
    <row r="10364" spans="1:4">
      <c r="A10364" s="268">
        <v>104556</v>
      </c>
      <c r="B10364" s="261" t="s">
        <v>10665</v>
      </c>
      <c r="C10364" s="268" t="s">
        <v>347</v>
      </c>
      <c r="D10364" s="283">
        <v>0</v>
      </c>
    </row>
    <row r="10365" spans="1:4">
      <c r="A10365" s="268">
        <v>104558</v>
      </c>
      <c r="B10365" s="261" t="s">
        <v>10666</v>
      </c>
      <c r="C10365" s="268" t="s">
        <v>347</v>
      </c>
      <c r="D10365" s="283">
        <v>0</v>
      </c>
    </row>
    <row r="10366" spans="1:4">
      <c r="A10366" s="268">
        <v>104559</v>
      </c>
      <c r="B10366" s="261" t="s">
        <v>10667</v>
      </c>
      <c r="C10366" s="268" t="s">
        <v>347</v>
      </c>
      <c r="D10366" s="283">
        <v>0</v>
      </c>
    </row>
    <row r="10367" spans="1:4">
      <c r="A10367" s="268">
        <v>104560</v>
      </c>
      <c r="B10367" s="261" t="s">
        <v>10668</v>
      </c>
      <c r="C10367" s="268" t="s">
        <v>347</v>
      </c>
      <c r="D10367" s="283">
        <v>0</v>
      </c>
    </row>
    <row r="10368" spans="1:4">
      <c r="A10368" s="268">
        <v>104557</v>
      </c>
      <c r="B10368" s="261" t="s">
        <v>10669</v>
      </c>
      <c r="C10368" s="268" t="s">
        <v>347</v>
      </c>
      <c r="D10368" s="283">
        <v>0</v>
      </c>
    </row>
    <row r="10369" spans="1:4">
      <c r="A10369" s="268">
        <v>104561</v>
      </c>
      <c r="B10369" s="261" t="s">
        <v>10670</v>
      </c>
      <c r="C10369" s="268" t="s">
        <v>347</v>
      </c>
      <c r="D10369" s="283">
        <v>0</v>
      </c>
    </row>
    <row r="10370" spans="1:4">
      <c r="A10370" s="268">
        <v>104562</v>
      </c>
      <c r="B10370" s="261" t="s">
        <v>10671</v>
      </c>
      <c r="C10370" s="268" t="s">
        <v>347</v>
      </c>
      <c r="D10370" s="283">
        <v>0</v>
      </c>
    </row>
    <row r="10371" spans="1:4">
      <c r="A10371" s="268">
        <v>96860</v>
      </c>
      <c r="B10371" s="261" t="s">
        <v>10672</v>
      </c>
      <c r="C10371" s="268" t="s">
        <v>347</v>
      </c>
      <c r="D10371" s="283">
        <v>30.76</v>
      </c>
    </row>
    <row r="10372" spans="1:4">
      <c r="A10372" s="268">
        <v>96862</v>
      </c>
      <c r="B10372" s="261" t="s">
        <v>10673</v>
      </c>
      <c r="C10372" s="268" t="s">
        <v>347</v>
      </c>
      <c r="D10372" s="283">
        <v>37.83</v>
      </c>
    </row>
    <row r="10373" spans="1:4">
      <c r="A10373" s="268">
        <v>96864</v>
      </c>
      <c r="B10373" s="261" t="s">
        <v>10674</v>
      </c>
      <c r="C10373" s="268" t="s">
        <v>347</v>
      </c>
      <c r="D10373" s="283">
        <v>53.49</v>
      </c>
    </row>
    <row r="10374" spans="1:4">
      <c r="A10374" s="268">
        <v>96866</v>
      </c>
      <c r="B10374" s="261" t="s">
        <v>10675</v>
      </c>
      <c r="C10374" s="268" t="s">
        <v>347</v>
      </c>
      <c r="D10374" s="283">
        <v>69.61</v>
      </c>
    </row>
    <row r="10375" spans="1:4">
      <c r="A10375" s="268">
        <v>96868</v>
      </c>
      <c r="B10375" s="261" t="s">
        <v>10676</v>
      </c>
      <c r="C10375" s="268" t="s">
        <v>347</v>
      </c>
      <c r="D10375" s="283">
        <v>20.09</v>
      </c>
    </row>
    <row r="10376" spans="1:4">
      <c r="A10376" s="268">
        <v>96869</v>
      </c>
      <c r="B10376" s="261" t="s">
        <v>10677</v>
      </c>
      <c r="C10376" s="268" t="s">
        <v>347</v>
      </c>
      <c r="D10376" s="283">
        <v>30.82</v>
      </c>
    </row>
    <row r="10377" spans="1:4">
      <c r="A10377" s="268">
        <v>96870</v>
      </c>
      <c r="B10377" s="261" t="s">
        <v>10678</v>
      </c>
      <c r="C10377" s="268" t="s">
        <v>347</v>
      </c>
      <c r="D10377" s="283">
        <v>46.33</v>
      </c>
    </row>
    <row r="10378" spans="1:4">
      <c r="A10378" s="268">
        <v>96871</v>
      </c>
      <c r="B10378" s="261" t="s">
        <v>10679</v>
      </c>
      <c r="C10378" s="268" t="s">
        <v>347</v>
      </c>
      <c r="D10378" s="283">
        <v>52.95</v>
      </c>
    </row>
    <row r="10379" spans="1:4">
      <c r="A10379" s="268">
        <v>96861</v>
      </c>
      <c r="B10379" s="261" t="s">
        <v>10680</v>
      </c>
      <c r="C10379" s="268" t="s">
        <v>347</v>
      </c>
      <c r="D10379" s="283">
        <v>38.89</v>
      </c>
    </row>
    <row r="10380" spans="1:4">
      <c r="A10380" s="268">
        <v>96863</v>
      </c>
      <c r="B10380" s="261" t="s">
        <v>10681</v>
      </c>
      <c r="C10380" s="268" t="s">
        <v>347</v>
      </c>
      <c r="D10380" s="283">
        <v>39.83</v>
      </c>
    </row>
    <row r="10381" spans="1:4">
      <c r="A10381" s="268">
        <v>96865</v>
      </c>
      <c r="B10381" s="261" t="s">
        <v>10682</v>
      </c>
      <c r="C10381" s="268" t="s">
        <v>347</v>
      </c>
      <c r="D10381" s="283">
        <v>47</v>
      </c>
    </row>
    <row r="10382" spans="1:4">
      <c r="A10382" s="268">
        <v>96814</v>
      </c>
      <c r="B10382" s="261" t="s">
        <v>10683</v>
      </c>
      <c r="C10382" s="268" t="s">
        <v>347</v>
      </c>
      <c r="D10382" s="283">
        <v>16.5</v>
      </c>
    </row>
    <row r="10383" spans="1:4">
      <c r="A10383" s="268">
        <v>96818</v>
      </c>
      <c r="B10383" s="261" t="s">
        <v>10684</v>
      </c>
      <c r="C10383" s="268" t="s">
        <v>347</v>
      </c>
      <c r="D10383" s="283">
        <v>22.22</v>
      </c>
    </row>
    <row r="10384" spans="1:4">
      <c r="A10384" s="268">
        <v>96819</v>
      </c>
      <c r="B10384" s="261" t="s">
        <v>10685</v>
      </c>
      <c r="C10384" s="268" t="s">
        <v>347</v>
      </c>
      <c r="D10384" s="283">
        <v>23.82</v>
      </c>
    </row>
    <row r="10385" spans="1:4">
      <c r="A10385" s="268">
        <v>96822</v>
      </c>
      <c r="B10385" s="261" t="s">
        <v>10686</v>
      </c>
      <c r="C10385" s="268" t="s">
        <v>347</v>
      </c>
      <c r="D10385" s="283">
        <v>31.28</v>
      </c>
    </row>
    <row r="10386" spans="1:4">
      <c r="A10386" s="268">
        <v>96808</v>
      </c>
      <c r="B10386" s="261" t="s">
        <v>10687</v>
      </c>
      <c r="C10386" s="268" t="s">
        <v>347</v>
      </c>
      <c r="D10386" s="283">
        <v>17.48</v>
      </c>
    </row>
    <row r="10387" spans="1:4">
      <c r="A10387" s="268">
        <v>96811</v>
      </c>
      <c r="B10387" s="261" t="s">
        <v>10688</v>
      </c>
      <c r="C10387" s="268" t="s">
        <v>347</v>
      </c>
      <c r="D10387" s="283">
        <v>22.08</v>
      </c>
    </row>
    <row r="10388" spans="1:4">
      <c r="A10388" s="268">
        <v>96815</v>
      </c>
      <c r="B10388" s="261" t="s">
        <v>10689</v>
      </c>
      <c r="C10388" s="268" t="s">
        <v>347</v>
      </c>
      <c r="D10388" s="283">
        <v>34.340000000000003</v>
      </c>
    </row>
    <row r="10389" spans="1:4">
      <c r="A10389" s="268">
        <v>96820</v>
      </c>
      <c r="B10389" s="261" t="s">
        <v>10690</v>
      </c>
      <c r="C10389" s="268" t="s">
        <v>347</v>
      </c>
      <c r="D10389" s="283">
        <v>41.3</v>
      </c>
    </row>
    <row r="10390" spans="1:4">
      <c r="A10390" s="268">
        <v>96702</v>
      </c>
      <c r="B10390" s="261" t="s">
        <v>10691</v>
      </c>
      <c r="C10390" s="268" t="s">
        <v>347</v>
      </c>
      <c r="D10390" s="283">
        <v>12.57</v>
      </c>
    </row>
    <row r="10391" spans="1:4">
      <c r="A10391" s="268">
        <v>96662</v>
      </c>
      <c r="B10391" s="261" t="s">
        <v>10692</v>
      </c>
      <c r="C10391" s="268" t="s">
        <v>347</v>
      </c>
      <c r="D10391" s="283">
        <v>10.199999999999999</v>
      </c>
    </row>
    <row r="10392" spans="1:4">
      <c r="A10392" s="268">
        <v>96704</v>
      </c>
      <c r="B10392" s="261" t="s">
        <v>10693</v>
      </c>
      <c r="C10392" s="268" t="s">
        <v>347</v>
      </c>
      <c r="D10392" s="283">
        <v>22.26</v>
      </c>
    </row>
    <row r="10393" spans="1:4">
      <c r="A10393" s="268">
        <v>96664</v>
      </c>
      <c r="B10393" s="261" t="s">
        <v>10694</v>
      </c>
      <c r="C10393" s="268" t="s">
        <v>347</v>
      </c>
      <c r="D10393" s="283">
        <v>19.22</v>
      </c>
    </row>
    <row r="10394" spans="1:4">
      <c r="A10394" s="268">
        <v>104191</v>
      </c>
      <c r="B10394" s="261" t="s">
        <v>10695</v>
      </c>
      <c r="C10394" s="268" t="s">
        <v>347</v>
      </c>
      <c r="D10394" s="283">
        <v>11.3</v>
      </c>
    </row>
    <row r="10395" spans="1:4">
      <c r="A10395" s="268">
        <v>96700</v>
      </c>
      <c r="B10395" s="261" t="s">
        <v>10696</v>
      </c>
      <c r="C10395" s="268" t="s">
        <v>347</v>
      </c>
      <c r="D10395" s="283">
        <v>18.46</v>
      </c>
    </row>
    <row r="10396" spans="1:4">
      <c r="A10396" s="268">
        <v>96658</v>
      </c>
      <c r="B10396" s="261" t="s">
        <v>10697</v>
      </c>
      <c r="C10396" s="268" t="s">
        <v>347</v>
      </c>
      <c r="D10396" s="283">
        <v>16.670000000000002</v>
      </c>
    </row>
    <row r="10397" spans="1:4">
      <c r="A10397" s="268">
        <v>96641</v>
      </c>
      <c r="B10397" s="261" t="s">
        <v>10698</v>
      </c>
      <c r="C10397" s="268" t="s">
        <v>347</v>
      </c>
      <c r="D10397" s="283">
        <v>18.88</v>
      </c>
    </row>
    <row r="10398" spans="1:4">
      <c r="A10398" s="268">
        <v>96661</v>
      </c>
      <c r="B10398" s="261" t="s">
        <v>10699</v>
      </c>
      <c r="C10398" s="268" t="s">
        <v>347</v>
      </c>
      <c r="D10398" s="283">
        <v>35.369999999999997</v>
      </c>
    </row>
    <row r="10399" spans="1:4">
      <c r="A10399" s="268">
        <v>96699</v>
      </c>
      <c r="B10399" s="261" t="s">
        <v>10700</v>
      </c>
      <c r="C10399" s="268" t="s">
        <v>347</v>
      </c>
      <c r="D10399" s="283">
        <v>28.03</v>
      </c>
    </row>
    <row r="10400" spans="1:4">
      <c r="A10400" s="268">
        <v>96657</v>
      </c>
      <c r="B10400" s="261" t="s">
        <v>10701</v>
      </c>
      <c r="C10400" s="268" t="s">
        <v>347</v>
      </c>
      <c r="D10400" s="283">
        <v>26.24</v>
      </c>
    </row>
    <row r="10401" spans="1:4">
      <c r="A10401" s="268">
        <v>96640</v>
      </c>
      <c r="B10401" s="261" t="s">
        <v>10702</v>
      </c>
      <c r="C10401" s="268" t="s">
        <v>347</v>
      </c>
      <c r="D10401" s="283">
        <v>28.45</v>
      </c>
    </row>
    <row r="10402" spans="1:4">
      <c r="A10402" s="268">
        <v>96660</v>
      </c>
      <c r="B10402" s="261" t="s">
        <v>10703</v>
      </c>
      <c r="C10402" s="268" t="s">
        <v>347</v>
      </c>
      <c r="D10402" s="283">
        <v>35.71</v>
      </c>
    </row>
    <row r="10403" spans="1:4">
      <c r="A10403" s="268">
        <v>104196</v>
      </c>
      <c r="B10403" s="261" t="s">
        <v>10704</v>
      </c>
      <c r="C10403" s="268" t="s">
        <v>347</v>
      </c>
      <c r="D10403" s="283">
        <v>17.510000000000002</v>
      </c>
    </row>
    <row r="10404" spans="1:4">
      <c r="A10404" s="268">
        <v>104197</v>
      </c>
      <c r="B10404" s="261" t="s">
        <v>10705</v>
      </c>
      <c r="C10404" s="268" t="s">
        <v>347</v>
      </c>
      <c r="D10404" s="283">
        <v>32.799999999999997</v>
      </c>
    </row>
    <row r="10405" spans="1:4">
      <c r="A10405" s="268">
        <v>104198</v>
      </c>
      <c r="B10405" s="261" t="s">
        <v>10706</v>
      </c>
      <c r="C10405" s="268" t="s">
        <v>347</v>
      </c>
      <c r="D10405" s="283">
        <v>8.36</v>
      </c>
    </row>
    <row r="10406" spans="1:4">
      <c r="A10406" s="268">
        <v>96685</v>
      </c>
      <c r="B10406" s="261" t="s">
        <v>10707</v>
      </c>
      <c r="C10406" s="268" t="s">
        <v>347</v>
      </c>
      <c r="D10406" s="283">
        <v>12.77</v>
      </c>
    </row>
    <row r="10407" spans="1:4">
      <c r="A10407" s="268">
        <v>96651</v>
      </c>
      <c r="B10407" s="261" t="s">
        <v>10708</v>
      </c>
      <c r="C10407" s="268" t="s">
        <v>347</v>
      </c>
      <c r="D10407" s="283">
        <v>10.08</v>
      </c>
    </row>
    <row r="10408" spans="1:4">
      <c r="A10408" s="268">
        <v>96638</v>
      </c>
      <c r="B10408" s="261" t="s">
        <v>10709</v>
      </c>
      <c r="C10408" s="268" t="s">
        <v>347</v>
      </c>
      <c r="D10408" s="283">
        <v>17.54</v>
      </c>
    </row>
    <row r="10409" spans="1:4">
      <c r="A10409" s="268">
        <v>96687</v>
      </c>
      <c r="B10409" s="261" t="s">
        <v>10710</v>
      </c>
      <c r="C10409" s="268" t="s">
        <v>347</v>
      </c>
      <c r="D10409" s="283">
        <v>19.63</v>
      </c>
    </row>
    <row r="10410" spans="1:4">
      <c r="A10410" s="268">
        <v>96653</v>
      </c>
      <c r="B10410" s="261" t="s">
        <v>10711</v>
      </c>
      <c r="C10410" s="268" t="s">
        <v>347</v>
      </c>
      <c r="D10410" s="283">
        <v>15.21</v>
      </c>
    </row>
    <row r="10411" spans="1:4">
      <c r="A10411" s="268">
        <v>96689</v>
      </c>
      <c r="B10411" s="261" t="s">
        <v>10712</v>
      </c>
      <c r="C10411" s="268" t="s">
        <v>347</v>
      </c>
      <c r="D10411" s="283">
        <v>29.78</v>
      </c>
    </row>
    <row r="10412" spans="1:4">
      <c r="A10412" s="268">
        <v>96655</v>
      </c>
      <c r="B10412" s="261" t="s">
        <v>10713</v>
      </c>
      <c r="C10412" s="268" t="s">
        <v>347</v>
      </c>
      <c r="D10412" s="283">
        <v>23.38</v>
      </c>
    </row>
    <row r="10413" spans="1:4">
      <c r="A10413" s="268">
        <v>96691</v>
      </c>
      <c r="B10413" s="261" t="s">
        <v>10714</v>
      </c>
      <c r="C10413" s="268" t="s">
        <v>347</v>
      </c>
      <c r="D10413" s="283">
        <v>42.7</v>
      </c>
    </row>
    <row r="10414" spans="1:4">
      <c r="A10414" s="268">
        <v>96693</v>
      </c>
      <c r="B10414" s="261" t="s">
        <v>10715</v>
      </c>
      <c r="C10414" s="268" t="s">
        <v>347</v>
      </c>
      <c r="D10414" s="283">
        <v>64.17</v>
      </c>
    </row>
    <row r="10415" spans="1:4">
      <c r="A10415" s="268">
        <v>96695</v>
      </c>
      <c r="B10415" s="261" t="s">
        <v>10716</v>
      </c>
      <c r="C10415" s="268" t="s">
        <v>347</v>
      </c>
      <c r="D10415" s="283">
        <v>111.14</v>
      </c>
    </row>
    <row r="10416" spans="1:4">
      <c r="A10416" s="268">
        <v>104193</v>
      </c>
      <c r="B10416" s="261" t="s">
        <v>10717</v>
      </c>
      <c r="C10416" s="268" t="s">
        <v>347</v>
      </c>
      <c r="D10416" s="283">
        <v>184.94</v>
      </c>
    </row>
    <row r="10417" spans="1:4">
      <c r="A10417" s="268">
        <v>96697</v>
      </c>
      <c r="B10417" s="261" t="s">
        <v>10718</v>
      </c>
      <c r="C10417" s="268" t="s">
        <v>347</v>
      </c>
      <c r="D10417" s="283">
        <v>374.95</v>
      </c>
    </row>
    <row r="10418" spans="1:4">
      <c r="A10418" s="268">
        <v>104199</v>
      </c>
      <c r="B10418" s="261" t="s">
        <v>10719</v>
      </c>
      <c r="C10418" s="268" t="s">
        <v>347</v>
      </c>
      <c r="D10418" s="283">
        <v>8.09</v>
      </c>
    </row>
    <row r="10419" spans="1:4">
      <c r="A10419" s="268">
        <v>96684</v>
      </c>
      <c r="B10419" s="261" t="s">
        <v>10720</v>
      </c>
      <c r="C10419" s="268" t="s">
        <v>347</v>
      </c>
      <c r="D10419" s="283">
        <v>12.33</v>
      </c>
    </row>
    <row r="10420" spans="1:4">
      <c r="A10420" s="268">
        <v>96650</v>
      </c>
      <c r="B10420" s="261" t="s">
        <v>10721</v>
      </c>
      <c r="C10420" s="268" t="s">
        <v>347</v>
      </c>
      <c r="D10420" s="283">
        <v>9.64</v>
      </c>
    </row>
    <row r="10421" spans="1:4">
      <c r="A10421" s="268">
        <v>96637</v>
      </c>
      <c r="B10421" s="261" t="s">
        <v>10722</v>
      </c>
      <c r="C10421" s="268" t="s">
        <v>347</v>
      </c>
      <c r="D10421" s="283">
        <v>17.100000000000001</v>
      </c>
    </row>
    <row r="10422" spans="1:4">
      <c r="A10422" s="268">
        <v>96686</v>
      </c>
      <c r="B10422" s="261" t="s">
        <v>10723</v>
      </c>
      <c r="C10422" s="268" t="s">
        <v>347</v>
      </c>
      <c r="D10422" s="283">
        <v>15.91</v>
      </c>
    </row>
    <row r="10423" spans="1:4">
      <c r="A10423" s="268">
        <v>96652</v>
      </c>
      <c r="B10423" s="261" t="s">
        <v>10724</v>
      </c>
      <c r="C10423" s="268" t="s">
        <v>347</v>
      </c>
      <c r="D10423" s="283">
        <v>11.49</v>
      </c>
    </row>
    <row r="10424" spans="1:4">
      <c r="A10424" s="268">
        <v>96688</v>
      </c>
      <c r="B10424" s="261" t="s">
        <v>10725</v>
      </c>
      <c r="C10424" s="268" t="s">
        <v>347</v>
      </c>
      <c r="D10424" s="283">
        <v>23.73</v>
      </c>
    </row>
    <row r="10425" spans="1:4">
      <c r="A10425" s="268">
        <v>96654</v>
      </c>
      <c r="B10425" s="261" t="s">
        <v>10726</v>
      </c>
      <c r="C10425" s="268" t="s">
        <v>347</v>
      </c>
      <c r="D10425" s="283">
        <v>17.329999999999998</v>
      </c>
    </row>
    <row r="10426" spans="1:4">
      <c r="A10426" s="268">
        <v>96690</v>
      </c>
      <c r="B10426" s="261" t="s">
        <v>10727</v>
      </c>
      <c r="C10426" s="268" t="s">
        <v>347</v>
      </c>
      <c r="D10426" s="283">
        <v>33.119999999999997</v>
      </c>
    </row>
    <row r="10427" spans="1:4">
      <c r="A10427" s="268">
        <v>96692</v>
      </c>
      <c r="B10427" s="261" t="s">
        <v>10728</v>
      </c>
      <c r="C10427" s="268" t="s">
        <v>347</v>
      </c>
      <c r="D10427" s="283">
        <v>47.08</v>
      </c>
    </row>
    <row r="10428" spans="1:4">
      <c r="A10428" s="268">
        <v>96694</v>
      </c>
      <c r="B10428" s="261" t="s">
        <v>10729</v>
      </c>
      <c r="C10428" s="268" t="s">
        <v>347</v>
      </c>
      <c r="D10428" s="283">
        <v>100.71</v>
      </c>
    </row>
    <row r="10429" spans="1:4">
      <c r="A10429" s="268">
        <v>96696</v>
      </c>
      <c r="B10429" s="261" t="s">
        <v>10730</v>
      </c>
      <c r="C10429" s="268" t="s">
        <v>347</v>
      </c>
      <c r="D10429" s="283">
        <v>125.85</v>
      </c>
    </row>
    <row r="10430" spans="1:4">
      <c r="A10430" s="268">
        <v>96709</v>
      </c>
      <c r="B10430" s="261" t="s">
        <v>10731</v>
      </c>
      <c r="C10430" s="268" t="s">
        <v>347</v>
      </c>
      <c r="D10430" s="283">
        <v>122.81</v>
      </c>
    </row>
    <row r="10431" spans="1:4">
      <c r="A10431" s="268">
        <v>104200</v>
      </c>
      <c r="B10431" s="261" t="s">
        <v>10732</v>
      </c>
      <c r="C10431" s="268" t="s">
        <v>347</v>
      </c>
      <c r="D10431" s="283">
        <v>6.65</v>
      </c>
    </row>
    <row r="10432" spans="1:4">
      <c r="A10432" s="268">
        <v>96698</v>
      </c>
      <c r="B10432" s="261" t="s">
        <v>10733</v>
      </c>
      <c r="C10432" s="268" t="s">
        <v>347</v>
      </c>
      <c r="D10432" s="283">
        <v>8.75</v>
      </c>
    </row>
    <row r="10433" spans="1:4">
      <c r="A10433" s="268">
        <v>96656</v>
      </c>
      <c r="B10433" s="261" t="s">
        <v>10734</v>
      </c>
      <c r="C10433" s="268" t="s">
        <v>347</v>
      </c>
      <c r="D10433" s="283">
        <v>6.96</v>
      </c>
    </row>
    <row r="10434" spans="1:4">
      <c r="A10434" s="268">
        <v>96639</v>
      </c>
      <c r="B10434" s="261" t="s">
        <v>10735</v>
      </c>
      <c r="C10434" s="268" t="s">
        <v>347</v>
      </c>
      <c r="D10434" s="283">
        <v>11.93</v>
      </c>
    </row>
    <row r="10435" spans="1:4">
      <c r="A10435" s="268">
        <v>96701</v>
      </c>
      <c r="B10435" s="261" t="s">
        <v>10736</v>
      </c>
      <c r="C10435" s="268" t="s">
        <v>347</v>
      </c>
      <c r="D10435" s="283">
        <v>12.07</v>
      </c>
    </row>
    <row r="10436" spans="1:4">
      <c r="A10436" s="268">
        <v>96659</v>
      </c>
      <c r="B10436" s="261" t="s">
        <v>10737</v>
      </c>
      <c r="C10436" s="268" t="s">
        <v>347</v>
      </c>
      <c r="D10436" s="283">
        <v>9.1300000000000008</v>
      </c>
    </row>
    <row r="10437" spans="1:4">
      <c r="A10437" s="268">
        <v>96703</v>
      </c>
      <c r="B10437" s="261" t="s">
        <v>10738</v>
      </c>
      <c r="C10437" s="268" t="s">
        <v>347</v>
      </c>
      <c r="D10437" s="283">
        <v>21.72</v>
      </c>
    </row>
    <row r="10438" spans="1:4">
      <c r="A10438" s="268">
        <v>96663</v>
      </c>
      <c r="B10438" s="261" t="s">
        <v>10739</v>
      </c>
      <c r="C10438" s="268" t="s">
        <v>347</v>
      </c>
      <c r="D10438" s="283">
        <v>17.46</v>
      </c>
    </row>
    <row r="10439" spans="1:4">
      <c r="A10439" s="268">
        <v>96705</v>
      </c>
      <c r="B10439" s="261" t="s">
        <v>10740</v>
      </c>
      <c r="C10439" s="268" t="s">
        <v>347</v>
      </c>
      <c r="D10439" s="283">
        <v>26.36</v>
      </c>
    </row>
    <row r="10440" spans="1:4">
      <c r="A10440" s="268">
        <v>96706</v>
      </c>
      <c r="B10440" s="261" t="s">
        <v>10741</v>
      </c>
      <c r="C10440" s="268" t="s">
        <v>347</v>
      </c>
      <c r="D10440" s="283">
        <v>39.18</v>
      </c>
    </row>
    <row r="10441" spans="1:4">
      <c r="A10441" s="268">
        <v>96707</v>
      </c>
      <c r="B10441" s="261" t="s">
        <v>10742</v>
      </c>
      <c r="C10441" s="268" t="s">
        <v>347</v>
      </c>
      <c r="D10441" s="283">
        <v>63.28</v>
      </c>
    </row>
    <row r="10442" spans="1:4">
      <c r="A10442" s="268">
        <v>96708</v>
      </c>
      <c r="B10442" s="261" t="s">
        <v>10743</v>
      </c>
      <c r="C10442" s="268" t="s">
        <v>347</v>
      </c>
      <c r="D10442" s="283">
        <v>96.17</v>
      </c>
    </row>
    <row r="10443" spans="1:4">
      <c r="A10443" s="268">
        <v>96675</v>
      </c>
      <c r="B10443" s="261" t="s">
        <v>10744</v>
      </c>
      <c r="C10443" s="268" t="s">
        <v>111</v>
      </c>
      <c r="D10443" s="283">
        <v>173.62</v>
      </c>
    </row>
    <row r="10444" spans="1:4">
      <c r="A10444" s="268">
        <v>96683</v>
      </c>
      <c r="B10444" s="261" t="s">
        <v>10745</v>
      </c>
      <c r="C10444" s="268" t="s">
        <v>111</v>
      </c>
      <c r="D10444" s="283">
        <v>338.07</v>
      </c>
    </row>
    <row r="10445" spans="1:4">
      <c r="A10445" s="268">
        <v>104194</v>
      </c>
      <c r="B10445" s="261" t="s">
        <v>10746</v>
      </c>
      <c r="C10445" s="268" t="s">
        <v>111</v>
      </c>
      <c r="D10445" s="283">
        <v>23.99</v>
      </c>
    </row>
    <row r="10446" spans="1:4">
      <c r="A10446" s="268">
        <v>104195</v>
      </c>
      <c r="B10446" s="261" t="s">
        <v>10747</v>
      </c>
      <c r="C10446" s="268" t="s">
        <v>111</v>
      </c>
      <c r="D10446" s="283">
        <v>25.5</v>
      </c>
    </row>
    <row r="10447" spans="1:4">
      <c r="A10447" s="268">
        <v>96668</v>
      </c>
      <c r="B10447" s="261" t="s">
        <v>10748</v>
      </c>
      <c r="C10447" s="268" t="s">
        <v>111</v>
      </c>
      <c r="D10447" s="283">
        <v>19.760000000000002</v>
      </c>
    </row>
    <row r="10448" spans="1:4">
      <c r="A10448" s="268">
        <v>96644</v>
      </c>
      <c r="B10448" s="261" t="s">
        <v>10749</v>
      </c>
      <c r="C10448" s="268" t="s">
        <v>111</v>
      </c>
      <c r="D10448" s="283">
        <v>25.11</v>
      </c>
    </row>
    <row r="10449" spans="1:4">
      <c r="A10449" s="268">
        <v>96635</v>
      </c>
      <c r="B10449" s="261" t="s">
        <v>10750</v>
      </c>
      <c r="C10449" s="268" t="s">
        <v>111</v>
      </c>
      <c r="D10449" s="283">
        <v>45.24</v>
      </c>
    </row>
    <row r="10450" spans="1:4">
      <c r="A10450" s="268">
        <v>96636</v>
      </c>
      <c r="B10450" s="261" t="s">
        <v>10751</v>
      </c>
      <c r="C10450" s="268" t="s">
        <v>111</v>
      </c>
      <c r="D10450" s="283">
        <v>48.01</v>
      </c>
    </row>
    <row r="10451" spans="1:4">
      <c r="A10451" s="268">
        <v>96676</v>
      </c>
      <c r="B10451" s="261" t="s">
        <v>10752</v>
      </c>
      <c r="C10451" s="268" t="s">
        <v>111</v>
      </c>
      <c r="D10451" s="283">
        <v>24.85</v>
      </c>
    </row>
    <row r="10452" spans="1:4">
      <c r="A10452" s="268">
        <v>96647</v>
      </c>
      <c r="B10452" s="261" t="s">
        <v>10753</v>
      </c>
      <c r="C10452" s="268" t="s">
        <v>111</v>
      </c>
      <c r="D10452" s="283">
        <v>27.31</v>
      </c>
    </row>
    <row r="10453" spans="1:4">
      <c r="A10453" s="268">
        <v>96669</v>
      </c>
      <c r="B10453" s="261" t="s">
        <v>10754</v>
      </c>
      <c r="C10453" s="268" t="s">
        <v>111</v>
      </c>
      <c r="D10453" s="283">
        <v>19.350000000000001</v>
      </c>
    </row>
    <row r="10454" spans="1:4">
      <c r="A10454" s="268">
        <v>96645</v>
      </c>
      <c r="B10454" s="261" t="s">
        <v>10755</v>
      </c>
      <c r="C10454" s="268" t="s">
        <v>111</v>
      </c>
      <c r="D10454" s="283">
        <v>22.2</v>
      </c>
    </row>
    <row r="10455" spans="1:4">
      <c r="A10455" s="268">
        <v>96677</v>
      </c>
      <c r="B10455" s="261" t="s">
        <v>10756</v>
      </c>
      <c r="C10455" s="268" t="s">
        <v>111</v>
      </c>
      <c r="D10455" s="283">
        <v>32.4</v>
      </c>
    </row>
    <row r="10456" spans="1:4">
      <c r="A10456" s="268">
        <v>96648</v>
      </c>
      <c r="B10456" s="261" t="s">
        <v>10757</v>
      </c>
      <c r="C10456" s="268" t="s">
        <v>111</v>
      </c>
      <c r="D10456" s="283">
        <v>33.770000000000003</v>
      </c>
    </row>
    <row r="10457" spans="1:4">
      <c r="A10457" s="268">
        <v>96670</v>
      </c>
      <c r="B10457" s="261" t="s">
        <v>10758</v>
      </c>
      <c r="C10457" s="268" t="s">
        <v>111</v>
      </c>
      <c r="D10457" s="283">
        <v>25.19</v>
      </c>
    </row>
    <row r="10458" spans="1:4">
      <c r="A10458" s="268">
        <v>96646</v>
      </c>
      <c r="B10458" s="261" t="s">
        <v>10759</v>
      </c>
      <c r="C10458" s="268" t="s">
        <v>111</v>
      </c>
      <c r="D10458" s="283">
        <v>27.25</v>
      </c>
    </row>
    <row r="10459" spans="1:4">
      <c r="A10459" s="268">
        <v>96678</v>
      </c>
      <c r="B10459" s="261" t="s">
        <v>10760</v>
      </c>
      <c r="C10459" s="268" t="s">
        <v>111</v>
      </c>
      <c r="D10459" s="283">
        <v>44.69</v>
      </c>
    </row>
    <row r="10460" spans="1:4">
      <c r="A10460" s="268">
        <v>96649</v>
      </c>
      <c r="B10460" s="261" t="s">
        <v>10761</v>
      </c>
      <c r="C10460" s="268" t="s">
        <v>111</v>
      </c>
      <c r="D10460" s="283">
        <v>44.84</v>
      </c>
    </row>
    <row r="10461" spans="1:4">
      <c r="A10461" s="268">
        <v>96671</v>
      </c>
      <c r="B10461" s="261" t="s">
        <v>10762</v>
      </c>
      <c r="C10461" s="268" t="s">
        <v>111</v>
      </c>
      <c r="D10461" s="283">
        <v>38.229999999999997</v>
      </c>
    </row>
    <row r="10462" spans="1:4">
      <c r="A10462" s="268">
        <v>96679</v>
      </c>
      <c r="B10462" s="261" t="s">
        <v>10763</v>
      </c>
      <c r="C10462" s="268" t="s">
        <v>111</v>
      </c>
      <c r="D10462" s="283">
        <v>66.75</v>
      </c>
    </row>
    <row r="10463" spans="1:4">
      <c r="A10463" s="268">
        <v>96672</v>
      </c>
      <c r="B10463" s="261" t="s">
        <v>10764</v>
      </c>
      <c r="C10463" s="268" t="s">
        <v>111</v>
      </c>
      <c r="D10463" s="283">
        <v>58.35</v>
      </c>
    </row>
    <row r="10464" spans="1:4">
      <c r="A10464" s="268">
        <v>96680</v>
      </c>
      <c r="B10464" s="261" t="s">
        <v>10765</v>
      </c>
      <c r="C10464" s="268" t="s">
        <v>111</v>
      </c>
      <c r="D10464" s="283">
        <v>110.64</v>
      </c>
    </row>
    <row r="10465" spans="1:4">
      <c r="A10465" s="268">
        <v>96673</v>
      </c>
      <c r="B10465" s="261" t="s">
        <v>10766</v>
      </c>
      <c r="C10465" s="268" t="s">
        <v>111</v>
      </c>
      <c r="D10465" s="283">
        <v>73.62</v>
      </c>
    </row>
    <row r="10466" spans="1:4">
      <c r="A10466" s="268">
        <v>96681</v>
      </c>
      <c r="B10466" s="261" t="s">
        <v>10767</v>
      </c>
      <c r="C10466" s="268" t="s">
        <v>111</v>
      </c>
      <c r="D10466" s="283">
        <v>148.94999999999999</v>
      </c>
    </row>
    <row r="10467" spans="1:4">
      <c r="A10467" s="268">
        <v>96674</v>
      </c>
      <c r="B10467" s="261" t="s">
        <v>10768</v>
      </c>
      <c r="C10467" s="268" t="s">
        <v>111</v>
      </c>
      <c r="D10467" s="283">
        <v>119.28</v>
      </c>
    </row>
    <row r="10468" spans="1:4">
      <c r="A10468" s="268">
        <v>96682</v>
      </c>
      <c r="B10468" s="261" t="s">
        <v>10769</v>
      </c>
      <c r="C10468" s="268" t="s">
        <v>111</v>
      </c>
      <c r="D10468" s="283">
        <v>246.17</v>
      </c>
    </row>
    <row r="10469" spans="1:4">
      <c r="A10469" s="268">
        <v>96643</v>
      </c>
      <c r="B10469" s="261" t="s">
        <v>10770</v>
      </c>
      <c r="C10469" s="268" t="s">
        <v>347</v>
      </c>
      <c r="D10469" s="283">
        <v>49.82</v>
      </c>
    </row>
    <row r="10470" spans="1:4">
      <c r="A10470" s="268">
        <v>104201</v>
      </c>
      <c r="B10470" s="261" t="s">
        <v>10771</v>
      </c>
      <c r="C10470" s="268" t="s">
        <v>347</v>
      </c>
      <c r="D10470" s="283">
        <v>21.6</v>
      </c>
    </row>
    <row r="10471" spans="1:4">
      <c r="A10471" s="268">
        <v>104192</v>
      </c>
      <c r="B10471" s="261" t="s">
        <v>10772</v>
      </c>
      <c r="C10471" s="268" t="s">
        <v>347</v>
      </c>
      <c r="D10471" s="283">
        <v>31.73</v>
      </c>
    </row>
    <row r="10472" spans="1:4">
      <c r="A10472" s="268">
        <v>104202</v>
      </c>
      <c r="B10472" s="261" t="s">
        <v>10773</v>
      </c>
      <c r="C10472" s="268" t="s">
        <v>347</v>
      </c>
      <c r="D10472" s="283">
        <v>12.04</v>
      </c>
    </row>
    <row r="10473" spans="1:4">
      <c r="A10473" s="268">
        <v>96717</v>
      </c>
      <c r="B10473" s="261" t="s">
        <v>10774</v>
      </c>
      <c r="C10473" s="268" t="s">
        <v>347</v>
      </c>
      <c r="D10473" s="283">
        <v>340.47</v>
      </c>
    </row>
    <row r="10474" spans="1:4">
      <c r="A10474" s="268">
        <v>96710</v>
      </c>
      <c r="B10474" s="261" t="s">
        <v>10775</v>
      </c>
      <c r="C10474" s="268" t="s">
        <v>347</v>
      </c>
      <c r="D10474" s="283">
        <v>16.13</v>
      </c>
    </row>
    <row r="10475" spans="1:4">
      <c r="A10475" s="268">
        <v>96665</v>
      </c>
      <c r="B10475" s="261" t="s">
        <v>10776</v>
      </c>
      <c r="C10475" s="268" t="s">
        <v>347</v>
      </c>
      <c r="D10475" s="283">
        <v>12.54</v>
      </c>
    </row>
    <row r="10476" spans="1:4">
      <c r="A10476" s="268">
        <v>96642</v>
      </c>
      <c r="B10476" s="261" t="s">
        <v>10777</v>
      </c>
      <c r="C10476" s="268" t="s">
        <v>347</v>
      </c>
      <c r="D10476" s="283">
        <v>22.49</v>
      </c>
    </row>
    <row r="10477" spans="1:4">
      <c r="A10477" s="268">
        <v>96711</v>
      </c>
      <c r="B10477" s="261" t="s">
        <v>10778</v>
      </c>
      <c r="C10477" s="268" t="s">
        <v>347</v>
      </c>
      <c r="D10477" s="283">
        <v>24.11</v>
      </c>
    </row>
    <row r="10478" spans="1:4">
      <c r="A10478" s="268">
        <v>96666</v>
      </c>
      <c r="B10478" s="261" t="s">
        <v>10779</v>
      </c>
      <c r="C10478" s="268" t="s">
        <v>347</v>
      </c>
      <c r="D10478" s="283">
        <v>18.21</v>
      </c>
    </row>
    <row r="10479" spans="1:4">
      <c r="A10479" s="268">
        <v>96712</v>
      </c>
      <c r="B10479" s="261" t="s">
        <v>10780</v>
      </c>
      <c r="C10479" s="268" t="s">
        <v>347</v>
      </c>
      <c r="D10479" s="283">
        <v>34.42</v>
      </c>
    </row>
    <row r="10480" spans="1:4">
      <c r="A10480" s="268">
        <v>96667</v>
      </c>
      <c r="B10480" s="261" t="s">
        <v>10781</v>
      </c>
      <c r="C10480" s="268" t="s">
        <v>347</v>
      </c>
      <c r="D10480" s="283">
        <v>25.9</v>
      </c>
    </row>
    <row r="10481" spans="1:4">
      <c r="A10481" s="268">
        <v>96713</v>
      </c>
      <c r="B10481" s="261" t="s">
        <v>10782</v>
      </c>
      <c r="C10481" s="268" t="s">
        <v>347</v>
      </c>
      <c r="D10481" s="283">
        <v>53.07</v>
      </c>
    </row>
    <row r="10482" spans="1:4">
      <c r="A10482" s="268">
        <v>96714</v>
      </c>
      <c r="B10482" s="261" t="s">
        <v>10783</v>
      </c>
      <c r="C10482" s="268" t="s">
        <v>347</v>
      </c>
      <c r="D10482" s="283">
        <v>75.67</v>
      </c>
    </row>
    <row r="10483" spans="1:4">
      <c r="A10483" s="268">
        <v>96715</v>
      </c>
      <c r="B10483" s="261" t="s">
        <v>10784</v>
      </c>
      <c r="C10483" s="268" t="s">
        <v>347</v>
      </c>
      <c r="D10483" s="283">
        <v>135.47999999999999</v>
      </c>
    </row>
    <row r="10484" spans="1:4">
      <c r="A10484" s="268">
        <v>96716</v>
      </c>
      <c r="B10484" s="261" t="s">
        <v>10785</v>
      </c>
      <c r="C10484" s="268" t="s">
        <v>347</v>
      </c>
      <c r="D10484" s="283">
        <v>176.64</v>
      </c>
    </row>
    <row r="10485" spans="1:4">
      <c r="A10485" s="268">
        <v>104328</v>
      </c>
      <c r="B10485" s="261" t="s">
        <v>10786</v>
      </c>
      <c r="C10485" s="268" t="s">
        <v>347</v>
      </c>
      <c r="D10485" s="283">
        <v>73.08</v>
      </c>
    </row>
    <row r="10486" spans="1:4">
      <c r="A10486" s="268">
        <v>104329</v>
      </c>
      <c r="B10486" s="261" t="s">
        <v>10787</v>
      </c>
      <c r="C10486" s="268" t="s">
        <v>347</v>
      </c>
      <c r="D10486" s="283">
        <v>82.3</v>
      </c>
    </row>
    <row r="10487" spans="1:4">
      <c r="A10487" s="268">
        <v>89707</v>
      </c>
      <c r="B10487" s="261" t="s">
        <v>10788</v>
      </c>
      <c r="C10487" s="268" t="s">
        <v>347</v>
      </c>
      <c r="D10487" s="283">
        <v>50.84</v>
      </c>
    </row>
    <row r="10488" spans="1:4">
      <c r="A10488" s="268">
        <v>89708</v>
      </c>
      <c r="B10488" s="261" t="s">
        <v>10789</v>
      </c>
      <c r="C10488" s="268" t="s">
        <v>347</v>
      </c>
      <c r="D10488" s="283">
        <v>106.86</v>
      </c>
    </row>
    <row r="10489" spans="1:4">
      <c r="A10489" s="268">
        <v>104330</v>
      </c>
      <c r="B10489" s="261" t="s">
        <v>10790</v>
      </c>
      <c r="C10489" s="268" t="s">
        <v>347</v>
      </c>
      <c r="D10489" s="283">
        <v>0</v>
      </c>
    </row>
    <row r="10490" spans="1:4">
      <c r="A10490" s="268">
        <v>104326</v>
      </c>
      <c r="B10490" s="261" t="s">
        <v>10791</v>
      </c>
      <c r="C10490" s="268" t="s">
        <v>347</v>
      </c>
      <c r="D10490" s="283">
        <v>20.95</v>
      </c>
    </row>
    <row r="10491" spans="1:4">
      <c r="A10491" s="268">
        <v>89710</v>
      </c>
      <c r="B10491" s="261" t="s">
        <v>10792</v>
      </c>
      <c r="C10491" s="268" t="s">
        <v>347</v>
      </c>
      <c r="D10491" s="283">
        <v>19.350000000000001</v>
      </c>
    </row>
    <row r="10492" spans="1:4">
      <c r="A10492" s="268">
        <v>104327</v>
      </c>
      <c r="B10492" s="261" t="s">
        <v>10793</v>
      </c>
      <c r="C10492" s="268" t="s">
        <v>347</v>
      </c>
      <c r="D10492" s="283">
        <v>20</v>
      </c>
    </row>
    <row r="10493" spans="1:4">
      <c r="A10493" s="268">
        <v>89709</v>
      </c>
      <c r="B10493" s="261" t="s">
        <v>10794</v>
      </c>
      <c r="C10493" s="268" t="s">
        <v>347</v>
      </c>
      <c r="D10493" s="283">
        <v>21.93</v>
      </c>
    </row>
    <row r="10494" spans="1:4">
      <c r="A10494" s="268">
        <v>104341</v>
      </c>
      <c r="B10494" s="261" t="s">
        <v>10795</v>
      </c>
      <c r="C10494" s="268" t="s">
        <v>347</v>
      </c>
      <c r="D10494" s="283">
        <v>11.02</v>
      </c>
    </row>
    <row r="10495" spans="1:4">
      <c r="A10495" s="268">
        <v>104357</v>
      </c>
      <c r="B10495" s="261" t="s">
        <v>10796</v>
      </c>
      <c r="C10495" s="268" t="s">
        <v>347</v>
      </c>
      <c r="D10495" s="283">
        <v>18.36</v>
      </c>
    </row>
    <row r="10496" spans="1:4">
      <c r="A10496" s="268">
        <v>89811</v>
      </c>
      <c r="B10496" s="261" t="s">
        <v>10797</v>
      </c>
      <c r="C10496" s="268" t="s">
        <v>347</v>
      </c>
      <c r="D10496" s="283">
        <v>41.83</v>
      </c>
    </row>
    <row r="10497" spans="1:4">
      <c r="A10497" s="268">
        <v>89748</v>
      </c>
      <c r="B10497" s="261" t="s">
        <v>10798</v>
      </c>
      <c r="C10497" s="268" t="s">
        <v>347</v>
      </c>
      <c r="D10497" s="283">
        <v>40.5</v>
      </c>
    </row>
    <row r="10498" spans="1:4">
      <c r="A10498" s="268">
        <v>89852</v>
      </c>
      <c r="B10498" s="261" t="s">
        <v>10799</v>
      </c>
      <c r="C10498" s="268" t="s">
        <v>347</v>
      </c>
      <c r="D10498" s="283">
        <v>45.1</v>
      </c>
    </row>
    <row r="10499" spans="1:4">
      <c r="A10499" s="268">
        <v>89728</v>
      </c>
      <c r="B10499" s="261" t="s">
        <v>10800</v>
      </c>
      <c r="C10499" s="268" t="s">
        <v>347</v>
      </c>
      <c r="D10499" s="283">
        <v>12.85</v>
      </c>
    </row>
    <row r="10500" spans="1:4">
      <c r="A10500" s="268">
        <v>89803</v>
      </c>
      <c r="B10500" s="261" t="s">
        <v>10801</v>
      </c>
      <c r="C10500" s="268" t="s">
        <v>347</v>
      </c>
      <c r="D10500" s="283">
        <v>17.03</v>
      </c>
    </row>
    <row r="10501" spans="1:4">
      <c r="A10501" s="268">
        <v>89733</v>
      </c>
      <c r="B10501" s="261" t="s">
        <v>10802</v>
      </c>
      <c r="C10501" s="268" t="s">
        <v>347</v>
      </c>
      <c r="D10501" s="283">
        <v>22.65</v>
      </c>
    </row>
    <row r="10502" spans="1:4">
      <c r="A10502" s="268">
        <v>89807</v>
      </c>
      <c r="B10502" s="261" t="s">
        <v>10803</v>
      </c>
      <c r="C10502" s="268" t="s">
        <v>347</v>
      </c>
      <c r="D10502" s="283">
        <v>35.06</v>
      </c>
    </row>
    <row r="10503" spans="1:4">
      <c r="A10503" s="268">
        <v>89742</v>
      </c>
      <c r="B10503" s="261" t="s">
        <v>10804</v>
      </c>
      <c r="C10503" s="268" t="s">
        <v>347</v>
      </c>
      <c r="D10503" s="283">
        <v>37.200000000000003</v>
      </c>
    </row>
    <row r="10504" spans="1:4">
      <c r="A10504" s="268">
        <v>89812</v>
      </c>
      <c r="B10504" s="261" t="s">
        <v>10805</v>
      </c>
      <c r="C10504" s="268" t="s">
        <v>347</v>
      </c>
      <c r="D10504" s="283">
        <v>70.97</v>
      </c>
    </row>
    <row r="10505" spans="1:4">
      <c r="A10505" s="268">
        <v>89750</v>
      </c>
      <c r="B10505" s="261" t="s">
        <v>10806</v>
      </c>
      <c r="C10505" s="268" t="s">
        <v>347</v>
      </c>
      <c r="D10505" s="283">
        <v>69.64</v>
      </c>
    </row>
    <row r="10506" spans="1:4">
      <c r="A10506" s="268">
        <v>89853</v>
      </c>
      <c r="B10506" s="261" t="s">
        <v>10807</v>
      </c>
      <c r="C10506" s="268" t="s">
        <v>347</v>
      </c>
      <c r="D10506" s="283">
        <v>74.239999999999995</v>
      </c>
    </row>
    <row r="10507" spans="1:4">
      <c r="A10507" s="268">
        <v>89730</v>
      </c>
      <c r="B10507" s="261" t="s">
        <v>10808</v>
      </c>
      <c r="C10507" s="268" t="s">
        <v>347</v>
      </c>
      <c r="D10507" s="283">
        <v>14.43</v>
      </c>
    </row>
    <row r="10508" spans="1:4">
      <c r="A10508" s="268">
        <v>89804</v>
      </c>
      <c r="B10508" s="261" t="s">
        <v>10809</v>
      </c>
      <c r="C10508" s="268" t="s">
        <v>347</v>
      </c>
      <c r="D10508" s="283">
        <v>18.850000000000001</v>
      </c>
    </row>
    <row r="10509" spans="1:4">
      <c r="A10509" s="268">
        <v>89735</v>
      </c>
      <c r="B10509" s="261" t="s">
        <v>10810</v>
      </c>
      <c r="C10509" s="268" t="s">
        <v>347</v>
      </c>
      <c r="D10509" s="283">
        <v>24.47</v>
      </c>
    </row>
    <row r="10510" spans="1:4">
      <c r="A10510" s="268">
        <v>89808</v>
      </c>
      <c r="B10510" s="261" t="s">
        <v>10811</v>
      </c>
      <c r="C10510" s="268" t="s">
        <v>347</v>
      </c>
      <c r="D10510" s="283">
        <v>52.18</v>
      </c>
    </row>
    <row r="10511" spans="1:4">
      <c r="A10511" s="268">
        <v>89743</v>
      </c>
      <c r="B10511" s="261" t="s">
        <v>10812</v>
      </c>
      <c r="C10511" s="268" t="s">
        <v>347</v>
      </c>
      <c r="D10511" s="283">
        <v>54.32</v>
      </c>
    </row>
    <row r="10512" spans="1:4">
      <c r="A10512" s="268">
        <v>89810</v>
      </c>
      <c r="B10512" s="261" t="s">
        <v>10813</v>
      </c>
      <c r="C10512" s="268" t="s">
        <v>347</v>
      </c>
      <c r="D10512" s="283">
        <v>30.02</v>
      </c>
    </row>
    <row r="10513" spans="1:4">
      <c r="A10513" s="268">
        <v>89746</v>
      </c>
      <c r="B10513" s="261" t="s">
        <v>10814</v>
      </c>
      <c r="C10513" s="268" t="s">
        <v>347</v>
      </c>
      <c r="D10513" s="283">
        <v>28.69</v>
      </c>
    </row>
    <row r="10514" spans="1:4">
      <c r="A10514" s="268">
        <v>89851</v>
      </c>
      <c r="B10514" s="261" t="s">
        <v>10815</v>
      </c>
      <c r="C10514" s="268" t="s">
        <v>347</v>
      </c>
      <c r="D10514" s="283">
        <v>33.29</v>
      </c>
    </row>
    <row r="10515" spans="1:4">
      <c r="A10515" s="268">
        <v>89855</v>
      </c>
      <c r="B10515" s="261" t="s">
        <v>10816</v>
      </c>
      <c r="C10515" s="268" t="s">
        <v>347</v>
      </c>
      <c r="D10515" s="283">
        <v>105.06</v>
      </c>
    </row>
    <row r="10516" spans="1:4">
      <c r="A10516" s="268">
        <v>89726</v>
      </c>
      <c r="B10516" s="261" t="s">
        <v>10817</v>
      </c>
      <c r="C10516" s="268" t="s">
        <v>347</v>
      </c>
      <c r="D10516" s="283">
        <v>10.61</v>
      </c>
    </row>
    <row r="10517" spans="1:4">
      <c r="A10517" s="268">
        <v>89802</v>
      </c>
      <c r="B10517" s="261" t="s">
        <v>10818</v>
      </c>
      <c r="C10517" s="268" t="s">
        <v>347</v>
      </c>
      <c r="D10517" s="283">
        <v>10.61</v>
      </c>
    </row>
    <row r="10518" spans="1:4">
      <c r="A10518" s="268">
        <v>89732</v>
      </c>
      <c r="B10518" s="261" t="s">
        <v>10819</v>
      </c>
      <c r="C10518" s="268" t="s">
        <v>347</v>
      </c>
      <c r="D10518" s="283">
        <v>16.23</v>
      </c>
    </row>
    <row r="10519" spans="1:4">
      <c r="A10519" s="268">
        <v>89806</v>
      </c>
      <c r="B10519" s="261" t="s">
        <v>10820</v>
      </c>
      <c r="C10519" s="268" t="s">
        <v>347</v>
      </c>
      <c r="D10519" s="283">
        <v>21.68</v>
      </c>
    </row>
    <row r="10520" spans="1:4">
      <c r="A10520" s="268">
        <v>89739</v>
      </c>
      <c r="B10520" s="261" t="s">
        <v>10821</v>
      </c>
      <c r="C10520" s="268" t="s">
        <v>347</v>
      </c>
      <c r="D10520" s="283">
        <v>23.82</v>
      </c>
    </row>
    <row r="10521" spans="1:4">
      <c r="A10521" s="268">
        <v>89809</v>
      </c>
      <c r="B10521" s="261" t="s">
        <v>10822</v>
      </c>
      <c r="C10521" s="268" t="s">
        <v>347</v>
      </c>
      <c r="D10521" s="283">
        <v>29.32</v>
      </c>
    </row>
    <row r="10522" spans="1:4">
      <c r="A10522" s="268">
        <v>89744</v>
      </c>
      <c r="B10522" s="261" t="s">
        <v>10823</v>
      </c>
      <c r="C10522" s="268" t="s">
        <v>347</v>
      </c>
      <c r="D10522" s="283">
        <v>27.99</v>
      </c>
    </row>
    <row r="10523" spans="1:4">
      <c r="A10523" s="268">
        <v>89850</v>
      </c>
      <c r="B10523" s="261" t="s">
        <v>10824</v>
      </c>
      <c r="C10523" s="268" t="s">
        <v>347</v>
      </c>
      <c r="D10523" s="283">
        <v>32.590000000000003</v>
      </c>
    </row>
    <row r="10524" spans="1:4">
      <c r="A10524" s="268">
        <v>89854</v>
      </c>
      <c r="B10524" s="261" t="s">
        <v>10825</v>
      </c>
      <c r="C10524" s="268" t="s">
        <v>347</v>
      </c>
      <c r="D10524" s="283">
        <v>100.72</v>
      </c>
    </row>
    <row r="10525" spans="1:4">
      <c r="A10525" s="268">
        <v>89724</v>
      </c>
      <c r="B10525" s="261" t="s">
        <v>10826</v>
      </c>
      <c r="C10525" s="268" t="s">
        <v>347</v>
      </c>
      <c r="D10525" s="283">
        <v>10.42</v>
      </c>
    </row>
    <row r="10526" spans="1:4">
      <c r="A10526" s="268">
        <v>89801</v>
      </c>
      <c r="B10526" s="261" t="s">
        <v>10827</v>
      </c>
      <c r="C10526" s="268" t="s">
        <v>347</v>
      </c>
      <c r="D10526" s="283">
        <v>10</v>
      </c>
    </row>
    <row r="10527" spans="1:4">
      <c r="A10527" s="268">
        <v>89731</v>
      </c>
      <c r="B10527" s="261" t="s">
        <v>10828</v>
      </c>
      <c r="C10527" s="268" t="s">
        <v>347</v>
      </c>
      <c r="D10527" s="283">
        <v>15.62</v>
      </c>
    </row>
    <row r="10528" spans="1:4">
      <c r="A10528" s="268">
        <v>89805</v>
      </c>
      <c r="B10528" s="261" t="s">
        <v>10829</v>
      </c>
      <c r="C10528" s="268" t="s">
        <v>347</v>
      </c>
      <c r="D10528" s="283">
        <v>20.86</v>
      </c>
    </row>
    <row r="10529" spans="1:4">
      <c r="A10529" s="268">
        <v>89737</v>
      </c>
      <c r="B10529" s="261" t="s">
        <v>10830</v>
      </c>
      <c r="C10529" s="268" t="s">
        <v>347</v>
      </c>
      <c r="D10529" s="283">
        <v>23</v>
      </c>
    </row>
    <row r="10530" spans="1:4">
      <c r="A10530" s="268">
        <v>104355</v>
      </c>
      <c r="B10530" s="261" t="s">
        <v>10831</v>
      </c>
      <c r="C10530" s="268" t="s">
        <v>347</v>
      </c>
      <c r="D10530" s="283">
        <v>46.75</v>
      </c>
    </row>
    <row r="10531" spans="1:4">
      <c r="A10531" s="268">
        <v>104347</v>
      </c>
      <c r="B10531" s="261" t="s">
        <v>10832</v>
      </c>
      <c r="C10531" s="268" t="s">
        <v>347</v>
      </c>
      <c r="D10531" s="283">
        <v>46.51</v>
      </c>
    </row>
    <row r="10532" spans="1:4">
      <c r="A10532" s="268">
        <v>104353</v>
      </c>
      <c r="B10532" s="261" t="s">
        <v>10833</v>
      </c>
      <c r="C10532" s="268" t="s">
        <v>347</v>
      </c>
      <c r="D10532" s="283">
        <v>40.619999999999997</v>
      </c>
    </row>
    <row r="10533" spans="1:4">
      <c r="A10533" s="268">
        <v>104345</v>
      </c>
      <c r="B10533" s="261" t="s">
        <v>10834</v>
      </c>
      <c r="C10533" s="268" t="s">
        <v>347</v>
      </c>
      <c r="D10533" s="283">
        <v>41.93</v>
      </c>
    </row>
    <row r="10534" spans="1:4">
      <c r="A10534" s="268">
        <v>104350</v>
      </c>
      <c r="B10534" s="261" t="s">
        <v>10835</v>
      </c>
      <c r="C10534" s="268" t="s">
        <v>347</v>
      </c>
      <c r="D10534" s="283">
        <v>29.3</v>
      </c>
    </row>
    <row r="10535" spans="1:4">
      <c r="A10535" s="268">
        <v>104343</v>
      </c>
      <c r="B10535" s="261" t="s">
        <v>10836</v>
      </c>
      <c r="C10535" s="268" t="s">
        <v>347</v>
      </c>
      <c r="D10535" s="283">
        <v>33.700000000000003</v>
      </c>
    </row>
    <row r="10536" spans="1:4">
      <c r="A10536" s="268">
        <v>89834</v>
      </c>
      <c r="B10536" s="261" t="s">
        <v>10837</v>
      </c>
      <c r="C10536" s="268" t="s">
        <v>347</v>
      </c>
      <c r="D10536" s="283">
        <v>51.67</v>
      </c>
    </row>
    <row r="10537" spans="1:4">
      <c r="A10537" s="268">
        <v>89797</v>
      </c>
      <c r="B10537" s="261" t="s">
        <v>10838</v>
      </c>
      <c r="C10537" s="268" t="s">
        <v>347</v>
      </c>
      <c r="D10537" s="283">
        <v>49.88</v>
      </c>
    </row>
    <row r="10538" spans="1:4">
      <c r="A10538" s="268">
        <v>89861</v>
      </c>
      <c r="B10538" s="261" t="s">
        <v>10839</v>
      </c>
      <c r="C10538" s="268" t="s">
        <v>347</v>
      </c>
      <c r="D10538" s="283">
        <v>56.02</v>
      </c>
    </row>
    <row r="10539" spans="1:4">
      <c r="A10539" s="268">
        <v>89783</v>
      </c>
      <c r="B10539" s="261" t="s">
        <v>10840</v>
      </c>
      <c r="C10539" s="268" t="s">
        <v>347</v>
      </c>
      <c r="D10539" s="283">
        <v>14.99</v>
      </c>
    </row>
    <row r="10540" spans="1:4">
      <c r="A10540" s="268">
        <v>89827</v>
      </c>
      <c r="B10540" s="261" t="s">
        <v>10841</v>
      </c>
      <c r="C10540" s="268" t="s">
        <v>347</v>
      </c>
      <c r="D10540" s="283">
        <v>19.07</v>
      </c>
    </row>
    <row r="10541" spans="1:4">
      <c r="A10541" s="268">
        <v>89785</v>
      </c>
      <c r="B10541" s="261" t="s">
        <v>10842</v>
      </c>
      <c r="C10541" s="268" t="s">
        <v>347</v>
      </c>
      <c r="D10541" s="283">
        <v>26.57</v>
      </c>
    </row>
    <row r="10542" spans="1:4">
      <c r="A10542" s="268">
        <v>89830</v>
      </c>
      <c r="B10542" s="261" t="s">
        <v>10843</v>
      </c>
      <c r="C10542" s="268" t="s">
        <v>347</v>
      </c>
      <c r="D10542" s="283">
        <v>37.03</v>
      </c>
    </row>
    <row r="10543" spans="1:4">
      <c r="A10543" s="268">
        <v>89795</v>
      </c>
      <c r="B10543" s="261" t="s">
        <v>10844</v>
      </c>
      <c r="C10543" s="268" t="s">
        <v>347</v>
      </c>
      <c r="D10543" s="283">
        <v>39.9</v>
      </c>
    </row>
    <row r="10544" spans="1:4">
      <c r="A10544" s="268">
        <v>89823</v>
      </c>
      <c r="B10544" s="261" t="s">
        <v>10845</v>
      </c>
      <c r="C10544" s="268" t="s">
        <v>347</v>
      </c>
      <c r="D10544" s="283">
        <v>33.840000000000003</v>
      </c>
    </row>
    <row r="10545" spans="1:4">
      <c r="A10545" s="268">
        <v>89779</v>
      </c>
      <c r="B10545" s="261" t="s">
        <v>10846</v>
      </c>
      <c r="C10545" s="268" t="s">
        <v>347</v>
      </c>
      <c r="D10545" s="283">
        <v>32.950000000000003</v>
      </c>
    </row>
    <row r="10546" spans="1:4">
      <c r="A10546" s="268">
        <v>89857</v>
      </c>
      <c r="B10546" s="261" t="s">
        <v>10847</v>
      </c>
      <c r="C10546" s="268" t="s">
        <v>347</v>
      </c>
      <c r="D10546" s="283">
        <v>36.020000000000003</v>
      </c>
    </row>
    <row r="10547" spans="1:4">
      <c r="A10547" s="268">
        <v>89814</v>
      </c>
      <c r="B10547" s="261" t="s">
        <v>10848</v>
      </c>
      <c r="C10547" s="268" t="s">
        <v>347</v>
      </c>
      <c r="D10547" s="283">
        <v>16.190000000000001</v>
      </c>
    </row>
    <row r="10548" spans="1:4">
      <c r="A10548" s="268">
        <v>89754</v>
      </c>
      <c r="B10548" s="261" t="s">
        <v>10849</v>
      </c>
      <c r="C10548" s="268" t="s">
        <v>347</v>
      </c>
      <c r="D10548" s="283">
        <v>19.940000000000001</v>
      </c>
    </row>
    <row r="10549" spans="1:4">
      <c r="A10549" s="268">
        <v>89819</v>
      </c>
      <c r="B10549" s="261" t="s">
        <v>10850</v>
      </c>
      <c r="C10549" s="268" t="s">
        <v>347</v>
      </c>
      <c r="D10549" s="283">
        <v>23.2</v>
      </c>
    </row>
    <row r="10550" spans="1:4">
      <c r="A10550" s="268">
        <v>89776</v>
      </c>
      <c r="B10550" s="261" t="s">
        <v>10851</v>
      </c>
      <c r="C10550" s="268" t="s">
        <v>347</v>
      </c>
      <c r="D10550" s="283">
        <v>24.63</v>
      </c>
    </row>
    <row r="10551" spans="1:4">
      <c r="A10551" s="268">
        <v>89821</v>
      </c>
      <c r="B10551" s="261" t="s">
        <v>10852</v>
      </c>
      <c r="C10551" s="268" t="s">
        <v>347</v>
      </c>
      <c r="D10551" s="283">
        <v>17.91</v>
      </c>
    </row>
    <row r="10552" spans="1:4">
      <c r="A10552" s="268">
        <v>89778</v>
      </c>
      <c r="B10552" s="261" t="s">
        <v>10853</v>
      </c>
      <c r="C10552" s="268" t="s">
        <v>347</v>
      </c>
      <c r="D10552" s="283">
        <v>17.02</v>
      </c>
    </row>
    <row r="10553" spans="1:4">
      <c r="A10553" s="268">
        <v>89856</v>
      </c>
      <c r="B10553" s="261" t="s">
        <v>10854</v>
      </c>
      <c r="C10553" s="268" t="s">
        <v>347</v>
      </c>
      <c r="D10553" s="283">
        <v>20.09</v>
      </c>
    </row>
    <row r="10554" spans="1:4">
      <c r="A10554" s="268">
        <v>89752</v>
      </c>
      <c r="B10554" s="261" t="s">
        <v>10855</v>
      </c>
      <c r="C10554" s="268" t="s">
        <v>347</v>
      </c>
      <c r="D10554" s="283">
        <v>7.69</v>
      </c>
    </row>
    <row r="10555" spans="1:4">
      <c r="A10555" s="268">
        <v>89813</v>
      </c>
      <c r="B10555" s="261" t="s">
        <v>10856</v>
      </c>
      <c r="C10555" s="268" t="s">
        <v>347</v>
      </c>
      <c r="D10555" s="283">
        <v>5.28</v>
      </c>
    </row>
    <row r="10556" spans="1:4">
      <c r="A10556" s="268">
        <v>89753</v>
      </c>
      <c r="B10556" s="261" t="s">
        <v>10857</v>
      </c>
      <c r="C10556" s="268" t="s">
        <v>347</v>
      </c>
      <c r="D10556" s="283">
        <v>9.09</v>
      </c>
    </row>
    <row r="10557" spans="1:4">
      <c r="A10557" s="268">
        <v>89817</v>
      </c>
      <c r="B10557" s="261" t="s">
        <v>10858</v>
      </c>
      <c r="C10557" s="268" t="s">
        <v>347</v>
      </c>
      <c r="D10557" s="283">
        <v>13.21</v>
      </c>
    </row>
    <row r="10558" spans="1:4">
      <c r="A10558" s="268">
        <v>89774</v>
      </c>
      <c r="B10558" s="261" t="s">
        <v>10859</v>
      </c>
      <c r="C10558" s="268" t="s">
        <v>347</v>
      </c>
      <c r="D10558" s="283">
        <v>14.67</v>
      </c>
    </row>
    <row r="10559" spans="1:4">
      <c r="A10559" s="268">
        <v>95693</v>
      </c>
      <c r="B10559" s="261" t="s">
        <v>10860</v>
      </c>
      <c r="C10559" s="268" t="s">
        <v>347</v>
      </c>
      <c r="D10559" s="283">
        <v>46.1</v>
      </c>
    </row>
    <row r="10560" spans="1:4">
      <c r="A10560" s="268">
        <v>89833</v>
      </c>
      <c r="B10560" s="261" t="s">
        <v>10861</v>
      </c>
      <c r="C10560" s="268" t="s">
        <v>347</v>
      </c>
      <c r="D10560" s="283">
        <v>44.98</v>
      </c>
    </row>
    <row r="10561" spans="1:4">
      <c r="A10561" s="268">
        <v>89796</v>
      </c>
      <c r="B10561" s="261" t="s">
        <v>10862</v>
      </c>
      <c r="C10561" s="268" t="s">
        <v>347</v>
      </c>
      <c r="D10561" s="283">
        <v>43.19</v>
      </c>
    </row>
    <row r="10562" spans="1:4">
      <c r="A10562" s="268">
        <v>89860</v>
      </c>
      <c r="B10562" s="261" t="s">
        <v>10863</v>
      </c>
      <c r="C10562" s="268" t="s">
        <v>347</v>
      </c>
      <c r="D10562" s="283">
        <v>49.33</v>
      </c>
    </row>
    <row r="10563" spans="1:4">
      <c r="A10563" s="268">
        <v>89782</v>
      </c>
      <c r="B10563" s="261" t="s">
        <v>10864</v>
      </c>
      <c r="C10563" s="268" t="s">
        <v>347</v>
      </c>
      <c r="D10563" s="283">
        <v>14.9</v>
      </c>
    </row>
    <row r="10564" spans="1:4">
      <c r="A10564" s="268">
        <v>89825</v>
      </c>
      <c r="B10564" s="261" t="s">
        <v>10865</v>
      </c>
      <c r="C10564" s="268" t="s">
        <v>347</v>
      </c>
      <c r="D10564" s="283">
        <v>17.12</v>
      </c>
    </row>
    <row r="10565" spans="1:4">
      <c r="A10565" s="268">
        <v>89784</v>
      </c>
      <c r="B10565" s="261" t="s">
        <v>10866</v>
      </c>
      <c r="C10565" s="268" t="s">
        <v>347</v>
      </c>
      <c r="D10565" s="283">
        <v>24.62</v>
      </c>
    </row>
    <row r="10566" spans="1:4">
      <c r="A10566" s="268">
        <v>89829</v>
      </c>
      <c r="B10566" s="261" t="s">
        <v>10867</v>
      </c>
      <c r="C10566" s="268" t="s">
        <v>347</v>
      </c>
      <c r="D10566" s="283">
        <v>35.31</v>
      </c>
    </row>
    <row r="10567" spans="1:4">
      <c r="A10567" s="268">
        <v>89786</v>
      </c>
      <c r="B10567" s="261" t="s">
        <v>10868</v>
      </c>
      <c r="C10567" s="268" t="s">
        <v>347</v>
      </c>
      <c r="D10567" s="283">
        <v>38.18</v>
      </c>
    </row>
    <row r="10568" spans="1:4">
      <c r="A10568" s="268">
        <v>104352</v>
      </c>
      <c r="B10568" s="261" t="s">
        <v>10869</v>
      </c>
      <c r="C10568" s="268" t="s">
        <v>347</v>
      </c>
      <c r="D10568" s="283">
        <v>38.89</v>
      </c>
    </row>
    <row r="10569" spans="1:4">
      <c r="A10569" s="268">
        <v>104344</v>
      </c>
      <c r="B10569" s="261" t="s">
        <v>10870</v>
      </c>
      <c r="C10569" s="268" t="s">
        <v>347</v>
      </c>
      <c r="D10569" s="283">
        <v>40.200000000000003</v>
      </c>
    </row>
    <row r="10570" spans="1:4">
      <c r="A10570" s="268">
        <v>104354</v>
      </c>
      <c r="B10570" s="261" t="s">
        <v>10871</v>
      </c>
      <c r="C10570" s="268" t="s">
        <v>347</v>
      </c>
      <c r="D10570" s="283">
        <v>44.53</v>
      </c>
    </row>
    <row r="10571" spans="1:4">
      <c r="A10571" s="268">
        <v>104346</v>
      </c>
      <c r="B10571" s="261" t="s">
        <v>10872</v>
      </c>
      <c r="C10571" s="268" t="s">
        <v>347</v>
      </c>
      <c r="D10571" s="283">
        <v>44.29</v>
      </c>
    </row>
    <row r="10572" spans="1:4">
      <c r="A10572" s="268">
        <v>104356</v>
      </c>
      <c r="B10572" s="261" t="s">
        <v>10873</v>
      </c>
      <c r="C10572" s="268" t="s">
        <v>347</v>
      </c>
      <c r="D10572" s="283">
        <v>26.79</v>
      </c>
    </row>
    <row r="10573" spans="1:4">
      <c r="A10573" s="268">
        <v>104348</v>
      </c>
      <c r="B10573" s="261" t="s">
        <v>10874</v>
      </c>
      <c r="C10573" s="268" t="s">
        <v>347</v>
      </c>
      <c r="D10573" s="283">
        <v>9.51</v>
      </c>
    </row>
    <row r="10574" spans="1:4">
      <c r="A10574" s="268">
        <v>104351</v>
      </c>
      <c r="B10574" s="261" t="s">
        <v>10875</v>
      </c>
      <c r="C10574" s="268" t="s">
        <v>347</v>
      </c>
      <c r="D10574" s="283">
        <v>19.97</v>
      </c>
    </row>
    <row r="10575" spans="1:4">
      <c r="A10575" s="268">
        <v>89800</v>
      </c>
      <c r="B10575" s="261" t="s">
        <v>10876</v>
      </c>
      <c r="C10575" s="268" t="s">
        <v>111</v>
      </c>
      <c r="D10575" s="283">
        <v>27.4</v>
      </c>
    </row>
    <row r="10576" spans="1:4">
      <c r="A10576" s="268">
        <v>89714</v>
      </c>
      <c r="B10576" s="261" t="s">
        <v>10877</v>
      </c>
      <c r="C10576" s="268" t="s">
        <v>111</v>
      </c>
      <c r="D10576" s="283">
        <v>37.26</v>
      </c>
    </row>
    <row r="10577" spans="1:4">
      <c r="A10577" s="268">
        <v>89848</v>
      </c>
      <c r="B10577" s="261" t="s">
        <v>10878</v>
      </c>
      <c r="C10577" s="268" t="s">
        <v>111</v>
      </c>
      <c r="D10577" s="283">
        <v>26.11</v>
      </c>
    </row>
    <row r="10578" spans="1:4">
      <c r="A10578" s="268">
        <v>89849</v>
      </c>
      <c r="B10578" s="261" t="s">
        <v>10879</v>
      </c>
      <c r="C10578" s="268" t="s">
        <v>111</v>
      </c>
      <c r="D10578" s="283">
        <v>51.17</v>
      </c>
    </row>
    <row r="10579" spans="1:4">
      <c r="A10579" s="268">
        <v>89711</v>
      </c>
      <c r="B10579" s="261" t="s">
        <v>10880</v>
      </c>
      <c r="C10579" s="268" t="s">
        <v>111</v>
      </c>
      <c r="D10579" s="283">
        <v>21.64</v>
      </c>
    </row>
    <row r="10580" spans="1:4">
      <c r="A10580" s="268">
        <v>89798</v>
      </c>
      <c r="B10580" s="261" t="s">
        <v>10881</v>
      </c>
      <c r="C10580" s="268" t="s">
        <v>111</v>
      </c>
      <c r="D10580" s="283">
        <v>11.74</v>
      </c>
    </row>
    <row r="10581" spans="1:4">
      <c r="A10581" s="268">
        <v>89712</v>
      </c>
      <c r="B10581" s="261" t="s">
        <v>10882</v>
      </c>
      <c r="C10581" s="268" t="s">
        <v>111</v>
      </c>
      <c r="D10581" s="283">
        <v>26.75</v>
      </c>
    </row>
    <row r="10582" spans="1:4">
      <c r="A10582" s="268">
        <v>89799</v>
      </c>
      <c r="B10582" s="261" t="s">
        <v>10883</v>
      </c>
      <c r="C10582" s="268" t="s">
        <v>111</v>
      </c>
      <c r="D10582" s="283">
        <v>20.67</v>
      </c>
    </row>
    <row r="10583" spans="1:4">
      <c r="A10583" s="268">
        <v>89713</v>
      </c>
      <c r="B10583" s="261" t="s">
        <v>10884</v>
      </c>
      <c r="C10583" s="268" t="s">
        <v>111</v>
      </c>
      <c r="D10583" s="283">
        <v>33.130000000000003</v>
      </c>
    </row>
    <row r="10584" spans="1:4">
      <c r="A10584" s="268">
        <v>89376</v>
      </c>
      <c r="B10584" s="261" t="s">
        <v>10885</v>
      </c>
      <c r="C10584" s="268" t="s">
        <v>347</v>
      </c>
      <c r="D10584" s="283">
        <v>5.93</v>
      </c>
    </row>
    <row r="10585" spans="1:4">
      <c r="A10585" s="268">
        <v>89429</v>
      </c>
      <c r="B10585" s="261" t="s">
        <v>10886</v>
      </c>
      <c r="C10585" s="268" t="s">
        <v>347</v>
      </c>
      <c r="D10585" s="283">
        <v>6.37</v>
      </c>
    </row>
    <row r="10586" spans="1:4">
      <c r="A10586" s="268">
        <v>89383</v>
      </c>
      <c r="B10586" s="261" t="s">
        <v>10887</v>
      </c>
      <c r="C10586" s="268" t="s">
        <v>347</v>
      </c>
      <c r="D10586" s="283">
        <v>6.93</v>
      </c>
    </row>
    <row r="10587" spans="1:4">
      <c r="A10587" s="268">
        <v>89553</v>
      </c>
      <c r="B10587" s="261" t="s">
        <v>10888</v>
      </c>
      <c r="C10587" s="268" t="s">
        <v>347</v>
      </c>
      <c r="D10587" s="283">
        <v>5.81</v>
      </c>
    </row>
    <row r="10588" spans="1:4">
      <c r="A10588" s="268">
        <v>89436</v>
      </c>
      <c r="B10588" s="261" t="s">
        <v>10889</v>
      </c>
      <c r="C10588" s="268" t="s">
        <v>347</v>
      </c>
      <c r="D10588" s="283">
        <v>8.39</v>
      </c>
    </row>
    <row r="10589" spans="1:4">
      <c r="A10589" s="268">
        <v>89391</v>
      </c>
      <c r="B10589" s="261" t="s">
        <v>10890</v>
      </c>
      <c r="C10589" s="268" t="s">
        <v>347</v>
      </c>
      <c r="D10589" s="283">
        <v>9.0399999999999991</v>
      </c>
    </row>
    <row r="10590" spans="1:4">
      <c r="A10590" s="268">
        <v>103994</v>
      </c>
      <c r="B10590" s="261" t="s">
        <v>10891</v>
      </c>
      <c r="C10590" s="268" t="s">
        <v>347</v>
      </c>
      <c r="D10590" s="283">
        <v>14.13</v>
      </c>
    </row>
    <row r="10591" spans="1:4">
      <c r="A10591" s="268">
        <v>89570</v>
      </c>
      <c r="B10591" s="261" t="s">
        <v>10892</v>
      </c>
      <c r="C10591" s="268" t="s">
        <v>347</v>
      </c>
      <c r="D10591" s="283">
        <v>11.2</v>
      </c>
    </row>
    <row r="10592" spans="1:4">
      <c r="A10592" s="268">
        <v>103992</v>
      </c>
      <c r="B10592" s="261" t="s">
        <v>10893</v>
      </c>
      <c r="C10592" s="268" t="s">
        <v>347</v>
      </c>
      <c r="D10592" s="283">
        <v>11.65</v>
      </c>
    </row>
    <row r="10593" spans="1:4">
      <c r="A10593" s="268">
        <v>89572</v>
      </c>
      <c r="B10593" s="261" t="s">
        <v>10894</v>
      </c>
      <c r="C10593" s="268" t="s">
        <v>347</v>
      </c>
      <c r="D10593" s="283">
        <v>8.64</v>
      </c>
    </row>
    <row r="10594" spans="1:4">
      <c r="A10594" s="268">
        <v>104001</v>
      </c>
      <c r="B10594" s="261" t="s">
        <v>10895</v>
      </c>
      <c r="C10594" s="268" t="s">
        <v>347</v>
      </c>
      <c r="D10594" s="283">
        <v>13.92</v>
      </c>
    </row>
    <row r="10595" spans="1:4">
      <c r="A10595" s="268">
        <v>89596</v>
      </c>
      <c r="B10595" s="261" t="s">
        <v>10896</v>
      </c>
      <c r="C10595" s="268" t="s">
        <v>347</v>
      </c>
      <c r="D10595" s="283">
        <v>10.36</v>
      </c>
    </row>
    <row r="10596" spans="1:4">
      <c r="A10596" s="268">
        <v>104002</v>
      </c>
      <c r="B10596" s="261" t="s">
        <v>10897</v>
      </c>
      <c r="C10596" s="268" t="s">
        <v>347</v>
      </c>
      <c r="D10596" s="283">
        <v>17.309999999999999</v>
      </c>
    </row>
    <row r="10597" spans="1:4">
      <c r="A10597" s="268">
        <v>89595</v>
      </c>
      <c r="B10597" s="261" t="s">
        <v>10898</v>
      </c>
      <c r="C10597" s="268" t="s">
        <v>347</v>
      </c>
      <c r="D10597" s="283">
        <v>14.03</v>
      </c>
    </row>
    <row r="10598" spans="1:4">
      <c r="A10598" s="268">
        <v>89610</v>
      </c>
      <c r="B10598" s="261" t="s">
        <v>10899</v>
      </c>
      <c r="C10598" s="268" t="s">
        <v>347</v>
      </c>
      <c r="D10598" s="283">
        <v>18.940000000000001</v>
      </c>
    </row>
    <row r="10599" spans="1:4">
      <c r="A10599" s="268">
        <v>89613</v>
      </c>
      <c r="B10599" s="261" t="s">
        <v>10900</v>
      </c>
      <c r="C10599" s="268" t="s">
        <v>347</v>
      </c>
      <c r="D10599" s="283">
        <v>29.27</v>
      </c>
    </row>
    <row r="10600" spans="1:4">
      <c r="A10600" s="268">
        <v>89616</v>
      </c>
      <c r="B10600" s="261" t="s">
        <v>10901</v>
      </c>
      <c r="C10600" s="268" t="s">
        <v>347</v>
      </c>
      <c r="D10600" s="283">
        <v>38.94</v>
      </c>
    </row>
    <row r="10601" spans="1:4">
      <c r="A10601" s="268">
        <v>103952</v>
      </c>
      <c r="B10601" s="261" t="s">
        <v>10902</v>
      </c>
      <c r="C10601" s="268" t="s">
        <v>347</v>
      </c>
      <c r="D10601" s="283">
        <v>6.09</v>
      </c>
    </row>
    <row r="10602" spans="1:4">
      <c r="A10602" s="268">
        <v>103947</v>
      </c>
      <c r="B10602" s="261" t="s">
        <v>10903</v>
      </c>
      <c r="C10602" s="268" t="s">
        <v>347</v>
      </c>
      <c r="D10602" s="283">
        <v>6.65</v>
      </c>
    </row>
    <row r="10603" spans="1:4">
      <c r="A10603" s="268">
        <v>103957</v>
      </c>
      <c r="B10603" s="261" t="s">
        <v>10904</v>
      </c>
      <c r="C10603" s="268" t="s">
        <v>347</v>
      </c>
      <c r="D10603" s="283">
        <v>5.01</v>
      </c>
    </row>
    <row r="10604" spans="1:4">
      <c r="A10604" s="268">
        <v>103953</v>
      </c>
      <c r="B10604" s="261" t="s">
        <v>10905</v>
      </c>
      <c r="C10604" s="268" t="s">
        <v>347</v>
      </c>
      <c r="D10604" s="283">
        <v>7.59</v>
      </c>
    </row>
    <row r="10605" spans="1:4">
      <c r="A10605" s="268">
        <v>103948</v>
      </c>
      <c r="B10605" s="261" t="s">
        <v>10906</v>
      </c>
      <c r="C10605" s="268" t="s">
        <v>347</v>
      </c>
      <c r="D10605" s="283">
        <v>8.24</v>
      </c>
    </row>
    <row r="10606" spans="1:4">
      <c r="A10606" s="268">
        <v>103958</v>
      </c>
      <c r="B10606" s="261" t="s">
        <v>10907</v>
      </c>
      <c r="C10606" s="268" t="s">
        <v>347</v>
      </c>
      <c r="D10606" s="283">
        <v>9.98</v>
      </c>
    </row>
    <row r="10607" spans="1:4">
      <c r="A10607" s="268">
        <v>104009</v>
      </c>
      <c r="B10607" s="261" t="s">
        <v>10908</v>
      </c>
      <c r="C10607" s="268" t="s">
        <v>347</v>
      </c>
      <c r="D10607" s="283">
        <v>13.47</v>
      </c>
    </row>
    <row r="10608" spans="1:4">
      <c r="A10608" s="268">
        <v>103959</v>
      </c>
      <c r="B10608" s="261" t="s">
        <v>10909</v>
      </c>
      <c r="C10608" s="268" t="s">
        <v>347</v>
      </c>
      <c r="D10608" s="283">
        <v>14.76</v>
      </c>
    </row>
    <row r="10609" spans="1:4">
      <c r="A10609" s="268">
        <v>103962</v>
      </c>
      <c r="B10609" s="261" t="s">
        <v>10910</v>
      </c>
      <c r="C10609" s="268" t="s">
        <v>347</v>
      </c>
      <c r="D10609" s="283">
        <v>6.37</v>
      </c>
    </row>
    <row r="10610" spans="1:4">
      <c r="A10610" s="268">
        <v>103954</v>
      </c>
      <c r="B10610" s="261" t="s">
        <v>10911</v>
      </c>
      <c r="C10610" s="268" t="s">
        <v>347</v>
      </c>
      <c r="D10610" s="283">
        <v>8.89</v>
      </c>
    </row>
    <row r="10611" spans="1:4">
      <c r="A10611" s="268">
        <v>103949</v>
      </c>
      <c r="B10611" s="261" t="s">
        <v>10912</v>
      </c>
      <c r="C10611" s="268" t="s">
        <v>347</v>
      </c>
      <c r="D10611" s="283">
        <v>9.49</v>
      </c>
    </row>
    <row r="10612" spans="1:4">
      <c r="A10612" s="268">
        <v>103964</v>
      </c>
      <c r="B10612" s="261" t="s">
        <v>10913</v>
      </c>
      <c r="C10612" s="268" t="s">
        <v>347</v>
      </c>
      <c r="D10612" s="283">
        <v>8.09</v>
      </c>
    </row>
    <row r="10613" spans="1:4">
      <c r="A10613" s="268">
        <v>104014</v>
      </c>
      <c r="B10613" s="261" t="s">
        <v>10914</v>
      </c>
      <c r="C10613" s="268" t="s">
        <v>347</v>
      </c>
      <c r="D10613" s="283">
        <v>10.91</v>
      </c>
    </row>
    <row r="10614" spans="1:4">
      <c r="A10614" s="268">
        <v>103966</v>
      </c>
      <c r="B10614" s="261" t="s">
        <v>10915</v>
      </c>
      <c r="C10614" s="268" t="s">
        <v>347</v>
      </c>
      <c r="D10614" s="283">
        <v>9.5399999999999991</v>
      </c>
    </row>
    <row r="10615" spans="1:4">
      <c r="A10615" s="268">
        <v>103999</v>
      </c>
      <c r="B10615" s="261" t="s">
        <v>10916</v>
      </c>
      <c r="C10615" s="268" t="s">
        <v>347</v>
      </c>
      <c r="D10615" s="283">
        <v>12.62</v>
      </c>
    </row>
    <row r="10616" spans="1:4">
      <c r="A10616" s="268">
        <v>103967</v>
      </c>
      <c r="B10616" s="261" t="s">
        <v>10917</v>
      </c>
      <c r="C10616" s="268" t="s">
        <v>347</v>
      </c>
      <c r="D10616" s="283">
        <v>11.43</v>
      </c>
    </row>
    <row r="10617" spans="1:4">
      <c r="A10617" s="268">
        <v>104003</v>
      </c>
      <c r="B10617" s="261" t="s">
        <v>10918</v>
      </c>
      <c r="C10617" s="268" t="s">
        <v>347</v>
      </c>
      <c r="D10617" s="283">
        <v>14.71</v>
      </c>
    </row>
    <row r="10618" spans="1:4">
      <c r="A10618" s="268">
        <v>103968</v>
      </c>
      <c r="B10618" s="261" t="s">
        <v>10919</v>
      </c>
      <c r="C10618" s="268" t="s">
        <v>347</v>
      </c>
      <c r="D10618" s="283">
        <v>16.12</v>
      </c>
    </row>
    <row r="10619" spans="1:4">
      <c r="A10619" s="268">
        <v>103969</v>
      </c>
      <c r="B10619" s="261" t="s">
        <v>10920</v>
      </c>
      <c r="C10619" s="268" t="s">
        <v>347</v>
      </c>
      <c r="D10619" s="283">
        <v>18.96</v>
      </c>
    </row>
    <row r="10620" spans="1:4">
      <c r="A10620" s="268">
        <v>103971</v>
      </c>
      <c r="B10620" s="261" t="s">
        <v>10921</v>
      </c>
      <c r="C10620" s="268" t="s">
        <v>347</v>
      </c>
      <c r="D10620" s="283">
        <v>24.06</v>
      </c>
    </row>
    <row r="10621" spans="1:4">
      <c r="A10621" s="268">
        <v>103972</v>
      </c>
      <c r="B10621" s="261" t="s">
        <v>10922</v>
      </c>
      <c r="C10621" s="268" t="s">
        <v>347</v>
      </c>
      <c r="D10621" s="283">
        <v>27.84</v>
      </c>
    </row>
    <row r="10622" spans="1:4">
      <c r="A10622" s="268">
        <v>103993</v>
      </c>
      <c r="B10622" s="261" t="s">
        <v>10923</v>
      </c>
      <c r="C10622" s="268" t="s">
        <v>347</v>
      </c>
      <c r="D10622" s="283">
        <v>10.11</v>
      </c>
    </row>
    <row r="10623" spans="1:4">
      <c r="A10623" s="268">
        <v>89407</v>
      </c>
      <c r="B10623" s="261" t="s">
        <v>10924</v>
      </c>
      <c r="C10623" s="268" t="s">
        <v>347</v>
      </c>
      <c r="D10623" s="283">
        <v>9.25</v>
      </c>
    </row>
    <row r="10624" spans="1:4">
      <c r="A10624" s="268">
        <v>89361</v>
      </c>
      <c r="B10624" s="261" t="s">
        <v>10925</v>
      </c>
      <c r="C10624" s="268" t="s">
        <v>347</v>
      </c>
      <c r="D10624" s="283">
        <v>10</v>
      </c>
    </row>
    <row r="10625" spans="1:4">
      <c r="A10625" s="268">
        <v>89490</v>
      </c>
      <c r="B10625" s="261" t="s">
        <v>10926</v>
      </c>
      <c r="C10625" s="268" t="s">
        <v>347</v>
      </c>
      <c r="D10625" s="283">
        <v>7.24</v>
      </c>
    </row>
    <row r="10626" spans="1:4">
      <c r="A10626" s="268">
        <v>89411</v>
      </c>
      <c r="B10626" s="261" t="s">
        <v>10927</v>
      </c>
      <c r="C10626" s="268" t="s">
        <v>347</v>
      </c>
      <c r="D10626" s="283">
        <v>10.82</v>
      </c>
    </row>
    <row r="10627" spans="1:4">
      <c r="A10627" s="268">
        <v>89365</v>
      </c>
      <c r="B10627" s="261" t="s">
        <v>10928</v>
      </c>
      <c r="C10627" s="268" t="s">
        <v>347</v>
      </c>
      <c r="D10627" s="283">
        <v>11.7</v>
      </c>
    </row>
    <row r="10628" spans="1:4">
      <c r="A10628" s="268">
        <v>89496</v>
      </c>
      <c r="B10628" s="261" t="s">
        <v>10929</v>
      </c>
      <c r="C10628" s="268" t="s">
        <v>347</v>
      </c>
      <c r="D10628" s="283">
        <v>10.39</v>
      </c>
    </row>
    <row r="10629" spans="1:4">
      <c r="A10629" s="268">
        <v>89416</v>
      </c>
      <c r="B10629" s="261" t="s">
        <v>10930</v>
      </c>
      <c r="C10629" s="268" t="s">
        <v>347</v>
      </c>
      <c r="D10629" s="283">
        <v>14.57</v>
      </c>
    </row>
    <row r="10630" spans="1:4">
      <c r="A10630" s="268">
        <v>89370</v>
      </c>
      <c r="B10630" s="261" t="s">
        <v>10931</v>
      </c>
      <c r="C10630" s="268" t="s">
        <v>347</v>
      </c>
      <c r="D10630" s="283">
        <v>15.6</v>
      </c>
    </row>
    <row r="10631" spans="1:4">
      <c r="A10631" s="268">
        <v>89500</v>
      </c>
      <c r="B10631" s="261" t="s">
        <v>10932</v>
      </c>
      <c r="C10631" s="268" t="s">
        <v>347</v>
      </c>
      <c r="D10631" s="283">
        <v>12.72</v>
      </c>
    </row>
    <row r="10632" spans="1:4">
      <c r="A10632" s="268">
        <v>103983</v>
      </c>
      <c r="B10632" s="261" t="s">
        <v>10933</v>
      </c>
      <c r="C10632" s="268" t="s">
        <v>347</v>
      </c>
      <c r="D10632" s="283">
        <v>17.510000000000002</v>
      </c>
    </row>
    <row r="10633" spans="1:4">
      <c r="A10633" s="268">
        <v>89504</v>
      </c>
      <c r="B10633" s="261" t="s">
        <v>10934</v>
      </c>
      <c r="C10633" s="268" t="s">
        <v>347</v>
      </c>
      <c r="D10633" s="283">
        <v>18.54</v>
      </c>
    </row>
    <row r="10634" spans="1:4">
      <c r="A10634" s="268">
        <v>103987</v>
      </c>
      <c r="B10634" s="261" t="s">
        <v>10935</v>
      </c>
      <c r="C10634" s="268" t="s">
        <v>347</v>
      </c>
      <c r="D10634" s="283">
        <v>24.16</v>
      </c>
    </row>
    <row r="10635" spans="1:4">
      <c r="A10635" s="268">
        <v>89510</v>
      </c>
      <c r="B10635" s="261" t="s">
        <v>10936</v>
      </c>
      <c r="C10635" s="268" t="s">
        <v>347</v>
      </c>
      <c r="D10635" s="283">
        <v>26.2</v>
      </c>
    </row>
    <row r="10636" spans="1:4">
      <c r="A10636" s="268">
        <v>89519</v>
      </c>
      <c r="B10636" s="261" t="s">
        <v>10937</v>
      </c>
      <c r="C10636" s="268" t="s">
        <v>347</v>
      </c>
      <c r="D10636" s="283">
        <v>45.23</v>
      </c>
    </row>
    <row r="10637" spans="1:4">
      <c r="A10637" s="268">
        <v>89527</v>
      </c>
      <c r="B10637" s="261" t="s">
        <v>10938</v>
      </c>
      <c r="C10637" s="268" t="s">
        <v>347</v>
      </c>
      <c r="D10637" s="283">
        <v>54.39</v>
      </c>
    </row>
    <row r="10638" spans="1:4">
      <c r="A10638" s="268">
        <v>89406</v>
      </c>
      <c r="B10638" s="261" t="s">
        <v>10939</v>
      </c>
      <c r="C10638" s="268" t="s">
        <v>347</v>
      </c>
      <c r="D10638" s="283">
        <v>9.18</v>
      </c>
    </row>
    <row r="10639" spans="1:4">
      <c r="A10639" s="268">
        <v>89360</v>
      </c>
      <c r="B10639" s="261" t="s">
        <v>10940</v>
      </c>
      <c r="C10639" s="268" t="s">
        <v>347</v>
      </c>
      <c r="D10639" s="283">
        <v>9.93</v>
      </c>
    </row>
    <row r="10640" spans="1:4">
      <c r="A10640" s="268">
        <v>89489</v>
      </c>
      <c r="B10640" s="261" t="s">
        <v>10941</v>
      </c>
      <c r="C10640" s="268" t="s">
        <v>347</v>
      </c>
      <c r="D10640" s="283">
        <v>7.76</v>
      </c>
    </row>
    <row r="10641" spans="1:4">
      <c r="A10641" s="268">
        <v>89410</v>
      </c>
      <c r="B10641" s="261" t="s">
        <v>10942</v>
      </c>
      <c r="C10641" s="268" t="s">
        <v>347</v>
      </c>
      <c r="D10641" s="283">
        <v>11.34</v>
      </c>
    </row>
    <row r="10642" spans="1:4">
      <c r="A10642" s="268">
        <v>89364</v>
      </c>
      <c r="B10642" s="261" t="s">
        <v>10943</v>
      </c>
      <c r="C10642" s="268" t="s">
        <v>347</v>
      </c>
      <c r="D10642" s="283">
        <v>12.22</v>
      </c>
    </row>
    <row r="10643" spans="1:4">
      <c r="A10643" s="268">
        <v>89494</v>
      </c>
      <c r="B10643" s="261" t="s">
        <v>10944</v>
      </c>
      <c r="C10643" s="268" t="s">
        <v>347</v>
      </c>
      <c r="D10643" s="283">
        <v>12.3</v>
      </c>
    </row>
    <row r="10644" spans="1:4">
      <c r="A10644" s="268">
        <v>89415</v>
      </c>
      <c r="B10644" s="261" t="s">
        <v>10945</v>
      </c>
      <c r="C10644" s="268" t="s">
        <v>347</v>
      </c>
      <c r="D10644" s="283">
        <v>16.48</v>
      </c>
    </row>
    <row r="10645" spans="1:4">
      <c r="A10645" s="268">
        <v>89369</v>
      </c>
      <c r="B10645" s="261" t="s">
        <v>10946</v>
      </c>
      <c r="C10645" s="268" t="s">
        <v>347</v>
      </c>
      <c r="D10645" s="283">
        <v>17.510000000000002</v>
      </c>
    </row>
    <row r="10646" spans="1:4">
      <c r="A10646" s="268">
        <v>89499</v>
      </c>
      <c r="B10646" s="261" t="s">
        <v>10947</v>
      </c>
      <c r="C10646" s="268" t="s">
        <v>347</v>
      </c>
      <c r="D10646" s="283">
        <v>19.059999999999999</v>
      </c>
    </row>
    <row r="10647" spans="1:4">
      <c r="A10647" s="268">
        <v>103982</v>
      </c>
      <c r="B10647" s="261" t="s">
        <v>10948</v>
      </c>
      <c r="C10647" s="268" t="s">
        <v>347</v>
      </c>
      <c r="D10647" s="283">
        <v>23.85</v>
      </c>
    </row>
    <row r="10648" spans="1:4">
      <c r="A10648" s="268">
        <v>89503</v>
      </c>
      <c r="B10648" s="261" t="s">
        <v>10949</v>
      </c>
      <c r="C10648" s="268" t="s">
        <v>347</v>
      </c>
      <c r="D10648" s="283">
        <v>22.16</v>
      </c>
    </row>
    <row r="10649" spans="1:4">
      <c r="A10649" s="268">
        <v>103986</v>
      </c>
      <c r="B10649" s="261" t="s">
        <v>10950</v>
      </c>
      <c r="C10649" s="268" t="s">
        <v>347</v>
      </c>
      <c r="D10649" s="283">
        <v>27.78</v>
      </c>
    </row>
    <row r="10650" spans="1:4">
      <c r="A10650" s="268">
        <v>89507</v>
      </c>
      <c r="B10650" s="261" t="s">
        <v>10951</v>
      </c>
      <c r="C10650" s="268" t="s">
        <v>347</v>
      </c>
      <c r="D10650" s="283">
        <v>44.57</v>
      </c>
    </row>
    <row r="10651" spans="1:4">
      <c r="A10651" s="268">
        <v>89517</v>
      </c>
      <c r="B10651" s="261" t="s">
        <v>10952</v>
      </c>
      <c r="C10651" s="268" t="s">
        <v>347</v>
      </c>
      <c r="D10651" s="283">
        <v>65.790000000000006</v>
      </c>
    </row>
    <row r="10652" spans="1:4">
      <c r="A10652" s="268">
        <v>89525</v>
      </c>
      <c r="B10652" s="261" t="s">
        <v>10953</v>
      </c>
      <c r="C10652" s="268" t="s">
        <v>347</v>
      </c>
      <c r="D10652" s="283">
        <v>82.53</v>
      </c>
    </row>
    <row r="10653" spans="1:4">
      <c r="A10653" s="268">
        <v>89423</v>
      </c>
      <c r="B10653" s="261" t="s">
        <v>10954</v>
      </c>
      <c r="C10653" s="268" t="s">
        <v>347</v>
      </c>
      <c r="D10653" s="283">
        <v>9.75</v>
      </c>
    </row>
    <row r="10654" spans="1:4">
      <c r="A10654" s="268">
        <v>89377</v>
      </c>
      <c r="B10654" s="261" t="s">
        <v>10955</v>
      </c>
      <c r="C10654" s="268" t="s">
        <v>347</v>
      </c>
      <c r="D10654" s="283">
        <v>10.26</v>
      </c>
    </row>
    <row r="10655" spans="1:4">
      <c r="A10655" s="268">
        <v>89540</v>
      </c>
      <c r="B10655" s="261" t="s">
        <v>10956</v>
      </c>
      <c r="C10655" s="268" t="s">
        <v>347</v>
      </c>
      <c r="D10655" s="283">
        <v>10.029999999999999</v>
      </c>
    </row>
    <row r="10656" spans="1:4">
      <c r="A10656" s="268">
        <v>89430</v>
      </c>
      <c r="B10656" s="261" t="s">
        <v>10957</v>
      </c>
      <c r="C10656" s="268" t="s">
        <v>347</v>
      </c>
      <c r="D10656" s="283">
        <v>12.42</v>
      </c>
    </row>
    <row r="10657" spans="1:4">
      <c r="A10657" s="268">
        <v>89384</v>
      </c>
      <c r="B10657" s="261" t="s">
        <v>10958</v>
      </c>
      <c r="C10657" s="268" t="s">
        <v>347</v>
      </c>
      <c r="D10657" s="283">
        <v>13.02</v>
      </c>
    </row>
    <row r="10658" spans="1:4">
      <c r="A10658" s="268">
        <v>89555</v>
      </c>
      <c r="B10658" s="261" t="s">
        <v>10959</v>
      </c>
      <c r="C10658" s="268" t="s">
        <v>347</v>
      </c>
      <c r="D10658" s="283">
        <v>20.41</v>
      </c>
    </row>
    <row r="10659" spans="1:4">
      <c r="A10659" s="268">
        <v>89437</v>
      </c>
      <c r="B10659" s="261" t="s">
        <v>10960</v>
      </c>
      <c r="C10659" s="268" t="s">
        <v>347</v>
      </c>
      <c r="D10659" s="283">
        <v>23.2</v>
      </c>
    </row>
    <row r="10660" spans="1:4">
      <c r="A10660" s="268">
        <v>89392</v>
      </c>
      <c r="B10660" s="261" t="s">
        <v>10961</v>
      </c>
      <c r="C10660" s="268" t="s">
        <v>347</v>
      </c>
      <c r="D10660" s="283">
        <v>23.88</v>
      </c>
    </row>
    <row r="10661" spans="1:4">
      <c r="A10661" s="268">
        <v>89405</v>
      </c>
      <c r="B10661" s="261" t="s">
        <v>10962</v>
      </c>
      <c r="C10661" s="268" t="s">
        <v>347</v>
      </c>
      <c r="D10661" s="283">
        <v>8.24</v>
      </c>
    </row>
    <row r="10662" spans="1:4">
      <c r="A10662" s="268">
        <v>89359</v>
      </c>
      <c r="B10662" s="261" t="s">
        <v>10963</v>
      </c>
      <c r="C10662" s="268" t="s">
        <v>347</v>
      </c>
      <c r="D10662" s="283">
        <v>8.99</v>
      </c>
    </row>
    <row r="10663" spans="1:4">
      <c r="A10663" s="268">
        <v>89485</v>
      </c>
      <c r="B10663" s="261" t="s">
        <v>10964</v>
      </c>
      <c r="C10663" s="268" t="s">
        <v>347</v>
      </c>
      <c r="D10663" s="283">
        <v>6.33</v>
      </c>
    </row>
    <row r="10664" spans="1:4">
      <c r="A10664" s="268">
        <v>89409</v>
      </c>
      <c r="B10664" s="261" t="s">
        <v>10965</v>
      </c>
      <c r="C10664" s="268" t="s">
        <v>347</v>
      </c>
      <c r="D10664" s="283">
        <v>9.91</v>
      </c>
    </row>
    <row r="10665" spans="1:4">
      <c r="A10665" s="268">
        <v>89363</v>
      </c>
      <c r="B10665" s="261" t="s">
        <v>10966</v>
      </c>
      <c r="C10665" s="268" t="s">
        <v>347</v>
      </c>
      <c r="D10665" s="283">
        <v>10.79</v>
      </c>
    </row>
    <row r="10666" spans="1:4">
      <c r="A10666" s="268">
        <v>89493</v>
      </c>
      <c r="B10666" s="261" t="s">
        <v>10967</v>
      </c>
      <c r="C10666" s="268" t="s">
        <v>347</v>
      </c>
      <c r="D10666" s="283">
        <v>10.08</v>
      </c>
    </row>
    <row r="10667" spans="1:4">
      <c r="A10667" s="268">
        <v>89414</v>
      </c>
      <c r="B10667" s="261" t="s">
        <v>10968</v>
      </c>
      <c r="C10667" s="268" t="s">
        <v>347</v>
      </c>
      <c r="D10667" s="283">
        <v>14.26</v>
      </c>
    </row>
    <row r="10668" spans="1:4">
      <c r="A10668" s="268">
        <v>89368</v>
      </c>
      <c r="B10668" s="261" t="s">
        <v>10969</v>
      </c>
      <c r="C10668" s="268" t="s">
        <v>347</v>
      </c>
      <c r="D10668" s="283">
        <v>15.29</v>
      </c>
    </row>
    <row r="10669" spans="1:4">
      <c r="A10669" s="268">
        <v>89498</v>
      </c>
      <c r="B10669" s="261" t="s">
        <v>10970</v>
      </c>
      <c r="C10669" s="268" t="s">
        <v>347</v>
      </c>
      <c r="D10669" s="283">
        <v>13.23</v>
      </c>
    </row>
    <row r="10670" spans="1:4">
      <c r="A10670" s="268">
        <v>103981</v>
      </c>
      <c r="B10670" s="261" t="s">
        <v>10971</v>
      </c>
      <c r="C10670" s="268" t="s">
        <v>347</v>
      </c>
      <c r="D10670" s="283">
        <v>18.02</v>
      </c>
    </row>
    <row r="10671" spans="1:4">
      <c r="A10671" s="268">
        <v>89502</v>
      </c>
      <c r="B10671" s="261" t="s">
        <v>10972</v>
      </c>
      <c r="C10671" s="268" t="s">
        <v>347</v>
      </c>
      <c r="D10671" s="283">
        <v>16.82</v>
      </c>
    </row>
    <row r="10672" spans="1:4">
      <c r="A10672" s="268">
        <v>103985</v>
      </c>
      <c r="B10672" s="261" t="s">
        <v>10973</v>
      </c>
      <c r="C10672" s="268" t="s">
        <v>347</v>
      </c>
      <c r="D10672" s="283">
        <v>22.44</v>
      </c>
    </row>
    <row r="10673" spans="1:4">
      <c r="A10673" s="268">
        <v>89506</v>
      </c>
      <c r="B10673" s="261" t="s">
        <v>10974</v>
      </c>
      <c r="C10673" s="268" t="s">
        <v>347</v>
      </c>
      <c r="D10673" s="283">
        <v>37.950000000000003</v>
      </c>
    </row>
    <row r="10674" spans="1:4">
      <c r="A10674" s="268">
        <v>89515</v>
      </c>
      <c r="B10674" s="261" t="s">
        <v>10975</v>
      </c>
      <c r="C10674" s="268" t="s">
        <v>347</v>
      </c>
      <c r="D10674" s="283">
        <v>78.150000000000006</v>
      </c>
    </row>
    <row r="10675" spans="1:4">
      <c r="A10675" s="268">
        <v>89523</v>
      </c>
      <c r="B10675" s="261" t="s">
        <v>10976</v>
      </c>
      <c r="C10675" s="268" t="s">
        <v>347</v>
      </c>
      <c r="D10675" s="283">
        <v>95.42</v>
      </c>
    </row>
    <row r="10676" spans="1:4">
      <c r="A10676" s="268">
        <v>90373</v>
      </c>
      <c r="B10676" s="261" t="s">
        <v>10977</v>
      </c>
      <c r="C10676" s="268" t="s">
        <v>347</v>
      </c>
      <c r="D10676" s="283">
        <v>13.21</v>
      </c>
    </row>
    <row r="10677" spans="1:4">
      <c r="A10677" s="268">
        <v>89366</v>
      </c>
      <c r="B10677" s="261" t="s">
        <v>10978</v>
      </c>
      <c r="C10677" s="268" t="s">
        <v>347</v>
      </c>
      <c r="D10677" s="283">
        <v>16.38</v>
      </c>
    </row>
    <row r="10678" spans="1:4">
      <c r="A10678" s="268">
        <v>89404</v>
      </c>
      <c r="B10678" s="261" t="s">
        <v>10979</v>
      </c>
      <c r="C10678" s="268" t="s">
        <v>347</v>
      </c>
      <c r="D10678" s="283">
        <v>7.72</v>
      </c>
    </row>
    <row r="10679" spans="1:4">
      <c r="A10679" s="268">
        <v>89358</v>
      </c>
      <c r="B10679" s="261" t="s">
        <v>10980</v>
      </c>
      <c r="C10679" s="268" t="s">
        <v>347</v>
      </c>
      <c r="D10679" s="283">
        <v>8.4700000000000006</v>
      </c>
    </row>
    <row r="10680" spans="1:4">
      <c r="A10680" s="268">
        <v>89481</v>
      </c>
      <c r="B10680" s="261" t="s">
        <v>10981</v>
      </c>
      <c r="C10680" s="268" t="s">
        <v>347</v>
      </c>
      <c r="D10680" s="283">
        <v>5.59</v>
      </c>
    </row>
    <row r="10681" spans="1:4">
      <c r="A10681" s="268">
        <v>89408</v>
      </c>
      <c r="B10681" s="261" t="s">
        <v>10982</v>
      </c>
      <c r="C10681" s="268" t="s">
        <v>347</v>
      </c>
      <c r="D10681" s="283">
        <v>9.17</v>
      </c>
    </row>
    <row r="10682" spans="1:4">
      <c r="A10682" s="268">
        <v>89362</v>
      </c>
      <c r="B10682" s="261" t="s">
        <v>10983</v>
      </c>
      <c r="C10682" s="268" t="s">
        <v>347</v>
      </c>
      <c r="D10682" s="283">
        <v>10.050000000000001</v>
      </c>
    </row>
    <row r="10683" spans="1:4">
      <c r="A10683" s="268">
        <v>89412</v>
      </c>
      <c r="B10683" s="261" t="s">
        <v>10984</v>
      </c>
      <c r="C10683" s="268" t="s">
        <v>347</v>
      </c>
      <c r="D10683" s="283">
        <v>10.14</v>
      </c>
    </row>
    <row r="10684" spans="1:4">
      <c r="A10684" s="268">
        <v>89492</v>
      </c>
      <c r="B10684" s="261" t="s">
        <v>10985</v>
      </c>
      <c r="C10684" s="268" t="s">
        <v>347</v>
      </c>
      <c r="D10684" s="283">
        <v>8.43</v>
      </c>
    </row>
    <row r="10685" spans="1:4">
      <c r="A10685" s="268">
        <v>89413</v>
      </c>
      <c r="B10685" s="261" t="s">
        <v>10986</v>
      </c>
      <c r="C10685" s="268" t="s">
        <v>347</v>
      </c>
      <c r="D10685" s="283">
        <v>12.61</v>
      </c>
    </row>
    <row r="10686" spans="1:4">
      <c r="A10686" s="268">
        <v>89367</v>
      </c>
      <c r="B10686" s="261" t="s">
        <v>10987</v>
      </c>
      <c r="C10686" s="268" t="s">
        <v>347</v>
      </c>
      <c r="D10686" s="283">
        <v>13.64</v>
      </c>
    </row>
    <row r="10687" spans="1:4">
      <c r="A10687" s="268">
        <v>89497</v>
      </c>
      <c r="B10687" s="261" t="s">
        <v>10988</v>
      </c>
      <c r="C10687" s="268" t="s">
        <v>347</v>
      </c>
      <c r="D10687" s="283">
        <v>13.18</v>
      </c>
    </row>
    <row r="10688" spans="1:4">
      <c r="A10688" s="268">
        <v>103980</v>
      </c>
      <c r="B10688" s="261" t="s">
        <v>10989</v>
      </c>
      <c r="C10688" s="268" t="s">
        <v>347</v>
      </c>
      <c r="D10688" s="283">
        <v>17.97</v>
      </c>
    </row>
    <row r="10689" spans="1:4">
      <c r="A10689" s="268">
        <v>89501</v>
      </c>
      <c r="B10689" s="261" t="s">
        <v>10990</v>
      </c>
      <c r="C10689" s="268" t="s">
        <v>347</v>
      </c>
      <c r="D10689" s="283">
        <v>14.43</v>
      </c>
    </row>
    <row r="10690" spans="1:4">
      <c r="A10690" s="268">
        <v>103984</v>
      </c>
      <c r="B10690" s="261" t="s">
        <v>10991</v>
      </c>
      <c r="C10690" s="268" t="s">
        <v>347</v>
      </c>
      <c r="D10690" s="283">
        <v>20.05</v>
      </c>
    </row>
    <row r="10691" spans="1:4">
      <c r="A10691" s="268">
        <v>89505</v>
      </c>
      <c r="B10691" s="261" t="s">
        <v>10992</v>
      </c>
      <c r="C10691" s="268" t="s">
        <v>347</v>
      </c>
      <c r="D10691" s="283">
        <v>39.630000000000003</v>
      </c>
    </row>
    <row r="10692" spans="1:4">
      <c r="A10692" s="268">
        <v>89513</v>
      </c>
      <c r="B10692" s="261" t="s">
        <v>10993</v>
      </c>
      <c r="C10692" s="268" t="s">
        <v>347</v>
      </c>
      <c r="D10692" s="283">
        <v>97.51</v>
      </c>
    </row>
    <row r="10693" spans="1:4">
      <c r="A10693" s="268">
        <v>89521</v>
      </c>
      <c r="B10693" s="261" t="s">
        <v>10994</v>
      </c>
      <c r="C10693" s="268" t="s">
        <v>347</v>
      </c>
      <c r="D10693" s="283">
        <v>116.15</v>
      </c>
    </row>
    <row r="10694" spans="1:4">
      <c r="A10694" s="268">
        <v>103955</v>
      </c>
      <c r="B10694" s="261" t="s">
        <v>10995</v>
      </c>
      <c r="C10694" s="268" t="s">
        <v>347</v>
      </c>
      <c r="D10694" s="283">
        <v>10.44</v>
      </c>
    </row>
    <row r="10695" spans="1:4">
      <c r="A10695" s="268">
        <v>103950</v>
      </c>
      <c r="B10695" s="261" t="s">
        <v>10996</v>
      </c>
      <c r="C10695" s="268" t="s">
        <v>347</v>
      </c>
      <c r="D10695" s="283">
        <v>11.27</v>
      </c>
    </row>
    <row r="10696" spans="1:4">
      <c r="A10696" s="268">
        <v>103974</v>
      </c>
      <c r="B10696" s="261" t="s">
        <v>10997</v>
      </c>
      <c r="C10696" s="268" t="s">
        <v>347</v>
      </c>
      <c r="D10696" s="283">
        <v>10.46</v>
      </c>
    </row>
    <row r="10697" spans="1:4">
      <c r="A10697" s="268">
        <v>103956</v>
      </c>
      <c r="B10697" s="261" t="s">
        <v>10998</v>
      </c>
      <c r="C10697" s="268" t="s">
        <v>347</v>
      </c>
      <c r="D10697" s="283">
        <v>14.33</v>
      </c>
    </row>
    <row r="10698" spans="1:4">
      <c r="A10698" s="268">
        <v>103951</v>
      </c>
      <c r="B10698" s="261" t="s">
        <v>10999</v>
      </c>
      <c r="C10698" s="268" t="s">
        <v>347</v>
      </c>
      <c r="D10698" s="283">
        <v>15.3</v>
      </c>
    </row>
    <row r="10699" spans="1:4">
      <c r="A10699" s="268">
        <v>89374</v>
      </c>
      <c r="B10699" s="261" t="s">
        <v>11000</v>
      </c>
      <c r="C10699" s="268" t="s">
        <v>347</v>
      </c>
      <c r="D10699" s="283">
        <v>10.11</v>
      </c>
    </row>
    <row r="10700" spans="1:4">
      <c r="A10700" s="268">
        <v>89427</v>
      </c>
      <c r="B10700" s="261" t="s">
        <v>11001</v>
      </c>
      <c r="C10700" s="268" t="s">
        <v>347</v>
      </c>
      <c r="D10700" s="283">
        <v>11.83</v>
      </c>
    </row>
    <row r="10701" spans="1:4">
      <c r="A10701" s="268">
        <v>89381</v>
      </c>
      <c r="B10701" s="261" t="s">
        <v>11002</v>
      </c>
      <c r="C10701" s="268" t="s">
        <v>347</v>
      </c>
      <c r="D10701" s="283">
        <v>12.39</v>
      </c>
    </row>
    <row r="10702" spans="1:4">
      <c r="A10702" s="268">
        <v>95237</v>
      </c>
      <c r="B10702" s="261" t="s">
        <v>11003</v>
      </c>
      <c r="C10702" s="268" t="s">
        <v>347</v>
      </c>
      <c r="D10702" s="283">
        <v>23.36</v>
      </c>
    </row>
    <row r="10703" spans="1:4">
      <c r="A10703" s="268">
        <v>89979</v>
      </c>
      <c r="B10703" s="261" t="s">
        <v>11004</v>
      </c>
      <c r="C10703" s="268" t="s">
        <v>347</v>
      </c>
      <c r="D10703" s="283">
        <v>24.01</v>
      </c>
    </row>
    <row r="10704" spans="1:4">
      <c r="A10704" s="268">
        <v>103991</v>
      </c>
      <c r="B10704" s="261" t="s">
        <v>11005</v>
      </c>
      <c r="C10704" s="268" t="s">
        <v>347</v>
      </c>
      <c r="D10704" s="283">
        <v>18.010000000000002</v>
      </c>
    </row>
    <row r="10705" spans="1:4">
      <c r="A10705" s="268">
        <v>89564</v>
      </c>
      <c r="B10705" s="261" t="s">
        <v>11006</v>
      </c>
      <c r="C10705" s="268" t="s">
        <v>347</v>
      </c>
      <c r="D10705" s="283">
        <v>15</v>
      </c>
    </row>
    <row r="10706" spans="1:4">
      <c r="A10706" s="268">
        <v>104000</v>
      </c>
      <c r="B10706" s="261" t="s">
        <v>11007</v>
      </c>
      <c r="C10706" s="268" t="s">
        <v>347</v>
      </c>
      <c r="D10706" s="283">
        <v>27.18</v>
      </c>
    </row>
    <row r="10707" spans="1:4">
      <c r="A10707" s="268">
        <v>89593</v>
      </c>
      <c r="B10707" s="261" t="s">
        <v>11008</v>
      </c>
      <c r="C10707" s="268" t="s">
        <v>347</v>
      </c>
      <c r="D10707" s="283">
        <v>23.62</v>
      </c>
    </row>
    <row r="10708" spans="1:4">
      <c r="A10708" s="268">
        <v>89418</v>
      </c>
      <c r="B10708" s="261" t="s">
        <v>11009</v>
      </c>
      <c r="C10708" s="268" t="s">
        <v>347</v>
      </c>
      <c r="D10708" s="283">
        <v>15.2</v>
      </c>
    </row>
    <row r="10709" spans="1:4">
      <c r="A10709" s="268">
        <v>89372</v>
      </c>
      <c r="B10709" s="261" t="s">
        <v>11010</v>
      </c>
      <c r="C10709" s="268" t="s">
        <v>347</v>
      </c>
      <c r="D10709" s="283">
        <v>15.71</v>
      </c>
    </row>
    <row r="10710" spans="1:4">
      <c r="A10710" s="268">
        <v>89530</v>
      </c>
      <c r="B10710" s="261" t="s">
        <v>11011</v>
      </c>
      <c r="C10710" s="268" t="s">
        <v>347</v>
      </c>
      <c r="D10710" s="283">
        <v>15.47</v>
      </c>
    </row>
    <row r="10711" spans="1:4">
      <c r="A10711" s="268">
        <v>89425</v>
      </c>
      <c r="B10711" s="261" t="s">
        <v>11012</v>
      </c>
      <c r="C10711" s="268" t="s">
        <v>347</v>
      </c>
      <c r="D10711" s="283">
        <v>17.86</v>
      </c>
    </row>
    <row r="10712" spans="1:4">
      <c r="A10712" s="268">
        <v>89379</v>
      </c>
      <c r="B10712" s="261" t="s">
        <v>11013</v>
      </c>
      <c r="C10712" s="268" t="s">
        <v>347</v>
      </c>
      <c r="D10712" s="283">
        <v>18.46</v>
      </c>
    </row>
    <row r="10713" spans="1:4">
      <c r="A10713" s="268">
        <v>89542</v>
      </c>
      <c r="B10713" s="261" t="s">
        <v>11014</v>
      </c>
      <c r="C10713" s="268" t="s">
        <v>347</v>
      </c>
      <c r="D10713" s="283">
        <v>25.61</v>
      </c>
    </row>
    <row r="10714" spans="1:4">
      <c r="A10714" s="268">
        <v>89432</v>
      </c>
      <c r="B10714" s="261" t="s">
        <v>11015</v>
      </c>
      <c r="C10714" s="268" t="s">
        <v>347</v>
      </c>
      <c r="D10714" s="283">
        <v>28.4</v>
      </c>
    </row>
    <row r="10715" spans="1:4">
      <c r="A10715" s="268">
        <v>89387</v>
      </c>
      <c r="B10715" s="261" t="s">
        <v>11016</v>
      </c>
      <c r="C10715" s="268" t="s">
        <v>347</v>
      </c>
      <c r="D10715" s="283">
        <v>29.08</v>
      </c>
    </row>
    <row r="10716" spans="1:4">
      <c r="A10716" s="268">
        <v>89560</v>
      </c>
      <c r="B10716" s="261" t="s">
        <v>11017</v>
      </c>
      <c r="C10716" s="268" t="s">
        <v>347</v>
      </c>
      <c r="D10716" s="283">
        <v>32.81</v>
      </c>
    </row>
    <row r="10717" spans="1:4">
      <c r="A10717" s="268">
        <v>104159</v>
      </c>
      <c r="B10717" s="261" t="s">
        <v>11018</v>
      </c>
      <c r="C10717" s="268" t="s">
        <v>347</v>
      </c>
      <c r="D10717" s="283">
        <v>36.04</v>
      </c>
    </row>
    <row r="10718" spans="1:4">
      <c r="A10718" s="268">
        <v>89577</v>
      </c>
      <c r="B10718" s="261" t="s">
        <v>11019</v>
      </c>
      <c r="C10718" s="268" t="s">
        <v>347</v>
      </c>
      <c r="D10718" s="283">
        <v>34.770000000000003</v>
      </c>
    </row>
    <row r="10719" spans="1:4">
      <c r="A10719" s="268">
        <v>103996</v>
      </c>
      <c r="B10719" s="261" t="s">
        <v>11020</v>
      </c>
      <c r="C10719" s="268" t="s">
        <v>347</v>
      </c>
      <c r="D10719" s="283">
        <v>38.54</v>
      </c>
    </row>
    <row r="10720" spans="1:4">
      <c r="A10720" s="268">
        <v>89598</v>
      </c>
      <c r="B10720" s="261" t="s">
        <v>11021</v>
      </c>
      <c r="C10720" s="268" t="s">
        <v>347</v>
      </c>
      <c r="D10720" s="283">
        <v>46.79</v>
      </c>
    </row>
    <row r="10721" spans="1:4">
      <c r="A10721" s="268">
        <v>89419</v>
      </c>
      <c r="B10721" s="261" t="s">
        <v>11022</v>
      </c>
      <c r="C10721" s="268" t="s">
        <v>347</v>
      </c>
      <c r="D10721" s="283">
        <v>6.87</v>
      </c>
    </row>
    <row r="10722" spans="1:4">
      <c r="A10722" s="268">
        <v>89373</v>
      </c>
      <c r="B10722" s="261" t="s">
        <v>11023</v>
      </c>
      <c r="C10722" s="268" t="s">
        <v>347</v>
      </c>
      <c r="D10722" s="283">
        <v>7.43</v>
      </c>
    </row>
    <row r="10723" spans="1:4">
      <c r="A10723" s="268">
        <v>89532</v>
      </c>
      <c r="B10723" s="261" t="s">
        <v>11024</v>
      </c>
      <c r="C10723" s="268" t="s">
        <v>347</v>
      </c>
      <c r="D10723" s="283">
        <v>7.07</v>
      </c>
    </row>
    <row r="10724" spans="1:4">
      <c r="A10724" s="268">
        <v>89426</v>
      </c>
      <c r="B10724" s="261" t="s">
        <v>11025</v>
      </c>
      <c r="C10724" s="268" t="s">
        <v>347</v>
      </c>
      <c r="D10724" s="283">
        <v>9.65</v>
      </c>
    </row>
    <row r="10725" spans="1:4">
      <c r="A10725" s="268">
        <v>89380</v>
      </c>
      <c r="B10725" s="261" t="s">
        <v>11026</v>
      </c>
      <c r="C10725" s="268" t="s">
        <v>347</v>
      </c>
      <c r="D10725" s="283">
        <v>10.3</v>
      </c>
    </row>
    <row r="10726" spans="1:4">
      <c r="A10726" s="268">
        <v>89562</v>
      </c>
      <c r="B10726" s="261" t="s">
        <v>11027</v>
      </c>
      <c r="C10726" s="268" t="s">
        <v>347</v>
      </c>
      <c r="D10726" s="283">
        <v>10.17</v>
      </c>
    </row>
    <row r="10727" spans="1:4">
      <c r="A10727" s="268">
        <v>89433</v>
      </c>
      <c r="B10727" s="261" t="s">
        <v>11028</v>
      </c>
      <c r="C10727" s="268" t="s">
        <v>347</v>
      </c>
      <c r="D10727" s="283">
        <v>13.18</v>
      </c>
    </row>
    <row r="10728" spans="1:4">
      <c r="A10728" s="268">
        <v>89579</v>
      </c>
      <c r="B10728" s="261" t="s">
        <v>11029</v>
      </c>
      <c r="C10728" s="268" t="s">
        <v>347</v>
      </c>
      <c r="D10728" s="283">
        <v>11.45</v>
      </c>
    </row>
    <row r="10729" spans="1:4">
      <c r="A10729" s="268">
        <v>103998</v>
      </c>
      <c r="B10729" s="261" t="s">
        <v>11030</v>
      </c>
      <c r="C10729" s="268" t="s">
        <v>347</v>
      </c>
      <c r="D10729" s="283">
        <v>14.53</v>
      </c>
    </row>
    <row r="10730" spans="1:4">
      <c r="A10730" s="268">
        <v>89605</v>
      </c>
      <c r="B10730" s="261" t="s">
        <v>11031</v>
      </c>
      <c r="C10730" s="268" t="s">
        <v>347</v>
      </c>
      <c r="D10730" s="283">
        <v>19.96</v>
      </c>
    </row>
    <row r="10731" spans="1:4">
      <c r="A10731" s="268">
        <v>89981</v>
      </c>
      <c r="B10731" s="261" t="s">
        <v>11032</v>
      </c>
      <c r="C10731" s="268" t="s">
        <v>347</v>
      </c>
      <c r="D10731" s="283">
        <v>20.78</v>
      </c>
    </row>
    <row r="10732" spans="1:4">
      <c r="A10732" s="268">
        <v>89385</v>
      </c>
      <c r="B10732" s="261" t="s">
        <v>11033</v>
      </c>
      <c r="C10732" s="268" t="s">
        <v>347</v>
      </c>
      <c r="D10732" s="283">
        <v>7.53</v>
      </c>
    </row>
    <row r="10733" spans="1:4">
      <c r="A10733" s="268">
        <v>89551</v>
      </c>
      <c r="B10733" s="261" t="s">
        <v>11034</v>
      </c>
      <c r="C10733" s="268" t="s">
        <v>347</v>
      </c>
      <c r="D10733" s="283">
        <v>8.42</v>
      </c>
    </row>
    <row r="10734" spans="1:4">
      <c r="A10734" s="268">
        <v>89434</v>
      </c>
      <c r="B10734" s="261" t="s">
        <v>11035</v>
      </c>
      <c r="C10734" s="268" t="s">
        <v>347</v>
      </c>
      <c r="D10734" s="283">
        <v>11</v>
      </c>
    </row>
    <row r="10735" spans="1:4">
      <c r="A10735" s="268">
        <v>89389</v>
      </c>
      <c r="B10735" s="261" t="s">
        <v>11036</v>
      </c>
      <c r="C10735" s="268" t="s">
        <v>347</v>
      </c>
      <c r="D10735" s="283">
        <v>11.65</v>
      </c>
    </row>
    <row r="10736" spans="1:4">
      <c r="A10736" s="268">
        <v>89417</v>
      </c>
      <c r="B10736" s="261" t="s">
        <v>11037</v>
      </c>
      <c r="C10736" s="268" t="s">
        <v>347</v>
      </c>
      <c r="D10736" s="283">
        <v>5.76</v>
      </c>
    </row>
    <row r="10737" spans="1:4">
      <c r="A10737" s="268">
        <v>89371</v>
      </c>
      <c r="B10737" s="261" t="s">
        <v>11038</v>
      </c>
      <c r="C10737" s="268" t="s">
        <v>347</v>
      </c>
      <c r="D10737" s="283">
        <v>6.27</v>
      </c>
    </row>
    <row r="10738" spans="1:4">
      <c r="A10738" s="268">
        <v>89528</v>
      </c>
      <c r="B10738" s="261" t="s">
        <v>11039</v>
      </c>
      <c r="C10738" s="268" t="s">
        <v>347</v>
      </c>
      <c r="D10738" s="283">
        <v>4.4000000000000004</v>
      </c>
    </row>
    <row r="10739" spans="1:4">
      <c r="A10739" s="268">
        <v>89424</v>
      </c>
      <c r="B10739" s="261" t="s">
        <v>11040</v>
      </c>
      <c r="C10739" s="268" t="s">
        <v>347</v>
      </c>
      <c r="D10739" s="283">
        <v>6.79</v>
      </c>
    </row>
    <row r="10740" spans="1:4">
      <c r="A10740" s="268">
        <v>89378</v>
      </c>
      <c r="B10740" s="261" t="s">
        <v>11041</v>
      </c>
      <c r="C10740" s="268" t="s">
        <v>347</v>
      </c>
      <c r="D10740" s="283">
        <v>7.39</v>
      </c>
    </row>
    <row r="10741" spans="1:4">
      <c r="A10741" s="268">
        <v>89541</v>
      </c>
      <c r="B10741" s="261" t="s">
        <v>11042</v>
      </c>
      <c r="C10741" s="268" t="s">
        <v>347</v>
      </c>
      <c r="D10741" s="283">
        <v>6.48</v>
      </c>
    </row>
    <row r="10742" spans="1:4">
      <c r="A10742" s="268">
        <v>89431</v>
      </c>
      <c r="B10742" s="261" t="s">
        <v>11043</v>
      </c>
      <c r="C10742" s="268" t="s">
        <v>347</v>
      </c>
      <c r="D10742" s="283">
        <v>9.27</v>
      </c>
    </row>
    <row r="10743" spans="1:4">
      <c r="A10743" s="268">
        <v>89386</v>
      </c>
      <c r="B10743" s="261" t="s">
        <v>11044</v>
      </c>
      <c r="C10743" s="268" t="s">
        <v>347</v>
      </c>
      <c r="D10743" s="283">
        <v>9.9499999999999993</v>
      </c>
    </row>
    <row r="10744" spans="1:4">
      <c r="A10744" s="268">
        <v>89558</v>
      </c>
      <c r="B10744" s="261" t="s">
        <v>11045</v>
      </c>
      <c r="C10744" s="268" t="s">
        <v>347</v>
      </c>
      <c r="D10744" s="283">
        <v>9.69</v>
      </c>
    </row>
    <row r="10745" spans="1:4">
      <c r="A10745" s="268">
        <v>103988</v>
      </c>
      <c r="B10745" s="261" t="s">
        <v>11046</v>
      </c>
      <c r="C10745" s="268" t="s">
        <v>347</v>
      </c>
      <c r="D10745" s="283">
        <v>12.92</v>
      </c>
    </row>
    <row r="10746" spans="1:4">
      <c r="A10746" s="268">
        <v>89575</v>
      </c>
      <c r="B10746" s="261" t="s">
        <v>11047</v>
      </c>
      <c r="C10746" s="268" t="s">
        <v>347</v>
      </c>
      <c r="D10746" s="283">
        <v>11.52</v>
      </c>
    </row>
    <row r="10747" spans="1:4">
      <c r="A10747" s="268">
        <v>103995</v>
      </c>
      <c r="B10747" s="261" t="s">
        <v>11048</v>
      </c>
      <c r="C10747" s="268" t="s">
        <v>347</v>
      </c>
      <c r="D10747" s="283">
        <v>15.29</v>
      </c>
    </row>
    <row r="10748" spans="1:4">
      <c r="A10748" s="268">
        <v>89597</v>
      </c>
      <c r="B10748" s="261" t="s">
        <v>11049</v>
      </c>
      <c r="C10748" s="268" t="s">
        <v>347</v>
      </c>
      <c r="D10748" s="283">
        <v>21.91</v>
      </c>
    </row>
    <row r="10749" spans="1:4">
      <c r="A10749" s="268">
        <v>89611</v>
      </c>
      <c r="B10749" s="261" t="s">
        <v>11050</v>
      </c>
      <c r="C10749" s="268" t="s">
        <v>347</v>
      </c>
      <c r="D10749" s="283">
        <v>30.87</v>
      </c>
    </row>
    <row r="10750" spans="1:4">
      <c r="A10750" s="268">
        <v>89614</v>
      </c>
      <c r="B10750" s="261" t="s">
        <v>11051</v>
      </c>
      <c r="C10750" s="268" t="s">
        <v>347</v>
      </c>
      <c r="D10750" s="283">
        <v>56.44</v>
      </c>
    </row>
    <row r="10751" spans="1:4">
      <c r="A10751" s="268">
        <v>103975</v>
      </c>
      <c r="B10751" s="261" t="s">
        <v>11052</v>
      </c>
      <c r="C10751" s="268" t="s">
        <v>347</v>
      </c>
      <c r="D10751" s="283">
        <v>17.559999999999999</v>
      </c>
    </row>
    <row r="10752" spans="1:4">
      <c r="A10752" s="268">
        <v>104007</v>
      </c>
      <c r="B10752" s="261" t="s">
        <v>11053</v>
      </c>
      <c r="C10752" s="268" t="s">
        <v>347</v>
      </c>
      <c r="D10752" s="283">
        <v>22.13</v>
      </c>
    </row>
    <row r="10753" spans="1:4">
      <c r="A10753" s="268">
        <v>103976</v>
      </c>
      <c r="B10753" s="261" t="s">
        <v>11054</v>
      </c>
      <c r="C10753" s="268" t="s">
        <v>347</v>
      </c>
      <c r="D10753" s="283">
        <v>25.09</v>
      </c>
    </row>
    <row r="10754" spans="1:4">
      <c r="A10754" s="268">
        <v>104008</v>
      </c>
      <c r="B10754" s="261" t="s">
        <v>11055</v>
      </c>
      <c r="C10754" s="268" t="s">
        <v>347</v>
      </c>
      <c r="D10754" s="283">
        <v>31.61</v>
      </c>
    </row>
    <row r="10755" spans="1:4">
      <c r="A10755" s="268">
        <v>89630</v>
      </c>
      <c r="B10755" s="261" t="s">
        <v>11056</v>
      </c>
      <c r="C10755" s="268" t="s">
        <v>347</v>
      </c>
      <c r="D10755" s="283">
        <v>58.36</v>
      </c>
    </row>
    <row r="10756" spans="1:4">
      <c r="A10756" s="268">
        <v>89632</v>
      </c>
      <c r="B10756" s="261" t="s">
        <v>11057</v>
      </c>
      <c r="C10756" s="268" t="s">
        <v>347</v>
      </c>
      <c r="D10756" s="283">
        <v>115.37</v>
      </c>
    </row>
    <row r="10757" spans="1:4">
      <c r="A10757" s="268">
        <v>89438</v>
      </c>
      <c r="B10757" s="261" t="s">
        <v>11058</v>
      </c>
      <c r="C10757" s="268" t="s">
        <v>347</v>
      </c>
      <c r="D10757" s="283">
        <v>10.7</v>
      </c>
    </row>
    <row r="10758" spans="1:4">
      <c r="A10758" s="268">
        <v>89393</v>
      </c>
      <c r="B10758" s="261" t="s">
        <v>11059</v>
      </c>
      <c r="C10758" s="268" t="s">
        <v>347</v>
      </c>
      <c r="D10758" s="283">
        <v>11.71</v>
      </c>
    </row>
    <row r="10759" spans="1:4">
      <c r="A10759" s="268">
        <v>89617</v>
      </c>
      <c r="B10759" s="261" t="s">
        <v>11060</v>
      </c>
      <c r="C10759" s="268" t="s">
        <v>347</v>
      </c>
      <c r="D10759" s="283">
        <v>7.86</v>
      </c>
    </row>
    <row r="10760" spans="1:4">
      <c r="A10760" s="268">
        <v>89440</v>
      </c>
      <c r="B10760" s="261" t="s">
        <v>11061</v>
      </c>
      <c r="C10760" s="268" t="s">
        <v>347</v>
      </c>
      <c r="D10760" s="283">
        <v>12.63</v>
      </c>
    </row>
    <row r="10761" spans="1:4">
      <c r="A10761" s="268">
        <v>89395</v>
      </c>
      <c r="B10761" s="261" t="s">
        <v>11062</v>
      </c>
      <c r="C10761" s="268" t="s">
        <v>347</v>
      </c>
      <c r="D10761" s="283">
        <v>13.81</v>
      </c>
    </row>
    <row r="10762" spans="1:4">
      <c r="A10762" s="268">
        <v>89620</v>
      </c>
      <c r="B10762" s="261" t="s">
        <v>11063</v>
      </c>
      <c r="C10762" s="268" t="s">
        <v>347</v>
      </c>
      <c r="D10762" s="283">
        <v>12.04</v>
      </c>
    </row>
    <row r="10763" spans="1:4">
      <c r="A10763" s="268">
        <v>89443</v>
      </c>
      <c r="B10763" s="261" t="s">
        <v>11064</v>
      </c>
      <c r="C10763" s="268" t="s">
        <v>347</v>
      </c>
      <c r="D10763" s="283">
        <v>17.579999999999998</v>
      </c>
    </row>
    <row r="10764" spans="1:4">
      <c r="A10764" s="268">
        <v>89398</v>
      </c>
      <c r="B10764" s="261" t="s">
        <v>11065</v>
      </c>
      <c r="C10764" s="268" t="s">
        <v>347</v>
      </c>
      <c r="D10764" s="283">
        <v>18.97</v>
      </c>
    </row>
    <row r="10765" spans="1:4">
      <c r="A10765" s="268">
        <v>89623</v>
      </c>
      <c r="B10765" s="261" t="s">
        <v>11066</v>
      </c>
      <c r="C10765" s="268" t="s">
        <v>347</v>
      </c>
      <c r="D10765" s="283">
        <v>19.2</v>
      </c>
    </row>
    <row r="10766" spans="1:4">
      <c r="A10766" s="268">
        <v>104011</v>
      </c>
      <c r="B10766" s="261" t="s">
        <v>11067</v>
      </c>
      <c r="C10766" s="268" t="s">
        <v>347</v>
      </c>
      <c r="D10766" s="283">
        <v>25.58</v>
      </c>
    </row>
    <row r="10767" spans="1:4">
      <c r="A10767" s="268">
        <v>89625</v>
      </c>
      <c r="B10767" s="261" t="s">
        <v>11068</v>
      </c>
      <c r="C10767" s="268" t="s">
        <v>347</v>
      </c>
      <c r="D10767" s="283">
        <v>22.57</v>
      </c>
    </row>
    <row r="10768" spans="1:4">
      <c r="A10768" s="268">
        <v>104004</v>
      </c>
      <c r="B10768" s="261" t="s">
        <v>11069</v>
      </c>
      <c r="C10768" s="268" t="s">
        <v>347</v>
      </c>
      <c r="D10768" s="283">
        <v>30.08</v>
      </c>
    </row>
    <row r="10769" spans="1:4">
      <c r="A10769" s="268">
        <v>89628</v>
      </c>
      <c r="B10769" s="261" t="s">
        <v>11070</v>
      </c>
      <c r="C10769" s="268" t="s">
        <v>347</v>
      </c>
      <c r="D10769" s="283">
        <v>46.09</v>
      </c>
    </row>
    <row r="10770" spans="1:4">
      <c r="A10770" s="268">
        <v>89629</v>
      </c>
      <c r="B10770" s="261" t="s">
        <v>11071</v>
      </c>
      <c r="C10770" s="268" t="s">
        <v>347</v>
      </c>
      <c r="D10770" s="283">
        <v>76.72</v>
      </c>
    </row>
    <row r="10771" spans="1:4">
      <c r="A10771" s="268">
        <v>89631</v>
      </c>
      <c r="B10771" s="261" t="s">
        <v>11072</v>
      </c>
      <c r="C10771" s="268" t="s">
        <v>347</v>
      </c>
      <c r="D10771" s="283">
        <v>100.28</v>
      </c>
    </row>
    <row r="10772" spans="1:4">
      <c r="A10772" s="268">
        <v>89401</v>
      </c>
      <c r="B10772" s="261" t="s">
        <v>11073</v>
      </c>
      <c r="C10772" s="268" t="s">
        <v>111</v>
      </c>
      <c r="D10772" s="283">
        <v>11.17</v>
      </c>
    </row>
    <row r="10773" spans="1:4">
      <c r="A10773" s="268">
        <v>89355</v>
      </c>
      <c r="B10773" s="261" t="s">
        <v>11074</v>
      </c>
      <c r="C10773" s="268" t="s">
        <v>111</v>
      </c>
      <c r="D10773" s="283">
        <v>21.64</v>
      </c>
    </row>
    <row r="10774" spans="1:4">
      <c r="A10774" s="268">
        <v>89446</v>
      </c>
      <c r="B10774" s="261" t="s">
        <v>11075</v>
      </c>
      <c r="C10774" s="268" t="s">
        <v>111</v>
      </c>
      <c r="D10774" s="283">
        <v>5.23</v>
      </c>
    </row>
    <row r="10775" spans="1:4">
      <c r="A10775" s="268">
        <v>89402</v>
      </c>
      <c r="B10775" s="261" t="s">
        <v>11076</v>
      </c>
      <c r="C10775" s="268" t="s">
        <v>111</v>
      </c>
      <c r="D10775" s="283">
        <v>12.85</v>
      </c>
    </row>
    <row r="10776" spans="1:4">
      <c r="A10776" s="268">
        <v>89356</v>
      </c>
      <c r="B10776" s="261" t="s">
        <v>11077</v>
      </c>
      <c r="C10776" s="268" t="s">
        <v>111</v>
      </c>
      <c r="D10776" s="283">
        <v>24.97</v>
      </c>
    </row>
    <row r="10777" spans="1:4">
      <c r="A10777" s="268">
        <v>89447</v>
      </c>
      <c r="B10777" s="261" t="s">
        <v>11078</v>
      </c>
      <c r="C10777" s="268" t="s">
        <v>111</v>
      </c>
      <c r="D10777" s="283">
        <v>10.31</v>
      </c>
    </row>
    <row r="10778" spans="1:4">
      <c r="A10778" s="268">
        <v>89403</v>
      </c>
      <c r="B10778" s="261" t="s">
        <v>11079</v>
      </c>
      <c r="C10778" s="268" t="s">
        <v>111</v>
      </c>
      <c r="D10778" s="283">
        <v>19.37</v>
      </c>
    </row>
    <row r="10779" spans="1:4">
      <c r="A10779" s="268">
        <v>89357</v>
      </c>
      <c r="B10779" s="261" t="s">
        <v>11080</v>
      </c>
      <c r="C10779" s="268" t="s">
        <v>111</v>
      </c>
      <c r="D10779" s="283">
        <v>33.81</v>
      </c>
    </row>
    <row r="10780" spans="1:4">
      <c r="A10780" s="268">
        <v>89448</v>
      </c>
      <c r="B10780" s="261" t="s">
        <v>11081</v>
      </c>
      <c r="C10780" s="268" t="s">
        <v>111</v>
      </c>
      <c r="D10780" s="283">
        <v>15.72</v>
      </c>
    </row>
    <row r="10781" spans="1:4">
      <c r="A10781" s="268">
        <v>103978</v>
      </c>
      <c r="B10781" s="261" t="s">
        <v>11082</v>
      </c>
      <c r="C10781" s="268" t="s">
        <v>111</v>
      </c>
      <c r="D10781" s="283">
        <v>26.38</v>
      </c>
    </row>
    <row r="10782" spans="1:4">
      <c r="A10782" s="268">
        <v>89449</v>
      </c>
      <c r="B10782" s="261" t="s">
        <v>11083</v>
      </c>
      <c r="C10782" s="268" t="s">
        <v>111</v>
      </c>
      <c r="D10782" s="283">
        <v>17.41</v>
      </c>
    </row>
    <row r="10783" spans="1:4">
      <c r="A10783" s="268">
        <v>103979</v>
      </c>
      <c r="B10783" s="261" t="s">
        <v>11084</v>
      </c>
      <c r="C10783" s="268" t="s">
        <v>111</v>
      </c>
      <c r="D10783" s="283">
        <v>30.14</v>
      </c>
    </row>
    <row r="10784" spans="1:4">
      <c r="A10784" s="268">
        <v>89450</v>
      </c>
      <c r="B10784" s="261" t="s">
        <v>11085</v>
      </c>
      <c r="C10784" s="268" t="s">
        <v>111</v>
      </c>
      <c r="D10784" s="283">
        <v>27.77</v>
      </c>
    </row>
    <row r="10785" spans="1:4">
      <c r="A10785" s="268">
        <v>89451</v>
      </c>
      <c r="B10785" s="261" t="s">
        <v>11086</v>
      </c>
      <c r="C10785" s="268" t="s">
        <v>111</v>
      </c>
      <c r="D10785" s="283">
        <v>45.11</v>
      </c>
    </row>
    <row r="10786" spans="1:4">
      <c r="A10786" s="268">
        <v>89452</v>
      </c>
      <c r="B10786" s="261" t="s">
        <v>11087</v>
      </c>
      <c r="C10786" s="268" t="s">
        <v>111</v>
      </c>
      <c r="D10786" s="283">
        <v>62.03</v>
      </c>
    </row>
    <row r="10787" spans="1:4">
      <c r="A10787" s="268">
        <v>89394</v>
      </c>
      <c r="B10787" s="261" t="s">
        <v>11088</v>
      </c>
      <c r="C10787" s="268" t="s">
        <v>347</v>
      </c>
      <c r="D10787" s="283">
        <v>18.739999999999998</v>
      </c>
    </row>
    <row r="10788" spans="1:4">
      <c r="A10788" s="268">
        <v>89396</v>
      </c>
      <c r="B10788" s="261" t="s">
        <v>11089</v>
      </c>
      <c r="C10788" s="268" t="s">
        <v>347</v>
      </c>
      <c r="D10788" s="283">
        <v>20.53</v>
      </c>
    </row>
    <row r="10789" spans="1:4">
      <c r="A10789" s="268">
        <v>90374</v>
      </c>
      <c r="B10789" s="261" t="s">
        <v>11090</v>
      </c>
      <c r="C10789" s="268" t="s">
        <v>347</v>
      </c>
      <c r="D10789" s="283">
        <v>22.25</v>
      </c>
    </row>
    <row r="10790" spans="1:4">
      <c r="A10790" s="268">
        <v>89444</v>
      </c>
      <c r="B10790" s="261" t="s">
        <v>11091</v>
      </c>
      <c r="C10790" s="268" t="s">
        <v>347</v>
      </c>
      <c r="D10790" s="283">
        <v>24.14</v>
      </c>
    </row>
    <row r="10791" spans="1:4">
      <c r="A10791" s="268">
        <v>89399</v>
      </c>
      <c r="B10791" s="261" t="s">
        <v>11092</v>
      </c>
      <c r="C10791" s="268" t="s">
        <v>347</v>
      </c>
      <c r="D10791" s="283">
        <v>24.81</v>
      </c>
    </row>
    <row r="10792" spans="1:4">
      <c r="A10792" s="268">
        <v>89442</v>
      </c>
      <c r="B10792" s="261" t="s">
        <v>11093</v>
      </c>
      <c r="C10792" s="268" t="s">
        <v>347</v>
      </c>
      <c r="D10792" s="283">
        <v>14.27</v>
      </c>
    </row>
    <row r="10793" spans="1:4">
      <c r="A10793" s="268">
        <v>89397</v>
      </c>
      <c r="B10793" s="261" t="s">
        <v>11094</v>
      </c>
      <c r="C10793" s="268" t="s">
        <v>347</v>
      </c>
      <c r="D10793" s="283">
        <v>15.35</v>
      </c>
    </row>
    <row r="10794" spans="1:4">
      <c r="A10794" s="268">
        <v>89622</v>
      </c>
      <c r="B10794" s="261" t="s">
        <v>11095</v>
      </c>
      <c r="C10794" s="268" t="s">
        <v>347</v>
      </c>
      <c r="D10794" s="283">
        <v>13.99</v>
      </c>
    </row>
    <row r="10795" spans="1:4">
      <c r="A10795" s="268">
        <v>89445</v>
      </c>
      <c r="B10795" s="261" t="s">
        <v>11096</v>
      </c>
      <c r="C10795" s="268" t="s">
        <v>347</v>
      </c>
      <c r="D10795" s="283">
        <v>19.170000000000002</v>
      </c>
    </row>
    <row r="10796" spans="1:4">
      <c r="A10796" s="268">
        <v>89400</v>
      </c>
      <c r="B10796" s="261" t="s">
        <v>11097</v>
      </c>
      <c r="C10796" s="268" t="s">
        <v>347</v>
      </c>
      <c r="D10796" s="283">
        <v>20.45</v>
      </c>
    </row>
    <row r="10797" spans="1:4">
      <c r="A10797" s="268">
        <v>89624</v>
      </c>
      <c r="B10797" s="261" t="s">
        <v>11098</v>
      </c>
      <c r="C10797" s="268" t="s">
        <v>347</v>
      </c>
      <c r="D10797" s="283">
        <v>17.739999999999998</v>
      </c>
    </row>
    <row r="10798" spans="1:4">
      <c r="A10798" s="268">
        <v>104012</v>
      </c>
      <c r="B10798" s="261" t="s">
        <v>11099</v>
      </c>
      <c r="C10798" s="268" t="s">
        <v>347</v>
      </c>
      <c r="D10798" s="283">
        <v>23.69</v>
      </c>
    </row>
    <row r="10799" spans="1:4">
      <c r="A10799" s="268">
        <v>89627</v>
      </c>
      <c r="B10799" s="261" t="s">
        <v>11100</v>
      </c>
      <c r="C10799" s="268" t="s">
        <v>347</v>
      </c>
      <c r="D10799" s="283">
        <v>19.79</v>
      </c>
    </row>
    <row r="10800" spans="1:4">
      <c r="A10800" s="268">
        <v>104006</v>
      </c>
      <c r="B10800" s="261" t="s">
        <v>11101</v>
      </c>
      <c r="C10800" s="268" t="s">
        <v>347</v>
      </c>
      <c r="D10800" s="283">
        <v>25.26</v>
      </c>
    </row>
    <row r="10801" spans="1:4">
      <c r="A10801" s="268">
        <v>89626</v>
      </c>
      <c r="B10801" s="261" t="s">
        <v>11102</v>
      </c>
      <c r="C10801" s="268" t="s">
        <v>347</v>
      </c>
      <c r="D10801" s="283">
        <v>29.22</v>
      </c>
    </row>
    <row r="10802" spans="1:4">
      <c r="A10802" s="268">
        <v>104005</v>
      </c>
      <c r="B10802" s="261" t="s">
        <v>11103</v>
      </c>
      <c r="C10802" s="268" t="s">
        <v>347</v>
      </c>
      <c r="D10802" s="283">
        <v>36.159999999999997</v>
      </c>
    </row>
    <row r="10803" spans="1:4">
      <c r="A10803" s="268">
        <v>89439</v>
      </c>
      <c r="B10803" s="261" t="s">
        <v>11104</v>
      </c>
      <c r="C10803" s="268" t="s">
        <v>347</v>
      </c>
      <c r="D10803" s="283">
        <v>12.12</v>
      </c>
    </row>
    <row r="10804" spans="1:4">
      <c r="A10804" s="268">
        <v>89421</v>
      </c>
      <c r="B10804" s="261" t="s">
        <v>11105</v>
      </c>
      <c r="C10804" s="268" t="s">
        <v>347</v>
      </c>
      <c r="D10804" s="283">
        <v>11.39</v>
      </c>
    </row>
    <row r="10805" spans="1:4">
      <c r="A10805" s="268">
        <v>89375</v>
      </c>
      <c r="B10805" s="261" t="s">
        <v>11106</v>
      </c>
      <c r="C10805" s="268" t="s">
        <v>347</v>
      </c>
      <c r="D10805" s="283">
        <v>11.9</v>
      </c>
    </row>
    <row r="10806" spans="1:4">
      <c r="A10806" s="268">
        <v>89536</v>
      </c>
      <c r="B10806" s="261" t="s">
        <v>11107</v>
      </c>
      <c r="C10806" s="268" t="s">
        <v>347</v>
      </c>
      <c r="D10806" s="283">
        <v>11.28</v>
      </c>
    </row>
    <row r="10807" spans="1:4">
      <c r="A10807" s="268">
        <v>89428</v>
      </c>
      <c r="B10807" s="261" t="s">
        <v>11108</v>
      </c>
      <c r="C10807" s="268" t="s">
        <v>347</v>
      </c>
      <c r="D10807" s="283">
        <v>13.67</v>
      </c>
    </row>
    <row r="10808" spans="1:4">
      <c r="A10808" s="268">
        <v>89382</v>
      </c>
      <c r="B10808" s="261" t="s">
        <v>11109</v>
      </c>
      <c r="C10808" s="268" t="s">
        <v>347</v>
      </c>
      <c r="D10808" s="283">
        <v>14.27</v>
      </c>
    </row>
    <row r="10809" spans="1:4">
      <c r="A10809" s="268">
        <v>89552</v>
      </c>
      <c r="B10809" s="261" t="s">
        <v>11110</v>
      </c>
      <c r="C10809" s="268" t="s">
        <v>347</v>
      </c>
      <c r="D10809" s="283">
        <v>17.489999999999998</v>
      </c>
    </row>
    <row r="10810" spans="1:4">
      <c r="A10810" s="268">
        <v>89435</v>
      </c>
      <c r="B10810" s="261" t="s">
        <v>11111</v>
      </c>
      <c r="C10810" s="268" t="s">
        <v>347</v>
      </c>
      <c r="D10810" s="283">
        <v>20.28</v>
      </c>
    </row>
    <row r="10811" spans="1:4">
      <c r="A10811" s="268">
        <v>89390</v>
      </c>
      <c r="B10811" s="261" t="s">
        <v>11112</v>
      </c>
      <c r="C10811" s="268" t="s">
        <v>347</v>
      </c>
      <c r="D10811" s="283">
        <v>20.96</v>
      </c>
    </row>
    <row r="10812" spans="1:4">
      <c r="A10812" s="268">
        <v>89568</v>
      </c>
      <c r="B10812" s="261" t="s">
        <v>11113</v>
      </c>
      <c r="C10812" s="268" t="s">
        <v>347</v>
      </c>
      <c r="D10812" s="283">
        <v>30.46</v>
      </c>
    </row>
    <row r="10813" spans="1:4">
      <c r="A10813" s="268">
        <v>103990</v>
      </c>
      <c r="B10813" s="261" t="s">
        <v>11114</v>
      </c>
      <c r="C10813" s="268" t="s">
        <v>347</v>
      </c>
      <c r="D10813" s="283">
        <v>33.69</v>
      </c>
    </row>
    <row r="10814" spans="1:4">
      <c r="A10814" s="268">
        <v>89594</v>
      </c>
      <c r="B10814" s="261" t="s">
        <v>11115</v>
      </c>
      <c r="C10814" s="268" t="s">
        <v>347</v>
      </c>
      <c r="D10814" s="283">
        <v>33.880000000000003</v>
      </c>
    </row>
    <row r="10815" spans="1:4">
      <c r="A10815" s="268">
        <v>103997</v>
      </c>
      <c r="B10815" s="261" t="s">
        <v>11116</v>
      </c>
      <c r="C10815" s="268" t="s">
        <v>347</v>
      </c>
      <c r="D10815" s="283">
        <v>37.65</v>
      </c>
    </row>
    <row r="10816" spans="1:4">
      <c r="A10816" s="268">
        <v>89609</v>
      </c>
      <c r="B10816" s="261" t="s">
        <v>11117</v>
      </c>
      <c r="C10816" s="268" t="s">
        <v>347</v>
      </c>
      <c r="D10816" s="283">
        <v>78.150000000000006</v>
      </c>
    </row>
    <row r="10817" spans="1:4">
      <c r="A10817" s="268">
        <v>89612</v>
      </c>
      <c r="B10817" s="261" t="s">
        <v>11118</v>
      </c>
      <c r="C10817" s="268" t="s">
        <v>347</v>
      </c>
      <c r="D10817" s="283">
        <v>152.77000000000001</v>
      </c>
    </row>
    <row r="10818" spans="1:4">
      <c r="A10818" s="268">
        <v>89615</v>
      </c>
      <c r="B10818" s="261" t="s">
        <v>11119</v>
      </c>
      <c r="C10818" s="268" t="s">
        <v>347</v>
      </c>
      <c r="D10818" s="283">
        <v>180.4</v>
      </c>
    </row>
    <row r="10819" spans="1:4">
      <c r="A10819" s="268">
        <v>89747</v>
      </c>
      <c r="B10819" s="261" t="s">
        <v>11120</v>
      </c>
      <c r="C10819" s="268" t="s">
        <v>347</v>
      </c>
      <c r="D10819" s="283">
        <v>33.15</v>
      </c>
    </row>
    <row r="10820" spans="1:4">
      <c r="A10820" s="268">
        <v>89656</v>
      </c>
      <c r="B10820" s="261" t="s">
        <v>11121</v>
      </c>
      <c r="C10820" s="268" t="s">
        <v>347</v>
      </c>
      <c r="D10820" s="283">
        <v>25.17</v>
      </c>
    </row>
    <row r="10821" spans="1:4">
      <c r="A10821" s="268">
        <v>89663</v>
      </c>
      <c r="B10821" s="261" t="s">
        <v>11122</v>
      </c>
      <c r="C10821" s="268" t="s">
        <v>347</v>
      </c>
      <c r="D10821" s="283">
        <v>33.68</v>
      </c>
    </row>
    <row r="10822" spans="1:4">
      <c r="A10822" s="268">
        <v>89759</v>
      </c>
      <c r="B10822" s="261" t="s">
        <v>11123</v>
      </c>
      <c r="C10822" s="268" t="s">
        <v>347</v>
      </c>
      <c r="D10822" s="283">
        <v>12.68</v>
      </c>
    </row>
    <row r="10823" spans="1:4">
      <c r="A10823" s="268">
        <v>89832</v>
      </c>
      <c r="B10823" s="261" t="s">
        <v>11124</v>
      </c>
      <c r="C10823" s="268" t="s">
        <v>347</v>
      </c>
      <c r="D10823" s="283">
        <v>46.35</v>
      </c>
    </row>
    <row r="10824" spans="1:4">
      <c r="A10824" s="268">
        <v>89666</v>
      </c>
      <c r="B10824" s="261" t="s">
        <v>11125</v>
      </c>
      <c r="C10824" s="268" t="s">
        <v>347</v>
      </c>
      <c r="D10824" s="283">
        <v>8.08</v>
      </c>
    </row>
    <row r="10825" spans="1:4">
      <c r="A10825" s="268">
        <v>89678</v>
      </c>
      <c r="B10825" s="261" t="s">
        <v>11126</v>
      </c>
      <c r="C10825" s="268" t="s">
        <v>347</v>
      </c>
      <c r="D10825" s="283">
        <v>13.27</v>
      </c>
    </row>
    <row r="10826" spans="1:4">
      <c r="A10826" s="268">
        <v>89764</v>
      </c>
      <c r="B10826" s="261" t="s">
        <v>11127</v>
      </c>
      <c r="C10826" s="268" t="s">
        <v>347</v>
      </c>
      <c r="D10826" s="283">
        <v>41.52</v>
      </c>
    </row>
    <row r="10827" spans="1:4">
      <c r="A10827" s="268">
        <v>89689</v>
      </c>
      <c r="B10827" s="261" t="s">
        <v>11128</v>
      </c>
      <c r="C10827" s="268" t="s">
        <v>347</v>
      </c>
      <c r="D10827" s="283">
        <v>42.2</v>
      </c>
    </row>
    <row r="10828" spans="1:4">
      <c r="A10828" s="268">
        <v>89655</v>
      </c>
      <c r="B10828" s="261" t="s">
        <v>11129</v>
      </c>
      <c r="C10828" s="268" t="s">
        <v>347</v>
      </c>
      <c r="D10828" s="283">
        <v>27.03</v>
      </c>
    </row>
    <row r="10829" spans="1:4">
      <c r="A10829" s="268">
        <v>89662</v>
      </c>
      <c r="B10829" s="261" t="s">
        <v>11130</v>
      </c>
      <c r="C10829" s="268" t="s">
        <v>347</v>
      </c>
      <c r="D10829" s="283">
        <v>35</v>
      </c>
    </row>
    <row r="10830" spans="1:4">
      <c r="A10830" s="268">
        <v>89758</v>
      </c>
      <c r="B10830" s="261" t="s">
        <v>11131</v>
      </c>
      <c r="C10830" s="268" t="s">
        <v>347</v>
      </c>
      <c r="D10830" s="283">
        <v>41.3</v>
      </c>
    </row>
    <row r="10831" spans="1:4">
      <c r="A10831" s="268">
        <v>89676</v>
      </c>
      <c r="B10831" s="261" t="s">
        <v>11132</v>
      </c>
      <c r="C10831" s="268" t="s">
        <v>347</v>
      </c>
      <c r="D10831" s="283">
        <v>41.44</v>
      </c>
    </row>
    <row r="10832" spans="1:4">
      <c r="A10832" s="268">
        <v>89818</v>
      </c>
      <c r="B10832" s="261" t="s">
        <v>11133</v>
      </c>
      <c r="C10832" s="268" t="s">
        <v>347</v>
      </c>
      <c r="D10832" s="283">
        <v>59.88</v>
      </c>
    </row>
    <row r="10833" spans="1:4">
      <c r="A10833" s="268">
        <v>89763</v>
      </c>
      <c r="B10833" s="261" t="s">
        <v>11134</v>
      </c>
      <c r="C10833" s="268" t="s">
        <v>347</v>
      </c>
      <c r="D10833" s="283">
        <v>62.7</v>
      </c>
    </row>
    <row r="10834" spans="1:4">
      <c r="A10834" s="268">
        <v>89686</v>
      </c>
      <c r="B10834" s="261" t="s">
        <v>11135</v>
      </c>
      <c r="C10834" s="268" t="s">
        <v>347</v>
      </c>
      <c r="D10834" s="283">
        <v>63.42</v>
      </c>
    </row>
    <row r="10835" spans="1:4">
      <c r="A10835" s="268">
        <v>104029</v>
      </c>
      <c r="B10835" s="261" t="s">
        <v>11136</v>
      </c>
      <c r="C10835" s="268" t="s">
        <v>347</v>
      </c>
      <c r="D10835" s="283">
        <v>75.53</v>
      </c>
    </row>
    <row r="10836" spans="1:4">
      <c r="A10836" s="268">
        <v>89831</v>
      </c>
      <c r="B10836" s="261" t="s">
        <v>11137</v>
      </c>
      <c r="C10836" s="268" t="s">
        <v>347</v>
      </c>
      <c r="D10836" s="283">
        <v>72.459999999999994</v>
      </c>
    </row>
    <row r="10837" spans="1:4">
      <c r="A10837" s="268">
        <v>89668</v>
      </c>
      <c r="B10837" s="261" t="s">
        <v>11138</v>
      </c>
      <c r="C10837" s="268" t="s">
        <v>347</v>
      </c>
      <c r="D10837" s="283">
        <v>32.869999999999997</v>
      </c>
    </row>
    <row r="10838" spans="1:4">
      <c r="A10838" s="268">
        <v>89639</v>
      </c>
      <c r="B10838" s="261" t="s">
        <v>11139</v>
      </c>
      <c r="C10838" s="268" t="s">
        <v>347</v>
      </c>
      <c r="D10838" s="283">
        <v>13.54</v>
      </c>
    </row>
    <row r="10839" spans="1:4">
      <c r="A10839" s="268">
        <v>89721</v>
      </c>
      <c r="B10839" s="261" t="s">
        <v>11140</v>
      </c>
      <c r="C10839" s="268" t="s">
        <v>347</v>
      </c>
      <c r="D10839" s="283">
        <v>17.64</v>
      </c>
    </row>
    <row r="10840" spans="1:4">
      <c r="A10840" s="268">
        <v>89643</v>
      </c>
      <c r="B10840" s="261" t="s">
        <v>11141</v>
      </c>
      <c r="C10840" s="268" t="s">
        <v>347</v>
      </c>
      <c r="D10840" s="283">
        <v>18.440000000000001</v>
      </c>
    </row>
    <row r="10841" spans="1:4">
      <c r="A10841" s="268">
        <v>89727</v>
      </c>
      <c r="B10841" s="261" t="s">
        <v>11142</v>
      </c>
      <c r="C10841" s="268" t="s">
        <v>347</v>
      </c>
      <c r="D10841" s="283">
        <v>26.97</v>
      </c>
    </row>
    <row r="10842" spans="1:4">
      <c r="A10842" s="268">
        <v>89648</v>
      </c>
      <c r="B10842" s="261" t="s">
        <v>11143</v>
      </c>
      <c r="C10842" s="268" t="s">
        <v>347</v>
      </c>
      <c r="D10842" s="283">
        <v>27.91</v>
      </c>
    </row>
    <row r="10843" spans="1:4">
      <c r="A10843" s="268">
        <v>89749</v>
      </c>
      <c r="B10843" s="261" t="s">
        <v>11144</v>
      </c>
      <c r="C10843" s="268" t="s">
        <v>347</v>
      </c>
      <c r="D10843" s="283">
        <v>18.559999999999999</v>
      </c>
    </row>
    <row r="10844" spans="1:4">
      <c r="A10844" s="268">
        <v>89657</v>
      </c>
      <c r="B10844" s="261" t="s">
        <v>11145</v>
      </c>
      <c r="C10844" s="268" t="s">
        <v>347</v>
      </c>
      <c r="D10844" s="283">
        <v>15.51</v>
      </c>
    </row>
    <row r="10845" spans="1:4">
      <c r="A10845" s="268">
        <v>89664</v>
      </c>
      <c r="B10845" s="261" t="s">
        <v>11146</v>
      </c>
      <c r="C10845" s="268" t="s">
        <v>347</v>
      </c>
      <c r="D10845" s="283">
        <v>19.09</v>
      </c>
    </row>
    <row r="10846" spans="1:4">
      <c r="A10846" s="268">
        <v>89638</v>
      </c>
      <c r="B10846" s="261" t="s">
        <v>11147</v>
      </c>
      <c r="C10846" s="268" t="s">
        <v>347</v>
      </c>
      <c r="D10846" s="283">
        <v>12.8</v>
      </c>
    </row>
    <row r="10847" spans="1:4">
      <c r="A10847" s="268">
        <v>89720</v>
      </c>
      <c r="B10847" s="261" t="s">
        <v>11148</v>
      </c>
      <c r="C10847" s="268" t="s">
        <v>347</v>
      </c>
      <c r="D10847" s="283">
        <v>16.2</v>
      </c>
    </row>
    <row r="10848" spans="1:4">
      <c r="A10848" s="268">
        <v>89642</v>
      </c>
      <c r="B10848" s="261" t="s">
        <v>11149</v>
      </c>
      <c r="C10848" s="268" t="s">
        <v>347</v>
      </c>
      <c r="D10848" s="283">
        <v>17</v>
      </c>
    </row>
    <row r="10849" spans="1:4">
      <c r="A10849" s="268">
        <v>89725</v>
      </c>
      <c r="B10849" s="261" t="s">
        <v>11150</v>
      </c>
      <c r="C10849" s="268" t="s">
        <v>347</v>
      </c>
      <c r="D10849" s="283">
        <v>21.3</v>
      </c>
    </row>
    <row r="10850" spans="1:4">
      <c r="A10850" s="268">
        <v>89647</v>
      </c>
      <c r="B10850" s="261" t="s">
        <v>11151</v>
      </c>
      <c r="C10850" s="268" t="s">
        <v>347</v>
      </c>
      <c r="D10850" s="283">
        <v>22.24</v>
      </c>
    </row>
    <row r="10851" spans="1:4">
      <c r="A10851" s="268">
        <v>89780</v>
      </c>
      <c r="B10851" s="261" t="s">
        <v>11152</v>
      </c>
      <c r="C10851" s="268" t="s">
        <v>347</v>
      </c>
      <c r="D10851" s="283">
        <v>26.6</v>
      </c>
    </row>
    <row r="10852" spans="1:4">
      <c r="A10852" s="268">
        <v>89734</v>
      </c>
      <c r="B10852" s="261" t="s">
        <v>11153</v>
      </c>
      <c r="C10852" s="268" t="s">
        <v>347</v>
      </c>
      <c r="D10852" s="283">
        <v>30.97</v>
      </c>
    </row>
    <row r="10853" spans="1:4">
      <c r="A10853" s="268">
        <v>89650</v>
      </c>
      <c r="B10853" s="261" t="s">
        <v>11154</v>
      </c>
      <c r="C10853" s="268" t="s">
        <v>347</v>
      </c>
      <c r="D10853" s="283">
        <v>32.07</v>
      </c>
    </row>
    <row r="10854" spans="1:4">
      <c r="A10854" s="268">
        <v>89787</v>
      </c>
      <c r="B10854" s="261" t="s">
        <v>11155</v>
      </c>
      <c r="C10854" s="268" t="s">
        <v>347</v>
      </c>
      <c r="D10854" s="283">
        <v>40.020000000000003</v>
      </c>
    </row>
    <row r="10855" spans="1:4">
      <c r="A10855" s="268">
        <v>104024</v>
      </c>
      <c r="B10855" s="261" t="s">
        <v>11156</v>
      </c>
      <c r="C10855" s="268" t="s">
        <v>347</v>
      </c>
      <c r="D10855" s="283">
        <v>44.91</v>
      </c>
    </row>
    <row r="10856" spans="1:4">
      <c r="A10856" s="268">
        <v>89789</v>
      </c>
      <c r="B10856" s="261" t="s">
        <v>11157</v>
      </c>
      <c r="C10856" s="268" t="s">
        <v>347</v>
      </c>
      <c r="D10856" s="283">
        <v>75.09</v>
      </c>
    </row>
    <row r="10857" spans="1:4">
      <c r="A10857" s="268">
        <v>89791</v>
      </c>
      <c r="B10857" s="261" t="s">
        <v>11158</v>
      </c>
      <c r="C10857" s="268" t="s">
        <v>347</v>
      </c>
      <c r="D10857" s="283">
        <v>171.86</v>
      </c>
    </row>
    <row r="10858" spans="1:4">
      <c r="A10858" s="268">
        <v>89793</v>
      </c>
      <c r="B10858" s="261" t="s">
        <v>11159</v>
      </c>
      <c r="C10858" s="268" t="s">
        <v>347</v>
      </c>
      <c r="D10858" s="283">
        <v>248.05</v>
      </c>
    </row>
    <row r="10859" spans="1:4">
      <c r="A10859" s="268">
        <v>89637</v>
      </c>
      <c r="B10859" s="261" t="s">
        <v>11160</v>
      </c>
      <c r="C10859" s="268" t="s">
        <v>347</v>
      </c>
      <c r="D10859" s="283">
        <v>11.77</v>
      </c>
    </row>
    <row r="10860" spans="1:4">
      <c r="A10860" s="268">
        <v>89719</v>
      </c>
      <c r="B10860" s="261" t="s">
        <v>11161</v>
      </c>
      <c r="C10860" s="268" t="s">
        <v>347</v>
      </c>
      <c r="D10860" s="283">
        <v>14.38</v>
      </c>
    </row>
    <row r="10861" spans="1:4">
      <c r="A10861" s="268">
        <v>89641</v>
      </c>
      <c r="B10861" s="261" t="s">
        <v>11162</v>
      </c>
      <c r="C10861" s="268" t="s">
        <v>347</v>
      </c>
      <c r="D10861" s="283">
        <v>15.18</v>
      </c>
    </row>
    <row r="10862" spans="1:4">
      <c r="A10862" s="268">
        <v>89723</v>
      </c>
      <c r="B10862" s="261" t="s">
        <v>11163</v>
      </c>
      <c r="C10862" s="268" t="s">
        <v>347</v>
      </c>
      <c r="D10862" s="283">
        <v>22.05</v>
      </c>
    </row>
    <row r="10863" spans="1:4">
      <c r="A10863" s="268">
        <v>89646</v>
      </c>
      <c r="B10863" s="261" t="s">
        <v>11164</v>
      </c>
      <c r="C10863" s="268" t="s">
        <v>347</v>
      </c>
      <c r="D10863" s="283">
        <v>22.99</v>
      </c>
    </row>
    <row r="10864" spans="1:4">
      <c r="A10864" s="268">
        <v>89777</v>
      </c>
      <c r="B10864" s="261" t="s">
        <v>11165</v>
      </c>
      <c r="C10864" s="268" t="s">
        <v>347</v>
      </c>
      <c r="D10864" s="283">
        <v>28.46</v>
      </c>
    </row>
    <row r="10865" spans="1:4">
      <c r="A10865" s="268">
        <v>89729</v>
      </c>
      <c r="B10865" s="261" t="s">
        <v>11166</v>
      </c>
      <c r="C10865" s="268" t="s">
        <v>347</v>
      </c>
      <c r="D10865" s="283">
        <v>32.83</v>
      </c>
    </row>
    <row r="10866" spans="1:4">
      <c r="A10866" s="268">
        <v>89649</v>
      </c>
      <c r="B10866" s="261" t="s">
        <v>11167</v>
      </c>
      <c r="C10866" s="268" t="s">
        <v>347</v>
      </c>
      <c r="D10866" s="283">
        <v>33.93</v>
      </c>
    </row>
    <row r="10867" spans="1:4">
      <c r="A10867" s="268">
        <v>89781</v>
      </c>
      <c r="B10867" s="261" t="s">
        <v>11168</v>
      </c>
      <c r="C10867" s="268" t="s">
        <v>347</v>
      </c>
      <c r="D10867" s="283">
        <v>40.479999999999997</v>
      </c>
    </row>
    <row r="10868" spans="1:4">
      <c r="A10868" s="268">
        <v>104023</v>
      </c>
      <c r="B10868" s="261" t="s">
        <v>11169</v>
      </c>
      <c r="C10868" s="268" t="s">
        <v>347</v>
      </c>
      <c r="D10868" s="283">
        <v>45.37</v>
      </c>
    </row>
    <row r="10869" spans="1:4">
      <c r="A10869" s="268">
        <v>89788</v>
      </c>
      <c r="B10869" s="261" t="s">
        <v>11170</v>
      </c>
      <c r="C10869" s="268" t="s">
        <v>347</v>
      </c>
      <c r="D10869" s="283">
        <v>88.66</v>
      </c>
    </row>
    <row r="10870" spans="1:4">
      <c r="A10870" s="268">
        <v>89790</v>
      </c>
      <c r="B10870" s="261" t="s">
        <v>11171</v>
      </c>
      <c r="C10870" s="268" t="s">
        <v>347</v>
      </c>
      <c r="D10870" s="283">
        <v>178</v>
      </c>
    </row>
    <row r="10871" spans="1:4">
      <c r="A10871" s="268">
        <v>89792</v>
      </c>
      <c r="B10871" s="261" t="s">
        <v>11172</v>
      </c>
      <c r="C10871" s="268" t="s">
        <v>347</v>
      </c>
      <c r="D10871" s="283">
        <v>209.86</v>
      </c>
    </row>
    <row r="10872" spans="1:4">
      <c r="A10872" s="268">
        <v>89640</v>
      </c>
      <c r="B10872" s="261" t="s">
        <v>11173</v>
      </c>
      <c r="C10872" s="268" t="s">
        <v>347</v>
      </c>
      <c r="D10872" s="283">
        <v>21.4</v>
      </c>
    </row>
    <row r="10873" spans="1:4">
      <c r="A10873" s="268">
        <v>89644</v>
      </c>
      <c r="B10873" s="261" t="s">
        <v>11174</v>
      </c>
      <c r="C10873" s="268" t="s">
        <v>347</v>
      </c>
      <c r="D10873" s="283">
        <v>26.11</v>
      </c>
    </row>
    <row r="10874" spans="1:4">
      <c r="A10874" s="268">
        <v>89645</v>
      </c>
      <c r="B10874" s="261" t="s">
        <v>11175</v>
      </c>
      <c r="C10874" s="268" t="s">
        <v>347</v>
      </c>
      <c r="D10874" s="283">
        <v>36.54</v>
      </c>
    </row>
    <row r="10875" spans="1:4">
      <c r="A10875" s="268">
        <v>89652</v>
      </c>
      <c r="B10875" s="261" t="s">
        <v>11176</v>
      </c>
      <c r="C10875" s="268" t="s">
        <v>347</v>
      </c>
      <c r="D10875" s="283">
        <v>13.66</v>
      </c>
    </row>
    <row r="10876" spans="1:4">
      <c r="A10876" s="268">
        <v>89738</v>
      </c>
      <c r="B10876" s="261" t="s">
        <v>11177</v>
      </c>
      <c r="C10876" s="268" t="s">
        <v>347</v>
      </c>
      <c r="D10876" s="283">
        <v>18.64</v>
      </c>
    </row>
    <row r="10877" spans="1:4">
      <c r="A10877" s="268">
        <v>89659</v>
      </c>
      <c r="B10877" s="261" t="s">
        <v>11178</v>
      </c>
      <c r="C10877" s="268" t="s">
        <v>347</v>
      </c>
      <c r="D10877" s="283">
        <v>19.170000000000002</v>
      </c>
    </row>
    <row r="10878" spans="1:4">
      <c r="A10878" s="268">
        <v>89756</v>
      </c>
      <c r="B10878" s="261" t="s">
        <v>11179</v>
      </c>
      <c r="C10878" s="268" t="s">
        <v>347</v>
      </c>
      <c r="D10878" s="283">
        <v>25.83</v>
      </c>
    </row>
    <row r="10879" spans="1:4">
      <c r="A10879" s="268">
        <v>89672</v>
      </c>
      <c r="B10879" s="261" t="s">
        <v>11180</v>
      </c>
      <c r="C10879" s="268" t="s">
        <v>347</v>
      </c>
      <c r="D10879" s="283">
        <v>26.46</v>
      </c>
    </row>
    <row r="10880" spans="1:4">
      <c r="A10880" s="268">
        <v>89815</v>
      </c>
      <c r="B10880" s="261" t="s">
        <v>11181</v>
      </c>
      <c r="C10880" s="268" t="s">
        <v>347</v>
      </c>
      <c r="D10880" s="283">
        <v>31.63</v>
      </c>
    </row>
    <row r="10881" spans="1:4">
      <c r="A10881" s="268">
        <v>89761</v>
      </c>
      <c r="B10881" s="261" t="s">
        <v>11182</v>
      </c>
      <c r="C10881" s="268" t="s">
        <v>347</v>
      </c>
      <c r="D10881" s="283">
        <v>34.520000000000003</v>
      </c>
    </row>
    <row r="10882" spans="1:4">
      <c r="A10882" s="268">
        <v>89682</v>
      </c>
      <c r="B10882" s="261" t="s">
        <v>11183</v>
      </c>
      <c r="C10882" s="268" t="s">
        <v>347</v>
      </c>
      <c r="D10882" s="283">
        <v>35.26</v>
      </c>
    </row>
    <row r="10883" spans="1:4">
      <c r="A10883" s="268">
        <v>89824</v>
      </c>
      <c r="B10883" s="261" t="s">
        <v>11184</v>
      </c>
      <c r="C10883" s="268" t="s">
        <v>347</v>
      </c>
      <c r="D10883" s="283">
        <v>43.12</v>
      </c>
    </row>
    <row r="10884" spans="1:4">
      <c r="A10884" s="268">
        <v>104026</v>
      </c>
      <c r="B10884" s="261" t="s">
        <v>11185</v>
      </c>
      <c r="C10884" s="268" t="s">
        <v>347</v>
      </c>
      <c r="D10884" s="283">
        <v>46.38</v>
      </c>
    </row>
    <row r="10885" spans="1:4">
      <c r="A10885" s="268">
        <v>89740</v>
      </c>
      <c r="B10885" s="261" t="s">
        <v>11186</v>
      </c>
      <c r="C10885" s="268" t="s">
        <v>347</v>
      </c>
      <c r="D10885" s="283">
        <v>10.09</v>
      </c>
    </row>
    <row r="10886" spans="1:4">
      <c r="A10886" s="268">
        <v>89836</v>
      </c>
      <c r="B10886" s="261" t="s">
        <v>11187</v>
      </c>
      <c r="C10886" s="268" t="s">
        <v>347</v>
      </c>
      <c r="D10886" s="283">
        <v>225.01</v>
      </c>
    </row>
    <row r="10887" spans="1:4">
      <c r="A10887" s="268">
        <v>89653</v>
      </c>
      <c r="B10887" s="261" t="s">
        <v>11188</v>
      </c>
      <c r="C10887" s="268" t="s">
        <v>347</v>
      </c>
      <c r="D10887" s="283">
        <v>19.510000000000002</v>
      </c>
    </row>
    <row r="10888" spans="1:4">
      <c r="A10888" s="268">
        <v>89660</v>
      </c>
      <c r="B10888" s="261" t="s">
        <v>11189</v>
      </c>
      <c r="C10888" s="268" t="s">
        <v>347</v>
      </c>
      <c r="D10888" s="283">
        <v>10.65</v>
      </c>
    </row>
    <row r="10889" spans="1:4">
      <c r="A10889" s="268">
        <v>104028</v>
      </c>
      <c r="B10889" s="261" t="s">
        <v>11190</v>
      </c>
      <c r="C10889" s="268" t="s">
        <v>347</v>
      </c>
      <c r="D10889" s="283">
        <v>146.05000000000001</v>
      </c>
    </row>
    <row r="10890" spans="1:4">
      <c r="A10890" s="268">
        <v>89826</v>
      </c>
      <c r="B10890" s="261" t="s">
        <v>11191</v>
      </c>
      <c r="C10890" s="268" t="s">
        <v>347</v>
      </c>
      <c r="D10890" s="283">
        <v>142.97999999999999</v>
      </c>
    </row>
    <row r="10891" spans="1:4">
      <c r="A10891" s="268">
        <v>89651</v>
      </c>
      <c r="B10891" s="261" t="s">
        <v>11192</v>
      </c>
      <c r="C10891" s="268" t="s">
        <v>347</v>
      </c>
      <c r="D10891" s="283">
        <v>7.88</v>
      </c>
    </row>
    <row r="10892" spans="1:4">
      <c r="A10892" s="268">
        <v>89736</v>
      </c>
      <c r="B10892" s="261" t="s">
        <v>11193</v>
      </c>
      <c r="C10892" s="268" t="s">
        <v>347</v>
      </c>
      <c r="D10892" s="283">
        <v>9.92</v>
      </c>
    </row>
    <row r="10893" spans="1:4">
      <c r="A10893" s="268">
        <v>89658</v>
      </c>
      <c r="B10893" s="261" t="s">
        <v>11194</v>
      </c>
      <c r="C10893" s="268" t="s">
        <v>347</v>
      </c>
      <c r="D10893" s="283">
        <v>10.45</v>
      </c>
    </row>
    <row r="10894" spans="1:4">
      <c r="A10894" s="268">
        <v>89755</v>
      </c>
      <c r="B10894" s="261" t="s">
        <v>11195</v>
      </c>
      <c r="C10894" s="268" t="s">
        <v>347</v>
      </c>
      <c r="D10894" s="283">
        <v>14.99</v>
      </c>
    </row>
    <row r="10895" spans="1:4">
      <c r="A10895" s="268">
        <v>89670</v>
      </c>
      <c r="B10895" s="261" t="s">
        <v>11196</v>
      </c>
      <c r="C10895" s="268" t="s">
        <v>347</v>
      </c>
      <c r="D10895" s="283">
        <v>15.62</v>
      </c>
    </row>
    <row r="10896" spans="1:4">
      <c r="A10896" s="268">
        <v>89794</v>
      </c>
      <c r="B10896" s="261" t="s">
        <v>11197</v>
      </c>
      <c r="C10896" s="268" t="s">
        <v>347</v>
      </c>
      <c r="D10896" s="283">
        <v>21.4</v>
      </c>
    </row>
    <row r="10897" spans="1:4">
      <c r="A10897" s="268">
        <v>89760</v>
      </c>
      <c r="B10897" s="261" t="s">
        <v>11198</v>
      </c>
      <c r="C10897" s="268" t="s">
        <v>347</v>
      </c>
      <c r="D10897" s="283">
        <v>24.29</v>
      </c>
    </row>
    <row r="10898" spans="1:4">
      <c r="A10898" s="268">
        <v>89680</v>
      </c>
      <c r="B10898" s="261" t="s">
        <v>11199</v>
      </c>
      <c r="C10898" s="268" t="s">
        <v>347</v>
      </c>
      <c r="D10898" s="283">
        <v>25.03</v>
      </c>
    </row>
    <row r="10899" spans="1:4">
      <c r="A10899" s="268">
        <v>89822</v>
      </c>
      <c r="B10899" s="261" t="s">
        <v>11200</v>
      </c>
      <c r="C10899" s="268" t="s">
        <v>347</v>
      </c>
      <c r="D10899" s="283">
        <v>28.08</v>
      </c>
    </row>
    <row r="10900" spans="1:4">
      <c r="A10900" s="268">
        <v>104025</v>
      </c>
      <c r="B10900" s="261" t="s">
        <v>11201</v>
      </c>
      <c r="C10900" s="268" t="s">
        <v>347</v>
      </c>
      <c r="D10900" s="283">
        <v>31.34</v>
      </c>
    </row>
    <row r="10901" spans="1:4">
      <c r="A10901" s="268">
        <v>89835</v>
      </c>
      <c r="B10901" s="261" t="s">
        <v>11202</v>
      </c>
      <c r="C10901" s="268" t="s">
        <v>347</v>
      </c>
      <c r="D10901" s="283">
        <v>48.8</v>
      </c>
    </row>
    <row r="10902" spans="1:4">
      <c r="A10902" s="268">
        <v>89838</v>
      </c>
      <c r="B10902" s="261" t="s">
        <v>11203</v>
      </c>
      <c r="C10902" s="268" t="s">
        <v>347</v>
      </c>
      <c r="D10902" s="283">
        <v>172.28</v>
      </c>
    </row>
    <row r="10903" spans="1:4">
      <c r="A10903" s="268">
        <v>89840</v>
      </c>
      <c r="B10903" s="261" t="s">
        <v>11204</v>
      </c>
      <c r="C10903" s="268" t="s">
        <v>347</v>
      </c>
      <c r="D10903" s="283">
        <v>202.48</v>
      </c>
    </row>
    <row r="10904" spans="1:4">
      <c r="A10904" s="268">
        <v>104015</v>
      </c>
      <c r="B10904" s="261" t="s">
        <v>11205</v>
      </c>
      <c r="C10904" s="268" t="s">
        <v>347</v>
      </c>
      <c r="D10904" s="283">
        <v>18.21</v>
      </c>
    </row>
    <row r="10905" spans="1:4">
      <c r="A10905" s="268">
        <v>104018</v>
      </c>
      <c r="B10905" s="261" t="s">
        <v>11206</v>
      </c>
      <c r="C10905" s="268" t="s">
        <v>347</v>
      </c>
      <c r="D10905" s="283">
        <v>23.29</v>
      </c>
    </row>
    <row r="10906" spans="1:4">
      <c r="A10906" s="268">
        <v>104016</v>
      </c>
      <c r="B10906" s="261" t="s">
        <v>11207</v>
      </c>
      <c r="C10906" s="268" t="s">
        <v>347</v>
      </c>
      <c r="D10906" s="283">
        <v>24.47</v>
      </c>
    </row>
    <row r="10907" spans="1:4">
      <c r="A10907" s="268">
        <v>104019</v>
      </c>
      <c r="B10907" s="261" t="s">
        <v>11208</v>
      </c>
      <c r="C10907" s="268" t="s">
        <v>347</v>
      </c>
      <c r="D10907" s="283">
        <v>49.07</v>
      </c>
    </row>
    <row r="10908" spans="1:4">
      <c r="A10908" s="268">
        <v>104017</v>
      </c>
      <c r="B10908" s="261" t="s">
        <v>11209</v>
      </c>
      <c r="C10908" s="268" t="s">
        <v>347</v>
      </c>
      <c r="D10908" s="283">
        <v>50.43</v>
      </c>
    </row>
    <row r="10909" spans="1:4">
      <c r="A10909" s="268">
        <v>104020</v>
      </c>
      <c r="B10909" s="261" t="s">
        <v>11210</v>
      </c>
      <c r="C10909" s="268" t="s">
        <v>347</v>
      </c>
      <c r="D10909" s="283">
        <v>62.14</v>
      </c>
    </row>
    <row r="10910" spans="1:4">
      <c r="A10910" s="268">
        <v>104030</v>
      </c>
      <c r="B10910" s="261" t="s">
        <v>11211</v>
      </c>
      <c r="C10910" s="268" t="s">
        <v>347</v>
      </c>
      <c r="D10910" s="283">
        <v>68.3</v>
      </c>
    </row>
    <row r="10911" spans="1:4">
      <c r="A10911" s="268">
        <v>89694</v>
      </c>
      <c r="B10911" s="261" t="s">
        <v>11212</v>
      </c>
      <c r="C10911" s="268" t="s">
        <v>347</v>
      </c>
      <c r="D10911" s="283">
        <v>22.54</v>
      </c>
    </row>
    <row r="10912" spans="1:4">
      <c r="A10912" s="268">
        <v>89700</v>
      </c>
      <c r="B10912" s="261" t="s">
        <v>11213</v>
      </c>
      <c r="C10912" s="268" t="s">
        <v>347</v>
      </c>
      <c r="D10912" s="283">
        <v>25.75</v>
      </c>
    </row>
    <row r="10913" spans="1:4">
      <c r="A10913" s="268">
        <v>89703</v>
      </c>
      <c r="B10913" s="261" t="s">
        <v>11214</v>
      </c>
      <c r="C10913" s="268" t="s">
        <v>347</v>
      </c>
      <c r="D10913" s="283">
        <v>53.78</v>
      </c>
    </row>
    <row r="10914" spans="1:4">
      <c r="A10914" s="268">
        <v>89691</v>
      </c>
      <c r="B10914" s="261" t="s">
        <v>11215</v>
      </c>
      <c r="C10914" s="268" t="s">
        <v>347</v>
      </c>
      <c r="D10914" s="283">
        <v>15.13</v>
      </c>
    </row>
    <row r="10915" spans="1:4">
      <c r="A10915" s="268">
        <v>89765</v>
      </c>
      <c r="B10915" s="261" t="s">
        <v>11216</v>
      </c>
      <c r="C10915" s="268" t="s">
        <v>347</v>
      </c>
      <c r="D10915" s="283">
        <v>18.61</v>
      </c>
    </row>
    <row r="10916" spans="1:4">
      <c r="A10916" s="268">
        <v>89697</v>
      </c>
      <c r="B10916" s="261" t="s">
        <v>11217</v>
      </c>
      <c r="C10916" s="268" t="s">
        <v>347</v>
      </c>
      <c r="D10916" s="283">
        <v>19.68</v>
      </c>
    </row>
    <row r="10917" spans="1:4">
      <c r="A10917" s="268">
        <v>89844</v>
      </c>
      <c r="B10917" s="261" t="s">
        <v>11218</v>
      </c>
      <c r="C10917" s="268" t="s">
        <v>347</v>
      </c>
      <c r="D10917" s="283">
        <v>70.56</v>
      </c>
    </row>
    <row r="10918" spans="1:4">
      <c r="A10918" s="268">
        <v>104022</v>
      </c>
      <c r="B10918" s="261" t="s">
        <v>11219</v>
      </c>
      <c r="C10918" s="268" t="s">
        <v>347</v>
      </c>
      <c r="D10918" s="283">
        <v>77.08</v>
      </c>
    </row>
    <row r="10919" spans="1:4">
      <c r="A10919" s="268">
        <v>89633</v>
      </c>
      <c r="B10919" s="261" t="s">
        <v>11220</v>
      </c>
      <c r="C10919" s="268" t="s">
        <v>111</v>
      </c>
      <c r="D10919" s="283">
        <v>29.09</v>
      </c>
    </row>
    <row r="10920" spans="1:4">
      <c r="A10920" s="268">
        <v>89716</v>
      </c>
      <c r="B10920" s="261" t="s">
        <v>11221</v>
      </c>
      <c r="C10920" s="268" t="s">
        <v>111</v>
      </c>
      <c r="D10920" s="283">
        <v>30.47</v>
      </c>
    </row>
    <row r="10921" spans="1:4">
      <c r="A10921" s="268">
        <v>89634</v>
      </c>
      <c r="B10921" s="261" t="s">
        <v>11222</v>
      </c>
      <c r="C10921" s="268" t="s">
        <v>111</v>
      </c>
      <c r="D10921" s="283">
        <v>41.5</v>
      </c>
    </row>
    <row r="10922" spans="1:4">
      <c r="A10922" s="268">
        <v>89717</v>
      </c>
      <c r="B10922" s="261" t="s">
        <v>11223</v>
      </c>
      <c r="C10922" s="268" t="s">
        <v>111</v>
      </c>
      <c r="D10922" s="283">
        <v>48.19</v>
      </c>
    </row>
    <row r="10923" spans="1:4">
      <c r="A10923" s="268">
        <v>89635</v>
      </c>
      <c r="B10923" s="261" t="s">
        <v>11224</v>
      </c>
      <c r="C10923" s="268" t="s">
        <v>111</v>
      </c>
      <c r="D10923" s="283">
        <v>61.2</v>
      </c>
    </row>
    <row r="10924" spans="1:4">
      <c r="A10924" s="268">
        <v>89770</v>
      </c>
      <c r="B10924" s="261" t="s">
        <v>11225</v>
      </c>
      <c r="C10924" s="268" t="s">
        <v>111</v>
      </c>
      <c r="D10924" s="283">
        <v>52.11</v>
      </c>
    </row>
    <row r="10925" spans="1:4">
      <c r="A10925" s="268">
        <v>89718</v>
      </c>
      <c r="B10925" s="261" t="s">
        <v>11226</v>
      </c>
      <c r="C10925" s="268" t="s">
        <v>111</v>
      </c>
      <c r="D10925" s="283">
        <v>61.75</v>
      </c>
    </row>
    <row r="10926" spans="1:4">
      <c r="A10926" s="268">
        <v>89636</v>
      </c>
      <c r="B10926" s="261" t="s">
        <v>11227</v>
      </c>
      <c r="C10926" s="268" t="s">
        <v>111</v>
      </c>
      <c r="D10926" s="283">
        <v>77.06</v>
      </c>
    </row>
    <row r="10927" spans="1:4">
      <c r="A10927" s="268">
        <v>89771</v>
      </c>
      <c r="B10927" s="261" t="s">
        <v>11228</v>
      </c>
      <c r="C10927" s="268" t="s">
        <v>111</v>
      </c>
      <c r="D10927" s="283">
        <v>69.58</v>
      </c>
    </row>
    <row r="10928" spans="1:4">
      <c r="A10928" s="268">
        <v>104021</v>
      </c>
      <c r="B10928" s="261" t="s">
        <v>11229</v>
      </c>
      <c r="C10928" s="268" t="s">
        <v>111</v>
      </c>
      <c r="D10928" s="283">
        <v>80.62</v>
      </c>
    </row>
    <row r="10929" spans="1:4">
      <c r="A10929" s="268">
        <v>89772</v>
      </c>
      <c r="B10929" s="261" t="s">
        <v>11230</v>
      </c>
      <c r="C10929" s="268" t="s">
        <v>111</v>
      </c>
      <c r="D10929" s="283">
        <v>101.48</v>
      </c>
    </row>
    <row r="10930" spans="1:4">
      <c r="A10930" s="268">
        <v>89773</v>
      </c>
      <c r="B10930" s="261" t="s">
        <v>11231</v>
      </c>
      <c r="C10930" s="268" t="s">
        <v>111</v>
      </c>
      <c r="D10930" s="283">
        <v>163.52000000000001</v>
      </c>
    </row>
    <row r="10931" spans="1:4">
      <c r="A10931" s="268">
        <v>89775</v>
      </c>
      <c r="B10931" s="261" t="s">
        <v>11232</v>
      </c>
      <c r="C10931" s="268" t="s">
        <v>111</v>
      </c>
      <c r="D10931" s="283">
        <v>255.7</v>
      </c>
    </row>
    <row r="10932" spans="1:4">
      <c r="A10932" s="268">
        <v>89767</v>
      </c>
      <c r="B10932" s="261" t="s">
        <v>11233</v>
      </c>
      <c r="C10932" s="268" t="s">
        <v>347</v>
      </c>
      <c r="D10932" s="283">
        <v>23.46</v>
      </c>
    </row>
    <row r="10933" spans="1:4">
      <c r="A10933" s="268">
        <v>89695</v>
      </c>
      <c r="B10933" s="261" t="s">
        <v>11234</v>
      </c>
      <c r="C10933" s="268" t="s">
        <v>347</v>
      </c>
      <c r="D10933" s="283">
        <v>19.12</v>
      </c>
    </row>
    <row r="10934" spans="1:4">
      <c r="A10934" s="268">
        <v>89702</v>
      </c>
      <c r="B10934" s="261" t="s">
        <v>11235</v>
      </c>
      <c r="C10934" s="268" t="s">
        <v>347</v>
      </c>
      <c r="D10934" s="283">
        <v>24.53</v>
      </c>
    </row>
    <row r="10935" spans="1:4">
      <c r="A10935" s="268">
        <v>89768</v>
      </c>
      <c r="B10935" s="261" t="s">
        <v>11236</v>
      </c>
      <c r="C10935" s="268" t="s">
        <v>347</v>
      </c>
      <c r="D10935" s="283">
        <v>27.18</v>
      </c>
    </row>
    <row r="10936" spans="1:4">
      <c r="A10936" s="268">
        <v>89842</v>
      </c>
      <c r="B10936" s="261" t="s">
        <v>11237</v>
      </c>
      <c r="C10936" s="268" t="s">
        <v>347</v>
      </c>
      <c r="D10936" s="283">
        <v>55.97</v>
      </c>
    </row>
    <row r="10937" spans="1:4">
      <c r="A10937" s="268">
        <v>89845</v>
      </c>
      <c r="B10937" s="261" t="s">
        <v>11238</v>
      </c>
      <c r="C10937" s="268" t="s">
        <v>347</v>
      </c>
      <c r="D10937" s="283">
        <v>111.12</v>
      </c>
    </row>
    <row r="10938" spans="1:4">
      <c r="A10938" s="268">
        <v>89846</v>
      </c>
      <c r="B10938" s="261" t="s">
        <v>11239</v>
      </c>
      <c r="C10938" s="268" t="s">
        <v>347</v>
      </c>
      <c r="D10938" s="283">
        <v>239.38</v>
      </c>
    </row>
    <row r="10939" spans="1:4">
      <c r="A10939" s="268">
        <v>89847</v>
      </c>
      <c r="B10939" s="261" t="s">
        <v>11240</v>
      </c>
      <c r="C10939" s="268" t="s">
        <v>347</v>
      </c>
      <c r="D10939" s="283">
        <v>284.98</v>
      </c>
    </row>
    <row r="10940" spans="1:4">
      <c r="A10940" s="268">
        <v>89705</v>
      </c>
      <c r="B10940" s="261" t="s">
        <v>11241</v>
      </c>
      <c r="C10940" s="268" t="s">
        <v>347</v>
      </c>
      <c r="D10940" s="283">
        <v>28.43</v>
      </c>
    </row>
    <row r="10941" spans="1:4">
      <c r="A10941" s="268">
        <v>89769</v>
      </c>
      <c r="B10941" s="261" t="s">
        <v>11242</v>
      </c>
      <c r="C10941" s="268" t="s">
        <v>347</v>
      </c>
      <c r="D10941" s="283">
        <v>61.74</v>
      </c>
    </row>
    <row r="10942" spans="1:4">
      <c r="A10942" s="268">
        <v>89706</v>
      </c>
      <c r="B10942" s="261" t="s">
        <v>11243</v>
      </c>
      <c r="C10942" s="268" t="s">
        <v>347</v>
      </c>
      <c r="D10942" s="283">
        <v>63.22</v>
      </c>
    </row>
    <row r="10943" spans="1:4">
      <c r="A10943" s="268">
        <v>89741</v>
      </c>
      <c r="B10943" s="261" t="s">
        <v>11244</v>
      </c>
      <c r="C10943" s="268" t="s">
        <v>347</v>
      </c>
      <c r="D10943" s="283">
        <v>25.8</v>
      </c>
    </row>
    <row r="10944" spans="1:4">
      <c r="A10944" s="268">
        <v>89757</v>
      </c>
      <c r="B10944" s="261" t="s">
        <v>11245</v>
      </c>
      <c r="C10944" s="268" t="s">
        <v>347</v>
      </c>
      <c r="D10944" s="283">
        <v>33.67</v>
      </c>
    </row>
    <row r="10945" spans="1:4">
      <c r="A10945" s="268">
        <v>104027</v>
      </c>
      <c r="B10945" s="261" t="s">
        <v>11246</v>
      </c>
      <c r="C10945" s="268" t="s">
        <v>347</v>
      </c>
      <c r="D10945" s="283">
        <v>70.91</v>
      </c>
    </row>
    <row r="10946" spans="1:4">
      <c r="A10946" s="268">
        <v>89837</v>
      </c>
      <c r="B10946" s="261" t="s">
        <v>11247</v>
      </c>
      <c r="C10946" s="268" t="s">
        <v>347</v>
      </c>
      <c r="D10946" s="283">
        <v>150.47</v>
      </c>
    </row>
    <row r="10947" spans="1:4">
      <c r="A10947" s="268">
        <v>89839</v>
      </c>
      <c r="B10947" s="261" t="s">
        <v>11248</v>
      </c>
      <c r="C10947" s="268" t="s">
        <v>347</v>
      </c>
      <c r="D10947" s="283">
        <v>195.55</v>
      </c>
    </row>
    <row r="10948" spans="1:4">
      <c r="A10948" s="268">
        <v>89841</v>
      </c>
      <c r="B10948" s="261" t="s">
        <v>11249</v>
      </c>
      <c r="C10948" s="268" t="s">
        <v>347</v>
      </c>
      <c r="D10948" s="283">
        <v>296.89999999999998</v>
      </c>
    </row>
    <row r="10949" spans="1:4">
      <c r="A10949" s="268">
        <v>89654</v>
      </c>
      <c r="B10949" s="261" t="s">
        <v>11250</v>
      </c>
      <c r="C10949" s="268" t="s">
        <v>347</v>
      </c>
      <c r="D10949" s="283">
        <v>22.64</v>
      </c>
    </row>
    <row r="10950" spans="1:4">
      <c r="A10950" s="268">
        <v>89661</v>
      </c>
      <c r="B10950" s="261" t="s">
        <v>11251</v>
      </c>
      <c r="C10950" s="268" t="s">
        <v>347</v>
      </c>
      <c r="D10950" s="283">
        <v>26.33</v>
      </c>
    </row>
    <row r="10951" spans="1:4">
      <c r="A10951" s="268">
        <v>89674</v>
      </c>
      <c r="B10951" s="261" t="s">
        <v>11252</v>
      </c>
      <c r="C10951" s="268" t="s">
        <v>347</v>
      </c>
      <c r="D10951" s="283">
        <v>34.299999999999997</v>
      </c>
    </row>
    <row r="10952" spans="1:4">
      <c r="A10952" s="268">
        <v>89816</v>
      </c>
      <c r="B10952" s="261" t="s">
        <v>11253</v>
      </c>
      <c r="C10952" s="268" t="s">
        <v>347</v>
      </c>
      <c r="D10952" s="283">
        <v>46.29</v>
      </c>
    </row>
    <row r="10953" spans="1:4">
      <c r="A10953" s="268">
        <v>89762</v>
      </c>
      <c r="B10953" s="261" t="s">
        <v>11254</v>
      </c>
      <c r="C10953" s="268" t="s">
        <v>347</v>
      </c>
      <c r="D10953" s="283">
        <v>49.18</v>
      </c>
    </row>
    <row r="10954" spans="1:4">
      <c r="A10954" s="268">
        <v>89684</v>
      </c>
      <c r="B10954" s="261" t="s">
        <v>11255</v>
      </c>
      <c r="C10954" s="268" t="s">
        <v>347</v>
      </c>
      <c r="D10954" s="283">
        <v>49.92</v>
      </c>
    </row>
    <row r="10955" spans="1:4">
      <c r="A10955" s="268">
        <v>89828</v>
      </c>
      <c r="B10955" s="261" t="s">
        <v>11256</v>
      </c>
      <c r="C10955" s="268" t="s">
        <v>347</v>
      </c>
      <c r="D10955" s="283">
        <v>67.650000000000006</v>
      </c>
    </row>
    <row r="10956" spans="1:4">
      <c r="A10956" s="268">
        <v>89546</v>
      </c>
      <c r="B10956" s="261" t="s">
        <v>11257</v>
      </c>
      <c r="C10956" s="268" t="s">
        <v>347</v>
      </c>
      <c r="D10956" s="283">
        <v>10.71</v>
      </c>
    </row>
    <row r="10957" spans="1:4">
      <c r="A10957" s="268">
        <v>89482</v>
      </c>
      <c r="B10957" s="261" t="s">
        <v>11258</v>
      </c>
      <c r="C10957" s="268" t="s">
        <v>347</v>
      </c>
      <c r="D10957" s="283">
        <v>40.99</v>
      </c>
    </row>
    <row r="10958" spans="1:4">
      <c r="A10958" s="268">
        <v>89491</v>
      </c>
      <c r="B10958" s="261" t="s">
        <v>11259</v>
      </c>
      <c r="C10958" s="268" t="s">
        <v>347</v>
      </c>
      <c r="D10958" s="283">
        <v>103.39</v>
      </c>
    </row>
    <row r="10959" spans="1:4">
      <c r="A10959" s="268">
        <v>104178</v>
      </c>
      <c r="B10959" s="261" t="s">
        <v>11260</v>
      </c>
      <c r="C10959" s="268" t="s">
        <v>347</v>
      </c>
      <c r="D10959" s="283">
        <v>20.18</v>
      </c>
    </row>
    <row r="10960" spans="1:4">
      <c r="A10960" s="268">
        <v>104179</v>
      </c>
      <c r="B10960" s="261" t="s">
        <v>11261</v>
      </c>
      <c r="C10960" s="268" t="s">
        <v>347</v>
      </c>
      <c r="D10960" s="283">
        <v>73.959999999999994</v>
      </c>
    </row>
    <row r="10961" spans="1:4">
      <c r="A10961" s="268">
        <v>89587</v>
      </c>
      <c r="B10961" s="261" t="s">
        <v>11262</v>
      </c>
      <c r="C10961" s="268" t="s">
        <v>347</v>
      </c>
      <c r="D10961" s="283">
        <v>47.41</v>
      </c>
    </row>
    <row r="10962" spans="1:4">
      <c r="A10962" s="268">
        <v>89535</v>
      </c>
      <c r="B10962" s="261" t="s">
        <v>11263</v>
      </c>
      <c r="C10962" s="268" t="s">
        <v>347</v>
      </c>
      <c r="D10962" s="283">
        <v>39.590000000000003</v>
      </c>
    </row>
    <row r="10963" spans="1:4">
      <c r="A10963" s="268">
        <v>89592</v>
      </c>
      <c r="B10963" s="261" t="s">
        <v>11264</v>
      </c>
      <c r="C10963" s="268" t="s">
        <v>347</v>
      </c>
      <c r="D10963" s="283">
        <v>145.35</v>
      </c>
    </row>
    <row r="10964" spans="1:4">
      <c r="A10964" s="268">
        <v>104169</v>
      </c>
      <c r="B10964" s="261" t="s">
        <v>11265</v>
      </c>
      <c r="C10964" s="268" t="s">
        <v>347</v>
      </c>
      <c r="D10964" s="283">
        <v>133.88</v>
      </c>
    </row>
    <row r="10965" spans="1:4">
      <c r="A10965" s="268">
        <v>89583</v>
      </c>
      <c r="B10965" s="261" t="s">
        <v>11266</v>
      </c>
      <c r="C10965" s="268" t="s">
        <v>347</v>
      </c>
      <c r="D10965" s="283">
        <v>39.630000000000003</v>
      </c>
    </row>
    <row r="10966" spans="1:4">
      <c r="A10966" s="268">
        <v>89526</v>
      </c>
      <c r="B10966" s="261" t="s">
        <v>11267</v>
      </c>
      <c r="C10966" s="268" t="s">
        <v>347</v>
      </c>
      <c r="D10966" s="283">
        <v>35.31</v>
      </c>
    </row>
    <row r="10967" spans="1:4">
      <c r="A10967" s="268">
        <v>95695</v>
      </c>
      <c r="B10967" s="261" t="s">
        <v>11268</v>
      </c>
      <c r="C10967" s="268" t="s">
        <v>347</v>
      </c>
      <c r="D10967" s="283">
        <v>56.27</v>
      </c>
    </row>
    <row r="10968" spans="1:4">
      <c r="A10968" s="268">
        <v>95694</v>
      </c>
      <c r="B10968" s="261" t="s">
        <v>11269</v>
      </c>
      <c r="C10968" s="268" t="s">
        <v>347</v>
      </c>
      <c r="D10968" s="283">
        <v>48.45</v>
      </c>
    </row>
    <row r="10969" spans="1:4">
      <c r="A10969" s="268">
        <v>89585</v>
      </c>
      <c r="B10969" s="261" t="s">
        <v>11270</v>
      </c>
      <c r="C10969" s="268" t="s">
        <v>347</v>
      </c>
      <c r="D10969" s="283">
        <v>43.75</v>
      </c>
    </row>
    <row r="10970" spans="1:4">
      <c r="A10970" s="268">
        <v>89531</v>
      </c>
      <c r="B10970" s="261" t="s">
        <v>11271</v>
      </c>
      <c r="C10970" s="268" t="s">
        <v>347</v>
      </c>
      <c r="D10970" s="283">
        <v>35.93</v>
      </c>
    </row>
    <row r="10971" spans="1:4">
      <c r="A10971" s="268">
        <v>89591</v>
      </c>
      <c r="B10971" s="261" t="s">
        <v>11272</v>
      </c>
      <c r="C10971" s="268" t="s">
        <v>347</v>
      </c>
      <c r="D10971" s="283">
        <v>122.38</v>
      </c>
    </row>
    <row r="10972" spans="1:4">
      <c r="A10972" s="268">
        <v>104168</v>
      </c>
      <c r="B10972" s="261" t="s">
        <v>11273</v>
      </c>
      <c r="C10972" s="268" t="s">
        <v>347</v>
      </c>
      <c r="D10972" s="283">
        <v>110.91</v>
      </c>
    </row>
    <row r="10973" spans="1:4">
      <c r="A10973" s="268">
        <v>89516</v>
      </c>
      <c r="B10973" s="261" t="s">
        <v>11274</v>
      </c>
      <c r="C10973" s="268" t="s">
        <v>347</v>
      </c>
      <c r="D10973" s="283">
        <v>7.72</v>
      </c>
    </row>
    <row r="10974" spans="1:4">
      <c r="A10974" s="268">
        <v>89520</v>
      </c>
      <c r="B10974" s="261" t="s">
        <v>11275</v>
      </c>
      <c r="C10974" s="268" t="s">
        <v>347</v>
      </c>
      <c r="D10974" s="283">
        <v>15.78</v>
      </c>
    </row>
    <row r="10975" spans="1:4">
      <c r="A10975" s="268">
        <v>89582</v>
      </c>
      <c r="B10975" s="261" t="s">
        <v>11276</v>
      </c>
      <c r="C10975" s="268" t="s">
        <v>347</v>
      </c>
      <c r="D10975" s="283">
        <v>32.619999999999997</v>
      </c>
    </row>
    <row r="10976" spans="1:4">
      <c r="A10976" s="268">
        <v>89524</v>
      </c>
      <c r="B10976" s="261" t="s">
        <v>11277</v>
      </c>
      <c r="C10976" s="268" t="s">
        <v>347</v>
      </c>
      <c r="D10976" s="283">
        <v>28.3</v>
      </c>
    </row>
    <row r="10977" spans="1:4">
      <c r="A10977" s="268">
        <v>89584</v>
      </c>
      <c r="B10977" s="261" t="s">
        <v>11278</v>
      </c>
      <c r="C10977" s="268" t="s">
        <v>347</v>
      </c>
      <c r="D10977" s="283">
        <v>42.89</v>
      </c>
    </row>
    <row r="10978" spans="1:4">
      <c r="A10978" s="268">
        <v>89529</v>
      </c>
      <c r="B10978" s="261" t="s">
        <v>11279</v>
      </c>
      <c r="C10978" s="268" t="s">
        <v>347</v>
      </c>
      <c r="D10978" s="283">
        <v>35.07</v>
      </c>
    </row>
    <row r="10979" spans="1:4">
      <c r="A10979" s="268">
        <v>89590</v>
      </c>
      <c r="B10979" s="261" t="s">
        <v>11280</v>
      </c>
      <c r="C10979" s="268" t="s">
        <v>347</v>
      </c>
      <c r="D10979" s="283">
        <v>125</v>
      </c>
    </row>
    <row r="10980" spans="1:4">
      <c r="A10980" s="268">
        <v>104167</v>
      </c>
      <c r="B10980" s="261" t="s">
        <v>11281</v>
      </c>
      <c r="C10980" s="268" t="s">
        <v>347</v>
      </c>
      <c r="D10980" s="283">
        <v>113.53</v>
      </c>
    </row>
    <row r="10981" spans="1:4">
      <c r="A10981" s="268">
        <v>89514</v>
      </c>
      <c r="B10981" s="261" t="s">
        <v>11282</v>
      </c>
      <c r="C10981" s="268" t="s">
        <v>347</v>
      </c>
      <c r="D10981" s="283">
        <v>7.65</v>
      </c>
    </row>
    <row r="10982" spans="1:4">
      <c r="A10982" s="268">
        <v>89518</v>
      </c>
      <c r="B10982" s="261" t="s">
        <v>11283</v>
      </c>
      <c r="C10982" s="268" t="s">
        <v>347</v>
      </c>
      <c r="D10982" s="283">
        <v>15.18</v>
      </c>
    </row>
    <row r="10983" spans="1:4">
      <c r="A10983" s="268">
        <v>89581</v>
      </c>
      <c r="B10983" s="261" t="s">
        <v>11284</v>
      </c>
      <c r="C10983" s="268" t="s">
        <v>347</v>
      </c>
      <c r="D10983" s="283">
        <v>32.24</v>
      </c>
    </row>
    <row r="10984" spans="1:4">
      <c r="A10984" s="268">
        <v>89522</v>
      </c>
      <c r="B10984" s="261" t="s">
        <v>11285</v>
      </c>
      <c r="C10984" s="268" t="s">
        <v>347</v>
      </c>
      <c r="D10984" s="283">
        <v>27.92</v>
      </c>
    </row>
    <row r="10985" spans="1:4">
      <c r="A10985" s="268">
        <v>89574</v>
      </c>
      <c r="B10985" s="261" t="s">
        <v>11286</v>
      </c>
      <c r="C10985" s="268" t="s">
        <v>347</v>
      </c>
      <c r="D10985" s="283">
        <v>135.52000000000001</v>
      </c>
    </row>
    <row r="10986" spans="1:4">
      <c r="A10986" s="268">
        <v>89690</v>
      </c>
      <c r="B10986" s="261" t="s">
        <v>11287</v>
      </c>
      <c r="C10986" s="268" t="s">
        <v>347</v>
      </c>
      <c r="D10986" s="283">
        <v>82.77</v>
      </c>
    </row>
    <row r="10987" spans="1:4">
      <c r="A10987" s="268">
        <v>89567</v>
      </c>
      <c r="B10987" s="261" t="s">
        <v>11288</v>
      </c>
      <c r="C10987" s="268" t="s">
        <v>347</v>
      </c>
      <c r="D10987" s="283">
        <v>72.34</v>
      </c>
    </row>
    <row r="10988" spans="1:4">
      <c r="A10988" s="268">
        <v>89692</v>
      </c>
      <c r="B10988" s="261" t="s">
        <v>11289</v>
      </c>
      <c r="C10988" s="268" t="s">
        <v>347</v>
      </c>
      <c r="D10988" s="283">
        <v>91.42</v>
      </c>
    </row>
    <row r="10989" spans="1:4">
      <c r="A10989" s="268">
        <v>89569</v>
      </c>
      <c r="B10989" s="261" t="s">
        <v>11290</v>
      </c>
      <c r="C10989" s="268" t="s">
        <v>347</v>
      </c>
      <c r="D10989" s="283">
        <v>82.56</v>
      </c>
    </row>
    <row r="10990" spans="1:4">
      <c r="A10990" s="268">
        <v>89699</v>
      </c>
      <c r="B10990" s="261" t="s">
        <v>11291</v>
      </c>
      <c r="C10990" s="268" t="s">
        <v>347</v>
      </c>
      <c r="D10990" s="283">
        <v>181.89</v>
      </c>
    </row>
    <row r="10991" spans="1:4">
      <c r="A10991" s="268">
        <v>104174</v>
      </c>
      <c r="B10991" s="261" t="s">
        <v>11292</v>
      </c>
      <c r="C10991" s="268" t="s">
        <v>347</v>
      </c>
      <c r="D10991" s="283">
        <v>169.82</v>
      </c>
    </row>
    <row r="10992" spans="1:4">
      <c r="A10992" s="268">
        <v>89698</v>
      </c>
      <c r="B10992" s="261" t="s">
        <v>11293</v>
      </c>
      <c r="C10992" s="268" t="s">
        <v>347</v>
      </c>
      <c r="D10992" s="283">
        <v>239.2</v>
      </c>
    </row>
    <row r="10993" spans="1:4">
      <c r="A10993" s="268">
        <v>104176</v>
      </c>
      <c r="B10993" s="261" t="s">
        <v>11294</v>
      </c>
      <c r="C10993" s="268" t="s">
        <v>347</v>
      </c>
      <c r="D10993" s="283">
        <v>223.91</v>
      </c>
    </row>
    <row r="10994" spans="1:4">
      <c r="A10994" s="268">
        <v>89561</v>
      </c>
      <c r="B10994" s="261" t="s">
        <v>11295</v>
      </c>
      <c r="C10994" s="268" t="s">
        <v>347</v>
      </c>
      <c r="D10994" s="283">
        <v>13.28</v>
      </c>
    </row>
    <row r="10995" spans="1:4">
      <c r="A10995" s="268">
        <v>89563</v>
      </c>
      <c r="B10995" s="261" t="s">
        <v>11296</v>
      </c>
      <c r="C10995" s="268" t="s">
        <v>347</v>
      </c>
      <c r="D10995" s="283">
        <v>32.25</v>
      </c>
    </row>
    <row r="10996" spans="1:4">
      <c r="A10996" s="268">
        <v>89685</v>
      </c>
      <c r="B10996" s="261" t="s">
        <v>11297</v>
      </c>
      <c r="C10996" s="268" t="s">
        <v>347</v>
      </c>
      <c r="D10996" s="283">
        <v>56.54</v>
      </c>
    </row>
    <row r="10997" spans="1:4">
      <c r="A10997" s="268">
        <v>89565</v>
      </c>
      <c r="B10997" s="261" t="s">
        <v>11298</v>
      </c>
      <c r="C10997" s="268" t="s">
        <v>347</v>
      </c>
      <c r="D10997" s="283">
        <v>50.77</v>
      </c>
    </row>
    <row r="10998" spans="1:4">
      <c r="A10998" s="268">
        <v>89671</v>
      </c>
      <c r="B10998" s="261" t="s">
        <v>11299</v>
      </c>
      <c r="C10998" s="268" t="s">
        <v>347</v>
      </c>
      <c r="D10998" s="283">
        <v>42.2</v>
      </c>
    </row>
    <row r="10999" spans="1:4">
      <c r="A10999" s="268">
        <v>89556</v>
      </c>
      <c r="B10999" s="261" t="s">
        <v>11300</v>
      </c>
      <c r="C10999" s="268" t="s">
        <v>347</v>
      </c>
      <c r="D10999" s="283">
        <v>36.99</v>
      </c>
    </row>
    <row r="11000" spans="1:4">
      <c r="A11000" s="268">
        <v>89679</v>
      </c>
      <c r="B11000" s="261" t="s">
        <v>11301</v>
      </c>
      <c r="C11000" s="268" t="s">
        <v>347</v>
      </c>
      <c r="D11000" s="283">
        <v>114.61</v>
      </c>
    </row>
    <row r="11001" spans="1:4">
      <c r="A11001" s="268">
        <v>104171</v>
      </c>
      <c r="B11001" s="261" t="s">
        <v>11302</v>
      </c>
      <c r="C11001" s="268" t="s">
        <v>347</v>
      </c>
      <c r="D11001" s="283">
        <v>83.69</v>
      </c>
    </row>
    <row r="11002" spans="1:4">
      <c r="A11002" s="268">
        <v>89600</v>
      </c>
      <c r="B11002" s="261" t="s">
        <v>11303</v>
      </c>
      <c r="C11002" s="268" t="s">
        <v>347</v>
      </c>
      <c r="D11002" s="283">
        <v>24.88</v>
      </c>
    </row>
    <row r="11003" spans="1:4">
      <c r="A11003" s="268">
        <v>89548</v>
      </c>
      <c r="B11003" s="261" t="s">
        <v>11304</v>
      </c>
      <c r="C11003" s="268" t="s">
        <v>347</v>
      </c>
      <c r="D11003" s="283">
        <v>21.99</v>
      </c>
    </row>
    <row r="11004" spans="1:4">
      <c r="A11004" s="268">
        <v>89669</v>
      </c>
      <c r="B11004" s="261" t="s">
        <v>11305</v>
      </c>
      <c r="C11004" s="268" t="s">
        <v>347</v>
      </c>
      <c r="D11004" s="283">
        <v>31.82</v>
      </c>
    </row>
    <row r="11005" spans="1:4">
      <c r="A11005" s="268">
        <v>89554</v>
      </c>
      <c r="B11005" s="261" t="s">
        <v>11306</v>
      </c>
      <c r="C11005" s="268" t="s">
        <v>347</v>
      </c>
      <c r="D11005" s="283">
        <v>26.58</v>
      </c>
    </row>
    <row r="11006" spans="1:4">
      <c r="A11006" s="268">
        <v>89677</v>
      </c>
      <c r="B11006" s="261" t="s">
        <v>11307</v>
      </c>
      <c r="C11006" s="268" t="s">
        <v>347</v>
      </c>
      <c r="D11006" s="283">
        <v>73.16</v>
      </c>
    </row>
    <row r="11007" spans="1:4">
      <c r="A11007" s="268">
        <v>104170</v>
      </c>
      <c r="B11007" s="261" t="s">
        <v>11308</v>
      </c>
      <c r="C11007" s="268" t="s">
        <v>347</v>
      </c>
      <c r="D11007" s="283">
        <v>65.34</v>
      </c>
    </row>
    <row r="11008" spans="1:4">
      <c r="A11008" s="268">
        <v>89544</v>
      </c>
      <c r="B11008" s="261" t="s">
        <v>11309</v>
      </c>
      <c r="C11008" s="268" t="s">
        <v>347</v>
      </c>
      <c r="D11008" s="283">
        <v>7.62</v>
      </c>
    </row>
    <row r="11009" spans="1:4">
      <c r="A11009" s="268">
        <v>89545</v>
      </c>
      <c r="B11009" s="261" t="s">
        <v>11310</v>
      </c>
      <c r="C11009" s="268" t="s">
        <v>347</v>
      </c>
      <c r="D11009" s="283">
        <v>15.4</v>
      </c>
    </row>
    <row r="11010" spans="1:4">
      <c r="A11010" s="268">
        <v>89599</v>
      </c>
      <c r="B11010" s="261" t="s">
        <v>11311</v>
      </c>
      <c r="C11010" s="268" t="s">
        <v>347</v>
      </c>
      <c r="D11010" s="283">
        <v>23.6</v>
      </c>
    </row>
    <row r="11011" spans="1:4">
      <c r="A11011" s="268">
        <v>89547</v>
      </c>
      <c r="B11011" s="261" t="s">
        <v>11312</v>
      </c>
      <c r="C11011" s="268" t="s">
        <v>347</v>
      </c>
      <c r="D11011" s="283">
        <v>20.7</v>
      </c>
    </row>
    <row r="11012" spans="1:4">
      <c r="A11012" s="268">
        <v>89495</v>
      </c>
      <c r="B11012" s="261" t="s">
        <v>11313</v>
      </c>
      <c r="C11012" s="268" t="s">
        <v>347</v>
      </c>
      <c r="D11012" s="283">
        <v>18.98</v>
      </c>
    </row>
    <row r="11013" spans="1:4">
      <c r="A11013" s="268">
        <v>89673</v>
      </c>
      <c r="B11013" s="261" t="s">
        <v>11314</v>
      </c>
      <c r="C11013" s="268" t="s">
        <v>347</v>
      </c>
      <c r="D11013" s="283">
        <v>33.770000000000003</v>
      </c>
    </row>
    <row r="11014" spans="1:4">
      <c r="A11014" s="268">
        <v>89557</v>
      </c>
      <c r="B11014" s="261" t="s">
        <v>11315</v>
      </c>
      <c r="C11014" s="268" t="s">
        <v>347</v>
      </c>
      <c r="D11014" s="283">
        <v>29.72</v>
      </c>
    </row>
    <row r="11015" spans="1:4">
      <c r="A11015" s="268">
        <v>89681</v>
      </c>
      <c r="B11015" s="261" t="s">
        <v>11316</v>
      </c>
      <c r="C11015" s="268" t="s">
        <v>347</v>
      </c>
      <c r="D11015" s="283">
        <v>83.05</v>
      </c>
    </row>
    <row r="11016" spans="1:4">
      <c r="A11016" s="268">
        <v>104173</v>
      </c>
      <c r="B11016" s="261" t="s">
        <v>11317</v>
      </c>
      <c r="C11016" s="268" t="s">
        <v>347</v>
      </c>
      <c r="D11016" s="283">
        <v>77.819999999999993</v>
      </c>
    </row>
    <row r="11017" spans="1:4">
      <c r="A11017" s="268">
        <v>89549</v>
      </c>
      <c r="B11017" s="261" t="s">
        <v>11318</v>
      </c>
      <c r="C11017" s="268" t="s">
        <v>347</v>
      </c>
      <c r="D11017" s="283">
        <v>18.420000000000002</v>
      </c>
    </row>
    <row r="11018" spans="1:4">
      <c r="A11018" s="268">
        <v>89578</v>
      </c>
      <c r="B11018" s="261" t="s">
        <v>11319</v>
      </c>
      <c r="C11018" s="268" t="s">
        <v>111</v>
      </c>
      <c r="D11018" s="283">
        <v>28.4</v>
      </c>
    </row>
    <row r="11019" spans="1:4">
      <c r="A11019" s="268">
        <v>89512</v>
      </c>
      <c r="B11019" s="261" t="s">
        <v>11320</v>
      </c>
      <c r="C11019" s="268" t="s">
        <v>111</v>
      </c>
      <c r="D11019" s="283">
        <v>46.09</v>
      </c>
    </row>
    <row r="11020" spans="1:4">
      <c r="A11020" s="268">
        <v>89580</v>
      </c>
      <c r="B11020" s="261" t="s">
        <v>11321</v>
      </c>
      <c r="C11020" s="268" t="s">
        <v>111</v>
      </c>
      <c r="D11020" s="283">
        <v>58.38</v>
      </c>
    </row>
    <row r="11021" spans="1:4">
      <c r="A11021" s="268">
        <v>104166</v>
      </c>
      <c r="B11021" s="261" t="s">
        <v>11322</v>
      </c>
      <c r="C11021" s="268" t="s">
        <v>111</v>
      </c>
      <c r="D11021" s="283">
        <v>64.900000000000006</v>
      </c>
    </row>
    <row r="11022" spans="1:4">
      <c r="A11022" s="268">
        <v>89508</v>
      </c>
      <c r="B11022" s="261" t="s">
        <v>11323</v>
      </c>
      <c r="C11022" s="268" t="s">
        <v>111</v>
      </c>
      <c r="D11022" s="283">
        <v>15.89</v>
      </c>
    </row>
    <row r="11023" spans="1:4">
      <c r="A11023" s="268">
        <v>89509</v>
      </c>
      <c r="B11023" s="261" t="s">
        <v>11324</v>
      </c>
      <c r="C11023" s="268" t="s">
        <v>111</v>
      </c>
      <c r="D11023" s="283">
        <v>21.36</v>
      </c>
    </row>
    <row r="11024" spans="1:4">
      <c r="A11024" s="268">
        <v>89576</v>
      </c>
      <c r="B11024" s="261" t="s">
        <v>11325</v>
      </c>
      <c r="C11024" s="268" t="s">
        <v>111</v>
      </c>
      <c r="D11024" s="283">
        <v>22.7</v>
      </c>
    </row>
    <row r="11025" spans="1:4">
      <c r="A11025" s="268">
        <v>89511</v>
      </c>
      <c r="B11025" s="261" t="s">
        <v>11326</v>
      </c>
      <c r="C11025" s="268" t="s">
        <v>111</v>
      </c>
      <c r="D11025" s="283">
        <v>36.020000000000003</v>
      </c>
    </row>
    <row r="11026" spans="1:4">
      <c r="A11026" s="268">
        <v>89675</v>
      </c>
      <c r="B11026" s="261" t="s">
        <v>11327</v>
      </c>
      <c r="C11026" s="268" t="s">
        <v>347</v>
      </c>
      <c r="D11026" s="283">
        <v>63.91</v>
      </c>
    </row>
    <row r="11027" spans="1:4">
      <c r="A11027" s="268">
        <v>89559</v>
      </c>
      <c r="B11027" s="261" t="s">
        <v>11328</v>
      </c>
      <c r="C11027" s="268" t="s">
        <v>347</v>
      </c>
      <c r="D11027" s="283">
        <v>58.7</v>
      </c>
    </row>
    <row r="11028" spans="1:4">
      <c r="A11028" s="268">
        <v>104172</v>
      </c>
      <c r="B11028" s="261" t="s">
        <v>11329</v>
      </c>
      <c r="C11028" s="268" t="s">
        <v>347</v>
      </c>
      <c r="D11028" s="283">
        <v>235.79</v>
      </c>
    </row>
    <row r="11029" spans="1:4">
      <c r="A11029" s="268">
        <v>89683</v>
      </c>
      <c r="B11029" s="261" t="s">
        <v>11330</v>
      </c>
      <c r="C11029" s="268" t="s">
        <v>347</v>
      </c>
      <c r="D11029" s="283">
        <v>243.44</v>
      </c>
    </row>
    <row r="11030" spans="1:4">
      <c r="A11030" s="268">
        <v>89667</v>
      </c>
      <c r="B11030" s="261" t="s">
        <v>11331</v>
      </c>
      <c r="C11030" s="268" t="s">
        <v>347</v>
      </c>
      <c r="D11030" s="283">
        <v>39.57</v>
      </c>
    </row>
    <row r="11031" spans="1:4">
      <c r="A11031" s="268">
        <v>89550</v>
      </c>
      <c r="B11031" s="261" t="s">
        <v>11332</v>
      </c>
      <c r="C11031" s="268" t="s">
        <v>347</v>
      </c>
      <c r="D11031" s="283">
        <v>36.68</v>
      </c>
    </row>
    <row r="11032" spans="1:4">
      <c r="A11032" s="268">
        <v>89693</v>
      </c>
      <c r="B11032" s="261" t="s">
        <v>11333</v>
      </c>
      <c r="C11032" s="268" t="s">
        <v>347</v>
      </c>
      <c r="D11032" s="283">
        <v>74.099999999999994</v>
      </c>
    </row>
    <row r="11033" spans="1:4">
      <c r="A11033" s="268">
        <v>89571</v>
      </c>
      <c r="B11033" s="261" t="s">
        <v>11334</v>
      </c>
      <c r="C11033" s="268" t="s">
        <v>347</v>
      </c>
      <c r="D11033" s="283">
        <v>63.67</v>
      </c>
    </row>
    <row r="11034" spans="1:4">
      <c r="A11034" s="268">
        <v>89696</v>
      </c>
      <c r="B11034" s="261" t="s">
        <v>11335</v>
      </c>
      <c r="C11034" s="268" t="s">
        <v>347</v>
      </c>
      <c r="D11034" s="283">
        <v>77.38</v>
      </c>
    </row>
    <row r="11035" spans="1:4">
      <c r="A11035" s="268">
        <v>89573</v>
      </c>
      <c r="B11035" s="261" t="s">
        <v>11336</v>
      </c>
      <c r="C11035" s="268" t="s">
        <v>347</v>
      </c>
      <c r="D11035" s="283">
        <v>68.52</v>
      </c>
    </row>
    <row r="11036" spans="1:4">
      <c r="A11036" s="268">
        <v>89704</v>
      </c>
      <c r="B11036" s="261" t="s">
        <v>11337</v>
      </c>
      <c r="C11036" s="268" t="s">
        <v>347</v>
      </c>
      <c r="D11036" s="283">
        <v>142.63</v>
      </c>
    </row>
    <row r="11037" spans="1:4">
      <c r="A11037" s="268">
        <v>104175</v>
      </c>
      <c r="B11037" s="261" t="s">
        <v>11338</v>
      </c>
      <c r="C11037" s="268" t="s">
        <v>347</v>
      </c>
      <c r="D11037" s="283">
        <v>130.56</v>
      </c>
    </row>
    <row r="11038" spans="1:4">
      <c r="A11038" s="268">
        <v>89701</v>
      </c>
      <c r="B11038" s="261" t="s">
        <v>11339</v>
      </c>
      <c r="C11038" s="268" t="s">
        <v>347</v>
      </c>
      <c r="D11038" s="283">
        <v>183.51</v>
      </c>
    </row>
    <row r="11039" spans="1:4">
      <c r="A11039" s="268">
        <v>104177</v>
      </c>
      <c r="B11039" s="261" t="s">
        <v>11340</v>
      </c>
      <c r="C11039" s="268" t="s">
        <v>347</v>
      </c>
      <c r="D11039" s="283">
        <v>168.22</v>
      </c>
    </row>
    <row r="11040" spans="1:4">
      <c r="A11040" s="268">
        <v>89566</v>
      </c>
      <c r="B11040" s="261" t="s">
        <v>11341</v>
      </c>
      <c r="C11040" s="268" t="s">
        <v>347</v>
      </c>
      <c r="D11040" s="283">
        <v>43.89</v>
      </c>
    </row>
    <row r="11041" spans="1:4">
      <c r="A11041" s="268">
        <v>89687</v>
      </c>
      <c r="B11041" s="261" t="s">
        <v>11342</v>
      </c>
      <c r="C11041" s="268" t="s">
        <v>347</v>
      </c>
      <c r="D11041" s="283">
        <v>49.66</v>
      </c>
    </row>
    <row r="11042" spans="1:4">
      <c r="A11042" s="268">
        <v>102450</v>
      </c>
      <c r="B11042" s="261" t="s">
        <v>11343</v>
      </c>
      <c r="C11042" s="268" t="s">
        <v>147</v>
      </c>
      <c r="D11042" s="283">
        <v>0</v>
      </c>
    </row>
    <row r="11043" spans="1:4">
      <c r="A11043" s="268">
        <v>102250</v>
      </c>
      <c r="B11043" s="261" t="s">
        <v>11344</v>
      </c>
      <c r="C11043" s="268" t="s">
        <v>147</v>
      </c>
      <c r="D11043" s="283">
        <v>0</v>
      </c>
    </row>
    <row r="11044" spans="1:4">
      <c r="A11044" s="268">
        <v>102240</v>
      </c>
      <c r="B11044" s="261" t="s">
        <v>11345</v>
      </c>
      <c r="C11044" s="268" t="s">
        <v>147</v>
      </c>
      <c r="D11044" s="283">
        <v>0</v>
      </c>
    </row>
    <row r="11045" spans="1:4">
      <c r="A11045" s="268">
        <v>102449</v>
      </c>
      <c r="B11045" s="261" t="s">
        <v>11346</v>
      </c>
      <c r="C11045" s="268" t="s">
        <v>147</v>
      </c>
      <c r="D11045" s="283">
        <v>0</v>
      </c>
    </row>
    <row r="11046" spans="1:4">
      <c r="A11046" s="268">
        <v>102249</v>
      </c>
      <c r="B11046" s="261" t="s">
        <v>11347</v>
      </c>
      <c r="C11046" s="268" t="s">
        <v>147</v>
      </c>
      <c r="D11046" s="283">
        <v>0</v>
      </c>
    </row>
    <row r="11047" spans="1:4">
      <c r="A11047" s="268">
        <v>102238</v>
      </c>
      <c r="B11047" s="261" t="s">
        <v>11348</v>
      </c>
      <c r="C11047" s="268" t="s">
        <v>147</v>
      </c>
      <c r="D11047" s="283">
        <v>0</v>
      </c>
    </row>
    <row r="11048" spans="1:4">
      <c r="A11048" s="268">
        <v>102448</v>
      </c>
      <c r="B11048" s="261" t="s">
        <v>11349</v>
      </c>
      <c r="C11048" s="268" t="s">
        <v>147</v>
      </c>
      <c r="D11048" s="283">
        <v>0</v>
      </c>
    </row>
    <row r="11049" spans="1:4">
      <c r="A11049" s="268">
        <v>102248</v>
      </c>
      <c r="B11049" s="261" t="s">
        <v>11350</v>
      </c>
      <c r="C11049" s="268" t="s">
        <v>147</v>
      </c>
      <c r="D11049" s="283">
        <v>0</v>
      </c>
    </row>
    <row r="11050" spans="1:4">
      <c r="A11050" s="268">
        <v>102253</v>
      </c>
      <c r="B11050" s="261" t="s">
        <v>11351</v>
      </c>
      <c r="C11050" s="268" t="s">
        <v>147</v>
      </c>
      <c r="D11050" s="283">
        <v>1076.7</v>
      </c>
    </row>
    <row r="11051" spans="1:4">
      <c r="A11051" s="268">
        <v>102254</v>
      </c>
      <c r="B11051" s="261" t="s">
        <v>11352</v>
      </c>
      <c r="C11051" s="268" t="s">
        <v>147</v>
      </c>
      <c r="D11051" s="283">
        <v>1050.77</v>
      </c>
    </row>
    <row r="11052" spans="1:4">
      <c r="A11052" s="268">
        <v>102257</v>
      </c>
      <c r="B11052" s="261" t="s">
        <v>11353</v>
      </c>
      <c r="C11052" s="268" t="s">
        <v>147</v>
      </c>
      <c r="D11052" s="283">
        <v>380.87</v>
      </c>
    </row>
    <row r="11053" spans="1:4">
      <c r="A11053" s="268">
        <v>102239</v>
      </c>
      <c r="B11053" s="261" t="s">
        <v>11354</v>
      </c>
      <c r="C11053" s="268" t="s">
        <v>147</v>
      </c>
      <c r="D11053" s="283">
        <v>0</v>
      </c>
    </row>
    <row r="11054" spans="1:4">
      <c r="A11054" s="268">
        <v>102236</v>
      </c>
      <c r="B11054" s="261" t="s">
        <v>11355</v>
      </c>
      <c r="C11054" s="268" t="s">
        <v>147</v>
      </c>
      <c r="D11054" s="283">
        <v>0</v>
      </c>
    </row>
    <row r="11055" spans="1:4">
      <c r="A11055" s="268">
        <v>102235</v>
      </c>
      <c r="B11055" s="261" t="s">
        <v>11356</v>
      </c>
      <c r="C11055" s="268" t="s">
        <v>147</v>
      </c>
      <c r="D11055" s="283">
        <v>435.7</v>
      </c>
    </row>
    <row r="11056" spans="1:4">
      <c r="A11056" s="268">
        <v>106164</v>
      </c>
      <c r="B11056" s="261" t="s">
        <v>11357</v>
      </c>
      <c r="C11056" s="268" t="s">
        <v>147</v>
      </c>
      <c r="D11056" s="283">
        <v>0</v>
      </c>
    </row>
    <row r="11057" spans="1:4">
      <c r="A11057" s="268">
        <v>102260</v>
      </c>
      <c r="B11057" s="261" t="s">
        <v>11358</v>
      </c>
      <c r="C11057" s="268" t="s">
        <v>147</v>
      </c>
      <c r="D11057" s="283">
        <v>0</v>
      </c>
    </row>
    <row r="11058" spans="1:4">
      <c r="A11058" s="268">
        <v>102259</v>
      </c>
      <c r="B11058" s="261" t="s">
        <v>11359</v>
      </c>
      <c r="C11058" s="268" t="s">
        <v>147</v>
      </c>
      <c r="D11058" s="283">
        <v>0</v>
      </c>
    </row>
    <row r="11059" spans="1:4">
      <c r="A11059" s="268">
        <v>102262</v>
      </c>
      <c r="B11059" s="261" t="s">
        <v>11360</v>
      </c>
      <c r="C11059" s="268" t="s">
        <v>347</v>
      </c>
      <c r="D11059" s="283">
        <v>0</v>
      </c>
    </row>
    <row r="11060" spans="1:4">
      <c r="A11060" s="268">
        <v>102242</v>
      </c>
      <c r="B11060" s="261" t="s">
        <v>11361</v>
      </c>
      <c r="C11060" s="268" t="s">
        <v>147</v>
      </c>
      <c r="D11060" s="283">
        <v>0</v>
      </c>
    </row>
    <row r="11061" spans="1:4">
      <c r="A11061" s="268">
        <v>106165</v>
      </c>
      <c r="B11061" s="261" t="s">
        <v>11362</v>
      </c>
      <c r="C11061" s="268" t="s">
        <v>347</v>
      </c>
      <c r="D11061" s="283">
        <v>0</v>
      </c>
    </row>
    <row r="11062" spans="1:4">
      <c r="A11062" s="268">
        <v>102246</v>
      </c>
      <c r="B11062" s="261" t="s">
        <v>11363</v>
      </c>
      <c r="C11062" s="268" t="s">
        <v>147</v>
      </c>
      <c r="D11062" s="283">
        <v>0</v>
      </c>
    </row>
    <row r="11063" spans="1:4">
      <c r="A11063" s="268">
        <v>102252</v>
      </c>
      <c r="B11063" s="261" t="s">
        <v>11364</v>
      </c>
      <c r="C11063" s="268" t="s">
        <v>147</v>
      </c>
      <c r="D11063" s="283">
        <v>0</v>
      </c>
    </row>
    <row r="11064" spans="1:4">
      <c r="A11064" s="268">
        <v>101912</v>
      </c>
      <c r="B11064" s="261" t="s">
        <v>11365</v>
      </c>
      <c r="C11064" s="268" t="s">
        <v>347</v>
      </c>
      <c r="D11064" s="283">
        <v>1734.39</v>
      </c>
    </row>
    <row r="11065" spans="1:4">
      <c r="A11065" s="268">
        <v>96765</v>
      </c>
      <c r="B11065" s="261" t="s">
        <v>11366</v>
      </c>
      <c r="C11065" s="268" t="s">
        <v>347</v>
      </c>
      <c r="D11065" s="283">
        <v>1882.29</v>
      </c>
    </row>
    <row r="11066" spans="1:4">
      <c r="A11066" s="268">
        <v>97430</v>
      </c>
      <c r="B11066" s="261" t="s">
        <v>11367</v>
      </c>
      <c r="C11066" s="268" t="s">
        <v>347</v>
      </c>
      <c r="D11066" s="283">
        <v>42.96</v>
      </c>
    </row>
    <row r="11067" spans="1:4">
      <c r="A11067" s="268">
        <v>97431</v>
      </c>
      <c r="B11067" s="261" t="s">
        <v>11368</v>
      </c>
      <c r="C11067" s="268" t="s">
        <v>347</v>
      </c>
      <c r="D11067" s="283">
        <v>45.55</v>
      </c>
    </row>
    <row r="11068" spans="1:4">
      <c r="A11068" s="268">
        <v>97432</v>
      </c>
      <c r="B11068" s="261" t="s">
        <v>11369</v>
      </c>
      <c r="C11068" s="268" t="s">
        <v>347</v>
      </c>
      <c r="D11068" s="283">
        <v>49.21</v>
      </c>
    </row>
    <row r="11069" spans="1:4">
      <c r="A11069" s="268">
        <v>101913</v>
      </c>
      <c r="B11069" s="261" t="s">
        <v>11370</v>
      </c>
      <c r="C11069" s="268" t="s">
        <v>347</v>
      </c>
      <c r="D11069" s="283">
        <v>531.91999999999996</v>
      </c>
    </row>
    <row r="11070" spans="1:4">
      <c r="A11070" s="268">
        <v>101914</v>
      </c>
      <c r="B11070" s="261" t="s">
        <v>11371</v>
      </c>
      <c r="C11070" s="268" t="s">
        <v>347</v>
      </c>
      <c r="D11070" s="283">
        <v>652.09</v>
      </c>
    </row>
    <row r="11071" spans="1:4">
      <c r="A11071" s="268">
        <v>101915</v>
      </c>
      <c r="B11071" s="261" t="s">
        <v>11372</v>
      </c>
      <c r="C11071" s="268" t="s">
        <v>347</v>
      </c>
      <c r="D11071" s="283">
        <v>487.18</v>
      </c>
    </row>
    <row r="11072" spans="1:4">
      <c r="A11072" s="268">
        <v>97433</v>
      </c>
      <c r="B11072" s="261" t="s">
        <v>11373</v>
      </c>
      <c r="C11072" s="268" t="s">
        <v>347</v>
      </c>
      <c r="D11072" s="283">
        <v>94.71</v>
      </c>
    </row>
    <row r="11073" spans="1:4">
      <c r="A11073" s="268">
        <v>97435</v>
      </c>
      <c r="B11073" s="261" t="s">
        <v>11374</v>
      </c>
      <c r="C11073" s="268" t="s">
        <v>347</v>
      </c>
      <c r="D11073" s="283">
        <v>106.91</v>
      </c>
    </row>
    <row r="11074" spans="1:4">
      <c r="A11074" s="268">
        <v>97437</v>
      </c>
      <c r="B11074" s="261" t="s">
        <v>11375</v>
      </c>
      <c r="C11074" s="268" t="s">
        <v>347</v>
      </c>
      <c r="D11074" s="283">
        <v>118.99</v>
      </c>
    </row>
    <row r="11075" spans="1:4">
      <c r="A11075" s="268">
        <v>97546</v>
      </c>
      <c r="B11075" s="261" t="s">
        <v>11376</v>
      </c>
      <c r="C11075" s="268" t="s">
        <v>347</v>
      </c>
      <c r="D11075" s="283">
        <v>35.28</v>
      </c>
    </row>
    <row r="11076" spans="1:4">
      <c r="A11076" s="268">
        <v>97548</v>
      </c>
      <c r="B11076" s="261" t="s">
        <v>11377</v>
      </c>
      <c r="C11076" s="268" t="s">
        <v>347</v>
      </c>
      <c r="D11076" s="283">
        <v>52.31</v>
      </c>
    </row>
    <row r="11077" spans="1:4">
      <c r="A11077" s="268">
        <v>97550</v>
      </c>
      <c r="B11077" s="261" t="s">
        <v>11378</v>
      </c>
      <c r="C11077" s="268" t="s">
        <v>347</v>
      </c>
      <c r="D11077" s="283">
        <v>86.71</v>
      </c>
    </row>
    <row r="11078" spans="1:4">
      <c r="A11078" s="268">
        <v>97479</v>
      </c>
      <c r="B11078" s="261" t="s">
        <v>11379</v>
      </c>
      <c r="C11078" s="268" t="s">
        <v>347</v>
      </c>
      <c r="D11078" s="283">
        <v>58.16</v>
      </c>
    </row>
    <row r="11079" spans="1:4">
      <c r="A11079" s="268">
        <v>97517</v>
      </c>
      <c r="B11079" s="261" t="s">
        <v>11380</v>
      </c>
      <c r="C11079" s="268" t="s">
        <v>347</v>
      </c>
      <c r="D11079" s="283">
        <v>54.65</v>
      </c>
    </row>
    <row r="11080" spans="1:4">
      <c r="A11080" s="268">
        <v>97481</v>
      </c>
      <c r="B11080" s="261" t="s">
        <v>11381</v>
      </c>
      <c r="C11080" s="268" t="s">
        <v>347</v>
      </c>
      <c r="D11080" s="283">
        <v>84.21</v>
      </c>
    </row>
    <row r="11081" spans="1:4">
      <c r="A11081" s="268">
        <v>97519</v>
      </c>
      <c r="B11081" s="261" t="s">
        <v>11382</v>
      </c>
      <c r="C11081" s="268" t="s">
        <v>347</v>
      </c>
      <c r="D11081" s="283">
        <v>78.010000000000005</v>
      </c>
    </row>
    <row r="11082" spans="1:4">
      <c r="A11082" s="268">
        <v>97483</v>
      </c>
      <c r="B11082" s="261" t="s">
        <v>11383</v>
      </c>
      <c r="C11082" s="268" t="s">
        <v>347</v>
      </c>
      <c r="D11082" s="283">
        <v>117.96</v>
      </c>
    </row>
    <row r="11083" spans="1:4">
      <c r="A11083" s="268">
        <v>97521</v>
      </c>
      <c r="B11083" s="261" t="s">
        <v>11384</v>
      </c>
      <c r="C11083" s="268" t="s">
        <v>347</v>
      </c>
      <c r="D11083" s="283">
        <v>108.7</v>
      </c>
    </row>
    <row r="11084" spans="1:4">
      <c r="A11084" s="268">
        <v>97452</v>
      </c>
      <c r="B11084" s="261" t="s">
        <v>11385</v>
      </c>
      <c r="C11084" s="268" t="s">
        <v>347</v>
      </c>
      <c r="D11084" s="283">
        <v>190.89</v>
      </c>
    </row>
    <row r="11085" spans="1:4">
      <c r="A11085" s="268">
        <v>97485</v>
      </c>
      <c r="B11085" s="261" t="s">
        <v>11386</v>
      </c>
      <c r="C11085" s="268" t="s">
        <v>347</v>
      </c>
      <c r="D11085" s="283">
        <v>162.71</v>
      </c>
    </row>
    <row r="11086" spans="1:4">
      <c r="A11086" s="268">
        <v>97523</v>
      </c>
      <c r="B11086" s="261" t="s">
        <v>11387</v>
      </c>
      <c r="C11086" s="268" t="s">
        <v>347</v>
      </c>
      <c r="D11086" s="283">
        <v>149.62</v>
      </c>
    </row>
    <row r="11087" spans="1:4">
      <c r="A11087" s="268">
        <v>97454</v>
      </c>
      <c r="B11087" s="261" t="s">
        <v>11388</v>
      </c>
      <c r="C11087" s="268" t="s">
        <v>347</v>
      </c>
      <c r="D11087" s="283">
        <v>320.66000000000003</v>
      </c>
    </row>
    <row r="11088" spans="1:4">
      <c r="A11088" s="268">
        <v>97487</v>
      </c>
      <c r="B11088" s="261" t="s">
        <v>11389</v>
      </c>
      <c r="C11088" s="268" t="s">
        <v>347</v>
      </c>
      <c r="D11088" s="283">
        <v>300.75</v>
      </c>
    </row>
    <row r="11089" spans="1:4">
      <c r="A11089" s="268">
        <v>97525</v>
      </c>
      <c r="B11089" s="261" t="s">
        <v>11390</v>
      </c>
      <c r="C11089" s="268" t="s">
        <v>347</v>
      </c>
      <c r="D11089" s="283">
        <v>281.89999999999998</v>
      </c>
    </row>
    <row r="11090" spans="1:4">
      <c r="A11090" s="268">
        <v>97456</v>
      </c>
      <c r="B11090" s="261" t="s">
        <v>11391</v>
      </c>
      <c r="C11090" s="268" t="s">
        <v>347</v>
      </c>
      <c r="D11090" s="283">
        <v>729.6</v>
      </c>
    </row>
    <row r="11091" spans="1:4">
      <c r="A11091" s="268">
        <v>97489</v>
      </c>
      <c r="B11091" s="261" t="s">
        <v>11392</v>
      </c>
      <c r="C11091" s="268" t="s">
        <v>347</v>
      </c>
      <c r="D11091" s="283">
        <v>717.95</v>
      </c>
    </row>
    <row r="11092" spans="1:4">
      <c r="A11092" s="268">
        <v>97527</v>
      </c>
      <c r="B11092" s="261" t="s">
        <v>11393</v>
      </c>
      <c r="C11092" s="268" t="s">
        <v>347</v>
      </c>
      <c r="D11092" s="283">
        <v>693.36</v>
      </c>
    </row>
    <row r="11093" spans="1:4">
      <c r="A11093" s="268">
        <v>97434</v>
      </c>
      <c r="B11093" s="261" t="s">
        <v>11394</v>
      </c>
      <c r="C11093" s="268" t="s">
        <v>347</v>
      </c>
      <c r="D11093" s="283">
        <v>96.37</v>
      </c>
    </row>
    <row r="11094" spans="1:4">
      <c r="A11094" s="268">
        <v>97436</v>
      </c>
      <c r="B11094" s="261" t="s">
        <v>11395</v>
      </c>
      <c r="C11094" s="268" t="s">
        <v>347</v>
      </c>
      <c r="D11094" s="283">
        <v>110.1</v>
      </c>
    </row>
    <row r="11095" spans="1:4">
      <c r="A11095" s="268">
        <v>97438</v>
      </c>
      <c r="B11095" s="261" t="s">
        <v>11396</v>
      </c>
      <c r="C11095" s="268" t="s">
        <v>347</v>
      </c>
      <c r="D11095" s="283">
        <v>122.4</v>
      </c>
    </row>
    <row r="11096" spans="1:4">
      <c r="A11096" s="268">
        <v>97547</v>
      </c>
      <c r="B11096" s="261" t="s">
        <v>11397</v>
      </c>
      <c r="C11096" s="268" t="s">
        <v>347</v>
      </c>
      <c r="D11096" s="283">
        <v>35.28</v>
      </c>
    </row>
    <row r="11097" spans="1:4">
      <c r="A11097" s="268">
        <v>97549</v>
      </c>
      <c r="B11097" s="261" t="s">
        <v>11398</v>
      </c>
      <c r="C11097" s="268" t="s">
        <v>347</v>
      </c>
      <c r="D11097" s="283">
        <v>52.31</v>
      </c>
    </row>
    <row r="11098" spans="1:4">
      <c r="A11098" s="268">
        <v>97551</v>
      </c>
      <c r="B11098" s="261" t="s">
        <v>11399</v>
      </c>
      <c r="C11098" s="268" t="s">
        <v>347</v>
      </c>
      <c r="D11098" s="283">
        <v>86.71</v>
      </c>
    </row>
    <row r="11099" spans="1:4">
      <c r="A11099" s="268">
        <v>97480</v>
      </c>
      <c r="B11099" s="261" t="s">
        <v>11400</v>
      </c>
      <c r="C11099" s="268" t="s">
        <v>347</v>
      </c>
      <c r="D11099" s="283">
        <v>58.16</v>
      </c>
    </row>
    <row r="11100" spans="1:4">
      <c r="A11100" s="268">
        <v>97518</v>
      </c>
      <c r="B11100" s="261" t="s">
        <v>11401</v>
      </c>
      <c r="C11100" s="268" t="s">
        <v>347</v>
      </c>
      <c r="D11100" s="283">
        <v>54.65</v>
      </c>
    </row>
    <row r="11101" spans="1:4">
      <c r="A11101" s="268">
        <v>97482</v>
      </c>
      <c r="B11101" s="261" t="s">
        <v>11402</v>
      </c>
      <c r="C11101" s="268" t="s">
        <v>347</v>
      </c>
      <c r="D11101" s="283">
        <v>84.21</v>
      </c>
    </row>
    <row r="11102" spans="1:4">
      <c r="A11102" s="268">
        <v>97520</v>
      </c>
      <c r="B11102" s="261" t="s">
        <v>11403</v>
      </c>
      <c r="C11102" s="268" t="s">
        <v>347</v>
      </c>
      <c r="D11102" s="283">
        <v>78.010000000000005</v>
      </c>
    </row>
    <row r="11103" spans="1:4">
      <c r="A11103" s="268">
        <v>97484</v>
      </c>
      <c r="B11103" s="261" t="s">
        <v>11404</v>
      </c>
      <c r="C11103" s="268" t="s">
        <v>347</v>
      </c>
      <c r="D11103" s="283">
        <v>117.96</v>
      </c>
    </row>
    <row r="11104" spans="1:4">
      <c r="A11104" s="268">
        <v>97522</v>
      </c>
      <c r="B11104" s="261" t="s">
        <v>11405</v>
      </c>
      <c r="C11104" s="268" t="s">
        <v>347</v>
      </c>
      <c r="D11104" s="283">
        <v>108.7</v>
      </c>
    </row>
    <row r="11105" spans="1:4">
      <c r="A11105" s="268">
        <v>97453</v>
      </c>
      <c r="B11105" s="261" t="s">
        <v>11406</v>
      </c>
      <c r="C11105" s="268" t="s">
        <v>347</v>
      </c>
      <c r="D11105" s="283">
        <v>202.72</v>
      </c>
    </row>
    <row r="11106" spans="1:4">
      <c r="A11106" s="268">
        <v>97486</v>
      </c>
      <c r="B11106" s="261" t="s">
        <v>11407</v>
      </c>
      <c r="C11106" s="268" t="s">
        <v>347</v>
      </c>
      <c r="D11106" s="283">
        <v>174.54</v>
      </c>
    </row>
    <row r="11107" spans="1:4">
      <c r="A11107" s="268">
        <v>97524</v>
      </c>
      <c r="B11107" s="261" t="s">
        <v>11408</v>
      </c>
      <c r="C11107" s="268" t="s">
        <v>347</v>
      </c>
      <c r="D11107" s="283">
        <v>161.44999999999999</v>
      </c>
    </row>
    <row r="11108" spans="1:4">
      <c r="A11108" s="268">
        <v>97455</v>
      </c>
      <c r="B11108" s="261" t="s">
        <v>11409</v>
      </c>
      <c r="C11108" s="268" t="s">
        <v>347</v>
      </c>
      <c r="D11108" s="283">
        <v>339.58</v>
      </c>
    </row>
    <row r="11109" spans="1:4">
      <c r="A11109" s="268">
        <v>97488</v>
      </c>
      <c r="B11109" s="261" t="s">
        <v>11410</v>
      </c>
      <c r="C11109" s="268" t="s">
        <v>347</v>
      </c>
      <c r="D11109" s="283">
        <v>319.67</v>
      </c>
    </row>
    <row r="11110" spans="1:4">
      <c r="A11110" s="268">
        <v>97526</v>
      </c>
      <c r="B11110" s="261" t="s">
        <v>11411</v>
      </c>
      <c r="C11110" s="268" t="s">
        <v>347</v>
      </c>
      <c r="D11110" s="283">
        <v>300.82</v>
      </c>
    </row>
    <row r="11111" spans="1:4">
      <c r="A11111" s="268">
        <v>97457</v>
      </c>
      <c r="B11111" s="261" t="s">
        <v>11412</v>
      </c>
      <c r="C11111" s="268" t="s">
        <v>347</v>
      </c>
      <c r="D11111" s="283">
        <v>644.71</v>
      </c>
    </row>
    <row r="11112" spans="1:4">
      <c r="A11112" s="268">
        <v>97490</v>
      </c>
      <c r="B11112" s="261" t="s">
        <v>11413</v>
      </c>
      <c r="C11112" s="268" t="s">
        <v>347</v>
      </c>
      <c r="D11112" s="283">
        <v>633.05999999999995</v>
      </c>
    </row>
    <row r="11113" spans="1:4">
      <c r="A11113" s="268">
        <v>97528</v>
      </c>
      <c r="B11113" s="261" t="s">
        <v>11414</v>
      </c>
      <c r="C11113" s="268" t="s">
        <v>347</v>
      </c>
      <c r="D11113" s="283">
        <v>608.47</v>
      </c>
    </row>
    <row r="11114" spans="1:4">
      <c r="A11114" s="268">
        <v>101906</v>
      </c>
      <c r="B11114" s="261" t="s">
        <v>11415</v>
      </c>
      <c r="C11114" s="268" t="s">
        <v>347</v>
      </c>
      <c r="D11114" s="283">
        <v>814.6</v>
      </c>
    </row>
    <row r="11115" spans="1:4">
      <c r="A11115" s="268">
        <v>101907</v>
      </c>
      <c r="B11115" s="261" t="s">
        <v>11416</v>
      </c>
      <c r="C11115" s="268" t="s">
        <v>347</v>
      </c>
      <c r="D11115" s="283">
        <v>880.37</v>
      </c>
    </row>
    <row r="11116" spans="1:4">
      <c r="A11116" s="268">
        <v>101911</v>
      </c>
      <c r="B11116" s="261" t="s">
        <v>11417</v>
      </c>
      <c r="C11116" s="268" t="s">
        <v>347</v>
      </c>
      <c r="D11116" s="283">
        <v>419.98</v>
      </c>
    </row>
    <row r="11117" spans="1:4">
      <c r="A11117" s="268">
        <v>101908</v>
      </c>
      <c r="B11117" s="261" t="s">
        <v>11418</v>
      </c>
      <c r="C11117" s="268" t="s">
        <v>347</v>
      </c>
      <c r="D11117" s="283">
        <v>266.52</v>
      </c>
    </row>
    <row r="11118" spans="1:4">
      <c r="A11118" s="268">
        <v>101909</v>
      </c>
      <c r="B11118" s="261" t="s">
        <v>11419</v>
      </c>
      <c r="C11118" s="268" t="s">
        <v>347</v>
      </c>
      <c r="D11118" s="283">
        <v>310.37</v>
      </c>
    </row>
    <row r="11119" spans="1:4">
      <c r="A11119" s="268">
        <v>101910</v>
      </c>
      <c r="B11119" s="261" t="s">
        <v>11420</v>
      </c>
      <c r="C11119" s="268" t="s">
        <v>347</v>
      </c>
      <c r="D11119" s="283">
        <v>365.17</v>
      </c>
    </row>
    <row r="11120" spans="1:4">
      <c r="A11120" s="268">
        <v>101905</v>
      </c>
      <c r="B11120" s="261" t="s">
        <v>11421</v>
      </c>
      <c r="C11120" s="268" t="s">
        <v>347</v>
      </c>
      <c r="D11120" s="283">
        <v>274.74</v>
      </c>
    </row>
    <row r="11121" spans="1:4">
      <c r="A11121" s="268">
        <v>92698</v>
      </c>
      <c r="B11121" s="261" t="s">
        <v>11422</v>
      </c>
      <c r="C11121" s="268" t="s">
        <v>347</v>
      </c>
      <c r="D11121" s="283">
        <v>22.11</v>
      </c>
    </row>
    <row r="11122" spans="1:4">
      <c r="A11122" s="268">
        <v>92700</v>
      </c>
      <c r="B11122" s="261" t="s">
        <v>11423</v>
      </c>
      <c r="C11122" s="268" t="s">
        <v>347</v>
      </c>
      <c r="D11122" s="283">
        <v>35.93</v>
      </c>
    </row>
    <row r="11123" spans="1:4">
      <c r="A11123" s="268">
        <v>92702</v>
      </c>
      <c r="B11123" s="261" t="s">
        <v>11424</v>
      </c>
      <c r="C11123" s="268" t="s">
        <v>347</v>
      </c>
      <c r="D11123" s="283">
        <v>56.18</v>
      </c>
    </row>
    <row r="11124" spans="1:4">
      <c r="A11124" s="268">
        <v>92669</v>
      </c>
      <c r="B11124" s="261" t="s">
        <v>11425</v>
      </c>
      <c r="C11124" s="268" t="s">
        <v>347</v>
      </c>
      <c r="D11124" s="283">
        <v>42.07</v>
      </c>
    </row>
    <row r="11125" spans="1:4">
      <c r="A11125" s="268">
        <v>92671</v>
      </c>
      <c r="B11125" s="261" t="s">
        <v>11426</v>
      </c>
      <c r="C11125" s="268" t="s">
        <v>347</v>
      </c>
      <c r="D11125" s="283">
        <v>56.21</v>
      </c>
    </row>
    <row r="11126" spans="1:4">
      <c r="A11126" s="268">
        <v>92673</v>
      </c>
      <c r="B11126" s="261" t="s">
        <v>11427</v>
      </c>
      <c r="C11126" s="268" t="s">
        <v>347</v>
      </c>
      <c r="D11126" s="283">
        <v>65.77</v>
      </c>
    </row>
    <row r="11127" spans="1:4">
      <c r="A11127" s="268">
        <v>92675</v>
      </c>
      <c r="B11127" s="261" t="s">
        <v>11428</v>
      </c>
      <c r="C11127" s="268" t="s">
        <v>347</v>
      </c>
      <c r="D11127" s="283">
        <v>86.17</v>
      </c>
    </row>
    <row r="11128" spans="1:4">
      <c r="A11128" s="268">
        <v>92677</v>
      </c>
      <c r="B11128" s="261" t="s">
        <v>11429</v>
      </c>
      <c r="C11128" s="268" t="s">
        <v>347</v>
      </c>
      <c r="D11128" s="283">
        <v>142.03</v>
      </c>
    </row>
    <row r="11129" spans="1:4">
      <c r="A11129" s="268">
        <v>92635</v>
      </c>
      <c r="B11129" s="261" t="s">
        <v>11430</v>
      </c>
      <c r="C11129" s="268" t="s">
        <v>347</v>
      </c>
      <c r="D11129" s="283">
        <v>221.55</v>
      </c>
    </row>
    <row r="11130" spans="1:4">
      <c r="A11130" s="268">
        <v>92679</v>
      </c>
      <c r="B11130" s="261" t="s">
        <v>11431</v>
      </c>
      <c r="C11130" s="268" t="s">
        <v>347</v>
      </c>
      <c r="D11130" s="283">
        <v>195.66</v>
      </c>
    </row>
    <row r="11131" spans="1:4">
      <c r="A11131" s="268">
        <v>92381</v>
      </c>
      <c r="B11131" s="261" t="s">
        <v>11432</v>
      </c>
      <c r="C11131" s="268" t="s">
        <v>347</v>
      </c>
      <c r="D11131" s="283">
        <v>54.54</v>
      </c>
    </row>
    <row r="11132" spans="1:4">
      <c r="A11132" s="268">
        <v>92383</v>
      </c>
      <c r="B11132" s="261" t="s">
        <v>11433</v>
      </c>
      <c r="C11132" s="268" t="s">
        <v>347</v>
      </c>
      <c r="D11132" s="283">
        <v>70.400000000000006</v>
      </c>
    </row>
    <row r="11133" spans="1:4">
      <c r="A11133" s="268">
        <v>92385</v>
      </c>
      <c r="B11133" s="261" t="s">
        <v>11434</v>
      </c>
      <c r="C11133" s="268" t="s">
        <v>347</v>
      </c>
      <c r="D11133" s="283">
        <v>81.900000000000006</v>
      </c>
    </row>
    <row r="11134" spans="1:4">
      <c r="A11134" s="268">
        <v>92350</v>
      </c>
      <c r="B11134" s="261" t="s">
        <v>11435</v>
      </c>
      <c r="C11134" s="268" t="s">
        <v>347</v>
      </c>
      <c r="D11134" s="283">
        <v>109.85</v>
      </c>
    </row>
    <row r="11135" spans="1:4">
      <c r="A11135" s="268">
        <v>92387</v>
      </c>
      <c r="B11135" s="261" t="s">
        <v>11436</v>
      </c>
      <c r="C11135" s="268" t="s">
        <v>347</v>
      </c>
      <c r="D11135" s="283">
        <v>104.75</v>
      </c>
    </row>
    <row r="11136" spans="1:4">
      <c r="A11136" s="268">
        <v>92352</v>
      </c>
      <c r="B11136" s="261" t="s">
        <v>11437</v>
      </c>
      <c r="C11136" s="268" t="s">
        <v>347</v>
      </c>
      <c r="D11136" s="283">
        <v>164.35</v>
      </c>
    </row>
    <row r="11137" spans="1:4">
      <c r="A11137" s="268">
        <v>92389</v>
      </c>
      <c r="B11137" s="261" t="s">
        <v>11438</v>
      </c>
      <c r="C11137" s="268" t="s">
        <v>347</v>
      </c>
      <c r="D11137" s="283">
        <v>164.26</v>
      </c>
    </row>
    <row r="11138" spans="1:4">
      <c r="A11138" s="268">
        <v>92354</v>
      </c>
      <c r="B11138" s="261" t="s">
        <v>11439</v>
      </c>
      <c r="C11138" s="268" t="s">
        <v>347</v>
      </c>
      <c r="D11138" s="283">
        <v>216.65</v>
      </c>
    </row>
    <row r="11139" spans="1:4">
      <c r="A11139" s="268">
        <v>92699</v>
      </c>
      <c r="B11139" s="261" t="s">
        <v>11440</v>
      </c>
      <c r="C11139" s="268" t="s">
        <v>347</v>
      </c>
      <c r="D11139" s="283">
        <v>20.72</v>
      </c>
    </row>
    <row r="11140" spans="1:4">
      <c r="A11140" s="268">
        <v>92701</v>
      </c>
      <c r="B11140" s="261" t="s">
        <v>11441</v>
      </c>
      <c r="C11140" s="268" t="s">
        <v>347</v>
      </c>
      <c r="D11140" s="283">
        <v>33.85</v>
      </c>
    </row>
    <row r="11141" spans="1:4">
      <c r="A11141" s="268">
        <v>92703</v>
      </c>
      <c r="B11141" s="261" t="s">
        <v>11442</v>
      </c>
      <c r="C11141" s="268" t="s">
        <v>347</v>
      </c>
      <c r="D11141" s="283">
        <v>53.63</v>
      </c>
    </row>
    <row r="11142" spans="1:4">
      <c r="A11142" s="268">
        <v>92670</v>
      </c>
      <c r="B11142" s="261" t="s">
        <v>11443</v>
      </c>
      <c r="C11142" s="268" t="s">
        <v>347</v>
      </c>
      <c r="D11142" s="283">
        <v>39.520000000000003</v>
      </c>
    </row>
    <row r="11143" spans="1:4">
      <c r="A11143" s="268">
        <v>92672</v>
      </c>
      <c r="B11143" s="261" t="s">
        <v>11444</v>
      </c>
      <c r="C11143" s="268" t="s">
        <v>347</v>
      </c>
      <c r="D11143" s="283">
        <v>51.12</v>
      </c>
    </row>
    <row r="11144" spans="1:4">
      <c r="A11144" s="268">
        <v>92674</v>
      </c>
      <c r="B11144" s="261" t="s">
        <v>11445</v>
      </c>
      <c r="C11144" s="268" t="s">
        <v>347</v>
      </c>
      <c r="D11144" s="283">
        <v>62.27</v>
      </c>
    </row>
    <row r="11145" spans="1:4">
      <c r="A11145" s="268">
        <v>92676</v>
      </c>
      <c r="B11145" s="261" t="s">
        <v>11446</v>
      </c>
      <c r="C11145" s="268" t="s">
        <v>347</v>
      </c>
      <c r="D11145" s="283">
        <v>83.79</v>
      </c>
    </row>
    <row r="11146" spans="1:4">
      <c r="A11146" s="268">
        <v>92678</v>
      </c>
      <c r="B11146" s="261" t="s">
        <v>11447</v>
      </c>
      <c r="C11146" s="268" t="s">
        <v>347</v>
      </c>
      <c r="D11146" s="283">
        <v>131.54</v>
      </c>
    </row>
    <row r="11147" spans="1:4">
      <c r="A11147" s="268">
        <v>92636</v>
      </c>
      <c r="B11147" s="261" t="s">
        <v>11448</v>
      </c>
      <c r="C11147" s="268" t="s">
        <v>347</v>
      </c>
      <c r="D11147" s="283">
        <v>201.35</v>
      </c>
    </row>
    <row r="11148" spans="1:4">
      <c r="A11148" s="268">
        <v>92680</v>
      </c>
      <c r="B11148" s="261" t="s">
        <v>11449</v>
      </c>
      <c r="C11148" s="268" t="s">
        <v>347</v>
      </c>
      <c r="D11148" s="283">
        <v>175.46</v>
      </c>
    </row>
    <row r="11149" spans="1:4">
      <c r="A11149" s="268">
        <v>92382</v>
      </c>
      <c r="B11149" s="261" t="s">
        <v>11450</v>
      </c>
      <c r="C11149" s="268" t="s">
        <v>347</v>
      </c>
      <c r="D11149" s="283">
        <v>51.99</v>
      </c>
    </row>
    <row r="11150" spans="1:4">
      <c r="A11150" s="268">
        <v>92384</v>
      </c>
      <c r="B11150" s="261" t="s">
        <v>11451</v>
      </c>
      <c r="C11150" s="268" t="s">
        <v>347</v>
      </c>
      <c r="D11150" s="283">
        <v>65.31</v>
      </c>
    </row>
    <row r="11151" spans="1:4">
      <c r="A11151" s="268">
        <v>92386</v>
      </c>
      <c r="B11151" s="261" t="s">
        <v>11452</v>
      </c>
      <c r="C11151" s="268" t="s">
        <v>347</v>
      </c>
      <c r="D11151" s="283">
        <v>78.400000000000006</v>
      </c>
    </row>
    <row r="11152" spans="1:4">
      <c r="A11152" s="268">
        <v>92351</v>
      </c>
      <c r="B11152" s="261" t="s">
        <v>11453</v>
      </c>
      <c r="C11152" s="268" t="s">
        <v>347</v>
      </c>
      <c r="D11152" s="283">
        <v>107.47</v>
      </c>
    </row>
    <row r="11153" spans="1:4">
      <c r="A11153" s="268">
        <v>92388</v>
      </c>
      <c r="B11153" s="261" t="s">
        <v>11454</v>
      </c>
      <c r="C11153" s="268" t="s">
        <v>347</v>
      </c>
      <c r="D11153" s="283">
        <v>102.37</v>
      </c>
    </row>
    <row r="11154" spans="1:4">
      <c r="A11154" s="268">
        <v>92353</v>
      </c>
      <c r="B11154" s="261" t="s">
        <v>11455</v>
      </c>
      <c r="C11154" s="268" t="s">
        <v>347</v>
      </c>
      <c r="D11154" s="283">
        <v>153.86000000000001</v>
      </c>
    </row>
    <row r="11155" spans="1:4">
      <c r="A11155" s="268">
        <v>92390</v>
      </c>
      <c r="B11155" s="261" t="s">
        <v>11456</v>
      </c>
      <c r="C11155" s="268" t="s">
        <v>347</v>
      </c>
      <c r="D11155" s="283">
        <v>153.77000000000001</v>
      </c>
    </row>
    <row r="11156" spans="1:4">
      <c r="A11156" s="268">
        <v>92355</v>
      </c>
      <c r="B11156" s="261" t="s">
        <v>11457</v>
      </c>
      <c r="C11156" s="268" t="s">
        <v>347</v>
      </c>
      <c r="D11156" s="283">
        <v>196.45</v>
      </c>
    </row>
    <row r="11157" spans="1:4">
      <c r="A11157" s="268">
        <v>101925</v>
      </c>
      <c r="B11157" s="261" t="s">
        <v>11458</v>
      </c>
      <c r="C11157" s="268" t="s">
        <v>347</v>
      </c>
      <c r="D11157" s="283">
        <v>321.86</v>
      </c>
    </row>
    <row r="11158" spans="1:4">
      <c r="A11158" s="268">
        <v>101934</v>
      </c>
      <c r="B11158" s="261" t="s">
        <v>11459</v>
      </c>
      <c r="C11158" s="268" t="s">
        <v>347</v>
      </c>
      <c r="D11158" s="283">
        <v>333.44</v>
      </c>
    </row>
    <row r="11159" spans="1:4">
      <c r="A11159" s="268">
        <v>97541</v>
      </c>
      <c r="B11159" s="261" t="s">
        <v>11460</v>
      </c>
      <c r="C11159" s="268" t="s">
        <v>347</v>
      </c>
      <c r="D11159" s="283">
        <v>25.49</v>
      </c>
    </row>
    <row r="11160" spans="1:4">
      <c r="A11160" s="268">
        <v>97462</v>
      </c>
      <c r="B11160" s="261" t="s">
        <v>11461</v>
      </c>
      <c r="C11160" s="268" t="s">
        <v>347</v>
      </c>
      <c r="D11160" s="283">
        <v>28.71</v>
      </c>
    </row>
    <row r="11161" spans="1:4">
      <c r="A11161" s="268">
        <v>97544</v>
      </c>
      <c r="B11161" s="261" t="s">
        <v>11462</v>
      </c>
      <c r="C11161" s="268" t="s">
        <v>347</v>
      </c>
      <c r="D11161" s="283">
        <v>41.39</v>
      </c>
    </row>
    <row r="11162" spans="1:4">
      <c r="A11162" s="268">
        <v>97500</v>
      </c>
      <c r="B11162" s="261" t="s">
        <v>11463</v>
      </c>
      <c r="C11162" s="268" t="s">
        <v>347</v>
      </c>
      <c r="D11162" s="283">
        <v>27.01</v>
      </c>
    </row>
    <row r="11163" spans="1:4">
      <c r="A11163" s="268">
        <v>97465</v>
      </c>
      <c r="B11163" s="261" t="s">
        <v>11464</v>
      </c>
      <c r="C11163" s="268" t="s">
        <v>347</v>
      </c>
      <c r="D11163" s="283">
        <v>60.38</v>
      </c>
    </row>
    <row r="11164" spans="1:4">
      <c r="A11164" s="268">
        <v>97503</v>
      </c>
      <c r="B11164" s="261" t="s">
        <v>11465</v>
      </c>
      <c r="C11164" s="268" t="s">
        <v>347</v>
      </c>
      <c r="D11164" s="283">
        <v>57.13</v>
      </c>
    </row>
    <row r="11165" spans="1:4">
      <c r="A11165" s="268">
        <v>97468</v>
      </c>
      <c r="B11165" s="261" t="s">
        <v>11466</v>
      </c>
      <c r="C11165" s="268" t="s">
        <v>347</v>
      </c>
      <c r="D11165" s="283">
        <v>76.849999999999994</v>
      </c>
    </row>
    <row r="11166" spans="1:4">
      <c r="A11166" s="268">
        <v>97506</v>
      </c>
      <c r="B11166" s="261" t="s">
        <v>11467</v>
      </c>
      <c r="C11166" s="268" t="s">
        <v>347</v>
      </c>
      <c r="D11166" s="283">
        <v>71.69</v>
      </c>
    </row>
    <row r="11167" spans="1:4">
      <c r="A11167" s="268">
        <v>97444</v>
      </c>
      <c r="B11167" s="261" t="s">
        <v>11468</v>
      </c>
      <c r="C11167" s="268" t="s">
        <v>347</v>
      </c>
      <c r="D11167" s="283">
        <v>136.05000000000001</v>
      </c>
    </row>
    <row r="11168" spans="1:4">
      <c r="A11168" s="268">
        <v>97471</v>
      </c>
      <c r="B11168" s="261" t="s">
        <v>11469</v>
      </c>
      <c r="C11168" s="268" t="s">
        <v>347</v>
      </c>
      <c r="D11168" s="283">
        <v>115.42</v>
      </c>
    </row>
    <row r="11169" spans="1:4">
      <c r="A11169" s="268">
        <v>97509</v>
      </c>
      <c r="B11169" s="261" t="s">
        <v>11470</v>
      </c>
      <c r="C11169" s="268" t="s">
        <v>347</v>
      </c>
      <c r="D11169" s="283">
        <v>107.97</v>
      </c>
    </row>
    <row r="11170" spans="1:4">
      <c r="A11170" s="268">
        <v>97447</v>
      </c>
      <c r="B11170" s="261" t="s">
        <v>11471</v>
      </c>
      <c r="C11170" s="268" t="s">
        <v>347</v>
      </c>
      <c r="D11170" s="283">
        <v>232.62</v>
      </c>
    </row>
    <row r="11171" spans="1:4">
      <c r="A11171" s="268">
        <v>97475</v>
      </c>
      <c r="B11171" s="261" t="s">
        <v>11472</v>
      </c>
      <c r="C11171" s="268" t="s">
        <v>347</v>
      </c>
      <c r="D11171" s="283">
        <v>216.6</v>
      </c>
    </row>
    <row r="11172" spans="1:4">
      <c r="A11172" s="268">
        <v>97512</v>
      </c>
      <c r="B11172" s="261" t="s">
        <v>11473</v>
      </c>
      <c r="C11172" s="268" t="s">
        <v>347</v>
      </c>
      <c r="D11172" s="283">
        <v>205.94</v>
      </c>
    </row>
    <row r="11173" spans="1:4">
      <c r="A11173" s="268">
        <v>97450</v>
      </c>
      <c r="B11173" s="261" t="s">
        <v>11474</v>
      </c>
      <c r="C11173" s="268" t="s">
        <v>347</v>
      </c>
      <c r="D11173" s="283">
        <v>301.06</v>
      </c>
    </row>
    <row r="11174" spans="1:4">
      <c r="A11174" s="268">
        <v>97478</v>
      </c>
      <c r="B11174" s="261" t="s">
        <v>11475</v>
      </c>
      <c r="C11174" s="268" t="s">
        <v>347</v>
      </c>
      <c r="D11174" s="283">
        <v>290.54000000000002</v>
      </c>
    </row>
    <row r="11175" spans="1:4">
      <c r="A11175" s="268">
        <v>97515</v>
      </c>
      <c r="B11175" s="261" t="s">
        <v>11476</v>
      </c>
      <c r="C11175" s="268" t="s">
        <v>347</v>
      </c>
      <c r="D11175" s="283">
        <v>276.05</v>
      </c>
    </row>
    <row r="11176" spans="1:4">
      <c r="A11176" s="268">
        <v>92928</v>
      </c>
      <c r="B11176" s="261" t="s">
        <v>11477</v>
      </c>
      <c r="C11176" s="268" t="s">
        <v>347</v>
      </c>
      <c r="D11176" s="283">
        <v>53.67</v>
      </c>
    </row>
    <row r="11177" spans="1:4">
      <c r="A11177" s="268">
        <v>92943</v>
      </c>
      <c r="B11177" s="261" t="s">
        <v>11478</v>
      </c>
      <c r="C11177" s="268" t="s">
        <v>347</v>
      </c>
      <c r="D11177" s="283">
        <v>43.56</v>
      </c>
    </row>
    <row r="11178" spans="1:4">
      <c r="A11178" s="268">
        <v>92929</v>
      </c>
      <c r="B11178" s="261" t="s">
        <v>11479</v>
      </c>
      <c r="C11178" s="268" t="s">
        <v>347</v>
      </c>
      <c r="D11178" s="283">
        <v>52.28</v>
      </c>
    </row>
    <row r="11179" spans="1:4">
      <c r="A11179" s="268">
        <v>92944</v>
      </c>
      <c r="B11179" s="261" t="s">
        <v>11480</v>
      </c>
      <c r="C11179" s="268" t="s">
        <v>347</v>
      </c>
      <c r="D11179" s="283">
        <v>42.75</v>
      </c>
    </row>
    <row r="11180" spans="1:4">
      <c r="A11180" s="268">
        <v>92930</v>
      </c>
      <c r="B11180" s="261" t="s">
        <v>11481</v>
      </c>
      <c r="C11180" s="268" t="s">
        <v>347</v>
      </c>
      <c r="D11180" s="283">
        <v>51.29</v>
      </c>
    </row>
    <row r="11181" spans="1:4">
      <c r="A11181" s="268">
        <v>92945</v>
      </c>
      <c r="B11181" s="261" t="s">
        <v>11482</v>
      </c>
      <c r="C11181" s="268" t="s">
        <v>347</v>
      </c>
      <c r="D11181" s="283">
        <v>42.16</v>
      </c>
    </row>
    <row r="11182" spans="1:4">
      <c r="A11182" s="268">
        <v>92925</v>
      </c>
      <c r="B11182" s="261" t="s">
        <v>11483</v>
      </c>
      <c r="C11182" s="268" t="s">
        <v>347</v>
      </c>
      <c r="D11182" s="283">
        <v>46.29</v>
      </c>
    </row>
    <row r="11183" spans="1:4">
      <c r="A11183" s="268">
        <v>92940</v>
      </c>
      <c r="B11183" s="261" t="s">
        <v>11484</v>
      </c>
      <c r="C11183" s="268" t="s">
        <v>347</v>
      </c>
      <c r="D11183" s="283">
        <v>37.409999999999997</v>
      </c>
    </row>
    <row r="11184" spans="1:4">
      <c r="A11184" s="268">
        <v>92926</v>
      </c>
      <c r="B11184" s="261" t="s">
        <v>11485</v>
      </c>
      <c r="C11184" s="268" t="s">
        <v>347</v>
      </c>
      <c r="D11184" s="283">
        <v>44.31</v>
      </c>
    </row>
    <row r="11185" spans="1:4">
      <c r="A11185" s="268">
        <v>92941</v>
      </c>
      <c r="B11185" s="261" t="s">
        <v>11486</v>
      </c>
      <c r="C11185" s="268" t="s">
        <v>347</v>
      </c>
      <c r="D11185" s="283">
        <v>36.24</v>
      </c>
    </row>
    <row r="11186" spans="1:4">
      <c r="A11186" s="268">
        <v>92927</v>
      </c>
      <c r="B11186" s="261" t="s">
        <v>11487</v>
      </c>
      <c r="C11186" s="268" t="s">
        <v>347</v>
      </c>
      <c r="D11186" s="283">
        <v>45.3</v>
      </c>
    </row>
    <row r="11187" spans="1:4">
      <c r="A11187" s="268">
        <v>92942</v>
      </c>
      <c r="B11187" s="261" t="s">
        <v>11488</v>
      </c>
      <c r="C11187" s="268" t="s">
        <v>347</v>
      </c>
      <c r="D11187" s="283">
        <v>36.82</v>
      </c>
    </row>
    <row r="11188" spans="1:4">
      <c r="A11188" s="268">
        <v>92918</v>
      </c>
      <c r="B11188" s="261" t="s">
        <v>11489</v>
      </c>
      <c r="C11188" s="268" t="s">
        <v>347</v>
      </c>
      <c r="D11188" s="283">
        <v>35.78</v>
      </c>
    </row>
    <row r="11189" spans="1:4">
      <c r="A11189" s="268">
        <v>92938</v>
      </c>
      <c r="B11189" s="261" t="s">
        <v>11490</v>
      </c>
      <c r="C11189" s="268" t="s">
        <v>347</v>
      </c>
      <c r="D11189" s="283">
        <v>28.28</v>
      </c>
    </row>
    <row r="11190" spans="1:4">
      <c r="A11190" s="268">
        <v>92920</v>
      </c>
      <c r="B11190" s="261" t="s">
        <v>11491</v>
      </c>
      <c r="C11190" s="268" t="s">
        <v>347</v>
      </c>
      <c r="D11190" s="283">
        <v>37.04</v>
      </c>
    </row>
    <row r="11191" spans="1:4">
      <c r="A11191" s="268">
        <v>92939</v>
      </c>
      <c r="B11191" s="261" t="s">
        <v>11492</v>
      </c>
      <c r="C11191" s="268" t="s">
        <v>347</v>
      </c>
      <c r="D11191" s="283">
        <v>29.13</v>
      </c>
    </row>
    <row r="11192" spans="1:4">
      <c r="A11192" s="268">
        <v>92910</v>
      </c>
      <c r="B11192" s="261" t="s">
        <v>11493</v>
      </c>
      <c r="C11192" s="268" t="s">
        <v>347</v>
      </c>
      <c r="D11192" s="283">
        <v>108.93</v>
      </c>
    </row>
    <row r="11193" spans="1:4">
      <c r="A11193" s="268">
        <v>92934</v>
      </c>
      <c r="B11193" s="261" t="s">
        <v>11494</v>
      </c>
      <c r="C11193" s="268" t="s">
        <v>347</v>
      </c>
      <c r="D11193" s="283">
        <v>106.07</v>
      </c>
    </row>
    <row r="11194" spans="1:4">
      <c r="A11194" s="268">
        <v>92949</v>
      </c>
      <c r="B11194" s="261" t="s">
        <v>11495</v>
      </c>
      <c r="C11194" s="268" t="s">
        <v>347</v>
      </c>
      <c r="D11194" s="283">
        <v>93.29</v>
      </c>
    </row>
    <row r="11195" spans="1:4">
      <c r="A11195" s="268">
        <v>92911</v>
      </c>
      <c r="B11195" s="261" t="s">
        <v>11496</v>
      </c>
      <c r="C11195" s="268" t="s">
        <v>347</v>
      </c>
      <c r="D11195" s="283">
        <v>109.78</v>
      </c>
    </row>
    <row r="11196" spans="1:4">
      <c r="A11196" s="268">
        <v>92935</v>
      </c>
      <c r="B11196" s="261" t="s">
        <v>11497</v>
      </c>
      <c r="C11196" s="268" t="s">
        <v>347</v>
      </c>
      <c r="D11196" s="283">
        <v>108.05</v>
      </c>
    </row>
    <row r="11197" spans="1:4">
      <c r="A11197" s="268">
        <v>92950</v>
      </c>
      <c r="B11197" s="261" t="s">
        <v>11498</v>
      </c>
      <c r="C11197" s="268" t="s">
        <v>347</v>
      </c>
      <c r="D11197" s="283">
        <v>94.45</v>
      </c>
    </row>
    <row r="11198" spans="1:4">
      <c r="A11198" s="268">
        <v>92907</v>
      </c>
      <c r="B11198" s="261" t="s">
        <v>11499</v>
      </c>
      <c r="C11198" s="268" t="s">
        <v>347</v>
      </c>
      <c r="D11198" s="283">
        <v>76.98</v>
      </c>
    </row>
    <row r="11199" spans="1:4">
      <c r="A11199" s="268">
        <v>92931</v>
      </c>
      <c r="B11199" s="261" t="s">
        <v>11500</v>
      </c>
      <c r="C11199" s="268" t="s">
        <v>347</v>
      </c>
      <c r="D11199" s="283">
        <v>72.459999999999994</v>
      </c>
    </row>
    <row r="11200" spans="1:4">
      <c r="A11200" s="268">
        <v>92946</v>
      </c>
      <c r="B11200" s="261" t="s">
        <v>11501</v>
      </c>
      <c r="C11200" s="268" t="s">
        <v>347</v>
      </c>
      <c r="D11200" s="283">
        <v>60.89</v>
      </c>
    </row>
    <row r="11201" spans="1:4">
      <c r="A11201" s="268">
        <v>92908</v>
      </c>
      <c r="B11201" s="261" t="s">
        <v>11502</v>
      </c>
      <c r="C11201" s="268" t="s">
        <v>347</v>
      </c>
      <c r="D11201" s="283">
        <v>76.319999999999993</v>
      </c>
    </row>
    <row r="11202" spans="1:4">
      <c r="A11202" s="268">
        <v>92932</v>
      </c>
      <c r="B11202" s="261" t="s">
        <v>11503</v>
      </c>
      <c r="C11202" s="268" t="s">
        <v>347</v>
      </c>
      <c r="D11202" s="283">
        <v>70.92</v>
      </c>
    </row>
    <row r="11203" spans="1:4">
      <c r="A11203" s="268">
        <v>92947</v>
      </c>
      <c r="B11203" s="261" t="s">
        <v>11504</v>
      </c>
      <c r="C11203" s="268" t="s">
        <v>347</v>
      </c>
      <c r="D11203" s="283">
        <v>60</v>
      </c>
    </row>
    <row r="11204" spans="1:4">
      <c r="A11204" s="268">
        <v>92909</v>
      </c>
      <c r="B11204" s="261" t="s">
        <v>11505</v>
      </c>
      <c r="C11204" s="268" t="s">
        <v>347</v>
      </c>
      <c r="D11204" s="283">
        <v>75.709999999999994</v>
      </c>
    </row>
    <row r="11205" spans="1:4">
      <c r="A11205" s="268">
        <v>92933</v>
      </c>
      <c r="B11205" s="261" t="s">
        <v>11506</v>
      </c>
      <c r="C11205" s="268" t="s">
        <v>347</v>
      </c>
      <c r="D11205" s="283">
        <v>69.540000000000006</v>
      </c>
    </row>
    <row r="11206" spans="1:4">
      <c r="A11206" s="268">
        <v>92948</v>
      </c>
      <c r="B11206" s="261" t="s">
        <v>11507</v>
      </c>
      <c r="C11206" s="268" t="s">
        <v>347</v>
      </c>
      <c r="D11206" s="283">
        <v>59.18</v>
      </c>
    </row>
    <row r="11207" spans="1:4">
      <c r="A11207" s="268">
        <v>92912</v>
      </c>
      <c r="B11207" s="261" t="s">
        <v>11508</v>
      </c>
      <c r="C11207" s="268" t="s">
        <v>347</v>
      </c>
      <c r="D11207" s="283">
        <v>147.52000000000001</v>
      </c>
    </row>
    <row r="11208" spans="1:4">
      <c r="A11208" s="268">
        <v>92913</v>
      </c>
      <c r="B11208" s="261" t="s">
        <v>11509</v>
      </c>
      <c r="C11208" s="268" t="s">
        <v>347</v>
      </c>
      <c r="D11208" s="283">
        <v>149.66</v>
      </c>
    </row>
    <row r="11209" spans="1:4">
      <c r="A11209" s="268">
        <v>92936</v>
      </c>
      <c r="B11209" s="261" t="s">
        <v>11510</v>
      </c>
      <c r="C11209" s="268" t="s">
        <v>347</v>
      </c>
      <c r="D11209" s="283">
        <v>151.28</v>
      </c>
    </row>
    <row r="11210" spans="1:4">
      <c r="A11210" s="268">
        <v>92951</v>
      </c>
      <c r="B11210" s="261" t="s">
        <v>11511</v>
      </c>
      <c r="C11210" s="268" t="s">
        <v>347</v>
      </c>
      <c r="D11210" s="283">
        <v>135.22999999999999</v>
      </c>
    </row>
    <row r="11211" spans="1:4">
      <c r="A11211" s="268">
        <v>92914</v>
      </c>
      <c r="B11211" s="261" t="s">
        <v>11512</v>
      </c>
      <c r="C11211" s="268" t="s">
        <v>347</v>
      </c>
      <c r="D11211" s="283">
        <v>148.38999999999999</v>
      </c>
    </row>
    <row r="11212" spans="1:4">
      <c r="A11212" s="268">
        <v>92937</v>
      </c>
      <c r="B11212" s="261" t="s">
        <v>11513</v>
      </c>
      <c r="C11212" s="268" t="s">
        <v>347</v>
      </c>
      <c r="D11212" s="283">
        <v>148.32</v>
      </c>
    </row>
    <row r="11213" spans="1:4">
      <c r="A11213" s="268">
        <v>92952</v>
      </c>
      <c r="B11213" s="261" t="s">
        <v>11514</v>
      </c>
      <c r="C11213" s="268" t="s">
        <v>347</v>
      </c>
      <c r="D11213" s="283">
        <v>133.5</v>
      </c>
    </row>
    <row r="11214" spans="1:4">
      <c r="A11214" s="268">
        <v>92953</v>
      </c>
      <c r="B11214" s="261" t="s">
        <v>11515</v>
      </c>
      <c r="C11214" s="268" t="s">
        <v>347</v>
      </c>
      <c r="D11214" s="283">
        <v>22.23</v>
      </c>
    </row>
    <row r="11215" spans="1:4">
      <c r="A11215" s="268">
        <v>101921</v>
      </c>
      <c r="B11215" s="261" t="s">
        <v>11516</v>
      </c>
      <c r="C11215" s="268" t="s">
        <v>347</v>
      </c>
      <c r="D11215" s="283">
        <v>230.36</v>
      </c>
    </row>
    <row r="11216" spans="1:4">
      <c r="A11216" s="268">
        <v>101930</v>
      </c>
      <c r="B11216" s="261" t="s">
        <v>11517</v>
      </c>
      <c r="C11216" s="268" t="s">
        <v>347</v>
      </c>
      <c r="D11216" s="283">
        <v>234.19</v>
      </c>
    </row>
    <row r="11217" spans="1:4">
      <c r="A11217" s="268">
        <v>101922</v>
      </c>
      <c r="B11217" s="261" t="s">
        <v>11518</v>
      </c>
      <c r="C11217" s="268" t="s">
        <v>347</v>
      </c>
      <c r="D11217" s="283">
        <v>229.08</v>
      </c>
    </row>
    <row r="11218" spans="1:4">
      <c r="A11218" s="268">
        <v>101931</v>
      </c>
      <c r="B11218" s="261" t="s">
        <v>11519</v>
      </c>
      <c r="C11218" s="268" t="s">
        <v>347</v>
      </c>
      <c r="D11218" s="283">
        <v>231.24</v>
      </c>
    </row>
    <row r="11219" spans="1:4">
      <c r="A11219" s="268">
        <v>101923</v>
      </c>
      <c r="B11219" s="261" t="s">
        <v>11520</v>
      </c>
      <c r="C11219" s="268" t="s">
        <v>347</v>
      </c>
      <c r="D11219" s="283">
        <v>231.63</v>
      </c>
    </row>
    <row r="11220" spans="1:4">
      <c r="A11220" s="268">
        <v>101932</v>
      </c>
      <c r="B11220" s="261" t="s">
        <v>11521</v>
      </c>
      <c r="C11220" s="268" t="s">
        <v>347</v>
      </c>
      <c r="D11220" s="283">
        <v>237.12</v>
      </c>
    </row>
    <row r="11221" spans="1:4">
      <c r="A11221" s="268">
        <v>97537</v>
      </c>
      <c r="B11221" s="261" t="s">
        <v>11522</v>
      </c>
      <c r="C11221" s="268" t="s">
        <v>347</v>
      </c>
      <c r="D11221" s="283">
        <v>25.26</v>
      </c>
    </row>
    <row r="11222" spans="1:4">
      <c r="A11222" s="268">
        <v>97540</v>
      </c>
      <c r="B11222" s="261" t="s">
        <v>11523</v>
      </c>
      <c r="C11222" s="268" t="s">
        <v>347</v>
      </c>
      <c r="D11222" s="283">
        <v>33.86</v>
      </c>
    </row>
    <row r="11223" spans="1:4">
      <c r="A11223" s="268">
        <v>97543</v>
      </c>
      <c r="B11223" s="261" t="s">
        <v>11524</v>
      </c>
      <c r="C11223" s="268" t="s">
        <v>347</v>
      </c>
      <c r="D11223" s="283">
        <v>55.01</v>
      </c>
    </row>
    <row r="11224" spans="1:4">
      <c r="A11224" s="268">
        <v>97461</v>
      </c>
      <c r="B11224" s="261" t="s">
        <v>11525</v>
      </c>
      <c r="C11224" s="268" t="s">
        <v>347</v>
      </c>
      <c r="D11224" s="283">
        <v>35.99</v>
      </c>
    </row>
    <row r="11225" spans="1:4">
      <c r="A11225" s="268">
        <v>97499</v>
      </c>
      <c r="B11225" s="261" t="s">
        <v>11526</v>
      </c>
      <c r="C11225" s="268" t="s">
        <v>347</v>
      </c>
      <c r="D11225" s="283">
        <v>33.630000000000003</v>
      </c>
    </row>
    <row r="11226" spans="1:4">
      <c r="A11226" s="268">
        <v>97464</v>
      </c>
      <c r="B11226" s="261" t="s">
        <v>11527</v>
      </c>
      <c r="C11226" s="268" t="s">
        <v>347</v>
      </c>
      <c r="D11226" s="283">
        <v>51.77</v>
      </c>
    </row>
    <row r="11227" spans="1:4">
      <c r="A11227" s="268">
        <v>97502</v>
      </c>
      <c r="B11227" s="261" t="s">
        <v>11528</v>
      </c>
      <c r="C11227" s="268" t="s">
        <v>347</v>
      </c>
      <c r="D11227" s="283">
        <v>47.63</v>
      </c>
    </row>
    <row r="11228" spans="1:4">
      <c r="A11228" s="268">
        <v>97467</v>
      </c>
      <c r="B11228" s="261" t="s">
        <v>11529</v>
      </c>
      <c r="C11228" s="268" t="s">
        <v>347</v>
      </c>
      <c r="D11228" s="283">
        <v>65.58</v>
      </c>
    </row>
    <row r="11229" spans="1:4">
      <c r="A11229" s="268">
        <v>97505</v>
      </c>
      <c r="B11229" s="261" t="s">
        <v>11530</v>
      </c>
      <c r="C11229" s="268" t="s">
        <v>347</v>
      </c>
      <c r="D11229" s="283">
        <v>59.4</v>
      </c>
    </row>
    <row r="11230" spans="1:4">
      <c r="A11230" s="268">
        <v>97443</v>
      </c>
      <c r="B11230" s="261" t="s">
        <v>11531</v>
      </c>
      <c r="C11230" s="268" t="s">
        <v>347</v>
      </c>
      <c r="D11230" s="283">
        <v>115.83</v>
      </c>
    </row>
    <row r="11231" spans="1:4">
      <c r="A11231" s="268">
        <v>97470</v>
      </c>
      <c r="B11231" s="261" t="s">
        <v>11532</v>
      </c>
      <c r="C11231" s="268" t="s">
        <v>347</v>
      </c>
      <c r="D11231" s="283">
        <v>97.04</v>
      </c>
    </row>
    <row r="11232" spans="1:4">
      <c r="A11232" s="268">
        <v>97508</v>
      </c>
      <c r="B11232" s="261" t="s">
        <v>11533</v>
      </c>
      <c r="C11232" s="268" t="s">
        <v>347</v>
      </c>
      <c r="D11232" s="283">
        <v>88.31</v>
      </c>
    </row>
    <row r="11233" spans="1:4">
      <c r="A11233" s="268">
        <v>97446</v>
      </c>
      <c r="B11233" s="261" t="s">
        <v>11534</v>
      </c>
      <c r="C11233" s="268" t="s">
        <v>347</v>
      </c>
      <c r="D11233" s="283">
        <v>191.66</v>
      </c>
    </row>
    <row r="11234" spans="1:4">
      <c r="A11234" s="268">
        <v>97474</v>
      </c>
      <c r="B11234" s="261" t="s">
        <v>11535</v>
      </c>
      <c r="C11234" s="268" t="s">
        <v>347</v>
      </c>
      <c r="D11234" s="283">
        <v>178.39</v>
      </c>
    </row>
    <row r="11235" spans="1:4">
      <c r="A11235" s="268">
        <v>97511</v>
      </c>
      <c r="B11235" s="261" t="s">
        <v>11536</v>
      </c>
      <c r="C11235" s="268" t="s">
        <v>347</v>
      </c>
      <c r="D11235" s="283">
        <v>165.84</v>
      </c>
    </row>
    <row r="11236" spans="1:4">
      <c r="A11236" s="268">
        <v>97449</v>
      </c>
      <c r="B11236" s="261" t="s">
        <v>11537</v>
      </c>
      <c r="C11236" s="268" t="s">
        <v>347</v>
      </c>
      <c r="D11236" s="283">
        <v>245.47</v>
      </c>
    </row>
    <row r="11237" spans="1:4">
      <c r="A11237" s="268">
        <v>97477</v>
      </c>
      <c r="B11237" s="261" t="s">
        <v>11538</v>
      </c>
      <c r="C11237" s="268" t="s">
        <v>347</v>
      </c>
      <c r="D11237" s="283">
        <v>237.71</v>
      </c>
    </row>
    <row r="11238" spans="1:4">
      <c r="A11238" s="268">
        <v>97514</v>
      </c>
      <c r="B11238" s="261" t="s">
        <v>11539</v>
      </c>
      <c r="C11238" s="268" t="s">
        <v>347</v>
      </c>
      <c r="D11238" s="283">
        <v>221.31</v>
      </c>
    </row>
    <row r="11239" spans="1:4">
      <c r="A11239" s="268">
        <v>101920</v>
      </c>
      <c r="B11239" s="261" t="s">
        <v>11540</v>
      </c>
      <c r="C11239" s="268" t="s">
        <v>347</v>
      </c>
      <c r="D11239" s="283">
        <v>204.6</v>
      </c>
    </row>
    <row r="11240" spans="1:4">
      <c r="A11240" s="268">
        <v>101929</v>
      </c>
      <c r="B11240" s="261" t="s">
        <v>11541</v>
      </c>
      <c r="C11240" s="268" t="s">
        <v>347</v>
      </c>
      <c r="D11240" s="283">
        <v>212.33</v>
      </c>
    </row>
    <row r="11241" spans="1:4">
      <c r="A11241" s="268">
        <v>92693</v>
      </c>
      <c r="B11241" s="261" t="s">
        <v>11542</v>
      </c>
      <c r="C11241" s="268" t="s">
        <v>347</v>
      </c>
      <c r="D11241" s="283">
        <v>15.37</v>
      </c>
    </row>
    <row r="11242" spans="1:4">
      <c r="A11242" s="268">
        <v>92695</v>
      </c>
      <c r="B11242" s="261" t="s">
        <v>11543</v>
      </c>
      <c r="C11242" s="268" t="s">
        <v>347</v>
      </c>
      <c r="D11242" s="283">
        <v>24.04</v>
      </c>
    </row>
    <row r="11243" spans="1:4">
      <c r="A11243" s="268">
        <v>92697</v>
      </c>
      <c r="B11243" s="261" t="s">
        <v>11544</v>
      </c>
      <c r="C11243" s="268" t="s">
        <v>347</v>
      </c>
      <c r="D11243" s="283">
        <v>39.01</v>
      </c>
    </row>
    <row r="11244" spans="1:4">
      <c r="A11244" s="268">
        <v>92658</v>
      </c>
      <c r="B11244" s="261" t="s">
        <v>11545</v>
      </c>
      <c r="C11244" s="268" t="s">
        <v>347</v>
      </c>
      <c r="D11244" s="283">
        <v>29.6</v>
      </c>
    </row>
    <row r="11245" spans="1:4">
      <c r="A11245" s="268">
        <v>92660</v>
      </c>
      <c r="B11245" s="261" t="s">
        <v>11546</v>
      </c>
      <c r="C11245" s="268" t="s">
        <v>347</v>
      </c>
      <c r="D11245" s="283">
        <v>36.79</v>
      </c>
    </row>
    <row r="11246" spans="1:4">
      <c r="A11246" s="268">
        <v>92662</v>
      </c>
      <c r="B11246" s="261" t="s">
        <v>11547</v>
      </c>
      <c r="C11246" s="268" t="s">
        <v>347</v>
      </c>
      <c r="D11246" s="283">
        <v>42.99</v>
      </c>
    </row>
    <row r="11247" spans="1:4">
      <c r="A11247" s="268">
        <v>92664</v>
      </c>
      <c r="B11247" s="261" t="s">
        <v>11548</v>
      </c>
      <c r="C11247" s="268" t="s">
        <v>347</v>
      </c>
      <c r="D11247" s="283">
        <v>58.01</v>
      </c>
    </row>
    <row r="11248" spans="1:4">
      <c r="A11248" s="268">
        <v>92666</v>
      </c>
      <c r="B11248" s="261" t="s">
        <v>11549</v>
      </c>
      <c r="C11248" s="268" t="s">
        <v>347</v>
      </c>
      <c r="D11248" s="283">
        <v>91.65</v>
      </c>
    </row>
    <row r="11249" spans="1:4">
      <c r="A11249" s="268">
        <v>92668</v>
      </c>
      <c r="B11249" s="261" t="s">
        <v>11550</v>
      </c>
      <c r="C11249" s="268" t="s">
        <v>347</v>
      </c>
      <c r="D11249" s="283">
        <v>129.04</v>
      </c>
    </row>
    <row r="11250" spans="1:4">
      <c r="A11250" s="268">
        <v>92370</v>
      </c>
      <c r="B11250" s="261" t="s">
        <v>11551</v>
      </c>
      <c r="C11250" s="268" t="s">
        <v>347</v>
      </c>
      <c r="D11250" s="283">
        <v>37.92</v>
      </c>
    </row>
    <row r="11251" spans="1:4">
      <c r="A11251" s="268">
        <v>92372</v>
      </c>
      <c r="B11251" s="261" t="s">
        <v>11552</v>
      </c>
      <c r="C11251" s="268" t="s">
        <v>347</v>
      </c>
      <c r="D11251" s="283">
        <v>46.25</v>
      </c>
    </row>
    <row r="11252" spans="1:4">
      <c r="A11252" s="268">
        <v>92374</v>
      </c>
      <c r="B11252" s="261" t="s">
        <v>11553</v>
      </c>
      <c r="C11252" s="268" t="s">
        <v>347</v>
      </c>
      <c r="D11252" s="283">
        <v>53.74</v>
      </c>
    </row>
    <row r="11253" spans="1:4">
      <c r="A11253" s="268">
        <v>92345</v>
      </c>
      <c r="B11253" s="261" t="s">
        <v>11554</v>
      </c>
      <c r="C11253" s="268" t="s">
        <v>347</v>
      </c>
      <c r="D11253" s="283">
        <v>73.790000000000006</v>
      </c>
    </row>
    <row r="11254" spans="1:4">
      <c r="A11254" s="268">
        <v>92376</v>
      </c>
      <c r="B11254" s="261" t="s">
        <v>11555</v>
      </c>
      <c r="C11254" s="268" t="s">
        <v>347</v>
      </c>
      <c r="D11254" s="283">
        <v>70.39</v>
      </c>
    </row>
    <row r="11255" spans="1:4">
      <c r="A11255" s="268">
        <v>92347</v>
      </c>
      <c r="B11255" s="261" t="s">
        <v>11556</v>
      </c>
      <c r="C11255" s="268" t="s">
        <v>347</v>
      </c>
      <c r="D11255" s="283">
        <v>106.54</v>
      </c>
    </row>
    <row r="11256" spans="1:4">
      <c r="A11256" s="268">
        <v>92378</v>
      </c>
      <c r="B11256" s="261" t="s">
        <v>11557</v>
      </c>
      <c r="C11256" s="268" t="s">
        <v>347</v>
      </c>
      <c r="D11256" s="283">
        <v>106.47</v>
      </c>
    </row>
    <row r="11257" spans="1:4">
      <c r="A11257" s="268">
        <v>92349</v>
      </c>
      <c r="B11257" s="261" t="s">
        <v>11558</v>
      </c>
      <c r="C11257" s="268" t="s">
        <v>347</v>
      </c>
      <c r="D11257" s="283">
        <v>143.03</v>
      </c>
    </row>
    <row r="11258" spans="1:4">
      <c r="A11258" s="268">
        <v>92380</v>
      </c>
      <c r="B11258" s="261" t="s">
        <v>11559</v>
      </c>
      <c r="C11258" s="268" t="s">
        <v>347</v>
      </c>
      <c r="D11258" s="283">
        <v>146.30000000000001</v>
      </c>
    </row>
    <row r="11259" spans="1:4">
      <c r="A11259" s="268">
        <v>101917</v>
      </c>
      <c r="B11259" s="261" t="s">
        <v>11560</v>
      </c>
      <c r="C11259" s="268" t="s">
        <v>347</v>
      </c>
      <c r="D11259" s="283">
        <v>174.55</v>
      </c>
    </row>
    <row r="11260" spans="1:4">
      <c r="A11260" s="268">
        <v>101924</v>
      </c>
      <c r="B11260" s="261" t="s">
        <v>11561</v>
      </c>
      <c r="C11260" s="268" t="s">
        <v>347</v>
      </c>
      <c r="D11260" s="283">
        <v>192.57</v>
      </c>
    </row>
    <row r="11261" spans="1:4">
      <c r="A11261" s="268">
        <v>101933</v>
      </c>
      <c r="B11261" s="261" t="s">
        <v>11562</v>
      </c>
      <c r="C11261" s="268" t="s">
        <v>347</v>
      </c>
      <c r="D11261" s="283">
        <v>200.3</v>
      </c>
    </row>
    <row r="11262" spans="1:4">
      <c r="A11262" s="268">
        <v>92692</v>
      </c>
      <c r="B11262" s="261" t="s">
        <v>11563</v>
      </c>
      <c r="C11262" s="268" t="s">
        <v>347</v>
      </c>
      <c r="D11262" s="283">
        <v>14.95</v>
      </c>
    </row>
    <row r="11263" spans="1:4">
      <c r="A11263" s="268">
        <v>92694</v>
      </c>
      <c r="B11263" s="261" t="s">
        <v>11564</v>
      </c>
      <c r="C11263" s="268" t="s">
        <v>347</v>
      </c>
      <c r="D11263" s="283">
        <v>23.61</v>
      </c>
    </row>
    <row r="11264" spans="1:4">
      <c r="A11264" s="268">
        <v>92696</v>
      </c>
      <c r="B11264" s="261" t="s">
        <v>11565</v>
      </c>
      <c r="C11264" s="268" t="s">
        <v>347</v>
      </c>
      <c r="D11264" s="283">
        <v>37.090000000000003</v>
      </c>
    </row>
    <row r="11265" spans="1:4">
      <c r="A11265" s="268">
        <v>92657</v>
      </c>
      <c r="B11265" s="261" t="s">
        <v>11566</v>
      </c>
      <c r="C11265" s="268" t="s">
        <v>347</v>
      </c>
      <c r="D11265" s="283">
        <v>27.68</v>
      </c>
    </row>
    <row r="11266" spans="1:4">
      <c r="A11266" s="268">
        <v>92659</v>
      </c>
      <c r="B11266" s="261" t="s">
        <v>11567</v>
      </c>
      <c r="C11266" s="268" t="s">
        <v>347</v>
      </c>
      <c r="D11266" s="283">
        <v>35</v>
      </c>
    </row>
    <row r="11267" spans="1:4">
      <c r="A11267" s="268">
        <v>92661</v>
      </c>
      <c r="B11267" s="261" t="s">
        <v>11568</v>
      </c>
      <c r="C11267" s="268" t="s">
        <v>347</v>
      </c>
      <c r="D11267" s="283">
        <v>42.64</v>
      </c>
    </row>
    <row r="11268" spans="1:4">
      <c r="A11268" s="268">
        <v>92663</v>
      </c>
      <c r="B11268" s="261" t="s">
        <v>11569</v>
      </c>
      <c r="C11268" s="268" t="s">
        <v>347</v>
      </c>
      <c r="D11268" s="283">
        <v>58.04</v>
      </c>
    </row>
    <row r="11269" spans="1:4">
      <c r="A11269" s="268">
        <v>92665</v>
      </c>
      <c r="B11269" s="261" t="s">
        <v>11570</v>
      </c>
      <c r="C11269" s="268" t="s">
        <v>347</v>
      </c>
      <c r="D11269" s="283">
        <v>80.94</v>
      </c>
    </row>
    <row r="11270" spans="1:4">
      <c r="A11270" s="268">
        <v>92667</v>
      </c>
      <c r="B11270" s="261" t="s">
        <v>11571</v>
      </c>
      <c r="C11270" s="268" t="s">
        <v>347</v>
      </c>
      <c r="D11270" s="283">
        <v>119.51</v>
      </c>
    </row>
    <row r="11271" spans="1:4">
      <c r="A11271" s="268">
        <v>92369</v>
      </c>
      <c r="B11271" s="261" t="s">
        <v>11572</v>
      </c>
      <c r="C11271" s="268" t="s">
        <v>347</v>
      </c>
      <c r="D11271" s="283">
        <v>36</v>
      </c>
    </row>
    <row r="11272" spans="1:4">
      <c r="A11272" s="268">
        <v>92371</v>
      </c>
      <c r="B11272" s="261" t="s">
        <v>11573</v>
      </c>
      <c r="C11272" s="268" t="s">
        <v>347</v>
      </c>
      <c r="D11272" s="283">
        <v>44.46</v>
      </c>
    </row>
    <row r="11273" spans="1:4">
      <c r="A11273" s="268">
        <v>92373</v>
      </c>
      <c r="B11273" s="261" t="s">
        <v>11574</v>
      </c>
      <c r="C11273" s="268" t="s">
        <v>347</v>
      </c>
      <c r="D11273" s="283">
        <v>53.39</v>
      </c>
    </row>
    <row r="11274" spans="1:4">
      <c r="A11274" s="268">
        <v>92344</v>
      </c>
      <c r="B11274" s="261" t="s">
        <v>11575</v>
      </c>
      <c r="C11274" s="268" t="s">
        <v>347</v>
      </c>
      <c r="D11274" s="283">
        <v>73.819999999999993</v>
      </c>
    </row>
    <row r="11275" spans="1:4">
      <c r="A11275" s="268">
        <v>92375</v>
      </c>
      <c r="B11275" s="261" t="s">
        <v>11576</v>
      </c>
      <c r="C11275" s="268" t="s">
        <v>347</v>
      </c>
      <c r="D11275" s="283">
        <v>70.42</v>
      </c>
    </row>
    <row r="11276" spans="1:4">
      <c r="A11276" s="268">
        <v>92346</v>
      </c>
      <c r="B11276" s="261" t="s">
        <v>11577</v>
      </c>
      <c r="C11276" s="268" t="s">
        <v>347</v>
      </c>
      <c r="D11276" s="283">
        <v>95.83</v>
      </c>
    </row>
    <row r="11277" spans="1:4">
      <c r="A11277" s="268">
        <v>92377</v>
      </c>
      <c r="B11277" s="261" t="s">
        <v>11578</v>
      </c>
      <c r="C11277" s="268" t="s">
        <v>347</v>
      </c>
      <c r="D11277" s="283">
        <v>95.76</v>
      </c>
    </row>
    <row r="11278" spans="1:4">
      <c r="A11278" s="268">
        <v>92348</v>
      </c>
      <c r="B11278" s="261" t="s">
        <v>11579</v>
      </c>
      <c r="C11278" s="268" t="s">
        <v>347</v>
      </c>
      <c r="D11278" s="283">
        <v>133.5</v>
      </c>
    </row>
    <row r="11279" spans="1:4">
      <c r="A11279" s="268">
        <v>92379</v>
      </c>
      <c r="B11279" s="261" t="s">
        <v>11580</v>
      </c>
      <c r="C11279" s="268" t="s">
        <v>347</v>
      </c>
      <c r="D11279" s="283">
        <v>136.77000000000001</v>
      </c>
    </row>
    <row r="11280" spans="1:4">
      <c r="A11280" s="268">
        <v>106677</v>
      </c>
      <c r="B11280" s="261" t="s">
        <v>11581</v>
      </c>
      <c r="C11280" s="268" t="s">
        <v>347</v>
      </c>
      <c r="D11280" s="283">
        <v>983.88</v>
      </c>
    </row>
    <row r="11281" spans="1:4">
      <c r="A11281" s="268">
        <v>95696</v>
      </c>
      <c r="B11281" s="261" t="s">
        <v>11582</v>
      </c>
      <c r="C11281" s="268" t="s">
        <v>347</v>
      </c>
      <c r="D11281" s="283">
        <v>46.36</v>
      </c>
    </row>
    <row r="11282" spans="1:4">
      <c r="A11282" s="268">
        <v>92335</v>
      </c>
      <c r="B11282" s="261" t="s">
        <v>11583</v>
      </c>
      <c r="C11282" s="268" t="s">
        <v>111</v>
      </c>
      <c r="D11282" s="283">
        <v>84.1</v>
      </c>
    </row>
    <row r="11283" spans="1:4">
      <c r="A11283" s="268">
        <v>92336</v>
      </c>
      <c r="B11283" s="261" t="s">
        <v>11584</v>
      </c>
      <c r="C11283" s="268" t="s">
        <v>111</v>
      </c>
      <c r="D11283" s="283">
        <v>101.18</v>
      </c>
    </row>
    <row r="11284" spans="1:4">
      <c r="A11284" s="268">
        <v>92337</v>
      </c>
      <c r="B11284" s="261" t="s">
        <v>11585</v>
      </c>
      <c r="C11284" s="268" t="s">
        <v>111</v>
      </c>
      <c r="D11284" s="283">
        <v>131.13</v>
      </c>
    </row>
    <row r="11285" spans="1:4">
      <c r="A11285" s="268">
        <v>92687</v>
      </c>
      <c r="B11285" s="261" t="s">
        <v>11586</v>
      </c>
      <c r="C11285" s="268" t="s">
        <v>111</v>
      </c>
      <c r="D11285" s="283">
        <v>26.13</v>
      </c>
    </row>
    <row r="11286" spans="1:4">
      <c r="A11286" s="268">
        <v>92688</v>
      </c>
      <c r="B11286" s="261" t="s">
        <v>11587</v>
      </c>
      <c r="C11286" s="268" t="s">
        <v>111</v>
      </c>
      <c r="D11286" s="283">
        <v>37.049999999999997</v>
      </c>
    </row>
    <row r="11287" spans="1:4">
      <c r="A11287" s="268">
        <v>97536</v>
      </c>
      <c r="B11287" s="261" t="s">
        <v>11588</v>
      </c>
      <c r="C11287" s="268" t="s">
        <v>111</v>
      </c>
      <c r="D11287" s="283">
        <v>57.16</v>
      </c>
    </row>
    <row r="11288" spans="1:4">
      <c r="A11288" s="268">
        <v>97535</v>
      </c>
      <c r="B11288" s="261" t="s">
        <v>11589</v>
      </c>
      <c r="C11288" s="268" t="s">
        <v>111</v>
      </c>
      <c r="D11288" s="283">
        <v>45.68</v>
      </c>
    </row>
    <row r="11289" spans="1:4">
      <c r="A11289" s="268">
        <v>92652</v>
      </c>
      <c r="B11289" s="261" t="s">
        <v>11590</v>
      </c>
      <c r="C11289" s="268" t="s">
        <v>111</v>
      </c>
      <c r="D11289" s="283">
        <v>55.49</v>
      </c>
    </row>
    <row r="11290" spans="1:4">
      <c r="A11290" s="268">
        <v>92653</v>
      </c>
      <c r="B11290" s="261" t="s">
        <v>11591</v>
      </c>
      <c r="C11290" s="268" t="s">
        <v>111</v>
      </c>
      <c r="D11290" s="283">
        <v>63.62</v>
      </c>
    </row>
    <row r="11291" spans="1:4">
      <c r="A11291" s="268">
        <v>92654</v>
      </c>
      <c r="B11291" s="261" t="s">
        <v>11592</v>
      </c>
      <c r="C11291" s="268" t="s">
        <v>111</v>
      </c>
      <c r="D11291" s="283">
        <v>86.54</v>
      </c>
    </row>
    <row r="11292" spans="1:4">
      <c r="A11292" s="268">
        <v>92655</v>
      </c>
      <c r="B11292" s="261" t="s">
        <v>11593</v>
      </c>
      <c r="C11292" s="268" t="s">
        <v>111</v>
      </c>
      <c r="D11292" s="283">
        <v>105.93</v>
      </c>
    </row>
    <row r="11293" spans="1:4">
      <c r="A11293" s="268">
        <v>92656</v>
      </c>
      <c r="B11293" s="261" t="s">
        <v>11594</v>
      </c>
      <c r="C11293" s="268" t="s">
        <v>111</v>
      </c>
      <c r="D11293" s="283">
        <v>138.19</v>
      </c>
    </row>
    <row r="11294" spans="1:4">
      <c r="A11294" s="268">
        <v>101918</v>
      </c>
      <c r="B11294" s="261" t="s">
        <v>11595</v>
      </c>
      <c r="C11294" s="268" t="s">
        <v>111</v>
      </c>
      <c r="D11294" s="283">
        <v>190.75</v>
      </c>
    </row>
    <row r="11295" spans="1:4">
      <c r="A11295" s="268">
        <v>101927</v>
      </c>
      <c r="B11295" s="261" t="s">
        <v>11596</v>
      </c>
      <c r="C11295" s="268" t="s">
        <v>111</v>
      </c>
      <c r="D11295" s="283">
        <v>176.83</v>
      </c>
    </row>
    <row r="11296" spans="1:4">
      <c r="A11296" s="268">
        <v>97498</v>
      </c>
      <c r="B11296" s="261" t="s">
        <v>11597</v>
      </c>
      <c r="C11296" s="268" t="s">
        <v>111</v>
      </c>
      <c r="D11296" s="283">
        <v>41.08</v>
      </c>
    </row>
    <row r="11297" spans="1:4">
      <c r="A11297" s="268">
        <v>92364</v>
      </c>
      <c r="B11297" s="261" t="s">
        <v>11598</v>
      </c>
      <c r="C11297" s="268" t="s">
        <v>111</v>
      </c>
      <c r="D11297" s="283">
        <v>50.53</v>
      </c>
    </row>
    <row r="11298" spans="1:4">
      <c r="A11298" s="268">
        <v>92365</v>
      </c>
      <c r="B11298" s="261" t="s">
        <v>11599</v>
      </c>
      <c r="C11298" s="268" t="s">
        <v>111</v>
      </c>
      <c r="D11298" s="283">
        <v>58.26</v>
      </c>
    </row>
    <row r="11299" spans="1:4">
      <c r="A11299" s="268">
        <v>92341</v>
      </c>
      <c r="B11299" s="261" t="s">
        <v>11600</v>
      </c>
      <c r="C11299" s="268" t="s">
        <v>111</v>
      </c>
      <c r="D11299" s="283">
        <v>95.66</v>
      </c>
    </row>
    <row r="11300" spans="1:4">
      <c r="A11300" s="268">
        <v>92366</v>
      </c>
      <c r="B11300" s="261" t="s">
        <v>11601</v>
      </c>
      <c r="C11300" s="268" t="s">
        <v>111</v>
      </c>
      <c r="D11300" s="283">
        <v>80.680000000000007</v>
      </c>
    </row>
    <row r="11301" spans="1:4">
      <c r="A11301" s="268">
        <v>92342</v>
      </c>
      <c r="B11301" s="261" t="s">
        <v>11602</v>
      </c>
      <c r="C11301" s="268" t="s">
        <v>111</v>
      </c>
      <c r="D11301" s="283">
        <v>113.98</v>
      </c>
    </row>
    <row r="11302" spans="1:4">
      <c r="A11302" s="268">
        <v>92367</v>
      </c>
      <c r="B11302" s="261" t="s">
        <v>11603</v>
      </c>
      <c r="C11302" s="268" t="s">
        <v>111</v>
      </c>
      <c r="D11302" s="283">
        <v>99.31</v>
      </c>
    </row>
    <row r="11303" spans="1:4">
      <c r="A11303" s="268">
        <v>92343</v>
      </c>
      <c r="B11303" s="261" t="s">
        <v>11604</v>
      </c>
      <c r="C11303" s="268" t="s">
        <v>111</v>
      </c>
      <c r="D11303" s="283">
        <v>145.16999999999999</v>
      </c>
    </row>
    <row r="11304" spans="1:4">
      <c r="A11304" s="268">
        <v>92368</v>
      </c>
      <c r="B11304" s="261" t="s">
        <v>11605</v>
      </c>
      <c r="C11304" s="268" t="s">
        <v>111</v>
      </c>
      <c r="D11304" s="283">
        <v>130.83000000000001</v>
      </c>
    </row>
    <row r="11305" spans="1:4">
      <c r="A11305" s="268">
        <v>92689</v>
      </c>
      <c r="B11305" s="261" t="s">
        <v>11606</v>
      </c>
      <c r="C11305" s="268" t="s">
        <v>111</v>
      </c>
      <c r="D11305" s="283">
        <v>59.4</v>
      </c>
    </row>
    <row r="11306" spans="1:4">
      <c r="A11306" s="268">
        <v>92690</v>
      </c>
      <c r="B11306" s="261" t="s">
        <v>11607</v>
      </c>
      <c r="C11306" s="268" t="s">
        <v>111</v>
      </c>
      <c r="D11306" s="283">
        <v>84.29</v>
      </c>
    </row>
    <row r="11307" spans="1:4">
      <c r="A11307" s="268">
        <v>92691</v>
      </c>
      <c r="B11307" s="261" t="s">
        <v>11608</v>
      </c>
      <c r="C11307" s="268" t="s">
        <v>111</v>
      </c>
      <c r="D11307" s="283">
        <v>107.78</v>
      </c>
    </row>
    <row r="11308" spans="1:4">
      <c r="A11308" s="268">
        <v>92359</v>
      </c>
      <c r="B11308" s="261" t="s">
        <v>11609</v>
      </c>
      <c r="C11308" s="268" t="s">
        <v>111</v>
      </c>
      <c r="D11308" s="283">
        <v>81.34</v>
      </c>
    </row>
    <row r="11309" spans="1:4">
      <c r="A11309" s="268">
        <v>92645</v>
      </c>
      <c r="B11309" s="261" t="s">
        <v>11610</v>
      </c>
      <c r="C11309" s="268" t="s">
        <v>111</v>
      </c>
      <c r="D11309" s="283">
        <v>85.14</v>
      </c>
    </row>
    <row r="11310" spans="1:4">
      <c r="A11310" s="268">
        <v>92360</v>
      </c>
      <c r="B11310" s="261" t="s">
        <v>11611</v>
      </c>
      <c r="C11310" s="268" t="s">
        <v>111</v>
      </c>
      <c r="D11310" s="283">
        <v>108.69</v>
      </c>
    </row>
    <row r="11311" spans="1:4">
      <c r="A11311" s="268">
        <v>92646</v>
      </c>
      <c r="B11311" s="261" t="s">
        <v>11612</v>
      </c>
      <c r="C11311" s="268" t="s">
        <v>111</v>
      </c>
      <c r="D11311" s="283">
        <v>112.5</v>
      </c>
    </row>
    <row r="11312" spans="1:4">
      <c r="A11312" s="268">
        <v>95697</v>
      </c>
      <c r="B11312" s="261" t="s">
        <v>11613</v>
      </c>
      <c r="C11312" s="268" t="s">
        <v>111</v>
      </c>
      <c r="D11312" s="283">
        <v>119.27</v>
      </c>
    </row>
    <row r="11313" spans="1:4">
      <c r="A11313" s="268">
        <v>92648</v>
      </c>
      <c r="B11313" s="261" t="s">
        <v>11614</v>
      </c>
      <c r="C11313" s="268" t="s">
        <v>111</v>
      </c>
      <c r="D11313" s="283">
        <v>123.07</v>
      </c>
    </row>
    <row r="11314" spans="1:4">
      <c r="A11314" s="268">
        <v>92338</v>
      </c>
      <c r="B11314" s="261" t="s">
        <v>11615</v>
      </c>
      <c r="C11314" s="268" t="s">
        <v>111</v>
      </c>
      <c r="D11314" s="283">
        <v>168.91</v>
      </c>
    </row>
    <row r="11315" spans="1:4">
      <c r="A11315" s="268">
        <v>92361</v>
      </c>
      <c r="B11315" s="261" t="s">
        <v>11616</v>
      </c>
      <c r="C11315" s="268" t="s">
        <v>111</v>
      </c>
      <c r="D11315" s="283">
        <v>146.47</v>
      </c>
    </row>
    <row r="11316" spans="1:4">
      <c r="A11316" s="268">
        <v>92649</v>
      </c>
      <c r="B11316" s="261" t="s">
        <v>11617</v>
      </c>
      <c r="C11316" s="268" t="s">
        <v>111</v>
      </c>
      <c r="D11316" s="283">
        <v>150.26</v>
      </c>
    </row>
    <row r="11317" spans="1:4">
      <c r="A11317" s="268">
        <v>92339</v>
      </c>
      <c r="B11317" s="261" t="s">
        <v>11618</v>
      </c>
      <c r="C11317" s="268" t="s">
        <v>111</v>
      </c>
      <c r="D11317" s="283">
        <v>255.45</v>
      </c>
    </row>
    <row r="11318" spans="1:4">
      <c r="A11318" s="268">
        <v>92362</v>
      </c>
      <c r="B11318" s="261" t="s">
        <v>11619</v>
      </c>
      <c r="C11318" s="268" t="s">
        <v>111</v>
      </c>
      <c r="D11318" s="283">
        <v>234.59</v>
      </c>
    </row>
    <row r="11319" spans="1:4">
      <c r="A11319" s="268">
        <v>92650</v>
      </c>
      <c r="B11319" s="261" t="s">
        <v>11620</v>
      </c>
      <c r="C11319" s="268" t="s">
        <v>111</v>
      </c>
      <c r="D11319" s="283">
        <v>238.39</v>
      </c>
    </row>
    <row r="11320" spans="1:4">
      <c r="A11320" s="268">
        <v>106674</v>
      </c>
      <c r="B11320" s="261" t="s">
        <v>11621</v>
      </c>
      <c r="C11320" s="268" t="s">
        <v>111</v>
      </c>
      <c r="D11320" s="283">
        <v>314.27999999999997</v>
      </c>
    </row>
    <row r="11321" spans="1:4">
      <c r="A11321" s="268">
        <v>106675</v>
      </c>
      <c r="B11321" s="261" t="s">
        <v>11622</v>
      </c>
      <c r="C11321" s="268" t="s">
        <v>111</v>
      </c>
      <c r="D11321" s="283">
        <v>295</v>
      </c>
    </row>
    <row r="11322" spans="1:4">
      <c r="A11322" s="268">
        <v>106676</v>
      </c>
      <c r="B11322" s="261" t="s">
        <v>11623</v>
      </c>
      <c r="C11322" s="268" t="s">
        <v>111</v>
      </c>
      <c r="D11322" s="283">
        <v>298.8</v>
      </c>
    </row>
    <row r="11323" spans="1:4">
      <c r="A11323" s="268">
        <v>97439</v>
      </c>
      <c r="B11323" s="261" t="s">
        <v>11624</v>
      </c>
      <c r="C11323" s="268" t="s">
        <v>347</v>
      </c>
      <c r="D11323" s="283">
        <v>142.19999999999999</v>
      </c>
    </row>
    <row r="11324" spans="1:4">
      <c r="A11324" s="268">
        <v>97440</v>
      </c>
      <c r="B11324" s="261" t="s">
        <v>11625</v>
      </c>
      <c r="C11324" s="268" t="s">
        <v>347</v>
      </c>
      <c r="D11324" s="283">
        <v>165.01</v>
      </c>
    </row>
    <row r="11325" spans="1:4">
      <c r="A11325" s="268">
        <v>97442</v>
      </c>
      <c r="B11325" s="261" t="s">
        <v>11626</v>
      </c>
      <c r="C11325" s="268" t="s">
        <v>347</v>
      </c>
      <c r="D11325" s="283">
        <v>178.5</v>
      </c>
    </row>
    <row r="11326" spans="1:4">
      <c r="A11326" s="268">
        <v>97552</v>
      </c>
      <c r="B11326" s="261" t="s">
        <v>11627</v>
      </c>
      <c r="C11326" s="268" t="s">
        <v>347</v>
      </c>
      <c r="D11326" s="283">
        <v>51.43</v>
      </c>
    </row>
    <row r="11327" spans="1:4">
      <c r="A11327" s="268">
        <v>97553</v>
      </c>
      <c r="B11327" s="261" t="s">
        <v>11628</v>
      </c>
      <c r="C11327" s="268" t="s">
        <v>347</v>
      </c>
      <c r="D11327" s="283">
        <v>74.12</v>
      </c>
    </row>
    <row r="11328" spans="1:4">
      <c r="A11328" s="268">
        <v>97554</v>
      </c>
      <c r="B11328" s="261" t="s">
        <v>11629</v>
      </c>
      <c r="C11328" s="268" t="s">
        <v>347</v>
      </c>
      <c r="D11328" s="283">
        <v>128.21</v>
      </c>
    </row>
    <row r="11329" spans="1:4">
      <c r="A11329" s="268">
        <v>97491</v>
      </c>
      <c r="B11329" s="261" t="s">
        <v>11630</v>
      </c>
      <c r="C11329" s="268" t="s">
        <v>347</v>
      </c>
      <c r="D11329" s="283">
        <v>90.15</v>
      </c>
    </row>
    <row r="11330" spans="1:4">
      <c r="A11330" s="268">
        <v>97529</v>
      </c>
      <c r="B11330" s="261" t="s">
        <v>11631</v>
      </c>
      <c r="C11330" s="268" t="s">
        <v>347</v>
      </c>
      <c r="D11330" s="283">
        <v>85.45</v>
      </c>
    </row>
    <row r="11331" spans="1:4">
      <c r="A11331" s="268">
        <v>97492</v>
      </c>
      <c r="B11331" s="261" t="s">
        <v>11632</v>
      </c>
      <c r="C11331" s="268" t="s">
        <v>347</v>
      </c>
      <c r="D11331" s="283">
        <v>132.02000000000001</v>
      </c>
    </row>
    <row r="11332" spans="1:4">
      <c r="A11332" s="268">
        <v>97530</v>
      </c>
      <c r="B11332" s="261" t="s">
        <v>11633</v>
      </c>
      <c r="C11332" s="268" t="s">
        <v>347</v>
      </c>
      <c r="D11332" s="283">
        <v>123.74</v>
      </c>
    </row>
    <row r="11333" spans="1:4">
      <c r="A11333" s="268">
        <v>97493</v>
      </c>
      <c r="B11333" s="261" t="s">
        <v>11634</v>
      </c>
      <c r="C11333" s="268" t="s">
        <v>347</v>
      </c>
      <c r="D11333" s="283">
        <v>170.05</v>
      </c>
    </row>
    <row r="11334" spans="1:4">
      <c r="A11334" s="268">
        <v>97531</v>
      </c>
      <c r="B11334" s="261" t="s">
        <v>11635</v>
      </c>
      <c r="C11334" s="268" t="s">
        <v>347</v>
      </c>
      <c r="D11334" s="283">
        <v>157.69999999999999</v>
      </c>
    </row>
    <row r="11335" spans="1:4">
      <c r="A11335" s="268">
        <v>97458</v>
      </c>
      <c r="B11335" s="261" t="s">
        <v>11636</v>
      </c>
      <c r="C11335" s="268" t="s">
        <v>347</v>
      </c>
      <c r="D11335" s="283">
        <v>301.94</v>
      </c>
    </row>
    <row r="11336" spans="1:4">
      <c r="A11336" s="268">
        <v>97494</v>
      </c>
      <c r="B11336" s="261" t="s">
        <v>11637</v>
      </c>
      <c r="C11336" s="268" t="s">
        <v>347</v>
      </c>
      <c r="D11336" s="283">
        <v>264.37</v>
      </c>
    </row>
    <row r="11337" spans="1:4">
      <c r="A11337" s="268">
        <v>97532</v>
      </c>
      <c r="B11337" s="261" t="s">
        <v>11638</v>
      </c>
      <c r="C11337" s="268" t="s">
        <v>347</v>
      </c>
      <c r="D11337" s="283">
        <v>246.91</v>
      </c>
    </row>
    <row r="11338" spans="1:4">
      <c r="A11338" s="268">
        <v>97459</v>
      </c>
      <c r="B11338" s="261" t="s">
        <v>11639</v>
      </c>
      <c r="C11338" s="268" t="s">
        <v>347</v>
      </c>
      <c r="D11338" s="283">
        <v>512.41</v>
      </c>
    </row>
    <row r="11339" spans="1:4">
      <c r="A11339" s="268">
        <v>97495</v>
      </c>
      <c r="B11339" s="261" t="s">
        <v>11640</v>
      </c>
      <c r="C11339" s="268" t="s">
        <v>347</v>
      </c>
      <c r="D11339" s="283">
        <v>485.87</v>
      </c>
    </row>
    <row r="11340" spans="1:4">
      <c r="A11340" s="268">
        <v>97533</v>
      </c>
      <c r="B11340" s="261" t="s">
        <v>11641</v>
      </c>
      <c r="C11340" s="268" t="s">
        <v>347</v>
      </c>
      <c r="D11340" s="283">
        <v>460.75</v>
      </c>
    </row>
    <row r="11341" spans="1:4">
      <c r="A11341" s="268">
        <v>97460</v>
      </c>
      <c r="B11341" s="261" t="s">
        <v>11642</v>
      </c>
      <c r="C11341" s="268" t="s">
        <v>347</v>
      </c>
      <c r="D11341" s="283">
        <v>785.48</v>
      </c>
    </row>
    <row r="11342" spans="1:4">
      <c r="A11342" s="268">
        <v>97496</v>
      </c>
      <c r="B11342" s="261" t="s">
        <v>11643</v>
      </c>
      <c r="C11342" s="268" t="s">
        <v>347</v>
      </c>
      <c r="D11342" s="283">
        <v>769.95</v>
      </c>
    </row>
    <row r="11343" spans="1:4">
      <c r="A11343" s="268">
        <v>97534</v>
      </c>
      <c r="B11343" s="261" t="s">
        <v>11644</v>
      </c>
      <c r="C11343" s="268" t="s">
        <v>347</v>
      </c>
      <c r="D11343" s="283">
        <v>737.15</v>
      </c>
    </row>
    <row r="11344" spans="1:4">
      <c r="A11344" s="268">
        <v>101926</v>
      </c>
      <c r="B11344" s="261" t="s">
        <v>11645</v>
      </c>
      <c r="C11344" s="268" t="s">
        <v>347</v>
      </c>
      <c r="D11344" s="283">
        <v>415.05</v>
      </c>
    </row>
    <row r="11345" spans="1:4">
      <c r="A11345" s="268">
        <v>101935</v>
      </c>
      <c r="B11345" s="261" t="s">
        <v>11646</v>
      </c>
      <c r="C11345" s="268" t="s">
        <v>347</v>
      </c>
      <c r="D11345" s="283">
        <v>430.51</v>
      </c>
    </row>
    <row r="11346" spans="1:4">
      <c r="A11346" s="268">
        <v>92704</v>
      </c>
      <c r="B11346" s="261" t="s">
        <v>11647</v>
      </c>
      <c r="C11346" s="268" t="s">
        <v>347</v>
      </c>
      <c r="D11346" s="283">
        <v>27.84</v>
      </c>
    </row>
    <row r="11347" spans="1:4">
      <c r="A11347" s="268">
        <v>92705</v>
      </c>
      <c r="B11347" s="261" t="s">
        <v>11648</v>
      </c>
      <c r="C11347" s="268" t="s">
        <v>347</v>
      </c>
      <c r="D11347" s="283">
        <v>44.76</v>
      </c>
    </row>
    <row r="11348" spans="1:4">
      <c r="A11348" s="268">
        <v>92706</v>
      </c>
      <c r="B11348" s="261" t="s">
        <v>11649</v>
      </c>
      <c r="C11348" s="268" t="s">
        <v>347</v>
      </c>
      <c r="D11348" s="283">
        <v>72.44</v>
      </c>
    </row>
    <row r="11349" spans="1:4">
      <c r="A11349" s="268">
        <v>92637</v>
      </c>
      <c r="B11349" s="261" t="s">
        <v>11650</v>
      </c>
      <c r="C11349" s="268" t="s">
        <v>347</v>
      </c>
      <c r="D11349" s="283">
        <v>113.83</v>
      </c>
    </row>
    <row r="11350" spans="1:4">
      <c r="A11350" s="268">
        <v>92681</v>
      </c>
      <c r="B11350" s="261" t="s">
        <v>11651</v>
      </c>
      <c r="C11350" s="268" t="s">
        <v>347</v>
      </c>
      <c r="D11350" s="283">
        <v>53.62</v>
      </c>
    </row>
    <row r="11351" spans="1:4">
      <c r="A11351" s="268">
        <v>92638</v>
      </c>
      <c r="B11351" s="261" t="s">
        <v>11652</v>
      </c>
      <c r="C11351" s="268" t="s">
        <v>347</v>
      </c>
      <c r="D11351" s="283">
        <v>154.76</v>
      </c>
    </row>
    <row r="11352" spans="1:4">
      <c r="A11352" s="268">
        <v>92682</v>
      </c>
      <c r="B11352" s="261" t="s">
        <v>11653</v>
      </c>
      <c r="C11352" s="268" t="s">
        <v>347</v>
      </c>
      <c r="D11352" s="283">
        <v>68.790000000000006</v>
      </c>
    </row>
    <row r="11353" spans="1:4">
      <c r="A11353" s="268">
        <v>92639</v>
      </c>
      <c r="B11353" s="261" t="s">
        <v>11654</v>
      </c>
      <c r="C11353" s="268" t="s">
        <v>347</v>
      </c>
      <c r="D11353" s="283">
        <v>191.71</v>
      </c>
    </row>
    <row r="11354" spans="1:4">
      <c r="A11354" s="268">
        <v>92683</v>
      </c>
      <c r="B11354" s="261" t="s">
        <v>11655</v>
      </c>
      <c r="C11354" s="268" t="s">
        <v>347</v>
      </c>
      <c r="D11354" s="283">
        <v>81.58</v>
      </c>
    </row>
    <row r="11355" spans="1:4">
      <c r="A11355" s="268">
        <v>92640</v>
      </c>
      <c r="B11355" s="261" t="s">
        <v>11656</v>
      </c>
      <c r="C11355" s="268" t="s">
        <v>347</v>
      </c>
      <c r="D11355" s="283">
        <v>136.41</v>
      </c>
    </row>
    <row r="11356" spans="1:4">
      <c r="A11356" s="268">
        <v>92684</v>
      </c>
      <c r="B11356" s="261" t="s">
        <v>11657</v>
      </c>
      <c r="C11356" s="268" t="s">
        <v>347</v>
      </c>
      <c r="D11356" s="283">
        <v>111.65</v>
      </c>
    </row>
    <row r="11357" spans="1:4">
      <c r="A11357" s="268">
        <v>92642</v>
      </c>
      <c r="B11357" s="261" t="s">
        <v>11658</v>
      </c>
      <c r="C11357" s="268" t="s">
        <v>347</v>
      </c>
      <c r="D11357" s="283">
        <v>210.27</v>
      </c>
    </row>
    <row r="11358" spans="1:4">
      <c r="A11358" s="268">
        <v>92685</v>
      </c>
      <c r="B11358" s="261" t="s">
        <v>11659</v>
      </c>
      <c r="C11358" s="268" t="s">
        <v>347</v>
      </c>
      <c r="D11358" s="283">
        <v>180.63</v>
      </c>
    </row>
    <row r="11359" spans="1:4">
      <c r="A11359" s="268">
        <v>92644</v>
      </c>
      <c r="B11359" s="261" t="s">
        <v>11660</v>
      </c>
      <c r="C11359" s="268" t="s">
        <v>347</v>
      </c>
      <c r="D11359" s="283">
        <v>266.48</v>
      </c>
    </row>
    <row r="11360" spans="1:4">
      <c r="A11360" s="268">
        <v>92686</v>
      </c>
      <c r="B11360" s="261" t="s">
        <v>11661</v>
      </c>
      <c r="C11360" s="268" t="s">
        <v>347</v>
      </c>
      <c r="D11360" s="283">
        <v>231.97</v>
      </c>
    </row>
    <row r="11361" spans="1:4">
      <c r="A11361" s="268">
        <v>92356</v>
      </c>
      <c r="B11361" s="261" t="s">
        <v>11662</v>
      </c>
      <c r="C11361" s="268" t="s">
        <v>347</v>
      </c>
      <c r="D11361" s="283">
        <v>143.22</v>
      </c>
    </row>
    <row r="11362" spans="1:4">
      <c r="A11362" s="268">
        <v>92357</v>
      </c>
      <c r="B11362" s="261" t="s">
        <v>11663</v>
      </c>
      <c r="C11362" s="268" t="s">
        <v>347</v>
      </c>
      <c r="D11362" s="283">
        <v>210.4</v>
      </c>
    </row>
    <row r="11363" spans="1:4">
      <c r="A11363" s="268">
        <v>92358</v>
      </c>
      <c r="B11363" s="261" t="s">
        <v>11664</v>
      </c>
      <c r="C11363" s="268" t="s">
        <v>347</v>
      </c>
      <c r="D11363" s="283">
        <v>259.94</v>
      </c>
    </row>
    <row r="11364" spans="1:4">
      <c r="A11364" s="268">
        <v>101919</v>
      </c>
      <c r="B11364" s="261" t="s">
        <v>11665</v>
      </c>
      <c r="C11364" s="268" t="s">
        <v>347</v>
      </c>
      <c r="D11364" s="283">
        <v>427.74</v>
      </c>
    </row>
    <row r="11365" spans="1:4">
      <c r="A11365" s="268">
        <v>101928</v>
      </c>
      <c r="B11365" s="261" t="s">
        <v>11666</v>
      </c>
      <c r="C11365" s="268" t="s">
        <v>347</v>
      </c>
      <c r="D11365" s="283">
        <v>435.47</v>
      </c>
    </row>
    <row r="11366" spans="1:4">
      <c r="A11366" s="268">
        <v>92904</v>
      </c>
      <c r="B11366" s="261" t="s">
        <v>11667</v>
      </c>
      <c r="C11366" s="268" t="s">
        <v>347</v>
      </c>
      <c r="D11366" s="283">
        <v>34.369999999999997</v>
      </c>
    </row>
    <row r="11367" spans="1:4">
      <c r="A11367" s="268">
        <v>92905</v>
      </c>
      <c r="B11367" s="261" t="s">
        <v>11668</v>
      </c>
      <c r="C11367" s="268" t="s">
        <v>347</v>
      </c>
      <c r="D11367" s="283">
        <v>48.97</v>
      </c>
    </row>
    <row r="11368" spans="1:4">
      <c r="A11368" s="268">
        <v>92906</v>
      </c>
      <c r="B11368" s="261" t="s">
        <v>11669</v>
      </c>
      <c r="C11368" s="268" t="s">
        <v>347</v>
      </c>
      <c r="D11368" s="283">
        <v>59.71</v>
      </c>
    </row>
    <row r="11369" spans="1:4">
      <c r="A11369" s="268">
        <v>92898</v>
      </c>
      <c r="B11369" s="261" t="s">
        <v>11670</v>
      </c>
      <c r="C11369" s="268" t="s">
        <v>347</v>
      </c>
      <c r="D11369" s="283">
        <v>50.3</v>
      </c>
    </row>
    <row r="11370" spans="1:4">
      <c r="A11370" s="268">
        <v>92899</v>
      </c>
      <c r="B11370" s="261" t="s">
        <v>11671</v>
      </c>
      <c r="C11370" s="268" t="s">
        <v>347</v>
      </c>
      <c r="D11370" s="283">
        <v>75.27</v>
      </c>
    </row>
    <row r="11371" spans="1:4">
      <c r="A11371" s="268">
        <v>92900</v>
      </c>
      <c r="B11371" s="261" t="s">
        <v>11672</v>
      </c>
      <c r="C11371" s="268" t="s">
        <v>347</v>
      </c>
      <c r="D11371" s="283">
        <v>91.28</v>
      </c>
    </row>
    <row r="11372" spans="1:4">
      <c r="A11372" s="268">
        <v>92901</v>
      </c>
      <c r="B11372" s="261" t="s">
        <v>11673</v>
      </c>
      <c r="C11372" s="268" t="s">
        <v>347</v>
      </c>
      <c r="D11372" s="283">
        <v>127.57</v>
      </c>
    </row>
    <row r="11373" spans="1:4">
      <c r="A11373" s="268">
        <v>92902</v>
      </c>
      <c r="B11373" s="261" t="s">
        <v>11674</v>
      </c>
      <c r="C11373" s="268" t="s">
        <v>347</v>
      </c>
      <c r="D11373" s="283">
        <v>200.52</v>
      </c>
    </row>
    <row r="11374" spans="1:4">
      <c r="A11374" s="268">
        <v>92903</v>
      </c>
      <c r="B11374" s="261" t="s">
        <v>11675</v>
      </c>
      <c r="C11374" s="268" t="s">
        <v>347</v>
      </c>
      <c r="D11374" s="283">
        <v>300.42</v>
      </c>
    </row>
    <row r="11375" spans="1:4">
      <c r="A11375" s="268">
        <v>92892</v>
      </c>
      <c r="B11375" s="261" t="s">
        <v>11676</v>
      </c>
      <c r="C11375" s="268" t="s">
        <v>347</v>
      </c>
      <c r="D11375" s="283">
        <v>58.62</v>
      </c>
    </row>
    <row r="11376" spans="1:4">
      <c r="A11376" s="268">
        <v>92893</v>
      </c>
      <c r="B11376" s="261" t="s">
        <v>11677</v>
      </c>
      <c r="C11376" s="268" t="s">
        <v>347</v>
      </c>
      <c r="D11376" s="283">
        <v>84.73</v>
      </c>
    </row>
    <row r="11377" spans="1:4">
      <c r="A11377" s="268">
        <v>92894</v>
      </c>
      <c r="B11377" s="261" t="s">
        <v>11678</v>
      </c>
      <c r="C11377" s="268" t="s">
        <v>347</v>
      </c>
      <c r="D11377" s="283">
        <v>102.03</v>
      </c>
    </row>
    <row r="11378" spans="1:4">
      <c r="A11378" s="268">
        <v>92889</v>
      </c>
      <c r="B11378" s="261" t="s">
        <v>11679</v>
      </c>
      <c r="C11378" s="268" t="s">
        <v>347</v>
      </c>
      <c r="D11378" s="283">
        <v>143.35</v>
      </c>
    </row>
    <row r="11379" spans="1:4">
      <c r="A11379" s="268">
        <v>92895</v>
      </c>
      <c r="B11379" s="261" t="s">
        <v>11680</v>
      </c>
      <c r="C11379" s="268" t="s">
        <v>347</v>
      </c>
      <c r="D11379" s="283">
        <v>139.94999999999999</v>
      </c>
    </row>
    <row r="11380" spans="1:4">
      <c r="A11380" s="268">
        <v>92890</v>
      </c>
      <c r="B11380" s="261" t="s">
        <v>11681</v>
      </c>
      <c r="C11380" s="268" t="s">
        <v>347</v>
      </c>
      <c r="D11380" s="283">
        <v>215.41</v>
      </c>
    </row>
    <row r="11381" spans="1:4">
      <c r="A11381" s="268">
        <v>92896</v>
      </c>
      <c r="B11381" s="261" t="s">
        <v>11682</v>
      </c>
      <c r="C11381" s="268" t="s">
        <v>347</v>
      </c>
      <c r="D11381" s="283">
        <v>215.34</v>
      </c>
    </row>
    <row r="11382" spans="1:4">
      <c r="A11382" s="268">
        <v>92891</v>
      </c>
      <c r="B11382" s="261" t="s">
        <v>11683</v>
      </c>
      <c r="C11382" s="268" t="s">
        <v>347</v>
      </c>
      <c r="D11382" s="283">
        <v>314.41000000000003</v>
      </c>
    </row>
    <row r="11383" spans="1:4">
      <c r="A11383" s="268">
        <v>92897</v>
      </c>
      <c r="B11383" s="261" t="s">
        <v>11684</v>
      </c>
      <c r="C11383" s="268" t="s">
        <v>347</v>
      </c>
      <c r="D11383" s="283">
        <v>317.68</v>
      </c>
    </row>
    <row r="11384" spans="1:4">
      <c r="A11384" s="268">
        <v>100822</v>
      </c>
      <c r="B11384" s="261" t="s">
        <v>11685</v>
      </c>
      <c r="C11384" s="268" t="s">
        <v>347</v>
      </c>
      <c r="D11384" s="283">
        <v>0</v>
      </c>
    </row>
    <row r="11385" spans="1:4">
      <c r="A11385" s="268">
        <v>100823</v>
      </c>
      <c r="B11385" s="261" t="s">
        <v>11686</v>
      </c>
      <c r="C11385" s="268" t="s">
        <v>347</v>
      </c>
      <c r="D11385" s="283">
        <v>0</v>
      </c>
    </row>
    <row r="11386" spans="1:4">
      <c r="A11386" s="268">
        <v>100824</v>
      </c>
      <c r="B11386" s="261" t="s">
        <v>11687</v>
      </c>
      <c r="C11386" s="268" t="s">
        <v>347</v>
      </c>
      <c r="D11386" s="283">
        <v>0</v>
      </c>
    </row>
    <row r="11387" spans="1:4">
      <c r="A11387" s="268">
        <v>100825</v>
      </c>
      <c r="B11387" s="261" t="s">
        <v>11688</v>
      </c>
      <c r="C11387" s="268" t="s">
        <v>347</v>
      </c>
      <c r="D11387" s="283">
        <v>0</v>
      </c>
    </row>
    <row r="11388" spans="1:4">
      <c r="A11388" s="268">
        <v>100818</v>
      </c>
      <c r="B11388" s="261" t="s">
        <v>11689</v>
      </c>
      <c r="C11388" s="268" t="s">
        <v>347</v>
      </c>
      <c r="D11388" s="283">
        <v>0</v>
      </c>
    </row>
    <row r="11389" spans="1:4">
      <c r="A11389" s="268">
        <v>100819</v>
      </c>
      <c r="B11389" s="261" t="s">
        <v>11690</v>
      </c>
      <c r="C11389" s="268" t="s">
        <v>347</v>
      </c>
      <c r="D11389" s="283">
        <v>0</v>
      </c>
    </row>
    <row r="11390" spans="1:4">
      <c r="A11390" s="268">
        <v>100820</v>
      </c>
      <c r="B11390" s="261" t="s">
        <v>11691</v>
      </c>
      <c r="C11390" s="268" t="s">
        <v>347</v>
      </c>
      <c r="D11390" s="283">
        <v>0</v>
      </c>
    </row>
    <row r="11391" spans="1:4">
      <c r="A11391" s="268">
        <v>100821</v>
      </c>
      <c r="B11391" s="261" t="s">
        <v>11692</v>
      </c>
      <c r="C11391" s="268" t="s">
        <v>347</v>
      </c>
      <c r="D11391" s="283">
        <v>0</v>
      </c>
    </row>
    <row r="11392" spans="1:4">
      <c r="A11392" s="268">
        <v>100846</v>
      </c>
      <c r="B11392" s="261" t="s">
        <v>11693</v>
      </c>
      <c r="C11392" s="268" t="s">
        <v>347</v>
      </c>
      <c r="D11392" s="283">
        <v>0</v>
      </c>
    </row>
    <row r="11393" spans="1:4">
      <c r="A11393" s="268">
        <v>100834</v>
      </c>
      <c r="B11393" s="261" t="s">
        <v>11694</v>
      </c>
      <c r="C11393" s="268" t="s">
        <v>347</v>
      </c>
      <c r="D11393" s="283">
        <v>0</v>
      </c>
    </row>
    <row r="11394" spans="1:4">
      <c r="A11394" s="268">
        <v>100835</v>
      </c>
      <c r="B11394" s="261" t="s">
        <v>11695</v>
      </c>
      <c r="C11394" s="268" t="s">
        <v>347</v>
      </c>
      <c r="D11394" s="283">
        <v>0</v>
      </c>
    </row>
    <row r="11395" spans="1:4">
      <c r="A11395" s="268">
        <v>100836</v>
      </c>
      <c r="B11395" s="261" t="s">
        <v>11696</v>
      </c>
      <c r="C11395" s="268" t="s">
        <v>347</v>
      </c>
      <c r="D11395" s="283">
        <v>0</v>
      </c>
    </row>
    <row r="11396" spans="1:4">
      <c r="A11396" s="268">
        <v>100837</v>
      </c>
      <c r="B11396" s="261" t="s">
        <v>11697</v>
      </c>
      <c r="C11396" s="268" t="s">
        <v>347</v>
      </c>
      <c r="D11396" s="283">
        <v>0</v>
      </c>
    </row>
    <row r="11397" spans="1:4">
      <c r="A11397" s="268">
        <v>100826</v>
      </c>
      <c r="B11397" s="261" t="s">
        <v>11698</v>
      </c>
      <c r="C11397" s="268" t="s">
        <v>347</v>
      </c>
      <c r="D11397" s="283">
        <v>0</v>
      </c>
    </row>
    <row r="11398" spans="1:4">
      <c r="A11398" s="268">
        <v>100827</v>
      </c>
      <c r="B11398" s="261" t="s">
        <v>11699</v>
      </c>
      <c r="C11398" s="268" t="s">
        <v>347</v>
      </c>
      <c r="D11398" s="283">
        <v>0</v>
      </c>
    </row>
    <row r="11399" spans="1:4">
      <c r="A11399" s="268">
        <v>100828</v>
      </c>
      <c r="B11399" s="261" t="s">
        <v>11700</v>
      </c>
      <c r="C11399" s="268" t="s">
        <v>347</v>
      </c>
      <c r="D11399" s="283">
        <v>0</v>
      </c>
    </row>
    <row r="11400" spans="1:4">
      <c r="A11400" s="268">
        <v>100829</v>
      </c>
      <c r="B11400" s="261" t="s">
        <v>11701</v>
      </c>
      <c r="C11400" s="268" t="s">
        <v>347</v>
      </c>
      <c r="D11400" s="283">
        <v>0</v>
      </c>
    </row>
    <row r="11401" spans="1:4">
      <c r="A11401" s="268">
        <v>100830</v>
      </c>
      <c r="B11401" s="261" t="s">
        <v>11702</v>
      </c>
      <c r="C11401" s="268" t="s">
        <v>347</v>
      </c>
      <c r="D11401" s="283">
        <v>0</v>
      </c>
    </row>
    <row r="11402" spans="1:4">
      <c r="A11402" s="268">
        <v>100831</v>
      </c>
      <c r="B11402" s="261" t="s">
        <v>11703</v>
      </c>
      <c r="C11402" s="268" t="s">
        <v>347</v>
      </c>
      <c r="D11402" s="283">
        <v>0</v>
      </c>
    </row>
    <row r="11403" spans="1:4">
      <c r="A11403" s="268">
        <v>100832</v>
      </c>
      <c r="B11403" s="261" t="s">
        <v>11704</v>
      </c>
      <c r="C11403" s="268" t="s">
        <v>347</v>
      </c>
      <c r="D11403" s="283">
        <v>0</v>
      </c>
    </row>
    <row r="11404" spans="1:4">
      <c r="A11404" s="268">
        <v>100833</v>
      </c>
      <c r="B11404" s="261" t="s">
        <v>11705</v>
      </c>
      <c r="C11404" s="268" t="s">
        <v>347</v>
      </c>
      <c r="D11404" s="283">
        <v>0</v>
      </c>
    </row>
    <row r="11405" spans="1:4">
      <c r="A11405" s="268">
        <v>100790</v>
      </c>
      <c r="B11405" s="261" t="s">
        <v>11706</v>
      </c>
      <c r="C11405" s="268" t="s">
        <v>347</v>
      </c>
      <c r="D11405" s="283">
        <v>0</v>
      </c>
    </row>
    <row r="11406" spans="1:4">
      <c r="A11406" s="268">
        <v>100789</v>
      </c>
      <c r="B11406" s="261" t="s">
        <v>11707</v>
      </c>
      <c r="C11406" s="268" t="s">
        <v>347</v>
      </c>
      <c r="D11406" s="283">
        <v>0</v>
      </c>
    </row>
    <row r="11407" spans="1:4">
      <c r="A11407" s="268">
        <v>100788</v>
      </c>
      <c r="B11407" s="261" t="s">
        <v>11708</v>
      </c>
      <c r="C11407" s="268" t="s">
        <v>347</v>
      </c>
      <c r="D11407" s="283">
        <v>778.3</v>
      </c>
    </row>
    <row r="11408" spans="1:4">
      <c r="A11408" s="268">
        <v>100811</v>
      </c>
      <c r="B11408" s="261" t="s">
        <v>11709</v>
      </c>
      <c r="C11408" s="268" t="s">
        <v>347</v>
      </c>
      <c r="D11408" s="283">
        <v>0</v>
      </c>
    </row>
    <row r="11409" spans="1:4">
      <c r="A11409" s="268">
        <v>100812</v>
      </c>
      <c r="B11409" s="261" t="s">
        <v>11710</v>
      </c>
      <c r="C11409" s="268" t="s">
        <v>347</v>
      </c>
      <c r="D11409" s="283">
        <v>0</v>
      </c>
    </row>
    <row r="11410" spans="1:4">
      <c r="A11410" s="268">
        <v>100813</v>
      </c>
      <c r="B11410" s="261" t="s">
        <v>11711</v>
      </c>
      <c r="C11410" s="268" t="s">
        <v>347</v>
      </c>
      <c r="D11410" s="283">
        <v>0</v>
      </c>
    </row>
    <row r="11411" spans="1:4">
      <c r="A11411" s="268">
        <v>100814</v>
      </c>
      <c r="B11411" s="261" t="s">
        <v>11712</v>
      </c>
      <c r="C11411" s="268" t="s">
        <v>347</v>
      </c>
      <c r="D11411" s="283">
        <v>0</v>
      </c>
    </row>
    <row r="11412" spans="1:4">
      <c r="A11412" s="268">
        <v>100815</v>
      </c>
      <c r="B11412" s="261" t="s">
        <v>11713</v>
      </c>
      <c r="C11412" s="268" t="s">
        <v>347</v>
      </c>
      <c r="D11412" s="283">
        <v>0</v>
      </c>
    </row>
    <row r="11413" spans="1:4">
      <c r="A11413" s="268">
        <v>100816</v>
      </c>
      <c r="B11413" s="261" t="s">
        <v>11714</v>
      </c>
      <c r="C11413" s="268" t="s">
        <v>347</v>
      </c>
      <c r="D11413" s="283">
        <v>0</v>
      </c>
    </row>
    <row r="11414" spans="1:4">
      <c r="A11414" s="268">
        <v>100817</v>
      </c>
      <c r="B11414" s="261" t="s">
        <v>11715</v>
      </c>
      <c r="C11414" s="268" t="s">
        <v>347</v>
      </c>
      <c r="D11414" s="283">
        <v>0</v>
      </c>
    </row>
    <row r="11415" spans="1:4">
      <c r="A11415" s="268">
        <v>100795</v>
      </c>
      <c r="B11415" s="261" t="s">
        <v>11716</v>
      </c>
      <c r="C11415" s="268" t="s">
        <v>111</v>
      </c>
      <c r="D11415" s="283">
        <v>0</v>
      </c>
    </row>
    <row r="11416" spans="1:4">
      <c r="A11416" s="268">
        <v>100842</v>
      </c>
      <c r="B11416" s="261" t="s">
        <v>11717</v>
      </c>
      <c r="C11416" s="268" t="s">
        <v>111</v>
      </c>
      <c r="D11416" s="283">
        <v>0</v>
      </c>
    </row>
    <row r="11417" spans="1:4">
      <c r="A11417" s="268">
        <v>100796</v>
      </c>
      <c r="B11417" s="261" t="s">
        <v>11718</v>
      </c>
      <c r="C11417" s="268" t="s">
        <v>111</v>
      </c>
      <c r="D11417" s="283">
        <v>0</v>
      </c>
    </row>
    <row r="11418" spans="1:4">
      <c r="A11418" s="268">
        <v>100843</v>
      </c>
      <c r="B11418" s="261" t="s">
        <v>11719</v>
      </c>
      <c r="C11418" s="268" t="s">
        <v>111</v>
      </c>
      <c r="D11418" s="283">
        <v>0</v>
      </c>
    </row>
    <row r="11419" spans="1:4">
      <c r="A11419" s="268">
        <v>100844</v>
      </c>
      <c r="B11419" s="261" t="s">
        <v>11720</v>
      </c>
      <c r="C11419" s="268" t="s">
        <v>111</v>
      </c>
      <c r="D11419" s="283">
        <v>0</v>
      </c>
    </row>
    <row r="11420" spans="1:4">
      <c r="A11420" s="268">
        <v>100797</v>
      </c>
      <c r="B11420" s="261" t="s">
        <v>11721</v>
      </c>
      <c r="C11420" s="268" t="s">
        <v>111</v>
      </c>
      <c r="D11420" s="283">
        <v>0</v>
      </c>
    </row>
    <row r="11421" spans="1:4">
      <c r="A11421" s="268">
        <v>100798</v>
      </c>
      <c r="B11421" s="261" t="s">
        <v>11722</v>
      </c>
      <c r="C11421" s="268" t="s">
        <v>111</v>
      </c>
      <c r="D11421" s="283">
        <v>0</v>
      </c>
    </row>
    <row r="11422" spans="1:4">
      <c r="A11422" s="268">
        <v>100845</v>
      </c>
      <c r="B11422" s="261" t="s">
        <v>11723</v>
      </c>
      <c r="C11422" s="268" t="s">
        <v>111</v>
      </c>
      <c r="D11422" s="283">
        <v>0</v>
      </c>
    </row>
    <row r="11423" spans="1:4">
      <c r="A11423" s="268">
        <v>100799</v>
      </c>
      <c r="B11423" s="261" t="s">
        <v>11724</v>
      </c>
      <c r="C11423" s="268" t="s">
        <v>111</v>
      </c>
      <c r="D11423" s="283">
        <v>18.809999999999999</v>
      </c>
    </row>
    <row r="11424" spans="1:4">
      <c r="A11424" s="268">
        <v>100807</v>
      </c>
      <c r="B11424" s="261" t="s">
        <v>11725</v>
      </c>
      <c r="C11424" s="268" t="s">
        <v>111</v>
      </c>
      <c r="D11424" s="283">
        <v>25.04</v>
      </c>
    </row>
    <row r="11425" spans="1:4">
      <c r="A11425" s="268">
        <v>100800</v>
      </c>
      <c r="B11425" s="261" t="s">
        <v>11726</v>
      </c>
      <c r="C11425" s="268" t="s">
        <v>111</v>
      </c>
      <c r="D11425" s="283">
        <v>26.68</v>
      </c>
    </row>
    <row r="11426" spans="1:4">
      <c r="A11426" s="268">
        <v>100808</v>
      </c>
      <c r="B11426" s="261" t="s">
        <v>11727</v>
      </c>
      <c r="C11426" s="268" t="s">
        <v>111</v>
      </c>
      <c r="D11426" s="283">
        <v>34.07</v>
      </c>
    </row>
    <row r="11427" spans="1:4">
      <c r="A11427" s="268">
        <v>100801</v>
      </c>
      <c r="B11427" s="261" t="s">
        <v>11728</v>
      </c>
      <c r="C11427" s="268" t="s">
        <v>111</v>
      </c>
      <c r="D11427" s="283">
        <v>34.869999999999997</v>
      </c>
    </row>
    <row r="11428" spans="1:4">
      <c r="A11428" s="268">
        <v>100809</v>
      </c>
      <c r="B11428" s="261" t="s">
        <v>11729</v>
      </c>
      <c r="C11428" s="268" t="s">
        <v>111</v>
      </c>
      <c r="D11428" s="283">
        <v>43.72</v>
      </c>
    </row>
    <row r="11429" spans="1:4">
      <c r="A11429" s="268">
        <v>100802</v>
      </c>
      <c r="B11429" s="261" t="s">
        <v>11730</v>
      </c>
      <c r="C11429" s="268" t="s">
        <v>111</v>
      </c>
      <c r="D11429" s="283">
        <v>46.45</v>
      </c>
    </row>
    <row r="11430" spans="1:4">
      <c r="A11430" s="268">
        <v>100810</v>
      </c>
      <c r="B11430" s="261" t="s">
        <v>11731</v>
      </c>
      <c r="C11430" s="268" t="s">
        <v>111</v>
      </c>
      <c r="D11430" s="283">
        <v>57.32</v>
      </c>
    </row>
    <row r="11431" spans="1:4">
      <c r="A11431" s="268">
        <v>100791</v>
      </c>
      <c r="B11431" s="261" t="s">
        <v>11732</v>
      </c>
      <c r="C11431" s="268" t="s">
        <v>111</v>
      </c>
      <c r="D11431" s="283">
        <v>18.28</v>
      </c>
    </row>
    <row r="11432" spans="1:4">
      <c r="A11432" s="268">
        <v>100803</v>
      </c>
      <c r="B11432" s="261" t="s">
        <v>11733</v>
      </c>
      <c r="C11432" s="268" t="s">
        <v>111</v>
      </c>
      <c r="D11432" s="283">
        <v>17.18</v>
      </c>
    </row>
    <row r="11433" spans="1:4">
      <c r="A11433" s="268">
        <v>100792</v>
      </c>
      <c r="B11433" s="261" t="s">
        <v>11734</v>
      </c>
      <c r="C11433" s="268" t="s">
        <v>111</v>
      </c>
      <c r="D11433" s="283">
        <v>26.15</v>
      </c>
    </row>
    <row r="11434" spans="1:4">
      <c r="A11434" s="268">
        <v>100804</v>
      </c>
      <c r="B11434" s="261" t="s">
        <v>11735</v>
      </c>
      <c r="C11434" s="268" t="s">
        <v>111</v>
      </c>
      <c r="D11434" s="283">
        <v>24.85</v>
      </c>
    </row>
    <row r="11435" spans="1:4">
      <c r="A11435" s="268">
        <v>100793</v>
      </c>
      <c r="B11435" s="261" t="s">
        <v>11736</v>
      </c>
      <c r="C11435" s="268" t="s">
        <v>111</v>
      </c>
      <c r="D11435" s="283">
        <v>34.340000000000003</v>
      </c>
    </row>
    <row r="11436" spans="1:4">
      <c r="A11436" s="268">
        <v>100805</v>
      </c>
      <c r="B11436" s="261" t="s">
        <v>11737</v>
      </c>
      <c r="C11436" s="268" t="s">
        <v>111</v>
      </c>
      <c r="D11436" s="283">
        <v>32.78</v>
      </c>
    </row>
    <row r="11437" spans="1:4">
      <c r="A11437" s="268">
        <v>100794</v>
      </c>
      <c r="B11437" s="261" t="s">
        <v>11738</v>
      </c>
      <c r="C11437" s="268" t="s">
        <v>111</v>
      </c>
      <c r="D11437" s="283">
        <v>45.91</v>
      </c>
    </row>
    <row r="11438" spans="1:4">
      <c r="A11438" s="268">
        <v>100806</v>
      </c>
      <c r="B11438" s="261" t="s">
        <v>11739</v>
      </c>
      <c r="C11438" s="268" t="s">
        <v>111</v>
      </c>
      <c r="D11438" s="283">
        <v>44</v>
      </c>
    </row>
    <row r="11439" spans="1:4">
      <c r="A11439" s="268">
        <v>100838</v>
      </c>
      <c r="B11439" s="261" t="s">
        <v>11740</v>
      </c>
      <c r="C11439" s="268" t="s">
        <v>347</v>
      </c>
      <c r="D11439" s="283">
        <v>0</v>
      </c>
    </row>
    <row r="11440" spans="1:4">
      <c r="A11440" s="268">
        <v>100839</v>
      </c>
      <c r="B11440" s="261" t="s">
        <v>11741</v>
      </c>
      <c r="C11440" s="268" t="s">
        <v>347</v>
      </c>
      <c r="D11440" s="283">
        <v>0</v>
      </c>
    </row>
    <row r="11441" spans="1:4">
      <c r="A11441" s="268">
        <v>100840</v>
      </c>
      <c r="B11441" s="261" t="s">
        <v>11742</v>
      </c>
      <c r="C11441" s="268" t="s">
        <v>347</v>
      </c>
      <c r="D11441" s="283">
        <v>0</v>
      </c>
    </row>
    <row r="11442" spans="1:4">
      <c r="A11442" s="268">
        <v>100841</v>
      </c>
      <c r="B11442" s="261" t="s">
        <v>11743</v>
      </c>
      <c r="C11442" s="268" t="s">
        <v>347</v>
      </c>
      <c r="D11442" s="283">
        <v>0</v>
      </c>
    </row>
    <row r="11443" spans="1:4">
      <c r="A11443" s="268">
        <v>103283</v>
      </c>
      <c r="B11443" s="261" t="s">
        <v>11744</v>
      </c>
      <c r="C11443" s="268" t="s">
        <v>347</v>
      </c>
      <c r="D11443" s="283">
        <v>0</v>
      </c>
    </row>
    <row r="11444" spans="1:4">
      <c r="A11444" s="268">
        <v>103284</v>
      </c>
      <c r="B11444" s="261" t="s">
        <v>11745</v>
      </c>
      <c r="C11444" s="268" t="s">
        <v>347</v>
      </c>
      <c r="D11444" s="283">
        <v>0</v>
      </c>
    </row>
    <row r="11445" spans="1:4">
      <c r="A11445" s="268">
        <v>103282</v>
      </c>
      <c r="B11445" s="261" t="s">
        <v>11746</v>
      </c>
      <c r="C11445" s="268" t="s">
        <v>347</v>
      </c>
      <c r="D11445" s="283">
        <v>0</v>
      </c>
    </row>
    <row r="11446" spans="1:4">
      <c r="A11446" s="268">
        <v>103279</v>
      </c>
      <c r="B11446" s="261" t="s">
        <v>11747</v>
      </c>
      <c r="C11446" s="268" t="s">
        <v>347</v>
      </c>
      <c r="D11446" s="283">
        <v>0</v>
      </c>
    </row>
    <row r="11447" spans="1:4">
      <c r="A11447" s="268">
        <v>103280</v>
      </c>
      <c r="B11447" s="261" t="s">
        <v>11748</v>
      </c>
      <c r="C11447" s="268" t="s">
        <v>347</v>
      </c>
      <c r="D11447" s="283">
        <v>0</v>
      </c>
    </row>
    <row r="11448" spans="1:4">
      <c r="A11448" s="268">
        <v>103281</v>
      </c>
      <c r="B11448" s="261" t="s">
        <v>11749</v>
      </c>
      <c r="C11448" s="268" t="s">
        <v>347</v>
      </c>
      <c r="D11448" s="283">
        <v>0</v>
      </c>
    </row>
    <row r="11449" spans="1:4">
      <c r="A11449" s="268">
        <v>103247</v>
      </c>
      <c r="B11449" s="261" t="s">
        <v>11750</v>
      </c>
      <c r="C11449" s="268" t="s">
        <v>347</v>
      </c>
      <c r="D11449" s="283">
        <v>2561.7399999999998</v>
      </c>
    </row>
    <row r="11450" spans="1:4">
      <c r="A11450" s="268">
        <v>103250</v>
      </c>
      <c r="B11450" s="261" t="s">
        <v>11751</v>
      </c>
      <c r="C11450" s="268" t="s">
        <v>347</v>
      </c>
      <c r="D11450" s="283">
        <v>3714.38</v>
      </c>
    </row>
    <row r="11451" spans="1:4">
      <c r="A11451" s="268">
        <v>103253</v>
      </c>
      <c r="B11451" s="261" t="s">
        <v>11752</v>
      </c>
      <c r="C11451" s="268" t="s">
        <v>347</v>
      </c>
      <c r="D11451" s="283">
        <v>5057.51</v>
      </c>
    </row>
    <row r="11452" spans="1:4">
      <c r="A11452" s="268">
        <v>103244</v>
      </c>
      <c r="B11452" s="261" t="s">
        <v>11753</v>
      </c>
      <c r="C11452" s="268" t="s">
        <v>347</v>
      </c>
      <c r="D11452" s="283">
        <v>2309.75</v>
      </c>
    </row>
    <row r="11453" spans="1:4">
      <c r="A11453" s="268">
        <v>103256</v>
      </c>
      <c r="B11453" s="261" t="s">
        <v>11754</v>
      </c>
      <c r="C11453" s="268" t="s">
        <v>347</v>
      </c>
      <c r="D11453" s="283">
        <v>9386.7199999999993</v>
      </c>
    </row>
    <row r="11454" spans="1:4">
      <c r="A11454" s="268">
        <v>103258</v>
      </c>
      <c r="B11454" s="261" t="s">
        <v>11755</v>
      </c>
      <c r="C11454" s="268" t="s">
        <v>347</v>
      </c>
      <c r="D11454" s="283">
        <v>10491.21</v>
      </c>
    </row>
    <row r="11455" spans="1:4">
      <c r="A11455" s="268">
        <v>103260</v>
      </c>
      <c r="B11455" s="261" t="s">
        <v>11756</v>
      </c>
      <c r="C11455" s="268" t="s">
        <v>347</v>
      </c>
      <c r="D11455" s="283">
        <v>5820.32</v>
      </c>
    </row>
    <row r="11456" spans="1:4">
      <c r="A11456" s="268">
        <v>103261</v>
      </c>
      <c r="B11456" s="261" t="s">
        <v>11757</v>
      </c>
      <c r="C11456" s="268" t="s">
        <v>347</v>
      </c>
      <c r="D11456" s="283">
        <v>11833.29</v>
      </c>
    </row>
    <row r="11457" spans="1:4">
      <c r="A11457" s="268">
        <v>103263</v>
      </c>
      <c r="B11457" s="261" t="s">
        <v>11758</v>
      </c>
      <c r="C11457" s="268" t="s">
        <v>347</v>
      </c>
      <c r="D11457" s="283">
        <v>16445.46</v>
      </c>
    </row>
    <row r="11458" spans="1:4">
      <c r="A11458" s="268">
        <v>103265</v>
      </c>
      <c r="B11458" s="261" t="s">
        <v>11759</v>
      </c>
      <c r="C11458" s="268" t="s">
        <v>347</v>
      </c>
      <c r="D11458" s="283">
        <v>19814.240000000002</v>
      </c>
    </row>
    <row r="11459" spans="1:4">
      <c r="A11459" s="268">
        <v>103268</v>
      </c>
      <c r="B11459" s="261" t="s">
        <v>11760</v>
      </c>
      <c r="C11459" s="268" t="s">
        <v>347</v>
      </c>
      <c r="D11459" s="283">
        <v>6967.01</v>
      </c>
    </row>
    <row r="11460" spans="1:4">
      <c r="A11460" s="268">
        <v>103270</v>
      </c>
      <c r="B11460" s="261" t="s">
        <v>11761</v>
      </c>
      <c r="C11460" s="268" t="s">
        <v>347</v>
      </c>
      <c r="D11460" s="283">
        <v>7486.88</v>
      </c>
    </row>
    <row r="11461" spans="1:4">
      <c r="A11461" s="268">
        <v>103272</v>
      </c>
      <c r="B11461" s="261" t="s">
        <v>11762</v>
      </c>
      <c r="C11461" s="268" t="s">
        <v>347</v>
      </c>
      <c r="D11461" s="283">
        <v>10946.13</v>
      </c>
    </row>
    <row r="11462" spans="1:4">
      <c r="A11462" s="268">
        <v>103274</v>
      </c>
      <c r="B11462" s="261" t="s">
        <v>11763</v>
      </c>
      <c r="C11462" s="268" t="s">
        <v>347</v>
      </c>
      <c r="D11462" s="283">
        <v>12919.07</v>
      </c>
    </row>
    <row r="11463" spans="1:4">
      <c r="A11463" s="268">
        <v>103276</v>
      </c>
      <c r="B11463" s="261" t="s">
        <v>11764</v>
      </c>
      <c r="C11463" s="268" t="s">
        <v>347</v>
      </c>
      <c r="D11463" s="283">
        <v>13484.27</v>
      </c>
    </row>
    <row r="11464" spans="1:4">
      <c r="A11464" s="268">
        <v>103267</v>
      </c>
      <c r="B11464" s="261" t="s">
        <v>11765</v>
      </c>
      <c r="C11464" s="268" t="s">
        <v>347</v>
      </c>
      <c r="D11464" s="283">
        <v>5873.51</v>
      </c>
    </row>
    <row r="11465" spans="1:4">
      <c r="A11465" s="268">
        <v>103269</v>
      </c>
      <c r="B11465" s="261" t="s">
        <v>11766</v>
      </c>
      <c r="C11465" s="268" t="s">
        <v>347</v>
      </c>
      <c r="D11465" s="283">
        <v>7213.7</v>
      </c>
    </row>
    <row r="11466" spans="1:4">
      <c r="A11466" s="268">
        <v>103271</v>
      </c>
      <c r="B11466" s="261" t="s">
        <v>11767</v>
      </c>
      <c r="C11466" s="268" t="s">
        <v>347</v>
      </c>
      <c r="D11466" s="283">
        <v>10598.74</v>
      </c>
    </row>
    <row r="11467" spans="1:4">
      <c r="A11467" s="268">
        <v>103273</v>
      </c>
      <c r="B11467" s="261" t="s">
        <v>11768</v>
      </c>
      <c r="C11467" s="268" t="s">
        <v>347</v>
      </c>
      <c r="D11467" s="283">
        <v>11285.27</v>
      </c>
    </row>
    <row r="11468" spans="1:4">
      <c r="A11468" s="268">
        <v>103275</v>
      </c>
      <c r="B11468" s="261" t="s">
        <v>11769</v>
      </c>
      <c r="C11468" s="268" t="s">
        <v>347</v>
      </c>
      <c r="D11468" s="283">
        <v>12852.37</v>
      </c>
    </row>
    <row r="11469" spans="1:4">
      <c r="A11469" s="268">
        <v>103248</v>
      </c>
      <c r="B11469" s="261" t="s">
        <v>11770</v>
      </c>
      <c r="C11469" s="268" t="s">
        <v>347</v>
      </c>
      <c r="D11469" s="283">
        <v>2096.39</v>
      </c>
    </row>
    <row r="11470" spans="1:4">
      <c r="A11470" s="268">
        <v>103249</v>
      </c>
      <c r="B11470" s="261" t="s">
        <v>11771</v>
      </c>
      <c r="C11470" s="268" t="s">
        <v>347</v>
      </c>
      <c r="D11470" s="283">
        <v>2251.02</v>
      </c>
    </row>
    <row r="11471" spans="1:4">
      <c r="A11471" s="268">
        <v>103251</v>
      </c>
      <c r="B11471" s="261" t="s">
        <v>11772</v>
      </c>
      <c r="C11471" s="268" t="s">
        <v>347</v>
      </c>
      <c r="D11471" s="283">
        <v>2937.17</v>
      </c>
    </row>
    <row r="11472" spans="1:4">
      <c r="A11472" s="268">
        <v>103252</v>
      </c>
      <c r="B11472" s="261" t="s">
        <v>11773</v>
      </c>
      <c r="C11472" s="268" t="s">
        <v>347</v>
      </c>
      <c r="D11472" s="283">
        <v>3250.6</v>
      </c>
    </row>
    <row r="11473" spans="1:4">
      <c r="A11473" s="268">
        <v>103254</v>
      </c>
      <c r="B11473" s="261" t="s">
        <v>11774</v>
      </c>
      <c r="C11473" s="268" t="s">
        <v>347</v>
      </c>
      <c r="D11473" s="283">
        <v>3786.86</v>
      </c>
    </row>
    <row r="11474" spans="1:4">
      <c r="A11474" s="268">
        <v>103255</v>
      </c>
      <c r="B11474" s="261" t="s">
        <v>11775</v>
      </c>
      <c r="C11474" s="268" t="s">
        <v>347</v>
      </c>
      <c r="D11474" s="283">
        <v>4235.18</v>
      </c>
    </row>
    <row r="11475" spans="1:4">
      <c r="A11475" s="268">
        <v>103245</v>
      </c>
      <c r="B11475" s="261" t="s">
        <v>11776</v>
      </c>
      <c r="C11475" s="268" t="s">
        <v>347</v>
      </c>
      <c r="D11475" s="283">
        <v>1825.27</v>
      </c>
    </row>
    <row r="11476" spans="1:4">
      <c r="A11476" s="268">
        <v>103246</v>
      </c>
      <c r="B11476" s="261" t="s">
        <v>11777</v>
      </c>
      <c r="C11476" s="268" t="s">
        <v>347</v>
      </c>
      <c r="D11476" s="283">
        <v>1989.11</v>
      </c>
    </row>
    <row r="11477" spans="1:4">
      <c r="A11477" s="268">
        <v>103257</v>
      </c>
      <c r="B11477" s="261" t="s">
        <v>11778</v>
      </c>
      <c r="C11477" s="268" t="s">
        <v>347</v>
      </c>
      <c r="D11477" s="283">
        <v>5371.42</v>
      </c>
    </row>
    <row r="11478" spans="1:4">
      <c r="A11478" s="268">
        <v>103259</v>
      </c>
      <c r="B11478" s="261" t="s">
        <v>11779</v>
      </c>
      <c r="C11478" s="268" t="s">
        <v>347</v>
      </c>
      <c r="D11478" s="283">
        <v>5666.79</v>
      </c>
    </row>
    <row r="11479" spans="1:4">
      <c r="A11479" s="268">
        <v>103262</v>
      </c>
      <c r="B11479" s="261" t="s">
        <v>11780</v>
      </c>
      <c r="C11479" s="268" t="s">
        <v>347</v>
      </c>
      <c r="D11479" s="283">
        <v>7437.6</v>
      </c>
    </row>
    <row r="11480" spans="1:4">
      <c r="A11480" s="268">
        <v>103264</v>
      </c>
      <c r="B11480" s="261" t="s">
        <v>11781</v>
      </c>
      <c r="C11480" s="268" t="s">
        <v>347</v>
      </c>
      <c r="D11480" s="283">
        <v>9248.4500000000007</v>
      </c>
    </row>
    <row r="11481" spans="1:4">
      <c r="A11481" s="268">
        <v>103266</v>
      </c>
      <c r="B11481" s="261" t="s">
        <v>11782</v>
      </c>
      <c r="C11481" s="268" t="s">
        <v>347</v>
      </c>
      <c r="D11481" s="283">
        <v>10321.99</v>
      </c>
    </row>
    <row r="11482" spans="1:4">
      <c r="A11482" s="268">
        <v>103277</v>
      </c>
      <c r="B11482" s="261" t="s">
        <v>11783</v>
      </c>
      <c r="C11482" s="268" t="s">
        <v>347</v>
      </c>
      <c r="D11482" s="283">
        <v>24873.82</v>
      </c>
    </row>
    <row r="11483" spans="1:4">
      <c r="A11483" s="268">
        <v>103278</v>
      </c>
      <c r="B11483" s="261" t="s">
        <v>11784</v>
      </c>
      <c r="C11483" s="268" t="s">
        <v>347</v>
      </c>
      <c r="D11483" s="283">
        <v>31817.07</v>
      </c>
    </row>
    <row r="11484" spans="1:4">
      <c r="A11484" s="268">
        <v>103285</v>
      </c>
      <c r="B11484" s="261" t="s">
        <v>11785</v>
      </c>
      <c r="C11484" s="268" t="s">
        <v>347</v>
      </c>
      <c r="D11484" s="283">
        <v>0</v>
      </c>
    </row>
    <row r="11485" spans="1:4">
      <c r="A11485" s="268">
        <v>103286</v>
      </c>
      <c r="B11485" s="261" t="s">
        <v>11786</v>
      </c>
      <c r="C11485" s="268" t="s">
        <v>347</v>
      </c>
      <c r="D11485" s="283">
        <v>0</v>
      </c>
    </row>
    <row r="11486" spans="1:4">
      <c r="A11486" s="268">
        <v>103287</v>
      </c>
      <c r="B11486" s="261" t="s">
        <v>11787</v>
      </c>
      <c r="C11486" s="268" t="s">
        <v>347</v>
      </c>
      <c r="D11486" s="283">
        <v>0</v>
      </c>
    </row>
    <row r="11487" spans="1:4">
      <c r="A11487" s="268">
        <v>103288</v>
      </c>
      <c r="B11487" s="261" t="s">
        <v>11788</v>
      </c>
      <c r="C11487" s="268" t="s">
        <v>347</v>
      </c>
      <c r="D11487" s="283">
        <v>16.39</v>
      </c>
    </row>
    <row r="11488" spans="1:4">
      <c r="A11488" s="268">
        <v>103291</v>
      </c>
      <c r="B11488" s="261" t="s">
        <v>11789</v>
      </c>
      <c r="C11488" s="268" t="s">
        <v>111</v>
      </c>
      <c r="D11488" s="283">
        <v>62.66</v>
      </c>
    </row>
    <row r="11489" spans="1:4">
      <c r="A11489" s="268">
        <v>103289</v>
      </c>
      <c r="B11489" s="261" t="s">
        <v>11790</v>
      </c>
      <c r="C11489" s="268" t="s">
        <v>111</v>
      </c>
      <c r="D11489" s="283">
        <v>32.159999999999997</v>
      </c>
    </row>
    <row r="11490" spans="1:4">
      <c r="A11490" s="268">
        <v>103290</v>
      </c>
      <c r="B11490" s="261" t="s">
        <v>11791</v>
      </c>
      <c r="C11490" s="268" t="s">
        <v>111</v>
      </c>
      <c r="D11490" s="283">
        <v>49.67</v>
      </c>
    </row>
    <row r="11491" spans="1:4">
      <c r="A11491" s="268">
        <v>103292</v>
      </c>
      <c r="B11491" s="261" t="s">
        <v>11792</v>
      </c>
      <c r="C11491" s="268" t="s">
        <v>111</v>
      </c>
      <c r="D11491" s="283">
        <v>75.92</v>
      </c>
    </row>
    <row r="11492" spans="1:4">
      <c r="A11492" s="268">
        <v>106044</v>
      </c>
      <c r="B11492" s="261" t="s">
        <v>11793</v>
      </c>
      <c r="C11492" s="268" t="s">
        <v>347</v>
      </c>
      <c r="D11492" s="283">
        <v>60.3</v>
      </c>
    </row>
    <row r="11493" spans="1:4">
      <c r="A11493" s="268">
        <v>106045</v>
      </c>
      <c r="B11493" s="261" t="s">
        <v>11794</v>
      </c>
      <c r="C11493" s="268" t="s">
        <v>347</v>
      </c>
      <c r="D11493" s="283">
        <v>135.76</v>
      </c>
    </row>
    <row r="11494" spans="1:4">
      <c r="A11494" s="268">
        <v>106042</v>
      </c>
      <c r="B11494" s="261" t="s">
        <v>11795</v>
      </c>
      <c r="C11494" s="268" t="s">
        <v>347</v>
      </c>
      <c r="D11494" s="283">
        <v>62.18</v>
      </c>
    </row>
    <row r="11495" spans="1:4">
      <c r="A11495" s="268">
        <v>106043</v>
      </c>
      <c r="B11495" s="261" t="s">
        <v>11796</v>
      </c>
      <c r="C11495" s="268" t="s">
        <v>347</v>
      </c>
      <c r="D11495" s="283">
        <v>118.41</v>
      </c>
    </row>
    <row r="11496" spans="1:4">
      <c r="A11496" s="268">
        <v>106046</v>
      </c>
      <c r="B11496" s="261" t="s">
        <v>11797</v>
      </c>
      <c r="C11496" s="268" t="s">
        <v>347</v>
      </c>
      <c r="D11496" s="283">
        <v>39.840000000000003</v>
      </c>
    </row>
    <row r="11497" spans="1:4">
      <c r="A11497" s="268">
        <v>106047</v>
      </c>
      <c r="B11497" s="261" t="s">
        <v>11798</v>
      </c>
      <c r="C11497" s="268" t="s">
        <v>347</v>
      </c>
      <c r="D11497" s="283">
        <v>71.12</v>
      </c>
    </row>
    <row r="11498" spans="1:4">
      <c r="A11498" s="268">
        <v>106038</v>
      </c>
      <c r="B11498" s="261" t="s">
        <v>11799</v>
      </c>
      <c r="C11498" s="268" t="s">
        <v>347</v>
      </c>
      <c r="D11498" s="283">
        <v>54.99</v>
      </c>
    </row>
    <row r="11499" spans="1:4">
      <c r="A11499" s="268">
        <v>106039</v>
      </c>
      <c r="B11499" s="261" t="s">
        <v>11800</v>
      </c>
      <c r="C11499" s="268" t="s">
        <v>347</v>
      </c>
      <c r="D11499" s="283">
        <v>73.209999999999994</v>
      </c>
    </row>
    <row r="11500" spans="1:4">
      <c r="A11500" s="268">
        <v>106040</v>
      </c>
      <c r="B11500" s="261" t="s">
        <v>11801</v>
      </c>
      <c r="C11500" s="268" t="s">
        <v>347</v>
      </c>
      <c r="D11500" s="283">
        <v>81.13</v>
      </c>
    </row>
    <row r="11501" spans="1:4">
      <c r="A11501" s="268">
        <v>106041</v>
      </c>
      <c r="B11501" s="261" t="s">
        <v>11802</v>
      </c>
      <c r="C11501" s="268" t="s">
        <v>347</v>
      </c>
      <c r="D11501" s="283">
        <v>150.19999999999999</v>
      </c>
    </row>
    <row r="11502" spans="1:4">
      <c r="A11502" s="268">
        <v>97329</v>
      </c>
      <c r="B11502" s="261" t="s">
        <v>11803</v>
      </c>
      <c r="C11502" s="268" t="s">
        <v>111</v>
      </c>
      <c r="D11502" s="283">
        <v>57.78</v>
      </c>
    </row>
    <row r="11503" spans="1:4">
      <c r="A11503" s="268">
        <v>97327</v>
      </c>
      <c r="B11503" s="261" t="s">
        <v>11804</v>
      </c>
      <c r="C11503" s="268" t="s">
        <v>111</v>
      </c>
      <c r="D11503" s="283">
        <v>27.28</v>
      </c>
    </row>
    <row r="11504" spans="1:4">
      <c r="A11504" s="268">
        <v>106034</v>
      </c>
      <c r="B11504" s="261" t="s">
        <v>11805</v>
      </c>
      <c r="C11504" s="268" t="s">
        <v>111</v>
      </c>
      <c r="D11504" s="283">
        <v>121.64</v>
      </c>
    </row>
    <row r="11505" spans="1:4">
      <c r="A11505" s="268">
        <v>97328</v>
      </c>
      <c r="B11505" s="261" t="s">
        <v>11806</v>
      </c>
      <c r="C11505" s="268" t="s">
        <v>111</v>
      </c>
      <c r="D11505" s="283">
        <v>44.79</v>
      </c>
    </row>
    <row r="11506" spans="1:4">
      <c r="A11506" s="268">
        <v>97330</v>
      </c>
      <c r="B11506" s="261" t="s">
        <v>11807</v>
      </c>
      <c r="C11506" s="268" t="s">
        <v>111</v>
      </c>
      <c r="D11506" s="283">
        <v>71.040000000000006</v>
      </c>
    </row>
    <row r="11507" spans="1:4">
      <c r="A11507" s="268">
        <v>106035</v>
      </c>
      <c r="B11507" s="261" t="s">
        <v>11808</v>
      </c>
      <c r="C11507" s="268" t="s">
        <v>111</v>
      </c>
      <c r="D11507" s="283">
        <v>0</v>
      </c>
    </row>
    <row r="11508" spans="1:4">
      <c r="A11508" s="268">
        <v>106036</v>
      </c>
      <c r="B11508" s="261" t="s">
        <v>11809</v>
      </c>
      <c r="C11508" s="268" t="s">
        <v>111</v>
      </c>
      <c r="D11508" s="283">
        <v>0</v>
      </c>
    </row>
    <row r="11509" spans="1:4">
      <c r="A11509" s="268">
        <v>106037</v>
      </c>
      <c r="B11509" s="261" t="s">
        <v>11810</v>
      </c>
      <c r="C11509" s="268" t="s">
        <v>111</v>
      </c>
      <c r="D11509" s="283">
        <v>0</v>
      </c>
    </row>
    <row r="11510" spans="1:4">
      <c r="A11510" s="268">
        <v>93085</v>
      </c>
      <c r="B11510" s="261" t="s">
        <v>11811</v>
      </c>
      <c r="C11510" s="268" t="s">
        <v>347</v>
      </c>
      <c r="D11510" s="283">
        <v>16.350000000000001</v>
      </c>
    </row>
    <row r="11511" spans="1:4">
      <c r="A11511" s="268">
        <v>103892</v>
      </c>
      <c r="B11511" s="261" t="s">
        <v>11812</v>
      </c>
      <c r="C11511" s="268" t="s">
        <v>347</v>
      </c>
      <c r="D11511" s="283">
        <v>17.46</v>
      </c>
    </row>
    <row r="11512" spans="1:4">
      <c r="A11512" s="268">
        <v>103823</v>
      </c>
      <c r="B11512" s="261" t="s">
        <v>11813</v>
      </c>
      <c r="C11512" s="268" t="s">
        <v>347</v>
      </c>
      <c r="D11512" s="283">
        <v>19.649999999999999</v>
      </c>
    </row>
    <row r="11513" spans="1:4">
      <c r="A11513" s="268">
        <v>103856</v>
      </c>
      <c r="B11513" s="261" t="s">
        <v>11814</v>
      </c>
      <c r="C11513" s="268" t="s">
        <v>347</v>
      </c>
      <c r="D11513" s="283">
        <v>17.420000000000002</v>
      </c>
    </row>
    <row r="11514" spans="1:4">
      <c r="A11514" s="268">
        <v>93108</v>
      </c>
      <c r="B11514" s="261" t="s">
        <v>11815</v>
      </c>
      <c r="C11514" s="268" t="s">
        <v>347</v>
      </c>
      <c r="D11514" s="283">
        <v>14.66</v>
      </c>
    </row>
    <row r="11515" spans="1:4">
      <c r="A11515" s="268">
        <v>93091</v>
      </c>
      <c r="B11515" s="261" t="s">
        <v>11816</v>
      </c>
      <c r="C11515" s="268" t="s">
        <v>347</v>
      </c>
      <c r="D11515" s="283">
        <v>17.940000000000001</v>
      </c>
    </row>
    <row r="11516" spans="1:4">
      <c r="A11516" s="268">
        <v>103900</v>
      </c>
      <c r="B11516" s="261" t="s">
        <v>11817</v>
      </c>
      <c r="C11516" s="268" t="s">
        <v>347</v>
      </c>
      <c r="D11516" s="283">
        <v>22.54</v>
      </c>
    </row>
    <row r="11517" spans="1:4">
      <c r="A11517" s="268">
        <v>103831</v>
      </c>
      <c r="B11517" s="261" t="s">
        <v>11818</v>
      </c>
      <c r="C11517" s="268" t="s">
        <v>347</v>
      </c>
      <c r="D11517" s="283">
        <v>29.32</v>
      </c>
    </row>
    <row r="11518" spans="1:4">
      <c r="A11518" s="268">
        <v>103864</v>
      </c>
      <c r="B11518" s="261" t="s">
        <v>11819</v>
      </c>
      <c r="C11518" s="268" t="s">
        <v>347</v>
      </c>
      <c r="D11518" s="283">
        <v>23.78</v>
      </c>
    </row>
    <row r="11519" spans="1:4">
      <c r="A11519" s="268">
        <v>93133</v>
      </c>
      <c r="B11519" s="261" t="s">
        <v>11820</v>
      </c>
      <c r="C11519" s="268" t="s">
        <v>347</v>
      </c>
      <c r="D11519" s="283">
        <v>21.11</v>
      </c>
    </row>
    <row r="11520" spans="1:4">
      <c r="A11520" s="268">
        <v>93057</v>
      </c>
      <c r="B11520" s="261" t="s">
        <v>11821</v>
      </c>
      <c r="C11520" s="268" t="s">
        <v>347</v>
      </c>
      <c r="D11520" s="283">
        <v>15.01</v>
      </c>
    </row>
    <row r="11521" spans="1:4">
      <c r="A11521" s="268">
        <v>93062</v>
      </c>
      <c r="B11521" s="261" t="s">
        <v>11822</v>
      </c>
      <c r="C11521" s="268" t="s">
        <v>347</v>
      </c>
      <c r="D11521" s="283">
        <v>28.8</v>
      </c>
    </row>
    <row r="11522" spans="1:4">
      <c r="A11522" s="268">
        <v>93065</v>
      </c>
      <c r="B11522" s="261" t="s">
        <v>11823</v>
      </c>
      <c r="C11522" s="268" t="s">
        <v>347</v>
      </c>
      <c r="D11522" s="283">
        <v>47.03</v>
      </c>
    </row>
    <row r="11523" spans="1:4">
      <c r="A11523" s="268">
        <v>93068</v>
      </c>
      <c r="B11523" s="261" t="s">
        <v>11824</v>
      </c>
      <c r="C11523" s="268" t="s">
        <v>347</v>
      </c>
      <c r="D11523" s="283">
        <v>66.19</v>
      </c>
    </row>
    <row r="11524" spans="1:4">
      <c r="A11524" s="268">
        <v>93071</v>
      </c>
      <c r="B11524" s="261" t="s">
        <v>11825</v>
      </c>
      <c r="C11524" s="268" t="s">
        <v>347</v>
      </c>
      <c r="D11524" s="283">
        <v>180.32</v>
      </c>
    </row>
    <row r="11525" spans="1:4">
      <c r="A11525" s="268">
        <v>93081</v>
      </c>
      <c r="B11525" s="261" t="s">
        <v>11826</v>
      </c>
      <c r="C11525" s="268" t="s">
        <v>347</v>
      </c>
      <c r="D11525" s="283">
        <v>19.93</v>
      </c>
    </row>
    <row r="11526" spans="1:4">
      <c r="A11526" s="268">
        <v>103887</v>
      </c>
      <c r="B11526" s="261" t="s">
        <v>11827</v>
      </c>
      <c r="C11526" s="268" t="s">
        <v>347</v>
      </c>
      <c r="D11526" s="283">
        <v>21.67</v>
      </c>
    </row>
    <row r="11527" spans="1:4">
      <c r="A11527" s="268">
        <v>103818</v>
      </c>
      <c r="B11527" s="261" t="s">
        <v>11828</v>
      </c>
      <c r="C11527" s="268" t="s">
        <v>347</v>
      </c>
      <c r="D11527" s="283">
        <v>21.65</v>
      </c>
    </row>
    <row r="11528" spans="1:4">
      <c r="A11528" s="268">
        <v>103851</v>
      </c>
      <c r="B11528" s="261" t="s">
        <v>11829</v>
      </c>
      <c r="C11528" s="268" t="s">
        <v>347</v>
      </c>
      <c r="D11528" s="283">
        <v>21.39</v>
      </c>
    </row>
    <row r="11529" spans="1:4">
      <c r="A11529" s="268">
        <v>93104</v>
      </c>
      <c r="B11529" s="261" t="s">
        <v>11830</v>
      </c>
      <c r="C11529" s="268" t="s">
        <v>347</v>
      </c>
      <c r="D11529" s="283">
        <v>20.03</v>
      </c>
    </row>
    <row r="11530" spans="1:4">
      <c r="A11530" s="268">
        <v>98602</v>
      </c>
      <c r="B11530" s="261" t="s">
        <v>11831</v>
      </c>
      <c r="C11530" s="268" t="s">
        <v>347</v>
      </c>
      <c r="D11530" s="283">
        <v>19.36</v>
      </c>
    </row>
    <row r="11531" spans="1:4">
      <c r="A11531" s="268">
        <v>93087</v>
      </c>
      <c r="B11531" s="261" t="s">
        <v>11832</v>
      </c>
      <c r="C11531" s="268" t="s">
        <v>347</v>
      </c>
      <c r="D11531" s="283">
        <v>20.89</v>
      </c>
    </row>
    <row r="11532" spans="1:4">
      <c r="A11532" s="268">
        <v>103893</v>
      </c>
      <c r="B11532" s="261" t="s">
        <v>11833</v>
      </c>
      <c r="C11532" s="268" t="s">
        <v>347</v>
      </c>
      <c r="D11532" s="283">
        <v>23.02</v>
      </c>
    </row>
    <row r="11533" spans="1:4">
      <c r="A11533" s="268">
        <v>103824</v>
      </c>
      <c r="B11533" s="261" t="s">
        <v>11834</v>
      </c>
      <c r="C11533" s="268" t="s">
        <v>347</v>
      </c>
      <c r="D11533" s="283">
        <v>25.38</v>
      </c>
    </row>
    <row r="11534" spans="1:4">
      <c r="A11534" s="268">
        <v>103857</v>
      </c>
      <c r="B11534" s="261" t="s">
        <v>11835</v>
      </c>
      <c r="C11534" s="268" t="s">
        <v>347</v>
      </c>
      <c r="D11534" s="283">
        <v>23.33</v>
      </c>
    </row>
    <row r="11535" spans="1:4">
      <c r="A11535" s="268">
        <v>93110</v>
      </c>
      <c r="B11535" s="261" t="s">
        <v>11836</v>
      </c>
      <c r="C11535" s="268" t="s">
        <v>347</v>
      </c>
      <c r="D11535" s="283">
        <v>22.02</v>
      </c>
    </row>
    <row r="11536" spans="1:4">
      <c r="A11536" s="268">
        <v>93054</v>
      </c>
      <c r="B11536" s="261" t="s">
        <v>11837</v>
      </c>
      <c r="C11536" s="268" t="s">
        <v>347</v>
      </c>
      <c r="D11536" s="283">
        <v>24.01</v>
      </c>
    </row>
    <row r="11537" spans="1:4">
      <c r="A11537" s="268">
        <v>93088</v>
      </c>
      <c r="B11537" s="261" t="s">
        <v>11838</v>
      </c>
      <c r="C11537" s="268" t="s">
        <v>347</v>
      </c>
      <c r="D11537" s="283">
        <v>25.87</v>
      </c>
    </row>
    <row r="11538" spans="1:4">
      <c r="A11538" s="268">
        <v>103894</v>
      </c>
      <c r="B11538" s="261" t="s">
        <v>11839</v>
      </c>
      <c r="C11538" s="268" t="s">
        <v>347</v>
      </c>
      <c r="D11538" s="283">
        <v>27.67</v>
      </c>
    </row>
    <row r="11539" spans="1:4">
      <c r="A11539" s="268">
        <v>103825</v>
      </c>
      <c r="B11539" s="261" t="s">
        <v>11840</v>
      </c>
      <c r="C11539" s="268" t="s">
        <v>347</v>
      </c>
      <c r="D11539" s="283">
        <v>30.04</v>
      </c>
    </row>
    <row r="11540" spans="1:4">
      <c r="A11540" s="268">
        <v>103858</v>
      </c>
      <c r="B11540" s="261" t="s">
        <v>11841</v>
      </c>
      <c r="C11540" s="268" t="s">
        <v>347</v>
      </c>
      <c r="D11540" s="283">
        <v>27.98</v>
      </c>
    </row>
    <row r="11541" spans="1:4">
      <c r="A11541" s="268">
        <v>93111</v>
      </c>
      <c r="B11541" s="261" t="s">
        <v>11842</v>
      </c>
      <c r="C11541" s="268" t="s">
        <v>347</v>
      </c>
      <c r="D11541" s="283">
        <v>26.68</v>
      </c>
    </row>
    <row r="11542" spans="1:4">
      <c r="A11542" s="268">
        <v>93059</v>
      </c>
      <c r="B11542" s="261" t="s">
        <v>11843</v>
      </c>
      <c r="C11542" s="268" t="s">
        <v>347</v>
      </c>
      <c r="D11542" s="283">
        <v>31.29</v>
      </c>
    </row>
    <row r="11543" spans="1:4">
      <c r="A11543" s="268">
        <v>93093</v>
      </c>
      <c r="B11543" s="261" t="s">
        <v>11844</v>
      </c>
      <c r="C11543" s="268" t="s">
        <v>347</v>
      </c>
      <c r="D11543" s="283">
        <v>32.700000000000003</v>
      </c>
    </row>
    <row r="11544" spans="1:4">
      <c r="A11544" s="268">
        <v>103899</v>
      </c>
      <c r="B11544" s="261" t="s">
        <v>11845</v>
      </c>
      <c r="C11544" s="268" t="s">
        <v>347</v>
      </c>
      <c r="D11544" s="283">
        <v>35.159999999999997</v>
      </c>
    </row>
    <row r="11545" spans="1:4">
      <c r="A11545" s="268">
        <v>103830</v>
      </c>
      <c r="B11545" s="261" t="s">
        <v>11846</v>
      </c>
      <c r="C11545" s="268" t="s">
        <v>347</v>
      </c>
      <c r="D11545" s="283">
        <v>39.31</v>
      </c>
    </row>
    <row r="11546" spans="1:4">
      <c r="A11546" s="268">
        <v>103863</v>
      </c>
      <c r="B11546" s="261" t="s">
        <v>11847</v>
      </c>
      <c r="C11546" s="268" t="s">
        <v>347</v>
      </c>
      <c r="D11546" s="283">
        <v>35.979999999999997</v>
      </c>
    </row>
    <row r="11547" spans="1:4">
      <c r="A11547" s="268">
        <v>93114</v>
      </c>
      <c r="B11547" s="261" t="s">
        <v>11848</v>
      </c>
      <c r="C11547" s="268" t="s">
        <v>347</v>
      </c>
      <c r="D11547" s="283">
        <v>34.72</v>
      </c>
    </row>
    <row r="11548" spans="1:4">
      <c r="A11548" s="268">
        <v>93075</v>
      </c>
      <c r="B11548" s="261" t="s">
        <v>11849</v>
      </c>
      <c r="C11548" s="268" t="s">
        <v>347</v>
      </c>
      <c r="D11548" s="283">
        <v>21.18</v>
      </c>
    </row>
    <row r="11549" spans="1:4">
      <c r="A11549" s="268">
        <v>103876</v>
      </c>
      <c r="B11549" s="261" t="s">
        <v>11850</v>
      </c>
      <c r="C11549" s="268" t="s">
        <v>347</v>
      </c>
      <c r="D11549" s="283">
        <v>23.79</v>
      </c>
    </row>
    <row r="11550" spans="1:4">
      <c r="A11550" s="268">
        <v>103807</v>
      </c>
      <c r="B11550" s="261" t="s">
        <v>11851</v>
      </c>
      <c r="C11550" s="268" t="s">
        <v>347</v>
      </c>
      <c r="D11550" s="283">
        <v>23.74</v>
      </c>
    </row>
    <row r="11551" spans="1:4">
      <c r="A11551" s="268">
        <v>103840</v>
      </c>
      <c r="B11551" s="261" t="s">
        <v>11852</v>
      </c>
      <c r="C11551" s="268" t="s">
        <v>347</v>
      </c>
      <c r="D11551" s="283">
        <v>23.36</v>
      </c>
    </row>
    <row r="11552" spans="1:4">
      <c r="A11552" s="268">
        <v>93098</v>
      </c>
      <c r="B11552" s="261" t="s">
        <v>11853</v>
      </c>
      <c r="C11552" s="268" t="s">
        <v>347</v>
      </c>
      <c r="D11552" s="283">
        <v>21.33</v>
      </c>
    </row>
    <row r="11553" spans="1:4">
      <c r="A11553" s="268">
        <v>93120</v>
      </c>
      <c r="B11553" s="261" t="s">
        <v>11854</v>
      </c>
      <c r="C11553" s="268" t="s">
        <v>347</v>
      </c>
      <c r="D11553" s="283">
        <v>27.61</v>
      </c>
    </row>
    <row r="11554" spans="1:4">
      <c r="A11554" s="268">
        <v>93077</v>
      </c>
      <c r="B11554" s="261" t="s">
        <v>11855</v>
      </c>
      <c r="C11554" s="268" t="s">
        <v>347</v>
      </c>
      <c r="D11554" s="283">
        <v>29.9</v>
      </c>
    </row>
    <row r="11555" spans="1:4">
      <c r="A11555" s="268">
        <v>103879</v>
      </c>
      <c r="B11555" s="261" t="s">
        <v>11856</v>
      </c>
      <c r="C11555" s="268" t="s">
        <v>347</v>
      </c>
      <c r="D11555" s="283">
        <v>33.08</v>
      </c>
    </row>
    <row r="11556" spans="1:4">
      <c r="A11556" s="268">
        <v>103810</v>
      </c>
      <c r="B11556" s="261" t="s">
        <v>11857</v>
      </c>
      <c r="C11556" s="268" t="s">
        <v>347</v>
      </c>
      <c r="D11556" s="283">
        <v>36.6</v>
      </c>
    </row>
    <row r="11557" spans="1:4">
      <c r="A11557" s="268">
        <v>103843</v>
      </c>
      <c r="B11557" s="261" t="s">
        <v>11858</v>
      </c>
      <c r="C11557" s="268" t="s">
        <v>347</v>
      </c>
      <c r="D11557" s="283">
        <v>33.520000000000003</v>
      </c>
    </row>
    <row r="11558" spans="1:4">
      <c r="A11558" s="268">
        <v>93100</v>
      </c>
      <c r="B11558" s="261" t="s">
        <v>11859</v>
      </c>
      <c r="C11558" s="268" t="s">
        <v>347</v>
      </c>
      <c r="D11558" s="283">
        <v>31.58</v>
      </c>
    </row>
    <row r="11559" spans="1:4">
      <c r="A11559" s="268">
        <v>93121</v>
      </c>
      <c r="B11559" s="261" t="s">
        <v>11860</v>
      </c>
      <c r="C11559" s="268" t="s">
        <v>347</v>
      </c>
      <c r="D11559" s="283">
        <v>31.36</v>
      </c>
    </row>
    <row r="11560" spans="1:4">
      <c r="A11560" s="268">
        <v>93078</v>
      </c>
      <c r="B11560" s="261" t="s">
        <v>11861</v>
      </c>
      <c r="C11560" s="268" t="s">
        <v>347</v>
      </c>
      <c r="D11560" s="283">
        <v>33.64</v>
      </c>
    </row>
    <row r="11561" spans="1:4">
      <c r="A11561" s="268">
        <v>103880</v>
      </c>
      <c r="B11561" s="261" t="s">
        <v>11862</v>
      </c>
      <c r="C11561" s="268" t="s">
        <v>347</v>
      </c>
      <c r="D11561" s="283">
        <v>36.83</v>
      </c>
    </row>
    <row r="11562" spans="1:4">
      <c r="A11562" s="268">
        <v>103811</v>
      </c>
      <c r="B11562" s="261" t="s">
        <v>11863</v>
      </c>
      <c r="C11562" s="268" t="s">
        <v>347</v>
      </c>
      <c r="D11562" s="283">
        <v>40.340000000000003</v>
      </c>
    </row>
    <row r="11563" spans="1:4">
      <c r="A11563" s="268">
        <v>103844</v>
      </c>
      <c r="B11563" s="261" t="s">
        <v>11864</v>
      </c>
      <c r="C11563" s="268" t="s">
        <v>347</v>
      </c>
      <c r="D11563" s="283">
        <v>37.270000000000003</v>
      </c>
    </row>
    <row r="11564" spans="1:4">
      <c r="A11564" s="268">
        <v>93101</v>
      </c>
      <c r="B11564" s="261" t="s">
        <v>11865</v>
      </c>
      <c r="C11564" s="268" t="s">
        <v>347</v>
      </c>
      <c r="D11564" s="283">
        <v>35.340000000000003</v>
      </c>
    </row>
    <row r="11565" spans="1:4">
      <c r="A11565" s="268">
        <v>92311</v>
      </c>
      <c r="B11565" s="261" t="s">
        <v>11866</v>
      </c>
      <c r="C11565" s="268" t="s">
        <v>347</v>
      </c>
      <c r="D11565" s="283">
        <v>14.07</v>
      </c>
    </row>
    <row r="11566" spans="1:4">
      <c r="A11566" s="268">
        <v>103874</v>
      </c>
      <c r="B11566" s="261" t="s">
        <v>11867</v>
      </c>
      <c r="C11566" s="268" t="s">
        <v>347</v>
      </c>
      <c r="D11566" s="283">
        <v>19.77</v>
      </c>
    </row>
    <row r="11567" spans="1:4">
      <c r="A11567" s="268">
        <v>103805</v>
      </c>
      <c r="B11567" s="261" t="s">
        <v>11868</v>
      </c>
      <c r="C11567" s="268" t="s">
        <v>347</v>
      </c>
      <c r="D11567" s="283">
        <v>19.690000000000001</v>
      </c>
    </row>
    <row r="11568" spans="1:4">
      <c r="A11568" s="268">
        <v>103838</v>
      </c>
      <c r="B11568" s="261" t="s">
        <v>11869</v>
      </c>
      <c r="C11568" s="268" t="s">
        <v>347</v>
      </c>
      <c r="D11568" s="283">
        <v>18.920000000000002</v>
      </c>
    </row>
    <row r="11569" spans="1:4">
      <c r="A11569" s="268">
        <v>92326</v>
      </c>
      <c r="B11569" s="261" t="s">
        <v>11870</v>
      </c>
      <c r="C11569" s="268" t="s">
        <v>347</v>
      </c>
      <c r="D11569" s="283">
        <v>14.84</v>
      </c>
    </row>
    <row r="11570" spans="1:4">
      <c r="A11570" s="268">
        <v>92287</v>
      </c>
      <c r="B11570" s="261" t="s">
        <v>11871</v>
      </c>
      <c r="C11570" s="268" t="s">
        <v>347</v>
      </c>
      <c r="D11570" s="283">
        <v>18.8</v>
      </c>
    </row>
    <row r="11571" spans="1:4">
      <c r="A11571" s="268">
        <v>92312</v>
      </c>
      <c r="B11571" s="261" t="s">
        <v>11872</v>
      </c>
      <c r="C11571" s="268" t="s">
        <v>347</v>
      </c>
      <c r="D11571" s="283">
        <v>23.37</v>
      </c>
    </row>
    <row r="11572" spans="1:4">
      <c r="A11572" s="268">
        <v>103877</v>
      </c>
      <c r="B11572" s="261" t="s">
        <v>11873</v>
      </c>
      <c r="C11572" s="268" t="s">
        <v>347</v>
      </c>
      <c r="D11572" s="283">
        <v>29.75</v>
      </c>
    </row>
    <row r="11573" spans="1:4">
      <c r="A11573" s="268">
        <v>103808</v>
      </c>
      <c r="B11573" s="261" t="s">
        <v>11874</v>
      </c>
      <c r="C11573" s="268" t="s">
        <v>347</v>
      </c>
      <c r="D11573" s="283">
        <v>36.770000000000003</v>
      </c>
    </row>
    <row r="11574" spans="1:4">
      <c r="A11574" s="268">
        <v>103841</v>
      </c>
      <c r="B11574" s="261" t="s">
        <v>11875</v>
      </c>
      <c r="C11574" s="268" t="s">
        <v>347</v>
      </c>
      <c r="D11574" s="283">
        <v>30.63</v>
      </c>
    </row>
    <row r="11575" spans="1:4">
      <c r="A11575" s="268">
        <v>92327</v>
      </c>
      <c r="B11575" s="261" t="s">
        <v>11876</v>
      </c>
      <c r="C11575" s="268" t="s">
        <v>347</v>
      </c>
      <c r="D11575" s="283">
        <v>26.75</v>
      </c>
    </row>
    <row r="11576" spans="1:4">
      <c r="A11576" s="268">
        <v>92288</v>
      </c>
      <c r="B11576" s="261" t="s">
        <v>11877</v>
      </c>
      <c r="C11576" s="268" t="s">
        <v>347</v>
      </c>
      <c r="D11576" s="283">
        <v>29.64</v>
      </c>
    </row>
    <row r="11577" spans="1:4">
      <c r="A11577" s="268">
        <v>92313</v>
      </c>
      <c r="B11577" s="261" t="s">
        <v>11878</v>
      </c>
      <c r="C11577" s="268" t="s">
        <v>347</v>
      </c>
      <c r="D11577" s="283">
        <v>33.840000000000003</v>
      </c>
    </row>
    <row r="11578" spans="1:4">
      <c r="A11578" s="268">
        <v>103881</v>
      </c>
      <c r="B11578" s="261" t="s">
        <v>11879</v>
      </c>
      <c r="C11578" s="268" t="s">
        <v>347</v>
      </c>
      <c r="D11578" s="283">
        <v>41.23</v>
      </c>
    </row>
    <row r="11579" spans="1:4">
      <c r="A11579" s="268">
        <v>103812</v>
      </c>
      <c r="B11579" s="261" t="s">
        <v>11880</v>
      </c>
      <c r="C11579" s="268" t="s">
        <v>347</v>
      </c>
      <c r="D11579" s="283">
        <v>54.34</v>
      </c>
    </row>
    <row r="11580" spans="1:4">
      <c r="A11580" s="268">
        <v>103845</v>
      </c>
      <c r="B11580" s="261" t="s">
        <v>11881</v>
      </c>
      <c r="C11580" s="268" t="s">
        <v>347</v>
      </c>
      <c r="D11580" s="283">
        <v>43.61</v>
      </c>
    </row>
    <row r="11581" spans="1:4">
      <c r="A11581" s="268">
        <v>92328</v>
      </c>
      <c r="B11581" s="261" t="s">
        <v>11882</v>
      </c>
      <c r="C11581" s="268" t="s">
        <v>347</v>
      </c>
      <c r="D11581" s="283">
        <v>39.880000000000003</v>
      </c>
    </row>
    <row r="11582" spans="1:4">
      <c r="A11582" s="268">
        <v>92289</v>
      </c>
      <c r="B11582" s="261" t="s">
        <v>11883</v>
      </c>
      <c r="C11582" s="268" t="s">
        <v>347</v>
      </c>
      <c r="D11582" s="283">
        <v>52.45</v>
      </c>
    </row>
    <row r="11583" spans="1:4">
      <c r="A11583" s="268">
        <v>92290</v>
      </c>
      <c r="B11583" s="261" t="s">
        <v>11884</v>
      </c>
      <c r="C11583" s="268" t="s">
        <v>347</v>
      </c>
      <c r="D11583" s="283">
        <v>79.430000000000007</v>
      </c>
    </row>
    <row r="11584" spans="1:4">
      <c r="A11584" s="268">
        <v>92291</v>
      </c>
      <c r="B11584" s="261" t="s">
        <v>11885</v>
      </c>
      <c r="C11584" s="268" t="s">
        <v>347</v>
      </c>
      <c r="D11584" s="283">
        <v>123.01</v>
      </c>
    </row>
    <row r="11585" spans="1:4">
      <c r="A11585" s="268">
        <v>92292</v>
      </c>
      <c r="B11585" s="261" t="s">
        <v>11886</v>
      </c>
      <c r="C11585" s="268" t="s">
        <v>347</v>
      </c>
      <c r="D11585" s="283">
        <v>380.68</v>
      </c>
    </row>
    <row r="11586" spans="1:4">
      <c r="A11586" s="268">
        <v>93082</v>
      </c>
      <c r="B11586" s="261" t="s">
        <v>11887</v>
      </c>
      <c r="C11586" s="268" t="s">
        <v>347</v>
      </c>
      <c r="D11586" s="283">
        <v>25.77</v>
      </c>
    </row>
    <row r="11587" spans="1:4">
      <c r="A11587" s="268">
        <v>103885</v>
      </c>
      <c r="B11587" s="261" t="s">
        <v>11888</v>
      </c>
      <c r="C11587" s="268" t="s">
        <v>347</v>
      </c>
      <c r="D11587" s="283">
        <v>29.24</v>
      </c>
    </row>
    <row r="11588" spans="1:4">
      <c r="A11588" s="268">
        <v>103816</v>
      </c>
      <c r="B11588" s="261" t="s">
        <v>11889</v>
      </c>
      <c r="C11588" s="268" t="s">
        <v>347</v>
      </c>
      <c r="D11588" s="283">
        <v>29.2</v>
      </c>
    </row>
    <row r="11589" spans="1:4">
      <c r="A11589" s="268">
        <v>103849</v>
      </c>
      <c r="B11589" s="261" t="s">
        <v>11890</v>
      </c>
      <c r="C11589" s="268" t="s">
        <v>347</v>
      </c>
      <c r="D11589" s="283">
        <v>28.69</v>
      </c>
    </row>
    <row r="11590" spans="1:4">
      <c r="A11590" s="268">
        <v>93105</v>
      </c>
      <c r="B11590" s="261" t="s">
        <v>11891</v>
      </c>
      <c r="C11590" s="268" t="s">
        <v>347</v>
      </c>
      <c r="D11590" s="283">
        <v>25.96</v>
      </c>
    </row>
    <row r="11591" spans="1:4">
      <c r="A11591" s="268">
        <v>93055</v>
      </c>
      <c r="B11591" s="261" t="s">
        <v>11892</v>
      </c>
      <c r="C11591" s="268" t="s">
        <v>347</v>
      </c>
      <c r="D11591" s="283">
        <v>47.92</v>
      </c>
    </row>
    <row r="11592" spans="1:4">
      <c r="A11592" s="268">
        <v>93089</v>
      </c>
      <c r="B11592" s="261" t="s">
        <v>11893</v>
      </c>
      <c r="C11592" s="268" t="s">
        <v>347</v>
      </c>
      <c r="D11592" s="283">
        <v>50.98</v>
      </c>
    </row>
    <row r="11593" spans="1:4">
      <c r="A11593" s="268">
        <v>103891</v>
      </c>
      <c r="B11593" s="261" t="s">
        <v>11894</v>
      </c>
      <c r="C11593" s="268" t="s">
        <v>347</v>
      </c>
      <c r="D11593" s="283">
        <v>55.23</v>
      </c>
    </row>
    <row r="11594" spans="1:4">
      <c r="A11594" s="268">
        <v>103822</v>
      </c>
      <c r="B11594" s="261" t="s">
        <v>11895</v>
      </c>
      <c r="C11594" s="268" t="s">
        <v>347</v>
      </c>
      <c r="D11594" s="283">
        <v>59.97</v>
      </c>
    </row>
    <row r="11595" spans="1:4">
      <c r="A11595" s="268">
        <v>103855</v>
      </c>
      <c r="B11595" s="261" t="s">
        <v>11896</v>
      </c>
      <c r="C11595" s="268" t="s">
        <v>347</v>
      </c>
      <c r="D11595" s="283">
        <v>55.85</v>
      </c>
    </row>
    <row r="11596" spans="1:4">
      <c r="A11596" s="268">
        <v>93112</v>
      </c>
      <c r="B11596" s="261" t="s">
        <v>11897</v>
      </c>
      <c r="C11596" s="268" t="s">
        <v>347</v>
      </c>
      <c r="D11596" s="283">
        <v>53.25</v>
      </c>
    </row>
    <row r="11597" spans="1:4">
      <c r="A11597" s="268">
        <v>93060</v>
      </c>
      <c r="B11597" s="261" t="s">
        <v>11898</v>
      </c>
      <c r="C11597" s="268" t="s">
        <v>347</v>
      </c>
      <c r="D11597" s="283">
        <v>83.94</v>
      </c>
    </row>
    <row r="11598" spans="1:4">
      <c r="A11598" s="268">
        <v>93094</v>
      </c>
      <c r="B11598" s="261" t="s">
        <v>11899</v>
      </c>
      <c r="C11598" s="268" t="s">
        <v>347</v>
      </c>
      <c r="D11598" s="283">
        <v>86.77</v>
      </c>
    </row>
    <row r="11599" spans="1:4">
      <c r="A11599" s="268">
        <v>103897</v>
      </c>
      <c r="B11599" s="261" t="s">
        <v>11900</v>
      </c>
      <c r="C11599" s="268" t="s">
        <v>347</v>
      </c>
      <c r="D11599" s="283">
        <v>91.69</v>
      </c>
    </row>
    <row r="11600" spans="1:4">
      <c r="A11600" s="268">
        <v>103828</v>
      </c>
      <c r="B11600" s="261" t="s">
        <v>11901</v>
      </c>
      <c r="C11600" s="268" t="s">
        <v>347</v>
      </c>
      <c r="D11600" s="283">
        <v>99.99</v>
      </c>
    </row>
    <row r="11601" spans="1:4">
      <c r="A11601" s="268">
        <v>103861</v>
      </c>
      <c r="B11601" s="261" t="s">
        <v>11902</v>
      </c>
      <c r="C11601" s="268" t="s">
        <v>347</v>
      </c>
      <c r="D11601" s="283">
        <v>93.32</v>
      </c>
    </row>
    <row r="11602" spans="1:4">
      <c r="A11602" s="268">
        <v>93115</v>
      </c>
      <c r="B11602" s="261" t="s">
        <v>11903</v>
      </c>
      <c r="C11602" s="268" t="s">
        <v>347</v>
      </c>
      <c r="D11602" s="283">
        <v>90.8</v>
      </c>
    </row>
    <row r="11603" spans="1:4">
      <c r="A11603" s="268">
        <v>93074</v>
      </c>
      <c r="B11603" s="261" t="s">
        <v>11904</v>
      </c>
      <c r="C11603" s="268" t="s">
        <v>347</v>
      </c>
      <c r="D11603" s="283">
        <v>14.54</v>
      </c>
    </row>
    <row r="11604" spans="1:4">
      <c r="A11604" s="268">
        <v>103875</v>
      </c>
      <c r="B11604" s="261" t="s">
        <v>11905</v>
      </c>
      <c r="C11604" s="268" t="s">
        <v>347</v>
      </c>
      <c r="D11604" s="283">
        <v>19.739999999999998</v>
      </c>
    </row>
    <row r="11605" spans="1:4">
      <c r="A11605" s="268">
        <v>103806</v>
      </c>
      <c r="B11605" s="261" t="s">
        <v>11906</v>
      </c>
      <c r="C11605" s="268" t="s">
        <v>347</v>
      </c>
      <c r="D11605" s="283">
        <v>19.66</v>
      </c>
    </row>
    <row r="11606" spans="1:4">
      <c r="A11606" s="268">
        <v>103839</v>
      </c>
      <c r="B11606" s="261" t="s">
        <v>11907</v>
      </c>
      <c r="C11606" s="268" t="s">
        <v>347</v>
      </c>
      <c r="D11606" s="283">
        <v>18.89</v>
      </c>
    </row>
    <row r="11607" spans="1:4">
      <c r="A11607" s="268">
        <v>93097</v>
      </c>
      <c r="B11607" s="261" t="s">
        <v>11908</v>
      </c>
      <c r="C11607" s="268" t="s">
        <v>347</v>
      </c>
      <c r="D11607" s="283">
        <v>14.83</v>
      </c>
    </row>
    <row r="11608" spans="1:4">
      <c r="A11608" s="268">
        <v>93119</v>
      </c>
      <c r="B11608" s="261" t="s">
        <v>11909</v>
      </c>
      <c r="C11608" s="268" t="s">
        <v>347</v>
      </c>
      <c r="D11608" s="283">
        <v>18.489999999999998</v>
      </c>
    </row>
    <row r="11609" spans="1:4">
      <c r="A11609" s="268">
        <v>93076</v>
      </c>
      <c r="B11609" s="261" t="s">
        <v>11910</v>
      </c>
      <c r="C11609" s="268" t="s">
        <v>347</v>
      </c>
      <c r="D11609" s="283">
        <v>23.06</v>
      </c>
    </row>
    <row r="11610" spans="1:4">
      <c r="A11610" s="268">
        <v>103878</v>
      </c>
      <c r="B11610" s="261" t="s">
        <v>11911</v>
      </c>
      <c r="C11610" s="268" t="s">
        <v>347</v>
      </c>
      <c r="D11610" s="283">
        <v>29.44</v>
      </c>
    </row>
    <row r="11611" spans="1:4">
      <c r="A11611" s="268">
        <v>103809</v>
      </c>
      <c r="B11611" s="261" t="s">
        <v>11912</v>
      </c>
      <c r="C11611" s="268" t="s">
        <v>347</v>
      </c>
      <c r="D11611" s="283">
        <v>36.46</v>
      </c>
    </row>
    <row r="11612" spans="1:4">
      <c r="A11612" s="268">
        <v>103842</v>
      </c>
      <c r="B11612" s="261" t="s">
        <v>11913</v>
      </c>
      <c r="C11612" s="268" t="s">
        <v>347</v>
      </c>
      <c r="D11612" s="283">
        <v>30.32</v>
      </c>
    </row>
    <row r="11613" spans="1:4">
      <c r="A11613" s="268">
        <v>93099</v>
      </c>
      <c r="B11613" s="261" t="s">
        <v>11914</v>
      </c>
      <c r="C11613" s="268" t="s">
        <v>347</v>
      </c>
      <c r="D11613" s="283">
        <v>26.44</v>
      </c>
    </row>
    <row r="11614" spans="1:4">
      <c r="A11614" s="268">
        <v>93122</v>
      </c>
      <c r="B11614" s="261" t="s">
        <v>11915</v>
      </c>
      <c r="C11614" s="268" t="s">
        <v>347</v>
      </c>
      <c r="D11614" s="283">
        <v>27.76</v>
      </c>
    </row>
    <row r="11615" spans="1:4">
      <c r="A11615" s="268">
        <v>93079</v>
      </c>
      <c r="B11615" s="261" t="s">
        <v>11916</v>
      </c>
      <c r="C11615" s="268" t="s">
        <v>347</v>
      </c>
      <c r="D11615" s="283">
        <v>31.96</v>
      </c>
    </row>
    <row r="11616" spans="1:4">
      <c r="A11616" s="268">
        <v>103882</v>
      </c>
      <c r="B11616" s="261" t="s">
        <v>11917</v>
      </c>
      <c r="C11616" s="268" t="s">
        <v>347</v>
      </c>
      <c r="D11616" s="283">
        <v>39.35</v>
      </c>
    </row>
    <row r="11617" spans="1:4">
      <c r="A11617" s="268">
        <v>103813</v>
      </c>
      <c r="B11617" s="261" t="s">
        <v>11918</v>
      </c>
      <c r="C11617" s="268" t="s">
        <v>347</v>
      </c>
      <c r="D11617" s="283">
        <v>52.46</v>
      </c>
    </row>
    <row r="11618" spans="1:4">
      <c r="A11618" s="268">
        <v>103846</v>
      </c>
      <c r="B11618" s="261" t="s">
        <v>11919</v>
      </c>
      <c r="C11618" s="268" t="s">
        <v>347</v>
      </c>
      <c r="D11618" s="283">
        <v>41.73</v>
      </c>
    </row>
    <row r="11619" spans="1:4">
      <c r="A11619" s="268">
        <v>93102</v>
      </c>
      <c r="B11619" s="261" t="s">
        <v>11920</v>
      </c>
      <c r="C11619" s="268" t="s">
        <v>347</v>
      </c>
      <c r="D11619" s="283">
        <v>38</v>
      </c>
    </row>
    <row r="11620" spans="1:4">
      <c r="A11620" s="268">
        <v>93123</v>
      </c>
      <c r="B11620" s="261" t="s">
        <v>11921</v>
      </c>
      <c r="C11620" s="268" t="s">
        <v>347</v>
      </c>
      <c r="D11620" s="283">
        <v>61.69</v>
      </c>
    </row>
    <row r="11621" spans="1:4">
      <c r="A11621" s="268">
        <v>93124</v>
      </c>
      <c r="B11621" s="261" t="s">
        <v>11922</v>
      </c>
      <c r="C11621" s="268" t="s">
        <v>347</v>
      </c>
      <c r="D11621" s="283">
        <v>96.78</v>
      </c>
    </row>
    <row r="11622" spans="1:4">
      <c r="A11622" s="268">
        <v>93125</v>
      </c>
      <c r="B11622" s="261" t="s">
        <v>11923</v>
      </c>
      <c r="C11622" s="268" t="s">
        <v>347</v>
      </c>
      <c r="D11622" s="283">
        <v>142.22999999999999</v>
      </c>
    </row>
    <row r="11623" spans="1:4">
      <c r="A11623" s="268">
        <v>93126</v>
      </c>
      <c r="B11623" s="261" t="s">
        <v>11924</v>
      </c>
      <c r="C11623" s="268" t="s">
        <v>347</v>
      </c>
      <c r="D11623" s="283">
        <v>313.85000000000002</v>
      </c>
    </row>
    <row r="11624" spans="1:4">
      <c r="A11624" s="268">
        <v>93063</v>
      </c>
      <c r="B11624" s="261" t="s">
        <v>11925</v>
      </c>
      <c r="C11624" s="268" t="s">
        <v>347</v>
      </c>
      <c r="D11624" s="283">
        <v>697.38</v>
      </c>
    </row>
    <row r="11625" spans="1:4">
      <c r="A11625" s="268">
        <v>93066</v>
      </c>
      <c r="B11625" s="261" t="s">
        <v>11926</v>
      </c>
      <c r="C11625" s="268" t="s">
        <v>347</v>
      </c>
      <c r="D11625" s="283">
        <v>875.18</v>
      </c>
    </row>
    <row r="11626" spans="1:4">
      <c r="A11626" s="268">
        <v>93069</v>
      </c>
      <c r="B11626" s="261" t="s">
        <v>11927</v>
      </c>
      <c r="C11626" s="268" t="s">
        <v>347</v>
      </c>
      <c r="D11626" s="283">
        <v>1213.0999999999999</v>
      </c>
    </row>
    <row r="11627" spans="1:4">
      <c r="A11627" s="268">
        <v>93072</v>
      </c>
      <c r="B11627" s="261" t="s">
        <v>11928</v>
      </c>
      <c r="C11627" s="268" t="s">
        <v>347</v>
      </c>
      <c r="D11627" s="283">
        <v>1600.97</v>
      </c>
    </row>
    <row r="11628" spans="1:4">
      <c r="A11628" s="268">
        <v>93083</v>
      </c>
      <c r="B11628" s="261" t="s">
        <v>11929</v>
      </c>
      <c r="C11628" s="268" t="s">
        <v>347</v>
      </c>
      <c r="D11628" s="283">
        <v>479.1</v>
      </c>
    </row>
    <row r="11629" spans="1:4">
      <c r="A11629" s="268">
        <v>103886</v>
      </c>
      <c r="B11629" s="261" t="s">
        <v>11930</v>
      </c>
      <c r="C11629" s="268" t="s">
        <v>347</v>
      </c>
      <c r="D11629" s="283">
        <v>482.57</v>
      </c>
    </row>
    <row r="11630" spans="1:4">
      <c r="A11630" s="268">
        <v>103817</v>
      </c>
      <c r="B11630" s="261" t="s">
        <v>11931</v>
      </c>
      <c r="C11630" s="268" t="s">
        <v>347</v>
      </c>
      <c r="D11630" s="283">
        <v>482.53</v>
      </c>
    </row>
    <row r="11631" spans="1:4">
      <c r="A11631" s="268">
        <v>103850</v>
      </c>
      <c r="B11631" s="261" t="s">
        <v>11932</v>
      </c>
      <c r="C11631" s="268" t="s">
        <v>347</v>
      </c>
      <c r="D11631" s="283">
        <v>482.02</v>
      </c>
    </row>
    <row r="11632" spans="1:4">
      <c r="A11632" s="268">
        <v>93106</v>
      </c>
      <c r="B11632" s="261" t="s">
        <v>11933</v>
      </c>
      <c r="C11632" s="268" t="s">
        <v>347</v>
      </c>
      <c r="D11632" s="283">
        <v>479.29</v>
      </c>
    </row>
    <row r="11633" spans="1:4">
      <c r="A11633" s="268">
        <v>93052</v>
      </c>
      <c r="B11633" s="261" t="s">
        <v>11934</v>
      </c>
      <c r="C11633" s="268" t="s">
        <v>347</v>
      </c>
      <c r="D11633" s="283">
        <v>553.15</v>
      </c>
    </row>
    <row r="11634" spans="1:4">
      <c r="A11634" s="268">
        <v>93086</v>
      </c>
      <c r="B11634" s="261" t="s">
        <v>11935</v>
      </c>
      <c r="C11634" s="268" t="s">
        <v>347</v>
      </c>
      <c r="D11634" s="283">
        <v>556.21</v>
      </c>
    </row>
    <row r="11635" spans="1:4">
      <c r="A11635" s="268">
        <v>103890</v>
      </c>
      <c r="B11635" s="261" t="s">
        <v>11936</v>
      </c>
      <c r="C11635" s="268" t="s">
        <v>347</v>
      </c>
      <c r="D11635" s="283">
        <v>560.46</v>
      </c>
    </row>
    <row r="11636" spans="1:4">
      <c r="A11636" s="268">
        <v>103821</v>
      </c>
      <c r="B11636" s="261" t="s">
        <v>11937</v>
      </c>
      <c r="C11636" s="268" t="s">
        <v>347</v>
      </c>
      <c r="D11636" s="283">
        <v>565.20000000000005</v>
      </c>
    </row>
    <row r="11637" spans="1:4">
      <c r="A11637" s="268">
        <v>103854</v>
      </c>
      <c r="B11637" s="261" t="s">
        <v>11938</v>
      </c>
      <c r="C11637" s="268" t="s">
        <v>347</v>
      </c>
      <c r="D11637" s="283">
        <v>561.08000000000004</v>
      </c>
    </row>
    <row r="11638" spans="1:4">
      <c r="A11638" s="268">
        <v>93109</v>
      </c>
      <c r="B11638" s="261" t="s">
        <v>11939</v>
      </c>
      <c r="C11638" s="268" t="s">
        <v>347</v>
      </c>
      <c r="D11638" s="283">
        <v>558.48</v>
      </c>
    </row>
    <row r="11639" spans="1:4">
      <c r="A11639" s="268">
        <v>93058</v>
      </c>
      <c r="B11639" s="261" t="s">
        <v>11940</v>
      </c>
      <c r="C11639" s="268" t="s">
        <v>347</v>
      </c>
      <c r="D11639" s="283">
        <v>608.57000000000005</v>
      </c>
    </row>
    <row r="11640" spans="1:4">
      <c r="A11640" s="268">
        <v>93092</v>
      </c>
      <c r="B11640" s="261" t="s">
        <v>11941</v>
      </c>
      <c r="C11640" s="268" t="s">
        <v>347</v>
      </c>
      <c r="D11640" s="283">
        <v>611.4</v>
      </c>
    </row>
    <row r="11641" spans="1:4">
      <c r="A11641" s="268">
        <v>103898</v>
      </c>
      <c r="B11641" s="261" t="s">
        <v>11942</v>
      </c>
      <c r="C11641" s="268" t="s">
        <v>347</v>
      </c>
      <c r="D11641" s="283">
        <v>616.32000000000005</v>
      </c>
    </row>
    <row r="11642" spans="1:4">
      <c r="A11642" s="268">
        <v>103829</v>
      </c>
      <c r="B11642" s="261" t="s">
        <v>11943</v>
      </c>
      <c r="C11642" s="268" t="s">
        <v>347</v>
      </c>
      <c r="D11642" s="283">
        <v>624.62</v>
      </c>
    </row>
    <row r="11643" spans="1:4">
      <c r="A11643" s="268">
        <v>103862</v>
      </c>
      <c r="B11643" s="261" t="s">
        <v>11944</v>
      </c>
      <c r="C11643" s="268" t="s">
        <v>347</v>
      </c>
      <c r="D11643" s="283">
        <v>617.95000000000005</v>
      </c>
    </row>
    <row r="11644" spans="1:4">
      <c r="A11644" s="268">
        <v>93116</v>
      </c>
      <c r="B11644" s="261" t="s">
        <v>11945</v>
      </c>
      <c r="C11644" s="268" t="s">
        <v>347</v>
      </c>
      <c r="D11644" s="283">
        <v>615.42999999999995</v>
      </c>
    </row>
    <row r="11645" spans="1:4">
      <c r="A11645" s="268">
        <v>92314</v>
      </c>
      <c r="B11645" s="261" t="s">
        <v>11946</v>
      </c>
      <c r="C11645" s="268" t="s">
        <v>347</v>
      </c>
      <c r="D11645" s="283">
        <v>9.43</v>
      </c>
    </row>
    <row r="11646" spans="1:4">
      <c r="A11646" s="268">
        <v>103883</v>
      </c>
      <c r="B11646" s="261" t="s">
        <v>11947</v>
      </c>
      <c r="C11646" s="268" t="s">
        <v>347</v>
      </c>
      <c r="D11646" s="283">
        <v>12.9</v>
      </c>
    </row>
    <row r="11647" spans="1:4">
      <c r="A11647" s="268">
        <v>103814</v>
      </c>
      <c r="B11647" s="261" t="s">
        <v>11948</v>
      </c>
      <c r="C11647" s="268" t="s">
        <v>347</v>
      </c>
      <c r="D11647" s="283">
        <v>12.86</v>
      </c>
    </row>
    <row r="11648" spans="1:4">
      <c r="A11648" s="268">
        <v>103847</v>
      </c>
      <c r="B11648" s="261" t="s">
        <v>11949</v>
      </c>
      <c r="C11648" s="268" t="s">
        <v>347</v>
      </c>
      <c r="D11648" s="283">
        <v>12.35</v>
      </c>
    </row>
    <row r="11649" spans="1:4">
      <c r="A11649" s="268">
        <v>92329</v>
      </c>
      <c r="B11649" s="261" t="s">
        <v>11950</v>
      </c>
      <c r="C11649" s="268" t="s">
        <v>347</v>
      </c>
      <c r="D11649" s="283">
        <v>9.6199999999999992</v>
      </c>
    </row>
    <row r="11650" spans="1:4">
      <c r="A11650" s="268">
        <v>92293</v>
      </c>
      <c r="B11650" s="261" t="s">
        <v>11951</v>
      </c>
      <c r="C11650" s="268" t="s">
        <v>347</v>
      </c>
      <c r="D11650" s="283">
        <v>10.68</v>
      </c>
    </row>
    <row r="11651" spans="1:4">
      <c r="A11651" s="268">
        <v>92315</v>
      </c>
      <c r="B11651" s="261" t="s">
        <v>11952</v>
      </c>
      <c r="C11651" s="268" t="s">
        <v>347</v>
      </c>
      <c r="D11651" s="283">
        <v>13.74</v>
      </c>
    </row>
    <row r="11652" spans="1:4">
      <c r="A11652" s="268">
        <v>103888</v>
      </c>
      <c r="B11652" s="261" t="s">
        <v>11953</v>
      </c>
      <c r="C11652" s="268" t="s">
        <v>347</v>
      </c>
      <c r="D11652" s="283">
        <v>17.989999999999998</v>
      </c>
    </row>
    <row r="11653" spans="1:4">
      <c r="A11653" s="268">
        <v>103819</v>
      </c>
      <c r="B11653" s="261" t="s">
        <v>11954</v>
      </c>
      <c r="C11653" s="268" t="s">
        <v>347</v>
      </c>
      <c r="D11653" s="283">
        <v>22.73</v>
      </c>
    </row>
    <row r="11654" spans="1:4">
      <c r="A11654" s="268">
        <v>103852</v>
      </c>
      <c r="B11654" s="261" t="s">
        <v>11955</v>
      </c>
      <c r="C11654" s="268" t="s">
        <v>347</v>
      </c>
      <c r="D11654" s="283">
        <v>18.61</v>
      </c>
    </row>
    <row r="11655" spans="1:4">
      <c r="A11655" s="268">
        <v>92330</v>
      </c>
      <c r="B11655" s="261" t="s">
        <v>11956</v>
      </c>
      <c r="C11655" s="268" t="s">
        <v>347</v>
      </c>
      <c r="D11655" s="283">
        <v>16.010000000000002</v>
      </c>
    </row>
    <row r="11656" spans="1:4">
      <c r="A11656" s="268">
        <v>92294</v>
      </c>
      <c r="B11656" s="261" t="s">
        <v>11957</v>
      </c>
      <c r="C11656" s="268" t="s">
        <v>347</v>
      </c>
      <c r="D11656" s="283">
        <v>18.059999999999999</v>
      </c>
    </row>
    <row r="11657" spans="1:4">
      <c r="A11657" s="268">
        <v>92316</v>
      </c>
      <c r="B11657" s="261" t="s">
        <v>11958</v>
      </c>
      <c r="C11657" s="268" t="s">
        <v>347</v>
      </c>
      <c r="D11657" s="283">
        <v>20.89</v>
      </c>
    </row>
    <row r="11658" spans="1:4">
      <c r="A11658" s="268">
        <v>103895</v>
      </c>
      <c r="B11658" s="261" t="s">
        <v>11959</v>
      </c>
      <c r="C11658" s="268" t="s">
        <v>347</v>
      </c>
      <c r="D11658" s="283">
        <v>25.81</v>
      </c>
    </row>
    <row r="11659" spans="1:4">
      <c r="A11659" s="268">
        <v>103826</v>
      </c>
      <c r="B11659" s="261" t="s">
        <v>11960</v>
      </c>
      <c r="C11659" s="268" t="s">
        <v>347</v>
      </c>
      <c r="D11659" s="283">
        <v>34.11</v>
      </c>
    </row>
    <row r="11660" spans="1:4">
      <c r="A11660" s="268">
        <v>103859</v>
      </c>
      <c r="B11660" s="261" t="s">
        <v>11961</v>
      </c>
      <c r="C11660" s="268" t="s">
        <v>347</v>
      </c>
      <c r="D11660" s="283">
        <v>27.44</v>
      </c>
    </row>
    <row r="11661" spans="1:4">
      <c r="A11661" s="268">
        <v>92331</v>
      </c>
      <c r="B11661" s="261" t="s">
        <v>11962</v>
      </c>
      <c r="C11661" s="268" t="s">
        <v>347</v>
      </c>
      <c r="D11661" s="283">
        <v>24.92</v>
      </c>
    </row>
    <row r="11662" spans="1:4">
      <c r="A11662" s="268">
        <v>92295</v>
      </c>
      <c r="B11662" s="261" t="s">
        <v>11963</v>
      </c>
      <c r="C11662" s="268" t="s">
        <v>347</v>
      </c>
      <c r="D11662" s="283">
        <v>34</v>
      </c>
    </row>
    <row r="11663" spans="1:4">
      <c r="A11663" s="268">
        <v>92296</v>
      </c>
      <c r="B11663" s="261" t="s">
        <v>11964</v>
      </c>
      <c r="C11663" s="268" t="s">
        <v>347</v>
      </c>
      <c r="D11663" s="283">
        <v>45.05</v>
      </c>
    </row>
    <row r="11664" spans="1:4">
      <c r="A11664" s="268">
        <v>92297</v>
      </c>
      <c r="B11664" s="261" t="s">
        <v>11965</v>
      </c>
      <c r="C11664" s="268" t="s">
        <v>347</v>
      </c>
      <c r="D11664" s="283">
        <v>69.86</v>
      </c>
    </row>
    <row r="11665" spans="1:4">
      <c r="A11665" s="268">
        <v>92298</v>
      </c>
      <c r="B11665" s="261" t="s">
        <v>11966</v>
      </c>
      <c r="C11665" s="268" t="s">
        <v>347</v>
      </c>
      <c r="D11665" s="283">
        <v>196.14</v>
      </c>
    </row>
    <row r="11666" spans="1:4">
      <c r="A11666" s="268">
        <v>93080</v>
      </c>
      <c r="B11666" s="261" t="s">
        <v>11967</v>
      </c>
      <c r="C11666" s="268" t="s">
        <v>347</v>
      </c>
      <c r="D11666" s="283">
        <v>9.4600000000000009</v>
      </c>
    </row>
    <row r="11667" spans="1:4">
      <c r="A11667" s="268">
        <v>103884</v>
      </c>
      <c r="B11667" s="261" t="s">
        <v>11968</v>
      </c>
      <c r="C11667" s="268" t="s">
        <v>347</v>
      </c>
      <c r="D11667" s="283">
        <v>12.93</v>
      </c>
    </row>
    <row r="11668" spans="1:4">
      <c r="A11668" s="268">
        <v>103815</v>
      </c>
      <c r="B11668" s="261" t="s">
        <v>11969</v>
      </c>
      <c r="C11668" s="268" t="s">
        <v>347</v>
      </c>
      <c r="D11668" s="283">
        <v>12.89</v>
      </c>
    </row>
    <row r="11669" spans="1:4">
      <c r="A11669" s="268">
        <v>103848</v>
      </c>
      <c r="B11669" s="261" t="s">
        <v>11970</v>
      </c>
      <c r="C11669" s="268" t="s">
        <v>347</v>
      </c>
      <c r="D11669" s="283">
        <v>12.38</v>
      </c>
    </row>
    <row r="11670" spans="1:4">
      <c r="A11670" s="268">
        <v>93103</v>
      </c>
      <c r="B11670" s="261" t="s">
        <v>11971</v>
      </c>
      <c r="C11670" s="268" t="s">
        <v>347</v>
      </c>
      <c r="D11670" s="283">
        <v>9.65</v>
      </c>
    </row>
    <row r="11671" spans="1:4">
      <c r="A11671" s="268">
        <v>93050</v>
      </c>
      <c r="B11671" s="261" t="s">
        <v>11972</v>
      </c>
      <c r="C11671" s="268" t="s">
        <v>347</v>
      </c>
      <c r="D11671" s="283">
        <v>12.08</v>
      </c>
    </row>
    <row r="11672" spans="1:4">
      <c r="A11672" s="268">
        <v>93084</v>
      </c>
      <c r="B11672" s="261" t="s">
        <v>11973</v>
      </c>
      <c r="C11672" s="268" t="s">
        <v>347</v>
      </c>
      <c r="D11672" s="283">
        <v>15.14</v>
      </c>
    </row>
    <row r="11673" spans="1:4">
      <c r="A11673" s="268">
        <v>103889</v>
      </c>
      <c r="B11673" s="261" t="s">
        <v>11974</v>
      </c>
      <c r="C11673" s="268" t="s">
        <v>347</v>
      </c>
      <c r="D11673" s="283">
        <v>19.39</v>
      </c>
    </row>
    <row r="11674" spans="1:4">
      <c r="A11674" s="268">
        <v>103820</v>
      </c>
      <c r="B11674" s="261" t="s">
        <v>11975</v>
      </c>
      <c r="C11674" s="268" t="s">
        <v>347</v>
      </c>
      <c r="D11674" s="283">
        <v>24.13</v>
      </c>
    </row>
    <row r="11675" spans="1:4">
      <c r="A11675" s="268">
        <v>103853</v>
      </c>
      <c r="B11675" s="261" t="s">
        <v>11976</v>
      </c>
      <c r="C11675" s="268" t="s">
        <v>347</v>
      </c>
      <c r="D11675" s="283">
        <v>20.010000000000002</v>
      </c>
    </row>
    <row r="11676" spans="1:4">
      <c r="A11676" s="268">
        <v>93107</v>
      </c>
      <c r="B11676" s="261" t="s">
        <v>11977</v>
      </c>
      <c r="C11676" s="268" t="s">
        <v>347</v>
      </c>
      <c r="D11676" s="283">
        <v>17.41</v>
      </c>
    </row>
    <row r="11677" spans="1:4">
      <c r="A11677" s="268">
        <v>93056</v>
      </c>
      <c r="B11677" s="261" t="s">
        <v>11978</v>
      </c>
      <c r="C11677" s="268" t="s">
        <v>347</v>
      </c>
      <c r="D11677" s="283">
        <v>18.059999999999999</v>
      </c>
    </row>
    <row r="11678" spans="1:4">
      <c r="A11678" s="268">
        <v>93090</v>
      </c>
      <c r="B11678" s="261" t="s">
        <v>11979</v>
      </c>
      <c r="C11678" s="268" t="s">
        <v>347</v>
      </c>
      <c r="D11678" s="283">
        <v>20.89</v>
      </c>
    </row>
    <row r="11679" spans="1:4">
      <c r="A11679" s="268">
        <v>103896</v>
      </c>
      <c r="B11679" s="261" t="s">
        <v>11980</v>
      </c>
      <c r="C11679" s="268" t="s">
        <v>347</v>
      </c>
      <c r="D11679" s="283">
        <v>25.81</v>
      </c>
    </row>
    <row r="11680" spans="1:4">
      <c r="A11680" s="268">
        <v>103827</v>
      </c>
      <c r="B11680" s="261" t="s">
        <v>11981</v>
      </c>
      <c r="C11680" s="268" t="s">
        <v>347</v>
      </c>
      <c r="D11680" s="283">
        <v>34.11</v>
      </c>
    </row>
    <row r="11681" spans="1:4">
      <c r="A11681" s="268">
        <v>103860</v>
      </c>
      <c r="B11681" s="261" t="s">
        <v>11982</v>
      </c>
      <c r="C11681" s="268" t="s">
        <v>347</v>
      </c>
      <c r="D11681" s="283">
        <v>27.44</v>
      </c>
    </row>
    <row r="11682" spans="1:4">
      <c r="A11682" s="268">
        <v>93113</v>
      </c>
      <c r="B11682" s="261" t="s">
        <v>11983</v>
      </c>
      <c r="C11682" s="268" t="s">
        <v>347</v>
      </c>
      <c r="D11682" s="283">
        <v>24.92</v>
      </c>
    </row>
    <row r="11683" spans="1:4">
      <c r="A11683" s="268">
        <v>93061</v>
      </c>
      <c r="B11683" s="261" t="s">
        <v>11984</v>
      </c>
      <c r="C11683" s="268" t="s">
        <v>347</v>
      </c>
      <c r="D11683" s="283">
        <v>34.14</v>
      </c>
    </row>
    <row r="11684" spans="1:4">
      <c r="A11684" s="268">
        <v>93064</v>
      </c>
      <c r="B11684" s="261" t="s">
        <v>11985</v>
      </c>
      <c r="C11684" s="268" t="s">
        <v>347</v>
      </c>
      <c r="D11684" s="283">
        <v>52.36</v>
      </c>
    </row>
    <row r="11685" spans="1:4">
      <c r="A11685" s="268">
        <v>93067</v>
      </c>
      <c r="B11685" s="261" t="s">
        <v>11986</v>
      </c>
      <c r="C11685" s="268" t="s">
        <v>347</v>
      </c>
      <c r="D11685" s="283">
        <v>77.819999999999993</v>
      </c>
    </row>
    <row r="11686" spans="1:4">
      <c r="A11686" s="268">
        <v>93070</v>
      </c>
      <c r="B11686" s="261" t="s">
        <v>11987</v>
      </c>
      <c r="C11686" s="268" t="s">
        <v>347</v>
      </c>
      <c r="D11686" s="283">
        <v>196.14</v>
      </c>
    </row>
    <row r="11687" spans="1:4">
      <c r="A11687" s="268">
        <v>93117</v>
      </c>
      <c r="B11687" s="261" t="s">
        <v>11988</v>
      </c>
      <c r="C11687" s="268" t="s">
        <v>347</v>
      </c>
      <c r="D11687" s="283">
        <v>62.08</v>
      </c>
    </row>
    <row r="11688" spans="1:4">
      <c r="A11688" s="268">
        <v>93118</v>
      </c>
      <c r="B11688" s="261" t="s">
        <v>11989</v>
      </c>
      <c r="C11688" s="268" t="s">
        <v>347</v>
      </c>
      <c r="D11688" s="283">
        <v>91.49</v>
      </c>
    </row>
    <row r="11689" spans="1:4">
      <c r="A11689" s="268">
        <v>92317</v>
      </c>
      <c r="B11689" s="261" t="s">
        <v>11990</v>
      </c>
      <c r="C11689" s="268" t="s">
        <v>347</v>
      </c>
      <c r="D11689" s="283">
        <v>19.75</v>
      </c>
    </row>
    <row r="11690" spans="1:4">
      <c r="A11690" s="268">
        <v>92332</v>
      </c>
      <c r="B11690" s="261" t="s">
        <v>11991</v>
      </c>
      <c r="C11690" s="268" t="s">
        <v>347</v>
      </c>
      <c r="D11690" s="283">
        <v>20.13</v>
      </c>
    </row>
    <row r="11691" spans="1:4">
      <c r="A11691" s="268">
        <v>92299</v>
      </c>
      <c r="B11691" s="261" t="s">
        <v>11992</v>
      </c>
      <c r="C11691" s="268" t="s">
        <v>347</v>
      </c>
      <c r="D11691" s="283">
        <v>24.75</v>
      </c>
    </row>
    <row r="11692" spans="1:4">
      <c r="A11692" s="268">
        <v>92318</v>
      </c>
      <c r="B11692" s="261" t="s">
        <v>11993</v>
      </c>
      <c r="C11692" s="268" t="s">
        <v>347</v>
      </c>
      <c r="D11692" s="283">
        <v>30.85</v>
      </c>
    </row>
    <row r="11693" spans="1:4">
      <c r="A11693" s="268">
        <v>103833</v>
      </c>
      <c r="B11693" s="261" t="s">
        <v>11994</v>
      </c>
      <c r="C11693" s="268" t="s">
        <v>347</v>
      </c>
      <c r="D11693" s="283">
        <v>48.75</v>
      </c>
    </row>
    <row r="11694" spans="1:4">
      <c r="A11694" s="268">
        <v>92333</v>
      </c>
      <c r="B11694" s="261" t="s">
        <v>11995</v>
      </c>
      <c r="C11694" s="268" t="s">
        <v>347</v>
      </c>
      <c r="D11694" s="283">
        <v>35.36</v>
      </c>
    </row>
    <row r="11695" spans="1:4">
      <c r="A11695" s="268">
        <v>92300</v>
      </c>
      <c r="B11695" s="261" t="s">
        <v>11996</v>
      </c>
      <c r="C11695" s="268" t="s">
        <v>347</v>
      </c>
      <c r="D11695" s="283">
        <v>37.67</v>
      </c>
    </row>
    <row r="11696" spans="1:4">
      <c r="A11696" s="268">
        <v>92319</v>
      </c>
      <c r="B11696" s="261" t="s">
        <v>11997</v>
      </c>
      <c r="C11696" s="268" t="s">
        <v>347</v>
      </c>
      <c r="D11696" s="283">
        <v>43.3</v>
      </c>
    </row>
    <row r="11697" spans="1:4">
      <c r="A11697" s="268">
        <v>92334</v>
      </c>
      <c r="B11697" s="261" t="s">
        <v>11998</v>
      </c>
      <c r="C11697" s="268" t="s">
        <v>347</v>
      </c>
      <c r="D11697" s="283">
        <v>51.35</v>
      </c>
    </row>
    <row r="11698" spans="1:4">
      <c r="A11698" s="268">
        <v>92301</v>
      </c>
      <c r="B11698" s="261" t="s">
        <v>11999</v>
      </c>
      <c r="C11698" s="268" t="s">
        <v>347</v>
      </c>
      <c r="D11698" s="283">
        <v>74.47</v>
      </c>
    </row>
    <row r="11699" spans="1:4">
      <c r="A11699" s="268">
        <v>92302</v>
      </c>
      <c r="B11699" s="261" t="s">
        <v>12000</v>
      </c>
      <c r="C11699" s="268" t="s">
        <v>347</v>
      </c>
      <c r="D11699" s="283">
        <v>98.38</v>
      </c>
    </row>
    <row r="11700" spans="1:4">
      <c r="A11700" s="268">
        <v>92303</v>
      </c>
      <c r="B11700" s="261" t="s">
        <v>12001</v>
      </c>
      <c r="C11700" s="268" t="s">
        <v>347</v>
      </c>
      <c r="D11700" s="283">
        <v>180.44</v>
      </c>
    </row>
    <row r="11701" spans="1:4">
      <c r="A11701" s="268">
        <v>92304</v>
      </c>
      <c r="B11701" s="261" t="s">
        <v>12002</v>
      </c>
      <c r="C11701" s="268" t="s">
        <v>347</v>
      </c>
      <c r="D11701" s="283">
        <v>468.1</v>
      </c>
    </row>
    <row r="11702" spans="1:4">
      <c r="A11702" s="268">
        <v>103835</v>
      </c>
      <c r="B11702" s="261" t="s">
        <v>12003</v>
      </c>
      <c r="C11702" s="268" t="s">
        <v>111</v>
      </c>
      <c r="D11702" s="283">
        <v>67.44</v>
      </c>
    </row>
    <row r="11703" spans="1:4">
      <c r="A11703" s="268">
        <v>92308</v>
      </c>
      <c r="B11703" s="261" t="s">
        <v>12004</v>
      </c>
      <c r="C11703" s="268" t="s">
        <v>111</v>
      </c>
      <c r="D11703" s="283">
        <v>55.22</v>
      </c>
    </row>
    <row r="11704" spans="1:4">
      <c r="A11704" s="268">
        <v>103871</v>
      </c>
      <c r="B11704" s="261" t="s">
        <v>12005</v>
      </c>
      <c r="C11704" s="268" t="s">
        <v>111</v>
      </c>
      <c r="D11704" s="283">
        <v>65.349999999999994</v>
      </c>
    </row>
    <row r="11705" spans="1:4">
      <c r="A11705" s="268">
        <v>92323</v>
      </c>
      <c r="B11705" s="261" t="s">
        <v>12006</v>
      </c>
      <c r="C11705" s="268" t="s">
        <v>111</v>
      </c>
      <c r="D11705" s="283">
        <v>64.78</v>
      </c>
    </row>
    <row r="11706" spans="1:4">
      <c r="A11706" s="268">
        <v>92305</v>
      </c>
      <c r="B11706" s="261" t="s">
        <v>12007</v>
      </c>
      <c r="C11706" s="268" t="s">
        <v>111</v>
      </c>
      <c r="D11706" s="283">
        <v>40.74</v>
      </c>
    </row>
    <row r="11707" spans="1:4">
      <c r="A11707" s="268">
        <v>103868</v>
      </c>
      <c r="B11707" s="261" t="s">
        <v>12008</v>
      </c>
      <c r="C11707" s="268" t="s">
        <v>111</v>
      </c>
      <c r="D11707" s="283">
        <v>54.01</v>
      </c>
    </row>
    <row r="11708" spans="1:4">
      <c r="A11708" s="268">
        <v>103802</v>
      </c>
      <c r="B11708" s="261" t="s">
        <v>12009</v>
      </c>
      <c r="C11708" s="268" t="s">
        <v>111</v>
      </c>
      <c r="D11708" s="283">
        <v>43.15</v>
      </c>
    </row>
    <row r="11709" spans="1:4">
      <c r="A11709" s="268">
        <v>92320</v>
      </c>
      <c r="B11709" s="261" t="s">
        <v>12010</v>
      </c>
      <c r="C11709" s="268" t="s">
        <v>111</v>
      </c>
      <c r="D11709" s="283">
        <v>53.31</v>
      </c>
    </row>
    <row r="11710" spans="1:4">
      <c r="A11710" s="268">
        <v>97335</v>
      </c>
      <c r="B11710" s="261" t="s">
        <v>12011</v>
      </c>
      <c r="C11710" s="268" t="s">
        <v>111</v>
      </c>
      <c r="D11710" s="283">
        <v>85.98</v>
      </c>
    </row>
    <row r="11711" spans="1:4">
      <c r="A11711" s="268">
        <v>103836</v>
      </c>
      <c r="B11711" s="261" t="s">
        <v>12012</v>
      </c>
      <c r="C11711" s="268" t="s">
        <v>111</v>
      </c>
      <c r="D11711" s="283">
        <v>104.63</v>
      </c>
    </row>
    <row r="11712" spans="1:4">
      <c r="A11712" s="268">
        <v>92281</v>
      </c>
      <c r="B11712" s="261" t="s">
        <v>12013</v>
      </c>
      <c r="C11712" s="268" t="s">
        <v>111</v>
      </c>
      <c r="D11712" s="283">
        <v>111.87</v>
      </c>
    </row>
    <row r="11713" spans="1:4">
      <c r="A11713" s="268">
        <v>92309</v>
      </c>
      <c r="B11713" s="261" t="s">
        <v>12014</v>
      </c>
      <c r="C11713" s="268" t="s">
        <v>111</v>
      </c>
      <c r="D11713" s="283">
        <v>121.05</v>
      </c>
    </row>
    <row r="11714" spans="1:4">
      <c r="A11714" s="268">
        <v>103872</v>
      </c>
      <c r="B11714" s="261" t="s">
        <v>12015</v>
      </c>
      <c r="C11714" s="268" t="s">
        <v>111</v>
      </c>
      <c r="D11714" s="283">
        <v>133.77000000000001</v>
      </c>
    </row>
    <row r="11715" spans="1:4">
      <c r="A11715" s="268">
        <v>92324</v>
      </c>
      <c r="B11715" s="261" t="s">
        <v>12016</v>
      </c>
      <c r="C11715" s="268" t="s">
        <v>111</v>
      </c>
      <c r="D11715" s="283">
        <v>139.69999999999999</v>
      </c>
    </row>
    <row r="11716" spans="1:4">
      <c r="A11716" s="268">
        <v>92275</v>
      </c>
      <c r="B11716" s="261" t="s">
        <v>12017</v>
      </c>
      <c r="C11716" s="268" t="s">
        <v>111</v>
      </c>
      <c r="D11716" s="283">
        <v>59.79</v>
      </c>
    </row>
    <row r="11717" spans="1:4">
      <c r="A11717" s="268">
        <v>92306</v>
      </c>
      <c r="B11717" s="261" t="s">
        <v>12018</v>
      </c>
      <c r="C11717" s="268" t="s">
        <v>111</v>
      </c>
      <c r="D11717" s="283">
        <v>65.91</v>
      </c>
    </row>
    <row r="11718" spans="1:4">
      <c r="A11718" s="268">
        <v>103869</v>
      </c>
      <c r="B11718" s="261" t="s">
        <v>12019</v>
      </c>
      <c r="C11718" s="268" t="s">
        <v>111</v>
      </c>
      <c r="D11718" s="283">
        <v>81.77</v>
      </c>
    </row>
    <row r="11719" spans="1:4">
      <c r="A11719" s="268">
        <v>103803</v>
      </c>
      <c r="B11719" s="261" t="s">
        <v>12020</v>
      </c>
      <c r="C11719" s="268" t="s">
        <v>111</v>
      </c>
      <c r="D11719" s="283">
        <v>74.180000000000007</v>
      </c>
    </row>
    <row r="11720" spans="1:4">
      <c r="A11720" s="268">
        <v>92321</v>
      </c>
      <c r="B11720" s="261" t="s">
        <v>12021</v>
      </c>
      <c r="C11720" s="268" t="s">
        <v>111</v>
      </c>
      <c r="D11720" s="283">
        <v>87.58</v>
      </c>
    </row>
    <row r="11721" spans="1:4">
      <c r="A11721" s="268">
        <v>97336</v>
      </c>
      <c r="B11721" s="261" t="s">
        <v>12022</v>
      </c>
      <c r="C11721" s="268" t="s">
        <v>111</v>
      </c>
      <c r="D11721" s="283">
        <v>109.43</v>
      </c>
    </row>
    <row r="11722" spans="1:4">
      <c r="A11722" s="268">
        <v>103837</v>
      </c>
      <c r="B11722" s="261" t="s">
        <v>12023</v>
      </c>
      <c r="C11722" s="268" t="s">
        <v>111</v>
      </c>
      <c r="D11722" s="283">
        <v>131.9</v>
      </c>
    </row>
    <row r="11723" spans="1:4">
      <c r="A11723" s="268">
        <v>92282</v>
      </c>
      <c r="B11723" s="261" t="s">
        <v>12024</v>
      </c>
      <c r="C11723" s="268" t="s">
        <v>111</v>
      </c>
      <c r="D11723" s="283">
        <v>130.12</v>
      </c>
    </row>
    <row r="11724" spans="1:4">
      <c r="A11724" s="268">
        <v>92310</v>
      </c>
      <c r="B11724" s="261" t="s">
        <v>12025</v>
      </c>
      <c r="C11724" s="268" t="s">
        <v>111</v>
      </c>
      <c r="D11724" s="283">
        <v>139.57</v>
      </c>
    </row>
    <row r="11725" spans="1:4">
      <c r="A11725" s="268">
        <v>103873</v>
      </c>
      <c r="B11725" s="261" t="s">
        <v>12026</v>
      </c>
      <c r="C11725" s="268" t="s">
        <v>111</v>
      </c>
      <c r="D11725" s="283">
        <v>154.52000000000001</v>
      </c>
    </row>
    <row r="11726" spans="1:4">
      <c r="A11726" s="268">
        <v>92325</v>
      </c>
      <c r="B11726" s="261" t="s">
        <v>12027</v>
      </c>
      <c r="C11726" s="268" t="s">
        <v>111</v>
      </c>
      <c r="D11726" s="283">
        <v>166</v>
      </c>
    </row>
    <row r="11727" spans="1:4">
      <c r="A11727" s="268">
        <v>92276</v>
      </c>
      <c r="B11727" s="261" t="s">
        <v>12028</v>
      </c>
      <c r="C11727" s="268" t="s">
        <v>111</v>
      </c>
      <c r="D11727" s="283">
        <v>75.930000000000007</v>
      </c>
    </row>
    <row r="11728" spans="1:4">
      <c r="A11728" s="268">
        <v>92307</v>
      </c>
      <c r="B11728" s="261" t="s">
        <v>12029</v>
      </c>
      <c r="C11728" s="268" t="s">
        <v>111</v>
      </c>
      <c r="D11728" s="283">
        <v>82.33</v>
      </c>
    </row>
    <row r="11729" spans="1:4">
      <c r="A11729" s="268">
        <v>103870</v>
      </c>
      <c r="B11729" s="261" t="s">
        <v>12030</v>
      </c>
      <c r="C11729" s="268" t="s">
        <v>111</v>
      </c>
      <c r="D11729" s="283">
        <v>100.43</v>
      </c>
    </row>
    <row r="11730" spans="1:4">
      <c r="A11730" s="268">
        <v>103804</v>
      </c>
      <c r="B11730" s="261" t="s">
        <v>12031</v>
      </c>
      <c r="C11730" s="268" t="s">
        <v>111</v>
      </c>
      <c r="D11730" s="283">
        <v>89.63</v>
      </c>
    </row>
    <row r="11731" spans="1:4">
      <c r="A11731" s="268">
        <v>92322</v>
      </c>
      <c r="B11731" s="261" t="s">
        <v>12032</v>
      </c>
      <c r="C11731" s="268" t="s">
        <v>111</v>
      </c>
      <c r="D11731" s="283">
        <v>111.8</v>
      </c>
    </row>
    <row r="11732" spans="1:4">
      <c r="A11732" s="268">
        <v>97337</v>
      </c>
      <c r="B11732" s="261" t="s">
        <v>12033</v>
      </c>
      <c r="C11732" s="268" t="s">
        <v>111</v>
      </c>
      <c r="D11732" s="283">
        <v>164.51</v>
      </c>
    </row>
    <row r="11733" spans="1:4">
      <c r="A11733" s="268">
        <v>92283</v>
      </c>
      <c r="B11733" s="261" t="s">
        <v>12034</v>
      </c>
      <c r="C11733" s="268" t="s">
        <v>111</v>
      </c>
      <c r="D11733" s="283">
        <v>178.02</v>
      </c>
    </row>
    <row r="11734" spans="1:4">
      <c r="A11734" s="268">
        <v>92277</v>
      </c>
      <c r="B11734" s="261" t="s">
        <v>12035</v>
      </c>
      <c r="C11734" s="268" t="s">
        <v>111</v>
      </c>
      <c r="D11734" s="283">
        <v>109.67</v>
      </c>
    </row>
    <row r="11735" spans="1:4">
      <c r="A11735" s="268">
        <v>97338</v>
      </c>
      <c r="B11735" s="261" t="s">
        <v>12036</v>
      </c>
      <c r="C11735" s="268" t="s">
        <v>111</v>
      </c>
      <c r="D11735" s="283">
        <v>197.95</v>
      </c>
    </row>
    <row r="11736" spans="1:4">
      <c r="A11736" s="268">
        <v>92284</v>
      </c>
      <c r="B11736" s="261" t="s">
        <v>12037</v>
      </c>
      <c r="C11736" s="268" t="s">
        <v>111</v>
      </c>
      <c r="D11736" s="283">
        <v>225.41</v>
      </c>
    </row>
    <row r="11737" spans="1:4">
      <c r="A11737" s="268">
        <v>92278</v>
      </c>
      <c r="B11737" s="261" t="s">
        <v>12038</v>
      </c>
      <c r="C11737" s="268" t="s">
        <v>111</v>
      </c>
      <c r="D11737" s="283">
        <v>147.56</v>
      </c>
    </row>
    <row r="11738" spans="1:4">
      <c r="A11738" s="268">
        <v>97339</v>
      </c>
      <c r="B11738" s="261" t="s">
        <v>12039</v>
      </c>
      <c r="C11738" s="268" t="s">
        <v>111</v>
      </c>
      <c r="D11738" s="283">
        <v>213.27</v>
      </c>
    </row>
    <row r="11739" spans="1:4">
      <c r="A11739" s="268">
        <v>92285</v>
      </c>
      <c r="B11739" s="261" t="s">
        <v>12040</v>
      </c>
      <c r="C11739" s="268" t="s">
        <v>111</v>
      </c>
      <c r="D11739" s="283">
        <v>306.24</v>
      </c>
    </row>
    <row r="11740" spans="1:4">
      <c r="A11740" s="268">
        <v>92279</v>
      </c>
      <c r="B11740" s="261" t="s">
        <v>12041</v>
      </c>
      <c r="C11740" s="268" t="s">
        <v>111</v>
      </c>
      <c r="D11740" s="283">
        <v>213.27</v>
      </c>
    </row>
    <row r="11741" spans="1:4">
      <c r="A11741" s="268">
        <v>97340</v>
      </c>
      <c r="B11741" s="261" t="s">
        <v>12042</v>
      </c>
      <c r="C11741" s="268" t="s">
        <v>111</v>
      </c>
      <c r="D11741" s="283">
        <v>214.65</v>
      </c>
    </row>
    <row r="11742" spans="1:4">
      <c r="A11742" s="268">
        <v>92286</v>
      </c>
      <c r="B11742" s="261" t="s">
        <v>12043</v>
      </c>
      <c r="C11742" s="268" t="s">
        <v>111</v>
      </c>
      <c r="D11742" s="283">
        <v>393.62</v>
      </c>
    </row>
    <row r="11743" spans="1:4">
      <c r="A11743" s="268">
        <v>92280</v>
      </c>
      <c r="B11743" s="261" t="s">
        <v>12044</v>
      </c>
      <c r="C11743" s="268" t="s">
        <v>111</v>
      </c>
      <c r="D11743" s="283">
        <v>299.36</v>
      </c>
    </row>
    <row r="11744" spans="1:4">
      <c r="A11744" s="268">
        <v>103901</v>
      </c>
      <c r="B11744" s="261" t="s">
        <v>12045</v>
      </c>
      <c r="C11744" s="268" t="s">
        <v>347</v>
      </c>
      <c r="D11744" s="283">
        <v>26.7</v>
      </c>
    </row>
    <row r="11745" spans="1:4">
      <c r="A11745" s="268">
        <v>103832</v>
      </c>
      <c r="B11745" s="261" t="s">
        <v>12046</v>
      </c>
      <c r="C11745" s="268" t="s">
        <v>347</v>
      </c>
      <c r="D11745" s="283">
        <v>26.59</v>
      </c>
    </row>
    <row r="11746" spans="1:4">
      <c r="A11746" s="268">
        <v>103865</v>
      </c>
      <c r="B11746" s="261" t="s">
        <v>12047</v>
      </c>
      <c r="C11746" s="268" t="s">
        <v>347</v>
      </c>
      <c r="D11746" s="283">
        <v>25.55</v>
      </c>
    </row>
    <row r="11747" spans="1:4">
      <c r="A11747" s="268">
        <v>103902</v>
      </c>
      <c r="B11747" s="261" t="s">
        <v>12048</v>
      </c>
      <c r="C11747" s="268" t="s">
        <v>347</v>
      </c>
      <c r="D11747" s="283">
        <v>39.35</v>
      </c>
    </row>
    <row r="11748" spans="1:4">
      <c r="A11748" s="268">
        <v>103866</v>
      </c>
      <c r="B11748" s="261" t="s">
        <v>12049</v>
      </c>
      <c r="C11748" s="268" t="s">
        <v>347</v>
      </c>
      <c r="D11748" s="283">
        <v>40.549999999999997</v>
      </c>
    </row>
    <row r="11749" spans="1:4">
      <c r="A11749" s="268">
        <v>103903</v>
      </c>
      <c r="B11749" s="261" t="s">
        <v>12050</v>
      </c>
      <c r="C11749" s="268" t="s">
        <v>347</v>
      </c>
      <c r="D11749" s="283">
        <v>53.15</v>
      </c>
    </row>
    <row r="11750" spans="1:4">
      <c r="A11750" s="268">
        <v>103834</v>
      </c>
      <c r="B11750" s="261" t="s">
        <v>12051</v>
      </c>
      <c r="C11750" s="268" t="s">
        <v>347</v>
      </c>
      <c r="D11750" s="283">
        <v>70.66</v>
      </c>
    </row>
    <row r="11751" spans="1:4">
      <c r="A11751" s="268">
        <v>103867</v>
      </c>
      <c r="B11751" s="261" t="s">
        <v>12052</v>
      </c>
      <c r="C11751" s="268" t="s">
        <v>347</v>
      </c>
      <c r="D11751" s="283">
        <v>56.35</v>
      </c>
    </row>
    <row r="11752" spans="1:4">
      <c r="A11752" s="268">
        <v>105113</v>
      </c>
      <c r="B11752" s="261" t="s">
        <v>12053</v>
      </c>
      <c r="C11752" s="268" t="s">
        <v>347</v>
      </c>
      <c r="D11752" s="283">
        <v>8661.5499999999993</v>
      </c>
    </row>
    <row r="11753" spans="1:4">
      <c r="A11753" s="268">
        <v>98461</v>
      </c>
      <c r="B11753" s="261" t="s">
        <v>12054</v>
      </c>
      <c r="C11753" s="268" t="s">
        <v>347</v>
      </c>
      <c r="D11753" s="283">
        <v>6589.51</v>
      </c>
    </row>
    <row r="11754" spans="1:4">
      <c r="A11754" s="268">
        <v>98462</v>
      </c>
      <c r="B11754" s="261" t="s">
        <v>12055</v>
      </c>
      <c r="C11754" s="268" t="s">
        <v>347</v>
      </c>
      <c r="D11754" s="283">
        <v>11108.02</v>
      </c>
    </row>
    <row r="11755" spans="1:4">
      <c r="A11755" s="268">
        <v>105130</v>
      </c>
      <c r="B11755" s="261" t="s">
        <v>12056</v>
      </c>
      <c r="C11755" s="268" t="s">
        <v>111</v>
      </c>
      <c r="D11755" s="283">
        <v>32.14</v>
      </c>
    </row>
    <row r="11756" spans="1:4">
      <c r="A11756" s="268">
        <v>105114</v>
      </c>
      <c r="B11756" s="261" t="s">
        <v>12057</v>
      </c>
      <c r="C11756" s="268" t="s">
        <v>138</v>
      </c>
      <c r="D11756" s="283">
        <v>1965.95</v>
      </c>
    </row>
    <row r="11757" spans="1:4">
      <c r="A11757" s="268">
        <v>105129</v>
      </c>
      <c r="B11757" s="261" t="s">
        <v>12058</v>
      </c>
      <c r="C11757" s="268" t="s">
        <v>347</v>
      </c>
      <c r="D11757" s="283">
        <v>0</v>
      </c>
    </row>
    <row r="11758" spans="1:4">
      <c r="A11758" s="268">
        <v>105127</v>
      </c>
      <c r="B11758" s="261" t="s">
        <v>12059</v>
      </c>
      <c r="C11758" s="268" t="s">
        <v>111</v>
      </c>
      <c r="D11758" s="283">
        <v>23.5</v>
      </c>
    </row>
    <row r="11759" spans="1:4">
      <c r="A11759" s="268">
        <v>105128</v>
      </c>
      <c r="B11759" s="261" t="s">
        <v>12060</v>
      </c>
      <c r="C11759" s="268" t="s">
        <v>111</v>
      </c>
      <c r="D11759" s="283">
        <v>77.84</v>
      </c>
    </row>
    <row r="11760" spans="1:4">
      <c r="A11760" s="268">
        <v>105126</v>
      </c>
      <c r="B11760" s="261" t="s">
        <v>12061</v>
      </c>
      <c r="C11760" s="268" t="s">
        <v>111</v>
      </c>
      <c r="D11760" s="283">
        <v>25.38</v>
      </c>
    </row>
    <row r="11761" spans="1:4">
      <c r="A11761" s="268">
        <v>105116</v>
      </c>
      <c r="B11761" s="261" t="s">
        <v>12062</v>
      </c>
      <c r="C11761" s="268" t="s">
        <v>347</v>
      </c>
      <c r="D11761" s="283">
        <v>12.37</v>
      </c>
    </row>
    <row r="11762" spans="1:4">
      <c r="A11762" s="268">
        <v>105115</v>
      </c>
      <c r="B11762" s="261" t="s">
        <v>12063</v>
      </c>
      <c r="C11762" s="268" t="s">
        <v>347</v>
      </c>
      <c r="D11762" s="283">
        <v>130.47999999999999</v>
      </c>
    </row>
    <row r="11763" spans="1:4">
      <c r="A11763" s="268">
        <v>98453</v>
      </c>
      <c r="B11763" s="261" t="s">
        <v>12064</v>
      </c>
      <c r="C11763" s="268" t="s">
        <v>147</v>
      </c>
      <c r="D11763" s="283">
        <v>152.61000000000001</v>
      </c>
    </row>
    <row r="11764" spans="1:4">
      <c r="A11764" s="268">
        <v>98454</v>
      </c>
      <c r="B11764" s="261" t="s">
        <v>12065</v>
      </c>
      <c r="C11764" s="268" t="s">
        <v>147</v>
      </c>
      <c r="D11764" s="283">
        <v>194.09</v>
      </c>
    </row>
    <row r="11765" spans="1:4">
      <c r="A11765" s="268">
        <v>98449</v>
      </c>
      <c r="B11765" s="261" t="s">
        <v>12066</v>
      </c>
      <c r="C11765" s="268" t="s">
        <v>147</v>
      </c>
      <c r="D11765" s="283">
        <v>130.08000000000001</v>
      </c>
    </row>
    <row r="11766" spans="1:4">
      <c r="A11766" s="268">
        <v>98455</v>
      </c>
      <c r="B11766" s="261" t="s">
        <v>12067</v>
      </c>
      <c r="C11766" s="268" t="s">
        <v>147</v>
      </c>
      <c r="D11766" s="283">
        <v>123.3</v>
      </c>
    </row>
    <row r="11767" spans="1:4">
      <c r="A11767" s="268">
        <v>98456</v>
      </c>
      <c r="B11767" s="261" t="s">
        <v>12068</v>
      </c>
      <c r="C11767" s="268" t="s">
        <v>147</v>
      </c>
      <c r="D11767" s="283">
        <v>158.99</v>
      </c>
    </row>
    <row r="11768" spans="1:4">
      <c r="A11768" s="268">
        <v>98451</v>
      </c>
      <c r="B11768" s="261" t="s">
        <v>12069</v>
      </c>
      <c r="C11768" s="268" t="s">
        <v>147</v>
      </c>
      <c r="D11768" s="283">
        <v>105.16</v>
      </c>
    </row>
    <row r="11769" spans="1:4">
      <c r="A11769" s="268">
        <v>98445</v>
      </c>
      <c r="B11769" s="261" t="s">
        <v>12070</v>
      </c>
      <c r="C11769" s="268" t="s">
        <v>147</v>
      </c>
      <c r="D11769" s="283">
        <v>115</v>
      </c>
    </row>
    <row r="11770" spans="1:4">
      <c r="A11770" s="268">
        <v>98446</v>
      </c>
      <c r="B11770" s="261" t="s">
        <v>12071</v>
      </c>
      <c r="C11770" s="268" t="s">
        <v>147</v>
      </c>
      <c r="D11770" s="283">
        <v>148.44</v>
      </c>
    </row>
    <row r="11771" spans="1:4">
      <c r="A11771" s="268">
        <v>98441</v>
      </c>
      <c r="B11771" s="261" t="s">
        <v>12072</v>
      </c>
      <c r="C11771" s="268" t="s">
        <v>147</v>
      </c>
      <c r="D11771" s="283">
        <v>96.66</v>
      </c>
    </row>
    <row r="11772" spans="1:4">
      <c r="A11772" s="268">
        <v>98447</v>
      </c>
      <c r="B11772" s="261" t="s">
        <v>12073</v>
      </c>
      <c r="C11772" s="268" t="s">
        <v>147</v>
      </c>
      <c r="D11772" s="283">
        <v>89.47</v>
      </c>
    </row>
    <row r="11773" spans="1:4">
      <c r="A11773" s="268">
        <v>98448</v>
      </c>
      <c r="B11773" s="261" t="s">
        <v>12074</v>
      </c>
      <c r="C11773" s="268" t="s">
        <v>147</v>
      </c>
      <c r="D11773" s="283">
        <v>116.71</v>
      </c>
    </row>
    <row r="11774" spans="1:4">
      <c r="A11774" s="268">
        <v>98443</v>
      </c>
      <c r="B11774" s="261" t="s">
        <v>12075</v>
      </c>
      <c r="C11774" s="268" t="s">
        <v>147</v>
      </c>
      <c r="D11774" s="283">
        <v>74.66</v>
      </c>
    </row>
    <row r="11775" spans="1:4">
      <c r="A11775" s="268">
        <v>105122</v>
      </c>
      <c r="B11775" s="261" t="s">
        <v>12076</v>
      </c>
      <c r="C11775" s="268" t="s">
        <v>147</v>
      </c>
      <c r="D11775" s="283">
        <v>0</v>
      </c>
    </row>
    <row r="11776" spans="1:4">
      <c r="A11776" s="268">
        <v>105125</v>
      </c>
      <c r="B11776" s="261" t="s">
        <v>12077</v>
      </c>
      <c r="C11776" s="268" t="s">
        <v>147</v>
      </c>
      <c r="D11776" s="283">
        <v>0</v>
      </c>
    </row>
    <row r="11777" spans="1:4">
      <c r="A11777" s="268">
        <v>105133</v>
      </c>
      <c r="B11777" s="261" t="s">
        <v>12078</v>
      </c>
      <c r="C11777" s="268" t="s">
        <v>147</v>
      </c>
      <c r="D11777" s="283">
        <v>0</v>
      </c>
    </row>
    <row r="11778" spans="1:4">
      <c r="A11778" s="268">
        <v>105123</v>
      </c>
      <c r="B11778" s="261" t="s">
        <v>12079</v>
      </c>
      <c r="C11778" s="268" t="s">
        <v>147</v>
      </c>
      <c r="D11778" s="283">
        <v>0</v>
      </c>
    </row>
    <row r="11779" spans="1:4">
      <c r="A11779" s="268">
        <v>105124</v>
      </c>
      <c r="B11779" s="261" t="s">
        <v>12080</v>
      </c>
      <c r="C11779" s="268" t="s">
        <v>147</v>
      </c>
      <c r="D11779" s="283">
        <v>0</v>
      </c>
    </row>
    <row r="11780" spans="1:4">
      <c r="A11780" s="268">
        <v>105134</v>
      </c>
      <c r="B11780" s="261" t="s">
        <v>12081</v>
      </c>
      <c r="C11780" s="268" t="s">
        <v>147</v>
      </c>
      <c r="D11780" s="283">
        <v>0</v>
      </c>
    </row>
    <row r="11781" spans="1:4">
      <c r="A11781" s="268">
        <v>105117</v>
      </c>
      <c r="B11781" s="261" t="s">
        <v>12082</v>
      </c>
      <c r="C11781" s="268" t="s">
        <v>147</v>
      </c>
      <c r="D11781" s="283">
        <v>0</v>
      </c>
    </row>
    <row r="11782" spans="1:4">
      <c r="A11782" s="268">
        <v>105119</v>
      </c>
      <c r="B11782" s="261" t="s">
        <v>12083</v>
      </c>
      <c r="C11782" s="268" t="s">
        <v>147</v>
      </c>
      <c r="D11782" s="283">
        <v>0</v>
      </c>
    </row>
    <row r="11783" spans="1:4">
      <c r="A11783" s="268">
        <v>105131</v>
      </c>
      <c r="B11783" s="261" t="s">
        <v>12084</v>
      </c>
      <c r="C11783" s="268" t="s">
        <v>147</v>
      </c>
      <c r="D11783" s="283">
        <v>0</v>
      </c>
    </row>
    <row r="11784" spans="1:4">
      <c r="A11784" s="268">
        <v>105120</v>
      </c>
      <c r="B11784" s="261" t="s">
        <v>12085</v>
      </c>
      <c r="C11784" s="268" t="s">
        <v>147</v>
      </c>
      <c r="D11784" s="283">
        <v>0</v>
      </c>
    </row>
    <row r="11785" spans="1:4">
      <c r="A11785" s="268">
        <v>105121</v>
      </c>
      <c r="B11785" s="261" t="s">
        <v>12086</v>
      </c>
      <c r="C11785" s="268" t="s">
        <v>147</v>
      </c>
      <c r="D11785" s="283">
        <v>0</v>
      </c>
    </row>
    <row r="11786" spans="1:4">
      <c r="A11786" s="268">
        <v>105132</v>
      </c>
      <c r="B11786" s="261" t="s">
        <v>12087</v>
      </c>
      <c r="C11786" s="268" t="s">
        <v>147</v>
      </c>
      <c r="D11786" s="283">
        <v>0</v>
      </c>
    </row>
    <row r="11787" spans="1:4">
      <c r="A11787" s="268">
        <v>98460</v>
      </c>
      <c r="B11787" s="261" t="s">
        <v>12088</v>
      </c>
      <c r="C11787" s="268" t="s">
        <v>147</v>
      </c>
      <c r="D11787" s="283">
        <v>79.849999999999994</v>
      </c>
    </row>
    <row r="11788" spans="1:4">
      <c r="A11788" s="268">
        <v>98457</v>
      </c>
      <c r="B11788" s="261" t="s">
        <v>12089</v>
      </c>
      <c r="C11788" s="268" t="s">
        <v>147</v>
      </c>
      <c r="D11788" s="283">
        <v>0</v>
      </c>
    </row>
    <row r="11789" spans="1:4">
      <c r="A11789" s="268">
        <v>98458</v>
      </c>
      <c r="B11789" s="261" t="s">
        <v>12090</v>
      </c>
      <c r="C11789" s="268" t="s">
        <v>147</v>
      </c>
      <c r="D11789" s="283">
        <v>97.99</v>
      </c>
    </row>
    <row r="11790" spans="1:4">
      <c r="A11790" s="268">
        <v>98459</v>
      </c>
      <c r="B11790" s="261" t="s">
        <v>12091</v>
      </c>
      <c r="C11790" s="268" t="s">
        <v>147</v>
      </c>
      <c r="D11790" s="283">
        <v>95.46</v>
      </c>
    </row>
    <row r="11791" spans="1:4">
      <c r="A11791" s="268">
        <v>105118</v>
      </c>
      <c r="B11791" s="261" t="s">
        <v>12092</v>
      </c>
      <c r="C11791" s="268" t="s">
        <v>147</v>
      </c>
      <c r="D11791" s="283">
        <v>0</v>
      </c>
    </row>
    <row r="11792" spans="1:4">
      <c r="A11792" s="268">
        <v>106056</v>
      </c>
      <c r="B11792" s="261" t="s">
        <v>12093</v>
      </c>
      <c r="C11792" s="268" t="s">
        <v>147</v>
      </c>
      <c r="D11792" s="283">
        <v>180.5</v>
      </c>
    </row>
    <row r="11793" spans="1:4">
      <c r="A11793" s="268">
        <v>106057</v>
      </c>
      <c r="B11793" s="261" t="s">
        <v>12094</v>
      </c>
      <c r="C11793" s="268" t="s">
        <v>147</v>
      </c>
      <c r="D11793" s="283">
        <v>188.31</v>
      </c>
    </row>
    <row r="11794" spans="1:4">
      <c r="A11794" s="268">
        <v>104690</v>
      </c>
      <c r="B11794" s="261" t="s">
        <v>12095</v>
      </c>
      <c r="C11794" s="268" t="s">
        <v>147</v>
      </c>
      <c r="D11794" s="283">
        <v>192.17</v>
      </c>
    </row>
    <row r="11795" spans="1:4">
      <c r="A11795" s="268">
        <v>101958</v>
      </c>
      <c r="B11795" s="261" t="s">
        <v>12096</v>
      </c>
      <c r="C11795" s="268" t="s">
        <v>147</v>
      </c>
      <c r="D11795" s="283">
        <v>229.42</v>
      </c>
    </row>
    <row r="11796" spans="1:4">
      <c r="A11796" s="268">
        <v>106065</v>
      </c>
      <c r="B11796" s="261" t="s">
        <v>12097</v>
      </c>
      <c r="C11796" s="268" t="s">
        <v>147</v>
      </c>
      <c r="D11796" s="283">
        <v>246.73</v>
      </c>
    </row>
    <row r="11797" spans="1:4">
      <c r="A11797" s="268">
        <v>101959</v>
      </c>
      <c r="B11797" s="261" t="s">
        <v>12098</v>
      </c>
      <c r="C11797" s="268" t="s">
        <v>147</v>
      </c>
      <c r="D11797" s="283">
        <v>165.42</v>
      </c>
    </row>
    <row r="11798" spans="1:4">
      <c r="A11798" s="268">
        <v>101960</v>
      </c>
      <c r="B11798" s="261" t="s">
        <v>12099</v>
      </c>
      <c r="C11798" s="268" t="s">
        <v>147</v>
      </c>
      <c r="D11798" s="283">
        <v>179.51</v>
      </c>
    </row>
    <row r="11799" spans="1:4">
      <c r="A11799" s="268">
        <v>106058</v>
      </c>
      <c r="B11799" s="261" t="s">
        <v>12100</v>
      </c>
      <c r="C11799" s="268" t="s">
        <v>147</v>
      </c>
      <c r="D11799" s="283">
        <v>188.47</v>
      </c>
    </row>
    <row r="11800" spans="1:4">
      <c r="A11800" s="268">
        <v>101962</v>
      </c>
      <c r="B11800" s="261" t="s">
        <v>12101</v>
      </c>
      <c r="C11800" s="268" t="s">
        <v>147</v>
      </c>
      <c r="D11800" s="283">
        <v>215.97</v>
      </c>
    </row>
    <row r="11801" spans="1:4">
      <c r="A11801" s="268">
        <v>106066</v>
      </c>
      <c r="B11801" s="261" t="s">
        <v>12102</v>
      </c>
      <c r="C11801" s="268" t="s">
        <v>147</v>
      </c>
      <c r="D11801" s="283">
        <v>234.6</v>
      </c>
    </row>
    <row r="11802" spans="1:4">
      <c r="A11802" s="268">
        <v>106048</v>
      </c>
      <c r="B11802" s="261" t="s">
        <v>12103</v>
      </c>
      <c r="C11802" s="268" t="s">
        <v>147</v>
      </c>
      <c r="D11802" s="283">
        <v>148.81</v>
      </c>
    </row>
    <row r="11803" spans="1:4">
      <c r="A11803" s="268">
        <v>106049</v>
      </c>
      <c r="B11803" s="261" t="s">
        <v>12104</v>
      </c>
      <c r="C11803" s="268" t="s">
        <v>147</v>
      </c>
      <c r="D11803" s="283">
        <v>156.62</v>
      </c>
    </row>
    <row r="11804" spans="1:4">
      <c r="A11804" s="268">
        <v>106050</v>
      </c>
      <c r="B11804" s="261" t="s">
        <v>12105</v>
      </c>
      <c r="C11804" s="268" t="s">
        <v>147</v>
      </c>
      <c r="D11804" s="283">
        <v>167.88</v>
      </c>
    </row>
    <row r="11805" spans="1:4">
      <c r="A11805" s="268">
        <v>106051</v>
      </c>
      <c r="B11805" s="261" t="s">
        <v>12106</v>
      </c>
      <c r="C11805" s="268" t="s">
        <v>147</v>
      </c>
      <c r="D11805" s="283">
        <v>205.13</v>
      </c>
    </row>
    <row r="11806" spans="1:4">
      <c r="A11806" s="268">
        <v>106063</v>
      </c>
      <c r="B11806" s="261" t="s">
        <v>12107</v>
      </c>
      <c r="C11806" s="268" t="s">
        <v>147</v>
      </c>
      <c r="D11806" s="283">
        <v>222.44</v>
      </c>
    </row>
    <row r="11807" spans="1:4">
      <c r="A11807" s="268">
        <v>106052</v>
      </c>
      <c r="B11807" s="261" t="s">
        <v>12108</v>
      </c>
      <c r="C11807" s="268" t="s">
        <v>147</v>
      </c>
      <c r="D11807" s="283">
        <v>131.78</v>
      </c>
    </row>
    <row r="11808" spans="1:4">
      <c r="A11808" s="268">
        <v>106053</v>
      </c>
      <c r="B11808" s="261" t="s">
        <v>12109</v>
      </c>
      <c r="C11808" s="268" t="s">
        <v>147</v>
      </c>
      <c r="D11808" s="283">
        <v>145.87</v>
      </c>
    </row>
    <row r="11809" spans="1:4">
      <c r="A11809" s="268">
        <v>106054</v>
      </c>
      <c r="B11809" s="261" t="s">
        <v>12110</v>
      </c>
      <c r="C11809" s="268" t="s">
        <v>147</v>
      </c>
      <c r="D11809" s="283">
        <v>161.82</v>
      </c>
    </row>
    <row r="11810" spans="1:4">
      <c r="A11810" s="268">
        <v>106055</v>
      </c>
      <c r="B11810" s="261" t="s">
        <v>12111</v>
      </c>
      <c r="C11810" s="268" t="s">
        <v>147</v>
      </c>
      <c r="D11810" s="283">
        <v>189.32</v>
      </c>
    </row>
    <row r="11811" spans="1:4">
      <c r="A11811" s="268">
        <v>106064</v>
      </c>
      <c r="B11811" s="261" t="s">
        <v>12112</v>
      </c>
      <c r="C11811" s="268" t="s">
        <v>147</v>
      </c>
      <c r="D11811" s="283">
        <v>207.95</v>
      </c>
    </row>
    <row r="11812" spans="1:4">
      <c r="A11812" s="268">
        <v>106067</v>
      </c>
      <c r="B11812" s="261" t="s">
        <v>12113</v>
      </c>
      <c r="C11812" s="268" t="s">
        <v>147</v>
      </c>
      <c r="D11812" s="283">
        <v>278</v>
      </c>
    </row>
    <row r="11813" spans="1:4">
      <c r="A11813" s="268">
        <v>106070</v>
      </c>
      <c r="B11813" s="261" t="s">
        <v>12114</v>
      </c>
      <c r="C11813" s="268" t="s">
        <v>147</v>
      </c>
      <c r="D11813" s="283">
        <v>310.76</v>
      </c>
    </row>
    <row r="11814" spans="1:4">
      <c r="A11814" s="268">
        <v>106071</v>
      </c>
      <c r="B11814" s="261" t="s">
        <v>12115</v>
      </c>
      <c r="C11814" s="268" t="s">
        <v>147</v>
      </c>
      <c r="D11814" s="283">
        <v>360.96</v>
      </c>
    </row>
    <row r="11815" spans="1:4">
      <c r="A11815" s="268">
        <v>106072</v>
      </c>
      <c r="B11815" s="261" t="s">
        <v>12116</v>
      </c>
      <c r="C11815" s="268" t="s">
        <v>147</v>
      </c>
      <c r="D11815" s="283">
        <v>391.67</v>
      </c>
    </row>
    <row r="11816" spans="1:4">
      <c r="A11816" s="268">
        <v>106073</v>
      </c>
      <c r="B11816" s="261" t="s">
        <v>12117</v>
      </c>
      <c r="C11816" s="268" t="s">
        <v>147</v>
      </c>
      <c r="D11816" s="283">
        <v>474.37</v>
      </c>
    </row>
    <row r="11817" spans="1:4">
      <c r="A11817" s="268">
        <v>106068</v>
      </c>
      <c r="B11817" s="261" t="s">
        <v>12118</v>
      </c>
      <c r="C11817" s="268" t="s">
        <v>147</v>
      </c>
      <c r="D11817" s="283">
        <v>278.27</v>
      </c>
    </row>
    <row r="11818" spans="1:4">
      <c r="A11818" s="268">
        <v>106069</v>
      </c>
      <c r="B11818" s="261" t="s">
        <v>12119</v>
      </c>
      <c r="C11818" s="268" t="s">
        <v>147</v>
      </c>
      <c r="D11818" s="283">
        <v>306.48</v>
      </c>
    </row>
    <row r="11819" spans="1:4">
      <c r="A11819" s="268">
        <v>106074</v>
      </c>
      <c r="B11819" s="261" t="s">
        <v>12120</v>
      </c>
      <c r="C11819" s="268" t="s">
        <v>147</v>
      </c>
      <c r="D11819" s="283">
        <v>330.4</v>
      </c>
    </row>
    <row r="11820" spans="1:4">
      <c r="A11820" s="268">
        <v>106075</v>
      </c>
      <c r="B11820" s="261" t="s">
        <v>12121</v>
      </c>
      <c r="C11820" s="268" t="s">
        <v>147</v>
      </c>
      <c r="D11820" s="283">
        <v>364.03</v>
      </c>
    </row>
    <row r="11821" spans="1:4">
      <c r="A11821" s="268">
        <v>106076</v>
      </c>
      <c r="B11821" s="261" t="s">
        <v>12122</v>
      </c>
      <c r="C11821" s="268" t="s">
        <v>147</v>
      </c>
      <c r="D11821" s="283">
        <v>423.86</v>
      </c>
    </row>
    <row r="11822" spans="1:4">
      <c r="A11822" s="268">
        <v>101964</v>
      </c>
      <c r="B11822" s="261" t="s">
        <v>12123</v>
      </c>
      <c r="C11822" s="268" t="s">
        <v>147</v>
      </c>
      <c r="D11822" s="283">
        <v>180.95</v>
      </c>
    </row>
    <row r="11823" spans="1:4">
      <c r="A11823" s="268">
        <v>106059</v>
      </c>
      <c r="B11823" s="261" t="s">
        <v>12124</v>
      </c>
      <c r="C11823" s="268" t="s">
        <v>147</v>
      </c>
      <c r="D11823" s="283">
        <v>193.81</v>
      </c>
    </row>
    <row r="11824" spans="1:4">
      <c r="A11824" s="268">
        <v>106060</v>
      </c>
      <c r="B11824" s="261" t="s">
        <v>12125</v>
      </c>
      <c r="C11824" s="268" t="s">
        <v>147</v>
      </c>
      <c r="D11824" s="283">
        <v>186.71</v>
      </c>
    </row>
    <row r="11825" spans="1:4">
      <c r="A11825" s="268">
        <v>101963</v>
      </c>
      <c r="B11825" s="261" t="s">
        <v>12126</v>
      </c>
      <c r="C11825" s="268" t="s">
        <v>147</v>
      </c>
      <c r="D11825" s="283">
        <v>199.5</v>
      </c>
    </row>
    <row r="11826" spans="1:4">
      <c r="A11826" s="268">
        <v>101947</v>
      </c>
      <c r="B11826" s="261" t="s">
        <v>12127</v>
      </c>
      <c r="C11826" s="268" t="s">
        <v>147</v>
      </c>
      <c r="D11826" s="283">
        <v>204.21</v>
      </c>
    </row>
    <row r="11827" spans="1:4">
      <c r="A11827" s="268">
        <v>101948</v>
      </c>
      <c r="B11827" s="261" t="s">
        <v>12128</v>
      </c>
      <c r="C11827" s="268" t="s">
        <v>147</v>
      </c>
      <c r="D11827" s="283">
        <v>216.76</v>
      </c>
    </row>
    <row r="11828" spans="1:4">
      <c r="A11828" s="268">
        <v>101949</v>
      </c>
      <c r="B11828" s="261" t="s">
        <v>12129</v>
      </c>
      <c r="C11828" s="268" t="s">
        <v>147</v>
      </c>
      <c r="D11828" s="283">
        <v>226.44</v>
      </c>
    </row>
    <row r="11829" spans="1:4">
      <c r="A11829" s="268">
        <v>101950</v>
      </c>
      <c r="B11829" s="261" t="s">
        <v>12130</v>
      </c>
      <c r="C11829" s="268" t="s">
        <v>147</v>
      </c>
      <c r="D11829" s="283">
        <v>259.56</v>
      </c>
    </row>
    <row r="11830" spans="1:4">
      <c r="A11830" s="268">
        <v>106061</v>
      </c>
      <c r="B11830" s="261" t="s">
        <v>12131</v>
      </c>
      <c r="C11830" s="268" t="s">
        <v>147</v>
      </c>
      <c r="D11830" s="283">
        <v>293.13</v>
      </c>
    </row>
    <row r="11831" spans="1:4">
      <c r="A11831" s="268">
        <v>101951</v>
      </c>
      <c r="B11831" s="261" t="s">
        <v>12132</v>
      </c>
      <c r="C11831" s="268" t="s">
        <v>147</v>
      </c>
      <c r="D11831" s="283">
        <v>203.94</v>
      </c>
    </row>
    <row r="11832" spans="1:4">
      <c r="A11832" s="268">
        <v>101952</v>
      </c>
      <c r="B11832" s="261" t="s">
        <v>12133</v>
      </c>
      <c r="C11832" s="268" t="s">
        <v>147</v>
      </c>
      <c r="D11832" s="283">
        <v>220.53</v>
      </c>
    </row>
    <row r="11833" spans="1:4">
      <c r="A11833" s="268">
        <v>101953</v>
      </c>
      <c r="B11833" s="261" t="s">
        <v>12134</v>
      </c>
      <c r="C11833" s="268" t="s">
        <v>147</v>
      </c>
      <c r="D11833" s="283">
        <v>235.31</v>
      </c>
    </row>
    <row r="11834" spans="1:4">
      <c r="A11834" s="268">
        <v>101954</v>
      </c>
      <c r="B11834" s="261" t="s">
        <v>12135</v>
      </c>
      <c r="C11834" s="268" t="s">
        <v>147</v>
      </c>
      <c r="D11834" s="283">
        <v>267.18</v>
      </c>
    </row>
    <row r="11835" spans="1:4">
      <c r="A11835" s="268">
        <v>106062</v>
      </c>
      <c r="B11835" s="261" t="s">
        <v>12136</v>
      </c>
      <c r="C11835" s="268" t="s">
        <v>147</v>
      </c>
      <c r="D11835" s="283">
        <v>289.24</v>
      </c>
    </row>
    <row r="11836" spans="1:4">
      <c r="A11836" s="268">
        <v>100323</v>
      </c>
      <c r="B11836" s="261" t="s">
        <v>12137</v>
      </c>
      <c r="C11836" s="268" t="s">
        <v>138</v>
      </c>
      <c r="D11836" s="283">
        <v>228.48</v>
      </c>
    </row>
    <row r="11837" spans="1:4">
      <c r="A11837" s="268">
        <v>100324</v>
      </c>
      <c r="B11837" s="261" t="s">
        <v>12138</v>
      </c>
      <c r="C11837" s="268" t="s">
        <v>138</v>
      </c>
      <c r="D11837" s="283">
        <v>192.33</v>
      </c>
    </row>
    <row r="11838" spans="1:4">
      <c r="A11838" s="268">
        <v>96624</v>
      </c>
      <c r="B11838" s="261" t="s">
        <v>12139</v>
      </c>
      <c r="C11838" s="268" t="s">
        <v>138</v>
      </c>
      <c r="D11838" s="283">
        <v>192.68</v>
      </c>
    </row>
    <row r="11839" spans="1:4">
      <c r="A11839" s="268">
        <v>100322</v>
      </c>
      <c r="B11839" s="261" t="s">
        <v>12140</v>
      </c>
      <c r="C11839" s="268" t="s">
        <v>138</v>
      </c>
      <c r="D11839" s="283">
        <v>184.85</v>
      </c>
    </row>
    <row r="11840" spans="1:4">
      <c r="A11840" s="268">
        <v>96623</v>
      </c>
      <c r="B11840" s="261" t="s">
        <v>12141</v>
      </c>
      <c r="C11840" s="268" t="s">
        <v>138</v>
      </c>
      <c r="D11840" s="283">
        <v>208.55</v>
      </c>
    </row>
    <row r="11841" spans="1:4">
      <c r="A11841" s="268">
        <v>96622</v>
      </c>
      <c r="B11841" s="261" t="s">
        <v>12142</v>
      </c>
      <c r="C11841" s="268" t="s">
        <v>138</v>
      </c>
      <c r="D11841" s="283">
        <v>227.44</v>
      </c>
    </row>
    <row r="11842" spans="1:4">
      <c r="A11842" s="268">
        <v>96621</v>
      </c>
      <c r="B11842" s="261" t="s">
        <v>12143</v>
      </c>
      <c r="C11842" s="268" t="s">
        <v>138</v>
      </c>
      <c r="D11842" s="283">
        <v>243.29</v>
      </c>
    </row>
    <row r="11843" spans="1:4">
      <c r="A11843" s="268">
        <v>96617</v>
      </c>
      <c r="B11843" s="261" t="s">
        <v>12144</v>
      </c>
      <c r="C11843" s="268" t="s">
        <v>147</v>
      </c>
      <c r="D11843" s="283">
        <v>21.87</v>
      </c>
    </row>
    <row r="11844" spans="1:4">
      <c r="A11844" s="268">
        <v>96619</v>
      </c>
      <c r="B11844" s="261" t="s">
        <v>12145</v>
      </c>
      <c r="C11844" s="268" t="s">
        <v>147</v>
      </c>
      <c r="D11844" s="283">
        <v>43.8</v>
      </c>
    </row>
    <row r="11845" spans="1:4">
      <c r="A11845" s="268">
        <v>96616</v>
      </c>
      <c r="B11845" s="261" t="s">
        <v>12146</v>
      </c>
      <c r="C11845" s="268" t="s">
        <v>138</v>
      </c>
      <c r="D11845" s="283">
        <v>876.18</v>
      </c>
    </row>
    <row r="11846" spans="1:4">
      <c r="A11846" s="268">
        <v>95240</v>
      </c>
      <c r="B11846" s="261" t="s">
        <v>12147</v>
      </c>
      <c r="C11846" s="268" t="s">
        <v>147</v>
      </c>
      <c r="D11846" s="283">
        <v>21.01</v>
      </c>
    </row>
    <row r="11847" spans="1:4">
      <c r="A11847" s="268">
        <v>95241</v>
      </c>
      <c r="B11847" s="261" t="s">
        <v>12148</v>
      </c>
      <c r="C11847" s="268" t="s">
        <v>147</v>
      </c>
      <c r="D11847" s="283">
        <v>40.5</v>
      </c>
    </row>
    <row r="11848" spans="1:4">
      <c r="A11848" s="268">
        <v>96620</v>
      </c>
      <c r="B11848" s="261" t="s">
        <v>12149</v>
      </c>
      <c r="C11848" s="268" t="s">
        <v>138</v>
      </c>
      <c r="D11848" s="283">
        <v>810.36</v>
      </c>
    </row>
    <row r="11849" spans="1:4">
      <c r="A11849" s="268">
        <v>104043</v>
      </c>
      <c r="B11849" s="261" t="s">
        <v>12150</v>
      </c>
      <c r="C11849" s="268" t="s">
        <v>347</v>
      </c>
      <c r="D11849" s="283">
        <v>8.33</v>
      </c>
    </row>
    <row r="11850" spans="1:4">
      <c r="A11850" s="268">
        <v>104044</v>
      </c>
      <c r="B11850" s="261" t="s">
        <v>12151</v>
      </c>
      <c r="C11850" s="268" t="s">
        <v>347</v>
      </c>
      <c r="D11850" s="283">
        <v>8.73</v>
      </c>
    </row>
    <row r="11851" spans="1:4">
      <c r="A11851" s="268">
        <v>104045</v>
      </c>
      <c r="B11851" s="261" t="s">
        <v>12152</v>
      </c>
      <c r="C11851" s="268" t="s">
        <v>347</v>
      </c>
      <c r="D11851" s="283">
        <v>14.21</v>
      </c>
    </row>
    <row r="11852" spans="1:4">
      <c r="A11852" s="268">
        <v>104049</v>
      </c>
      <c r="B11852" s="261" t="s">
        <v>12153</v>
      </c>
      <c r="C11852" s="268" t="s">
        <v>347</v>
      </c>
      <c r="D11852" s="283">
        <v>5.07</v>
      </c>
    </row>
    <row r="11853" spans="1:4">
      <c r="A11853" s="268">
        <v>104050</v>
      </c>
      <c r="B11853" s="261" t="s">
        <v>12154</v>
      </c>
      <c r="C11853" s="268" t="s">
        <v>347</v>
      </c>
      <c r="D11853" s="283">
        <v>7.65</v>
      </c>
    </row>
    <row r="11854" spans="1:4">
      <c r="A11854" s="268">
        <v>104084</v>
      </c>
      <c r="B11854" s="261" t="s">
        <v>12155</v>
      </c>
      <c r="C11854" s="268" t="s">
        <v>347</v>
      </c>
      <c r="D11854" s="283">
        <v>72.14</v>
      </c>
    </row>
    <row r="11855" spans="1:4">
      <c r="A11855" s="268">
        <v>104037</v>
      </c>
      <c r="B11855" s="261" t="s">
        <v>12156</v>
      </c>
      <c r="C11855" s="268" t="s">
        <v>347</v>
      </c>
      <c r="D11855" s="283">
        <v>0</v>
      </c>
    </row>
    <row r="11856" spans="1:4">
      <c r="A11856" s="268">
        <v>104035</v>
      </c>
      <c r="B11856" s="261" t="s">
        <v>12157</v>
      </c>
      <c r="C11856" s="268" t="s">
        <v>347</v>
      </c>
      <c r="D11856" s="283">
        <v>36.9</v>
      </c>
    </row>
    <row r="11857" spans="1:4">
      <c r="A11857" s="268">
        <v>104036</v>
      </c>
      <c r="B11857" s="261" t="s">
        <v>12158</v>
      </c>
      <c r="C11857" s="268" t="s">
        <v>347</v>
      </c>
      <c r="D11857" s="283">
        <v>38.06</v>
      </c>
    </row>
    <row r="11858" spans="1:4">
      <c r="A11858" s="268">
        <v>104034</v>
      </c>
      <c r="B11858" s="261" t="s">
        <v>12159</v>
      </c>
      <c r="C11858" s="268" t="s">
        <v>347</v>
      </c>
      <c r="D11858" s="283">
        <v>32.14</v>
      </c>
    </row>
    <row r="11859" spans="1:4">
      <c r="A11859" s="268">
        <v>104031</v>
      </c>
      <c r="B11859" s="261" t="s">
        <v>12160</v>
      </c>
      <c r="C11859" s="268" t="s">
        <v>347</v>
      </c>
      <c r="D11859" s="283">
        <v>20.47</v>
      </c>
    </row>
    <row r="11860" spans="1:4">
      <c r="A11860" s="268">
        <v>104032</v>
      </c>
      <c r="B11860" s="261" t="s">
        <v>12161</v>
      </c>
      <c r="C11860" s="268" t="s">
        <v>347</v>
      </c>
      <c r="D11860" s="283">
        <v>26.57</v>
      </c>
    </row>
    <row r="11861" spans="1:4">
      <c r="A11861" s="268">
        <v>104033</v>
      </c>
      <c r="B11861" s="261" t="s">
        <v>12162</v>
      </c>
      <c r="C11861" s="268" t="s">
        <v>347</v>
      </c>
      <c r="D11861" s="283">
        <v>23.87</v>
      </c>
    </row>
    <row r="11862" spans="1:4">
      <c r="A11862" s="268">
        <v>104038</v>
      </c>
      <c r="B11862" s="261" t="s">
        <v>12163</v>
      </c>
      <c r="C11862" s="268" t="s">
        <v>347</v>
      </c>
      <c r="D11862" s="283">
        <v>0</v>
      </c>
    </row>
    <row r="11863" spans="1:4">
      <c r="A11863" s="268">
        <v>104051</v>
      </c>
      <c r="B11863" s="261" t="s">
        <v>12164</v>
      </c>
      <c r="C11863" s="268" t="s">
        <v>347</v>
      </c>
      <c r="D11863" s="283">
        <v>7.39</v>
      </c>
    </row>
    <row r="11864" spans="1:4">
      <c r="A11864" s="268">
        <v>104052</v>
      </c>
      <c r="B11864" s="261" t="s">
        <v>12165</v>
      </c>
      <c r="C11864" s="268" t="s">
        <v>347</v>
      </c>
      <c r="D11864" s="283">
        <v>10.37</v>
      </c>
    </row>
    <row r="11865" spans="1:4">
      <c r="A11865" s="268">
        <v>104046</v>
      </c>
      <c r="B11865" s="261" t="s">
        <v>12166</v>
      </c>
      <c r="C11865" s="268" t="s">
        <v>347</v>
      </c>
      <c r="D11865" s="283">
        <v>7.91</v>
      </c>
    </row>
    <row r="11866" spans="1:4">
      <c r="A11866" s="268">
        <v>104047</v>
      </c>
      <c r="B11866" s="261" t="s">
        <v>12167</v>
      </c>
      <c r="C11866" s="268" t="s">
        <v>347</v>
      </c>
      <c r="D11866" s="283">
        <v>9.15</v>
      </c>
    </row>
    <row r="11867" spans="1:4">
      <c r="A11867" s="268">
        <v>104048</v>
      </c>
      <c r="B11867" s="261" t="s">
        <v>12168</v>
      </c>
      <c r="C11867" s="268" t="s">
        <v>347</v>
      </c>
      <c r="D11867" s="283">
        <v>13.83</v>
      </c>
    </row>
    <row r="11868" spans="1:4">
      <c r="A11868" s="268">
        <v>104063</v>
      </c>
      <c r="B11868" s="261" t="s">
        <v>12169</v>
      </c>
      <c r="C11868" s="268" t="s">
        <v>347</v>
      </c>
      <c r="D11868" s="283">
        <v>58.34</v>
      </c>
    </row>
    <row r="11869" spans="1:4">
      <c r="A11869" s="268">
        <v>104065</v>
      </c>
      <c r="B11869" s="261" t="s">
        <v>12170</v>
      </c>
      <c r="C11869" s="268" t="s">
        <v>347</v>
      </c>
      <c r="D11869" s="283">
        <v>127.31</v>
      </c>
    </row>
    <row r="11870" spans="1:4">
      <c r="A11870" s="268">
        <v>104062</v>
      </c>
      <c r="B11870" s="261" t="s">
        <v>12171</v>
      </c>
      <c r="C11870" s="268" t="s">
        <v>347</v>
      </c>
      <c r="D11870" s="283">
        <v>61.28</v>
      </c>
    </row>
    <row r="11871" spans="1:4">
      <c r="A11871" s="268">
        <v>104064</v>
      </c>
      <c r="B11871" s="261" t="s">
        <v>12172</v>
      </c>
      <c r="C11871" s="268" t="s">
        <v>347</v>
      </c>
      <c r="D11871" s="283">
        <v>149.41</v>
      </c>
    </row>
    <row r="11872" spans="1:4">
      <c r="A11872" s="268">
        <v>104059</v>
      </c>
      <c r="B11872" s="261" t="s">
        <v>12173</v>
      </c>
      <c r="C11872" s="268" t="s">
        <v>347</v>
      </c>
      <c r="D11872" s="283">
        <v>9.6199999999999992</v>
      </c>
    </row>
    <row r="11873" spans="1:4">
      <c r="A11873" s="268">
        <v>104058</v>
      </c>
      <c r="B11873" s="261" t="s">
        <v>12174</v>
      </c>
      <c r="C11873" s="268" t="s">
        <v>347</v>
      </c>
      <c r="D11873" s="283">
        <v>6.79</v>
      </c>
    </row>
    <row r="11874" spans="1:4">
      <c r="A11874" s="268">
        <v>104082</v>
      </c>
      <c r="B11874" s="261" t="s">
        <v>12175</v>
      </c>
      <c r="C11874" s="268" t="s">
        <v>347</v>
      </c>
      <c r="D11874" s="283">
        <v>26.09</v>
      </c>
    </row>
    <row r="11875" spans="1:4">
      <c r="A11875" s="268">
        <v>104083</v>
      </c>
      <c r="B11875" s="261" t="s">
        <v>12176</v>
      </c>
      <c r="C11875" s="268" t="s">
        <v>347</v>
      </c>
      <c r="D11875" s="283">
        <v>63.81</v>
      </c>
    </row>
    <row r="11876" spans="1:4">
      <c r="A11876" s="268">
        <v>104057</v>
      </c>
      <c r="B11876" s="261" t="s">
        <v>12177</v>
      </c>
      <c r="C11876" s="268" t="s">
        <v>347</v>
      </c>
      <c r="D11876" s="283">
        <v>0</v>
      </c>
    </row>
    <row r="11877" spans="1:4">
      <c r="A11877" s="268">
        <v>104056</v>
      </c>
      <c r="B11877" s="261" t="s">
        <v>12178</v>
      </c>
      <c r="C11877" s="268" t="s">
        <v>347</v>
      </c>
      <c r="D11877" s="283">
        <v>25.05</v>
      </c>
    </row>
    <row r="11878" spans="1:4">
      <c r="A11878" s="268">
        <v>104055</v>
      </c>
      <c r="B11878" s="261" t="s">
        <v>12179</v>
      </c>
      <c r="C11878" s="268" t="s">
        <v>347</v>
      </c>
      <c r="D11878" s="283">
        <v>16.45</v>
      </c>
    </row>
    <row r="11879" spans="1:4">
      <c r="A11879" s="268">
        <v>104076</v>
      </c>
      <c r="B11879" s="261" t="s">
        <v>12180</v>
      </c>
      <c r="C11879" s="268" t="s">
        <v>347</v>
      </c>
      <c r="D11879" s="283">
        <v>38.25</v>
      </c>
    </row>
    <row r="11880" spans="1:4">
      <c r="A11880" s="268">
        <v>104060</v>
      </c>
      <c r="B11880" s="261" t="s">
        <v>12181</v>
      </c>
      <c r="C11880" s="268" t="s">
        <v>111</v>
      </c>
      <c r="D11880" s="283">
        <v>8.64</v>
      </c>
    </row>
    <row r="11881" spans="1:4">
      <c r="A11881" s="268">
        <v>104061</v>
      </c>
      <c r="B11881" s="261" t="s">
        <v>12182</v>
      </c>
      <c r="C11881" s="268" t="s">
        <v>111</v>
      </c>
      <c r="D11881" s="283">
        <v>15.66</v>
      </c>
    </row>
    <row r="11882" spans="1:4">
      <c r="A11882" s="268">
        <v>104085</v>
      </c>
      <c r="B11882" s="261" t="s">
        <v>12183</v>
      </c>
      <c r="C11882" s="268" t="s">
        <v>111</v>
      </c>
      <c r="D11882" s="283">
        <v>45</v>
      </c>
    </row>
    <row r="11883" spans="1:4">
      <c r="A11883" s="268">
        <v>104086</v>
      </c>
      <c r="B11883" s="261" t="s">
        <v>12184</v>
      </c>
      <c r="C11883" s="268" t="s">
        <v>111</v>
      </c>
      <c r="D11883" s="283">
        <v>80.150000000000006</v>
      </c>
    </row>
    <row r="11884" spans="1:4">
      <c r="A11884" s="268">
        <v>104073</v>
      </c>
      <c r="B11884" s="261" t="s">
        <v>12185</v>
      </c>
      <c r="C11884" s="268" t="s">
        <v>347</v>
      </c>
      <c r="D11884" s="283">
        <v>0</v>
      </c>
    </row>
    <row r="11885" spans="1:4">
      <c r="A11885" s="268">
        <v>104074</v>
      </c>
      <c r="B11885" s="261" t="s">
        <v>12186</v>
      </c>
      <c r="C11885" s="268" t="s">
        <v>347</v>
      </c>
      <c r="D11885" s="283">
        <v>0</v>
      </c>
    </row>
    <row r="11886" spans="1:4">
      <c r="A11886" s="268">
        <v>104075</v>
      </c>
      <c r="B11886" s="261" t="s">
        <v>12187</v>
      </c>
      <c r="C11886" s="268" t="s">
        <v>347</v>
      </c>
      <c r="D11886" s="283">
        <v>0</v>
      </c>
    </row>
    <row r="11887" spans="1:4">
      <c r="A11887" s="268">
        <v>104039</v>
      </c>
      <c r="B11887" s="261" t="s">
        <v>12188</v>
      </c>
      <c r="C11887" s="268" t="s">
        <v>347</v>
      </c>
      <c r="D11887" s="283">
        <v>76.239999999999995</v>
      </c>
    </row>
    <row r="11888" spans="1:4">
      <c r="A11888" s="268">
        <v>104040</v>
      </c>
      <c r="B11888" s="261" t="s">
        <v>12189</v>
      </c>
      <c r="C11888" s="268" t="s">
        <v>347</v>
      </c>
      <c r="D11888" s="283">
        <v>0</v>
      </c>
    </row>
    <row r="11889" spans="1:4">
      <c r="A11889" s="268">
        <v>104041</v>
      </c>
      <c r="B11889" s="261" t="s">
        <v>12190</v>
      </c>
      <c r="C11889" s="268" t="s">
        <v>347</v>
      </c>
      <c r="D11889" s="283">
        <v>0</v>
      </c>
    </row>
    <row r="11890" spans="1:4">
      <c r="A11890" s="268">
        <v>104042</v>
      </c>
      <c r="B11890" s="261" t="s">
        <v>12191</v>
      </c>
      <c r="C11890" s="268" t="s">
        <v>347</v>
      </c>
      <c r="D11890" s="283">
        <v>0</v>
      </c>
    </row>
    <row r="11891" spans="1:4">
      <c r="A11891" s="268">
        <v>104072</v>
      </c>
      <c r="B11891" s="261" t="s">
        <v>12192</v>
      </c>
      <c r="C11891" s="268" t="s">
        <v>347</v>
      </c>
      <c r="D11891" s="283">
        <v>245.84</v>
      </c>
    </row>
    <row r="11892" spans="1:4">
      <c r="A11892" s="268">
        <v>104053</v>
      </c>
      <c r="B11892" s="261" t="s">
        <v>12193</v>
      </c>
      <c r="C11892" s="268" t="s">
        <v>347</v>
      </c>
      <c r="D11892" s="283">
        <v>8.76</v>
      </c>
    </row>
    <row r="11893" spans="1:4">
      <c r="A11893" s="268">
        <v>104054</v>
      </c>
      <c r="B11893" s="261" t="s">
        <v>12194</v>
      </c>
      <c r="C11893" s="268" t="s">
        <v>347</v>
      </c>
      <c r="D11893" s="283">
        <v>17.96</v>
      </c>
    </row>
    <row r="11894" spans="1:4">
      <c r="A11894" s="268">
        <v>99818</v>
      </c>
      <c r="B11894" s="261" t="s">
        <v>12195</v>
      </c>
      <c r="C11894" s="268" t="s">
        <v>347</v>
      </c>
      <c r="D11894" s="283">
        <v>6.66</v>
      </c>
    </row>
    <row r="11895" spans="1:4">
      <c r="A11895" s="268">
        <v>99819</v>
      </c>
      <c r="B11895" s="261" t="s">
        <v>12196</v>
      </c>
      <c r="C11895" s="268" t="s">
        <v>147</v>
      </c>
      <c r="D11895" s="283">
        <v>18.64</v>
      </c>
    </row>
    <row r="11896" spans="1:4">
      <c r="A11896" s="268">
        <v>99817</v>
      </c>
      <c r="B11896" s="261" t="s">
        <v>12197</v>
      </c>
      <c r="C11896" s="268" t="s">
        <v>347</v>
      </c>
      <c r="D11896" s="283">
        <v>7.5</v>
      </c>
    </row>
    <row r="11897" spans="1:4">
      <c r="A11897" s="268">
        <v>99815</v>
      </c>
      <c r="B11897" s="261" t="s">
        <v>12198</v>
      </c>
      <c r="C11897" s="268" t="s">
        <v>347</v>
      </c>
      <c r="D11897" s="283">
        <v>10.25</v>
      </c>
    </row>
    <row r="11898" spans="1:4">
      <c r="A11898" s="268">
        <v>99811</v>
      </c>
      <c r="B11898" s="261" t="s">
        <v>12199</v>
      </c>
      <c r="C11898" s="268" t="s">
        <v>147</v>
      </c>
      <c r="D11898" s="283">
        <v>0.69</v>
      </c>
    </row>
    <row r="11899" spans="1:4">
      <c r="A11899" s="268">
        <v>99826</v>
      </c>
      <c r="B11899" s="261" t="s">
        <v>12200</v>
      </c>
      <c r="C11899" s="268" t="s">
        <v>147</v>
      </c>
      <c r="D11899" s="283">
        <v>1.7</v>
      </c>
    </row>
    <row r="11900" spans="1:4">
      <c r="A11900" s="268">
        <v>106170</v>
      </c>
      <c r="B11900" s="261" t="s">
        <v>12201</v>
      </c>
      <c r="C11900" s="268" t="s">
        <v>147</v>
      </c>
      <c r="D11900" s="283">
        <v>7</v>
      </c>
    </row>
    <row r="11901" spans="1:4">
      <c r="A11901" s="268">
        <v>99821</v>
      </c>
      <c r="B11901" s="261" t="s">
        <v>12202</v>
      </c>
      <c r="C11901" s="268" t="s">
        <v>147</v>
      </c>
      <c r="D11901" s="283">
        <v>5.31</v>
      </c>
    </row>
    <row r="11902" spans="1:4">
      <c r="A11902" s="268">
        <v>99820</v>
      </c>
      <c r="B11902" s="261" t="s">
        <v>12203</v>
      </c>
      <c r="C11902" s="268" t="s">
        <v>147</v>
      </c>
      <c r="D11902" s="283">
        <v>3.02</v>
      </c>
    </row>
    <row r="11903" spans="1:4">
      <c r="A11903" s="268">
        <v>99805</v>
      </c>
      <c r="B11903" s="261" t="s">
        <v>12204</v>
      </c>
      <c r="C11903" s="268" t="s">
        <v>147</v>
      </c>
      <c r="D11903" s="283">
        <v>12.12</v>
      </c>
    </row>
    <row r="11904" spans="1:4">
      <c r="A11904" s="268">
        <v>99803</v>
      </c>
      <c r="B11904" s="261" t="s">
        <v>12205</v>
      </c>
      <c r="C11904" s="268" t="s">
        <v>147</v>
      </c>
      <c r="D11904" s="283">
        <v>4.43</v>
      </c>
    </row>
    <row r="11905" spans="1:4">
      <c r="A11905" s="268">
        <v>99802</v>
      </c>
      <c r="B11905" s="261" t="s">
        <v>12206</v>
      </c>
      <c r="C11905" s="268" t="s">
        <v>147</v>
      </c>
      <c r="D11905" s="283">
        <v>0.56000000000000005</v>
      </c>
    </row>
    <row r="11906" spans="1:4">
      <c r="A11906" s="268">
        <v>99810</v>
      </c>
      <c r="B11906" s="261" t="s">
        <v>12207</v>
      </c>
      <c r="C11906" s="268" t="s">
        <v>147</v>
      </c>
      <c r="D11906" s="283">
        <v>7.12</v>
      </c>
    </row>
    <row r="11907" spans="1:4">
      <c r="A11907" s="268">
        <v>99809</v>
      </c>
      <c r="B11907" s="261" t="s">
        <v>12208</v>
      </c>
      <c r="C11907" s="268" t="s">
        <v>147</v>
      </c>
      <c r="D11907" s="283">
        <v>7.44</v>
      </c>
    </row>
    <row r="11908" spans="1:4">
      <c r="A11908" s="268">
        <v>99801</v>
      </c>
      <c r="B11908" s="261" t="s">
        <v>12209</v>
      </c>
      <c r="C11908" s="268" t="s">
        <v>147</v>
      </c>
      <c r="D11908" s="283">
        <v>0</v>
      </c>
    </row>
    <row r="11909" spans="1:4">
      <c r="A11909" s="268">
        <v>106166</v>
      </c>
      <c r="B11909" s="261" t="s">
        <v>12210</v>
      </c>
      <c r="C11909" s="268" t="s">
        <v>147</v>
      </c>
      <c r="D11909" s="283">
        <v>1.41</v>
      </c>
    </row>
    <row r="11910" spans="1:4">
      <c r="A11910" s="268">
        <v>99822</v>
      </c>
      <c r="B11910" s="261" t="s">
        <v>12211</v>
      </c>
      <c r="C11910" s="268" t="s">
        <v>147</v>
      </c>
      <c r="D11910" s="283">
        <v>1.1100000000000001</v>
      </c>
    </row>
    <row r="11911" spans="1:4">
      <c r="A11911" s="268">
        <v>99825</v>
      </c>
      <c r="B11911" s="261" t="s">
        <v>12212</v>
      </c>
      <c r="C11911" s="268" t="s">
        <v>147</v>
      </c>
      <c r="D11911" s="283">
        <v>5.1100000000000003</v>
      </c>
    </row>
    <row r="11912" spans="1:4">
      <c r="A11912" s="268">
        <v>99824</v>
      </c>
      <c r="B11912" s="261" t="s">
        <v>12213</v>
      </c>
      <c r="C11912" s="268" t="s">
        <v>147</v>
      </c>
      <c r="D11912" s="283">
        <v>3.15</v>
      </c>
    </row>
    <row r="11913" spans="1:4">
      <c r="A11913" s="268">
        <v>99823</v>
      </c>
      <c r="B11913" s="261" t="s">
        <v>12214</v>
      </c>
      <c r="C11913" s="268" t="s">
        <v>147</v>
      </c>
      <c r="D11913" s="283">
        <v>2.81</v>
      </c>
    </row>
    <row r="11914" spans="1:4">
      <c r="A11914" s="268">
        <v>99806</v>
      </c>
      <c r="B11914" s="261" t="s">
        <v>12215</v>
      </c>
      <c r="C11914" s="268" t="s">
        <v>147</v>
      </c>
      <c r="D11914" s="283">
        <v>3.26</v>
      </c>
    </row>
    <row r="11915" spans="1:4">
      <c r="A11915" s="268">
        <v>99813</v>
      </c>
      <c r="B11915" s="261" t="s">
        <v>12216</v>
      </c>
      <c r="C11915" s="268" t="s">
        <v>147</v>
      </c>
      <c r="D11915" s="283">
        <v>3.47</v>
      </c>
    </row>
    <row r="11916" spans="1:4">
      <c r="A11916" s="268">
        <v>106169</v>
      </c>
      <c r="B11916" s="261" t="s">
        <v>12217</v>
      </c>
      <c r="C11916" s="268" t="s">
        <v>347</v>
      </c>
      <c r="D11916" s="283">
        <v>3.73</v>
      </c>
    </row>
    <row r="11917" spans="1:4">
      <c r="A11917" s="268">
        <v>106167</v>
      </c>
      <c r="B11917" s="261" t="s">
        <v>12218</v>
      </c>
      <c r="C11917" s="268" t="s">
        <v>147</v>
      </c>
      <c r="D11917" s="283">
        <v>0.06</v>
      </c>
    </row>
    <row r="11918" spans="1:4">
      <c r="A11918" s="268">
        <v>106168</v>
      </c>
      <c r="B11918" s="261" t="s">
        <v>12219</v>
      </c>
      <c r="C11918" s="268" t="s">
        <v>147</v>
      </c>
      <c r="D11918" s="283">
        <v>0.65</v>
      </c>
    </row>
    <row r="11919" spans="1:4">
      <c r="A11919" s="268">
        <v>99814</v>
      </c>
      <c r="B11919" s="261" t="s">
        <v>12220</v>
      </c>
      <c r="C11919" s="268" t="s">
        <v>147</v>
      </c>
      <c r="D11919" s="283">
        <v>1.7</v>
      </c>
    </row>
    <row r="11920" spans="1:4">
      <c r="A11920" s="268">
        <v>99816</v>
      </c>
      <c r="B11920" s="261" t="s">
        <v>12221</v>
      </c>
      <c r="C11920" s="268" t="s">
        <v>347</v>
      </c>
      <c r="D11920" s="283">
        <v>9.9</v>
      </c>
    </row>
    <row r="11921" spans="1:4">
      <c r="A11921" s="268">
        <v>106171</v>
      </c>
      <c r="B11921" s="261" t="s">
        <v>12222</v>
      </c>
      <c r="C11921" s="268" t="s">
        <v>147</v>
      </c>
      <c r="D11921" s="283">
        <v>1.72</v>
      </c>
    </row>
    <row r="11922" spans="1:4">
      <c r="A11922" s="268">
        <v>88238</v>
      </c>
      <c r="B11922" s="261" t="s">
        <v>12223</v>
      </c>
      <c r="C11922" s="268" t="s">
        <v>101</v>
      </c>
      <c r="D11922" s="283">
        <v>25.16</v>
      </c>
    </row>
    <row r="11923" spans="1:4">
      <c r="A11923" s="268">
        <v>101374</v>
      </c>
      <c r="B11923" s="261" t="s">
        <v>12223</v>
      </c>
      <c r="C11923" s="268" t="s">
        <v>493</v>
      </c>
      <c r="D11923" s="283">
        <v>4312.0600000000004</v>
      </c>
    </row>
    <row r="11924" spans="1:4">
      <c r="A11924" s="268">
        <v>88239</v>
      </c>
      <c r="B11924" s="261" t="s">
        <v>12224</v>
      </c>
      <c r="C11924" s="268" t="s">
        <v>101</v>
      </c>
      <c r="D11924" s="283">
        <v>24.84</v>
      </c>
    </row>
    <row r="11925" spans="1:4">
      <c r="A11925" s="268">
        <v>101375</v>
      </c>
      <c r="B11925" s="261" t="s">
        <v>12225</v>
      </c>
      <c r="C11925" s="268" t="s">
        <v>493</v>
      </c>
      <c r="D11925" s="283">
        <v>4324.96</v>
      </c>
    </row>
    <row r="11926" spans="1:4">
      <c r="A11926" s="268">
        <v>88240</v>
      </c>
      <c r="B11926" s="261" t="s">
        <v>12226</v>
      </c>
      <c r="C11926" s="268" t="s">
        <v>101</v>
      </c>
      <c r="D11926" s="283">
        <v>24.03</v>
      </c>
    </row>
    <row r="11927" spans="1:4">
      <c r="A11927" s="268">
        <v>101376</v>
      </c>
      <c r="B11927" s="261" t="s">
        <v>12227</v>
      </c>
      <c r="C11927" s="268" t="s">
        <v>493</v>
      </c>
      <c r="D11927" s="283">
        <v>4124.66</v>
      </c>
    </row>
    <row r="11928" spans="1:4">
      <c r="A11928" s="268">
        <v>88241</v>
      </c>
      <c r="B11928" s="261" t="s">
        <v>12228</v>
      </c>
      <c r="C11928" s="268" t="s">
        <v>101</v>
      </c>
      <c r="D11928" s="283">
        <v>25.31</v>
      </c>
    </row>
    <row r="11929" spans="1:4">
      <c r="A11929" s="268">
        <v>101377</v>
      </c>
      <c r="B11929" s="261" t="s">
        <v>12228</v>
      </c>
      <c r="C11929" s="268" t="s">
        <v>493</v>
      </c>
      <c r="D11929" s="283">
        <v>4339.95</v>
      </c>
    </row>
    <row r="11930" spans="1:4">
      <c r="A11930" s="268">
        <v>88242</v>
      </c>
      <c r="B11930" s="261" t="s">
        <v>12229</v>
      </c>
      <c r="C11930" s="268" t="s">
        <v>101</v>
      </c>
      <c r="D11930" s="283">
        <v>25.22</v>
      </c>
    </row>
    <row r="11931" spans="1:4">
      <c r="A11931" s="268">
        <v>100301</v>
      </c>
      <c r="B11931" s="261" t="s">
        <v>12230</v>
      </c>
      <c r="C11931" s="268" t="s">
        <v>101</v>
      </c>
      <c r="D11931" s="283">
        <v>26.88</v>
      </c>
    </row>
    <row r="11932" spans="1:4">
      <c r="A11932" s="268">
        <v>101378</v>
      </c>
      <c r="B11932" s="261" t="s">
        <v>12230</v>
      </c>
      <c r="C11932" s="268" t="s">
        <v>493</v>
      </c>
      <c r="D11932" s="283">
        <v>4589.08</v>
      </c>
    </row>
    <row r="11933" spans="1:4">
      <c r="A11933" s="268">
        <v>101379</v>
      </c>
      <c r="B11933" s="261" t="s">
        <v>12231</v>
      </c>
      <c r="C11933" s="268" t="s">
        <v>493</v>
      </c>
      <c r="D11933" s="283">
        <v>4312.0600000000004</v>
      </c>
    </row>
    <row r="11934" spans="1:4">
      <c r="A11934" s="268">
        <v>88243</v>
      </c>
      <c r="B11934" s="261" t="s">
        <v>12232</v>
      </c>
      <c r="C11934" s="268" t="s">
        <v>101</v>
      </c>
      <c r="D11934" s="283">
        <v>25.28</v>
      </c>
    </row>
    <row r="11935" spans="1:4">
      <c r="A11935" s="268">
        <v>101380</v>
      </c>
      <c r="B11935" s="261" t="s">
        <v>12232</v>
      </c>
      <c r="C11935" s="268" t="s">
        <v>493</v>
      </c>
      <c r="D11935" s="283">
        <v>4334.87</v>
      </c>
    </row>
    <row r="11936" spans="1:4">
      <c r="A11936" s="268">
        <v>90766</v>
      </c>
      <c r="B11936" s="261" t="s">
        <v>12233</v>
      </c>
      <c r="C11936" s="268" t="s">
        <v>101</v>
      </c>
      <c r="D11936" s="283">
        <v>28.34</v>
      </c>
    </row>
    <row r="11937" spans="1:4">
      <c r="A11937" s="268">
        <v>93563</v>
      </c>
      <c r="B11937" s="261" t="s">
        <v>12233</v>
      </c>
      <c r="C11937" s="268" t="s">
        <v>493</v>
      </c>
      <c r="D11937" s="283">
        <v>4893.67</v>
      </c>
    </row>
    <row r="11938" spans="1:4">
      <c r="A11938" s="268">
        <v>90767</v>
      </c>
      <c r="B11938" s="261" t="s">
        <v>12234</v>
      </c>
      <c r="C11938" s="268" t="s">
        <v>101</v>
      </c>
      <c r="D11938" s="283">
        <v>28.7</v>
      </c>
    </row>
    <row r="11939" spans="1:4">
      <c r="A11939" s="268">
        <v>93564</v>
      </c>
      <c r="B11939" s="261" t="s">
        <v>12234</v>
      </c>
      <c r="C11939" s="268" t="s">
        <v>493</v>
      </c>
      <c r="D11939" s="283">
        <v>4893.67</v>
      </c>
    </row>
    <row r="11940" spans="1:4">
      <c r="A11940" s="268">
        <v>88245</v>
      </c>
      <c r="B11940" s="261" t="s">
        <v>12235</v>
      </c>
      <c r="C11940" s="268" t="s">
        <v>101</v>
      </c>
      <c r="D11940" s="283">
        <v>29.76</v>
      </c>
    </row>
    <row r="11941" spans="1:4">
      <c r="A11941" s="268">
        <v>101381</v>
      </c>
      <c r="B11941" s="261" t="s">
        <v>12235</v>
      </c>
      <c r="C11941" s="268" t="s">
        <v>493</v>
      </c>
      <c r="D11941" s="283">
        <v>5106.4799999999996</v>
      </c>
    </row>
    <row r="11942" spans="1:4">
      <c r="A11942" s="268">
        <v>90768</v>
      </c>
      <c r="B11942" s="261" t="s">
        <v>12236</v>
      </c>
      <c r="C11942" s="268" t="s">
        <v>101</v>
      </c>
      <c r="D11942" s="283">
        <v>138.36000000000001</v>
      </c>
    </row>
    <row r="11943" spans="1:4">
      <c r="A11943" s="268">
        <v>90769</v>
      </c>
      <c r="B11943" s="261" t="s">
        <v>12237</v>
      </c>
      <c r="C11943" s="268" t="s">
        <v>101</v>
      </c>
      <c r="D11943" s="283">
        <v>146.26</v>
      </c>
    </row>
    <row r="11944" spans="1:4">
      <c r="A11944" s="268">
        <v>90770</v>
      </c>
      <c r="B11944" s="261" t="s">
        <v>12238</v>
      </c>
      <c r="C11944" s="268" t="s">
        <v>101</v>
      </c>
      <c r="D11944" s="283">
        <v>153.03</v>
      </c>
    </row>
    <row r="11945" spans="1:4">
      <c r="A11945" s="268">
        <v>93569</v>
      </c>
      <c r="B11945" s="261" t="s">
        <v>12239</v>
      </c>
      <c r="C11945" s="268" t="s">
        <v>493</v>
      </c>
      <c r="D11945" s="283">
        <v>23973.57</v>
      </c>
    </row>
    <row r="11946" spans="1:4">
      <c r="A11946" s="268">
        <v>93570</v>
      </c>
      <c r="B11946" s="261" t="s">
        <v>12240</v>
      </c>
      <c r="C11946" s="268" t="s">
        <v>493</v>
      </c>
      <c r="D11946" s="283">
        <v>25344.68</v>
      </c>
    </row>
    <row r="11947" spans="1:4">
      <c r="A11947" s="268">
        <v>93571</v>
      </c>
      <c r="B11947" s="261" t="s">
        <v>12241</v>
      </c>
      <c r="C11947" s="268" t="s">
        <v>493</v>
      </c>
      <c r="D11947" s="283">
        <v>26519.200000000001</v>
      </c>
    </row>
    <row r="11948" spans="1:4">
      <c r="A11948" s="268">
        <v>101382</v>
      </c>
      <c r="B11948" s="261" t="s">
        <v>12242</v>
      </c>
      <c r="C11948" s="268" t="s">
        <v>493</v>
      </c>
      <c r="D11948" s="283">
        <v>3227.42</v>
      </c>
    </row>
    <row r="11949" spans="1:4">
      <c r="A11949" s="268">
        <v>88246</v>
      </c>
      <c r="B11949" s="261" t="s">
        <v>12243</v>
      </c>
      <c r="C11949" s="268" t="s">
        <v>101</v>
      </c>
      <c r="D11949" s="283">
        <v>18.88</v>
      </c>
    </row>
    <row r="11950" spans="1:4">
      <c r="A11950" s="268">
        <v>100303</v>
      </c>
      <c r="B11950" s="261" t="s">
        <v>12244</v>
      </c>
      <c r="C11950" s="268" t="s">
        <v>101</v>
      </c>
      <c r="D11950" s="283">
        <v>24.15</v>
      </c>
    </row>
    <row r="11951" spans="1:4">
      <c r="A11951" s="268">
        <v>101383</v>
      </c>
      <c r="B11951" s="261" t="s">
        <v>12244</v>
      </c>
      <c r="C11951" s="268" t="s">
        <v>493</v>
      </c>
      <c r="D11951" s="283">
        <v>4127.76</v>
      </c>
    </row>
    <row r="11952" spans="1:4">
      <c r="A11952" s="268">
        <v>88247</v>
      </c>
      <c r="B11952" s="261" t="s">
        <v>12245</v>
      </c>
      <c r="C11952" s="268" t="s">
        <v>101</v>
      </c>
      <c r="D11952" s="283">
        <v>25.7</v>
      </c>
    </row>
    <row r="11953" spans="1:4">
      <c r="A11953" s="268">
        <v>88248</v>
      </c>
      <c r="B11953" s="261" t="s">
        <v>12246</v>
      </c>
      <c r="C11953" s="268" t="s">
        <v>101</v>
      </c>
      <c r="D11953" s="283">
        <v>24.83</v>
      </c>
    </row>
    <row r="11954" spans="1:4">
      <c r="A11954" s="268">
        <v>101384</v>
      </c>
      <c r="B11954" s="261" t="s">
        <v>12246</v>
      </c>
      <c r="C11954" s="268" t="s">
        <v>493</v>
      </c>
      <c r="D11954" s="283">
        <v>4238.46</v>
      </c>
    </row>
    <row r="11955" spans="1:4">
      <c r="A11955" s="268">
        <v>90772</v>
      </c>
      <c r="B11955" s="261" t="s">
        <v>12247</v>
      </c>
      <c r="C11955" s="268" t="s">
        <v>101</v>
      </c>
      <c r="D11955" s="283">
        <v>23.71</v>
      </c>
    </row>
    <row r="11956" spans="1:4">
      <c r="A11956" s="268">
        <v>93566</v>
      </c>
      <c r="B11956" s="261" t="s">
        <v>12247</v>
      </c>
      <c r="C11956" s="268" t="s">
        <v>493</v>
      </c>
      <c r="D11956" s="283">
        <v>4087.38</v>
      </c>
    </row>
    <row r="11957" spans="1:4">
      <c r="A11957" s="268">
        <v>101385</v>
      </c>
      <c r="B11957" s="261" t="s">
        <v>12248</v>
      </c>
      <c r="C11957" s="268" t="s">
        <v>493</v>
      </c>
      <c r="D11957" s="283">
        <v>4510.13</v>
      </c>
    </row>
    <row r="11958" spans="1:4">
      <c r="A11958" s="268">
        <v>88249</v>
      </c>
      <c r="B11958" s="261" t="s">
        <v>12249</v>
      </c>
      <c r="C11958" s="268" t="s">
        <v>101</v>
      </c>
      <c r="D11958" s="283">
        <v>26.18</v>
      </c>
    </row>
    <row r="11959" spans="1:4">
      <c r="A11959" s="268">
        <v>88250</v>
      </c>
      <c r="B11959" s="261" t="s">
        <v>12250</v>
      </c>
      <c r="C11959" s="268" t="s">
        <v>101</v>
      </c>
      <c r="D11959" s="283">
        <v>24.03</v>
      </c>
    </row>
    <row r="11960" spans="1:4">
      <c r="A11960" s="268">
        <v>101386</v>
      </c>
      <c r="B11960" s="261" t="s">
        <v>12250</v>
      </c>
      <c r="C11960" s="268" t="s">
        <v>493</v>
      </c>
      <c r="D11960" s="283">
        <v>4124.66</v>
      </c>
    </row>
    <row r="11961" spans="1:4">
      <c r="A11961" s="268">
        <v>101387</v>
      </c>
      <c r="B11961" s="261" t="s">
        <v>12251</v>
      </c>
      <c r="C11961" s="268" t="s">
        <v>493</v>
      </c>
      <c r="D11961" s="283">
        <v>4312.0600000000004</v>
      </c>
    </row>
    <row r="11962" spans="1:4">
      <c r="A11962" s="268">
        <v>88251</v>
      </c>
      <c r="B11962" s="261" t="s">
        <v>12252</v>
      </c>
      <c r="C11962" s="268" t="s">
        <v>101</v>
      </c>
      <c r="D11962" s="283">
        <v>25.16</v>
      </c>
    </row>
    <row r="11963" spans="1:4">
      <c r="A11963" s="268">
        <v>88252</v>
      </c>
      <c r="B11963" s="261" t="s">
        <v>12253</v>
      </c>
      <c r="C11963" s="268" t="s">
        <v>101</v>
      </c>
      <c r="D11963" s="283">
        <v>24.09</v>
      </c>
    </row>
    <row r="11964" spans="1:4">
      <c r="A11964" s="268">
        <v>101388</v>
      </c>
      <c r="B11964" s="261" t="s">
        <v>12253</v>
      </c>
      <c r="C11964" s="268" t="s">
        <v>493</v>
      </c>
      <c r="D11964" s="283">
        <v>4125.17</v>
      </c>
    </row>
    <row r="11965" spans="1:4">
      <c r="A11965" s="268">
        <v>88253</v>
      </c>
      <c r="B11965" s="261" t="s">
        <v>12254</v>
      </c>
      <c r="C11965" s="268" t="s">
        <v>101</v>
      </c>
      <c r="D11965" s="283">
        <v>19.920000000000002</v>
      </c>
    </row>
    <row r="11966" spans="1:4">
      <c r="A11966" s="268">
        <v>101389</v>
      </c>
      <c r="B11966" s="261" t="s">
        <v>12254</v>
      </c>
      <c r="C11966" s="268" t="s">
        <v>493</v>
      </c>
      <c r="D11966" s="283">
        <v>3424.68</v>
      </c>
    </row>
    <row r="11967" spans="1:4">
      <c r="A11967" s="268">
        <v>101390</v>
      </c>
      <c r="B11967" s="261" t="s">
        <v>12255</v>
      </c>
      <c r="C11967" s="268" t="s">
        <v>493</v>
      </c>
      <c r="D11967" s="283">
        <v>6388.56</v>
      </c>
    </row>
    <row r="11968" spans="1:4">
      <c r="A11968" s="268">
        <v>88255</v>
      </c>
      <c r="B11968" s="261" t="s">
        <v>12256</v>
      </c>
      <c r="C11968" s="268" t="s">
        <v>101</v>
      </c>
      <c r="D11968" s="283">
        <v>37.01</v>
      </c>
    </row>
    <row r="11969" spans="1:4">
      <c r="A11969" s="268">
        <v>88256</v>
      </c>
      <c r="B11969" s="261" t="s">
        <v>12257</v>
      </c>
      <c r="C11969" s="268" t="s">
        <v>101</v>
      </c>
      <c r="D11969" s="283">
        <v>29.84</v>
      </c>
    </row>
    <row r="11970" spans="1:4">
      <c r="A11970" s="268">
        <v>101391</v>
      </c>
      <c r="B11970" s="261" t="s">
        <v>12257</v>
      </c>
      <c r="C11970" s="268" t="s">
        <v>493</v>
      </c>
      <c r="D11970" s="283">
        <v>5106.4799999999996</v>
      </c>
    </row>
    <row r="11971" spans="1:4">
      <c r="A11971" s="268">
        <v>88257</v>
      </c>
      <c r="B11971" s="261" t="s">
        <v>12258</v>
      </c>
      <c r="C11971" s="268" t="s">
        <v>101</v>
      </c>
      <c r="D11971" s="283">
        <v>23.38</v>
      </c>
    </row>
    <row r="11972" spans="1:4">
      <c r="A11972" s="268">
        <v>101392</v>
      </c>
      <c r="B11972" s="261" t="s">
        <v>12259</v>
      </c>
      <c r="C11972" s="268" t="s">
        <v>493</v>
      </c>
      <c r="D11972" s="283">
        <v>3994.41</v>
      </c>
    </row>
    <row r="11973" spans="1:4">
      <c r="A11973" s="268">
        <v>88260</v>
      </c>
      <c r="B11973" s="261" t="s">
        <v>12260</v>
      </c>
      <c r="C11973" s="268" t="s">
        <v>101</v>
      </c>
      <c r="D11973" s="283">
        <v>29.76</v>
      </c>
    </row>
    <row r="11974" spans="1:4">
      <c r="A11974" s="268">
        <v>101394</v>
      </c>
      <c r="B11974" s="261" t="s">
        <v>12260</v>
      </c>
      <c r="C11974" s="268" t="s">
        <v>493</v>
      </c>
      <c r="D11974" s="283">
        <v>5109.04</v>
      </c>
    </row>
    <row r="11975" spans="1:4">
      <c r="A11975" s="268">
        <v>101395</v>
      </c>
      <c r="B11975" s="261" t="s">
        <v>12261</v>
      </c>
      <c r="C11975" s="268" t="s">
        <v>493</v>
      </c>
      <c r="D11975" s="283">
        <v>4250.6099999999997</v>
      </c>
    </row>
    <row r="11976" spans="1:4">
      <c r="A11976" s="268">
        <v>88261</v>
      </c>
      <c r="B11976" s="261" t="s">
        <v>12262</v>
      </c>
      <c r="C11976" s="268" t="s">
        <v>101</v>
      </c>
      <c r="D11976" s="283">
        <v>28.37</v>
      </c>
    </row>
    <row r="11977" spans="1:4">
      <c r="A11977" s="268">
        <v>101396</v>
      </c>
      <c r="B11977" s="261" t="s">
        <v>12262</v>
      </c>
      <c r="C11977" s="268" t="s">
        <v>493</v>
      </c>
      <c r="D11977" s="283">
        <v>4858.71</v>
      </c>
    </row>
    <row r="11978" spans="1:4">
      <c r="A11978" s="268">
        <v>88262</v>
      </c>
      <c r="B11978" s="261" t="s">
        <v>200</v>
      </c>
      <c r="C11978" s="268" t="s">
        <v>101</v>
      </c>
      <c r="D11978" s="283">
        <v>29.38</v>
      </c>
    </row>
    <row r="11979" spans="1:4">
      <c r="A11979" s="268">
        <v>101397</v>
      </c>
      <c r="B11979" s="261" t="s">
        <v>200</v>
      </c>
      <c r="C11979" s="268" t="s">
        <v>493</v>
      </c>
      <c r="D11979" s="283">
        <v>5045.03</v>
      </c>
    </row>
    <row r="11980" spans="1:4">
      <c r="A11980" s="268">
        <v>101398</v>
      </c>
      <c r="B11980" s="261" t="s">
        <v>12263</v>
      </c>
      <c r="C11980" s="268" t="s">
        <v>493</v>
      </c>
      <c r="D11980" s="283">
        <v>4259.07</v>
      </c>
    </row>
    <row r="11981" spans="1:4">
      <c r="A11981" s="268">
        <v>88263</v>
      </c>
      <c r="B11981" s="261" t="s">
        <v>12264</v>
      </c>
      <c r="C11981" s="268" t="s">
        <v>101</v>
      </c>
      <c r="D11981" s="283">
        <v>24.81</v>
      </c>
    </row>
    <row r="11982" spans="1:4">
      <c r="A11982" s="268">
        <v>95308</v>
      </c>
      <c r="B11982" s="261" t="s">
        <v>12265</v>
      </c>
      <c r="C11982" s="268" t="s">
        <v>101</v>
      </c>
      <c r="D11982" s="283">
        <v>0.2</v>
      </c>
    </row>
    <row r="11983" spans="1:4">
      <c r="A11983" s="268">
        <v>101286</v>
      </c>
      <c r="B11983" s="261" t="s">
        <v>12266</v>
      </c>
      <c r="C11983" s="268" t="s">
        <v>493</v>
      </c>
      <c r="D11983" s="283">
        <v>27.35</v>
      </c>
    </row>
    <row r="11984" spans="1:4">
      <c r="A11984" s="268">
        <v>95309</v>
      </c>
      <c r="B11984" s="261" t="s">
        <v>12267</v>
      </c>
      <c r="C11984" s="268" t="s">
        <v>101</v>
      </c>
      <c r="D11984" s="283">
        <v>0.26</v>
      </c>
    </row>
    <row r="11985" spans="1:4">
      <c r="A11985" s="268">
        <v>101287</v>
      </c>
      <c r="B11985" s="261" t="s">
        <v>12268</v>
      </c>
      <c r="C11985" s="268" t="s">
        <v>493</v>
      </c>
      <c r="D11985" s="283">
        <v>88.49</v>
      </c>
    </row>
    <row r="11986" spans="1:4">
      <c r="A11986" s="268">
        <v>95310</v>
      </c>
      <c r="B11986" s="261" t="s">
        <v>12269</v>
      </c>
      <c r="C11986" s="268" t="s">
        <v>101</v>
      </c>
      <c r="D11986" s="283">
        <v>0.2</v>
      </c>
    </row>
    <row r="11987" spans="1:4">
      <c r="A11987" s="268">
        <v>101288</v>
      </c>
      <c r="B11987" s="261" t="s">
        <v>12270</v>
      </c>
      <c r="C11987" s="268" t="s">
        <v>493</v>
      </c>
      <c r="D11987" s="283">
        <v>27.35</v>
      </c>
    </row>
    <row r="11988" spans="1:4">
      <c r="A11988" s="268">
        <v>95311</v>
      </c>
      <c r="B11988" s="261" t="s">
        <v>12271</v>
      </c>
      <c r="C11988" s="268" t="s">
        <v>101</v>
      </c>
      <c r="D11988" s="283">
        <v>0.2</v>
      </c>
    </row>
    <row r="11989" spans="1:4">
      <c r="A11989" s="268">
        <v>101289</v>
      </c>
      <c r="B11989" s="261" t="s">
        <v>12272</v>
      </c>
      <c r="C11989" s="268" t="s">
        <v>493</v>
      </c>
      <c r="D11989" s="283">
        <v>27.59</v>
      </c>
    </row>
    <row r="11990" spans="1:4">
      <c r="A11990" s="268">
        <v>95312</v>
      </c>
      <c r="B11990" s="261" t="s">
        <v>12273</v>
      </c>
      <c r="C11990" s="268" t="s">
        <v>101</v>
      </c>
      <c r="D11990" s="283">
        <v>0.26</v>
      </c>
    </row>
    <row r="11991" spans="1:4">
      <c r="A11991" s="268">
        <v>100291</v>
      </c>
      <c r="B11991" s="261" t="s">
        <v>12274</v>
      </c>
      <c r="C11991" s="268" t="s">
        <v>101</v>
      </c>
      <c r="D11991" s="283">
        <v>0.26</v>
      </c>
    </row>
    <row r="11992" spans="1:4">
      <c r="A11992" s="268">
        <v>101290</v>
      </c>
      <c r="B11992" s="261" t="s">
        <v>12275</v>
      </c>
      <c r="C11992" s="268" t="s">
        <v>493</v>
      </c>
      <c r="D11992" s="283">
        <v>35</v>
      </c>
    </row>
    <row r="11993" spans="1:4">
      <c r="A11993" s="268">
        <v>101291</v>
      </c>
      <c r="B11993" s="261" t="s">
        <v>12276</v>
      </c>
      <c r="C11993" s="268" t="s">
        <v>493</v>
      </c>
      <c r="D11993" s="283">
        <v>27.35</v>
      </c>
    </row>
    <row r="11994" spans="1:4">
      <c r="A11994" s="268">
        <v>95313</v>
      </c>
      <c r="B11994" s="261" t="s">
        <v>12277</v>
      </c>
      <c r="C11994" s="268" t="s">
        <v>101</v>
      </c>
      <c r="D11994" s="283">
        <v>0.2</v>
      </c>
    </row>
    <row r="11995" spans="1:4">
      <c r="A11995" s="268">
        <v>101292</v>
      </c>
      <c r="B11995" s="261" t="s">
        <v>12278</v>
      </c>
      <c r="C11995" s="268" t="s">
        <v>493</v>
      </c>
      <c r="D11995" s="283">
        <v>27.59</v>
      </c>
    </row>
    <row r="11996" spans="1:4">
      <c r="A11996" s="268">
        <v>95392</v>
      </c>
      <c r="B11996" s="261" t="s">
        <v>12279</v>
      </c>
      <c r="C11996" s="268" t="s">
        <v>101</v>
      </c>
      <c r="D11996" s="283">
        <v>0.11</v>
      </c>
    </row>
    <row r="11997" spans="1:4">
      <c r="A11997" s="268">
        <v>95413</v>
      </c>
      <c r="B11997" s="261" t="s">
        <v>12280</v>
      </c>
      <c r="C11997" s="268" t="s">
        <v>493</v>
      </c>
      <c r="D11997" s="283">
        <v>15.09</v>
      </c>
    </row>
    <row r="11998" spans="1:4">
      <c r="A11998" s="268">
        <v>95393</v>
      </c>
      <c r="B11998" s="261" t="s">
        <v>12281</v>
      </c>
      <c r="C11998" s="268" t="s">
        <v>101</v>
      </c>
      <c r="D11998" s="283">
        <v>0.47</v>
      </c>
    </row>
    <row r="11999" spans="1:4">
      <c r="A11999" s="268">
        <v>95414</v>
      </c>
      <c r="B11999" s="261" t="s">
        <v>12282</v>
      </c>
      <c r="C11999" s="268" t="s">
        <v>493</v>
      </c>
      <c r="D11999" s="283">
        <v>62.96</v>
      </c>
    </row>
    <row r="12000" spans="1:4">
      <c r="A12000" s="268">
        <v>95314</v>
      </c>
      <c r="B12000" s="261" t="s">
        <v>12283</v>
      </c>
      <c r="C12000" s="268" t="s">
        <v>101</v>
      </c>
      <c r="D12000" s="283">
        <v>0.25</v>
      </c>
    </row>
    <row r="12001" spans="1:4">
      <c r="A12001" s="268">
        <v>101293</v>
      </c>
      <c r="B12001" s="261" t="s">
        <v>12284</v>
      </c>
      <c r="C12001" s="268" t="s">
        <v>493</v>
      </c>
      <c r="D12001" s="283">
        <v>34.26</v>
      </c>
    </row>
    <row r="12002" spans="1:4">
      <c r="A12002" s="268">
        <v>95394</v>
      </c>
      <c r="B12002" s="261" t="s">
        <v>12285</v>
      </c>
      <c r="C12002" s="268" t="s">
        <v>101</v>
      </c>
      <c r="D12002" s="283">
        <v>1.0900000000000001</v>
      </c>
    </row>
    <row r="12003" spans="1:4">
      <c r="A12003" s="268">
        <v>95395</v>
      </c>
      <c r="B12003" s="261" t="s">
        <v>12286</v>
      </c>
      <c r="C12003" s="268" t="s">
        <v>101</v>
      </c>
      <c r="D12003" s="283">
        <v>1.1599999999999999</v>
      </c>
    </row>
    <row r="12004" spans="1:4">
      <c r="A12004" s="268">
        <v>95396</v>
      </c>
      <c r="B12004" s="261" t="s">
        <v>12287</v>
      </c>
      <c r="C12004" s="268" t="s">
        <v>101</v>
      </c>
      <c r="D12004" s="283">
        <v>1.21</v>
      </c>
    </row>
    <row r="12005" spans="1:4">
      <c r="A12005" s="268">
        <v>95419</v>
      </c>
      <c r="B12005" s="261" t="s">
        <v>12288</v>
      </c>
      <c r="C12005" s="268" t="s">
        <v>493</v>
      </c>
      <c r="D12005" s="283">
        <v>144.47999999999999</v>
      </c>
    </row>
    <row r="12006" spans="1:4">
      <c r="A12006" s="268">
        <v>95420</v>
      </c>
      <c r="B12006" s="261" t="s">
        <v>12289</v>
      </c>
      <c r="C12006" s="268" t="s">
        <v>493</v>
      </c>
      <c r="D12006" s="283">
        <v>153.07</v>
      </c>
    </row>
    <row r="12007" spans="1:4">
      <c r="A12007" s="268">
        <v>95421</v>
      </c>
      <c r="B12007" s="261" t="s">
        <v>12290</v>
      </c>
      <c r="C12007" s="268" t="s">
        <v>493</v>
      </c>
      <c r="D12007" s="283">
        <v>160.41999999999999</v>
      </c>
    </row>
    <row r="12008" spans="1:4">
      <c r="A12008" s="268">
        <v>101294</v>
      </c>
      <c r="B12008" s="261" t="s">
        <v>12291</v>
      </c>
      <c r="C12008" s="268" t="s">
        <v>493</v>
      </c>
      <c r="D12008" s="283">
        <v>25.02</v>
      </c>
    </row>
    <row r="12009" spans="1:4">
      <c r="A12009" s="268">
        <v>95315</v>
      </c>
      <c r="B12009" s="261" t="s">
        <v>12292</v>
      </c>
      <c r="C12009" s="268" t="s">
        <v>101</v>
      </c>
      <c r="D12009" s="283">
        <v>0.18</v>
      </c>
    </row>
    <row r="12010" spans="1:4">
      <c r="A12010" s="268">
        <v>100293</v>
      </c>
      <c r="B12010" s="261" t="s">
        <v>12293</v>
      </c>
      <c r="C12010" s="268" t="s">
        <v>101</v>
      </c>
      <c r="D12010" s="283">
        <v>0.24</v>
      </c>
    </row>
    <row r="12011" spans="1:4">
      <c r="A12011" s="268">
        <v>101295</v>
      </c>
      <c r="B12011" s="261" t="s">
        <v>12294</v>
      </c>
      <c r="C12011" s="268" t="s">
        <v>493</v>
      </c>
      <c r="D12011" s="283">
        <v>32.950000000000003</v>
      </c>
    </row>
    <row r="12012" spans="1:4">
      <c r="A12012" s="268">
        <v>95316</v>
      </c>
      <c r="B12012" s="261" t="s">
        <v>12295</v>
      </c>
      <c r="C12012" s="268" t="s">
        <v>101</v>
      </c>
      <c r="D12012" s="283">
        <v>0.67</v>
      </c>
    </row>
    <row r="12013" spans="1:4">
      <c r="A12013" s="268">
        <v>95317</v>
      </c>
      <c r="B12013" s="261" t="s">
        <v>12296</v>
      </c>
      <c r="C12013" s="268" t="s">
        <v>101</v>
      </c>
      <c r="D12013" s="283">
        <v>0.32</v>
      </c>
    </row>
    <row r="12014" spans="1:4">
      <c r="A12014" s="268">
        <v>101296</v>
      </c>
      <c r="B12014" s="261" t="s">
        <v>12297</v>
      </c>
      <c r="C12014" s="268" t="s">
        <v>493</v>
      </c>
      <c r="D12014" s="283">
        <v>42.62</v>
      </c>
    </row>
    <row r="12015" spans="1:4">
      <c r="A12015" s="268">
        <v>95398</v>
      </c>
      <c r="B12015" s="261" t="s">
        <v>12298</v>
      </c>
      <c r="C12015" s="268" t="s">
        <v>101</v>
      </c>
      <c r="D12015" s="283">
        <v>0.09</v>
      </c>
    </row>
    <row r="12016" spans="1:4">
      <c r="A12016" s="268">
        <v>95416</v>
      </c>
      <c r="B12016" s="261" t="s">
        <v>12299</v>
      </c>
      <c r="C12016" s="268" t="s">
        <v>493</v>
      </c>
      <c r="D12016" s="283">
        <v>12.01</v>
      </c>
    </row>
    <row r="12017" spans="1:4">
      <c r="A12017" s="268">
        <v>101297</v>
      </c>
      <c r="B12017" s="261" t="s">
        <v>12300</v>
      </c>
      <c r="C12017" s="268" t="s">
        <v>493</v>
      </c>
      <c r="D12017" s="283">
        <v>22.27</v>
      </c>
    </row>
    <row r="12018" spans="1:4">
      <c r="A12018" s="268">
        <v>95318</v>
      </c>
      <c r="B12018" s="261" t="s">
        <v>12301</v>
      </c>
      <c r="C12018" s="268" t="s">
        <v>101</v>
      </c>
      <c r="D12018" s="283">
        <v>0.16</v>
      </c>
    </row>
    <row r="12019" spans="1:4">
      <c r="A12019" s="268">
        <v>101298</v>
      </c>
      <c r="B12019" s="261" t="s">
        <v>12302</v>
      </c>
      <c r="C12019" s="268" t="s">
        <v>493</v>
      </c>
      <c r="D12019" s="283">
        <v>27.35</v>
      </c>
    </row>
    <row r="12020" spans="1:4">
      <c r="A12020" s="268">
        <v>95319</v>
      </c>
      <c r="B12020" s="261" t="s">
        <v>12303</v>
      </c>
      <c r="C12020" s="268" t="s">
        <v>101</v>
      </c>
      <c r="D12020" s="283">
        <v>0.2</v>
      </c>
    </row>
    <row r="12021" spans="1:4">
      <c r="A12021" s="268">
        <v>101299</v>
      </c>
      <c r="B12021" s="261" t="s">
        <v>12304</v>
      </c>
      <c r="C12021" s="268" t="s">
        <v>493</v>
      </c>
      <c r="D12021" s="283">
        <v>35</v>
      </c>
    </row>
    <row r="12022" spans="1:4">
      <c r="A12022" s="268">
        <v>95320</v>
      </c>
      <c r="B12022" s="261" t="s">
        <v>12305</v>
      </c>
      <c r="C12022" s="268" t="s">
        <v>101</v>
      </c>
      <c r="D12022" s="283">
        <v>0.2</v>
      </c>
    </row>
    <row r="12023" spans="1:4">
      <c r="A12023" s="268">
        <v>95321</v>
      </c>
      <c r="B12023" s="261" t="s">
        <v>12306</v>
      </c>
      <c r="C12023" s="268" t="s">
        <v>101</v>
      </c>
      <c r="D12023" s="283">
        <v>0.19</v>
      </c>
    </row>
    <row r="12024" spans="1:4">
      <c r="A12024" s="268">
        <v>101300</v>
      </c>
      <c r="B12024" s="261" t="s">
        <v>12307</v>
      </c>
      <c r="C12024" s="268" t="s">
        <v>493</v>
      </c>
      <c r="D12024" s="283">
        <v>25.77</v>
      </c>
    </row>
    <row r="12025" spans="1:4">
      <c r="A12025" s="268">
        <v>95322</v>
      </c>
      <c r="B12025" s="261" t="s">
        <v>12308</v>
      </c>
      <c r="C12025" s="268" t="s">
        <v>101</v>
      </c>
      <c r="D12025" s="283">
        <v>0.11</v>
      </c>
    </row>
    <row r="12026" spans="1:4">
      <c r="A12026" s="268">
        <v>101301</v>
      </c>
      <c r="B12026" s="261" t="s">
        <v>12309</v>
      </c>
      <c r="C12026" s="268" t="s">
        <v>493</v>
      </c>
      <c r="D12026" s="283">
        <v>15.46</v>
      </c>
    </row>
    <row r="12027" spans="1:4">
      <c r="A12027" s="268">
        <v>95323</v>
      </c>
      <c r="B12027" s="261" t="s">
        <v>12310</v>
      </c>
      <c r="C12027" s="268" t="s">
        <v>101</v>
      </c>
      <c r="D12027" s="283">
        <v>0.25</v>
      </c>
    </row>
    <row r="12028" spans="1:4">
      <c r="A12028" s="268">
        <v>101302</v>
      </c>
      <c r="B12028" s="261" t="s">
        <v>12311</v>
      </c>
      <c r="C12028" s="268" t="s">
        <v>493</v>
      </c>
      <c r="D12028" s="283">
        <v>33.880000000000003</v>
      </c>
    </row>
    <row r="12029" spans="1:4">
      <c r="A12029" s="268">
        <v>95324</v>
      </c>
      <c r="B12029" s="261" t="s">
        <v>12312</v>
      </c>
      <c r="C12029" s="268" t="s">
        <v>101</v>
      </c>
      <c r="D12029" s="283">
        <v>0.33</v>
      </c>
    </row>
    <row r="12030" spans="1:4">
      <c r="A12030" s="268">
        <v>101304</v>
      </c>
      <c r="B12030" s="261" t="s">
        <v>12313</v>
      </c>
      <c r="C12030" s="268" t="s">
        <v>493</v>
      </c>
      <c r="D12030" s="283">
        <v>43.84</v>
      </c>
    </row>
    <row r="12031" spans="1:4">
      <c r="A12031" s="268">
        <v>95325</v>
      </c>
      <c r="B12031" s="261" t="s">
        <v>12314</v>
      </c>
      <c r="C12031" s="268" t="s">
        <v>101</v>
      </c>
      <c r="D12031" s="283">
        <v>0.3</v>
      </c>
    </row>
    <row r="12032" spans="1:4">
      <c r="A12032" s="268">
        <v>101305</v>
      </c>
      <c r="B12032" s="261" t="s">
        <v>12315</v>
      </c>
      <c r="C12032" s="268" t="s">
        <v>493</v>
      </c>
      <c r="D12032" s="283">
        <v>40.86</v>
      </c>
    </row>
    <row r="12033" spans="1:4">
      <c r="A12033" s="268">
        <v>95328</v>
      </c>
      <c r="B12033" s="261" t="s">
        <v>12316</v>
      </c>
      <c r="C12033" s="268" t="s">
        <v>101</v>
      </c>
      <c r="D12033" s="283">
        <v>0.25</v>
      </c>
    </row>
    <row r="12034" spans="1:4">
      <c r="A12034" s="268">
        <v>101307</v>
      </c>
      <c r="B12034" s="261" t="s">
        <v>12317</v>
      </c>
      <c r="C12034" s="268" t="s">
        <v>493</v>
      </c>
      <c r="D12034" s="283">
        <v>34.28</v>
      </c>
    </row>
    <row r="12035" spans="1:4">
      <c r="A12035" s="268">
        <v>101309</v>
      </c>
      <c r="B12035" s="261" t="s">
        <v>12318</v>
      </c>
      <c r="C12035" s="268" t="s">
        <v>493</v>
      </c>
      <c r="D12035" s="283">
        <v>35</v>
      </c>
    </row>
    <row r="12036" spans="1:4">
      <c r="A12036" s="268">
        <v>95329</v>
      </c>
      <c r="B12036" s="261" t="s">
        <v>12319</v>
      </c>
      <c r="C12036" s="268" t="s">
        <v>101</v>
      </c>
      <c r="D12036" s="283">
        <v>0.31</v>
      </c>
    </row>
    <row r="12037" spans="1:4">
      <c r="A12037" s="268">
        <v>101310</v>
      </c>
      <c r="B12037" s="261" t="s">
        <v>12320</v>
      </c>
      <c r="C12037" s="268" t="s">
        <v>493</v>
      </c>
      <c r="D12037" s="283">
        <v>41.76</v>
      </c>
    </row>
    <row r="12038" spans="1:4">
      <c r="A12038" s="268">
        <v>101311</v>
      </c>
      <c r="B12038" s="261" t="s">
        <v>12321</v>
      </c>
      <c r="C12038" s="268" t="s">
        <v>493</v>
      </c>
      <c r="D12038" s="283">
        <v>34.26</v>
      </c>
    </row>
    <row r="12039" spans="1:4">
      <c r="A12039" s="268">
        <v>95330</v>
      </c>
      <c r="B12039" s="261" t="s">
        <v>12322</v>
      </c>
      <c r="C12039" s="268" t="s">
        <v>101</v>
      </c>
      <c r="D12039" s="283">
        <v>0.25</v>
      </c>
    </row>
    <row r="12040" spans="1:4">
      <c r="A12040" s="268">
        <v>101312</v>
      </c>
      <c r="B12040" s="261" t="s">
        <v>12323</v>
      </c>
      <c r="C12040" s="268" t="s">
        <v>493</v>
      </c>
      <c r="D12040" s="283">
        <v>28.52</v>
      </c>
    </row>
    <row r="12041" spans="1:4">
      <c r="A12041" s="268">
        <v>95331</v>
      </c>
      <c r="B12041" s="261" t="s">
        <v>12324</v>
      </c>
      <c r="C12041" s="268" t="s">
        <v>101</v>
      </c>
      <c r="D12041" s="283">
        <v>0.21</v>
      </c>
    </row>
    <row r="12042" spans="1:4">
      <c r="A12042" s="268">
        <v>95400</v>
      </c>
      <c r="B12042" s="261" t="s">
        <v>12325</v>
      </c>
      <c r="C12042" s="268" t="s">
        <v>101</v>
      </c>
      <c r="D12042" s="283">
        <v>0.11</v>
      </c>
    </row>
    <row r="12043" spans="1:4">
      <c r="A12043" s="268">
        <v>95411</v>
      </c>
      <c r="B12043" s="261" t="s">
        <v>12326</v>
      </c>
      <c r="C12043" s="268" t="s">
        <v>493</v>
      </c>
      <c r="D12043" s="283">
        <v>15.74</v>
      </c>
    </row>
    <row r="12044" spans="1:4">
      <c r="A12044" s="268">
        <v>95332</v>
      </c>
      <c r="B12044" s="261" t="s">
        <v>12327</v>
      </c>
      <c r="C12044" s="268" t="s">
        <v>101</v>
      </c>
      <c r="D12044" s="283">
        <v>0.84</v>
      </c>
    </row>
    <row r="12045" spans="1:4">
      <c r="A12045" s="268">
        <v>101313</v>
      </c>
      <c r="B12045" s="261" t="s">
        <v>12328</v>
      </c>
      <c r="C12045" s="268" t="s">
        <v>493</v>
      </c>
      <c r="D12045" s="283">
        <v>110.82</v>
      </c>
    </row>
    <row r="12046" spans="1:4">
      <c r="A12046" s="268">
        <v>95334</v>
      </c>
      <c r="B12046" s="261" t="s">
        <v>12329</v>
      </c>
      <c r="C12046" s="268" t="s">
        <v>101</v>
      </c>
      <c r="D12046" s="283">
        <v>0.73</v>
      </c>
    </row>
    <row r="12047" spans="1:4">
      <c r="A12047" s="268">
        <v>101315</v>
      </c>
      <c r="B12047" s="261" t="s">
        <v>12330</v>
      </c>
      <c r="C12047" s="268" t="s">
        <v>493</v>
      </c>
      <c r="D12047" s="283">
        <v>97.29</v>
      </c>
    </row>
    <row r="12048" spans="1:4">
      <c r="A12048" s="268">
        <v>95335</v>
      </c>
      <c r="B12048" s="261" t="s">
        <v>12331</v>
      </c>
      <c r="C12048" s="268" t="s">
        <v>101</v>
      </c>
      <c r="D12048" s="283">
        <v>0.4</v>
      </c>
    </row>
    <row r="12049" spans="1:4">
      <c r="A12049" s="268">
        <v>101316</v>
      </c>
      <c r="B12049" s="261" t="s">
        <v>12332</v>
      </c>
      <c r="C12049" s="268" t="s">
        <v>493</v>
      </c>
      <c r="D12049" s="283">
        <v>53.38</v>
      </c>
    </row>
    <row r="12050" spans="1:4">
      <c r="A12050" s="268">
        <v>95401</v>
      </c>
      <c r="B12050" s="261" t="s">
        <v>12333</v>
      </c>
      <c r="C12050" s="268" t="s">
        <v>101</v>
      </c>
      <c r="D12050" s="283">
        <v>0.87</v>
      </c>
    </row>
    <row r="12051" spans="1:4">
      <c r="A12051" s="268">
        <v>95422</v>
      </c>
      <c r="B12051" s="261" t="s">
        <v>12334</v>
      </c>
      <c r="C12051" s="268" t="s">
        <v>493</v>
      </c>
      <c r="D12051" s="283">
        <v>115.18</v>
      </c>
    </row>
    <row r="12052" spans="1:4">
      <c r="A12052" s="268">
        <v>95402</v>
      </c>
      <c r="B12052" s="261" t="s">
        <v>12335</v>
      </c>
      <c r="C12052" s="268" t="s">
        <v>101</v>
      </c>
      <c r="D12052" s="283">
        <v>1.98</v>
      </c>
    </row>
    <row r="12053" spans="1:4">
      <c r="A12053" s="268">
        <v>95415</v>
      </c>
      <c r="B12053" s="261" t="s">
        <v>12336</v>
      </c>
      <c r="C12053" s="268" t="s">
        <v>493</v>
      </c>
      <c r="D12053" s="283">
        <v>261.49</v>
      </c>
    </row>
    <row r="12054" spans="1:4">
      <c r="A12054" s="268">
        <v>95403</v>
      </c>
      <c r="B12054" s="261" t="s">
        <v>12337</v>
      </c>
      <c r="C12054" s="268" t="s">
        <v>101</v>
      </c>
      <c r="D12054" s="283">
        <v>2.08</v>
      </c>
    </row>
    <row r="12055" spans="1:4">
      <c r="A12055" s="268">
        <v>95417</v>
      </c>
      <c r="B12055" s="261" t="s">
        <v>12338</v>
      </c>
      <c r="C12055" s="268" t="s">
        <v>493</v>
      </c>
      <c r="D12055" s="283">
        <v>274.5</v>
      </c>
    </row>
    <row r="12056" spans="1:4">
      <c r="A12056" s="268">
        <v>95404</v>
      </c>
      <c r="B12056" s="261" t="s">
        <v>12339</v>
      </c>
      <c r="C12056" s="268" t="s">
        <v>101</v>
      </c>
      <c r="D12056" s="283">
        <v>2.48</v>
      </c>
    </row>
    <row r="12057" spans="1:4">
      <c r="A12057" s="268">
        <v>95418</v>
      </c>
      <c r="B12057" s="261" t="s">
        <v>12340</v>
      </c>
      <c r="C12057" s="268" t="s">
        <v>493</v>
      </c>
      <c r="D12057" s="283">
        <v>327.71</v>
      </c>
    </row>
    <row r="12058" spans="1:4">
      <c r="A12058" s="268">
        <v>95337</v>
      </c>
      <c r="B12058" s="261" t="s">
        <v>12341</v>
      </c>
      <c r="C12058" s="268" t="s">
        <v>101</v>
      </c>
      <c r="D12058" s="283">
        <v>0.25</v>
      </c>
    </row>
    <row r="12059" spans="1:4">
      <c r="A12059" s="268">
        <v>101322</v>
      </c>
      <c r="B12059" s="261" t="s">
        <v>12342</v>
      </c>
      <c r="C12059" s="268" t="s">
        <v>493</v>
      </c>
      <c r="D12059" s="283">
        <v>34.26</v>
      </c>
    </row>
    <row r="12060" spans="1:4">
      <c r="A12060" s="268">
        <v>95338</v>
      </c>
      <c r="B12060" s="261" t="s">
        <v>12343</v>
      </c>
      <c r="C12060" s="268" t="s">
        <v>101</v>
      </c>
      <c r="D12060" s="283">
        <v>0.47</v>
      </c>
    </row>
    <row r="12061" spans="1:4">
      <c r="A12061" s="268">
        <v>101323</v>
      </c>
      <c r="B12061" s="261" t="s">
        <v>12344</v>
      </c>
      <c r="C12061" s="268" t="s">
        <v>493</v>
      </c>
      <c r="D12061" s="283">
        <v>62.96</v>
      </c>
    </row>
    <row r="12062" spans="1:4">
      <c r="A12062" s="268">
        <v>102918</v>
      </c>
      <c r="B12062" s="261" t="s">
        <v>12345</v>
      </c>
      <c r="C12062" s="268" t="s">
        <v>101</v>
      </c>
      <c r="D12062" s="283">
        <v>0</v>
      </c>
    </row>
    <row r="12063" spans="1:4">
      <c r="A12063" s="268">
        <v>101325</v>
      </c>
      <c r="B12063" s="261" t="s">
        <v>12346</v>
      </c>
      <c r="C12063" s="268" t="s">
        <v>493</v>
      </c>
      <c r="D12063" s="283">
        <v>37.630000000000003</v>
      </c>
    </row>
    <row r="12064" spans="1:4">
      <c r="A12064" s="268">
        <v>95390</v>
      </c>
      <c r="B12064" s="261" t="s">
        <v>12347</v>
      </c>
      <c r="C12064" s="268" t="s">
        <v>101</v>
      </c>
      <c r="D12064" s="283">
        <v>0.09</v>
      </c>
    </row>
    <row r="12065" spans="1:4">
      <c r="A12065" s="268">
        <v>101326</v>
      </c>
      <c r="B12065" s="261" t="s">
        <v>12348</v>
      </c>
      <c r="C12065" s="268" t="s">
        <v>493</v>
      </c>
      <c r="D12065" s="283">
        <v>12.17</v>
      </c>
    </row>
    <row r="12066" spans="1:4">
      <c r="A12066" s="268">
        <v>95340</v>
      </c>
      <c r="B12066" s="261" t="s">
        <v>12349</v>
      </c>
      <c r="C12066" s="268" t="s">
        <v>101</v>
      </c>
      <c r="D12066" s="283">
        <v>0.33</v>
      </c>
    </row>
    <row r="12067" spans="1:4">
      <c r="A12067" s="268">
        <v>101330</v>
      </c>
      <c r="B12067" s="261" t="s">
        <v>12350</v>
      </c>
      <c r="C12067" s="268" t="s">
        <v>493</v>
      </c>
      <c r="D12067" s="283">
        <v>43.84</v>
      </c>
    </row>
    <row r="12068" spans="1:4">
      <c r="A12068" s="268">
        <v>101331</v>
      </c>
      <c r="B12068" s="261" t="s">
        <v>12351</v>
      </c>
      <c r="C12068" s="268" t="s">
        <v>493</v>
      </c>
      <c r="D12068" s="283">
        <v>43.84</v>
      </c>
    </row>
    <row r="12069" spans="1:4">
      <c r="A12069" s="268">
        <v>95341</v>
      </c>
      <c r="B12069" s="261" t="s">
        <v>12352</v>
      </c>
      <c r="C12069" s="268" t="s">
        <v>101</v>
      </c>
      <c r="D12069" s="283">
        <v>0.33</v>
      </c>
    </row>
    <row r="12070" spans="1:4">
      <c r="A12070" s="268">
        <v>95339</v>
      </c>
      <c r="B12070" s="261" t="s">
        <v>12353</v>
      </c>
      <c r="C12070" s="268" t="s">
        <v>101</v>
      </c>
      <c r="D12070" s="283">
        <v>0.39</v>
      </c>
    </row>
    <row r="12071" spans="1:4">
      <c r="A12071" s="268">
        <v>101329</v>
      </c>
      <c r="B12071" s="261" t="s">
        <v>12354</v>
      </c>
      <c r="C12071" s="268" t="s">
        <v>493</v>
      </c>
      <c r="D12071" s="283">
        <v>52.03</v>
      </c>
    </row>
    <row r="12072" spans="1:4">
      <c r="A12072" s="268">
        <v>95342</v>
      </c>
      <c r="B12072" s="261" t="s">
        <v>12355</v>
      </c>
      <c r="C12072" s="268" t="s">
        <v>101</v>
      </c>
      <c r="D12072" s="283">
        <v>0.22</v>
      </c>
    </row>
    <row r="12073" spans="1:4">
      <c r="A12073" s="268">
        <v>101333</v>
      </c>
      <c r="B12073" s="261" t="s">
        <v>12356</v>
      </c>
      <c r="C12073" s="268" t="s">
        <v>493</v>
      </c>
      <c r="D12073" s="283">
        <v>29.54</v>
      </c>
    </row>
    <row r="12074" spans="1:4">
      <c r="A12074" s="268">
        <v>100298</v>
      </c>
      <c r="B12074" s="261" t="s">
        <v>12357</v>
      </c>
      <c r="C12074" s="268" t="s">
        <v>101</v>
      </c>
      <c r="D12074" s="283">
        <v>0.63</v>
      </c>
    </row>
    <row r="12075" spans="1:4">
      <c r="A12075" s="268">
        <v>101334</v>
      </c>
      <c r="B12075" s="261" t="s">
        <v>12358</v>
      </c>
      <c r="C12075" s="268" t="s">
        <v>493</v>
      </c>
      <c r="D12075" s="283">
        <v>83.65</v>
      </c>
    </row>
    <row r="12076" spans="1:4">
      <c r="A12076" s="268">
        <v>95405</v>
      </c>
      <c r="B12076" s="261" t="s">
        <v>12359</v>
      </c>
      <c r="C12076" s="268" t="s">
        <v>101</v>
      </c>
      <c r="D12076" s="283">
        <v>1.36</v>
      </c>
    </row>
    <row r="12077" spans="1:4">
      <c r="A12077" s="268">
        <v>95423</v>
      </c>
      <c r="B12077" s="261" t="s">
        <v>12360</v>
      </c>
      <c r="C12077" s="268" t="s">
        <v>493</v>
      </c>
      <c r="D12077" s="283">
        <v>179.73</v>
      </c>
    </row>
    <row r="12078" spans="1:4">
      <c r="A12078" s="268">
        <v>100295</v>
      </c>
      <c r="B12078" s="261" t="s">
        <v>12361</v>
      </c>
      <c r="C12078" s="268" t="s">
        <v>101</v>
      </c>
      <c r="D12078" s="283">
        <v>0.59</v>
      </c>
    </row>
    <row r="12079" spans="1:4">
      <c r="A12079" s="268">
        <v>101303</v>
      </c>
      <c r="B12079" s="261" t="s">
        <v>12362</v>
      </c>
      <c r="C12079" s="268" t="s">
        <v>493</v>
      </c>
      <c r="D12079" s="283">
        <v>78.900000000000006</v>
      </c>
    </row>
    <row r="12080" spans="1:4">
      <c r="A12080" s="268">
        <v>95344</v>
      </c>
      <c r="B12080" s="261" t="s">
        <v>12363</v>
      </c>
      <c r="C12080" s="268" t="s">
        <v>101</v>
      </c>
      <c r="D12080" s="283">
        <v>0.19</v>
      </c>
    </row>
    <row r="12081" spans="1:4">
      <c r="A12081" s="268">
        <v>101308</v>
      </c>
      <c r="B12081" s="261" t="s">
        <v>12364</v>
      </c>
      <c r="C12081" s="268" t="s">
        <v>493</v>
      </c>
      <c r="D12081" s="283">
        <v>25.17</v>
      </c>
    </row>
    <row r="12082" spans="1:4">
      <c r="A12082" s="268">
        <v>105536</v>
      </c>
      <c r="B12082" s="261" t="s">
        <v>12365</v>
      </c>
      <c r="C12082" s="268" t="s">
        <v>101</v>
      </c>
      <c r="D12082" s="283">
        <v>0</v>
      </c>
    </row>
    <row r="12083" spans="1:4">
      <c r="A12083" s="268">
        <v>101320</v>
      </c>
      <c r="B12083" s="261" t="s">
        <v>12366</v>
      </c>
      <c r="C12083" s="268" t="s">
        <v>493</v>
      </c>
      <c r="D12083" s="283">
        <v>18.64</v>
      </c>
    </row>
    <row r="12084" spans="1:4">
      <c r="A12084" s="268">
        <v>95343</v>
      </c>
      <c r="B12084" s="261" t="s">
        <v>12367</v>
      </c>
      <c r="C12084" s="268" t="s">
        <v>101</v>
      </c>
      <c r="D12084" s="283">
        <v>0.28000000000000003</v>
      </c>
    </row>
    <row r="12085" spans="1:4">
      <c r="A12085" s="268">
        <v>95345</v>
      </c>
      <c r="B12085" s="261" t="s">
        <v>12368</v>
      </c>
      <c r="C12085" s="268" t="s">
        <v>101</v>
      </c>
      <c r="D12085" s="283">
        <v>0.52</v>
      </c>
    </row>
    <row r="12086" spans="1:4">
      <c r="A12086" s="268">
        <v>95346</v>
      </c>
      <c r="B12086" s="261" t="s">
        <v>12369</v>
      </c>
      <c r="C12086" s="268" t="s">
        <v>101</v>
      </c>
      <c r="D12086" s="283">
        <v>0.11</v>
      </c>
    </row>
    <row r="12087" spans="1:4">
      <c r="A12087" s="268">
        <v>101324</v>
      </c>
      <c r="B12087" s="261" t="s">
        <v>12370</v>
      </c>
      <c r="C12087" s="268" t="s">
        <v>493</v>
      </c>
      <c r="D12087" s="283">
        <v>15.69</v>
      </c>
    </row>
    <row r="12088" spans="1:4">
      <c r="A12088" s="268">
        <v>101328</v>
      </c>
      <c r="B12088" s="261" t="s">
        <v>12371</v>
      </c>
      <c r="C12088" s="268" t="s">
        <v>493</v>
      </c>
      <c r="D12088" s="283">
        <v>18.78</v>
      </c>
    </row>
    <row r="12089" spans="1:4">
      <c r="A12089" s="268">
        <v>95347</v>
      </c>
      <c r="B12089" s="261" t="s">
        <v>12372</v>
      </c>
      <c r="C12089" s="268" t="s">
        <v>101</v>
      </c>
      <c r="D12089" s="283">
        <v>0.11</v>
      </c>
    </row>
    <row r="12090" spans="1:4">
      <c r="A12090" s="268">
        <v>95408</v>
      </c>
      <c r="B12090" s="261" t="s">
        <v>12373</v>
      </c>
      <c r="C12090" s="268" t="s">
        <v>493</v>
      </c>
      <c r="D12090" s="283">
        <v>15.09</v>
      </c>
    </row>
    <row r="12091" spans="1:4">
      <c r="A12091" s="268">
        <v>95348</v>
      </c>
      <c r="B12091" s="261" t="s">
        <v>12374</v>
      </c>
      <c r="C12091" s="268" t="s">
        <v>101</v>
      </c>
      <c r="D12091" s="283">
        <v>0.14000000000000001</v>
      </c>
    </row>
    <row r="12092" spans="1:4">
      <c r="A12092" s="268">
        <v>101332</v>
      </c>
      <c r="B12092" s="261" t="s">
        <v>12375</v>
      </c>
      <c r="C12092" s="268" t="s">
        <v>493</v>
      </c>
      <c r="D12092" s="283">
        <v>12.64</v>
      </c>
    </row>
    <row r="12093" spans="1:4">
      <c r="A12093" s="268">
        <v>95349</v>
      </c>
      <c r="B12093" s="261" t="s">
        <v>12376</v>
      </c>
      <c r="C12093" s="268" t="s">
        <v>101</v>
      </c>
      <c r="D12093" s="283">
        <v>0.09</v>
      </c>
    </row>
    <row r="12094" spans="1:4">
      <c r="A12094" s="268">
        <v>101336</v>
      </c>
      <c r="B12094" s="261" t="s">
        <v>12377</v>
      </c>
      <c r="C12094" s="268" t="s">
        <v>493</v>
      </c>
      <c r="D12094" s="283">
        <v>54.51</v>
      </c>
    </row>
    <row r="12095" spans="1:4">
      <c r="A12095" s="268">
        <v>95351</v>
      </c>
      <c r="B12095" s="261" t="s">
        <v>12378</v>
      </c>
      <c r="C12095" s="268" t="s">
        <v>101</v>
      </c>
      <c r="D12095" s="283">
        <v>0.41</v>
      </c>
    </row>
    <row r="12096" spans="1:4">
      <c r="A12096" s="268">
        <v>95352</v>
      </c>
      <c r="B12096" s="261" t="s">
        <v>12379</v>
      </c>
      <c r="C12096" s="268" t="s">
        <v>101</v>
      </c>
      <c r="D12096" s="283">
        <v>0.14000000000000001</v>
      </c>
    </row>
    <row r="12097" spans="1:4">
      <c r="A12097" s="268">
        <v>101337</v>
      </c>
      <c r="B12097" s="261" t="s">
        <v>12380</v>
      </c>
      <c r="C12097" s="268" t="s">
        <v>493</v>
      </c>
      <c r="D12097" s="283">
        <v>19.7</v>
      </c>
    </row>
    <row r="12098" spans="1:4">
      <c r="A12098" s="268">
        <v>101338</v>
      </c>
      <c r="B12098" s="261" t="s">
        <v>12381</v>
      </c>
      <c r="C12098" s="268" t="s">
        <v>493</v>
      </c>
      <c r="D12098" s="283">
        <v>18.43</v>
      </c>
    </row>
    <row r="12099" spans="1:4">
      <c r="A12099" s="268">
        <v>95354</v>
      </c>
      <c r="B12099" s="261" t="s">
        <v>12382</v>
      </c>
      <c r="C12099" s="268" t="s">
        <v>101</v>
      </c>
      <c r="D12099" s="283">
        <v>0.17</v>
      </c>
    </row>
    <row r="12100" spans="1:4">
      <c r="A12100" s="268">
        <v>101339</v>
      </c>
      <c r="B12100" s="261" t="s">
        <v>12383</v>
      </c>
      <c r="C12100" s="268" t="s">
        <v>493</v>
      </c>
      <c r="D12100" s="283">
        <v>22.75</v>
      </c>
    </row>
    <row r="12101" spans="1:4">
      <c r="A12101" s="268">
        <v>101340</v>
      </c>
      <c r="B12101" s="261" t="s">
        <v>12384</v>
      </c>
      <c r="C12101" s="268" t="s">
        <v>493</v>
      </c>
      <c r="D12101" s="283">
        <v>18.39</v>
      </c>
    </row>
    <row r="12102" spans="1:4">
      <c r="A12102" s="268">
        <v>95389</v>
      </c>
      <c r="B12102" s="261" t="s">
        <v>12385</v>
      </c>
      <c r="C12102" s="268" t="s">
        <v>101</v>
      </c>
      <c r="D12102" s="283">
        <v>0.13</v>
      </c>
    </row>
    <row r="12103" spans="1:4">
      <c r="A12103" s="268">
        <v>101341</v>
      </c>
      <c r="B12103" s="261" t="s">
        <v>12386</v>
      </c>
      <c r="C12103" s="268" t="s">
        <v>493</v>
      </c>
      <c r="D12103" s="283">
        <v>16.93</v>
      </c>
    </row>
    <row r="12104" spans="1:4">
      <c r="A12104" s="268">
        <v>95355</v>
      </c>
      <c r="B12104" s="261" t="s">
        <v>12387</v>
      </c>
      <c r="C12104" s="268" t="s">
        <v>101</v>
      </c>
      <c r="D12104" s="283">
        <v>0.12</v>
      </c>
    </row>
    <row r="12105" spans="1:4">
      <c r="A12105" s="268">
        <v>95356</v>
      </c>
      <c r="B12105" s="261" t="s">
        <v>12388</v>
      </c>
      <c r="C12105" s="268" t="s">
        <v>101</v>
      </c>
      <c r="D12105" s="283">
        <v>0.17</v>
      </c>
    </row>
    <row r="12106" spans="1:4">
      <c r="A12106" s="268">
        <v>101342</v>
      </c>
      <c r="B12106" s="261" t="s">
        <v>12389</v>
      </c>
      <c r="C12106" s="268" t="s">
        <v>493</v>
      </c>
      <c r="D12106" s="283">
        <v>22.75</v>
      </c>
    </row>
    <row r="12107" spans="1:4">
      <c r="A12107" s="268">
        <v>95357</v>
      </c>
      <c r="B12107" s="261" t="s">
        <v>12390</v>
      </c>
      <c r="C12107" s="268" t="s">
        <v>101</v>
      </c>
      <c r="D12107" s="283">
        <v>0.25</v>
      </c>
    </row>
    <row r="12108" spans="1:4">
      <c r="A12108" s="268">
        <v>101343</v>
      </c>
      <c r="B12108" s="261" t="s">
        <v>12391</v>
      </c>
      <c r="C12108" s="268" t="s">
        <v>493</v>
      </c>
      <c r="D12108" s="283">
        <v>34.26</v>
      </c>
    </row>
    <row r="12109" spans="1:4">
      <c r="A12109" s="268">
        <v>95358</v>
      </c>
      <c r="B12109" s="261" t="s">
        <v>12392</v>
      </c>
      <c r="C12109" s="268" t="s">
        <v>101</v>
      </c>
      <c r="D12109" s="283">
        <v>0.27</v>
      </c>
    </row>
    <row r="12110" spans="1:4">
      <c r="A12110" s="268">
        <v>101344</v>
      </c>
      <c r="B12110" s="261" t="s">
        <v>12393</v>
      </c>
      <c r="C12110" s="268" t="s">
        <v>493</v>
      </c>
      <c r="D12110" s="283">
        <v>36.229999999999997</v>
      </c>
    </row>
    <row r="12111" spans="1:4">
      <c r="A12111" s="268">
        <v>95359</v>
      </c>
      <c r="B12111" s="261" t="s">
        <v>12394</v>
      </c>
      <c r="C12111" s="268" t="s">
        <v>101</v>
      </c>
      <c r="D12111" s="283">
        <v>0.43</v>
      </c>
    </row>
    <row r="12112" spans="1:4">
      <c r="A12112" s="268">
        <v>101345</v>
      </c>
      <c r="B12112" s="261" t="s">
        <v>12395</v>
      </c>
      <c r="C12112" s="268" t="s">
        <v>493</v>
      </c>
      <c r="D12112" s="283">
        <v>57.8</v>
      </c>
    </row>
    <row r="12113" spans="1:4">
      <c r="A12113" s="268">
        <v>101346</v>
      </c>
      <c r="B12113" s="261" t="s">
        <v>12396</v>
      </c>
      <c r="C12113" s="268" t="s">
        <v>493</v>
      </c>
      <c r="D12113" s="283">
        <v>27.69</v>
      </c>
    </row>
    <row r="12114" spans="1:4">
      <c r="A12114" s="268">
        <v>101347</v>
      </c>
      <c r="B12114" s="261" t="s">
        <v>12397</v>
      </c>
      <c r="C12114" s="268" t="s">
        <v>493</v>
      </c>
      <c r="D12114" s="283">
        <v>30.05</v>
      </c>
    </row>
    <row r="12115" spans="1:4">
      <c r="A12115" s="268">
        <v>95361</v>
      </c>
      <c r="B12115" s="261" t="s">
        <v>12398</v>
      </c>
      <c r="C12115" s="268" t="s">
        <v>101</v>
      </c>
      <c r="D12115" s="283">
        <v>0.13</v>
      </c>
    </row>
    <row r="12116" spans="1:4">
      <c r="A12116" s="268">
        <v>101348</v>
      </c>
      <c r="B12116" s="261" t="s">
        <v>12399</v>
      </c>
      <c r="C12116" s="268" t="s">
        <v>493</v>
      </c>
      <c r="D12116" s="283">
        <v>18.39</v>
      </c>
    </row>
    <row r="12117" spans="1:4">
      <c r="A12117" s="268">
        <v>101349</v>
      </c>
      <c r="B12117" s="261" t="s">
        <v>12400</v>
      </c>
      <c r="C12117" s="268" t="s">
        <v>493</v>
      </c>
      <c r="D12117" s="283">
        <v>27.26</v>
      </c>
    </row>
    <row r="12118" spans="1:4">
      <c r="A12118" s="268">
        <v>95362</v>
      </c>
      <c r="B12118" s="261" t="s">
        <v>12401</v>
      </c>
      <c r="C12118" s="268" t="s">
        <v>101</v>
      </c>
      <c r="D12118" s="283">
        <v>0.2</v>
      </c>
    </row>
    <row r="12119" spans="1:4">
      <c r="A12119" s="268">
        <v>95363</v>
      </c>
      <c r="B12119" s="261" t="s">
        <v>12402</v>
      </c>
      <c r="C12119" s="268" t="s">
        <v>101</v>
      </c>
      <c r="D12119" s="283">
        <v>0.2</v>
      </c>
    </row>
    <row r="12120" spans="1:4">
      <c r="A12120" s="268">
        <v>101350</v>
      </c>
      <c r="B12120" s="261" t="s">
        <v>12403</v>
      </c>
      <c r="C12120" s="268" t="s">
        <v>493</v>
      </c>
      <c r="D12120" s="283">
        <v>27.26</v>
      </c>
    </row>
    <row r="12121" spans="1:4">
      <c r="A12121" s="268">
        <v>95360</v>
      </c>
      <c r="B12121" s="261" t="s">
        <v>12404</v>
      </c>
      <c r="C12121" s="268" t="s">
        <v>101</v>
      </c>
      <c r="D12121" s="283">
        <v>0.22</v>
      </c>
    </row>
    <row r="12122" spans="1:4">
      <c r="A12122" s="268">
        <v>101351</v>
      </c>
      <c r="B12122" s="261" t="s">
        <v>12405</v>
      </c>
      <c r="C12122" s="268" t="s">
        <v>493</v>
      </c>
      <c r="D12122" s="283">
        <v>22.75</v>
      </c>
    </row>
    <row r="12123" spans="1:4">
      <c r="A12123" s="268">
        <v>95365</v>
      </c>
      <c r="B12123" s="261" t="s">
        <v>12406</v>
      </c>
      <c r="C12123" s="268" t="s">
        <v>101</v>
      </c>
      <c r="D12123" s="283">
        <v>0.17</v>
      </c>
    </row>
    <row r="12124" spans="1:4">
      <c r="A12124" s="268">
        <v>101352</v>
      </c>
      <c r="B12124" s="261" t="s">
        <v>12407</v>
      </c>
      <c r="C12124" s="268" t="s">
        <v>493</v>
      </c>
      <c r="D12124" s="283">
        <v>22.75</v>
      </c>
    </row>
    <row r="12125" spans="1:4">
      <c r="A12125" s="268">
        <v>95364</v>
      </c>
      <c r="B12125" s="261" t="s">
        <v>12408</v>
      </c>
      <c r="C12125" s="268" t="s">
        <v>101</v>
      </c>
      <c r="D12125" s="283">
        <v>0.17</v>
      </c>
    </row>
    <row r="12126" spans="1:4">
      <c r="A12126" s="268">
        <v>95366</v>
      </c>
      <c r="B12126" s="261" t="s">
        <v>12409</v>
      </c>
      <c r="C12126" s="268" t="s">
        <v>101</v>
      </c>
      <c r="D12126" s="283">
        <v>0.16</v>
      </c>
    </row>
    <row r="12127" spans="1:4">
      <c r="A12127" s="268">
        <v>101353</v>
      </c>
      <c r="B12127" s="261" t="s">
        <v>12410</v>
      </c>
      <c r="C12127" s="268" t="s">
        <v>493</v>
      </c>
      <c r="D12127" s="283">
        <v>21.91</v>
      </c>
    </row>
    <row r="12128" spans="1:4">
      <c r="A12128" s="268">
        <v>95367</v>
      </c>
      <c r="B12128" s="261" t="s">
        <v>12411</v>
      </c>
      <c r="C12128" s="268" t="s">
        <v>101</v>
      </c>
      <c r="D12128" s="283">
        <v>0.2</v>
      </c>
    </row>
    <row r="12129" spans="1:4">
      <c r="A12129" s="268">
        <v>101355</v>
      </c>
      <c r="B12129" s="261" t="s">
        <v>12412</v>
      </c>
      <c r="C12129" s="268" t="s">
        <v>493</v>
      </c>
      <c r="D12129" s="283">
        <v>27.26</v>
      </c>
    </row>
    <row r="12130" spans="1:4">
      <c r="A12130" s="268">
        <v>95368</v>
      </c>
      <c r="B12130" s="261" t="s">
        <v>12413</v>
      </c>
      <c r="C12130" s="268" t="s">
        <v>101</v>
      </c>
      <c r="D12130" s="283">
        <v>0.21</v>
      </c>
    </row>
    <row r="12131" spans="1:4">
      <c r="A12131" s="268">
        <v>95369</v>
      </c>
      <c r="B12131" s="261" t="s">
        <v>12414</v>
      </c>
      <c r="C12131" s="268" t="s">
        <v>101</v>
      </c>
      <c r="D12131" s="283">
        <v>0.13</v>
      </c>
    </row>
    <row r="12132" spans="1:4">
      <c r="A12132" s="268">
        <v>95370</v>
      </c>
      <c r="B12132" s="261" t="s">
        <v>12415</v>
      </c>
      <c r="C12132" s="268" t="s">
        <v>101</v>
      </c>
      <c r="D12132" s="283">
        <v>0.33</v>
      </c>
    </row>
    <row r="12133" spans="1:4">
      <c r="A12133" s="268">
        <v>101356</v>
      </c>
      <c r="B12133" s="261" t="s">
        <v>12416</v>
      </c>
      <c r="C12133" s="268" t="s">
        <v>493</v>
      </c>
      <c r="D12133" s="283">
        <v>43.84</v>
      </c>
    </row>
    <row r="12134" spans="1:4">
      <c r="A12134" s="268">
        <v>95371</v>
      </c>
      <c r="B12134" s="261" t="s">
        <v>12417</v>
      </c>
      <c r="C12134" s="268" t="s">
        <v>101</v>
      </c>
      <c r="D12134" s="283">
        <v>0.47</v>
      </c>
    </row>
    <row r="12135" spans="1:4">
      <c r="A12135" s="268">
        <v>101357</v>
      </c>
      <c r="B12135" s="261" t="s">
        <v>12418</v>
      </c>
      <c r="C12135" s="268" t="s">
        <v>493</v>
      </c>
      <c r="D12135" s="283">
        <v>62.96</v>
      </c>
    </row>
    <row r="12136" spans="1:4">
      <c r="A12136" s="268">
        <v>95372</v>
      </c>
      <c r="B12136" s="261" t="s">
        <v>12419</v>
      </c>
      <c r="C12136" s="268" t="s">
        <v>101</v>
      </c>
      <c r="D12136" s="283">
        <v>0.33</v>
      </c>
    </row>
    <row r="12137" spans="1:4">
      <c r="A12137" s="268">
        <v>101358</v>
      </c>
      <c r="B12137" s="261" t="s">
        <v>12420</v>
      </c>
      <c r="C12137" s="268" t="s">
        <v>493</v>
      </c>
      <c r="D12137" s="283">
        <v>43.84</v>
      </c>
    </row>
    <row r="12138" spans="1:4">
      <c r="A12138" s="268">
        <v>95373</v>
      </c>
      <c r="B12138" s="261" t="s">
        <v>12421</v>
      </c>
      <c r="C12138" s="268" t="s">
        <v>101</v>
      </c>
      <c r="D12138" s="283">
        <v>0.32</v>
      </c>
    </row>
    <row r="12139" spans="1:4">
      <c r="A12139" s="268">
        <v>101359</v>
      </c>
      <c r="B12139" s="261" t="s">
        <v>12422</v>
      </c>
      <c r="C12139" s="268" t="s">
        <v>493</v>
      </c>
      <c r="D12139" s="283">
        <v>42.57</v>
      </c>
    </row>
    <row r="12140" spans="1:4">
      <c r="A12140" s="268">
        <v>101360</v>
      </c>
      <c r="B12140" s="261" t="s">
        <v>12423</v>
      </c>
      <c r="C12140" s="268" t="s">
        <v>493</v>
      </c>
      <c r="D12140" s="283">
        <v>43.84</v>
      </c>
    </row>
    <row r="12141" spans="1:4">
      <c r="A12141" s="268">
        <v>95374</v>
      </c>
      <c r="B12141" s="261" t="s">
        <v>12424</v>
      </c>
      <c r="C12141" s="268" t="s">
        <v>101</v>
      </c>
      <c r="D12141" s="283">
        <v>0.33</v>
      </c>
    </row>
    <row r="12142" spans="1:4">
      <c r="A12142" s="268">
        <v>95375</v>
      </c>
      <c r="B12142" s="261" t="s">
        <v>12425</v>
      </c>
      <c r="C12142" s="268" t="s">
        <v>101</v>
      </c>
      <c r="D12142" s="283">
        <v>0.26</v>
      </c>
    </row>
    <row r="12143" spans="1:4">
      <c r="A12143" s="268">
        <v>101361</v>
      </c>
      <c r="B12143" s="261" t="s">
        <v>12426</v>
      </c>
      <c r="C12143" s="268" t="s">
        <v>493</v>
      </c>
      <c r="D12143" s="283">
        <v>35.49</v>
      </c>
    </row>
    <row r="12144" spans="1:4">
      <c r="A12144" s="268">
        <v>95376</v>
      </c>
      <c r="B12144" s="261" t="s">
        <v>12427</v>
      </c>
      <c r="C12144" s="268" t="s">
        <v>101</v>
      </c>
      <c r="D12144" s="283">
        <v>0.11</v>
      </c>
    </row>
    <row r="12145" spans="1:4">
      <c r="A12145" s="268">
        <v>95377</v>
      </c>
      <c r="B12145" s="261" t="s">
        <v>12428</v>
      </c>
      <c r="C12145" s="268" t="s">
        <v>101</v>
      </c>
      <c r="D12145" s="283">
        <v>0.25</v>
      </c>
    </row>
    <row r="12146" spans="1:4">
      <c r="A12146" s="268">
        <v>101363</v>
      </c>
      <c r="B12146" s="261" t="s">
        <v>12429</v>
      </c>
      <c r="C12146" s="268" t="s">
        <v>493</v>
      </c>
      <c r="D12146" s="283">
        <v>34.26</v>
      </c>
    </row>
    <row r="12147" spans="1:4">
      <c r="A12147" s="268">
        <v>95378</v>
      </c>
      <c r="B12147" s="261" t="s">
        <v>12430</v>
      </c>
      <c r="C12147" s="268" t="s">
        <v>101</v>
      </c>
      <c r="D12147" s="283">
        <v>0.35</v>
      </c>
    </row>
    <row r="12148" spans="1:4">
      <c r="A12148" s="268">
        <v>101364</v>
      </c>
      <c r="B12148" s="261" t="s">
        <v>12431</v>
      </c>
      <c r="C12148" s="268" t="s">
        <v>493</v>
      </c>
      <c r="D12148" s="283">
        <v>47.37</v>
      </c>
    </row>
    <row r="12149" spans="1:4">
      <c r="A12149" s="268">
        <v>95379</v>
      </c>
      <c r="B12149" s="261" t="s">
        <v>12432</v>
      </c>
      <c r="C12149" s="268" t="s">
        <v>101</v>
      </c>
      <c r="D12149" s="283">
        <v>0.25</v>
      </c>
    </row>
    <row r="12150" spans="1:4">
      <c r="A12150" s="268">
        <v>101365</v>
      </c>
      <c r="B12150" s="261" t="s">
        <v>12433</v>
      </c>
      <c r="C12150" s="268" t="s">
        <v>493</v>
      </c>
      <c r="D12150" s="283">
        <v>34.26</v>
      </c>
    </row>
    <row r="12151" spans="1:4">
      <c r="A12151" s="268">
        <v>95380</v>
      </c>
      <c r="B12151" s="261" t="s">
        <v>12434</v>
      </c>
      <c r="C12151" s="268" t="s">
        <v>101</v>
      </c>
      <c r="D12151" s="283">
        <v>0.3</v>
      </c>
    </row>
    <row r="12152" spans="1:4">
      <c r="A12152" s="268">
        <v>101366</v>
      </c>
      <c r="B12152" s="261" t="s">
        <v>12435</v>
      </c>
      <c r="C12152" s="268" t="s">
        <v>493</v>
      </c>
      <c r="D12152" s="283">
        <v>40.25</v>
      </c>
    </row>
    <row r="12153" spans="1:4">
      <c r="A12153" s="268">
        <v>100535</v>
      </c>
      <c r="B12153" s="261" t="s">
        <v>12436</v>
      </c>
      <c r="C12153" s="268" t="s">
        <v>101</v>
      </c>
      <c r="D12153" s="283">
        <v>0.44</v>
      </c>
    </row>
    <row r="12154" spans="1:4">
      <c r="A12154" s="268">
        <v>100536</v>
      </c>
      <c r="B12154" s="261" t="s">
        <v>12437</v>
      </c>
      <c r="C12154" s="268" t="s">
        <v>493</v>
      </c>
      <c r="D12154" s="283">
        <v>58.72</v>
      </c>
    </row>
    <row r="12155" spans="1:4">
      <c r="A12155" s="268">
        <v>101368</v>
      </c>
      <c r="B12155" s="261" t="s">
        <v>12438</v>
      </c>
      <c r="C12155" s="268" t="s">
        <v>493</v>
      </c>
      <c r="D12155" s="283">
        <v>32.49</v>
      </c>
    </row>
    <row r="12156" spans="1:4">
      <c r="A12156" s="268">
        <v>101369</v>
      </c>
      <c r="B12156" s="261" t="s">
        <v>12439</v>
      </c>
      <c r="C12156" s="268" t="s">
        <v>493</v>
      </c>
      <c r="D12156" s="283">
        <v>51.63</v>
      </c>
    </row>
    <row r="12157" spans="1:4">
      <c r="A12157" s="268">
        <v>95385</v>
      </c>
      <c r="B12157" s="261" t="s">
        <v>12440</v>
      </c>
      <c r="C12157" s="268" t="s">
        <v>101</v>
      </c>
      <c r="D12157" s="283">
        <v>0.25</v>
      </c>
    </row>
    <row r="12158" spans="1:4">
      <c r="A12158" s="268">
        <v>101370</v>
      </c>
      <c r="B12158" s="261" t="s">
        <v>12441</v>
      </c>
      <c r="C12158" s="268" t="s">
        <v>493</v>
      </c>
      <c r="D12158" s="283">
        <v>33.85</v>
      </c>
    </row>
    <row r="12159" spans="1:4">
      <c r="A12159" s="268">
        <v>95406</v>
      </c>
      <c r="B12159" s="261" t="s">
        <v>12442</v>
      </c>
      <c r="C12159" s="268" t="s">
        <v>101</v>
      </c>
      <c r="D12159" s="283">
        <v>0.26</v>
      </c>
    </row>
    <row r="12160" spans="1:4">
      <c r="A12160" s="268">
        <v>95424</v>
      </c>
      <c r="B12160" s="261" t="s">
        <v>12443</v>
      </c>
      <c r="C12160" s="268" t="s">
        <v>493</v>
      </c>
      <c r="D12160" s="283">
        <v>34.36</v>
      </c>
    </row>
    <row r="12161" spans="1:4">
      <c r="A12161" s="268">
        <v>95386</v>
      </c>
      <c r="B12161" s="261" t="s">
        <v>12444</v>
      </c>
      <c r="C12161" s="268" t="s">
        <v>101</v>
      </c>
      <c r="D12161" s="283">
        <v>0.22</v>
      </c>
    </row>
    <row r="12162" spans="1:4">
      <c r="A12162" s="268">
        <v>95383</v>
      </c>
      <c r="B12162" s="261" t="s">
        <v>12445</v>
      </c>
      <c r="C12162" s="268" t="s">
        <v>101</v>
      </c>
      <c r="D12162" s="283">
        <v>0.24</v>
      </c>
    </row>
    <row r="12163" spans="1:4">
      <c r="A12163" s="268">
        <v>95384</v>
      </c>
      <c r="B12163" s="261" t="s">
        <v>12446</v>
      </c>
      <c r="C12163" s="268" t="s">
        <v>101</v>
      </c>
      <c r="D12163" s="283">
        <v>0.39</v>
      </c>
    </row>
    <row r="12164" spans="1:4">
      <c r="A12164" s="268">
        <v>100299</v>
      </c>
      <c r="B12164" s="261" t="s">
        <v>12447</v>
      </c>
      <c r="C12164" s="268" t="s">
        <v>101</v>
      </c>
      <c r="D12164" s="283">
        <v>0.5</v>
      </c>
    </row>
    <row r="12165" spans="1:4">
      <c r="A12165" s="268">
        <v>100315</v>
      </c>
      <c r="B12165" s="261" t="s">
        <v>12448</v>
      </c>
      <c r="C12165" s="268" t="s">
        <v>493</v>
      </c>
      <c r="D12165" s="283">
        <v>67.12</v>
      </c>
    </row>
    <row r="12166" spans="1:4">
      <c r="A12166" s="268">
        <v>95387</v>
      </c>
      <c r="B12166" s="261" t="s">
        <v>12449</v>
      </c>
      <c r="C12166" s="268" t="s">
        <v>101</v>
      </c>
      <c r="D12166" s="283">
        <v>0.25</v>
      </c>
    </row>
    <row r="12167" spans="1:4">
      <c r="A12167" s="268">
        <v>101371</v>
      </c>
      <c r="B12167" s="261" t="s">
        <v>12450</v>
      </c>
      <c r="C12167" s="268" t="s">
        <v>493</v>
      </c>
      <c r="D12167" s="283">
        <v>33.35</v>
      </c>
    </row>
    <row r="12168" spans="1:4">
      <c r="A12168" s="268">
        <v>100288</v>
      </c>
      <c r="B12168" s="261" t="s">
        <v>12451</v>
      </c>
      <c r="C12168" s="268" t="s">
        <v>101</v>
      </c>
      <c r="D12168" s="283">
        <v>0.08</v>
      </c>
    </row>
    <row r="12169" spans="1:4">
      <c r="A12169" s="268">
        <v>101372</v>
      </c>
      <c r="B12169" s="261" t="s">
        <v>12452</v>
      </c>
      <c r="C12169" s="268" t="s">
        <v>493</v>
      </c>
      <c r="D12169" s="283">
        <v>11.69</v>
      </c>
    </row>
    <row r="12170" spans="1:4">
      <c r="A12170" s="268">
        <v>90775</v>
      </c>
      <c r="B12170" s="261" t="s">
        <v>12453</v>
      </c>
      <c r="C12170" s="268" t="s">
        <v>101</v>
      </c>
      <c r="D12170" s="283">
        <v>29.3</v>
      </c>
    </row>
    <row r="12171" spans="1:4">
      <c r="A12171" s="268">
        <v>93561</v>
      </c>
      <c r="B12171" s="261" t="s">
        <v>12453</v>
      </c>
      <c r="C12171" s="268" t="s">
        <v>493</v>
      </c>
      <c r="D12171" s="283">
        <v>5064.1899999999996</v>
      </c>
    </row>
    <row r="12172" spans="1:4">
      <c r="A12172" s="268">
        <v>88264</v>
      </c>
      <c r="B12172" s="261" t="s">
        <v>12454</v>
      </c>
      <c r="C12172" s="268" t="s">
        <v>101</v>
      </c>
      <c r="D12172" s="283">
        <v>30.42</v>
      </c>
    </row>
    <row r="12173" spans="1:4">
      <c r="A12173" s="268">
        <v>101399</v>
      </c>
      <c r="B12173" s="261" t="s">
        <v>12454</v>
      </c>
      <c r="C12173" s="268" t="s">
        <v>493</v>
      </c>
      <c r="D12173" s="283">
        <v>5119.38</v>
      </c>
    </row>
    <row r="12174" spans="1:4">
      <c r="A12174" s="268">
        <v>88266</v>
      </c>
      <c r="B12174" s="261" t="s">
        <v>12455</v>
      </c>
      <c r="C12174" s="268" t="s">
        <v>101</v>
      </c>
      <c r="D12174" s="283">
        <v>31.68</v>
      </c>
    </row>
    <row r="12175" spans="1:4">
      <c r="A12175" s="268">
        <v>101401</v>
      </c>
      <c r="B12175" s="261" t="s">
        <v>12455</v>
      </c>
      <c r="C12175" s="268" t="s">
        <v>493</v>
      </c>
      <c r="D12175" s="283">
        <v>5361.67</v>
      </c>
    </row>
    <row r="12176" spans="1:4">
      <c r="A12176" s="268">
        <v>88267</v>
      </c>
      <c r="B12176" s="261" t="s">
        <v>12456</v>
      </c>
      <c r="C12176" s="268" t="s">
        <v>101</v>
      </c>
      <c r="D12176" s="283">
        <v>29.46</v>
      </c>
    </row>
    <row r="12177" spans="1:4">
      <c r="A12177" s="268">
        <v>101402</v>
      </c>
      <c r="B12177" s="261" t="s">
        <v>12456</v>
      </c>
      <c r="C12177" s="268" t="s">
        <v>493</v>
      </c>
      <c r="D12177" s="283">
        <v>5032.88</v>
      </c>
    </row>
    <row r="12178" spans="1:4">
      <c r="A12178" s="268">
        <v>90776</v>
      </c>
      <c r="B12178" s="261" t="s">
        <v>15</v>
      </c>
      <c r="C12178" s="268" t="s">
        <v>101</v>
      </c>
      <c r="D12178" s="283">
        <v>48.38</v>
      </c>
    </row>
    <row r="12179" spans="1:4">
      <c r="A12179" s="268">
        <v>93572</v>
      </c>
      <c r="B12179" s="261" t="s">
        <v>12457</v>
      </c>
      <c r="C12179" s="268" t="s">
        <v>493</v>
      </c>
      <c r="D12179" s="283">
        <v>8261.61</v>
      </c>
    </row>
    <row r="12180" spans="1:4">
      <c r="A12180" s="268">
        <v>90777</v>
      </c>
      <c r="B12180" s="261" t="s">
        <v>13</v>
      </c>
      <c r="C12180" s="268" t="s">
        <v>101</v>
      </c>
      <c r="D12180" s="283">
        <v>141.74</v>
      </c>
    </row>
    <row r="12181" spans="1:4">
      <c r="A12181" s="268">
        <v>93565</v>
      </c>
      <c r="B12181" s="261" t="s">
        <v>13</v>
      </c>
      <c r="C12181" s="268" t="s">
        <v>493</v>
      </c>
      <c r="D12181" s="283">
        <v>24408.2</v>
      </c>
    </row>
    <row r="12182" spans="1:4">
      <c r="A12182" s="268">
        <v>90778</v>
      </c>
      <c r="B12182" s="261" t="s">
        <v>12458</v>
      </c>
      <c r="C12182" s="268" t="s">
        <v>101</v>
      </c>
      <c r="D12182" s="283">
        <v>148.51</v>
      </c>
    </row>
    <row r="12183" spans="1:4">
      <c r="A12183" s="268">
        <v>93567</v>
      </c>
      <c r="B12183" s="261" t="s">
        <v>12458</v>
      </c>
      <c r="C12183" s="268" t="s">
        <v>493</v>
      </c>
      <c r="D12183" s="283">
        <v>25577.53</v>
      </c>
    </row>
    <row r="12184" spans="1:4">
      <c r="A12184" s="268">
        <v>90779</v>
      </c>
      <c r="B12184" s="261" t="s">
        <v>12459</v>
      </c>
      <c r="C12184" s="268" t="s">
        <v>101</v>
      </c>
      <c r="D12184" s="283">
        <v>176.28</v>
      </c>
    </row>
    <row r="12185" spans="1:4">
      <c r="A12185" s="268">
        <v>93568</v>
      </c>
      <c r="B12185" s="261" t="s">
        <v>12459</v>
      </c>
      <c r="C12185" s="268" t="s">
        <v>493</v>
      </c>
      <c r="D12185" s="283">
        <v>30363.49</v>
      </c>
    </row>
    <row r="12186" spans="1:4">
      <c r="A12186" s="268">
        <v>88269</v>
      </c>
      <c r="B12186" s="261" t="s">
        <v>12460</v>
      </c>
      <c r="C12186" s="268" t="s">
        <v>101</v>
      </c>
      <c r="D12186" s="283">
        <v>29.76</v>
      </c>
    </row>
    <row r="12187" spans="1:4">
      <c r="A12187" s="268">
        <v>101407</v>
      </c>
      <c r="B12187" s="261" t="s">
        <v>12460</v>
      </c>
      <c r="C12187" s="268" t="s">
        <v>493</v>
      </c>
      <c r="D12187" s="283">
        <v>5106.4799999999996</v>
      </c>
    </row>
    <row r="12188" spans="1:4">
      <c r="A12188" s="268">
        <v>88270</v>
      </c>
      <c r="B12188" s="261" t="s">
        <v>12461</v>
      </c>
      <c r="C12188" s="268" t="s">
        <v>101</v>
      </c>
      <c r="D12188" s="283">
        <v>29.98</v>
      </c>
    </row>
    <row r="12189" spans="1:4">
      <c r="A12189" s="268">
        <v>101408</v>
      </c>
      <c r="B12189" s="261" t="s">
        <v>12461</v>
      </c>
      <c r="C12189" s="268" t="s">
        <v>493</v>
      </c>
      <c r="D12189" s="283">
        <v>5106.4799999999996</v>
      </c>
    </row>
    <row r="12190" spans="1:4">
      <c r="A12190" s="268">
        <v>102919</v>
      </c>
      <c r="B12190" s="261" t="s">
        <v>12462</v>
      </c>
      <c r="C12190" s="268" t="s">
        <v>101</v>
      </c>
      <c r="D12190" s="283">
        <v>0</v>
      </c>
    </row>
    <row r="12191" spans="1:4">
      <c r="A12191" s="268">
        <v>101409</v>
      </c>
      <c r="B12191" s="261" t="s">
        <v>12463</v>
      </c>
      <c r="C12191" s="268" t="s">
        <v>493</v>
      </c>
      <c r="D12191" s="283">
        <v>4361.3500000000004</v>
      </c>
    </row>
    <row r="12192" spans="1:4">
      <c r="A12192" s="268">
        <v>88441</v>
      </c>
      <c r="B12192" s="261" t="s">
        <v>12464</v>
      </c>
      <c r="C12192" s="268" t="s">
        <v>101</v>
      </c>
      <c r="D12192" s="283">
        <v>25.22</v>
      </c>
    </row>
    <row r="12193" spans="1:4">
      <c r="A12193" s="268">
        <v>101410</v>
      </c>
      <c r="B12193" s="261" t="s">
        <v>12464</v>
      </c>
      <c r="C12193" s="268" t="s">
        <v>493</v>
      </c>
      <c r="D12193" s="283">
        <v>4343.9799999999996</v>
      </c>
    </row>
    <row r="12194" spans="1:4">
      <c r="A12194" s="268">
        <v>88272</v>
      </c>
      <c r="B12194" s="261" t="s">
        <v>12465</v>
      </c>
      <c r="C12194" s="268" t="s">
        <v>101</v>
      </c>
      <c r="D12194" s="283">
        <v>30.62</v>
      </c>
    </row>
    <row r="12195" spans="1:4">
      <c r="A12195" s="268">
        <v>88273</v>
      </c>
      <c r="B12195" s="261" t="s">
        <v>12466</v>
      </c>
      <c r="C12195" s="268" t="s">
        <v>101</v>
      </c>
      <c r="D12195" s="283">
        <v>29.46</v>
      </c>
    </row>
    <row r="12196" spans="1:4">
      <c r="A12196" s="268">
        <v>101413</v>
      </c>
      <c r="B12196" s="261" t="s">
        <v>12466</v>
      </c>
      <c r="C12196" s="268" t="s">
        <v>493</v>
      </c>
      <c r="D12196" s="283">
        <v>5045.03</v>
      </c>
    </row>
    <row r="12197" spans="1:4">
      <c r="A12197" s="268">
        <v>101414</v>
      </c>
      <c r="B12197" s="261" t="s">
        <v>12467</v>
      </c>
      <c r="C12197" s="268" t="s">
        <v>493</v>
      </c>
      <c r="D12197" s="283">
        <v>5106.4799999999996</v>
      </c>
    </row>
    <row r="12198" spans="1:4">
      <c r="A12198" s="268">
        <v>88274</v>
      </c>
      <c r="B12198" s="261" t="s">
        <v>12468</v>
      </c>
      <c r="C12198" s="268" t="s">
        <v>101</v>
      </c>
      <c r="D12198" s="283">
        <v>29.84</v>
      </c>
    </row>
    <row r="12199" spans="1:4">
      <c r="A12199" s="268">
        <v>101412</v>
      </c>
      <c r="B12199" s="261" t="s">
        <v>12469</v>
      </c>
      <c r="C12199" s="268" t="s">
        <v>493</v>
      </c>
      <c r="D12199" s="283">
        <v>5224.66</v>
      </c>
    </row>
    <row r="12200" spans="1:4">
      <c r="A12200" s="268">
        <v>101415</v>
      </c>
      <c r="B12200" s="261" t="s">
        <v>12470</v>
      </c>
      <c r="C12200" s="268" t="s">
        <v>493</v>
      </c>
      <c r="D12200" s="283">
        <v>5696.18</v>
      </c>
    </row>
    <row r="12201" spans="1:4">
      <c r="A12201" s="268">
        <v>100308</v>
      </c>
      <c r="B12201" s="261" t="s">
        <v>12471</v>
      </c>
      <c r="C12201" s="268" t="s">
        <v>101</v>
      </c>
      <c r="D12201" s="283">
        <v>30.64</v>
      </c>
    </row>
    <row r="12202" spans="1:4">
      <c r="A12202" s="268">
        <v>101416</v>
      </c>
      <c r="B12202" s="261" t="s">
        <v>12471</v>
      </c>
      <c r="C12202" s="268" t="s">
        <v>493</v>
      </c>
      <c r="D12202" s="283">
        <v>5194.75</v>
      </c>
    </row>
    <row r="12203" spans="1:4">
      <c r="A12203" s="268">
        <v>88275</v>
      </c>
      <c r="B12203" s="261" t="s">
        <v>12472</v>
      </c>
      <c r="C12203" s="268" t="s">
        <v>101</v>
      </c>
      <c r="D12203" s="283">
        <v>33.020000000000003</v>
      </c>
    </row>
    <row r="12204" spans="1:4">
      <c r="A12204" s="268">
        <v>90780</v>
      </c>
      <c r="B12204" s="261" t="s">
        <v>12473</v>
      </c>
      <c r="C12204" s="268" t="s">
        <v>101</v>
      </c>
      <c r="D12204" s="283">
        <v>71.959999999999994</v>
      </c>
    </row>
    <row r="12205" spans="1:4">
      <c r="A12205" s="268">
        <v>94295</v>
      </c>
      <c r="B12205" s="261" t="s">
        <v>12473</v>
      </c>
      <c r="C12205" s="268" t="s">
        <v>493</v>
      </c>
      <c r="D12205" s="283">
        <v>12303.01</v>
      </c>
    </row>
    <row r="12206" spans="1:4">
      <c r="A12206" s="268">
        <v>88277</v>
      </c>
      <c r="B12206" s="261" t="s">
        <v>12474</v>
      </c>
      <c r="C12206" s="268" t="s">
        <v>101</v>
      </c>
      <c r="D12206" s="283">
        <v>25.46</v>
      </c>
    </row>
    <row r="12207" spans="1:4">
      <c r="A12207" s="268">
        <v>100307</v>
      </c>
      <c r="B12207" s="261" t="s">
        <v>12475</v>
      </c>
      <c r="C12207" s="268" t="s">
        <v>101</v>
      </c>
      <c r="D12207" s="283">
        <v>27.02</v>
      </c>
    </row>
    <row r="12208" spans="1:4">
      <c r="A12208" s="268">
        <v>101417</v>
      </c>
      <c r="B12208" s="261" t="s">
        <v>12475</v>
      </c>
      <c r="C12208" s="268" t="s">
        <v>493</v>
      </c>
      <c r="D12208" s="283">
        <v>4570.83</v>
      </c>
    </row>
    <row r="12209" spans="1:4">
      <c r="A12209" s="268">
        <v>88278</v>
      </c>
      <c r="B12209" s="261" t="s">
        <v>12476</v>
      </c>
      <c r="C12209" s="268" t="s">
        <v>101</v>
      </c>
      <c r="D12209" s="283">
        <v>22.58</v>
      </c>
    </row>
    <row r="12210" spans="1:4">
      <c r="A12210" s="268">
        <v>101418</v>
      </c>
      <c r="B12210" s="261" t="s">
        <v>12476</v>
      </c>
      <c r="C12210" s="268" t="s">
        <v>493</v>
      </c>
      <c r="D12210" s="283">
        <v>3874.14</v>
      </c>
    </row>
    <row r="12211" spans="1:4">
      <c r="A12211" s="268">
        <v>105535</v>
      </c>
      <c r="B12211" s="261" t="s">
        <v>12477</v>
      </c>
      <c r="C12211" s="268" t="s">
        <v>101</v>
      </c>
      <c r="D12211" s="283">
        <v>0</v>
      </c>
    </row>
    <row r="12212" spans="1:4">
      <c r="A12212" s="268">
        <v>101419</v>
      </c>
      <c r="B12212" s="261" t="s">
        <v>12478</v>
      </c>
      <c r="C12212" s="268" t="s">
        <v>493</v>
      </c>
      <c r="D12212" s="283">
        <v>4155.2299999999996</v>
      </c>
    </row>
    <row r="12213" spans="1:4">
      <c r="A12213" s="268">
        <v>88279</v>
      </c>
      <c r="B12213" s="261" t="s">
        <v>12479</v>
      </c>
      <c r="C12213" s="268" t="s">
        <v>101</v>
      </c>
      <c r="D12213" s="283">
        <v>24.59</v>
      </c>
    </row>
    <row r="12214" spans="1:4">
      <c r="A12214" s="268">
        <v>88281</v>
      </c>
      <c r="B12214" s="261" t="s">
        <v>12480</v>
      </c>
      <c r="C12214" s="268" t="s">
        <v>101</v>
      </c>
      <c r="D12214" s="283">
        <v>29.37</v>
      </c>
    </row>
    <row r="12215" spans="1:4">
      <c r="A12215" s="268">
        <v>93558</v>
      </c>
      <c r="B12215" s="261" t="s">
        <v>12481</v>
      </c>
      <c r="C12215" s="268" t="s">
        <v>493</v>
      </c>
      <c r="D12215" s="283">
        <v>4919.08</v>
      </c>
    </row>
    <row r="12216" spans="1:4">
      <c r="A12216" s="268">
        <v>101420</v>
      </c>
      <c r="B12216" s="261" t="s">
        <v>12482</v>
      </c>
      <c r="C12216" s="268" t="s">
        <v>493</v>
      </c>
      <c r="D12216" s="283">
        <v>5073.6400000000003</v>
      </c>
    </row>
    <row r="12217" spans="1:4">
      <c r="A12217" s="268">
        <v>101421</v>
      </c>
      <c r="B12217" s="261" t="s">
        <v>12483</v>
      </c>
      <c r="C12217" s="268" t="s">
        <v>493</v>
      </c>
      <c r="D12217" s="283">
        <v>5880.35</v>
      </c>
    </row>
    <row r="12218" spans="1:4">
      <c r="A12218" s="268">
        <v>88282</v>
      </c>
      <c r="B12218" s="261" t="s">
        <v>12484</v>
      </c>
      <c r="C12218" s="268" t="s">
        <v>101</v>
      </c>
      <c r="D12218" s="283">
        <v>28.49</v>
      </c>
    </row>
    <row r="12219" spans="1:4">
      <c r="A12219" s="268">
        <v>88283</v>
      </c>
      <c r="B12219" s="261" t="s">
        <v>12485</v>
      </c>
      <c r="C12219" s="268" t="s">
        <v>101</v>
      </c>
      <c r="D12219" s="283">
        <v>34.020000000000003</v>
      </c>
    </row>
    <row r="12220" spans="1:4">
      <c r="A12220" s="268">
        <v>101422</v>
      </c>
      <c r="B12220" s="261" t="s">
        <v>12486</v>
      </c>
      <c r="C12220" s="268" t="s">
        <v>493</v>
      </c>
      <c r="D12220" s="283">
        <v>4279.3599999999997</v>
      </c>
    </row>
    <row r="12221" spans="1:4">
      <c r="A12221" s="268">
        <v>88284</v>
      </c>
      <c r="B12221" s="261" t="s">
        <v>12487</v>
      </c>
      <c r="C12221" s="268" t="s">
        <v>101</v>
      </c>
      <c r="D12221" s="283">
        <v>24.8</v>
      </c>
    </row>
    <row r="12222" spans="1:4">
      <c r="A12222" s="268">
        <v>101424</v>
      </c>
      <c r="B12222" s="261" t="s">
        <v>12488</v>
      </c>
      <c r="C12222" s="268" t="s">
        <v>493</v>
      </c>
      <c r="D12222" s="283">
        <v>5397.59</v>
      </c>
    </row>
    <row r="12223" spans="1:4">
      <c r="A12223" s="268">
        <v>88286</v>
      </c>
      <c r="B12223" s="261" t="s">
        <v>12489</v>
      </c>
      <c r="C12223" s="268" t="s">
        <v>101</v>
      </c>
      <c r="D12223" s="283">
        <v>31.52</v>
      </c>
    </row>
    <row r="12224" spans="1:4">
      <c r="A12224" s="268">
        <v>88288</v>
      </c>
      <c r="B12224" s="261" t="s">
        <v>12490</v>
      </c>
      <c r="C12224" s="268" t="s">
        <v>101</v>
      </c>
      <c r="D12224" s="283">
        <v>23.83</v>
      </c>
    </row>
    <row r="12225" spans="1:4">
      <c r="A12225" s="268">
        <v>101425</v>
      </c>
      <c r="B12225" s="261" t="s">
        <v>12490</v>
      </c>
      <c r="C12225" s="268" t="s">
        <v>493</v>
      </c>
      <c r="D12225" s="283">
        <v>4102.34</v>
      </c>
    </row>
    <row r="12226" spans="1:4">
      <c r="A12226" s="268">
        <v>101426</v>
      </c>
      <c r="B12226" s="261" t="s">
        <v>12491</v>
      </c>
      <c r="C12226" s="268" t="s">
        <v>493</v>
      </c>
      <c r="D12226" s="283">
        <v>3922.2</v>
      </c>
    </row>
    <row r="12227" spans="1:4">
      <c r="A12227" s="268">
        <v>88291</v>
      </c>
      <c r="B12227" s="261" t="s">
        <v>12492</v>
      </c>
      <c r="C12227" s="268" t="s">
        <v>101</v>
      </c>
      <c r="D12227" s="283">
        <v>26.79</v>
      </c>
    </row>
    <row r="12228" spans="1:4">
      <c r="A12228" s="268">
        <v>101427</v>
      </c>
      <c r="B12228" s="261" t="s">
        <v>12492</v>
      </c>
      <c r="C12228" s="268" t="s">
        <v>493</v>
      </c>
      <c r="D12228" s="283">
        <v>4611.42</v>
      </c>
    </row>
    <row r="12229" spans="1:4">
      <c r="A12229" s="268">
        <v>101428</v>
      </c>
      <c r="B12229" s="261" t="s">
        <v>12493</v>
      </c>
      <c r="C12229" s="268" t="s">
        <v>493</v>
      </c>
      <c r="D12229" s="283">
        <v>3915.78</v>
      </c>
    </row>
    <row r="12230" spans="1:4">
      <c r="A12230" s="268">
        <v>88377</v>
      </c>
      <c r="B12230" s="261" t="s">
        <v>12494</v>
      </c>
      <c r="C12230" s="268" t="s">
        <v>101</v>
      </c>
      <c r="D12230" s="283">
        <v>22.76</v>
      </c>
    </row>
    <row r="12231" spans="1:4">
      <c r="A12231" s="268">
        <v>101429</v>
      </c>
      <c r="B12231" s="261" t="s">
        <v>12495</v>
      </c>
      <c r="C12231" s="268" t="s">
        <v>493</v>
      </c>
      <c r="D12231" s="283">
        <v>3682.58</v>
      </c>
    </row>
    <row r="12232" spans="1:4">
      <c r="A12232" s="268">
        <v>88292</v>
      </c>
      <c r="B12232" s="261" t="s">
        <v>12496</v>
      </c>
      <c r="C12232" s="268" t="s">
        <v>101</v>
      </c>
      <c r="D12232" s="283">
        <v>21.42</v>
      </c>
    </row>
    <row r="12233" spans="1:4">
      <c r="A12233" s="268">
        <v>88293</v>
      </c>
      <c r="B12233" s="261" t="s">
        <v>12497</v>
      </c>
      <c r="C12233" s="268" t="s">
        <v>101</v>
      </c>
      <c r="D12233" s="283">
        <v>26.79</v>
      </c>
    </row>
    <row r="12234" spans="1:4">
      <c r="A12234" s="268">
        <v>101430</v>
      </c>
      <c r="B12234" s="261" t="s">
        <v>12498</v>
      </c>
      <c r="C12234" s="268" t="s">
        <v>493</v>
      </c>
      <c r="D12234" s="283">
        <v>4611.42</v>
      </c>
    </row>
    <row r="12235" spans="1:4">
      <c r="A12235" s="268">
        <v>88294</v>
      </c>
      <c r="B12235" s="261" t="s">
        <v>12499</v>
      </c>
      <c r="C12235" s="268" t="s">
        <v>101</v>
      </c>
      <c r="D12235" s="283">
        <v>28.63</v>
      </c>
    </row>
    <row r="12236" spans="1:4">
      <c r="A12236" s="268">
        <v>101431</v>
      </c>
      <c r="B12236" s="261" t="s">
        <v>12499</v>
      </c>
      <c r="C12236" s="268" t="s">
        <v>493</v>
      </c>
      <c r="D12236" s="283">
        <v>4919.08</v>
      </c>
    </row>
    <row r="12237" spans="1:4">
      <c r="A12237" s="268">
        <v>88295</v>
      </c>
      <c r="B12237" s="261" t="s">
        <v>12500</v>
      </c>
      <c r="C12237" s="268" t="s">
        <v>101</v>
      </c>
      <c r="D12237" s="283">
        <v>22.9</v>
      </c>
    </row>
    <row r="12238" spans="1:4">
      <c r="A12238" s="268">
        <v>101432</v>
      </c>
      <c r="B12238" s="261" t="s">
        <v>12501</v>
      </c>
      <c r="C12238" s="268" t="s">
        <v>493</v>
      </c>
      <c r="D12238" s="283">
        <v>3915.78</v>
      </c>
    </row>
    <row r="12239" spans="1:4">
      <c r="A12239" s="268">
        <v>88296</v>
      </c>
      <c r="B12239" s="261" t="s">
        <v>12502</v>
      </c>
      <c r="C12239" s="268" t="s">
        <v>101</v>
      </c>
      <c r="D12239" s="283">
        <v>33.06</v>
      </c>
    </row>
    <row r="12240" spans="1:4">
      <c r="A12240" s="268">
        <v>101433</v>
      </c>
      <c r="B12240" s="261" t="s">
        <v>12502</v>
      </c>
      <c r="C12240" s="268" t="s">
        <v>493</v>
      </c>
      <c r="D12240" s="283">
        <v>5665.1</v>
      </c>
    </row>
    <row r="12241" spans="1:4">
      <c r="A12241" s="268">
        <v>101434</v>
      </c>
      <c r="B12241" s="261" t="s">
        <v>12503</v>
      </c>
      <c r="C12241" s="268" t="s">
        <v>493</v>
      </c>
      <c r="D12241" s="283">
        <v>4164.1099999999997</v>
      </c>
    </row>
    <row r="12242" spans="1:4">
      <c r="A12242" s="268">
        <v>88298</v>
      </c>
      <c r="B12242" s="261" t="s">
        <v>12504</v>
      </c>
      <c r="C12242" s="268" t="s">
        <v>101</v>
      </c>
      <c r="D12242" s="283">
        <v>22.76</v>
      </c>
    </row>
    <row r="12243" spans="1:4">
      <c r="A12243" s="268">
        <v>101436</v>
      </c>
      <c r="B12243" s="261" t="s">
        <v>12504</v>
      </c>
      <c r="C12243" s="268" t="s">
        <v>493</v>
      </c>
      <c r="D12243" s="283">
        <v>3915.78</v>
      </c>
    </row>
    <row r="12244" spans="1:4">
      <c r="A12244" s="268">
        <v>101437</v>
      </c>
      <c r="B12244" s="261" t="s">
        <v>12505</v>
      </c>
      <c r="C12244" s="268" t="s">
        <v>493</v>
      </c>
      <c r="D12244" s="283">
        <v>5332.84</v>
      </c>
    </row>
    <row r="12245" spans="1:4">
      <c r="A12245" s="268">
        <v>88299</v>
      </c>
      <c r="B12245" s="261" t="s">
        <v>12506</v>
      </c>
      <c r="C12245" s="268" t="s">
        <v>101</v>
      </c>
      <c r="D12245" s="283">
        <v>30.94</v>
      </c>
    </row>
    <row r="12246" spans="1:4">
      <c r="A12246" s="268">
        <v>88300</v>
      </c>
      <c r="B12246" s="261" t="s">
        <v>12507</v>
      </c>
      <c r="C12246" s="268" t="s">
        <v>101</v>
      </c>
      <c r="D12246" s="283">
        <v>30.94</v>
      </c>
    </row>
    <row r="12247" spans="1:4">
      <c r="A12247" s="268">
        <v>101438</v>
      </c>
      <c r="B12247" s="261" t="s">
        <v>12507</v>
      </c>
      <c r="C12247" s="268" t="s">
        <v>493</v>
      </c>
      <c r="D12247" s="283">
        <v>5332.84</v>
      </c>
    </row>
    <row r="12248" spans="1:4">
      <c r="A12248" s="268">
        <v>88297</v>
      </c>
      <c r="B12248" s="261" t="s">
        <v>12508</v>
      </c>
      <c r="C12248" s="268" t="s">
        <v>101</v>
      </c>
      <c r="D12248" s="283">
        <v>25.83</v>
      </c>
    </row>
    <row r="12249" spans="1:4">
      <c r="A12249" s="268">
        <v>101435</v>
      </c>
      <c r="B12249" s="261" t="s">
        <v>12509</v>
      </c>
      <c r="C12249" s="268" t="s">
        <v>493</v>
      </c>
      <c r="D12249" s="283">
        <v>4434.91</v>
      </c>
    </row>
    <row r="12250" spans="1:4">
      <c r="A12250" s="268">
        <v>101440</v>
      </c>
      <c r="B12250" s="261" t="s">
        <v>12510</v>
      </c>
      <c r="C12250" s="268" t="s">
        <v>493</v>
      </c>
      <c r="D12250" s="283">
        <v>4611.42</v>
      </c>
    </row>
    <row r="12251" spans="1:4">
      <c r="A12251" s="268">
        <v>88302</v>
      </c>
      <c r="B12251" s="261" t="s">
        <v>12511</v>
      </c>
      <c r="C12251" s="268" t="s">
        <v>101</v>
      </c>
      <c r="D12251" s="283">
        <v>26.79</v>
      </c>
    </row>
    <row r="12252" spans="1:4">
      <c r="A12252" s="268">
        <v>88301</v>
      </c>
      <c r="B12252" s="261" t="s">
        <v>12512</v>
      </c>
      <c r="C12252" s="268" t="s">
        <v>101</v>
      </c>
      <c r="D12252" s="283">
        <v>26.79</v>
      </c>
    </row>
    <row r="12253" spans="1:4">
      <c r="A12253" s="268">
        <v>101439</v>
      </c>
      <c r="B12253" s="261" t="s">
        <v>12512</v>
      </c>
      <c r="C12253" s="268" t="s">
        <v>493</v>
      </c>
      <c r="D12253" s="283">
        <v>4611.42</v>
      </c>
    </row>
    <row r="12254" spans="1:4">
      <c r="A12254" s="268">
        <v>88303</v>
      </c>
      <c r="B12254" s="261" t="s">
        <v>12513</v>
      </c>
      <c r="C12254" s="268" t="s">
        <v>101</v>
      </c>
      <c r="D12254" s="283">
        <v>26.01</v>
      </c>
    </row>
    <row r="12255" spans="1:4">
      <c r="A12255" s="268">
        <v>101441</v>
      </c>
      <c r="B12255" s="261" t="s">
        <v>12513</v>
      </c>
      <c r="C12255" s="268" t="s">
        <v>493</v>
      </c>
      <c r="D12255" s="283">
        <v>4477.41</v>
      </c>
    </row>
    <row r="12256" spans="1:4">
      <c r="A12256" s="268">
        <v>88304</v>
      </c>
      <c r="B12256" s="261" t="s">
        <v>12514</v>
      </c>
      <c r="C12256" s="268" t="s">
        <v>101</v>
      </c>
      <c r="D12256" s="283">
        <v>30.94</v>
      </c>
    </row>
    <row r="12257" spans="1:4">
      <c r="A12257" s="268">
        <v>101443</v>
      </c>
      <c r="B12257" s="261" t="s">
        <v>12514</v>
      </c>
      <c r="C12257" s="268" t="s">
        <v>493</v>
      </c>
      <c r="D12257" s="283">
        <v>5332.84</v>
      </c>
    </row>
    <row r="12258" spans="1:4">
      <c r="A12258" s="268">
        <v>88306</v>
      </c>
      <c r="B12258" s="261" t="s">
        <v>12515</v>
      </c>
      <c r="C12258" s="268" t="s">
        <v>101</v>
      </c>
      <c r="D12258" s="283">
        <v>24.26</v>
      </c>
    </row>
    <row r="12259" spans="1:4">
      <c r="A12259" s="268">
        <v>88307</v>
      </c>
      <c r="B12259" s="261" t="s">
        <v>12516</v>
      </c>
      <c r="C12259" s="268" t="s">
        <v>101</v>
      </c>
      <c r="D12259" s="283">
        <v>22.8</v>
      </c>
    </row>
    <row r="12260" spans="1:4">
      <c r="A12260" s="268">
        <v>88308</v>
      </c>
      <c r="B12260" s="261" t="s">
        <v>12517</v>
      </c>
      <c r="C12260" s="268" t="s">
        <v>101</v>
      </c>
      <c r="D12260" s="283">
        <v>29.84</v>
      </c>
    </row>
    <row r="12261" spans="1:4">
      <c r="A12261" s="268">
        <v>101444</v>
      </c>
      <c r="B12261" s="261" t="s">
        <v>12517</v>
      </c>
      <c r="C12261" s="268" t="s">
        <v>493</v>
      </c>
      <c r="D12261" s="283">
        <v>5106.4799999999996</v>
      </c>
    </row>
    <row r="12262" spans="1:4">
      <c r="A12262" s="268">
        <v>88309</v>
      </c>
      <c r="B12262" s="261" t="s">
        <v>201</v>
      </c>
      <c r="C12262" s="268" t="s">
        <v>101</v>
      </c>
      <c r="D12262" s="283">
        <v>29.98</v>
      </c>
    </row>
    <row r="12263" spans="1:4">
      <c r="A12263" s="268">
        <v>101445</v>
      </c>
      <c r="B12263" s="261" t="s">
        <v>201</v>
      </c>
      <c r="C12263" s="268" t="s">
        <v>493</v>
      </c>
      <c r="D12263" s="283">
        <v>5106.4799999999996</v>
      </c>
    </row>
    <row r="12264" spans="1:4">
      <c r="A12264" s="268">
        <v>88310</v>
      </c>
      <c r="B12264" s="261" t="s">
        <v>12518</v>
      </c>
      <c r="C12264" s="268" t="s">
        <v>101</v>
      </c>
      <c r="D12264" s="283">
        <v>31.5</v>
      </c>
    </row>
    <row r="12265" spans="1:4">
      <c r="A12265" s="268">
        <v>101446</v>
      </c>
      <c r="B12265" s="261" t="s">
        <v>12518</v>
      </c>
      <c r="C12265" s="268" t="s">
        <v>493</v>
      </c>
      <c r="D12265" s="283">
        <v>5383.5</v>
      </c>
    </row>
    <row r="12266" spans="1:4">
      <c r="A12266" s="268">
        <v>88311</v>
      </c>
      <c r="B12266" s="261" t="s">
        <v>12519</v>
      </c>
      <c r="C12266" s="268" t="s">
        <v>101</v>
      </c>
      <c r="D12266" s="283">
        <v>30.83</v>
      </c>
    </row>
    <row r="12267" spans="1:4">
      <c r="A12267" s="268">
        <v>101447</v>
      </c>
      <c r="B12267" s="261" t="s">
        <v>12519</v>
      </c>
      <c r="C12267" s="268" t="s">
        <v>493</v>
      </c>
      <c r="D12267" s="283">
        <v>5269.43</v>
      </c>
    </row>
    <row r="12268" spans="1:4">
      <c r="A12268" s="268">
        <v>88312</v>
      </c>
      <c r="B12268" s="261" t="s">
        <v>12520</v>
      </c>
      <c r="C12268" s="268" t="s">
        <v>101</v>
      </c>
      <c r="D12268" s="283">
        <v>31.5</v>
      </c>
    </row>
    <row r="12269" spans="1:4">
      <c r="A12269" s="268">
        <v>101448</v>
      </c>
      <c r="B12269" s="261" t="s">
        <v>12520</v>
      </c>
      <c r="C12269" s="268" t="s">
        <v>493</v>
      </c>
      <c r="D12269" s="283">
        <v>5383.5</v>
      </c>
    </row>
    <row r="12270" spans="1:4">
      <c r="A12270" s="268">
        <v>101449</v>
      </c>
      <c r="B12270" s="261" t="s">
        <v>12521</v>
      </c>
      <c r="C12270" s="268" t="s">
        <v>493</v>
      </c>
      <c r="D12270" s="283">
        <v>3199.38</v>
      </c>
    </row>
    <row r="12271" spans="1:4">
      <c r="A12271" s="268">
        <v>88313</v>
      </c>
      <c r="B12271" s="261" t="s">
        <v>12522</v>
      </c>
      <c r="C12271" s="268" t="s">
        <v>101</v>
      </c>
      <c r="D12271" s="283">
        <v>18.79</v>
      </c>
    </row>
    <row r="12272" spans="1:4">
      <c r="A12272" s="268">
        <v>88314</v>
      </c>
      <c r="B12272" s="261" t="s">
        <v>12523</v>
      </c>
      <c r="C12272" s="268" t="s">
        <v>101</v>
      </c>
      <c r="D12272" s="283">
        <v>28.49</v>
      </c>
    </row>
    <row r="12273" spans="1:4">
      <c r="A12273" s="268">
        <v>88315</v>
      </c>
      <c r="B12273" s="261" t="s">
        <v>12524</v>
      </c>
      <c r="C12273" s="268" t="s">
        <v>101</v>
      </c>
      <c r="D12273" s="283">
        <v>29.76</v>
      </c>
    </row>
    <row r="12274" spans="1:4">
      <c r="A12274" s="268">
        <v>101451</v>
      </c>
      <c r="B12274" s="261" t="s">
        <v>12524</v>
      </c>
      <c r="C12274" s="268" t="s">
        <v>493</v>
      </c>
      <c r="D12274" s="283">
        <v>5106.4799999999996</v>
      </c>
    </row>
    <row r="12275" spans="1:4">
      <c r="A12275" s="268">
        <v>88316</v>
      </c>
      <c r="B12275" s="261" t="s">
        <v>12525</v>
      </c>
      <c r="C12275" s="268" t="s">
        <v>101</v>
      </c>
      <c r="D12275" s="283">
        <v>24.25</v>
      </c>
    </row>
    <row r="12276" spans="1:4">
      <c r="A12276" s="268">
        <v>101452</v>
      </c>
      <c r="B12276" s="261" t="s">
        <v>12526</v>
      </c>
      <c r="C12276" s="268" t="s">
        <v>493</v>
      </c>
      <c r="D12276" s="283">
        <v>4125.17</v>
      </c>
    </row>
    <row r="12277" spans="1:4">
      <c r="A12277" s="268">
        <v>88318</v>
      </c>
      <c r="B12277" s="261" t="s">
        <v>12527</v>
      </c>
      <c r="C12277" s="268" t="s">
        <v>101</v>
      </c>
      <c r="D12277" s="283">
        <v>35.04</v>
      </c>
    </row>
    <row r="12278" spans="1:4">
      <c r="A12278" s="268">
        <v>88317</v>
      </c>
      <c r="B12278" s="261" t="s">
        <v>12528</v>
      </c>
      <c r="C12278" s="268" t="s">
        <v>101</v>
      </c>
      <c r="D12278" s="283">
        <v>31.06</v>
      </c>
    </row>
    <row r="12279" spans="1:4">
      <c r="A12279" s="268">
        <v>101453</v>
      </c>
      <c r="B12279" s="261" t="s">
        <v>12528</v>
      </c>
      <c r="C12279" s="268" t="s">
        <v>493</v>
      </c>
      <c r="D12279" s="283">
        <v>5323.87</v>
      </c>
    </row>
    <row r="12280" spans="1:4">
      <c r="A12280" s="268">
        <v>101454</v>
      </c>
      <c r="B12280" s="261" t="s">
        <v>12529</v>
      </c>
      <c r="C12280" s="268" t="s">
        <v>493</v>
      </c>
      <c r="D12280" s="283">
        <v>6014.3</v>
      </c>
    </row>
    <row r="12281" spans="1:4">
      <c r="A12281" s="268">
        <v>100533</v>
      </c>
      <c r="B12281" s="261" t="s">
        <v>12530</v>
      </c>
      <c r="C12281" s="268" t="s">
        <v>101</v>
      </c>
      <c r="D12281" s="283">
        <v>30.93</v>
      </c>
    </row>
    <row r="12282" spans="1:4">
      <c r="A12282" s="268">
        <v>100534</v>
      </c>
      <c r="B12282" s="261" t="s">
        <v>12530</v>
      </c>
      <c r="C12282" s="268" t="s">
        <v>493</v>
      </c>
      <c r="D12282" s="283">
        <v>5288.53</v>
      </c>
    </row>
    <row r="12283" spans="1:4">
      <c r="A12283" s="268">
        <v>88323</v>
      </c>
      <c r="B12283" s="261" t="s">
        <v>12531</v>
      </c>
      <c r="C12283" s="268" t="s">
        <v>101</v>
      </c>
      <c r="D12283" s="283">
        <v>29.1</v>
      </c>
    </row>
    <row r="12284" spans="1:4">
      <c r="A12284" s="268">
        <v>101458</v>
      </c>
      <c r="B12284" s="261" t="s">
        <v>12532</v>
      </c>
      <c r="C12284" s="268" t="s">
        <v>493</v>
      </c>
      <c r="D12284" s="283">
        <v>4998.17</v>
      </c>
    </row>
    <row r="12285" spans="1:4">
      <c r="A12285" s="268">
        <v>90781</v>
      </c>
      <c r="B12285" s="261" t="s">
        <v>12533</v>
      </c>
      <c r="C12285" s="268" t="s">
        <v>101</v>
      </c>
      <c r="D12285" s="283">
        <v>37.340000000000003</v>
      </c>
    </row>
    <row r="12286" spans="1:4">
      <c r="A12286" s="268">
        <v>94296</v>
      </c>
      <c r="B12286" s="261" t="s">
        <v>12533</v>
      </c>
      <c r="C12286" s="268" t="s">
        <v>493</v>
      </c>
      <c r="D12286" s="283">
        <v>6443.71</v>
      </c>
    </row>
    <row r="12287" spans="1:4">
      <c r="A12287" s="268">
        <v>88324</v>
      </c>
      <c r="B12287" s="261" t="s">
        <v>12534</v>
      </c>
      <c r="C12287" s="268" t="s">
        <v>101</v>
      </c>
      <c r="D12287" s="283">
        <v>25.83</v>
      </c>
    </row>
    <row r="12288" spans="1:4">
      <c r="A12288" s="268">
        <v>88321</v>
      </c>
      <c r="B12288" s="261" t="s">
        <v>12535</v>
      </c>
      <c r="C12288" s="268" t="s">
        <v>101</v>
      </c>
      <c r="D12288" s="283">
        <v>35.6</v>
      </c>
    </row>
    <row r="12289" spans="1:4">
      <c r="A12289" s="268">
        <v>101456</v>
      </c>
      <c r="B12289" s="261" t="s">
        <v>12536</v>
      </c>
      <c r="C12289" s="268" t="s">
        <v>493</v>
      </c>
      <c r="D12289" s="283">
        <v>6141.3</v>
      </c>
    </row>
    <row r="12290" spans="1:4">
      <c r="A12290" s="268">
        <v>100309</v>
      </c>
      <c r="B12290" s="261" t="s">
        <v>12537</v>
      </c>
      <c r="C12290" s="268" t="s">
        <v>101</v>
      </c>
      <c r="D12290" s="283">
        <v>34.53</v>
      </c>
    </row>
    <row r="12291" spans="1:4">
      <c r="A12291" s="268">
        <v>100321</v>
      </c>
      <c r="B12291" s="261" t="s">
        <v>12537</v>
      </c>
      <c r="C12291" s="268" t="s">
        <v>493</v>
      </c>
      <c r="D12291" s="283">
        <v>5908.41</v>
      </c>
    </row>
    <row r="12292" spans="1:4">
      <c r="A12292" s="268">
        <v>88322</v>
      </c>
      <c r="B12292" s="261" t="s">
        <v>12538</v>
      </c>
      <c r="C12292" s="268" t="s">
        <v>101</v>
      </c>
      <c r="D12292" s="283">
        <v>40.19</v>
      </c>
    </row>
    <row r="12293" spans="1:4">
      <c r="A12293" s="268">
        <v>101457</v>
      </c>
      <c r="B12293" s="261" t="s">
        <v>12538</v>
      </c>
      <c r="C12293" s="268" t="s">
        <v>493</v>
      </c>
      <c r="D12293" s="283">
        <v>6918.12</v>
      </c>
    </row>
    <row r="12294" spans="1:4">
      <c r="A12294" s="268">
        <v>88325</v>
      </c>
      <c r="B12294" s="261" t="s">
        <v>12539</v>
      </c>
      <c r="C12294" s="268" t="s">
        <v>101</v>
      </c>
      <c r="D12294" s="283">
        <v>24.35</v>
      </c>
    </row>
    <row r="12295" spans="1:4">
      <c r="A12295" s="268">
        <v>101459</v>
      </c>
      <c r="B12295" s="261" t="s">
        <v>12539</v>
      </c>
      <c r="C12295" s="268" t="s">
        <v>493</v>
      </c>
      <c r="D12295" s="283">
        <v>4163.7</v>
      </c>
    </row>
    <row r="12296" spans="1:4">
      <c r="A12296" s="268">
        <v>100289</v>
      </c>
      <c r="B12296" s="261" t="s">
        <v>12540</v>
      </c>
      <c r="C12296" s="268" t="s">
        <v>101</v>
      </c>
      <c r="D12296" s="283">
        <v>24.47</v>
      </c>
    </row>
    <row r="12297" spans="1:4">
      <c r="A12297" s="268">
        <v>101460</v>
      </c>
      <c r="B12297" s="261" t="s">
        <v>12540</v>
      </c>
      <c r="C12297" s="268" t="s">
        <v>493</v>
      </c>
      <c r="D12297" s="283">
        <v>4212.71</v>
      </c>
    </row>
    <row r="12298" spans="1:4">
      <c r="A12298" s="268">
        <v>105011</v>
      </c>
      <c r="B12298" s="261" t="s">
        <v>12541</v>
      </c>
      <c r="C12298" s="268" t="s">
        <v>111</v>
      </c>
      <c r="D12298" s="283">
        <v>0.56000000000000005</v>
      </c>
    </row>
    <row r="12299" spans="1:4">
      <c r="A12299" s="268">
        <v>99061</v>
      </c>
      <c r="B12299" s="261" t="s">
        <v>12542</v>
      </c>
      <c r="C12299" s="268" t="s">
        <v>347</v>
      </c>
      <c r="D12299" s="283">
        <v>126.52</v>
      </c>
    </row>
    <row r="12300" spans="1:4">
      <c r="A12300" s="268">
        <v>99060</v>
      </c>
      <c r="B12300" s="261" t="s">
        <v>12543</v>
      </c>
      <c r="C12300" s="268" t="s">
        <v>347</v>
      </c>
      <c r="D12300" s="283">
        <v>203.76</v>
      </c>
    </row>
    <row r="12301" spans="1:4">
      <c r="A12301" s="268">
        <v>105008</v>
      </c>
      <c r="B12301" s="261" t="s">
        <v>12544</v>
      </c>
      <c r="C12301" s="268" t="s">
        <v>347</v>
      </c>
      <c r="D12301" s="283">
        <v>0</v>
      </c>
    </row>
    <row r="12302" spans="1:4">
      <c r="A12302" s="268">
        <v>105009</v>
      </c>
      <c r="B12302" s="261" t="s">
        <v>12545</v>
      </c>
      <c r="C12302" s="268" t="s">
        <v>111</v>
      </c>
      <c r="D12302" s="283">
        <v>84.69</v>
      </c>
    </row>
    <row r="12303" spans="1:4">
      <c r="A12303" s="268">
        <v>99059</v>
      </c>
      <c r="B12303" s="261" t="s">
        <v>12546</v>
      </c>
      <c r="C12303" s="268" t="s">
        <v>111</v>
      </c>
      <c r="D12303" s="283">
        <v>69.33</v>
      </c>
    </row>
    <row r="12304" spans="1:4">
      <c r="A12304" s="268">
        <v>105137</v>
      </c>
      <c r="B12304" s="261" t="s">
        <v>12547</v>
      </c>
      <c r="C12304" s="268" t="s">
        <v>111</v>
      </c>
      <c r="D12304" s="283">
        <v>0</v>
      </c>
    </row>
    <row r="12305" spans="1:4">
      <c r="A12305" s="268">
        <v>105136</v>
      </c>
      <c r="B12305" s="261" t="s">
        <v>12548</v>
      </c>
      <c r="C12305" s="268" t="s">
        <v>347</v>
      </c>
      <c r="D12305" s="283">
        <v>0</v>
      </c>
    </row>
    <row r="12306" spans="1:4">
      <c r="A12306" s="268">
        <v>105007</v>
      </c>
      <c r="B12306" s="261" t="s">
        <v>12549</v>
      </c>
      <c r="C12306" s="268" t="s">
        <v>347</v>
      </c>
      <c r="D12306" s="283">
        <v>40.07</v>
      </c>
    </row>
    <row r="12307" spans="1:4">
      <c r="A12307" s="268">
        <v>99063</v>
      </c>
      <c r="B12307" s="261" t="s">
        <v>12550</v>
      </c>
      <c r="C12307" s="268" t="s">
        <v>111</v>
      </c>
      <c r="D12307" s="283">
        <v>9.7799999999999994</v>
      </c>
    </row>
    <row r="12308" spans="1:4">
      <c r="A12308" s="268">
        <v>105010</v>
      </c>
      <c r="B12308" s="261" t="s">
        <v>12551</v>
      </c>
      <c r="C12308" s="268" t="s">
        <v>347</v>
      </c>
      <c r="D12308" s="283">
        <v>0</v>
      </c>
    </row>
    <row r="12309" spans="1:4">
      <c r="A12309" s="268">
        <v>99062</v>
      </c>
      <c r="B12309" s="261" t="s">
        <v>12552</v>
      </c>
      <c r="C12309" s="268" t="s">
        <v>347</v>
      </c>
      <c r="D12309" s="283">
        <v>2.17</v>
      </c>
    </row>
    <row r="12310" spans="1:4">
      <c r="A12310" s="268">
        <v>100857</v>
      </c>
      <c r="B12310" s="261" t="s">
        <v>12553</v>
      </c>
      <c r="C12310" s="268" t="s">
        <v>347</v>
      </c>
      <c r="D12310" s="283">
        <v>594.89</v>
      </c>
    </row>
    <row r="12311" spans="1:4">
      <c r="A12311" s="268">
        <v>86905</v>
      </c>
      <c r="B12311" s="261" t="s">
        <v>12554</v>
      </c>
      <c r="C12311" s="268" t="s">
        <v>347</v>
      </c>
      <c r="D12311" s="283">
        <v>458.29</v>
      </c>
    </row>
    <row r="12312" spans="1:4">
      <c r="A12312" s="268">
        <v>86908</v>
      </c>
      <c r="B12312" s="261" t="s">
        <v>12555</v>
      </c>
      <c r="C12312" s="268" t="s">
        <v>347</v>
      </c>
      <c r="D12312" s="283">
        <v>548.66</v>
      </c>
    </row>
    <row r="12313" spans="1:4">
      <c r="A12313" s="268">
        <v>100849</v>
      </c>
      <c r="B12313" s="261" t="s">
        <v>12556</v>
      </c>
      <c r="C12313" s="268" t="s">
        <v>347</v>
      </c>
      <c r="D12313" s="283">
        <v>34.89</v>
      </c>
    </row>
    <row r="12314" spans="1:4">
      <c r="A12314" s="268">
        <v>100851</v>
      </c>
      <c r="B12314" s="261" t="s">
        <v>12557</v>
      </c>
      <c r="C12314" s="268" t="s">
        <v>347</v>
      </c>
      <c r="D12314" s="283">
        <v>67.83</v>
      </c>
    </row>
    <row r="12315" spans="1:4">
      <c r="A12315" s="268">
        <v>100850</v>
      </c>
      <c r="B12315" s="261" t="s">
        <v>12558</v>
      </c>
      <c r="C12315" s="268" t="s">
        <v>347</v>
      </c>
      <c r="D12315" s="283">
        <v>0</v>
      </c>
    </row>
    <row r="12316" spans="1:4">
      <c r="A12316" s="268">
        <v>86895</v>
      </c>
      <c r="B12316" s="261" t="s">
        <v>12559</v>
      </c>
      <c r="C12316" s="268" t="s">
        <v>347</v>
      </c>
      <c r="D12316" s="283">
        <v>435.66</v>
      </c>
    </row>
    <row r="12317" spans="1:4">
      <c r="A12317" s="268">
        <v>86889</v>
      </c>
      <c r="B12317" s="261" t="s">
        <v>12560</v>
      </c>
      <c r="C12317" s="268" t="s">
        <v>347</v>
      </c>
      <c r="D12317" s="283">
        <v>933.46</v>
      </c>
    </row>
    <row r="12318" spans="1:4">
      <c r="A12318" s="268">
        <v>86899</v>
      </c>
      <c r="B12318" s="261" t="s">
        <v>12561</v>
      </c>
      <c r="C12318" s="268" t="s">
        <v>347</v>
      </c>
      <c r="D12318" s="283">
        <v>390.85</v>
      </c>
    </row>
    <row r="12319" spans="1:4">
      <c r="A12319" s="268">
        <v>86893</v>
      </c>
      <c r="B12319" s="261" t="s">
        <v>12562</v>
      </c>
      <c r="C12319" s="268" t="s">
        <v>347</v>
      </c>
      <c r="D12319" s="283">
        <v>814</v>
      </c>
    </row>
    <row r="12320" spans="1:4">
      <c r="A12320" s="268">
        <v>86934</v>
      </c>
      <c r="B12320" s="261" t="s">
        <v>12563</v>
      </c>
      <c r="C12320" s="268" t="s">
        <v>347</v>
      </c>
      <c r="D12320" s="283">
        <v>471.13</v>
      </c>
    </row>
    <row r="12321" spans="1:4">
      <c r="A12321" s="268">
        <v>86933</v>
      </c>
      <c r="B12321" s="261" t="s">
        <v>12564</v>
      </c>
      <c r="C12321" s="268" t="s">
        <v>347</v>
      </c>
      <c r="D12321" s="283">
        <v>480.71</v>
      </c>
    </row>
    <row r="12322" spans="1:4">
      <c r="A12322" s="268">
        <v>86894</v>
      </c>
      <c r="B12322" s="261" t="s">
        <v>12565</v>
      </c>
      <c r="C12322" s="268" t="s">
        <v>347</v>
      </c>
      <c r="D12322" s="283">
        <v>335.66</v>
      </c>
    </row>
    <row r="12323" spans="1:4">
      <c r="A12323" s="268">
        <v>93441</v>
      </c>
      <c r="B12323" s="261" t="s">
        <v>12566</v>
      </c>
      <c r="C12323" s="268" t="s">
        <v>347</v>
      </c>
      <c r="D12323" s="283">
        <v>1377.78</v>
      </c>
    </row>
    <row r="12324" spans="1:4">
      <c r="A12324" s="268">
        <v>93396</v>
      </c>
      <c r="B12324" s="261" t="s">
        <v>12567</v>
      </c>
      <c r="C12324" s="268" t="s">
        <v>347</v>
      </c>
      <c r="D12324" s="283">
        <v>778.4</v>
      </c>
    </row>
    <row r="12325" spans="1:4">
      <c r="A12325" s="268">
        <v>93442</v>
      </c>
      <c r="B12325" s="261" t="s">
        <v>12568</v>
      </c>
      <c r="C12325" s="268" t="s">
        <v>347</v>
      </c>
      <c r="D12325" s="283">
        <v>1552.56</v>
      </c>
    </row>
    <row r="12326" spans="1:4">
      <c r="A12326" s="268">
        <v>86947</v>
      </c>
      <c r="B12326" s="261" t="s">
        <v>12569</v>
      </c>
      <c r="C12326" s="268" t="s">
        <v>347</v>
      </c>
      <c r="D12326" s="283">
        <v>1478.26</v>
      </c>
    </row>
    <row r="12327" spans="1:4">
      <c r="A12327" s="268">
        <v>100875</v>
      </c>
      <c r="B12327" s="261" t="s">
        <v>12570</v>
      </c>
      <c r="C12327" s="268" t="s">
        <v>347</v>
      </c>
      <c r="D12327" s="283">
        <v>1065.8900000000001</v>
      </c>
    </row>
    <row r="12328" spans="1:4">
      <c r="A12328" s="268">
        <v>100863</v>
      </c>
      <c r="B12328" s="261" t="s">
        <v>12571</v>
      </c>
      <c r="C12328" s="268" t="s">
        <v>347</v>
      </c>
      <c r="D12328" s="283">
        <v>646.20000000000005</v>
      </c>
    </row>
    <row r="12329" spans="1:4">
      <c r="A12329" s="268">
        <v>100864</v>
      </c>
      <c r="B12329" s="261" t="s">
        <v>12572</v>
      </c>
      <c r="C12329" s="268" t="s">
        <v>347</v>
      </c>
      <c r="D12329" s="283">
        <v>699.22</v>
      </c>
    </row>
    <row r="12330" spans="1:4">
      <c r="A12330" s="268">
        <v>100865</v>
      </c>
      <c r="B12330" s="261" t="s">
        <v>12573</v>
      </c>
      <c r="C12330" s="268" t="s">
        <v>347</v>
      </c>
      <c r="D12330" s="283">
        <v>573.47</v>
      </c>
    </row>
    <row r="12331" spans="1:4">
      <c r="A12331" s="268">
        <v>100866</v>
      </c>
      <c r="B12331" s="261" t="s">
        <v>12574</v>
      </c>
      <c r="C12331" s="268" t="s">
        <v>347</v>
      </c>
      <c r="D12331" s="283">
        <v>349.5</v>
      </c>
    </row>
    <row r="12332" spans="1:4">
      <c r="A12332" s="268">
        <v>100867</v>
      </c>
      <c r="B12332" s="261" t="s">
        <v>12575</v>
      </c>
      <c r="C12332" s="268" t="s">
        <v>347</v>
      </c>
      <c r="D12332" s="283">
        <v>366.99</v>
      </c>
    </row>
    <row r="12333" spans="1:4">
      <c r="A12333" s="268">
        <v>100868</v>
      </c>
      <c r="B12333" s="261" t="s">
        <v>12576</v>
      </c>
      <c r="C12333" s="268" t="s">
        <v>347</v>
      </c>
      <c r="D12333" s="283">
        <v>378.62</v>
      </c>
    </row>
    <row r="12334" spans="1:4">
      <c r="A12334" s="268">
        <v>100869</v>
      </c>
      <c r="B12334" s="261" t="s">
        <v>12577</v>
      </c>
      <c r="C12334" s="268" t="s">
        <v>347</v>
      </c>
      <c r="D12334" s="283">
        <v>387.54</v>
      </c>
    </row>
    <row r="12335" spans="1:4">
      <c r="A12335" s="268">
        <v>100870</v>
      </c>
      <c r="B12335" s="261" t="s">
        <v>12578</v>
      </c>
      <c r="C12335" s="268" t="s">
        <v>347</v>
      </c>
      <c r="D12335" s="283">
        <v>364.68</v>
      </c>
    </row>
    <row r="12336" spans="1:4">
      <c r="A12336" s="268">
        <v>100871</v>
      </c>
      <c r="B12336" s="261" t="s">
        <v>12579</v>
      </c>
      <c r="C12336" s="268" t="s">
        <v>347</v>
      </c>
      <c r="D12336" s="283">
        <v>390.1</v>
      </c>
    </row>
    <row r="12337" spans="1:4">
      <c r="A12337" s="268">
        <v>100872</v>
      </c>
      <c r="B12337" s="261" t="s">
        <v>12580</v>
      </c>
      <c r="C12337" s="268" t="s">
        <v>347</v>
      </c>
      <c r="D12337" s="283">
        <v>406.32</v>
      </c>
    </row>
    <row r="12338" spans="1:4">
      <c r="A12338" s="268">
        <v>100873</v>
      </c>
      <c r="B12338" s="261" t="s">
        <v>12581</v>
      </c>
      <c r="C12338" s="268" t="s">
        <v>347</v>
      </c>
      <c r="D12338" s="283">
        <v>416.45</v>
      </c>
    </row>
    <row r="12339" spans="1:4">
      <c r="A12339" s="268">
        <v>100860</v>
      </c>
      <c r="B12339" s="261" t="s">
        <v>12582</v>
      </c>
      <c r="C12339" s="268" t="s">
        <v>347</v>
      </c>
      <c r="D12339" s="283">
        <v>130.29</v>
      </c>
    </row>
    <row r="12340" spans="1:4">
      <c r="A12340" s="268">
        <v>86936</v>
      </c>
      <c r="B12340" s="261" t="s">
        <v>12583</v>
      </c>
      <c r="C12340" s="268" t="s">
        <v>347</v>
      </c>
      <c r="D12340" s="283">
        <v>580.57000000000005</v>
      </c>
    </row>
    <row r="12341" spans="1:4">
      <c r="A12341" s="268">
        <v>86935</v>
      </c>
      <c r="B12341" s="261" t="s">
        <v>12584</v>
      </c>
      <c r="C12341" s="268" t="s">
        <v>347</v>
      </c>
      <c r="D12341" s="283">
        <v>334.36</v>
      </c>
    </row>
    <row r="12342" spans="1:4">
      <c r="A12342" s="268">
        <v>86901</v>
      </c>
      <c r="B12342" s="261" t="s">
        <v>12585</v>
      </c>
      <c r="C12342" s="268" t="s">
        <v>347</v>
      </c>
      <c r="D12342" s="283">
        <v>151.16999999999999</v>
      </c>
    </row>
    <row r="12343" spans="1:4">
      <c r="A12343" s="268">
        <v>86938</v>
      </c>
      <c r="B12343" s="261" t="s">
        <v>12586</v>
      </c>
      <c r="C12343" s="268" t="s">
        <v>347</v>
      </c>
      <c r="D12343" s="283">
        <v>493.42</v>
      </c>
    </row>
    <row r="12344" spans="1:4">
      <c r="A12344" s="268">
        <v>86937</v>
      </c>
      <c r="B12344" s="261" t="s">
        <v>12587</v>
      </c>
      <c r="C12344" s="268" t="s">
        <v>347</v>
      </c>
      <c r="D12344" s="283">
        <v>247.21</v>
      </c>
    </row>
    <row r="12345" spans="1:4">
      <c r="A12345" s="268">
        <v>86900</v>
      </c>
      <c r="B12345" s="261" t="s">
        <v>12588</v>
      </c>
      <c r="C12345" s="268" t="s">
        <v>347</v>
      </c>
      <c r="D12345" s="283">
        <v>231.66</v>
      </c>
    </row>
    <row r="12346" spans="1:4">
      <c r="A12346" s="268">
        <v>100852</v>
      </c>
      <c r="B12346" s="261" t="s">
        <v>12589</v>
      </c>
      <c r="C12346" s="268" t="s">
        <v>347</v>
      </c>
      <c r="D12346" s="283">
        <v>253.64</v>
      </c>
    </row>
    <row r="12347" spans="1:4">
      <c r="A12347" s="268">
        <v>86886</v>
      </c>
      <c r="B12347" s="261" t="s">
        <v>12590</v>
      </c>
      <c r="C12347" s="268" t="s">
        <v>347</v>
      </c>
      <c r="D12347" s="283">
        <v>62.48</v>
      </c>
    </row>
    <row r="12348" spans="1:4">
      <c r="A12348" s="268">
        <v>86887</v>
      </c>
      <c r="B12348" s="261" t="s">
        <v>12591</v>
      </c>
      <c r="C12348" s="268" t="s">
        <v>347</v>
      </c>
      <c r="D12348" s="283">
        <v>67.849999999999994</v>
      </c>
    </row>
    <row r="12349" spans="1:4">
      <c r="A12349" s="268">
        <v>86884</v>
      </c>
      <c r="B12349" s="261" t="s">
        <v>12592</v>
      </c>
      <c r="C12349" s="268" t="s">
        <v>347</v>
      </c>
      <c r="D12349" s="283">
        <v>10.75</v>
      </c>
    </row>
    <row r="12350" spans="1:4">
      <c r="A12350" s="268">
        <v>86885</v>
      </c>
      <c r="B12350" s="261" t="s">
        <v>12593</v>
      </c>
      <c r="C12350" s="268" t="s">
        <v>347</v>
      </c>
      <c r="D12350" s="283">
        <v>12.06</v>
      </c>
    </row>
    <row r="12351" spans="1:4">
      <c r="A12351" s="268">
        <v>95546</v>
      </c>
      <c r="B12351" s="261" t="s">
        <v>12594</v>
      </c>
      <c r="C12351" s="268" t="s">
        <v>347</v>
      </c>
      <c r="D12351" s="283">
        <v>238.83</v>
      </c>
    </row>
    <row r="12352" spans="1:4">
      <c r="A12352" s="268">
        <v>86902</v>
      </c>
      <c r="B12352" s="261" t="s">
        <v>12595</v>
      </c>
      <c r="C12352" s="268" t="s">
        <v>347</v>
      </c>
      <c r="D12352" s="283">
        <v>370.67</v>
      </c>
    </row>
    <row r="12353" spans="1:4">
      <c r="A12353" s="268">
        <v>86939</v>
      </c>
      <c r="B12353" s="261" t="s">
        <v>12596</v>
      </c>
      <c r="C12353" s="268" t="s">
        <v>347</v>
      </c>
      <c r="D12353" s="283">
        <v>487.32</v>
      </c>
    </row>
    <row r="12354" spans="1:4">
      <c r="A12354" s="268">
        <v>86903</v>
      </c>
      <c r="B12354" s="261" t="s">
        <v>12597</v>
      </c>
      <c r="C12354" s="268" t="s">
        <v>347</v>
      </c>
      <c r="D12354" s="283">
        <v>414.42</v>
      </c>
    </row>
    <row r="12355" spans="1:4">
      <c r="A12355" s="268">
        <v>86940</v>
      </c>
      <c r="B12355" s="261" t="s">
        <v>12598</v>
      </c>
      <c r="C12355" s="268" t="s">
        <v>347</v>
      </c>
      <c r="D12355" s="283">
        <v>1350.66</v>
      </c>
    </row>
    <row r="12356" spans="1:4">
      <c r="A12356" s="268">
        <v>86941</v>
      </c>
      <c r="B12356" s="261" t="s">
        <v>12599</v>
      </c>
      <c r="C12356" s="268" t="s">
        <v>347</v>
      </c>
      <c r="D12356" s="283">
        <v>986.77</v>
      </c>
    </row>
    <row r="12357" spans="1:4">
      <c r="A12357" s="268">
        <v>86904</v>
      </c>
      <c r="B12357" s="261" t="s">
        <v>12600</v>
      </c>
      <c r="C12357" s="268" t="s">
        <v>347</v>
      </c>
      <c r="D12357" s="283">
        <v>167.42</v>
      </c>
    </row>
    <row r="12358" spans="1:4">
      <c r="A12358" s="268">
        <v>86943</v>
      </c>
      <c r="B12358" s="261" t="s">
        <v>12601</v>
      </c>
      <c r="C12358" s="268" t="s">
        <v>347</v>
      </c>
      <c r="D12358" s="283">
        <v>284.07</v>
      </c>
    </row>
    <row r="12359" spans="1:4">
      <c r="A12359" s="268">
        <v>86942</v>
      </c>
      <c r="B12359" s="261" t="s">
        <v>12602</v>
      </c>
      <c r="C12359" s="268" t="s">
        <v>347</v>
      </c>
      <c r="D12359" s="283">
        <v>293.64999999999998</v>
      </c>
    </row>
    <row r="12360" spans="1:4">
      <c r="A12360" s="268">
        <v>100856</v>
      </c>
      <c r="B12360" s="261" t="s">
        <v>12603</v>
      </c>
      <c r="C12360" s="268" t="s">
        <v>347</v>
      </c>
      <c r="D12360" s="283">
        <v>43.03</v>
      </c>
    </row>
    <row r="12361" spans="1:4">
      <c r="A12361" s="268">
        <v>100858</v>
      </c>
      <c r="B12361" s="261" t="s">
        <v>12604</v>
      </c>
      <c r="C12361" s="268" t="s">
        <v>347</v>
      </c>
      <c r="D12361" s="283">
        <v>835.13</v>
      </c>
    </row>
    <row r="12362" spans="1:4">
      <c r="A12362" s="268">
        <v>100859</v>
      </c>
      <c r="B12362" s="261" t="s">
        <v>12605</v>
      </c>
      <c r="C12362" s="268" t="s">
        <v>347</v>
      </c>
      <c r="D12362" s="283">
        <v>1047.0999999999999</v>
      </c>
    </row>
    <row r="12363" spans="1:4">
      <c r="A12363" s="268">
        <v>95544</v>
      </c>
      <c r="B12363" s="261" t="s">
        <v>12606</v>
      </c>
      <c r="C12363" s="268" t="s">
        <v>347</v>
      </c>
      <c r="D12363" s="283">
        <v>77.27</v>
      </c>
    </row>
    <row r="12364" spans="1:4">
      <c r="A12364" s="268">
        <v>95543</v>
      </c>
      <c r="B12364" s="261" t="s">
        <v>12607</v>
      </c>
      <c r="C12364" s="268" t="s">
        <v>347</v>
      </c>
      <c r="D12364" s="283">
        <v>101.43</v>
      </c>
    </row>
    <row r="12365" spans="1:4">
      <c r="A12365" s="268">
        <v>95542</v>
      </c>
      <c r="B12365" s="261" t="s">
        <v>12608</v>
      </c>
      <c r="C12365" s="268" t="s">
        <v>347</v>
      </c>
      <c r="D12365" s="283">
        <v>61.79</v>
      </c>
    </row>
    <row r="12366" spans="1:4">
      <c r="A12366" s="268">
        <v>100874</v>
      </c>
      <c r="B12366" s="261" t="s">
        <v>12609</v>
      </c>
      <c r="C12366" s="268" t="s">
        <v>347</v>
      </c>
      <c r="D12366" s="283">
        <v>349.5</v>
      </c>
    </row>
    <row r="12367" spans="1:4">
      <c r="A12367" s="268">
        <v>95545</v>
      </c>
      <c r="B12367" s="261" t="s">
        <v>12610</v>
      </c>
      <c r="C12367" s="268" t="s">
        <v>347</v>
      </c>
      <c r="D12367" s="283">
        <v>75.62</v>
      </c>
    </row>
    <row r="12368" spans="1:4">
      <c r="A12368" s="268">
        <v>95547</v>
      </c>
      <c r="B12368" s="261" t="s">
        <v>12611</v>
      </c>
      <c r="C12368" s="268" t="s">
        <v>347</v>
      </c>
      <c r="D12368" s="283">
        <v>48.62</v>
      </c>
    </row>
    <row r="12369" spans="1:4">
      <c r="A12369" s="268">
        <v>86883</v>
      </c>
      <c r="B12369" s="261" t="s">
        <v>12612</v>
      </c>
      <c r="C12369" s="268" t="s">
        <v>347</v>
      </c>
      <c r="D12369" s="283">
        <v>11.55</v>
      </c>
    </row>
    <row r="12370" spans="1:4">
      <c r="A12370" s="268">
        <v>86881</v>
      </c>
      <c r="B12370" s="261" t="s">
        <v>12613</v>
      </c>
      <c r="C12370" s="268" t="s">
        <v>347</v>
      </c>
      <c r="D12370" s="283">
        <v>257.76</v>
      </c>
    </row>
    <row r="12371" spans="1:4">
      <c r="A12371" s="268">
        <v>86882</v>
      </c>
      <c r="B12371" s="261" t="s">
        <v>12614</v>
      </c>
      <c r="C12371" s="268" t="s">
        <v>347</v>
      </c>
      <c r="D12371" s="283">
        <v>21.13</v>
      </c>
    </row>
    <row r="12372" spans="1:4">
      <c r="A12372" s="268">
        <v>100862</v>
      </c>
      <c r="B12372" s="261" t="s">
        <v>12615</v>
      </c>
      <c r="C12372" s="268" t="s">
        <v>347</v>
      </c>
      <c r="D12372" s="283">
        <v>40.619999999999997</v>
      </c>
    </row>
    <row r="12373" spans="1:4">
      <c r="A12373" s="268">
        <v>100861</v>
      </c>
      <c r="B12373" s="261" t="s">
        <v>12616</v>
      </c>
      <c r="C12373" s="268" t="s">
        <v>347</v>
      </c>
      <c r="D12373" s="283">
        <v>37.21</v>
      </c>
    </row>
    <row r="12374" spans="1:4">
      <c r="A12374" s="268">
        <v>86872</v>
      </c>
      <c r="B12374" s="261" t="s">
        <v>12617</v>
      </c>
      <c r="C12374" s="268" t="s">
        <v>347</v>
      </c>
      <c r="D12374" s="283">
        <v>785.21</v>
      </c>
    </row>
    <row r="12375" spans="1:4">
      <c r="A12375" s="268">
        <v>86919</v>
      </c>
      <c r="B12375" s="261" t="s">
        <v>12618</v>
      </c>
      <c r="C12375" s="268" t="s">
        <v>347</v>
      </c>
      <c r="D12375" s="283">
        <v>992.67</v>
      </c>
    </row>
    <row r="12376" spans="1:4">
      <c r="A12376" s="268">
        <v>86920</v>
      </c>
      <c r="B12376" s="261" t="s">
        <v>12619</v>
      </c>
      <c r="C12376" s="268" t="s">
        <v>347</v>
      </c>
      <c r="D12376" s="283">
        <v>868.5</v>
      </c>
    </row>
    <row r="12377" spans="1:4">
      <c r="A12377" s="268">
        <v>86921</v>
      </c>
      <c r="B12377" s="261" t="s">
        <v>12620</v>
      </c>
      <c r="C12377" s="268" t="s">
        <v>347</v>
      </c>
      <c r="D12377" s="283">
        <v>828</v>
      </c>
    </row>
    <row r="12378" spans="1:4">
      <c r="A12378" s="268">
        <v>86874</v>
      </c>
      <c r="B12378" s="261" t="s">
        <v>12621</v>
      </c>
      <c r="C12378" s="268" t="s">
        <v>347</v>
      </c>
      <c r="D12378" s="283">
        <v>546.07000000000005</v>
      </c>
    </row>
    <row r="12379" spans="1:4">
      <c r="A12379" s="268">
        <v>86922</v>
      </c>
      <c r="B12379" s="261" t="s">
        <v>12622</v>
      </c>
      <c r="C12379" s="268" t="s">
        <v>347</v>
      </c>
      <c r="D12379" s="283">
        <v>999.74</v>
      </c>
    </row>
    <row r="12380" spans="1:4">
      <c r="A12380" s="268">
        <v>86923</v>
      </c>
      <c r="B12380" s="261" t="s">
        <v>12623</v>
      </c>
      <c r="C12380" s="268" t="s">
        <v>347</v>
      </c>
      <c r="D12380" s="283">
        <v>638.94000000000005</v>
      </c>
    </row>
    <row r="12381" spans="1:4">
      <c r="A12381" s="268">
        <v>86924</v>
      </c>
      <c r="B12381" s="261" t="s">
        <v>12624</v>
      </c>
      <c r="C12381" s="268" t="s">
        <v>347</v>
      </c>
      <c r="D12381" s="283">
        <v>598.44000000000005</v>
      </c>
    </row>
    <row r="12382" spans="1:4">
      <c r="A12382" s="268">
        <v>86875</v>
      </c>
      <c r="B12382" s="261" t="s">
        <v>12625</v>
      </c>
      <c r="C12382" s="268" t="s">
        <v>347</v>
      </c>
      <c r="D12382" s="283">
        <v>643.20000000000005</v>
      </c>
    </row>
    <row r="12383" spans="1:4">
      <c r="A12383" s="268">
        <v>86925</v>
      </c>
      <c r="B12383" s="261" t="s">
        <v>12626</v>
      </c>
      <c r="C12383" s="268" t="s">
        <v>347</v>
      </c>
      <c r="D12383" s="283">
        <v>726.49</v>
      </c>
    </row>
    <row r="12384" spans="1:4">
      <c r="A12384" s="268">
        <v>86926</v>
      </c>
      <c r="B12384" s="261" t="s">
        <v>12627</v>
      </c>
      <c r="C12384" s="268" t="s">
        <v>347</v>
      </c>
      <c r="D12384" s="283">
        <v>685.99</v>
      </c>
    </row>
    <row r="12385" spans="1:4">
      <c r="A12385" s="268">
        <v>86876</v>
      </c>
      <c r="B12385" s="261" t="s">
        <v>12628</v>
      </c>
      <c r="C12385" s="268" t="s">
        <v>347</v>
      </c>
      <c r="D12385" s="283">
        <v>371.27</v>
      </c>
    </row>
    <row r="12386" spans="1:4">
      <c r="A12386" s="268">
        <v>86929</v>
      </c>
      <c r="B12386" s="261" t="s">
        <v>12629</v>
      </c>
      <c r="C12386" s="268" t="s">
        <v>347</v>
      </c>
      <c r="D12386" s="283">
        <v>454.56</v>
      </c>
    </row>
    <row r="12387" spans="1:4">
      <c r="A12387" s="268">
        <v>86930</v>
      </c>
      <c r="B12387" s="261" t="s">
        <v>12630</v>
      </c>
      <c r="C12387" s="268" t="s">
        <v>347</v>
      </c>
      <c r="D12387" s="283">
        <v>414.06</v>
      </c>
    </row>
    <row r="12388" spans="1:4">
      <c r="A12388" s="268">
        <v>86927</v>
      </c>
      <c r="B12388" s="261" t="s">
        <v>12631</v>
      </c>
      <c r="C12388" s="268" t="s">
        <v>347</v>
      </c>
      <c r="D12388" s="283">
        <v>464.14</v>
      </c>
    </row>
    <row r="12389" spans="1:4">
      <c r="A12389" s="268">
        <v>86928</v>
      </c>
      <c r="B12389" s="261" t="s">
        <v>12632</v>
      </c>
      <c r="C12389" s="268" t="s">
        <v>347</v>
      </c>
      <c r="D12389" s="283">
        <v>423.64</v>
      </c>
    </row>
    <row r="12390" spans="1:4">
      <c r="A12390" s="268">
        <v>86914</v>
      </c>
      <c r="B12390" s="261" t="s">
        <v>12633</v>
      </c>
      <c r="C12390" s="268" t="s">
        <v>347</v>
      </c>
      <c r="D12390" s="283">
        <v>111.42</v>
      </c>
    </row>
    <row r="12391" spans="1:4">
      <c r="A12391" s="268">
        <v>86913</v>
      </c>
      <c r="B12391" s="261" t="s">
        <v>12634</v>
      </c>
      <c r="C12391" s="268" t="s">
        <v>347</v>
      </c>
      <c r="D12391" s="283">
        <v>62.17</v>
      </c>
    </row>
    <row r="12392" spans="1:4">
      <c r="A12392" s="268">
        <v>100853</v>
      </c>
      <c r="B12392" s="261" t="s">
        <v>12635</v>
      </c>
      <c r="C12392" s="268" t="s">
        <v>347</v>
      </c>
      <c r="D12392" s="283">
        <v>389.5</v>
      </c>
    </row>
    <row r="12393" spans="1:4">
      <c r="A12393" s="268">
        <v>100854</v>
      </c>
      <c r="B12393" s="261" t="s">
        <v>12636</v>
      </c>
      <c r="C12393" s="268" t="s">
        <v>347</v>
      </c>
      <c r="D12393" s="283">
        <v>2029.63</v>
      </c>
    </row>
    <row r="12394" spans="1:4">
      <c r="A12394" s="268">
        <v>86915</v>
      </c>
      <c r="B12394" s="261" t="s">
        <v>12637</v>
      </c>
      <c r="C12394" s="268" t="s">
        <v>347</v>
      </c>
      <c r="D12394" s="283">
        <v>162.25</v>
      </c>
    </row>
    <row r="12395" spans="1:4">
      <c r="A12395" s="268">
        <v>86906</v>
      </c>
      <c r="B12395" s="261" t="s">
        <v>12638</v>
      </c>
      <c r="C12395" s="268" t="s">
        <v>347</v>
      </c>
      <c r="D12395" s="283">
        <v>84.78</v>
      </c>
    </row>
    <row r="12396" spans="1:4">
      <c r="A12396" s="268">
        <v>86911</v>
      </c>
      <c r="B12396" s="261" t="s">
        <v>12639</v>
      </c>
      <c r="C12396" s="268" t="s">
        <v>347</v>
      </c>
      <c r="D12396" s="283">
        <v>99.21</v>
      </c>
    </row>
    <row r="12397" spans="1:4">
      <c r="A12397" s="268">
        <v>86909</v>
      </c>
      <c r="B12397" s="261" t="s">
        <v>12640</v>
      </c>
      <c r="C12397" s="268" t="s">
        <v>347</v>
      </c>
      <c r="D12397" s="283">
        <v>147.24</v>
      </c>
    </row>
    <row r="12398" spans="1:4">
      <c r="A12398" s="268">
        <v>86910</v>
      </c>
      <c r="B12398" s="261" t="s">
        <v>12641</v>
      </c>
      <c r="C12398" s="268" t="s">
        <v>347</v>
      </c>
      <c r="D12398" s="283">
        <v>144.91999999999999</v>
      </c>
    </row>
    <row r="12399" spans="1:4">
      <c r="A12399" s="268">
        <v>86916</v>
      </c>
      <c r="B12399" s="261" t="s">
        <v>12642</v>
      </c>
      <c r="C12399" s="268" t="s">
        <v>347</v>
      </c>
      <c r="D12399" s="283">
        <v>21.67</v>
      </c>
    </row>
    <row r="12400" spans="1:4">
      <c r="A12400" s="268">
        <v>95469</v>
      </c>
      <c r="B12400" s="261" t="s">
        <v>12643</v>
      </c>
      <c r="C12400" s="268" t="s">
        <v>347</v>
      </c>
      <c r="D12400" s="283">
        <v>326.98</v>
      </c>
    </row>
    <row r="12401" spans="1:4">
      <c r="A12401" s="268">
        <v>95470</v>
      </c>
      <c r="B12401" s="261" t="s">
        <v>12644</v>
      </c>
      <c r="C12401" s="268" t="s">
        <v>347</v>
      </c>
      <c r="D12401" s="283">
        <v>336.34</v>
      </c>
    </row>
    <row r="12402" spans="1:4">
      <c r="A12402" s="268">
        <v>95471</v>
      </c>
      <c r="B12402" s="261" t="s">
        <v>12645</v>
      </c>
      <c r="C12402" s="268" t="s">
        <v>347</v>
      </c>
      <c r="D12402" s="283">
        <v>804.6</v>
      </c>
    </row>
    <row r="12403" spans="1:4">
      <c r="A12403" s="268">
        <v>95472</v>
      </c>
      <c r="B12403" s="261" t="s">
        <v>12646</v>
      </c>
      <c r="C12403" s="268" t="s">
        <v>347</v>
      </c>
      <c r="D12403" s="283">
        <v>813.96</v>
      </c>
    </row>
    <row r="12404" spans="1:4">
      <c r="A12404" s="268">
        <v>100848</v>
      </c>
      <c r="B12404" s="261" t="s">
        <v>12647</v>
      </c>
      <c r="C12404" s="268" t="s">
        <v>347</v>
      </c>
      <c r="D12404" s="283">
        <v>583.75</v>
      </c>
    </row>
    <row r="12405" spans="1:4">
      <c r="A12405" s="268">
        <v>86888</v>
      </c>
      <c r="B12405" s="261" t="s">
        <v>12648</v>
      </c>
      <c r="C12405" s="268" t="s">
        <v>347</v>
      </c>
      <c r="D12405" s="283">
        <v>521.03</v>
      </c>
    </row>
    <row r="12406" spans="1:4">
      <c r="A12406" s="268">
        <v>86932</v>
      </c>
      <c r="B12406" s="261" t="s">
        <v>12649</v>
      </c>
      <c r="C12406" s="268" t="s">
        <v>347</v>
      </c>
      <c r="D12406" s="283">
        <v>588.88</v>
      </c>
    </row>
    <row r="12407" spans="1:4">
      <c r="A12407" s="268">
        <v>86931</v>
      </c>
      <c r="B12407" s="261" t="s">
        <v>12650</v>
      </c>
      <c r="C12407" s="268" t="s">
        <v>347</v>
      </c>
      <c r="D12407" s="283">
        <v>533.09</v>
      </c>
    </row>
    <row r="12408" spans="1:4">
      <c r="A12408" s="268">
        <v>100878</v>
      </c>
      <c r="B12408" s="261" t="s">
        <v>12651</v>
      </c>
      <c r="C12408" s="268" t="s">
        <v>347</v>
      </c>
      <c r="D12408" s="283">
        <v>692.49</v>
      </c>
    </row>
    <row r="12409" spans="1:4">
      <c r="A12409" s="268">
        <v>86877</v>
      </c>
      <c r="B12409" s="261" t="s">
        <v>12652</v>
      </c>
      <c r="C12409" s="268" t="s">
        <v>347</v>
      </c>
      <c r="D12409" s="283">
        <v>84.49</v>
      </c>
    </row>
    <row r="12410" spans="1:4">
      <c r="A12410" s="268">
        <v>86878</v>
      </c>
      <c r="B12410" s="261" t="s">
        <v>12653</v>
      </c>
      <c r="C12410" s="268" t="s">
        <v>347</v>
      </c>
      <c r="D12410" s="283">
        <v>91.15</v>
      </c>
    </row>
    <row r="12411" spans="1:4">
      <c r="A12411" s="268">
        <v>86879</v>
      </c>
      <c r="B12411" s="261" t="s">
        <v>12654</v>
      </c>
      <c r="C12411" s="268" t="s">
        <v>347</v>
      </c>
      <c r="D12411" s="283">
        <v>9.57</v>
      </c>
    </row>
    <row r="12412" spans="1:4">
      <c r="A12412" s="268">
        <v>86880</v>
      </c>
      <c r="B12412" s="261" t="s">
        <v>12655</v>
      </c>
      <c r="C12412" s="268" t="s">
        <v>347</v>
      </c>
      <c r="D12412" s="283">
        <v>24.71</v>
      </c>
    </row>
    <row r="12413" spans="1:4">
      <c r="A12413" s="268">
        <v>101663</v>
      </c>
      <c r="B12413" s="261" t="s">
        <v>12656</v>
      </c>
      <c r="C12413" s="268" t="s">
        <v>347</v>
      </c>
      <c r="D12413" s="283">
        <v>30.01</v>
      </c>
    </row>
    <row r="12414" spans="1:4">
      <c r="A12414" s="268">
        <v>101664</v>
      </c>
      <c r="B12414" s="261" t="s">
        <v>12657</v>
      </c>
      <c r="C12414" s="268" t="s">
        <v>347</v>
      </c>
      <c r="D12414" s="283">
        <v>31.78</v>
      </c>
    </row>
    <row r="12415" spans="1:4">
      <c r="A12415" s="268">
        <v>101665</v>
      </c>
      <c r="B12415" s="261" t="s">
        <v>12658</v>
      </c>
      <c r="C12415" s="268" t="s">
        <v>347</v>
      </c>
      <c r="D12415" s="283">
        <v>39.36</v>
      </c>
    </row>
    <row r="12416" spans="1:4">
      <c r="A12416" s="268">
        <v>101634</v>
      </c>
      <c r="B12416" s="261" t="s">
        <v>12659</v>
      </c>
      <c r="C12416" s="268" t="s">
        <v>347</v>
      </c>
      <c r="D12416" s="283">
        <v>0</v>
      </c>
    </row>
    <row r="12417" spans="1:4">
      <c r="A12417" s="268">
        <v>101635</v>
      </c>
      <c r="B12417" s="261" t="s">
        <v>12660</v>
      </c>
      <c r="C12417" s="268" t="s">
        <v>347</v>
      </c>
      <c r="D12417" s="283">
        <v>0</v>
      </c>
    </row>
    <row r="12418" spans="1:4">
      <c r="A12418" s="268">
        <v>101636</v>
      </c>
      <c r="B12418" s="261" t="s">
        <v>12661</v>
      </c>
      <c r="C12418" s="268" t="s">
        <v>347</v>
      </c>
      <c r="D12418" s="283">
        <v>142.16</v>
      </c>
    </row>
    <row r="12419" spans="1:4">
      <c r="A12419" s="268">
        <v>101637</v>
      </c>
      <c r="B12419" s="261" t="s">
        <v>12662</v>
      </c>
      <c r="C12419" s="268" t="s">
        <v>347</v>
      </c>
      <c r="D12419" s="283">
        <v>136.44</v>
      </c>
    </row>
    <row r="12420" spans="1:4">
      <c r="A12420" s="268">
        <v>101638</v>
      </c>
      <c r="B12420" s="261" t="s">
        <v>12663</v>
      </c>
      <c r="C12420" s="268" t="s">
        <v>347</v>
      </c>
      <c r="D12420" s="283">
        <v>0</v>
      </c>
    </row>
    <row r="12421" spans="1:4">
      <c r="A12421" s="268">
        <v>101639</v>
      </c>
      <c r="B12421" s="261" t="s">
        <v>12664</v>
      </c>
      <c r="C12421" s="268" t="s">
        <v>347</v>
      </c>
      <c r="D12421" s="283">
        <v>0</v>
      </c>
    </row>
    <row r="12422" spans="1:4">
      <c r="A12422" s="268">
        <v>105919</v>
      </c>
      <c r="B12422" s="261" t="s">
        <v>12665</v>
      </c>
      <c r="C12422" s="268" t="s">
        <v>347</v>
      </c>
      <c r="D12422" s="283">
        <v>0</v>
      </c>
    </row>
    <row r="12423" spans="1:4">
      <c r="A12423" s="268">
        <v>101658</v>
      </c>
      <c r="B12423" s="261" t="s">
        <v>12666</v>
      </c>
      <c r="C12423" s="268" t="s">
        <v>347</v>
      </c>
      <c r="D12423" s="283">
        <v>663.76</v>
      </c>
    </row>
    <row r="12424" spans="1:4">
      <c r="A12424" s="268">
        <v>101659</v>
      </c>
      <c r="B12424" s="261" t="s">
        <v>12667</v>
      </c>
      <c r="C12424" s="268" t="s">
        <v>347</v>
      </c>
      <c r="D12424" s="283">
        <v>759.36</v>
      </c>
    </row>
    <row r="12425" spans="1:4">
      <c r="A12425" s="268">
        <v>101660</v>
      </c>
      <c r="B12425" s="261" t="s">
        <v>12668</v>
      </c>
      <c r="C12425" s="268" t="s">
        <v>347</v>
      </c>
      <c r="D12425" s="283">
        <v>1210.6500000000001</v>
      </c>
    </row>
    <row r="12426" spans="1:4">
      <c r="A12426" s="268">
        <v>101654</v>
      </c>
      <c r="B12426" s="261" t="s">
        <v>12669</v>
      </c>
      <c r="C12426" s="268" t="s">
        <v>347</v>
      </c>
      <c r="D12426" s="283">
        <v>249.91</v>
      </c>
    </row>
    <row r="12427" spans="1:4">
      <c r="A12427" s="268">
        <v>101655</v>
      </c>
      <c r="B12427" s="261" t="s">
        <v>12670</v>
      </c>
      <c r="C12427" s="268" t="s">
        <v>347</v>
      </c>
      <c r="D12427" s="283">
        <v>400.21</v>
      </c>
    </row>
    <row r="12428" spans="1:4">
      <c r="A12428" s="268">
        <v>101656</v>
      </c>
      <c r="B12428" s="261" t="s">
        <v>12671</v>
      </c>
      <c r="C12428" s="268" t="s">
        <v>347</v>
      </c>
      <c r="D12428" s="283">
        <v>435.3</v>
      </c>
    </row>
    <row r="12429" spans="1:4">
      <c r="A12429" s="268">
        <v>101657</v>
      </c>
      <c r="B12429" s="261" t="s">
        <v>12672</v>
      </c>
      <c r="C12429" s="268" t="s">
        <v>347</v>
      </c>
      <c r="D12429" s="283">
        <v>510.05</v>
      </c>
    </row>
    <row r="12430" spans="1:4">
      <c r="A12430" s="268">
        <v>105923</v>
      </c>
      <c r="B12430" s="261" t="s">
        <v>12673</v>
      </c>
      <c r="C12430" s="268" t="s">
        <v>347</v>
      </c>
      <c r="D12430" s="283">
        <v>0</v>
      </c>
    </row>
    <row r="12431" spans="1:4">
      <c r="A12431" s="268">
        <v>105921</v>
      </c>
      <c r="B12431" s="261" t="s">
        <v>12674</v>
      </c>
      <c r="C12431" s="268" t="s">
        <v>347</v>
      </c>
      <c r="D12431" s="283">
        <v>0</v>
      </c>
    </row>
    <row r="12432" spans="1:4">
      <c r="A12432" s="268">
        <v>105920</v>
      </c>
      <c r="B12432" s="261" t="s">
        <v>12675</v>
      </c>
      <c r="C12432" s="268" t="s">
        <v>347</v>
      </c>
      <c r="D12432" s="283">
        <v>0</v>
      </c>
    </row>
    <row r="12433" spans="1:4">
      <c r="A12433" s="268">
        <v>105922</v>
      </c>
      <c r="B12433" s="261" t="s">
        <v>12676</v>
      </c>
      <c r="C12433" s="268" t="s">
        <v>347</v>
      </c>
      <c r="D12433" s="283">
        <v>0</v>
      </c>
    </row>
    <row r="12434" spans="1:4">
      <c r="A12434" s="268">
        <v>101632</v>
      </c>
      <c r="B12434" s="261" t="s">
        <v>12677</v>
      </c>
      <c r="C12434" s="268" t="s">
        <v>347</v>
      </c>
      <c r="D12434" s="283">
        <v>32.99</v>
      </c>
    </row>
    <row r="12435" spans="1:4">
      <c r="A12435" s="268">
        <v>101661</v>
      </c>
      <c r="B12435" s="261" t="s">
        <v>12678</v>
      </c>
      <c r="C12435" s="268" t="s">
        <v>347</v>
      </c>
      <c r="D12435" s="283">
        <v>128.83000000000001</v>
      </c>
    </row>
    <row r="12436" spans="1:4">
      <c r="A12436" s="268">
        <v>105924</v>
      </c>
      <c r="B12436" s="261" t="s">
        <v>12679</v>
      </c>
      <c r="C12436" s="268" t="s">
        <v>347</v>
      </c>
      <c r="D12436" s="283">
        <v>13.17</v>
      </c>
    </row>
    <row r="12437" spans="1:4">
      <c r="A12437" s="268">
        <v>101651</v>
      </c>
      <c r="B12437" s="261" t="s">
        <v>12680</v>
      </c>
      <c r="C12437" s="268" t="s">
        <v>347</v>
      </c>
      <c r="D12437" s="283">
        <v>63.27</v>
      </c>
    </row>
    <row r="12438" spans="1:4">
      <c r="A12438" s="268">
        <v>101630</v>
      </c>
      <c r="B12438" s="261" t="s">
        <v>12681</v>
      </c>
      <c r="C12438" s="268" t="s">
        <v>347</v>
      </c>
      <c r="D12438" s="283">
        <v>73.95</v>
      </c>
    </row>
    <row r="12439" spans="1:4">
      <c r="A12439" s="268">
        <v>101633</v>
      </c>
      <c r="B12439" s="261" t="s">
        <v>12682</v>
      </c>
      <c r="C12439" s="268" t="s">
        <v>347</v>
      </c>
      <c r="D12439" s="283">
        <v>93.77</v>
      </c>
    </row>
    <row r="12440" spans="1:4">
      <c r="A12440" s="268">
        <v>104219</v>
      </c>
      <c r="B12440" s="261" t="s">
        <v>12683</v>
      </c>
      <c r="C12440" s="268" t="s">
        <v>147</v>
      </c>
      <c r="D12440" s="283">
        <v>99.44</v>
      </c>
    </row>
    <row r="12441" spans="1:4">
      <c r="A12441" s="268">
        <v>104223</v>
      </c>
      <c r="B12441" s="261" t="s">
        <v>12684</v>
      </c>
      <c r="C12441" s="268" t="s">
        <v>147</v>
      </c>
      <c r="D12441" s="283">
        <v>130.80000000000001</v>
      </c>
    </row>
    <row r="12442" spans="1:4">
      <c r="A12442" s="268">
        <v>104227</v>
      </c>
      <c r="B12442" s="261" t="s">
        <v>12685</v>
      </c>
      <c r="C12442" s="268" t="s">
        <v>147</v>
      </c>
      <c r="D12442" s="283">
        <v>153.87</v>
      </c>
    </row>
    <row r="12443" spans="1:4">
      <c r="A12443" s="268">
        <v>104231</v>
      </c>
      <c r="B12443" s="261" t="s">
        <v>12686</v>
      </c>
      <c r="C12443" s="268" t="s">
        <v>147</v>
      </c>
      <c r="D12443" s="283">
        <v>169.63</v>
      </c>
    </row>
    <row r="12444" spans="1:4">
      <c r="A12444" s="268">
        <v>104235</v>
      </c>
      <c r="B12444" s="261" t="s">
        <v>12687</v>
      </c>
      <c r="C12444" s="268" t="s">
        <v>147</v>
      </c>
      <c r="D12444" s="283">
        <v>83.39</v>
      </c>
    </row>
    <row r="12445" spans="1:4">
      <c r="A12445" s="268">
        <v>104239</v>
      </c>
      <c r="B12445" s="261" t="s">
        <v>12688</v>
      </c>
      <c r="C12445" s="268" t="s">
        <v>147</v>
      </c>
      <c r="D12445" s="283">
        <v>113.31</v>
      </c>
    </row>
    <row r="12446" spans="1:4">
      <c r="A12446" s="268">
        <v>104243</v>
      </c>
      <c r="B12446" s="261" t="s">
        <v>12689</v>
      </c>
      <c r="C12446" s="268" t="s">
        <v>147</v>
      </c>
      <c r="D12446" s="283">
        <v>134.86000000000001</v>
      </c>
    </row>
    <row r="12447" spans="1:4">
      <c r="A12447" s="268">
        <v>104247</v>
      </c>
      <c r="B12447" s="261" t="s">
        <v>12690</v>
      </c>
      <c r="C12447" s="268" t="s">
        <v>147</v>
      </c>
      <c r="D12447" s="283">
        <v>144.99</v>
      </c>
    </row>
    <row r="12448" spans="1:4">
      <c r="A12448" s="268">
        <v>87795</v>
      </c>
      <c r="B12448" s="261" t="s">
        <v>12691</v>
      </c>
      <c r="C12448" s="268" t="s">
        <v>147</v>
      </c>
      <c r="D12448" s="283">
        <v>85.73</v>
      </c>
    </row>
    <row r="12449" spans="1:4">
      <c r="A12449" s="268">
        <v>87800</v>
      </c>
      <c r="B12449" s="261" t="s">
        <v>12692</v>
      </c>
      <c r="C12449" s="268" t="s">
        <v>147</v>
      </c>
      <c r="D12449" s="283">
        <v>116.66</v>
      </c>
    </row>
    <row r="12450" spans="1:4">
      <c r="A12450" s="268">
        <v>87804</v>
      </c>
      <c r="B12450" s="261" t="s">
        <v>12693</v>
      </c>
      <c r="C12450" s="268" t="s">
        <v>147</v>
      </c>
      <c r="D12450" s="283">
        <v>138.21</v>
      </c>
    </row>
    <row r="12451" spans="1:4">
      <c r="A12451" s="268">
        <v>87808</v>
      </c>
      <c r="B12451" s="261" t="s">
        <v>12694</v>
      </c>
      <c r="C12451" s="268" t="s">
        <v>147</v>
      </c>
      <c r="D12451" s="283">
        <v>148.22999999999999</v>
      </c>
    </row>
    <row r="12452" spans="1:4">
      <c r="A12452" s="268">
        <v>87778</v>
      </c>
      <c r="B12452" s="261" t="s">
        <v>12695</v>
      </c>
      <c r="C12452" s="268" t="s">
        <v>147</v>
      </c>
      <c r="D12452" s="283">
        <v>103.24</v>
      </c>
    </row>
    <row r="12453" spans="1:4">
      <c r="A12453" s="268">
        <v>87783</v>
      </c>
      <c r="B12453" s="261" t="s">
        <v>12696</v>
      </c>
      <c r="C12453" s="268" t="s">
        <v>147</v>
      </c>
      <c r="D12453" s="283">
        <v>135.74</v>
      </c>
    </row>
    <row r="12454" spans="1:4">
      <c r="A12454" s="268">
        <v>87787</v>
      </c>
      <c r="B12454" s="261" t="s">
        <v>12697</v>
      </c>
      <c r="C12454" s="268" t="s">
        <v>147</v>
      </c>
      <c r="D12454" s="283">
        <v>158.81</v>
      </c>
    </row>
    <row r="12455" spans="1:4">
      <c r="A12455" s="268">
        <v>87791</v>
      </c>
      <c r="B12455" s="261" t="s">
        <v>12698</v>
      </c>
      <c r="C12455" s="268" t="s">
        <v>147</v>
      </c>
      <c r="D12455" s="283">
        <v>175.06</v>
      </c>
    </row>
    <row r="12456" spans="1:4">
      <c r="A12456" s="268">
        <v>87832</v>
      </c>
      <c r="B12456" s="261" t="s">
        <v>12699</v>
      </c>
      <c r="C12456" s="268" t="s">
        <v>147</v>
      </c>
      <c r="D12456" s="283">
        <v>162.88</v>
      </c>
    </row>
    <row r="12457" spans="1:4">
      <c r="A12457" s="268">
        <v>87812</v>
      </c>
      <c r="B12457" s="261" t="s">
        <v>12700</v>
      </c>
      <c r="C12457" s="268" t="s">
        <v>147</v>
      </c>
      <c r="D12457" s="283">
        <v>123.06</v>
      </c>
    </row>
    <row r="12458" spans="1:4">
      <c r="A12458" s="268">
        <v>87816</v>
      </c>
      <c r="B12458" s="261" t="s">
        <v>12701</v>
      </c>
      <c r="C12458" s="268" t="s">
        <v>147</v>
      </c>
      <c r="D12458" s="283">
        <v>154.06</v>
      </c>
    </row>
    <row r="12459" spans="1:4">
      <c r="A12459" s="268">
        <v>87820</v>
      </c>
      <c r="B12459" s="261" t="s">
        <v>12702</v>
      </c>
      <c r="C12459" s="268" t="s">
        <v>147</v>
      </c>
      <c r="D12459" s="283">
        <v>175.61</v>
      </c>
    </row>
    <row r="12460" spans="1:4">
      <c r="A12460" s="268">
        <v>87824</v>
      </c>
      <c r="B12460" s="261" t="s">
        <v>12703</v>
      </c>
      <c r="C12460" s="268" t="s">
        <v>147</v>
      </c>
      <c r="D12460" s="283">
        <v>202.55</v>
      </c>
    </row>
    <row r="12461" spans="1:4">
      <c r="A12461" s="268">
        <v>87828</v>
      </c>
      <c r="B12461" s="261" t="s">
        <v>12704</v>
      </c>
      <c r="C12461" s="268" t="s">
        <v>147</v>
      </c>
      <c r="D12461" s="283">
        <v>128.57</v>
      </c>
    </row>
    <row r="12462" spans="1:4">
      <c r="A12462" s="268">
        <v>104251</v>
      </c>
      <c r="B12462" s="261" t="s">
        <v>12705</v>
      </c>
      <c r="C12462" s="268" t="s">
        <v>147</v>
      </c>
      <c r="D12462" s="283">
        <v>116.24</v>
      </c>
    </row>
    <row r="12463" spans="1:4">
      <c r="A12463" s="268">
        <v>104255</v>
      </c>
      <c r="B12463" s="261" t="s">
        <v>12706</v>
      </c>
      <c r="C12463" s="268" t="s">
        <v>147</v>
      </c>
      <c r="D12463" s="283">
        <v>146.13999999999999</v>
      </c>
    </row>
    <row r="12464" spans="1:4">
      <c r="A12464" s="268">
        <v>104259</v>
      </c>
      <c r="B12464" s="261" t="s">
        <v>12707</v>
      </c>
      <c r="C12464" s="268" t="s">
        <v>147</v>
      </c>
      <c r="D12464" s="283">
        <v>167.69</v>
      </c>
    </row>
    <row r="12465" spans="1:4">
      <c r="A12465" s="268">
        <v>104263</v>
      </c>
      <c r="B12465" s="261" t="s">
        <v>12708</v>
      </c>
      <c r="C12465" s="268" t="s">
        <v>147</v>
      </c>
      <c r="D12465" s="283">
        <v>192.79</v>
      </c>
    </row>
    <row r="12466" spans="1:4">
      <c r="A12466" s="268">
        <v>87794</v>
      </c>
      <c r="B12466" s="261" t="s">
        <v>12709</v>
      </c>
      <c r="C12466" s="268" t="s">
        <v>147</v>
      </c>
      <c r="D12466" s="283">
        <v>50.27</v>
      </c>
    </row>
    <row r="12467" spans="1:4">
      <c r="A12467" s="268">
        <v>87799</v>
      </c>
      <c r="B12467" s="261" t="s">
        <v>12710</v>
      </c>
      <c r="C12467" s="268" t="s">
        <v>147</v>
      </c>
      <c r="D12467" s="283">
        <v>69.39</v>
      </c>
    </row>
    <row r="12468" spans="1:4">
      <c r="A12468" s="268">
        <v>87803</v>
      </c>
      <c r="B12468" s="261" t="s">
        <v>12711</v>
      </c>
      <c r="C12468" s="268" t="s">
        <v>147</v>
      </c>
      <c r="D12468" s="283">
        <v>78.16</v>
      </c>
    </row>
    <row r="12469" spans="1:4">
      <c r="A12469" s="268">
        <v>87807</v>
      </c>
      <c r="B12469" s="261" t="s">
        <v>12712</v>
      </c>
      <c r="C12469" s="268" t="s">
        <v>147</v>
      </c>
      <c r="D12469" s="283">
        <v>85.53</v>
      </c>
    </row>
    <row r="12470" spans="1:4">
      <c r="A12470" s="268">
        <v>104218</v>
      </c>
      <c r="B12470" s="261" t="s">
        <v>12713</v>
      </c>
      <c r="C12470" s="268" t="s">
        <v>147</v>
      </c>
      <c r="D12470" s="283">
        <v>62.22</v>
      </c>
    </row>
    <row r="12471" spans="1:4">
      <c r="A12471" s="268">
        <v>87777</v>
      </c>
      <c r="B12471" s="261" t="s">
        <v>12714</v>
      </c>
      <c r="C12471" s="268" t="s">
        <v>147</v>
      </c>
      <c r="D12471" s="283">
        <v>66.45</v>
      </c>
    </row>
    <row r="12472" spans="1:4">
      <c r="A12472" s="268">
        <v>104222</v>
      </c>
      <c r="B12472" s="261" t="s">
        <v>12715</v>
      </c>
      <c r="C12472" s="268" t="s">
        <v>147</v>
      </c>
      <c r="D12472" s="283">
        <v>80.709999999999994</v>
      </c>
    </row>
    <row r="12473" spans="1:4">
      <c r="A12473" s="268">
        <v>87781</v>
      </c>
      <c r="B12473" s="261" t="s">
        <v>12716</v>
      </c>
      <c r="C12473" s="268" t="s">
        <v>147</v>
      </c>
      <c r="D12473" s="283">
        <v>86.14</v>
      </c>
    </row>
    <row r="12474" spans="1:4">
      <c r="A12474" s="268">
        <v>104226</v>
      </c>
      <c r="B12474" s="261" t="s">
        <v>12717</v>
      </c>
      <c r="C12474" s="268" t="s">
        <v>147</v>
      </c>
      <c r="D12474" s="283">
        <v>90.09</v>
      </c>
    </row>
    <row r="12475" spans="1:4">
      <c r="A12475" s="268">
        <v>87786</v>
      </c>
      <c r="B12475" s="261" t="s">
        <v>12718</v>
      </c>
      <c r="C12475" s="268" t="s">
        <v>147</v>
      </c>
      <c r="D12475" s="283">
        <v>95.52</v>
      </c>
    </row>
    <row r="12476" spans="1:4">
      <c r="A12476" s="268">
        <v>104230</v>
      </c>
      <c r="B12476" s="261" t="s">
        <v>12719</v>
      </c>
      <c r="C12476" s="268" t="s">
        <v>147</v>
      </c>
      <c r="D12476" s="283">
        <v>105.16</v>
      </c>
    </row>
    <row r="12477" spans="1:4">
      <c r="A12477" s="268">
        <v>104234</v>
      </c>
      <c r="B12477" s="261" t="s">
        <v>12720</v>
      </c>
      <c r="C12477" s="268" t="s">
        <v>147</v>
      </c>
      <c r="D12477" s="283">
        <v>47.78</v>
      </c>
    </row>
    <row r="12478" spans="1:4">
      <c r="A12478" s="268">
        <v>104238</v>
      </c>
      <c r="B12478" s="261" t="s">
        <v>12721</v>
      </c>
      <c r="C12478" s="268" t="s">
        <v>147</v>
      </c>
      <c r="D12478" s="283">
        <v>65.7</v>
      </c>
    </row>
    <row r="12479" spans="1:4">
      <c r="A12479" s="268">
        <v>104242</v>
      </c>
      <c r="B12479" s="261" t="s">
        <v>12722</v>
      </c>
      <c r="C12479" s="268" t="s">
        <v>147</v>
      </c>
      <c r="D12479" s="283">
        <v>74.47</v>
      </c>
    </row>
    <row r="12480" spans="1:4">
      <c r="A12480" s="268">
        <v>104246</v>
      </c>
      <c r="B12480" s="261" t="s">
        <v>12723</v>
      </c>
      <c r="C12480" s="268" t="s">
        <v>147</v>
      </c>
      <c r="D12480" s="283">
        <v>81.459999999999994</v>
      </c>
    </row>
    <row r="12481" spans="1:4">
      <c r="A12481" s="268">
        <v>104250</v>
      </c>
      <c r="B12481" s="261" t="s">
        <v>12724</v>
      </c>
      <c r="C12481" s="268" t="s">
        <v>147</v>
      </c>
      <c r="D12481" s="283">
        <v>84.03</v>
      </c>
    </row>
    <row r="12482" spans="1:4">
      <c r="A12482" s="268">
        <v>87811</v>
      </c>
      <c r="B12482" s="261" t="s">
        <v>12725</v>
      </c>
      <c r="C12482" s="268" t="s">
        <v>147</v>
      </c>
      <c r="D12482" s="283">
        <v>91.62</v>
      </c>
    </row>
    <row r="12483" spans="1:4">
      <c r="A12483" s="268">
        <v>104254</v>
      </c>
      <c r="B12483" s="261" t="s">
        <v>12726</v>
      </c>
      <c r="C12483" s="268" t="s">
        <v>147</v>
      </c>
      <c r="D12483" s="283">
        <v>101.96</v>
      </c>
    </row>
    <row r="12484" spans="1:4">
      <c r="A12484" s="268">
        <v>87815</v>
      </c>
      <c r="B12484" s="261" t="s">
        <v>12727</v>
      </c>
      <c r="C12484" s="268" t="s">
        <v>147</v>
      </c>
      <c r="D12484" s="283">
        <v>110.74</v>
      </c>
    </row>
    <row r="12485" spans="1:4">
      <c r="A12485" s="268">
        <v>104258</v>
      </c>
      <c r="B12485" s="261" t="s">
        <v>12728</v>
      </c>
      <c r="C12485" s="268" t="s">
        <v>147</v>
      </c>
      <c r="D12485" s="283">
        <v>110.73</v>
      </c>
    </row>
    <row r="12486" spans="1:4">
      <c r="A12486" s="268">
        <v>87819</v>
      </c>
      <c r="B12486" s="261" t="s">
        <v>12729</v>
      </c>
      <c r="C12486" s="268" t="s">
        <v>147</v>
      </c>
      <c r="D12486" s="283">
        <v>119.51</v>
      </c>
    </row>
    <row r="12487" spans="1:4">
      <c r="A12487" s="268">
        <v>104262</v>
      </c>
      <c r="B12487" s="261" t="s">
        <v>12730</v>
      </c>
      <c r="C12487" s="268" t="s">
        <v>147</v>
      </c>
      <c r="D12487" s="283">
        <v>141.04</v>
      </c>
    </row>
    <row r="12488" spans="1:4">
      <c r="A12488" s="268">
        <v>87823</v>
      </c>
      <c r="B12488" s="261" t="s">
        <v>12731</v>
      </c>
      <c r="C12488" s="268" t="s">
        <v>147</v>
      </c>
      <c r="D12488" s="283">
        <v>153.03</v>
      </c>
    </row>
    <row r="12489" spans="1:4">
      <c r="A12489" s="268">
        <v>87827</v>
      </c>
      <c r="B12489" s="261" t="s">
        <v>12732</v>
      </c>
      <c r="C12489" s="268" t="s">
        <v>147</v>
      </c>
      <c r="D12489" s="283">
        <v>87.69</v>
      </c>
    </row>
    <row r="12490" spans="1:4">
      <c r="A12490" s="268">
        <v>87831</v>
      </c>
      <c r="B12490" s="261" t="s">
        <v>12733</v>
      </c>
      <c r="C12490" s="268" t="s">
        <v>147</v>
      </c>
      <c r="D12490" s="283">
        <v>107.24</v>
      </c>
    </row>
    <row r="12491" spans="1:4">
      <c r="A12491" s="268">
        <v>104220</v>
      </c>
      <c r="B12491" s="261" t="s">
        <v>12734</v>
      </c>
      <c r="C12491" s="268" t="s">
        <v>147</v>
      </c>
      <c r="D12491" s="283">
        <v>61.12</v>
      </c>
    </row>
    <row r="12492" spans="1:4">
      <c r="A12492" s="268">
        <v>104203</v>
      </c>
      <c r="B12492" s="261" t="s">
        <v>12735</v>
      </c>
      <c r="C12492" s="268" t="s">
        <v>147</v>
      </c>
      <c r="D12492" s="283">
        <v>65.55</v>
      </c>
    </row>
    <row r="12493" spans="1:4">
      <c r="A12493" s="268">
        <v>104224</v>
      </c>
      <c r="B12493" s="261" t="s">
        <v>12736</v>
      </c>
      <c r="C12493" s="268" t="s">
        <v>147</v>
      </c>
      <c r="D12493" s="283">
        <v>79.22</v>
      </c>
    </row>
    <row r="12494" spans="1:4">
      <c r="A12494" s="268">
        <v>104204</v>
      </c>
      <c r="B12494" s="261" t="s">
        <v>12737</v>
      </c>
      <c r="C12494" s="268" t="s">
        <v>147</v>
      </c>
      <c r="D12494" s="283">
        <v>84.97</v>
      </c>
    </row>
    <row r="12495" spans="1:4">
      <c r="A12495" s="268">
        <v>104228</v>
      </c>
      <c r="B12495" s="261" t="s">
        <v>12738</v>
      </c>
      <c r="C12495" s="268" t="s">
        <v>147</v>
      </c>
      <c r="D12495" s="283">
        <v>87.66</v>
      </c>
    </row>
    <row r="12496" spans="1:4">
      <c r="A12496" s="268">
        <v>104205</v>
      </c>
      <c r="B12496" s="261" t="s">
        <v>12739</v>
      </c>
      <c r="C12496" s="268" t="s">
        <v>147</v>
      </c>
      <c r="D12496" s="283">
        <v>93.42</v>
      </c>
    </row>
    <row r="12497" spans="1:4">
      <c r="A12497" s="268">
        <v>104232</v>
      </c>
      <c r="B12497" s="261" t="s">
        <v>12740</v>
      </c>
      <c r="C12497" s="268" t="s">
        <v>147</v>
      </c>
      <c r="D12497" s="283">
        <v>96.91</v>
      </c>
    </row>
    <row r="12498" spans="1:4">
      <c r="A12498" s="268">
        <v>104206</v>
      </c>
      <c r="B12498" s="261" t="s">
        <v>12741</v>
      </c>
      <c r="C12498" s="268" t="s">
        <v>147</v>
      </c>
      <c r="D12498" s="283">
        <v>103.23</v>
      </c>
    </row>
    <row r="12499" spans="1:4">
      <c r="A12499" s="268">
        <v>104236</v>
      </c>
      <c r="B12499" s="261" t="s">
        <v>12742</v>
      </c>
      <c r="C12499" s="268" t="s">
        <v>147</v>
      </c>
      <c r="D12499" s="283">
        <v>46.12</v>
      </c>
    </row>
    <row r="12500" spans="1:4">
      <c r="A12500" s="268">
        <v>104207</v>
      </c>
      <c r="B12500" s="261" t="s">
        <v>12743</v>
      </c>
      <c r="C12500" s="268" t="s">
        <v>147</v>
      </c>
      <c r="D12500" s="283">
        <v>48.85</v>
      </c>
    </row>
    <row r="12501" spans="1:4">
      <c r="A12501" s="268">
        <v>104240</v>
      </c>
      <c r="B12501" s="261" t="s">
        <v>12744</v>
      </c>
      <c r="C12501" s="268" t="s">
        <v>147</v>
      </c>
      <c r="D12501" s="283">
        <v>63.8</v>
      </c>
    </row>
    <row r="12502" spans="1:4">
      <c r="A12502" s="268">
        <v>104208</v>
      </c>
      <c r="B12502" s="261" t="s">
        <v>12745</v>
      </c>
      <c r="C12502" s="268" t="s">
        <v>147</v>
      </c>
      <c r="D12502" s="283">
        <v>67.709999999999994</v>
      </c>
    </row>
    <row r="12503" spans="1:4">
      <c r="A12503" s="268">
        <v>104244</v>
      </c>
      <c r="B12503" s="261" t="s">
        <v>12746</v>
      </c>
      <c r="C12503" s="268" t="s">
        <v>147</v>
      </c>
      <c r="D12503" s="283">
        <v>71.73</v>
      </c>
    </row>
    <row r="12504" spans="1:4">
      <c r="A12504" s="268">
        <v>104209</v>
      </c>
      <c r="B12504" s="261" t="s">
        <v>12747</v>
      </c>
      <c r="C12504" s="268" t="s">
        <v>147</v>
      </c>
      <c r="D12504" s="283">
        <v>75.64</v>
      </c>
    </row>
    <row r="12505" spans="1:4">
      <c r="A12505" s="268">
        <v>104248</v>
      </c>
      <c r="B12505" s="261" t="s">
        <v>12748</v>
      </c>
      <c r="C12505" s="268" t="s">
        <v>147</v>
      </c>
      <c r="D12505" s="283">
        <v>74.95</v>
      </c>
    </row>
    <row r="12506" spans="1:4">
      <c r="A12506" s="268">
        <v>104210</v>
      </c>
      <c r="B12506" s="261" t="s">
        <v>12749</v>
      </c>
      <c r="C12506" s="268" t="s">
        <v>147</v>
      </c>
      <c r="D12506" s="283">
        <v>78.72</v>
      </c>
    </row>
    <row r="12507" spans="1:4">
      <c r="A12507" s="268">
        <v>104252</v>
      </c>
      <c r="B12507" s="261" t="s">
        <v>12750</v>
      </c>
      <c r="C12507" s="268" t="s">
        <v>147</v>
      </c>
      <c r="D12507" s="283">
        <v>84.78</v>
      </c>
    </row>
    <row r="12508" spans="1:4">
      <c r="A12508" s="268">
        <v>104211</v>
      </c>
      <c r="B12508" s="261" t="s">
        <v>12751</v>
      </c>
      <c r="C12508" s="268" t="s">
        <v>147</v>
      </c>
      <c r="D12508" s="283">
        <v>92.73</v>
      </c>
    </row>
    <row r="12509" spans="1:4">
      <c r="A12509" s="268">
        <v>104212</v>
      </c>
      <c r="B12509" s="261" t="s">
        <v>12752</v>
      </c>
      <c r="C12509" s="268" t="s">
        <v>147</v>
      </c>
      <c r="D12509" s="283">
        <v>111.67</v>
      </c>
    </row>
    <row r="12510" spans="1:4">
      <c r="A12510" s="268">
        <v>104213</v>
      </c>
      <c r="B12510" s="261" t="s">
        <v>12753</v>
      </c>
      <c r="C12510" s="268" t="s">
        <v>147</v>
      </c>
      <c r="D12510" s="283">
        <v>119.6</v>
      </c>
    </row>
    <row r="12511" spans="1:4">
      <c r="A12511" s="268">
        <v>104214</v>
      </c>
      <c r="B12511" s="261" t="s">
        <v>12754</v>
      </c>
      <c r="C12511" s="268" t="s">
        <v>147</v>
      </c>
      <c r="D12511" s="283">
        <v>142.4</v>
      </c>
    </row>
    <row r="12512" spans="1:4">
      <c r="A12512" s="268">
        <v>104215</v>
      </c>
      <c r="B12512" s="261" t="s">
        <v>12755</v>
      </c>
      <c r="C12512" s="268" t="s">
        <v>147</v>
      </c>
      <c r="D12512" s="283">
        <v>87.35</v>
      </c>
    </row>
    <row r="12513" spans="1:4">
      <c r="A12513" s="268">
        <v>104216</v>
      </c>
      <c r="B12513" s="261" t="s">
        <v>12756</v>
      </c>
      <c r="C12513" s="268" t="s">
        <v>147</v>
      </c>
      <c r="D12513" s="283">
        <v>106.23</v>
      </c>
    </row>
    <row r="12514" spans="1:4">
      <c r="A12514" s="268">
        <v>104217</v>
      </c>
      <c r="B12514" s="261" t="s">
        <v>12757</v>
      </c>
      <c r="C12514" s="268" t="s">
        <v>147</v>
      </c>
      <c r="D12514" s="283">
        <v>57.43</v>
      </c>
    </row>
    <row r="12515" spans="1:4">
      <c r="A12515" s="268">
        <v>104221</v>
      </c>
      <c r="B12515" s="261" t="s">
        <v>12758</v>
      </c>
      <c r="C12515" s="268" t="s">
        <v>147</v>
      </c>
      <c r="D12515" s="283">
        <v>74.28</v>
      </c>
    </row>
    <row r="12516" spans="1:4">
      <c r="A12516" s="268">
        <v>104225</v>
      </c>
      <c r="B12516" s="261" t="s">
        <v>12759</v>
      </c>
      <c r="C12516" s="268" t="s">
        <v>147</v>
      </c>
      <c r="D12516" s="283">
        <v>82.03</v>
      </c>
    </row>
    <row r="12517" spans="1:4">
      <c r="A12517" s="268">
        <v>104229</v>
      </c>
      <c r="B12517" s="261" t="s">
        <v>12760</v>
      </c>
      <c r="C12517" s="268" t="s">
        <v>147</v>
      </c>
      <c r="D12517" s="283">
        <v>96.29</v>
      </c>
    </row>
    <row r="12518" spans="1:4">
      <c r="A12518" s="268">
        <v>104233</v>
      </c>
      <c r="B12518" s="261" t="s">
        <v>12761</v>
      </c>
      <c r="C12518" s="268" t="s">
        <v>147</v>
      </c>
      <c r="D12518" s="283">
        <v>43.3</v>
      </c>
    </row>
    <row r="12519" spans="1:4">
      <c r="A12519" s="268">
        <v>104237</v>
      </c>
      <c r="B12519" s="261" t="s">
        <v>12762</v>
      </c>
      <c r="C12519" s="268" t="s">
        <v>147</v>
      </c>
      <c r="D12519" s="283">
        <v>59.71</v>
      </c>
    </row>
    <row r="12520" spans="1:4">
      <c r="A12520" s="268">
        <v>104241</v>
      </c>
      <c r="B12520" s="261" t="s">
        <v>12763</v>
      </c>
      <c r="C12520" s="268" t="s">
        <v>147</v>
      </c>
      <c r="D12520" s="283">
        <v>66.95</v>
      </c>
    </row>
    <row r="12521" spans="1:4">
      <c r="A12521" s="268">
        <v>104245</v>
      </c>
      <c r="B12521" s="261" t="s">
        <v>12764</v>
      </c>
      <c r="C12521" s="268" t="s">
        <v>147</v>
      </c>
      <c r="D12521" s="283">
        <v>73.17</v>
      </c>
    </row>
    <row r="12522" spans="1:4">
      <c r="A12522" s="268">
        <v>104249</v>
      </c>
      <c r="B12522" s="261" t="s">
        <v>12765</v>
      </c>
      <c r="C12522" s="268" t="s">
        <v>147</v>
      </c>
      <c r="D12522" s="283">
        <v>79.55</v>
      </c>
    </row>
    <row r="12523" spans="1:4">
      <c r="A12523" s="268">
        <v>104253</v>
      </c>
      <c r="B12523" s="261" t="s">
        <v>12766</v>
      </c>
      <c r="C12523" s="268" t="s">
        <v>147</v>
      </c>
      <c r="D12523" s="283">
        <v>95.97</v>
      </c>
    </row>
    <row r="12524" spans="1:4">
      <c r="A12524" s="268">
        <v>104256</v>
      </c>
      <c r="B12524" s="261" t="s">
        <v>12767</v>
      </c>
      <c r="C12524" s="268" t="s">
        <v>147</v>
      </c>
      <c r="D12524" s="283">
        <v>102.44</v>
      </c>
    </row>
    <row r="12525" spans="1:4">
      <c r="A12525" s="268">
        <v>104260</v>
      </c>
      <c r="B12525" s="261" t="s">
        <v>12768</v>
      </c>
      <c r="C12525" s="268" t="s">
        <v>147</v>
      </c>
      <c r="D12525" s="283">
        <v>110.37</v>
      </c>
    </row>
    <row r="12526" spans="1:4">
      <c r="A12526" s="268">
        <v>104264</v>
      </c>
      <c r="B12526" s="261" t="s">
        <v>12769</v>
      </c>
      <c r="C12526" s="268" t="s">
        <v>147</v>
      </c>
      <c r="D12526" s="283">
        <v>131.03</v>
      </c>
    </row>
    <row r="12527" spans="1:4">
      <c r="A12527" s="268">
        <v>87792</v>
      </c>
      <c r="B12527" s="261" t="s">
        <v>12770</v>
      </c>
      <c r="C12527" s="268" t="s">
        <v>147</v>
      </c>
      <c r="D12527" s="283">
        <v>45.79</v>
      </c>
    </row>
    <row r="12528" spans="1:4">
      <c r="A12528" s="268">
        <v>87797</v>
      </c>
      <c r="B12528" s="261" t="s">
        <v>12771</v>
      </c>
      <c r="C12528" s="268" t="s">
        <v>147</v>
      </c>
      <c r="D12528" s="283">
        <v>63.4</v>
      </c>
    </row>
    <row r="12529" spans="1:4">
      <c r="A12529" s="268">
        <v>87801</v>
      </c>
      <c r="B12529" s="261" t="s">
        <v>12772</v>
      </c>
      <c r="C12529" s="268" t="s">
        <v>147</v>
      </c>
      <c r="D12529" s="283">
        <v>70.64</v>
      </c>
    </row>
    <row r="12530" spans="1:4">
      <c r="A12530" s="268">
        <v>87805</v>
      </c>
      <c r="B12530" s="261" t="s">
        <v>12773</v>
      </c>
      <c r="C12530" s="268" t="s">
        <v>147</v>
      </c>
      <c r="D12530" s="283">
        <v>77.239999999999995</v>
      </c>
    </row>
    <row r="12531" spans="1:4">
      <c r="A12531" s="268">
        <v>87775</v>
      </c>
      <c r="B12531" s="261" t="s">
        <v>12774</v>
      </c>
      <c r="C12531" s="268" t="s">
        <v>147</v>
      </c>
      <c r="D12531" s="283">
        <v>61.66</v>
      </c>
    </row>
    <row r="12532" spans="1:4">
      <c r="A12532" s="268">
        <v>87779</v>
      </c>
      <c r="B12532" s="261" t="s">
        <v>12775</v>
      </c>
      <c r="C12532" s="268" t="s">
        <v>147</v>
      </c>
      <c r="D12532" s="283">
        <v>79.709999999999994</v>
      </c>
    </row>
    <row r="12533" spans="1:4">
      <c r="A12533" s="268">
        <v>87784</v>
      </c>
      <c r="B12533" s="261" t="s">
        <v>12776</v>
      </c>
      <c r="C12533" s="268" t="s">
        <v>147</v>
      </c>
      <c r="D12533" s="283">
        <v>87.46</v>
      </c>
    </row>
    <row r="12534" spans="1:4">
      <c r="A12534" s="268">
        <v>87788</v>
      </c>
      <c r="B12534" s="261" t="s">
        <v>12777</v>
      </c>
      <c r="C12534" s="268" t="s">
        <v>147</v>
      </c>
      <c r="D12534" s="283">
        <v>103.01</v>
      </c>
    </row>
    <row r="12535" spans="1:4">
      <c r="A12535" s="268">
        <v>87809</v>
      </c>
      <c r="B12535" s="261" t="s">
        <v>12778</v>
      </c>
      <c r="C12535" s="268" t="s">
        <v>147</v>
      </c>
      <c r="D12535" s="283">
        <v>87.14</v>
      </c>
    </row>
    <row r="12536" spans="1:4">
      <c r="A12536" s="268">
        <v>87813</v>
      </c>
      <c r="B12536" s="261" t="s">
        <v>12779</v>
      </c>
      <c r="C12536" s="268" t="s">
        <v>147</v>
      </c>
      <c r="D12536" s="283">
        <v>104.75</v>
      </c>
    </row>
    <row r="12537" spans="1:4">
      <c r="A12537" s="268">
        <v>104257</v>
      </c>
      <c r="B12537" s="261" t="s">
        <v>12780</v>
      </c>
      <c r="C12537" s="268" t="s">
        <v>147</v>
      </c>
      <c r="D12537" s="283">
        <v>103.21</v>
      </c>
    </row>
    <row r="12538" spans="1:4">
      <c r="A12538" s="268">
        <v>87817</v>
      </c>
      <c r="B12538" s="261" t="s">
        <v>12781</v>
      </c>
      <c r="C12538" s="268" t="s">
        <v>147</v>
      </c>
      <c r="D12538" s="283">
        <v>111.99</v>
      </c>
    </row>
    <row r="12539" spans="1:4">
      <c r="A12539" s="268">
        <v>104261</v>
      </c>
      <c r="B12539" s="261" t="s">
        <v>12782</v>
      </c>
      <c r="C12539" s="268" t="s">
        <v>147</v>
      </c>
      <c r="D12539" s="283">
        <v>132.75</v>
      </c>
    </row>
    <row r="12540" spans="1:4">
      <c r="A12540" s="268">
        <v>87821</v>
      </c>
      <c r="B12540" s="261" t="s">
        <v>12783</v>
      </c>
      <c r="C12540" s="268" t="s">
        <v>147</v>
      </c>
      <c r="D12540" s="283">
        <v>144.74</v>
      </c>
    </row>
    <row r="12541" spans="1:4">
      <c r="A12541" s="268">
        <v>87825</v>
      </c>
      <c r="B12541" s="261" t="s">
        <v>12784</v>
      </c>
      <c r="C12541" s="268" t="s">
        <v>147</v>
      </c>
      <c r="D12541" s="283">
        <v>82.21</v>
      </c>
    </row>
    <row r="12542" spans="1:4">
      <c r="A12542" s="268">
        <v>87829</v>
      </c>
      <c r="B12542" s="261" t="s">
        <v>12785</v>
      </c>
      <c r="C12542" s="268" t="s">
        <v>147</v>
      </c>
      <c r="D12542" s="283">
        <v>99.9</v>
      </c>
    </row>
    <row r="12543" spans="1:4">
      <c r="A12543" s="268">
        <v>87557</v>
      </c>
      <c r="B12543" s="261" t="s">
        <v>12786</v>
      </c>
      <c r="C12543" s="268" t="s">
        <v>147</v>
      </c>
      <c r="D12543" s="283">
        <v>51.61</v>
      </c>
    </row>
    <row r="12544" spans="1:4">
      <c r="A12544" s="268">
        <v>87539</v>
      </c>
      <c r="B12544" s="261" t="s">
        <v>12787</v>
      </c>
      <c r="C12544" s="268" t="s">
        <v>147</v>
      </c>
      <c r="D12544" s="283">
        <v>78.41</v>
      </c>
    </row>
    <row r="12545" spans="1:4">
      <c r="A12545" s="268">
        <v>104972</v>
      </c>
      <c r="B12545" s="261" t="s">
        <v>12788</v>
      </c>
      <c r="C12545" s="268" t="s">
        <v>147</v>
      </c>
      <c r="D12545" s="283">
        <v>39.619999999999997</v>
      </c>
    </row>
    <row r="12546" spans="1:4">
      <c r="A12546" s="268">
        <v>104954</v>
      </c>
      <c r="B12546" s="261" t="s">
        <v>12789</v>
      </c>
      <c r="C12546" s="268" t="s">
        <v>147</v>
      </c>
      <c r="D12546" s="283">
        <v>55.35</v>
      </c>
    </row>
    <row r="12547" spans="1:4">
      <c r="A12547" s="268">
        <v>104976</v>
      </c>
      <c r="B12547" s="261" t="s">
        <v>12790</v>
      </c>
      <c r="C12547" s="268" t="s">
        <v>147</v>
      </c>
      <c r="D12547" s="283">
        <v>35.299999999999997</v>
      </c>
    </row>
    <row r="12548" spans="1:4">
      <c r="A12548" s="268">
        <v>104966</v>
      </c>
      <c r="B12548" s="261" t="s">
        <v>12791</v>
      </c>
      <c r="C12548" s="268" t="s">
        <v>147</v>
      </c>
      <c r="D12548" s="283">
        <v>51.04</v>
      </c>
    </row>
    <row r="12549" spans="1:4">
      <c r="A12549" s="268">
        <v>104968</v>
      </c>
      <c r="B12549" s="261" t="s">
        <v>12792</v>
      </c>
      <c r="C12549" s="268" t="s">
        <v>147</v>
      </c>
      <c r="D12549" s="283">
        <v>46.88</v>
      </c>
    </row>
    <row r="12550" spans="1:4">
      <c r="A12550" s="268">
        <v>104962</v>
      </c>
      <c r="B12550" s="261" t="s">
        <v>12793</v>
      </c>
      <c r="C12550" s="268" t="s">
        <v>147</v>
      </c>
      <c r="D12550" s="283">
        <v>62.61</v>
      </c>
    </row>
    <row r="12551" spans="1:4">
      <c r="A12551" s="268">
        <v>87550</v>
      </c>
      <c r="B12551" s="261" t="s">
        <v>12794</v>
      </c>
      <c r="C12551" s="268" t="s">
        <v>147</v>
      </c>
      <c r="D12551" s="283">
        <v>31.6</v>
      </c>
    </row>
    <row r="12552" spans="1:4">
      <c r="A12552" s="268">
        <v>87532</v>
      </c>
      <c r="B12552" s="261" t="s">
        <v>12795</v>
      </c>
      <c r="C12552" s="268" t="s">
        <v>147</v>
      </c>
      <c r="D12552" s="283">
        <v>45.17</v>
      </c>
    </row>
    <row r="12553" spans="1:4">
      <c r="A12553" s="268">
        <v>87554</v>
      </c>
      <c r="B12553" s="261" t="s">
        <v>12796</v>
      </c>
      <c r="C12553" s="268" t="s">
        <v>147</v>
      </c>
      <c r="D12553" s="283">
        <v>28.8</v>
      </c>
    </row>
    <row r="12554" spans="1:4">
      <c r="A12554" s="268">
        <v>87536</v>
      </c>
      <c r="B12554" s="261" t="s">
        <v>12797</v>
      </c>
      <c r="C12554" s="268" t="s">
        <v>147</v>
      </c>
      <c r="D12554" s="283">
        <v>42.39</v>
      </c>
    </row>
    <row r="12555" spans="1:4">
      <c r="A12555" s="268">
        <v>87528</v>
      </c>
      <c r="B12555" s="261" t="s">
        <v>12798</v>
      </c>
      <c r="C12555" s="268" t="s">
        <v>147</v>
      </c>
      <c r="D12555" s="283">
        <v>49.86</v>
      </c>
    </row>
    <row r="12556" spans="1:4">
      <c r="A12556" s="268">
        <v>87546</v>
      </c>
      <c r="B12556" s="261" t="s">
        <v>12799</v>
      </c>
      <c r="C12556" s="268" t="s">
        <v>147</v>
      </c>
      <c r="D12556" s="283">
        <v>36.29</v>
      </c>
    </row>
    <row r="12557" spans="1:4">
      <c r="A12557" s="268">
        <v>104971</v>
      </c>
      <c r="B12557" s="261" t="s">
        <v>12800</v>
      </c>
      <c r="C12557" s="268" t="s">
        <v>147</v>
      </c>
      <c r="D12557" s="283">
        <v>36.65</v>
      </c>
    </row>
    <row r="12558" spans="1:4">
      <c r="A12558" s="268">
        <v>104965</v>
      </c>
      <c r="B12558" s="261" t="s">
        <v>12801</v>
      </c>
      <c r="C12558" s="268" t="s">
        <v>147</v>
      </c>
      <c r="D12558" s="283">
        <v>50.71</v>
      </c>
    </row>
    <row r="12559" spans="1:4">
      <c r="A12559" s="268">
        <v>104975</v>
      </c>
      <c r="B12559" s="261" t="s">
        <v>12802</v>
      </c>
      <c r="C12559" s="268" t="s">
        <v>147</v>
      </c>
      <c r="D12559" s="283">
        <v>32.33</v>
      </c>
    </row>
    <row r="12560" spans="1:4">
      <c r="A12560" s="268">
        <v>104957</v>
      </c>
      <c r="B12560" s="261" t="s">
        <v>12803</v>
      </c>
      <c r="C12560" s="268" t="s">
        <v>147</v>
      </c>
      <c r="D12560" s="283">
        <v>46.4</v>
      </c>
    </row>
    <row r="12561" spans="1:4">
      <c r="A12561" s="268">
        <v>104967</v>
      </c>
      <c r="B12561" s="261" t="s">
        <v>12804</v>
      </c>
      <c r="C12561" s="268" t="s">
        <v>147</v>
      </c>
      <c r="D12561" s="283">
        <v>43.91</v>
      </c>
    </row>
    <row r="12562" spans="1:4">
      <c r="A12562" s="268">
        <v>104961</v>
      </c>
      <c r="B12562" s="261" t="s">
        <v>12805</v>
      </c>
      <c r="C12562" s="268" t="s">
        <v>147</v>
      </c>
      <c r="D12562" s="283">
        <v>57.97</v>
      </c>
    </row>
    <row r="12563" spans="1:4">
      <c r="A12563" s="268">
        <v>87549</v>
      </c>
      <c r="B12563" s="261" t="s">
        <v>12806</v>
      </c>
      <c r="C12563" s="268" t="s">
        <v>147</v>
      </c>
      <c r="D12563" s="283">
        <v>28.63</v>
      </c>
    </row>
    <row r="12564" spans="1:4">
      <c r="A12564" s="268">
        <v>87531</v>
      </c>
      <c r="B12564" s="261" t="s">
        <v>12807</v>
      </c>
      <c r="C12564" s="268" t="s">
        <v>147</v>
      </c>
      <c r="D12564" s="283">
        <v>40.53</v>
      </c>
    </row>
    <row r="12565" spans="1:4">
      <c r="A12565" s="268">
        <v>87553</v>
      </c>
      <c r="B12565" s="261" t="s">
        <v>12808</v>
      </c>
      <c r="C12565" s="268" t="s">
        <v>147</v>
      </c>
      <c r="D12565" s="283">
        <v>25.83</v>
      </c>
    </row>
    <row r="12566" spans="1:4">
      <c r="A12566" s="268">
        <v>87535</v>
      </c>
      <c r="B12566" s="261" t="s">
        <v>12809</v>
      </c>
      <c r="C12566" s="268" t="s">
        <v>147</v>
      </c>
      <c r="D12566" s="283">
        <v>37.75</v>
      </c>
    </row>
    <row r="12567" spans="1:4">
      <c r="A12567" s="268">
        <v>87527</v>
      </c>
      <c r="B12567" s="261" t="s">
        <v>12810</v>
      </c>
      <c r="C12567" s="268" t="s">
        <v>147</v>
      </c>
      <c r="D12567" s="283">
        <v>45.22</v>
      </c>
    </row>
    <row r="12568" spans="1:4">
      <c r="A12568" s="268">
        <v>87545</v>
      </c>
      <c r="B12568" s="261" t="s">
        <v>12811</v>
      </c>
      <c r="C12568" s="268" t="s">
        <v>147</v>
      </c>
      <c r="D12568" s="283">
        <v>33.32</v>
      </c>
    </row>
    <row r="12569" spans="1:4">
      <c r="A12569" s="268">
        <v>104960</v>
      </c>
      <c r="B12569" s="261" t="s">
        <v>12812</v>
      </c>
      <c r="C12569" s="268" t="s">
        <v>147</v>
      </c>
      <c r="D12569" s="283">
        <v>49.97</v>
      </c>
    </row>
    <row r="12570" spans="1:4">
      <c r="A12570" s="268">
        <v>87561</v>
      </c>
      <c r="B12570" s="261" t="s">
        <v>12813</v>
      </c>
      <c r="C12570" s="268" t="s">
        <v>147</v>
      </c>
      <c r="D12570" s="283">
        <v>51.02</v>
      </c>
    </row>
    <row r="12571" spans="1:4">
      <c r="A12571" s="268">
        <v>104953</v>
      </c>
      <c r="B12571" s="261" t="s">
        <v>12814</v>
      </c>
      <c r="C12571" s="268" t="s">
        <v>147</v>
      </c>
      <c r="D12571" s="283">
        <v>76.77</v>
      </c>
    </row>
    <row r="12572" spans="1:4">
      <c r="A12572" s="268">
        <v>87543</v>
      </c>
      <c r="B12572" s="261" t="s">
        <v>12815</v>
      </c>
      <c r="C12572" s="268" t="s">
        <v>147</v>
      </c>
      <c r="D12572" s="283">
        <v>29.58</v>
      </c>
    </row>
    <row r="12573" spans="1:4">
      <c r="A12573" s="268">
        <v>104959</v>
      </c>
      <c r="B12573" s="261" t="s">
        <v>12816</v>
      </c>
      <c r="C12573" s="268" t="s">
        <v>147</v>
      </c>
      <c r="D12573" s="283">
        <v>29.51</v>
      </c>
    </row>
    <row r="12574" spans="1:4">
      <c r="A12574" s="268">
        <v>104958</v>
      </c>
      <c r="B12574" s="261" t="s">
        <v>12817</v>
      </c>
      <c r="C12574" s="268" t="s">
        <v>147</v>
      </c>
      <c r="D12574" s="283">
        <v>26.54</v>
      </c>
    </row>
    <row r="12575" spans="1:4">
      <c r="A12575" s="268">
        <v>104970</v>
      </c>
      <c r="B12575" s="261" t="s">
        <v>12818</v>
      </c>
      <c r="C12575" s="268" t="s">
        <v>147</v>
      </c>
      <c r="D12575" s="283">
        <v>41.72</v>
      </c>
    </row>
    <row r="12576" spans="1:4">
      <c r="A12576" s="268">
        <v>104964</v>
      </c>
      <c r="B12576" s="261" t="s">
        <v>12819</v>
      </c>
      <c r="C12576" s="268" t="s">
        <v>147</v>
      </c>
      <c r="D12576" s="283">
        <v>57.46</v>
      </c>
    </row>
    <row r="12577" spans="1:4">
      <c r="A12577" s="268">
        <v>104956</v>
      </c>
      <c r="B12577" s="261" t="s">
        <v>12820</v>
      </c>
      <c r="C12577" s="268" t="s">
        <v>147</v>
      </c>
      <c r="D12577" s="283">
        <v>52.12</v>
      </c>
    </row>
    <row r="12578" spans="1:4">
      <c r="A12578" s="268">
        <v>104974</v>
      </c>
      <c r="B12578" s="261" t="s">
        <v>12821</v>
      </c>
      <c r="C12578" s="268" t="s">
        <v>147</v>
      </c>
      <c r="D12578" s="283">
        <v>36.369999999999997</v>
      </c>
    </row>
    <row r="12579" spans="1:4">
      <c r="A12579" s="268">
        <v>87548</v>
      </c>
      <c r="B12579" s="261" t="s">
        <v>12822</v>
      </c>
      <c r="C12579" s="268" t="s">
        <v>147</v>
      </c>
      <c r="D12579" s="283">
        <v>32.950000000000003</v>
      </c>
    </row>
    <row r="12580" spans="1:4">
      <c r="A12580" s="268">
        <v>87530</v>
      </c>
      <c r="B12580" s="261" t="s">
        <v>12823</v>
      </c>
      <c r="C12580" s="268" t="s">
        <v>147</v>
      </c>
      <c r="D12580" s="283">
        <v>46.53</v>
      </c>
    </row>
    <row r="12581" spans="1:4">
      <c r="A12581" s="268">
        <v>104952</v>
      </c>
      <c r="B12581" s="261" t="s">
        <v>12824</v>
      </c>
      <c r="C12581" s="268" t="s">
        <v>147</v>
      </c>
      <c r="D12581" s="283">
        <v>43.09</v>
      </c>
    </row>
    <row r="12582" spans="1:4">
      <c r="A12582" s="268">
        <v>104969</v>
      </c>
      <c r="B12582" s="261" t="s">
        <v>12825</v>
      </c>
      <c r="C12582" s="268" t="s">
        <v>147</v>
      </c>
      <c r="D12582" s="283">
        <v>38.75</v>
      </c>
    </row>
    <row r="12583" spans="1:4">
      <c r="A12583" s="268">
        <v>104963</v>
      </c>
      <c r="B12583" s="261" t="s">
        <v>12826</v>
      </c>
      <c r="C12583" s="268" t="s">
        <v>147</v>
      </c>
      <c r="D12583" s="283">
        <v>52.82</v>
      </c>
    </row>
    <row r="12584" spans="1:4">
      <c r="A12584" s="268">
        <v>104955</v>
      </c>
      <c r="B12584" s="261" t="s">
        <v>12827</v>
      </c>
      <c r="C12584" s="268" t="s">
        <v>147</v>
      </c>
      <c r="D12584" s="283">
        <v>47.48</v>
      </c>
    </row>
    <row r="12585" spans="1:4">
      <c r="A12585" s="268">
        <v>104973</v>
      </c>
      <c r="B12585" s="261" t="s">
        <v>12828</v>
      </c>
      <c r="C12585" s="268" t="s">
        <v>147</v>
      </c>
      <c r="D12585" s="283">
        <v>33.4</v>
      </c>
    </row>
    <row r="12586" spans="1:4">
      <c r="A12586" s="268">
        <v>87547</v>
      </c>
      <c r="B12586" s="261" t="s">
        <v>12829</v>
      </c>
      <c r="C12586" s="268" t="s">
        <v>147</v>
      </c>
      <c r="D12586" s="283">
        <v>29.98</v>
      </c>
    </row>
    <row r="12587" spans="1:4">
      <c r="A12587" s="268">
        <v>87529</v>
      </c>
      <c r="B12587" s="261" t="s">
        <v>12830</v>
      </c>
      <c r="C12587" s="268" t="s">
        <v>147</v>
      </c>
      <c r="D12587" s="283">
        <v>41.89</v>
      </c>
    </row>
    <row r="12588" spans="1:4">
      <c r="A12588" s="268">
        <v>104951</v>
      </c>
      <c r="B12588" s="261" t="s">
        <v>12831</v>
      </c>
      <c r="C12588" s="268" t="s">
        <v>147</v>
      </c>
      <c r="D12588" s="283">
        <v>38.450000000000003</v>
      </c>
    </row>
    <row r="12589" spans="1:4">
      <c r="A12589" s="268">
        <v>104978</v>
      </c>
      <c r="B12589" s="261" t="s">
        <v>12832</v>
      </c>
      <c r="C12589" s="268" t="s">
        <v>147</v>
      </c>
      <c r="D12589" s="283">
        <v>41.39</v>
      </c>
    </row>
    <row r="12590" spans="1:4">
      <c r="A12590" s="268">
        <v>104977</v>
      </c>
      <c r="B12590" s="261" t="s">
        <v>12833</v>
      </c>
      <c r="C12590" s="268" t="s">
        <v>147</v>
      </c>
      <c r="D12590" s="283">
        <v>55.28</v>
      </c>
    </row>
    <row r="12591" spans="1:4">
      <c r="A12591" s="268">
        <v>90408</v>
      </c>
      <c r="B12591" s="261" t="s">
        <v>12834</v>
      </c>
      <c r="C12591" s="268" t="s">
        <v>147</v>
      </c>
      <c r="D12591" s="283">
        <v>36.450000000000003</v>
      </c>
    </row>
    <row r="12592" spans="1:4">
      <c r="A12592" s="268">
        <v>90406</v>
      </c>
      <c r="B12592" s="261" t="s">
        <v>12835</v>
      </c>
      <c r="C12592" s="268" t="s">
        <v>147</v>
      </c>
      <c r="D12592" s="283">
        <v>49.26</v>
      </c>
    </row>
    <row r="12593" spans="1:4">
      <c r="A12593" s="268">
        <v>106626</v>
      </c>
      <c r="B12593" s="261" t="s">
        <v>12836</v>
      </c>
      <c r="C12593" s="268" t="s">
        <v>347</v>
      </c>
      <c r="D12593" s="283">
        <v>0</v>
      </c>
    </row>
    <row r="12594" spans="1:4">
      <c r="A12594" s="268">
        <v>106627</v>
      </c>
      <c r="B12594" s="261" t="s">
        <v>12837</v>
      </c>
      <c r="C12594" s="268" t="s">
        <v>347</v>
      </c>
      <c r="D12594" s="283">
        <v>0</v>
      </c>
    </row>
    <row r="12595" spans="1:4">
      <c r="A12595" s="268">
        <v>106628</v>
      </c>
      <c r="B12595" s="261" t="s">
        <v>12838</v>
      </c>
      <c r="C12595" s="268" t="s">
        <v>347</v>
      </c>
      <c r="D12595" s="283">
        <v>0</v>
      </c>
    </row>
    <row r="12596" spans="1:4">
      <c r="A12596" s="268">
        <v>106629</v>
      </c>
      <c r="B12596" s="261" t="s">
        <v>12839</v>
      </c>
      <c r="C12596" s="268" t="s">
        <v>347</v>
      </c>
      <c r="D12596" s="283">
        <v>0</v>
      </c>
    </row>
    <row r="12597" spans="1:4">
      <c r="A12597" s="268">
        <v>106631</v>
      </c>
      <c r="B12597" s="261" t="s">
        <v>12840</v>
      </c>
      <c r="C12597" s="268" t="s">
        <v>347</v>
      </c>
      <c r="D12597" s="283">
        <v>0</v>
      </c>
    </row>
    <row r="12598" spans="1:4">
      <c r="A12598" s="268">
        <v>106630</v>
      </c>
      <c r="B12598" s="261" t="s">
        <v>12841</v>
      </c>
      <c r="C12598" s="268" t="s">
        <v>347</v>
      </c>
      <c r="D12598" s="283">
        <v>0</v>
      </c>
    </row>
    <row r="12599" spans="1:4">
      <c r="A12599" s="268">
        <v>106633</v>
      </c>
      <c r="B12599" s="261" t="s">
        <v>12842</v>
      </c>
      <c r="C12599" s="268" t="s">
        <v>347</v>
      </c>
      <c r="D12599" s="283">
        <v>0</v>
      </c>
    </row>
    <row r="12600" spans="1:4">
      <c r="A12600" s="268">
        <v>106632</v>
      </c>
      <c r="B12600" s="261" t="s">
        <v>12843</v>
      </c>
      <c r="C12600" s="268" t="s">
        <v>347</v>
      </c>
      <c r="D12600" s="283">
        <v>0</v>
      </c>
    </row>
    <row r="12601" spans="1:4">
      <c r="A12601" s="268">
        <v>106634</v>
      </c>
      <c r="B12601" s="261" t="s">
        <v>12844</v>
      </c>
      <c r="C12601" s="268" t="s">
        <v>347</v>
      </c>
      <c r="D12601" s="283">
        <v>0</v>
      </c>
    </row>
    <row r="12602" spans="1:4">
      <c r="A12602" s="268">
        <v>106636</v>
      </c>
      <c r="B12602" s="261" t="s">
        <v>12845</v>
      </c>
      <c r="C12602" s="268" t="s">
        <v>347</v>
      </c>
      <c r="D12602" s="283">
        <v>0</v>
      </c>
    </row>
    <row r="12603" spans="1:4">
      <c r="A12603" s="268">
        <v>106635</v>
      </c>
      <c r="B12603" s="261" t="s">
        <v>12846</v>
      </c>
      <c r="C12603" s="268" t="s">
        <v>347</v>
      </c>
      <c r="D12603" s="283">
        <v>0</v>
      </c>
    </row>
    <row r="12604" spans="1:4">
      <c r="A12604" s="268">
        <v>106637</v>
      </c>
      <c r="B12604" s="261" t="s">
        <v>12847</v>
      </c>
      <c r="C12604" s="268" t="s">
        <v>347</v>
      </c>
      <c r="D12604" s="283">
        <v>0</v>
      </c>
    </row>
    <row r="12605" spans="1:4">
      <c r="A12605" s="268">
        <v>106639</v>
      </c>
      <c r="B12605" s="261" t="s">
        <v>12848</v>
      </c>
      <c r="C12605" s="268" t="s">
        <v>347</v>
      </c>
      <c r="D12605" s="283">
        <v>0</v>
      </c>
    </row>
    <row r="12606" spans="1:4">
      <c r="A12606" s="268">
        <v>106638</v>
      </c>
      <c r="B12606" s="261" t="s">
        <v>12849</v>
      </c>
      <c r="C12606" s="268" t="s">
        <v>347</v>
      </c>
      <c r="D12606" s="283">
        <v>0</v>
      </c>
    </row>
    <row r="12607" spans="1:4">
      <c r="A12607" s="268">
        <v>106641</v>
      </c>
      <c r="B12607" s="261" t="s">
        <v>12850</v>
      </c>
      <c r="C12607" s="268" t="s">
        <v>347</v>
      </c>
      <c r="D12607" s="283">
        <v>0</v>
      </c>
    </row>
    <row r="12608" spans="1:4">
      <c r="A12608" s="268">
        <v>106640</v>
      </c>
      <c r="B12608" s="261" t="s">
        <v>12851</v>
      </c>
      <c r="C12608" s="268" t="s">
        <v>347</v>
      </c>
      <c r="D12608" s="283">
        <v>0</v>
      </c>
    </row>
    <row r="12609" spans="1:4">
      <c r="A12609" s="268">
        <v>106644</v>
      </c>
      <c r="B12609" s="261" t="s">
        <v>12852</v>
      </c>
      <c r="C12609" s="268" t="s">
        <v>347</v>
      </c>
      <c r="D12609" s="283">
        <v>0</v>
      </c>
    </row>
    <row r="12610" spans="1:4">
      <c r="A12610" s="268">
        <v>106646</v>
      </c>
      <c r="B12610" s="261" t="s">
        <v>12853</v>
      </c>
      <c r="C12610" s="268" t="s">
        <v>347</v>
      </c>
      <c r="D12610" s="283">
        <v>0</v>
      </c>
    </row>
    <row r="12611" spans="1:4">
      <c r="A12611" s="268">
        <v>106645</v>
      </c>
      <c r="B12611" s="261" t="s">
        <v>12854</v>
      </c>
      <c r="C12611" s="268" t="s">
        <v>347</v>
      </c>
      <c r="D12611" s="283">
        <v>0</v>
      </c>
    </row>
    <row r="12612" spans="1:4">
      <c r="A12612" s="268">
        <v>106643</v>
      </c>
      <c r="B12612" s="261" t="s">
        <v>12855</v>
      </c>
      <c r="C12612" s="268" t="s">
        <v>347</v>
      </c>
      <c r="D12612" s="283">
        <v>0</v>
      </c>
    </row>
    <row r="12613" spans="1:4">
      <c r="A12613" s="268">
        <v>106642</v>
      </c>
      <c r="B12613" s="261" t="s">
        <v>12856</v>
      </c>
      <c r="C12613" s="268" t="s">
        <v>347</v>
      </c>
      <c r="D12613" s="283">
        <v>0</v>
      </c>
    </row>
    <row r="12614" spans="1:4">
      <c r="A12614" s="268">
        <v>106649</v>
      </c>
      <c r="B12614" s="261" t="s">
        <v>12857</v>
      </c>
      <c r="C12614" s="268" t="s">
        <v>347</v>
      </c>
      <c r="D12614" s="283">
        <v>0</v>
      </c>
    </row>
    <row r="12615" spans="1:4">
      <c r="A12615" s="268">
        <v>106648</v>
      </c>
      <c r="B12615" s="261" t="s">
        <v>12858</v>
      </c>
      <c r="C12615" s="268" t="s">
        <v>347</v>
      </c>
      <c r="D12615" s="283">
        <v>0</v>
      </c>
    </row>
    <row r="12616" spans="1:4">
      <c r="A12616" s="268">
        <v>106647</v>
      </c>
      <c r="B12616" s="261" t="s">
        <v>12859</v>
      </c>
      <c r="C12616" s="268" t="s">
        <v>347</v>
      </c>
      <c r="D12616" s="283">
        <v>0</v>
      </c>
    </row>
    <row r="12617" spans="1:4">
      <c r="A12617" s="268">
        <v>106652</v>
      </c>
      <c r="B12617" s="261" t="s">
        <v>12860</v>
      </c>
      <c r="C12617" s="268" t="s">
        <v>347</v>
      </c>
      <c r="D12617" s="283">
        <v>0</v>
      </c>
    </row>
    <row r="12618" spans="1:4">
      <c r="A12618" s="268">
        <v>106653</v>
      </c>
      <c r="B12618" s="261" t="s">
        <v>12861</v>
      </c>
      <c r="C12618" s="268" t="s">
        <v>347</v>
      </c>
      <c r="D12618" s="283">
        <v>0</v>
      </c>
    </row>
    <row r="12619" spans="1:4">
      <c r="A12619" s="268">
        <v>106654</v>
      </c>
      <c r="B12619" s="261" t="s">
        <v>12862</v>
      </c>
      <c r="C12619" s="268" t="s">
        <v>347</v>
      </c>
      <c r="D12619" s="283">
        <v>0</v>
      </c>
    </row>
    <row r="12620" spans="1:4">
      <c r="A12620" s="268">
        <v>106651</v>
      </c>
      <c r="B12620" s="261" t="s">
        <v>12863</v>
      </c>
      <c r="C12620" s="268" t="s">
        <v>347</v>
      </c>
      <c r="D12620" s="283">
        <v>0</v>
      </c>
    </row>
    <row r="12621" spans="1:4">
      <c r="A12621" s="268">
        <v>106650</v>
      </c>
      <c r="B12621" s="261" t="s">
        <v>12864</v>
      </c>
      <c r="C12621" s="268" t="s">
        <v>347</v>
      </c>
      <c r="D12621" s="283">
        <v>0</v>
      </c>
    </row>
    <row r="12622" spans="1:4">
      <c r="A12622" s="268">
        <v>106655</v>
      </c>
      <c r="B12622" s="261" t="s">
        <v>12865</v>
      </c>
      <c r="C12622" s="268" t="s">
        <v>347</v>
      </c>
      <c r="D12622" s="283">
        <v>0</v>
      </c>
    </row>
    <row r="12623" spans="1:4">
      <c r="A12623" s="268">
        <v>106657</v>
      </c>
      <c r="B12623" s="261" t="s">
        <v>12866</v>
      </c>
      <c r="C12623" s="268" t="s">
        <v>347</v>
      </c>
      <c r="D12623" s="283">
        <v>0</v>
      </c>
    </row>
    <row r="12624" spans="1:4">
      <c r="A12624" s="268">
        <v>106656</v>
      </c>
      <c r="B12624" s="261" t="s">
        <v>12867</v>
      </c>
      <c r="C12624" s="268" t="s">
        <v>347</v>
      </c>
      <c r="D12624" s="283">
        <v>0</v>
      </c>
    </row>
    <row r="12625" spans="1:4">
      <c r="A12625" s="268">
        <v>106661</v>
      </c>
      <c r="B12625" s="261" t="s">
        <v>12868</v>
      </c>
      <c r="C12625" s="268" t="s">
        <v>347</v>
      </c>
      <c r="D12625" s="283">
        <v>0</v>
      </c>
    </row>
    <row r="12626" spans="1:4">
      <c r="A12626" s="268">
        <v>106660</v>
      </c>
      <c r="B12626" s="261" t="s">
        <v>12869</v>
      </c>
      <c r="C12626" s="268" t="s">
        <v>347</v>
      </c>
      <c r="D12626" s="283">
        <v>0</v>
      </c>
    </row>
    <row r="12627" spans="1:4">
      <c r="A12627" s="268">
        <v>106659</v>
      </c>
      <c r="B12627" s="261" t="s">
        <v>12870</v>
      </c>
      <c r="C12627" s="268" t="s">
        <v>347</v>
      </c>
      <c r="D12627" s="283">
        <v>0</v>
      </c>
    </row>
    <row r="12628" spans="1:4">
      <c r="A12628" s="268">
        <v>106658</v>
      </c>
      <c r="B12628" s="261" t="s">
        <v>12871</v>
      </c>
      <c r="C12628" s="268" t="s">
        <v>347</v>
      </c>
      <c r="D12628" s="283">
        <v>0</v>
      </c>
    </row>
    <row r="12629" spans="1:4">
      <c r="A12629" s="268">
        <v>106663</v>
      </c>
      <c r="B12629" s="261" t="s">
        <v>12872</v>
      </c>
      <c r="C12629" s="268" t="s">
        <v>347</v>
      </c>
      <c r="D12629" s="283">
        <v>0</v>
      </c>
    </row>
    <row r="12630" spans="1:4">
      <c r="A12630" s="268">
        <v>106662</v>
      </c>
      <c r="B12630" s="261" t="s">
        <v>12873</v>
      </c>
      <c r="C12630" s="268" t="s">
        <v>347</v>
      </c>
      <c r="D12630" s="283">
        <v>0</v>
      </c>
    </row>
    <row r="12631" spans="1:4">
      <c r="A12631" s="268">
        <v>106664</v>
      </c>
      <c r="B12631" s="261" t="s">
        <v>12874</v>
      </c>
      <c r="C12631" s="268" t="s">
        <v>347</v>
      </c>
      <c r="D12631" s="283">
        <v>0</v>
      </c>
    </row>
    <row r="12632" spans="1:4">
      <c r="A12632" s="268">
        <v>106602</v>
      </c>
      <c r="B12632" s="261" t="s">
        <v>12875</v>
      </c>
      <c r="C12632" s="268" t="s">
        <v>12876</v>
      </c>
      <c r="D12632" s="283">
        <v>0</v>
      </c>
    </row>
    <row r="12633" spans="1:4">
      <c r="A12633" s="268">
        <v>106603</v>
      </c>
      <c r="B12633" s="261" t="s">
        <v>12877</v>
      </c>
      <c r="C12633" s="268" t="s">
        <v>12876</v>
      </c>
      <c r="D12633" s="283">
        <v>0</v>
      </c>
    </row>
    <row r="12634" spans="1:4">
      <c r="A12634" s="268">
        <v>106604</v>
      </c>
      <c r="B12634" s="261" t="s">
        <v>12878</v>
      </c>
      <c r="C12634" s="268" t="s">
        <v>12876</v>
      </c>
      <c r="D12634" s="283">
        <v>0</v>
      </c>
    </row>
    <row r="12635" spans="1:4">
      <c r="A12635" s="268">
        <v>106598</v>
      </c>
      <c r="B12635" s="261" t="s">
        <v>12879</v>
      </c>
      <c r="C12635" s="268" t="s">
        <v>12876</v>
      </c>
      <c r="D12635" s="283">
        <v>0</v>
      </c>
    </row>
    <row r="12636" spans="1:4">
      <c r="A12636" s="268">
        <v>106599</v>
      </c>
      <c r="B12636" s="261" t="s">
        <v>12880</v>
      </c>
      <c r="C12636" s="268" t="s">
        <v>12876</v>
      </c>
      <c r="D12636" s="283">
        <v>0</v>
      </c>
    </row>
    <row r="12637" spans="1:4">
      <c r="A12637" s="268">
        <v>106601</v>
      </c>
      <c r="B12637" s="261" t="s">
        <v>12881</v>
      </c>
      <c r="C12637" s="268" t="s">
        <v>12876</v>
      </c>
      <c r="D12637" s="283">
        <v>0</v>
      </c>
    </row>
    <row r="12638" spans="1:4">
      <c r="A12638" s="268">
        <v>106600</v>
      </c>
      <c r="B12638" s="261" t="s">
        <v>12882</v>
      </c>
      <c r="C12638" s="268" t="s">
        <v>12876</v>
      </c>
      <c r="D12638" s="283">
        <v>0</v>
      </c>
    </row>
    <row r="12639" spans="1:4">
      <c r="A12639" s="268">
        <v>106609</v>
      </c>
      <c r="B12639" s="261" t="s">
        <v>12883</v>
      </c>
      <c r="C12639" s="268" t="s">
        <v>12876</v>
      </c>
      <c r="D12639" s="283">
        <v>0</v>
      </c>
    </row>
    <row r="12640" spans="1:4">
      <c r="A12640" s="268">
        <v>106610</v>
      </c>
      <c r="B12640" s="261" t="s">
        <v>12884</v>
      </c>
      <c r="C12640" s="268" t="s">
        <v>12876</v>
      </c>
      <c r="D12640" s="283">
        <v>0</v>
      </c>
    </row>
    <row r="12641" spans="1:4">
      <c r="A12641" s="268">
        <v>106611</v>
      </c>
      <c r="B12641" s="261" t="s">
        <v>12885</v>
      </c>
      <c r="C12641" s="268" t="s">
        <v>12876</v>
      </c>
      <c r="D12641" s="283">
        <v>0</v>
      </c>
    </row>
    <row r="12642" spans="1:4">
      <c r="A12642" s="268">
        <v>106605</v>
      </c>
      <c r="B12642" s="261" t="s">
        <v>12886</v>
      </c>
      <c r="C12642" s="268" t="s">
        <v>12876</v>
      </c>
      <c r="D12642" s="283">
        <v>0</v>
      </c>
    </row>
    <row r="12643" spans="1:4">
      <c r="A12643" s="268">
        <v>106606</v>
      </c>
      <c r="B12643" s="261" t="s">
        <v>12887</v>
      </c>
      <c r="C12643" s="268" t="s">
        <v>12876</v>
      </c>
      <c r="D12643" s="283">
        <v>0</v>
      </c>
    </row>
    <row r="12644" spans="1:4">
      <c r="A12644" s="268">
        <v>106608</v>
      </c>
      <c r="B12644" s="261" t="s">
        <v>12888</v>
      </c>
      <c r="C12644" s="268" t="s">
        <v>12876</v>
      </c>
      <c r="D12644" s="283">
        <v>0</v>
      </c>
    </row>
    <row r="12645" spans="1:4">
      <c r="A12645" s="268">
        <v>106607</v>
      </c>
      <c r="B12645" s="261" t="s">
        <v>12889</v>
      </c>
      <c r="C12645" s="268" t="s">
        <v>12876</v>
      </c>
      <c r="D12645" s="283">
        <v>0</v>
      </c>
    </row>
    <row r="12646" spans="1:4">
      <c r="A12646" s="268">
        <v>106581</v>
      </c>
      <c r="B12646" s="261" t="s">
        <v>12890</v>
      </c>
      <c r="C12646" s="268" t="s">
        <v>12876</v>
      </c>
      <c r="D12646" s="283">
        <v>0</v>
      </c>
    </row>
    <row r="12647" spans="1:4">
      <c r="A12647" s="268">
        <v>106582</v>
      </c>
      <c r="B12647" s="261" t="s">
        <v>12891</v>
      </c>
      <c r="C12647" s="268" t="s">
        <v>12876</v>
      </c>
      <c r="D12647" s="283">
        <v>0</v>
      </c>
    </row>
    <row r="12648" spans="1:4">
      <c r="A12648" s="268">
        <v>106583</v>
      </c>
      <c r="B12648" s="261" t="s">
        <v>12892</v>
      </c>
      <c r="C12648" s="268" t="s">
        <v>12876</v>
      </c>
      <c r="D12648" s="283">
        <v>0</v>
      </c>
    </row>
    <row r="12649" spans="1:4">
      <c r="A12649" s="268">
        <v>106577</v>
      </c>
      <c r="B12649" s="261" t="s">
        <v>12893</v>
      </c>
      <c r="C12649" s="268" t="s">
        <v>12876</v>
      </c>
      <c r="D12649" s="283">
        <v>0</v>
      </c>
    </row>
    <row r="12650" spans="1:4">
      <c r="A12650" s="268">
        <v>106578</v>
      </c>
      <c r="B12650" s="261" t="s">
        <v>12894</v>
      </c>
      <c r="C12650" s="268" t="s">
        <v>12876</v>
      </c>
      <c r="D12650" s="283">
        <v>0</v>
      </c>
    </row>
    <row r="12651" spans="1:4">
      <c r="A12651" s="268">
        <v>106580</v>
      </c>
      <c r="B12651" s="261" t="s">
        <v>12895</v>
      </c>
      <c r="C12651" s="268" t="s">
        <v>12876</v>
      </c>
      <c r="D12651" s="283">
        <v>0</v>
      </c>
    </row>
    <row r="12652" spans="1:4">
      <c r="A12652" s="268">
        <v>106579</v>
      </c>
      <c r="B12652" s="261" t="s">
        <v>12896</v>
      </c>
      <c r="C12652" s="268" t="s">
        <v>12876</v>
      </c>
      <c r="D12652" s="283">
        <v>0</v>
      </c>
    </row>
    <row r="12653" spans="1:4">
      <c r="A12653" s="268">
        <v>106588</v>
      </c>
      <c r="B12653" s="261" t="s">
        <v>12897</v>
      </c>
      <c r="C12653" s="268" t="s">
        <v>12876</v>
      </c>
      <c r="D12653" s="283">
        <v>0</v>
      </c>
    </row>
    <row r="12654" spans="1:4">
      <c r="A12654" s="268">
        <v>106589</v>
      </c>
      <c r="B12654" s="261" t="s">
        <v>12898</v>
      </c>
      <c r="C12654" s="268" t="s">
        <v>12876</v>
      </c>
      <c r="D12654" s="283">
        <v>0</v>
      </c>
    </row>
    <row r="12655" spans="1:4">
      <c r="A12655" s="268">
        <v>106590</v>
      </c>
      <c r="B12655" s="261" t="s">
        <v>12899</v>
      </c>
      <c r="C12655" s="268" t="s">
        <v>12876</v>
      </c>
      <c r="D12655" s="283">
        <v>0</v>
      </c>
    </row>
    <row r="12656" spans="1:4">
      <c r="A12656" s="268">
        <v>106584</v>
      </c>
      <c r="B12656" s="261" t="s">
        <v>12900</v>
      </c>
      <c r="C12656" s="268" t="s">
        <v>12876</v>
      </c>
      <c r="D12656" s="283">
        <v>0</v>
      </c>
    </row>
    <row r="12657" spans="1:4">
      <c r="A12657" s="268">
        <v>106585</v>
      </c>
      <c r="B12657" s="261" t="s">
        <v>12901</v>
      </c>
      <c r="C12657" s="268" t="s">
        <v>12876</v>
      </c>
      <c r="D12657" s="283">
        <v>0</v>
      </c>
    </row>
    <row r="12658" spans="1:4">
      <c r="A12658" s="268">
        <v>106587</v>
      </c>
      <c r="B12658" s="261" t="s">
        <v>12902</v>
      </c>
      <c r="C12658" s="268" t="s">
        <v>12876</v>
      </c>
      <c r="D12658" s="283">
        <v>0</v>
      </c>
    </row>
    <row r="12659" spans="1:4">
      <c r="A12659" s="268">
        <v>106586</v>
      </c>
      <c r="B12659" s="261" t="s">
        <v>12903</v>
      </c>
      <c r="C12659" s="268" t="s">
        <v>12876</v>
      </c>
      <c r="D12659" s="283">
        <v>0</v>
      </c>
    </row>
    <row r="12660" spans="1:4">
      <c r="A12660" s="268">
        <v>106595</v>
      </c>
      <c r="B12660" s="261" t="s">
        <v>12904</v>
      </c>
      <c r="C12660" s="268" t="s">
        <v>12876</v>
      </c>
      <c r="D12660" s="283">
        <v>0</v>
      </c>
    </row>
    <row r="12661" spans="1:4">
      <c r="A12661" s="268">
        <v>106596</v>
      </c>
      <c r="B12661" s="261" t="s">
        <v>12905</v>
      </c>
      <c r="C12661" s="268" t="s">
        <v>12876</v>
      </c>
      <c r="D12661" s="283">
        <v>0</v>
      </c>
    </row>
    <row r="12662" spans="1:4">
      <c r="A12662" s="268">
        <v>106597</v>
      </c>
      <c r="B12662" s="261" t="s">
        <v>12906</v>
      </c>
      <c r="C12662" s="268" t="s">
        <v>12876</v>
      </c>
      <c r="D12662" s="283">
        <v>0</v>
      </c>
    </row>
    <row r="12663" spans="1:4">
      <c r="A12663" s="268">
        <v>106591</v>
      </c>
      <c r="B12663" s="261" t="s">
        <v>12907</v>
      </c>
      <c r="C12663" s="268" t="s">
        <v>12876</v>
      </c>
      <c r="D12663" s="283">
        <v>0</v>
      </c>
    </row>
    <row r="12664" spans="1:4">
      <c r="A12664" s="268">
        <v>106592</v>
      </c>
      <c r="B12664" s="261" t="s">
        <v>12908</v>
      </c>
      <c r="C12664" s="268" t="s">
        <v>12876</v>
      </c>
      <c r="D12664" s="283">
        <v>0</v>
      </c>
    </row>
    <row r="12665" spans="1:4">
      <c r="A12665" s="268">
        <v>106594</v>
      </c>
      <c r="B12665" s="261" t="s">
        <v>12909</v>
      </c>
      <c r="C12665" s="268" t="s">
        <v>12876</v>
      </c>
      <c r="D12665" s="283">
        <v>0</v>
      </c>
    </row>
    <row r="12666" spans="1:4">
      <c r="A12666" s="268">
        <v>106593</v>
      </c>
      <c r="B12666" s="261" t="s">
        <v>12910</v>
      </c>
      <c r="C12666" s="268" t="s">
        <v>12876</v>
      </c>
      <c r="D12666" s="283">
        <v>0</v>
      </c>
    </row>
    <row r="12667" spans="1:4">
      <c r="A12667" s="268">
        <v>106616</v>
      </c>
      <c r="B12667" s="261" t="s">
        <v>12911</v>
      </c>
      <c r="C12667" s="268" t="s">
        <v>12876</v>
      </c>
      <c r="D12667" s="283">
        <v>0</v>
      </c>
    </row>
    <row r="12668" spans="1:4">
      <c r="A12668" s="268">
        <v>106617</v>
      </c>
      <c r="B12668" s="261" t="s">
        <v>12912</v>
      </c>
      <c r="C12668" s="268" t="s">
        <v>12876</v>
      </c>
      <c r="D12668" s="283">
        <v>0</v>
      </c>
    </row>
    <row r="12669" spans="1:4">
      <c r="A12669" s="268">
        <v>106618</v>
      </c>
      <c r="B12669" s="261" t="s">
        <v>12913</v>
      </c>
      <c r="C12669" s="268" t="s">
        <v>12876</v>
      </c>
      <c r="D12669" s="283">
        <v>0</v>
      </c>
    </row>
    <row r="12670" spans="1:4">
      <c r="A12670" s="268">
        <v>106612</v>
      </c>
      <c r="B12670" s="261" t="s">
        <v>12914</v>
      </c>
      <c r="C12670" s="268" t="s">
        <v>12876</v>
      </c>
      <c r="D12670" s="283">
        <v>0</v>
      </c>
    </row>
    <row r="12671" spans="1:4">
      <c r="A12671" s="268">
        <v>106613</v>
      </c>
      <c r="B12671" s="261" t="s">
        <v>12915</v>
      </c>
      <c r="C12671" s="268" t="s">
        <v>12876</v>
      </c>
      <c r="D12671" s="283">
        <v>0</v>
      </c>
    </row>
    <row r="12672" spans="1:4">
      <c r="A12672" s="268">
        <v>106615</v>
      </c>
      <c r="B12672" s="261" t="s">
        <v>12916</v>
      </c>
      <c r="C12672" s="268" t="s">
        <v>12876</v>
      </c>
      <c r="D12672" s="283">
        <v>0</v>
      </c>
    </row>
    <row r="12673" spans="1:4">
      <c r="A12673" s="268">
        <v>106614</v>
      </c>
      <c r="B12673" s="261" t="s">
        <v>12917</v>
      </c>
      <c r="C12673" s="268" t="s">
        <v>12876</v>
      </c>
      <c r="D12673" s="283">
        <v>0</v>
      </c>
    </row>
    <row r="12674" spans="1:4">
      <c r="A12674" s="268">
        <v>106623</v>
      </c>
      <c r="B12674" s="261" t="s">
        <v>12918</v>
      </c>
      <c r="C12674" s="268" t="s">
        <v>12876</v>
      </c>
      <c r="D12674" s="283">
        <v>0</v>
      </c>
    </row>
    <row r="12675" spans="1:4">
      <c r="A12675" s="268">
        <v>106624</v>
      </c>
      <c r="B12675" s="261" t="s">
        <v>12919</v>
      </c>
      <c r="C12675" s="268" t="s">
        <v>12876</v>
      </c>
      <c r="D12675" s="283">
        <v>0</v>
      </c>
    </row>
    <row r="12676" spans="1:4">
      <c r="A12676" s="268">
        <v>106625</v>
      </c>
      <c r="B12676" s="261" t="s">
        <v>12920</v>
      </c>
      <c r="C12676" s="268" t="s">
        <v>12876</v>
      </c>
      <c r="D12676" s="283">
        <v>0</v>
      </c>
    </row>
    <row r="12677" spans="1:4">
      <c r="A12677" s="268">
        <v>106619</v>
      </c>
      <c r="B12677" s="261" t="s">
        <v>12921</v>
      </c>
      <c r="C12677" s="268" t="s">
        <v>12876</v>
      </c>
      <c r="D12677" s="283">
        <v>0</v>
      </c>
    </row>
    <row r="12678" spans="1:4">
      <c r="A12678" s="268">
        <v>106620</v>
      </c>
      <c r="B12678" s="261" t="s">
        <v>12922</v>
      </c>
      <c r="C12678" s="268" t="s">
        <v>12876</v>
      </c>
      <c r="D12678" s="283">
        <v>0</v>
      </c>
    </row>
    <row r="12679" spans="1:4">
      <c r="A12679" s="268">
        <v>106622</v>
      </c>
      <c r="B12679" s="261" t="s">
        <v>12923</v>
      </c>
      <c r="C12679" s="268" t="s">
        <v>12876</v>
      </c>
      <c r="D12679" s="283">
        <v>0</v>
      </c>
    </row>
    <row r="12680" spans="1:4">
      <c r="A12680" s="268">
        <v>106621</v>
      </c>
      <c r="B12680" s="261" t="s">
        <v>12924</v>
      </c>
      <c r="C12680" s="268" t="s">
        <v>12876</v>
      </c>
      <c r="D12680" s="283">
        <v>0</v>
      </c>
    </row>
    <row r="12681" spans="1:4">
      <c r="A12681" s="268">
        <v>103313</v>
      </c>
      <c r="B12681" s="261" t="s">
        <v>12925</v>
      </c>
      <c r="C12681" s="268" t="s">
        <v>347</v>
      </c>
      <c r="D12681" s="283">
        <v>0</v>
      </c>
    </row>
    <row r="12682" spans="1:4">
      <c r="A12682" s="268">
        <v>103309</v>
      </c>
      <c r="B12682" s="261" t="s">
        <v>12926</v>
      </c>
      <c r="C12682" s="268" t="s">
        <v>347</v>
      </c>
      <c r="D12682" s="283">
        <v>0</v>
      </c>
    </row>
    <row r="12683" spans="1:4">
      <c r="A12683" s="268">
        <v>103312</v>
      </c>
      <c r="B12683" s="261" t="s">
        <v>12927</v>
      </c>
      <c r="C12683" s="268" t="s">
        <v>347</v>
      </c>
      <c r="D12683" s="283">
        <v>0</v>
      </c>
    </row>
    <row r="12684" spans="1:4">
      <c r="A12684" s="268">
        <v>103296</v>
      </c>
      <c r="B12684" s="261" t="s">
        <v>12928</v>
      </c>
      <c r="C12684" s="268" t="s">
        <v>347</v>
      </c>
      <c r="D12684" s="283">
        <v>0</v>
      </c>
    </row>
    <row r="12685" spans="1:4">
      <c r="A12685" s="268">
        <v>103300</v>
      </c>
      <c r="B12685" s="261" t="s">
        <v>12929</v>
      </c>
      <c r="C12685" s="268" t="s">
        <v>347</v>
      </c>
      <c r="D12685" s="283">
        <v>0</v>
      </c>
    </row>
    <row r="12686" spans="1:4">
      <c r="A12686" s="268">
        <v>103301</v>
      </c>
      <c r="B12686" s="261" t="s">
        <v>12930</v>
      </c>
      <c r="C12686" s="268" t="s">
        <v>347</v>
      </c>
      <c r="D12686" s="283">
        <v>0</v>
      </c>
    </row>
    <row r="12687" spans="1:4">
      <c r="A12687" s="268">
        <v>103304</v>
      </c>
      <c r="B12687" s="261" t="s">
        <v>12931</v>
      </c>
      <c r="C12687" s="268" t="s">
        <v>347</v>
      </c>
      <c r="D12687" s="283">
        <v>1252.58</v>
      </c>
    </row>
    <row r="12688" spans="1:4">
      <c r="A12688" s="268">
        <v>103305</v>
      </c>
      <c r="B12688" s="261" t="s">
        <v>12932</v>
      </c>
      <c r="C12688" s="268" t="s">
        <v>347</v>
      </c>
      <c r="D12688" s="283">
        <v>0</v>
      </c>
    </row>
    <row r="12689" spans="1:4">
      <c r="A12689" s="268">
        <v>103294</v>
      </c>
      <c r="B12689" s="261" t="s">
        <v>12933</v>
      </c>
      <c r="C12689" s="268" t="s">
        <v>347</v>
      </c>
      <c r="D12689" s="283">
        <v>0</v>
      </c>
    </row>
    <row r="12690" spans="1:4">
      <c r="A12690" s="268">
        <v>103298</v>
      </c>
      <c r="B12690" s="261" t="s">
        <v>12934</v>
      </c>
      <c r="C12690" s="268" t="s">
        <v>347</v>
      </c>
      <c r="D12690" s="283">
        <v>0</v>
      </c>
    </row>
    <row r="12691" spans="1:4">
      <c r="A12691" s="268">
        <v>103293</v>
      </c>
      <c r="B12691" s="261" t="s">
        <v>12935</v>
      </c>
      <c r="C12691" s="268" t="s">
        <v>347</v>
      </c>
      <c r="D12691" s="283">
        <v>0</v>
      </c>
    </row>
    <row r="12692" spans="1:4">
      <c r="A12692" s="268">
        <v>103297</v>
      </c>
      <c r="B12692" s="261" t="s">
        <v>12936</v>
      </c>
      <c r="C12692" s="268" t="s">
        <v>347</v>
      </c>
      <c r="D12692" s="283">
        <v>0</v>
      </c>
    </row>
    <row r="12693" spans="1:4">
      <c r="A12693" s="268">
        <v>103311</v>
      </c>
      <c r="B12693" s="261" t="s">
        <v>12937</v>
      </c>
      <c r="C12693" s="268" t="s">
        <v>347</v>
      </c>
      <c r="D12693" s="283">
        <v>0</v>
      </c>
    </row>
    <row r="12694" spans="1:4">
      <c r="A12694" s="268">
        <v>103306</v>
      </c>
      <c r="B12694" s="261" t="s">
        <v>12938</v>
      </c>
      <c r="C12694" s="268" t="s">
        <v>347</v>
      </c>
      <c r="D12694" s="283">
        <v>0</v>
      </c>
    </row>
    <row r="12695" spans="1:4">
      <c r="A12695" s="268">
        <v>103308</v>
      </c>
      <c r="B12695" s="261" t="s">
        <v>12939</v>
      </c>
      <c r="C12695" s="268" t="s">
        <v>347</v>
      </c>
      <c r="D12695" s="283">
        <v>0</v>
      </c>
    </row>
    <row r="12696" spans="1:4">
      <c r="A12696" s="268">
        <v>103295</v>
      </c>
      <c r="B12696" s="261" t="s">
        <v>12940</v>
      </c>
      <c r="C12696" s="268" t="s">
        <v>347</v>
      </c>
      <c r="D12696" s="283">
        <v>0</v>
      </c>
    </row>
    <row r="12697" spans="1:4">
      <c r="A12697" s="268">
        <v>103299</v>
      </c>
      <c r="B12697" s="261" t="s">
        <v>12941</v>
      </c>
      <c r="C12697" s="268" t="s">
        <v>347</v>
      </c>
      <c r="D12697" s="283">
        <v>0</v>
      </c>
    </row>
    <row r="12698" spans="1:4">
      <c r="A12698" s="268">
        <v>103302</v>
      </c>
      <c r="B12698" s="261" t="s">
        <v>12942</v>
      </c>
      <c r="C12698" s="268" t="s">
        <v>347</v>
      </c>
      <c r="D12698" s="283">
        <v>0</v>
      </c>
    </row>
    <row r="12699" spans="1:4">
      <c r="A12699" s="268">
        <v>103307</v>
      </c>
      <c r="B12699" s="261" t="s">
        <v>12943</v>
      </c>
      <c r="C12699" s="268" t="s">
        <v>347</v>
      </c>
      <c r="D12699" s="283">
        <v>1346.16</v>
      </c>
    </row>
    <row r="12700" spans="1:4">
      <c r="A12700" s="268">
        <v>103310</v>
      </c>
      <c r="B12700" s="261" t="s">
        <v>12944</v>
      </c>
      <c r="C12700" s="268" t="s">
        <v>347</v>
      </c>
      <c r="D12700" s="283">
        <v>1292</v>
      </c>
    </row>
    <row r="12701" spans="1:4">
      <c r="A12701" s="268">
        <v>103303</v>
      </c>
      <c r="B12701" s="261" t="s">
        <v>12945</v>
      </c>
      <c r="C12701" s="268" t="s">
        <v>347</v>
      </c>
      <c r="D12701" s="283">
        <v>0</v>
      </c>
    </row>
    <row r="12702" spans="1:4">
      <c r="A12702" s="268">
        <v>103314</v>
      </c>
      <c r="B12702" s="261" t="s">
        <v>12946</v>
      </c>
      <c r="C12702" s="268" t="s">
        <v>147</v>
      </c>
      <c r="D12702" s="283">
        <v>287.72000000000003</v>
      </c>
    </row>
    <row r="12703" spans="1:4">
      <c r="A12703" s="268">
        <v>103315</v>
      </c>
      <c r="B12703" s="261" t="s">
        <v>12947</v>
      </c>
      <c r="C12703" s="268" t="s">
        <v>147</v>
      </c>
      <c r="D12703" s="283">
        <v>278.87</v>
      </c>
    </row>
    <row r="12704" spans="1:4">
      <c r="A12704" s="268">
        <v>105188</v>
      </c>
      <c r="B12704" s="261" t="s">
        <v>12948</v>
      </c>
      <c r="C12704" s="268" t="s">
        <v>147</v>
      </c>
      <c r="D12704" s="283">
        <v>179.55</v>
      </c>
    </row>
    <row r="12705" spans="1:4">
      <c r="A12705" s="268">
        <v>87841</v>
      </c>
      <c r="B12705" s="261" t="s">
        <v>12949</v>
      </c>
      <c r="C12705" s="268" t="s">
        <v>147</v>
      </c>
      <c r="D12705" s="283">
        <v>163.1</v>
      </c>
    </row>
    <row r="12706" spans="1:4">
      <c r="A12706" s="268">
        <v>87853</v>
      </c>
      <c r="B12706" s="261" t="s">
        <v>12950</v>
      </c>
      <c r="C12706" s="268" t="s">
        <v>147</v>
      </c>
      <c r="D12706" s="283">
        <v>181.88</v>
      </c>
    </row>
    <row r="12707" spans="1:4">
      <c r="A12707" s="268">
        <v>105187</v>
      </c>
      <c r="B12707" s="261" t="s">
        <v>12951</v>
      </c>
      <c r="C12707" s="268" t="s">
        <v>147</v>
      </c>
      <c r="D12707" s="283">
        <v>245.95</v>
      </c>
    </row>
    <row r="12708" spans="1:4">
      <c r="A12708" s="268">
        <v>87840</v>
      </c>
      <c r="B12708" s="261" t="s">
        <v>12952</v>
      </c>
      <c r="C12708" s="268" t="s">
        <v>147</v>
      </c>
      <c r="D12708" s="283">
        <v>229.51</v>
      </c>
    </row>
    <row r="12709" spans="1:4">
      <c r="A12709" s="268">
        <v>87852</v>
      </c>
      <c r="B12709" s="261" t="s">
        <v>12953</v>
      </c>
      <c r="C12709" s="268" t="s">
        <v>147</v>
      </c>
      <c r="D12709" s="283">
        <v>248.29</v>
      </c>
    </row>
    <row r="12710" spans="1:4">
      <c r="A12710" s="268">
        <v>105186</v>
      </c>
      <c r="B12710" s="261" t="s">
        <v>12954</v>
      </c>
      <c r="C12710" s="268" t="s">
        <v>147</v>
      </c>
      <c r="D12710" s="283">
        <v>186.33</v>
      </c>
    </row>
    <row r="12711" spans="1:4">
      <c r="A12711" s="268">
        <v>87839</v>
      </c>
      <c r="B12711" s="261" t="s">
        <v>12955</v>
      </c>
      <c r="C12711" s="268" t="s">
        <v>147</v>
      </c>
      <c r="D12711" s="283">
        <v>170.12</v>
      </c>
    </row>
    <row r="12712" spans="1:4">
      <c r="A12712" s="268">
        <v>87851</v>
      </c>
      <c r="B12712" s="261" t="s">
        <v>12956</v>
      </c>
      <c r="C12712" s="268" t="s">
        <v>147</v>
      </c>
      <c r="D12712" s="283">
        <v>189.39</v>
      </c>
    </row>
    <row r="12713" spans="1:4">
      <c r="A12713" s="268">
        <v>105185</v>
      </c>
      <c r="B12713" s="261" t="s">
        <v>12957</v>
      </c>
      <c r="C12713" s="268" t="s">
        <v>147</v>
      </c>
      <c r="D12713" s="283">
        <v>253.34</v>
      </c>
    </row>
    <row r="12714" spans="1:4">
      <c r="A12714" s="268">
        <v>87838</v>
      </c>
      <c r="B12714" s="261" t="s">
        <v>12958</v>
      </c>
      <c r="C12714" s="268" t="s">
        <v>147</v>
      </c>
      <c r="D12714" s="283">
        <v>237.18</v>
      </c>
    </row>
    <row r="12715" spans="1:4">
      <c r="A12715" s="268">
        <v>87850</v>
      </c>
      <c r="B12715" s="261" t="s">
        <v>12959</v>
      </c>
      <c r="C12715" s="268" t="s">
        <v>147</v>
      </c>
      <c r="D12715" s="283">
        <v>256.45999999999998</v>
      </c>
    </row>
    <row r="12716" spans="1:4">
      <c r="A12716" s="268">
        <v>105110</v>
      </c>
      <c r="B12716" s="261" t="s">
        <v>12960</v>
      </c>
      <c r="C12716" s="268" t="s">
        <v>111</v>
      </c>
      <c r="D12716" s="283">
        <v>178.78</v>
      </c>
    </row>
    <row r="12717" spans="1:4">
      <c r="A12717" s="268">
        <v>105105</v>
      </c>
      <c r="B12717" s="261" t="s">
        <v>12961</v>
      </c>
      <c r="C12717" s="268" t="s">
        <v>111</v>
      </c>
      <c r="D12717" s="283">
        <v>56.89</v>
      </c>
    </row>
    <row r="12718" spans="1:4">
      <c r="A12718" s="268">
        <v>105103</v>
      </c>
      <c r="B12718" s="261" t="s">
        <v>12962</v>
      </c>
      <c r="C12718" s="268" t="s">
        <v>111</v>
      </c>
      <c r="D12718" s="283">
        <v>81.02</v>
      </c>
    </row>
    <row r="12719" spans="1:4">
      <c r="A12719" s="268">
        <v>105112</v>
      </c>
      <c r="B12719" s="261" t="s">
        <v>12963</v>
      </c>
      <c r="C12719" s="268" t="s">
        <v>111</v>
      </c>
      <c r="D12719" s="283">
        <v>149.27000000000001</v>
      </c>
    </row>
    <row r="12720" spans="1:4">
      <c r="A12720" s="268">
        <v>105109</v>
      </c>
      <c r="B12720" s="261" t="s">
        <v>12964</v>
      </c>
      <c r="C12720" s="268" t="s">
        <v>347</v>
      </c>
      <c r="D12720" s="283">
        <v>0</v>
      </c>
    </row>
    <row r="12721" spans="1:4">
      <c r="A12721" s="268">
        <v>105108</v>
      </c>
      <c r="B12721" s="261" t="s">
        <v>12965</v>
      </c>
      <c r="C12721" s="268" t="s">
        <v>347</v>
      </c>
      <c r="D12721" s="283">
        <v>0</v>
      </c>
    </row>
    <row r="12722" spans="1:4">
      <c r="A12722" s="268">
        <v>105104</v>
      </c>
      <c r="B12722" s="261" t="s">
        <v>12966</v>
      </c>
      <c r="C12722" s="268" t="s">
        <v>347</v>
      </c>
      <c r="D12722" s="283">
        <v>4310.82</v>
      </c>
    </row>
    <row r="12723" spans="1:4">
      <c r="A12723" s="268">
        <v>105107</v>
      </c>
      <c r="B12723" s="261" t="s">
        <v>12967</v>
      </c>
      <c r="C12723" s="268" t="s">
        <v>347</v>
      </c>
      <c r="D12723" s="283">
        <v>2723.26</v>
      </c>
    </row>
    <row r="12724" spans="1:4">
      <c r="A12724" s="268">
        <v>105106</v>
      </c>
      <c r="B12724" s="261" t="s">
        <v>12968</v>
      </c>
      <c r="C12724" s="268" t="s">
        <v>347</v>
      </c>
      <c r="D12724" s="283">
        <v>1844.28</v>
      </c>
    </row>
    <row r="12725" spans="1:4">
      <c r="A12725" s="268">
        <v>105111</v>
      </c>
      <c r="B12725" s="261" t="s">
        <v>12969</v>
      </c>
      <c r="C12725" s="268" t="s">
        <v>347</v>
      </c>
      <c r="D12725" s="283">
        <v>17380.62</v>
      </c>
    </row>
    <row r="12726" spans="1:4">
      <c r="A12726" s="268">
        <v>98520</v>
      </c>
      <c r="B12726" s="261" t="s">
        <v>12970</v>
      </c>
      <c r="C12726" s="268" t="s">
        <v>147</v>
      </c>
      <c r="D12726" s="283">
        <v>4.9800000000000004</v>
      </c>
    </row>
    <row r="12727" spans="1:4">
      <c r="A12727" s="268">
        <v>98521</v>
      </c>
      <c r="B12727" s="261" t="s">
        <v>12971</v>
      </c>
      <c r="C12727" s="268" t="s">
        <v>147</v>
      </c>
      <c r="D12727" s="283">
        <v>0.37</v>
      </c>
    </row>
    <row r="12728" spans="1:4">
      <c r="A12728" s="268">
        <v>105521</v>
      </c>
      <c r="B12728" s="261" t="s">
        <v>12972</v>
      </c>
      <c r="C12728" s="268" t="s">
        <v>147</v>
      </c>
      <c r="D12728" s="283">
        <v>3.41</v>
      </c>
    </row>
    <row r="12729" spans="1:4">
      <c r="A12729" s="268">
        <v>98509</v>
      </c>
      <c r="B12729" s="261" t="s">
        <v>12973</v>
      </c>
      <c r="C12729" s="268" t="s">
        <v>347</v>
      </c>
      <c r="D12729" s="283">
        <v>90.66</v>
      </c>
    </row>
    <row r="12730" spans="1:4">
      <c r="A12730" s="268">
        <v>98507</v>
      </c>
      <c r="B12730" s="261" t="s">
        <v>12974</v>
      </c>
      <c r="C12730" s="268" t="s">
        <v>347</v>
      </c>
      <c r="D12730" s="283">
        <v>0</v>
      </c>
    </row>
    <row r="12731" spans="1:4">
      <c r="A12731" s="268">
        <v>98508</v>
      </c>
      <c r="B12731" s="261" t="s">
        <v>12975</v>
      </c>
      <c r="C12731" s="268" t="s">
        <v>347</v>
      </c>
      <c r="D12731" s="283">
        <v>0</v>
      </c>
    </row>
    <row r="12732" spans="1:4">
      <c r="A12732" s="268">
        <v>98506</v>
      </c>
      <c r="B12732" s="261" t="s">
        <v>12976</v>
      </c>
      <c r="C12732" s="268" t="s">
        <v>347</v>
      </c>
      <c r="D12732" s="283">
        <v>0</v>
      </c>
    </row>
    <row r="12733" spans="1:4">
      <c r="A12733" s="268">
        <v>98505</v>
      </c>
      <c r="B12733" s="261" t="s">
        <v>12977</v>
      </c>
      <c r="C12733" s="268" t="s">
        <v>147</v>
      </c>
      <c r="D12733" s="283">
        <v>132.41</v>
      </c>
    </row>
    <row r="12734" spans="1:4">
      <c r="A12734" s="268">
        <v>98504</v>
      </c>
      <c r="B12734" s="261" t="s">
        <v>12978</v>
      </c>
      <c r="C12734" s="268" t="s">
        <v>147</v>
      </c>
      <c r="D12734" s="283">
        <v>20.47</v>
      </c>
    </row>
    <row r="12735" spans="1:4">
      <c r="A12735" s="268">
        <v>98503</v>
      </c>
      <c r="B12735" s="261" t="s">
        <v>12979</v>
      </c>
      <c r="C12735" s="268" t="s">
        <v>147</v>
      </c>
      <c r="D12735" s="283">
        <v>25.94</v>
      </c>
    </row>
    <row r="12736" spans="1:4">
      <c r="A12736" s="268">
        <v>103946</v>
      </c>
      <c r="B12736" s="261" t="s">
        <v>12980</v>
      </c>
      <c r="C12736" s="268" t="s">
        <v>147</v>
      </c>
      <c r="D12736" s="283">
        <v>27.05</v>
      </c>
    </row>
    <row r="12737" spans="1:4">
      <c r="A12737" s="268">
        <v>98517</v>
      </c>
      <c r="B12737" s="261" t="s">
        <v>12981</v>
      </c>
      <c r="C12737" s="268" t="s">
        <v>347</v>
      </c>
      <c r="D12737" s="283">
        <v>0</v>
      </c>
    </row>
    <row r="12738" spans="1:4">
      <c r="A12738" s="268">
        <v>98518</v>
      </c>
      <c r="B12738" s="261" t="s">
        <v>12982</v>
      </c>
      <c r="C12738" s="268" t="s">
        <v>347</v>
      </c>
      <c r="D12738" s="283">
        <v>0</v>
      </c>
    </row>
    <row r="12739" spans="1:4">
      <c r="A12739" s="268">
        <v>98516</v>
      </c>
      <c r="B12739" s="261" t="s">
        <v>12983</v>
      </c>
      <c r="C12739" s="268" t="s">
        <v>347</v>
      </c>
      <c r="D12739" s="283">
        <v>420.74</v>
      </c>
    </row>
    <row r="12740" spans="1:4">
      <c r="A12740" s="268">
        <v>98514</v>
      </c>
      <c r="B12740" s="261" t="s">
        <v>12984</v>
      </c>
      <c r="C12740" s="268" t="s">
        <v>347</v>
      </c>
      <c r="D12740" s="283">
        <v>0</v>
      </c>
    </row>
    <row r="12741" spans="1:4">
      <c r="A12741" s="268">
        <v>98515</v>
      </c>
      <c r="B12741" s="261" t="s">
        <v>12985</v>
      </c>
      <c r="C12741" s="268" t="s">
        <v>347</v>
      </c>
      <c r="D12741" s="283">
        <v>0</v>
      </c>
    </row>
    <row r="12742" spans="1:4">
      <c r="A12742" s="268">
        <v>98513</v>
      </c>
      <c r="B12742" s="261" t="s">
        <v>12986</v>
      </c>
      <c r="C12742" s="268" t="s">
        <v>347</v>
      </c>
      <c r="D12742" s="283">
        <v>0</v>
      </c>
    </row>
    <row r="12743" spans="1:4">
      <c r="A12743" s="268">
        <v>98511</v>
      </c>
      <c r="B12743" s="261" t="s">
        <v>12987</v>
      </c>
      <c r="C12743" s="268" t="s">
        <v>347</v>
      </c>
      <c r="D12743" s="283">
        <v>253.83</v>
      </c>
    </row>
    <row r="12744" spans="1:4">
      <c r="A12744" s="268">
        <v>98512</v>
      </c>
      <c r="B12744" s="261" t="s">
        <v>12988</v>
      </c>
      <c r="C12744" s="268" t="s">
        <v>347</v>
      </c>
      <c r="D12744" s="283">
        <v>0</v>
      </c>
    </row>
    <row r="12745" spans="1:4">
      <c r="A12745" s="268">
        <v>98510</v>
      </c>
      <c r="B12745" s="261" t="s">
        <v>12989</v>
      </c>
      <c r="C12745" s="268" t="s">
        <v>347</v>
      </c>
      <c r="D12745" s="283">
        <v>137.31</v>
      </c>
    </row>
    <row r="12746" spans="1:4">
      <c r="A12746" s="268">
        <v>98519</v>
      </c>
      <c r="B12746" s="261" t="s">
        <v>12990</v>
      </c>
      <c r="C12746" s="268" t="s">
        <v>147</v>
      </c>
      <c r="D12746" s="283">
        <v>4.09</v>
      </c>
    </row>
    <row r="12747" spans="1:4">
      <c r="A12747" s="268">
        <v>91599</v>
      </c>
      <c r="B12747" s="261" t="s">
        <v>12991</v>
      </c>
      <c r="C12747" s="268" t="s">
        <v>152</v>
      </c>
      <c r="D12747" s="283">
        <v>7.44</v>
      </c>
    </row>
    <row r="12748" spans="1:4">
      <c r="A12748" s="268">
        <v>100065</v>
      </c>
      <c r="B12748" s="261" t="s">
        <v>12992</v>
      </c>
      <c r="C12748" s="268" t="s">
        <v>152</v>
      </c>
      <c r="D12748" s="283">
        <v>0</v>
      </c>
    </row>
    <row r="12749" spans="1:4">
      <c r="A12749" s="268">
        <v>100069</v>
      </c>
      <c r="B12749" s="261" t="s">
        <v>12993</v>
      </c>
      <c r="C12749" s="268" t="s">
        <v>152</v>
      </c>
      <c r="D12749" s="283">
        <v>0</v>
      </c>
    </row>
    <row r="12750" spans="1:4">
      <c r="A12750" s="268">
        <v>100063</v>
      </c>
      <c r="B12750" s="261" t="s">
        <v>12994</v>
      </c>
      <c r="C12750" s="268" t="s">
        <v>152</v>
      </c>
      <c r="D12750" s="283">
        <v>0</v>
      </c>
    </row>
    <row r="12751" spans="1:4">
      <c r="A12751" s="268">
        <v>91597</v>
      </c>
      <c r="B12751" s="261" t="s">
        <v>12995</v>
      </c>
      <c r="C12751" s="268" t="s">
        <v>152</v>
      </c>
      <c r="D12751" s="283">
        <v>7.09</v>
      </c>
    </row>
    <row r="12752" spans="1:4">
      <c r="A12752" s="268">
        <v>91598</v>
      </c>
      <c r="B12752" s="261" t="s">
        <v>12996</v>
      </c>
      <c r="C12752" s="268" t="s">
        <v>152</v>
      </c>
      <c r="D12752" s="283">
        <v>9.14</v>
      </c>
    </row>
    <row r="12753" spans="1:4">
      <c r="A12753" s="268">
        <v>91596</v>
      </c>
      <c r="B12753" s="261" t="s">
        <v>12997</v>
      </c>
      <c r="C12753" s="268" t="s">
        <v>152</v>
      </c>
      <c r="D12753" s="283">
        <v>9.39</v>
      </c>
    </row>
    <row r="12754" spans="1:4">
      <c r="A12754" s="268">
        <v>100064</v>
      </c>
      <c r="B12754" s="261" t="s">
        <v>12998</v>
      </c>
      <c r="C12754" s="268" t="s">
        <v>152</v>
      </c>
      <c r="D12754" s="283">
        <v>9.32</v>
      </c>
    </row>
    <row r="12755" spans="1:4">
      <c r="A12755" s="268">
        <v>100066</v>
      </c>
      <c r="B12755" s="261" t="s">
        <v>12999</v>
      </c>
      <c r="C12755" s="268" t="s">
        <v>152</v>
      </c>
      <c r="D12755" s="283">
        <v>9.32</v>
      </c>
    </row>
    <row r="12756" spans="1:4">
      <c r="A12756" s="268">
        <v>91603</v>
      </c>
      <c r="B12756" s="261" t="s">
        <v>13000</v>
      </c>
      <c r="C12756" s="268" t="s">
        <v>152</v>
      </c>
      <c r="D12756" s="283">
        <v>9.56</v>
      </c>
    </row>
    <row r="12757" spans="1:4">
      <c r="A12757" s="268">
        <v>100068</v>
      </c>
      <c r="B12757" s="261" t="s">
        <v>13001</v>
      </c>
      <c r="C12757" s="268" t="s">
        <v>152</v>
      </c>
      <c r="D12757" s="283">
        <v>8.2100000000000009</v>
      </c>
    </row>
    <row r="12758" spans="1:4">
      <c r="A12758" s="268">
        <v>100067</v>
      </c>
      <c r="B12758" s="261" t="s">
        <v>13002</v>
      </c>
      <c r="C12758" s="268" t="s">
        <v>152</v>
      </c>
      <c r="D12758" s="283">
        <v>11.53</v>
      </c>
    </row>
    <row r="12759" spans="1:4">
      <c r="A12759" s="268">
        <v>91601</v>
      </c>
      <c r="B12759" s="261" t="s">
        <v>13003</v>
      </c>
      <c r="C12759" s="268" t="s">
        <v>152</v>
      </c>
      <c r="D12759" s="283">
        <v>11.76</v>
      </c>
    </row>
    <row r="12760" spans="1:4">
      <c r="A12760" s="268">
        <v>91602</v>
      </c>
      <c r="B12760" s="261" t="s">
        <v>13004</v>
      </c>
      <c r="C12760" s="268" t="s">
        <v>152</v>
      </c>
      <c r="D12760" s="283">
        <v>10.8</v>
      </c>
    </row>
    <row r="12761" spans="1:4">
      <c r="A12761" s="268">
        <v>91593</v>
      </c>
      <c r="B12761" s="261" t="s">
        <v>13005</v>
      </c>
      <c r="C12761" s="268" t="s">
        <v>152</v>
      </c>
      <c r="D12761" s="283">
        <v>9.43</v>
      </c>
    </row>
    <row r="12762" spans="1:4">
      <c r="A12762" s="268">
        <v>105814</v>
      </c>
      <c r="B12762" s="261" t="s">
        <v>13006</v>
      </c>
      <c r="C12762" s="268" t="s">
        <v>152</v>
      </c>
      <c r="D12762" s="283">
        <v>9.1199999999999992</v>
      </c>
    </row>
    <row r="12763" spans="1:4">
      <c r="A12763" s="268">
        <v>91594</v>
      </c>
      <c r="B12763" s="261" t="s">
        <v>13007</v>
      </c>
      <c r="C12763" s="268" t="s">
        <v>152</v>
      </c>
      <c r="D12763" s="283">
        <v>9.4499999999999993</v>
      </c>
    </row>
    <row r="12764" spans="1:4">
      <c r="A12764" s="268">
        <v>91595</v>
      </c>
      <c r="B12764" s="261" t="s">
        <v>13008</v>
      </c>
      <c r="C12764" s="268" t="s">
        <v>152</v>
      </c>
      <c r="D12764" s="283">
        <v>9.74</v>
      </c>
    </row>
    <row r="12765" spans="1:4">
      <c r="A12765" s="268">
        <v>105815</v>
      </c>
      <c r="B12765" s="261" t="s">
        <v>13009</v>
      </c>
      <c r="C12765" s="268" t="s">
        <v>152</v>
      </c>
      <c r="D12765" s="283">
        <v>0</v>
      </c>
    </row>
    <row r="12766" spans="1:4">
      <c r="A12766" s="268">
        <v>91600</v>
      </c>
      <c r="B12766" s="261" t="s">
        <v>13010</v>
      </c>
      <c r="C12766" s="268" t="s">
        <v>152</v>
      </c>
      <c r="D12766" s="283">
        <v>10.69</v>
      </c>
    </row>
    <row r="12767" spans="1:4">
      <c r="A12767" s="268">
        <v>99235</v>
      </c>
      <c r="B12767" s="261" t="s">
        <v>13011</v>
      </c>
      <c r="C12767" s="268" t="s">
        <v>138</v>
      </c>
      <c r="D12767" s="283">
        <v>689.81</v>
      </c>
    </row>
    <row r="12768" spans="1:4">
      <c r="A12768" s="268">
        <v>105539</v>
      </c>
      <c r="B12768" s="261" t="s">
        <v>13012</v>
      </c>
      <c r="C12768" s="268" t="s">
        <v>138</v>
      </c>
      <c r="D12768" s="283">
        <v>0</v>
      </c>
    </row>
    <row r="12769" spans="1:4">
      <c r="A12769" s="268">
        <v>99439</v>
      </c>
      <c r="B12769" s="261" t="s">
        <v>13013</v>
      </c>
      <c r="C12769" s="268" t="s">
        <v>138</v>
      </c>
      <c r="D12769" s="283">
        <v>760.16</v>
      </c>
    </row>
    <row r="12770" spans="1:4">
      <c r="A12770" s="268">
        <v>105540</v>
      </c>
      <c r="B12770" s="261" t="s">
        <v>13014</v>
      </c>
      <c r="C12770" s="268" t="s">
        <v>138</v>
      </c>
      <c r="D12770" s="283">
        <v>0</v>
      </c>
    </row>
    <row r="12771" spans="1:4">
      <c r="A12771" s="268">
        <v>103184</v>
      </c>
      <c r="B12771" s="261" t="s">
        <v>13015</v>
      </c>
      <c r="C12771" s="268" t="s">
        <v>138</v>
      </c>
      <c r="D12771" s="283">
        <v>712.26</v>
      </c>
    </row>
    <row r="12772" spans="1:4">
      <c r="A12772" s="268">
        <v>103183</v>
      </c>
      <c r="B12772" s="261" t="s">
        <v>13016</v>
      </c>
      <c r="C12772" s="268" t="s">
        <v>138</v>
      </c>
      <c r="D12772" s="283">
        <v>838.48</v>
      </c>
    </row>
    <row r="12773" spans="1:4">
      <c r="A12773" s="268">
        <v>99434</v>
      </c>
      <c r="B12773" s="261" t="s">
        <v>13017</v>
      </c>
      <c r="C12773" s="268" t="s">
        <v>138</v>
      </c>
      <c r="D12773" s="283">
        <v>773.55</v>
      </c>
    </row>
    <row r="12774" spans="1:4">
      <c r="A12774" s="268">
        <v>99431</v>
      </c>
      <c r="B12774" s="261" t="s">
        <v>13018</v>
      </c>
      <c r="C12774" s="268" t="s">
        <v>138</v>
      </c>
      <c r="D12774" s="283">
        <v>769.61</v>
      </c>
    </row>
    <row r="12775" spans="1:4">
      <c r="A12775" s="268">
        <v>99435</v>
      </c>
      <c r="B12775" s="261" t="s">
        <v>13019</v>
      </c>
      <c r="C12775" s="268" t="s">
        <v>138</v>
      </c>
      <c r="D12775" s="283">
        <v>755.04</v>
      </c>
    </row>
    <row r="12776" spans="1:4">
      <c r="A12776" s="268">
        <v>99432</v>
      </c>
      <c r="B12776" s="261" t="s">
        <v>13020</v>
      </c>
      <c r="C12776" s="268" t="s">
        <v>138</v>
      </c>
      <c r="D12776" s="283">
        <v>752.22</v>
      </c>
    </row>
    <row r="12777" spans="1:4">
      <c r="A12777" s="268">
        <v>99438</v>
      </c>
      <c r="B12777" s="261" t="s">
        <v>13021</v>
      </c>
      <c r="C12777" s="268" t="s">
        <v>138</v>
      </c>
      <c r="D12777" s="283">
        <v>741.12</v>
      </c>
    </row>
    <row r="12778" spans="1:4">
      <c r="A12778" s="268">
        <v>105538</v>
      </c>
      <c r="B12778" s="261" t="s">
        <v>13022</v>
      </c>
      <c r="C12778" s="268" t="s">
        <v>138</v>
      </c>
      <c r="D12778" s="283">
        <v>0</v>
      </c>
    </row>
    <row r="12779" spans="1:4">
      <c r="A12779" s="268">
        <v>99436</v>
      </c>
      <c r="B12779" s="261" t="s">
        <v>13023</v>
      </c>
      <c r="C12779" s="268" t="s">
        <v>138</v>
      </c>
      <c r="D12779" s="283">
        <v>838.77</v>
      </c>
    </row>
    <row r="12780" spans="1:4">
      <c r="A12780" s="268">
        <v>99437</v>
      </c>
      <c r="B12780" s="261" t="s">
        <v>13024</v>
      </c>
      <c r="C12780" s="268" t="s">
        <v>138</v>
      </c>
      <c r="D12780" s="283">
        <v>733.73</v>
      </c>
    </row>
    <row r="12781" spans="1:4">
      <c r="A12781" s="268">
        <v>105537</v>
      </c>
      <c r="B12781" s="261" t="s">
        <v>13025</v>
      </c>
      <c r="C12781" s="268" t="s">
        <v>138</v>
      </c>
      <c r="D12781" s="283">
        <v>0</v>
      </c>
    </row>
    <row r="12782" spans="1:4">
      <c r="A12782" s="268">
        <v>99433</v>
      </c>
      <c r="B12782" s="261" t="s">
        <v>13026</v>
      </c>
      <c r="C12782" s="268" t="s">
        <v>138</v>
      </c>
      <c r="D12782" s="283">
        <v>816.28</v>
      </c>
    </row>
    <row r="12783" spans="1:4">
      <c r="A12783" s="268">
        <v>104422</v>
      </c>
      <c r="B12783" s="261" t="s">
        <v>13027</v>
      </c>
      <c r="C12783" s="268" t="s">
        <v>147</v>
      </c>
      <c r="D12783" s="283">
        <v>11.63</v>
      </c>
    </row>
    <row r="12784" spans="1:4">
      <c r="A12784" s="268">
        <v>105824</v>
      </c>
      <c r="B12784" s="261" t="s">
        <v>13028</v>
      </c>
      <c r="C12784" s="268" t="s">
        <v>147</v>
      </c>
      <c r="D12784" s="283">
        <v>14.11</v>
      </c>
    </row>
    <row r="12785" spans="1:4">
      <c r="A12785" s="268">
        <v>105825</v>
      </c>
      <c r="B12785" s="261" t="s">
        <v>13029</v>
      </c>
      <c r="C12785" s="268" t="s">
        <v>147</v>
      </c>
      <c r="D12785" s="283">
        <v>7.03</v>
      </c>
    </row>
    <row r="12786" spans="1:4">
      <c r="A12786" s="268">
        <v>104421</v>
      </c>
      <c r="B12786" s="261" t="s">
        <v>13030</v>
      </c>
      <c r="C12786" s="268" t="s">
        <v>147</v>
      </c>
      <c r="D12786" s="283">
        <v>17.2</v>
      </c>
    </row>
    <row r="12787" spans="1:4">
      <c r="A12787" s="268">
        <v>105822</v>
      </c>
      <c r="B12787" s="261" t="s">
        <v>13031</v>
      </c>
      <c r="C12787" s="268" t="s">
        <v>147</v>
      </c>
      <c r="D12787" s="283">
        <v>19.68</v>
      </c>
    </row>
    <row r="12788" spans="1:4">
      <c r="A12788" s="268">
        <v>105823</v>
      </c>
      <c r="B12788" s="261" t="s">
        <v>13032</v>
      </c>
      <c r="C12788" s="268" t="s">
        <v>147</v>
      </c>
      <c r="D12788" s="283">
        <v>12.6</v>
      </c>
    </row>
    <row r="12789" spans="1:4">
      <c r="A12789" s="268">
        <v>104423</v>
      </c>
      <c r="B12789" s="261" t="s">
        <v>13033</v>
      </c>
      <c r="C12789" s="268" t="s">
        <v>147</v>
      </c>
      <c r="D12789" s="283">
        <v>15.54</v>
      </c>
    </row>
    <row r="12790" spans="1:4">
      <c r="A12790" s="268">
        <v>105826</v>
      </c>
      <c r="B12790" s="261" t="s">
        <v>13034</v>
      </c>
      <c r="C12790" s="268" t="s">
        <v>147</v>
      </c>
      <c r="D12790" s="283">
        <v>18.02</v>
      </c>
    </row>
    <row r="12791" spans="1:4">
      <c r="A12791" s="268">
        <v>105827</v>
      </c>
      <c r="B12791" s="261" t="s">
        <v>13035</v>
      </c>
      <c r="C12791" s="268" t="s">
        <v>147</v>
      </c>
      <c r="D12791" s="283">
        <v>10.94</v>
      </c>
    </row>
    <row r="12792" spans="1:4">
      <c r="A12792" s="268">
        <v>104425</v>
      </c>
      <c r="B12792" s="261" t="s">
        <v>13036</v>
      </c>
      <c r="C12792" s="268" t="s">
        <v>147</v>
      </c>
      <c r="D12792" s="283">
        <v>9.93</v>
      </c>
    </row>
    <row r="12793" spans="1:4">
      <c r="A12793" s="268">
        <v>105828</v>
      </c>
      <c r="B12793" s="261" t="s">
        <v>13037</v>
      </c>
      <c r="C12793" s="268" t="s">
        <v>147</v>
      </c>
      <c r="D12793" s="283">
        <v>12.41</v>
      </c>
    </row>
    <row r="12794" spans="1:4">
      <c r="A12794" s="268">
        <v>105829</v>
      </c>
      <c r="B12794" s="261" t="s">
        <v>13038</v>
      </c>
      <c r="C12794" s="268" t="s">
        <v>147</v>
      </c>
      <c r="D12794" s="283">
        <v>5.33</v>
      </c>
    </row>
    <row r="12795" spans="1:4">
      <c r="A12795" s="268">
        <v>91525</v>
      </c>
      <c r="B12795" s="261" t="s">
        <v>13039</v>
      </c>
      <c r="C12795" s="268" t="s">
        <v>147</v>
      </c>
      <c r="D12795" s="283">
        <v>8.1</v>
      </c>
    </row>
    <row r="12796" spans="1:4">
      <c r="A12796" s="268">
        <v>105818</v>
      </c>
      <c r="B12796" s="261" t="s">
        <v>13040</v>
      </c>
      <c r="C12796" s="268" t="s">
        <v>147</v>
      </c>
      <c r="D12796" s="283">
        <v>12.68</v>
      </c>
    </row>
    <row r="12797" spans="1:4">
      <c r="A12797" s="268">
        <v>105819</v>
      </c>
      <c r="B12797" s="261" t="s">
        <v>13041</v>
      </c>
      <c r="C12797" s="268" t="s">
        <v>147</v>
      </c>
      <c r="D12797" s="283">
        <v>5.64</v>
      </c>
    </row>
    <row r="12798" spans="1:4">
      <c r="A12798" s="268">
        <v>104414</v>
      </c>
      <c r="B12798" s="261" t="s">
        <v>13042</v>
      </c>
      <c r="C12798" s="268" t="s">
        <v>147</v>
      </c>
      <c r="D12798" s="283">
        <v>7.23</v>
      </c>
    </row>
    <row r="12799" spans="1:4">
      <c r="A12799" s="268">
        <v>105816</v>
      </c>
      <c r="B12799" s="261" t="s">
        <v>13043</v>
      </c>
      <c r="C12799" s="268" t="s">
        <v>147</v>
      </c>
      <c r="D12799" s="283">
        <v>11.81</v>
      </c>
    </row>
    <row r="12800" spans="1:4">
      <c r="A12800" s="268">
        <v>105817</v>
      </c>
      <c r="B12800" s="261" t="s">
        <v>13044</v>
      </c>
      <c r="C12800" s="268" t="s">
        <v>147</v>
      </c>
      <c r="D12800" s="283">
        <v>4.7699999999999996</v>
      </c>
    </row>
    <row r="12801" spans="1:4">
      <c r="A12801" s="268">
        <v>104415</v>
      </c>
      <c r="B12801" s="261" t="s">
        <v>13045</v>
      </c>
      <c r="C12801" s="268" t="s">
        <v>147</v>
      </c>
      <c r="D12801" s="283">
        <v>12.71</v>
      </c>
    </row>
    <row r="12802" spans="1:4">
      <c r="A12802" s="268">
        <v>105820</v>
      </c>
      <c r="B12802" s="261" t="s">
        <v>13046</v>
      </c>
      <c r="C12802" s="268" t="s">
        <v>147</v>
      </c>
      <c r="D12802" s="283">
        <v>17.29</v>
      </c>
    </row>
    <row r="12803" spans="1:4">
      <c r="A12803" s="268">
        <v>105821</v>
      </c>
      <c r="B12803" s="261" t="s">
        <v>13047</v>
      </c>
      <c r="C12803" s="268" t="s">
        <v>147</v>
      </c>
      <c r="D12803" s="283">
        <v>10.25</v>
      </c>
    </row>
    <row r="12804" spans="1:4">
      <c r="A12804" s="268">
        <v>104418</v>
      </c>
      <c r="B12804" s="261" t="s">
        <v>13048</v>
      </c>
      <c r="C12804" s="268" t="s">
        <v>147</v>
      </c>
      <c r="D12804" s="283">
        <v>2.86</v>
      </c>
    </row>
    <row r="12805" spans="1:4">
      <c r="A12805" s="268">
        <v>91515</v>
      </c>
      <c r="B12805" s="261" t="s">
        <v>13049</v>
      </c>
      <c r="C12805" s="268" t="s">
        <v>147</v>
      </c>
      <c r="D12805" s="283">
        <v>5.19</v>
      </c>
    </row>
    <row r="12806" spans="1:4">
      <c r="A12806" s="268">
        <v>104419</v>
      </c>
      <c r="B12806" s="261" t="s">
        <v>13050</v>
      </c>
      <c r="C12806" s="268" t="s">
        <v>147</v>
      </c>
      <c r="D12806" s="283">
        <v>4.5</v>
      </c>
    </row>
    <row r="12807" spans="1:4">
      <c r="A12807" s="268">
        <v>91519</v>
      </c>
      <c r="B12807" s="261" t="s">
        <v>13051</v>
      </c>
      <c r="C12807" s="268" t="s">
        <v>147</v>
      </c>
      <c r="D12807" s="283">
        <v>2.2000000000000002</v>
      </c>
    </row>
    <row r="12808" spans="1:4">
      <c r="A12808" s="268">
        <v>91520</v>
      </c>
      <c r="B12808" s="261" t="s">
        <v>13052</v>
      </c>
      <c r="C12808" s="268" t="s">
        <v>147</v>
      </c>
      <c r="D12808" s="283">
        <v>2.19</v>
      </c>
    </row>
    <row r="12809" spans="1:4">
      <c r="A12809" s="268">
        <v>104416</v>
      </c>
      <c r="B12809" s="261" t="s">
        <v>13053</v>
      </c>
      <c r="C12809" s="268" t="s">
        <v>147</v>
      </c>
      <c r="D12809" s="283">
        <v>1.82</v>
      </c>
    </row>
    <row r="12810" spans="1:4">
      <c r="A12810" s="268">
        <v>104417</v>
      </c>
      <c r="B12810" s="261" t="s">
        <v>13054</v>
      </c>
      <c r="C12810" s="268" t="s">
        <v>147</v>
      </c>
      <c r="D12810" s="283">
        <v>4.08</v>
      </c>
    </row>
    <row r="12811" spans="1:4">
      <c r="A12811" s="268">
        <v>91522</v>
      </c>
      <c r="B12811" s="261" t="s">
        <v>13055</v>
      </c>
      <c r="C12811" s="268" t="s">
        <v>147</v>
      </c>
      <c r="D12811" s="283">
        <v>3.67</v>
      </c>
    </row>
    <row r="12812" spans="1:4">
      <c r="A12812" s="268">
        <v>104412</v>
      </c>
      <c r="B12812" s="261" t="s">
        <v>13056</v>
      </c>
      <c r="C12812" s="268" t="s">
        <v>147</v>
      </c>
      <c r="D12812" s="283">
        <v>3.3</v>
      </c>
    </row>
    <row r="12813" spans="1:4">
      <c r="A12813" s="268">
        <v>104413</v>
      </c>
      <c r="B12813" s="261" t="s">
        <v>13057</v>
      </c>
      <c r="C12813" s="268" t="s">
        <v>147</v>
      </c>
      <c r="D12813" s="283">
        <v>5.59</v>
      </c>
    </row>
    <row r="12814" spans="1:4">
      <c r="A12814" s="268">
        <v>102569</v>
      </c>
      <c r="B12814" s="261" t="s">
        <v>13058</v>
      </c>
      <c r="C12814" s="268" t="s">
        <v>147</v>
      </c>
      <c r="D12814" s="283">
        <v>0</v>
      </c>
    </row>
    <row r="12815" spans="1:4">
      <c r="A12815" s="268">
        <v>102574</v>
      </c>
      <c r="B12815" s="261" t="s">
        <v>13059</v>
      </c>
      <c r="C12815" s="268" t="s">
        <v>147</v>
      </c>
      <c r="D12815" s="283">
        <v>0</v>
      </c>
    </row>
    <row r="12816" spans="1:4">
      <c r="A12816" s="268">
        <v>102573</v>
      </c>
      <c r="B12816" s="261" t="s">
        <v>13060</v>
      </c>
      <c r="C12816" s="268" t="s">
        <v>147</v>
      </c>
      <c r="D12816" s="283">
        <v>0</v>
      </c>
    </row>
    <row r="12817" spans="1:4">
      <c r="A12817" s="268">
        <v>102577</v>
      </c>
      <c r="B12817" s="261" t="s">
        <v>13061</v>
      </c>
      <c r="C12817" s="268" t="s">
        <v>147</v>
      </c>
      <c r="D12817" s="283">
        <v>0</v>
      </c>
    </row>
    <row r="12818" spans="1:4">
      <c r="A12818" s="268">
        <v>102576</v>
      </c>
      <c r="B12818" s="261" t="s">
        <v>13062</v>
      </c>
      <c r="C12818" s="268" t="s">
        <v>147</v>
      </c>
      <c r="D12818" s="283">
        <v>0</v>
      </c>
    </row>
    <row r="12819" spans="1:4">
      <c r="A12819" s="268">
        <v>103083</v>
      </c>
      <c r="B12819" s="261" t="s">
        <v>13063</v>
      </c>
      <c r="C12819" s="268" t="s">
        <v>147</v>
      </c>
      <c r="D12819" s="283">
        <v>0</v>
      </c>
    </row>
    <row r="12820" spans="1:4">
      <c r="A12820" s="268">
        <v>103081</v>
      </c>
      <c r="B12820" s="261" t="s">
        <v>13064</v>
      </c>
      <c r="C12820" s="268" t="s">
        <v>147</v>
      </c>
      <c r="D12820" s="283">
        <v>0</v>
      </c>
    </row>
    <row r="12821" spans="1:4">
      <c r="A12821" s="268">
        <v>103082</v>
      </c>
      <c r="B12821" s="261" t="s">
        <v>13065</v>
      </c>
      <c r="C12821" s="268" t="s">
        <v>147</v>
      </c>
      <c r="D12821" s="283">
        <v>0</v>
      </c>
    </row>
    <row r="12822" spans="1:4">
      <c r="A12822" s="268">
        <v>103086</v>
      </c>
      <c r="B12822" s="261" t="s">
        <v>13066</v>
      </c>
      <c r="C12822" s="268" t="s">
        <v>147</v>
      </c>
      <c r="D12822" s="283">
        <v>0</v>
      </c>
    </row>
    <row r="12823" spans="1:4">
      <c r="A12823" s="268">
        <v>103085</v>
      </c>
      <c r="B12823" s="261" t="s">
        <v>13067</v>
      </c>
      <c r="C12823" s="268" t="s">
        <v>147</v>
      </c>
      <c r="D12823" s="283">
        <v>0</v>
      </c>
    </row>
    <row r="12824" spans="1:4">
      <c r="A12824" s="268">
        <v>104726</v>
      </c>
      <c r="B12824" s="261" t="s">
        <v>13068</v>
      </c>
      <c r="C12824" s="268" t="s">
        <v>147</v>
      </c>
      <c r="D12824" s="283">
        <v>0</v>
      </c>
    </row>
    <row r="12825" spans="1:4">
      <c r="A12825" s="268">
        <v>104725</v>
      </c>
      <c r="B12825" s="261" t="s">
        <v>13069</v>
      </c>
      <c r="C12825" s="268" t="s">
        <v>147</v>
      </c>
      <c r="D12825" s="283">
        <v>0</v>
      </c>
    </row>
    <row r="12826" spans="1:4">
      <c r="A12826" s="268">
        <v>96374</v>
      </c>
      <c r="B12826" s="261" t="s">
        <v>13070</v>
      </c>
      <c r="C12826" s="268" t="s">
        <v>111</v>
      </c>
      <c r="D12826" s="283">
        <v>32.9</v>
      </c>
    </row>
    <row r="12827" spans="1:4">
      <c r="A12827" s="268">
        <v>96373</v>
      </c>
      <c r="B12827" s="261" t="s">
        <v>13071</v>
      </c>
      <c r="C12827" s="268" t="s">
        <v>111</v>
      </c>
      <c r="D12827" s="283">
        <v>12.37</v>
      </c>
    </row>
    <row r="12828" spans="1:4">
      <c r="A12828" s="268">
        <v>96368</v>
      </c>
      <c r="B12828" s="261" t="s">
        <v>13072</v>
      </c>
      <c r="C12828" s="268" t="s">
        <v>147</v>
      </c>
      <c r="D12828" s="283">
        <v>171.22</v>
      </c>
    </row>
    <row r="12829" spans="1:4">
      <c r="A12829" s="268">
        <v>96364</v>
      </c>
      <c r="B12829" s="261" t="s">
        <v>13073</v>
      </c>
      <c r="C12829" s="268" t="s">
        <v>147</v>
      </c>
      <c r="D12829" s="283">
        <v>144.37</v>
      </c>
    </row>
    <row r="12830" spans="1:4">
      <c r="A12830" s="268">
        <v>96369</v>
      </c>
      <c r="B12830" s="261" t="s">
        <v>13074</v>
      </c>
      <c r="C12830" s="268" t="s">
        <v>147</v>
      </c>
      <c r="D12830" s="283">
        <v>193.63</v>
      </c>
    </row>
    <row r="12831" spans="1:4">
      <c r="A12831" s="268">
        <v>104723</v>
      </c>
      <c r="B12831" s="261" t="s">
        <v>13075</v>
      </c>
      <c r="C12831" s="268" t="s">
        <v>147</v>
      </c>
      <c r="D12831" s="283">
        <v>233.17</v>
      </c>
    </row>
    <row r="12832" spans="1:4">
      <c r="A12832" s="268">
        <v>96367</v>
      </c>
      <c r="B12832" s="261" t="s">
        <v>13076</v>
      </c>
      <c r="C12832" s="268" t="s">
        <v>147</v>
      </c>
      <c r="D12832" s="283">
        <v>155.55000000000001</v>
      </c>
    </row>
    <row r="12833" spans="1:4">
      <c r="A12833" s="268">
        <v>104722</v>
      </c>
      <c r="B12833" s="261" t="s">
        <v>13077</v>
      </c>
      <c r="C12833" s="268" t="s">
        <v>147</v>
      </c>
      <c r="D12833" s="283">
        <v>177.87</v>
      </c>
    </row>
    <row r="12834" spans="1:4">
      <c r="A12834" s="268">
        <v>96366</v>
      </c>
      <c r="B12834" s="261" t="s">
        <v>13078</v>
      </c>
      <c r="C12834" s="268" t="s">
        <v>147</v>
      </c>
      <c r="D12834" s="283">
        <v>143.22999999999999</v>
      </c>
    </row>
    <row r="12835" spans="1:4">
      <c r="A12835" s="268">
        <v>96361</v>
      </c>
      <c r="B12835" s="261" t="s">
        <v>13079</v>
      </c>
      <c r="C12835" s="268" t="s">
        <v>147</v>
      </c>
      <c r="D12835" s="283">
        <v>138.86000000000001</v>
      </c>
    </row>
    <row r="12836" spans="1:4">
      <c r="A12836" s="268">
        <v>104719</v>
      </c>
      <c r="B12836" s="261" t="s">
        <v>13080</v>
      </c>
      <c r="C12836" s="268" t="s">
        <v>147</v>
      </c>
      <c r="D12836" s="283">
        <v>176.22</v>
      </c>
    </row>
    <row r="12837" spans="1:4">
      <c r="A12837" s="268">
        <v>96360</v>
      </c>
      <c r="B12837" s="261" t="s">
        <v>13081</v>
      </c>
      <c r="C12837" s="268" t="s">
        <v>147</v>
      </c>
      <c r="D12837" s="283">
        <v>117.55</v>
      </c>
    </row>
    <row r="12838" spans="1:4">
      <c r="A12838" s="268">
        <v>96359</v>
      </c>
      <c r="B12838" s="261" t="s">
        <v>13082</v>
      </c>
      <c r="C12838" s="268" t="s">
        <v>147</v>
      </c>
      <c r="D12838" s="283">
        <v>100.8</v>
      </c>
    </row>
    <row r="12839" spans="1:4">
      <c r="A12839" s="268">
        <v>104718</v>
      </c>
      <c r="B12839" s="261" t="s">
        <v>13083</v>
      </c>
      <c r="C12839" s="268" t="s">
        <v>147</v>
      </c>
      <c r="D12839" s="283">
        <v>120.91</v>
      </c>
    </row>
    <row r="12840" spans="1:4">
      <c r="A12840" s="268">
        <v>96358</v>
      </c>
      <c r="B12840" s="261" t="s">
        <v>13084</v>
      </c>
      <c r="C12840" s="268" t="s">
        <v>147</v>
      </c>
      <c r="D12840" s="283">
        <v>89.58</v>
      </c>
    </row>
    <row r="12841" spans="1:4">
      <c r="A12841" s="268">
        <v>96371</v>
      </c>
      <c r="B12841" s="261" t="s">
        <v>13085</v>
      </c>
      <c r="C12841" s="268" t="s">
        <v>147</v>
      </c>
      <c r="D12841" s="283">
        <v>70.58</v>
      </c>
    </row>
    <row r="12842" spans="1:4">
      <c r="A12842" s="268">
        <v>104724</v>
      </c>
      <c r="B12842" s="261" t="s">
        <v>13086</v>
      </c>
      <c r="C12842" s="268" t="s">
        <v>147</v>
      </c>
      <c r="D12842" s="283">
        <v>89.59</v>
      </c>
    </row>
    <row r="12843" spans="1:4">
      <c r="A12843" s="268">
        <v>96370</v>
      </c>
      <c r="B12843" s="261" t="s">
        <v>13087</v>
      </c>
      <c r="C12843" s="268" t="s">
        <v>147</v>
      </c>
      <c r="D12843" s="283">
        <v>59.93</v>
      </c>
    </row>
    <row r="12844" spans="1:4">
      <c r="A12844" s="268">
        <v>96365</v>
      </c>
      <c r="B12844" s="261" t="s">
        <v>13088</v>
      </c>
      <c r="C12844" s="268" t="s">
        <v>147</v>
      </c>
      <c r="D12844" s="283">
        <v>166.25</v>
      </c>
    </row>
    <row r="12845" spans="1:4">
      <c r="A12845" s="268">
        <v>104721</v>
      </c>
      <c r="B12845" s="261" t="s">
        <v>13089</v>
      </c>
      <c r="C12845" s="268" t="s">
        <v>147</v>
      </c>
      <c r="D12845" s="283">
        <v>204.69</v>
      </c>
    </row>
    <row r="12846" spans="1:4">
      <c r="A12846" s="268">
        <v>96363</v>
      </c>
      <c r="B12846" s="261" t="s">
        <v>13090</v>
      </c>
      <c r="C12846" s="268" t="s">
        <v>147</v>
      </c>
      <c r="D12846" s="283">
        <v>128.18</v>
      </c>
    </row>
    <row r="12847" spans="1:4">
      <c r="A12847" s="268">
        <v>104720</v>
      </c>
      <c r="B12847" s="261" t="s">
        <v>13091</v>
      </c>
      <c r="C12847" s="268" t="s">
        <v>147</v>
      </c>
      <c r="D12847" s="283">
        <v>149.38999999999999</v>
      </c>
    </row>
    <row r="12848" spans="1:4">
      <c r="A12848" s="268">
        <v>96362</v>
      </c>
      <c r="B12848" s="261" t="s">
        <v>13092</v>
      </c>
      <c r="C12848" s="268" t="s">
        <v>147</v>
      </c>
      <c r="D12848" s="283">
        <v>116.4</v>
      </c>
    </row>
    <row r="12849" spans="1:4">
      <c r="A12849" s="268">
        <v>103191</v>
      </c>
      <c r="B12849" s="261" t="s">
        <v>13093</v>
      </c>
      <c r="C12849" s="268" t="s">
        <v>347</v>
      </c>
      <c r="D12849" s="283">
        <v>2393.29</v>
      </c>
    </row>
    <row r="12850" spans="1:4">
      <c r="A12850" s="268">
        <v>103206</v>
      </c>
      <c r="B12850" s="261" t="s">
        <v>13094</v>
      </c>
      <c r="C12850" s="268" t="s">
        <v>347</v>
      </c>
      <c r="D12850" s="283">
        <v>2404.3200000000002</v>
      </c>
    </row>
    <row r="12851" spans="1:4">
      <c r="A12851" s="268">
        <v>103211</v>
      </c>
      <c r="B12851" s="261" t="s">
        <v>13095</v>
      </c>
      <c r="C12851" s="268" t="s">
        <v>347</v>
      </c>
      <c r="D12851" s="283">
        <v>0</v>
      </c>
    </row>
    <row r="12852" spans="1:4">
      <c r="A12852" s="268">
        <v>103196</v>
      </c>
      <c r="B12852" s="261" t="s">
        <v>13096</v>
      </c>
      <c r="C12852" s="268" t="s">
        <v>347</v>
      </c>
      <c r="D12852" s="283">
        <v>0</v>
      </c>
    </row>
    <row r="12853" spans="1:4">
      <c r="A12853" s="268">
        <v>103212</v>
      </c>
      <c r="B12853" s="261" t="s">
        <v>13097</v>
      </c>
      <c r="C12853" s="268" t="s">
        <v>347</v>
      </c>
      <c r="D12853" s="283">
        <v>0</v>
      </c>
    </row>
    <row r="12854" spans="1:4">
      <c r="A12854" s="268">
        <v>103197</v>
      </c>
      <c r="B12854" s="261" t="s">
        <v>13098</v>
      </c>
      <c r="C12854" s="268" t="s">
        <v>347</v>
      </c>
      <c r="D12854" s="283">
        <v>0</v>
      </c>
    </row>
    <row r="12855" spans="1:4">
      <c r="A12855" s="268">
        <v>103217</v>
      </c>
      <c r="B12855" s="261" t="s">
        <v>13099</v>
      </c>
      <c r="C12855" s="268" t="s">
        <v>347</v>
      </c>
      <c r="D12855" s="283">
        <v>0</v>
      </c>
    </row>
    <row r="12856" spans="1:4">
      <c r="A12856" s="268">
        <v>103202</v>
      </c>
      <c r="B12856" s="261" t="s">
        <v>13100</v>
      </c>
      <c r="C12856" s="268" t="s">
        <v>347</v>
      </c>
      <c r="D12856" s="283">
        <v>0</v>
      </c>
    </row>
    <row r="12857" spans="1:4">
      <c r="A12857" s="268">
        <v>103215</v>
      </c>
      <c r="B12857" s="261" t="s">
        <v>13101</v>
      </c>
      <c r="C12857" s="268" t="s">
        <v>347</v>
      </c>
      <c r="D12857" s="283">
        <v>0</v>
      </c>
    </row>
    <row r="12858" spans="1:4">
      <c r="A12858" s="268">
        <v>103200</v>
      </c>
      <c r="B12858" s="261" t="s">
        <v>13102</v>
      </c>
      <c r="C12858" s="268" t="s">
        <v>347</v>
      </c>
      <c r="D12858" s="283">
        <v>0</v>
      </c>
    </row>
    <row r="12859" spans="1:4">
      <c r="A12859" s="268">
        <v>103216</v>
      </c>
      <c r="B12859" s="261" t="s">
        <v>13103</v>
      </c>
      <c r="C12859" s="268" t="s">
        <v>347</v>
      </c>
      <c r="D12859" s="283">
        <v>0</v>
      </c>
    </row>
    <row r="12860" spans="1:4">
      <c r="A12860" s="268">
        <v>103201</v>
      </c>
      <c r="B12860" s="261" t="s">
        <v>13104</v>
      </c>
      <c r="C12860" s="268" t="s">
        <v>347</v>
      </c>
      <c r="D12860" s="283">
        <v>0</v>
      </c>
    </row>
    <row r="12861" spans="1:4">
      <c r="A12861" s="268">
        <v>103185</v>
      </c>
      <c r="B12861" s="261" t="s">
        <v>13105</v>
      </c>
      <c r="C12861" s="268" t="s">
        <v>347</v>
      </c>
      <c r="D12861" s="283">
        <v>6166.26</v>
      </c>
    </row>
    <row r="12862" spans="1:4">
      <c r="A12862" s="268">
        <v>103218</v>
      </c>
      <c r="B12862" s="261" t="s">
        <v>13106</v>
      </c>
      <c r="C12862" s="268" t="s">
        <v>347</v>
      </c>
      <c r="D12862" s="283">
        <v>0</v>
      </c>
    </row>
    <row r="12863" spans="1:4">
      <c r="A12863" s="268">
        <v>103203</v>
      </c>
      <c r="B12863" s="261" t="s">
        <v>13107</v>
      </c>
      <c r="C12863" s="268" t="s">
        <v>347</v>
      </c>
      <c r="D12863" s="283">
        <v>0</v>
      </c>
    </row>
    <row r="12864" spans="1:4">
      <c r="A12864" s="268">
        <v>103213</v>
      </c>
      <c r="B12864" s="261" t="s">
        <v>13108</v>
      </c>
      <c r="C12864" s="268" t="s">
        <v>347</v>
      </c>
      <c r="D12864" s="283">
        <v>0</v>
      </c>
    </row>
    <row r="12865" spans="1:4">
      <c r="A12865" s="268">
        <v>103198</v>
      </c>
      <c r="B12865" s="261" t="s">
        <v>13109</v>
      </c>
      <c r="C12865" s="268" t="s">
        <v>347</v>
      </c>
      <c r="D12865" s="283">
        <v>0</v>
      </c>
    </row>
    <row r="12866" spans="1:4">
      <c r="A12866" s="268">
        <v>103214</v>
      </c>
      <c r="B12866" s="261" t="s">
        <v>13110</v>
      </c>
      <c r="C12866" s="268" t="s">
        <v>347</v>
      </c>
      <c r="D12866" s="283">
        <v>0</v>
      </c>
    </row>
    <row r="12867" spans="1:4">
      <c r="A12867" s="268">
        <v>103199</v>
      </c>
      <c r="B12867" s="261" t="s">
        <v>13111</v>
      </c>
      <c r="C12867" s="268" t="s">
        <v>347</v>
      </c>
      <c r="D12867" s="283">
        <v>0</v>
      </c>
    </row>
    <row r="12868" spans="1:4">
      <c r="A12868" s="268">
        <v>103219</v>
      </c>
      <c r="B12868" s="261" t="s">
        <v>13112</v>
      </c>
      <c r="C12868" s="268" t="s">
        <v>347</v>
      </c>
      <c r="D12868" s="283">
        <v>0</v>
      </c>
    </row>
    <row r="12869" spans="1:4">
      <c r="A12869" s="268">
        <v>103204</v>
      </c>
      <c r="B12869" s="261" t="s">
        <v>13113</v>
      </c>
      <c r="C12869" s="268" t="s">
        <v>347</v>
      </c>
      <c r="D12869" s="283">
        <v>0</v>
      </c>
    </row>
    <row r="12870" spans="1:4">
      <c r="A12870" s="268">
        <v>103186</v>
      </c>
      <c r="B12870" s="261" t="s">
        <v>13114</v>
      </c>
      <c r="C12870" s="268" t="s">
        <v>347</v>
      </c>
      <c r="D12870" s="283">
        <v>6492.05</v>
      </c>
    </row>
    <row r="12871" spans="1:4">
      <c r="A12871" s="268">
        <v>103210</v>
      </c>
      <c r="B12871" s="261" t="s">
        <v>13115</v>
      </c>
      <c r="C12871" s="268" t="s">
        <v>347</v>
      </c>
      <c r="D12871" s="283">
        <v>2313.84</v>
      </c>
    </row>
    <row r="12872" spans="1:4">
      <c r="A12872" s="268">
        <v>103195</v>
      </c>
      <c r="B12872" s="261" t="s">
        <v>13116</v>
      </c>
      <c r="C12872" s="268" t="s">
        <v>347</v>
      </c>
      <c r="D12872" s="283">
        <v>2206.42</v>
      </c>
    </row>
    <row r="12873" spans="1:4">
      <c r="A12873" s="268">
        <v>103205</v>
      </c>
      <c r="B12873" s="261" t="s">
        <v>13117</v>
      </c>
      <c r="C12873" s="268" t="s">
        <v>347</v>
      </c>
      <c r="D12873" s="283">
        <v>4108.8</v>
      </c>
    </row>
    <row r="12874" spans="1:4">
      <c r="A12874" s="268">
        <v>103190</v>
      </c>
      <c r="B12874" s="261" t="s">
        <v>13118</v>
      </c>
      <c r="C12874" s="268" t="s">
        <v>347</v>
      </c>
      <c r="D12874" s="283">
        <v>4097.76</v>
      </c>
    </row>
    <row r="12875" spans="1:4">
      <c r="A12875" s="268">
        <v>103207</v>
      </c>
      <c r="B12875" s="261" t="s">
        <v>13119</v>
      </c>
      <c r="C12875" s="268" t="s">
        <v>347</v>
      </c>
      <c r="D12875" s="283">
        <v>2557.96</v>
      </c>
    </row>
    <row r="12876" spans="1:4">
      <c r="A12876" s="268">
        <v>103192</v>
      </c>
      <c r="B12876" s="261" t="s">
        <v>13120</v>
      </c>
      <c r="C12876" s="268" t="s">
        <v>347</v>
      </c>
      <c r="D12876" s="283">
        <v>2546.9299999999998</v>
      </c>
    </row>
    <row r="12877" spans="1:4">
      <c r="A12877" s="268">
        <v>103208</v>
      </c>
      <c r="B12877" s="261" t="s">
        <v>13121</v>
      </c>
      <c r="C12877" s="268" t="s">
        <v>347</v>
      </c>
      <c r="D12877" s="283">
        <v>1976.69</v>
      </c>
    </row>
    <row r="12878" spans="1:4">
      <c r="A12878" s="268">
        <v>103193</v>
      </c>
      <c r="B12878" s="261" t="s">
        <v>13122</v>
      </c>
      <c r="C12878" s="268" t="s">
        <v>347</v>
      </c>
      <c r="D12878" s="283">
        <v>1965.66</v>
      </c>
    </row>
    <row r="12879" spans="1:4">
      <c r="A12879" s="268">
        <v>103187</v>
      </c>
      <c r="B12879" s="261" t="s">
        <v>13123</v>
      </c>
      <c r="C12879" s="268" t="s">
        <v>347</v>
      </c>
      <c r="D12879" s="283">
        <v>4885.7299999999996</v>
      </c>
    </row>
    <row r="12880" spans="1:4">
      <c r="A12880" s="268">
        <v>103188</v>
      </c>
      <c r="B12880" s="261" t="s">
        <v>13124</v>
      </c>
      <c r="C12880" s="268" t="s">
        <v>347</v>
      </c>
      <c r="D12880" s="283">
        <v>5249.65</v>
      </c>
    </row>
    <row r="12881" spans="1:4">
      <c r="A12881" s="268">
        <v>103189</v>
      </c>
      <c r="B12881" s="261" t="s">
        <v>13125</v>
      </c>
      <c r="C12881" s="268" t="s">
        <v>347</v>
      </c>
      <c r="D12881" s="283">
        <v>2632.73</v>
      </c>
    </row>
    <row r="12882" spans="1:4">
      <c r="A12882" s="268">
        <v>103209</v>
      </c>
      <c r="B12882" s="261" t="s">
        <v>13126</v>
      </c>
      <c r="C12882" s="268" t="s">
        <v>347</v>
      </c>
      <c r="D12882" s="283">
        <v>2834.66</v>
      </c>
    </row>
    <row r="12883" spans="1:4">
      <c r="A12883" s="268">
        <v>103194</v>
      </c>
      <c r="B12883" s="261" t="s">
        <v>13127</v>
      </c>
      <c r="C12883" s="268" t="s">
        <v>347</v>
      </c>
      <c r="D12883" s="283">
        <v>2823.63</v>
      </c>
    </row>
    <row r="12884" spans="1:4">
      <c r="A12884" s="268">
        <v>95001</v>
      </c>
      <c r="B12884" s="261" t="s">
        <v>13128</v>
      </c>
      <c r="C12884" s="268" t="s">
        <v>147</v>
      </c>
      <c r="D12884" s="283">
        <v>0</v>
      </c>
    </row>
    <row r="12885" spans="1:4">
      <c r="A12885" s="268">
        <v>95000</v>
      </c>
      <c r="B12885" s="261" t="s">
        <v>13129</v>
      </c>
      <c r="C12885" s="268" t="s">
        <v>147</v>
      </c>
      <c r="D12885" s="283">
        <v>0</v>
      </c>
    </row>
    <row r="12886" spans="1:4">
      <c r="A12886" s="268">
        <v>95005</v>
      </c>
      <c r="B12886" s="261" t="s">
        <v>13130</v>
      </c>
      <c r="C12886" s="268" t="s">
        <v>147</v>
      </c>
      <c r="D12886" s="283">
        <v>0</v>
      </c>
    </row>
    <row r="12887" spans="1:4">
      <c r="A12887" s="268">
        <v>95004</v>
      </c>
      <c r="B12887" s="261" t="s">
        <v>13131</v>
      </c>
      <c r="C12887" s="268" t="s">
        <v>147</v>
      </c>
      <c r="D12887" s="283">
        <v>0</v>
      </c>
    </row>
    <row r="12888" spans="1:4">
      <c r="A12888" s="268">
        <v>95003</v>
      </c>
      <c r="B12888" s="261" t="s">
        <v>13132</v>
      </c>
      <c r="C12888" s="268" t="s">
        <v>147</v>
      </c>
      <c r="D12888" s="283">
        <v>0</v>
      </c>
    </row>
    <row r="12889" spans="1:4">
      <c r="A12889" s="268">
        <v>95002</v>
      </c>
      <c r="B12889" s="261" t="s">
        <v>13133</v>
      </c>
      <c r="C12889" s="268" t="s">
        <v>147</v>
      </c>
      <c r="D12889" s="283">
        <v>0</v>
      </c>
    </row>
    <row r="12890" spans="1:4">
      <c r="A12890" s="268">
        <v>95007</v>
      </c>
      <c r="B12890" s="261" t="s">
        <v>13134</v>
      </c>
      <c r="C12890" s="268" t="s">
        <v>147</v>
      </c>
      <c r="D12890" s="283">
        <v>0</v>
      </c>
    </row>
    <row r="12891" spans="1:4">
      <c r="A12891" s="268">
        <v>95006</v>
      </c>
      <c r="B12891" s="261" t="s">
        <v>13135</v>
      </c>
      <c r="C12891" s="268" t="s">
        <v>147</v>
      </c>
      <c r="D12891" s="283">
        <v>0</v>
      </c>
    </row>
    <row r="12892" spans="1:4">
      <c r="A12892" s="268">
        <v>104313</v>
      </c>
      <c r="B12892" s="261" t="s">
        <v>13136</v>
      </c>
      <c r="C12892" s="268" t="s">
        <v>147</v>
      </c>
      <c r="D12892" s="283">
        <v>0</v>
      </c>
    </row>
    <row r="12893" spans="1:4">
      <c r="A12893" s="268">
        <v>104312</v>
      </c>
      <c r="B12893" s="261" t="s">
        <v>13137</v>
      </c>
      <c r="C12893" s="268" t="s">
        <v>147</v>
      </c>
      <c r="D12893" s="283">
        <v>0</v>
      </c>
    </row>
    <row r="12894" spans="1:4">
      <c r="A12894" s="268">
        <v>94992</v>
      </c>
      <c r="B12894" s="261" t="s">
        <v>63</v>
      </c>
      <c r="C12894" s="268" t="s">
        <v>147</v>
      </c>
      <c r="D12894" s="283">
        <v>80.7</v>
      </c>
    </row>
    <row r="12895" spans="1:4">
      <c r="A12895" s="268">
        <v>94994</v>
      </c>
      <c r="B12895" s="261" t="s">
        <v>13138</v>
      </c>
      <c r="C12895" s="268" t="s">
        <v>147</v>
      </c>
      <c r="D12895" s="283">
        <v>98.33</v>
      </c>
    </row>
    <row r="12896" spans="1:4">
      <c r="A12896" s="268">
        <v>94990</v>
      </c>
      <c r="B12896" s="261" t="s">
        <v>13139</v>
      </c>
      <c r="C12896" s="268" t="s">
        <v>138</v>
      </c>
      <c r="D12896" s="283">
        <v>860.57</v>
      </c>
    </row>
    <row r="12897" spans="1:4">
      <c r="A12897" s="268">
        <v>94991</v>
      </c>
      <c r="B12897" s="261" t="s">
        <v>13140</v>
      </c>
      <c r="C12897" s="268" t="s">
        <v>138</v>
      </c>
      <c r="D12897" s="283">
        <v>767.79</v>
      </c>
    </row>
    <row r="12898" spans="1:4">
      <c r="A12898" s="268">
        <v>104626</v>
      </c>
      <c r="B12898" s="261" t="s">
        <v>13141</v>
      </c>
      <c r="C12898" s="268" t="s">
        <v>138</v>
      </c>
      <c r="D12898" s="283">
        <v>785.83</v>
      </c>
    </row>
    <row r="12899" spans="1:4">
      <c r="A12899" s="268">
        <v>94993</v>
      </c>
      <c r="B12899" s="261" t="s">
        <v>13142</v>
      </c>
      <c r="C12899" s="268" t="s">
        <v>147</v>
      </c>
      <c r="D12899" s="283">
        <v>75.13</v>
      </c>
    </row>
    <row r="12900" spans="1:4">
      <c r="A12900" s="268">
        <v>94995</v>
      </c>
      <c r="B12900" s="261" t="s">
        <v>13143</v>
      </c>
      <c r="C12900" s="268" t="s">
        <v>147</v>
      </c>
      <c r="D12900" s="283">
        <v>90.91</v>
      </c>
    </row>
    <row r="12901" spans="1:4">
      <c r="A12901" s="268">
        <v>101169</v>
      </c>
      <c r="B12901" s="261" t="s">
        <v>60</v>
      </c>
      <c r="C12901" s="268" t="s">
        <v>147</v>
      </c>
      <c r="D12901" s="283">
        <v>93</v>
      </c>
    </row>
    <row r="12902" spans="1:4">
      <c r="A12902" s="268">
        <v>104383</v>
      </c>
      <c r="B12902" s="261" t="s">
        <v>13144</v>
      </c>
      <c r="C12902" s="268" t="s">
        <v>147</v>
      </c>
      <c r="D12902" s="283">
        <v>0</v>
      </c>
    </row>
    <row r="12903" spans="1:4">
      <c r="A12903" s="268">
        <v>101167</v>
      </c>
      <c r="B12903" s="261" t="s">
        <v>13145</v>
      </c>
      <c r="C12903" s="268" t="s">
        <v>147</v>
      </c>
      <c r="D12903" s="283">
        <v>76.709999999999994</v>
      </c>
    </row>
    <row r="12904" spans="1:4">
      <c r="A12904" s="268">
        <v>101172</v>
      </c>
      <c r="B12904" s="261" t="s">
        <v>13146</v>
      </c>
      <c r="C12904" s="268" t="s">
        <v>147</v>
      </c>
      <c r="D12904" s="283">
        <v>83.37</v>
      </c>
    </row>
    <row r="12905" spans="1:4">
      <c r="A12905" s="268">
        <v>104384</v>
      </c>
      <c r="B12905" s="261" t="s">
        <v>13147</v>
      </c>
      <c r="C12905" s="268" t="s">
        <v>147</v>
      </c>
      <c r="D12905" s="283">
        <v>0</v>
      </c>
    </row>
    <row r="12906" spans="1:4">
      <c r="A12906" s="268">
        <v>101170</v>
      </c>
      <c r="B12906" s="261" t="s">
        <v>13148</v>
      </c>
      <c r="C12906" s="268" t="s">
        <v>147</v>
      </c>
      <c r="D12906" s="283">
        <v>54.51</v>
      </c>
    </row>
    <row r="12907" spans="1:4">
      <c r="A12907" s="268">
        <v>104438</v>
      </c>
      <c r="B12907" s="261" t="s">
        <v>13149</v>
      </c>
      <c r="C12907" s="268" t="s">
        <v>147</v>
      </c>
      <c r="D12907" s="283">
        <v>0</v>
      </c>
    </row>
    <row r="12908" spans="1:4">
      <c r="A12908" s="268">
        <v>92402</v>
      </c>
      <c r="B12908" s="261" t="s">
        <v>13150</v>
      </c>
      <c r="C12908" s="268" t="s">
        <v>147</v>
      </c>
      <c r="D12908" s="283">
        <v>82.41</v>
      </c>
    </row>
    <row r="12909" spans="1:4">
      <c r="A12909" s="268">
        <v>104429</v>
      </c>
      <c r="B12909" s="261" t="s">
        <v>13151</v>
      </c>
      <c r="C12909" s="268" t="s">
        <v>147</v>
      </c>
      <c r="D12909" s="283">
        <v>0</v>
      </c>
    </row>
    <row r="12910" spans="1:4">
      <c r="A12910" s="268">
        <v>104426</v>
      </c>
      <c r="B12910" s="261" t="s">
        <v>13152</v>
      </c>
      <c r="C12910" s="268" t="s">
        <v>147</v>
      </c>
      <c r="D12910" s="283">
        <v>0</v>
      </c>
    </row>
    <row r="12911" spans="1:4">
      <c r="A12911" s="268">
        <v>104436</v>
      </c>
      <c r="B12911" s="261" t="s">
        <v>13153</v>
      </c>
      <c r="C12911" s="268" t="s">
        <v>147</v>
      </c>
      <c r="D12911" s="283">
        <v>0</v>
      </c>
    </row>
    <row r="12912" spans="1:4">
      <c r="A12912" s="268">
        <v>104434</v>
      </c>
      <c r="B12912" s="261" t="s">
        <v>13154</v>
      </c>
      <c r="C12912" s="268" t="s">
        <v>147</v>
      </c>
      <c r="D12912" s="283">
        <v>0</v>
      </c>
    </row>
    <row r="12913" spans="1:4">
      <c r="A12913" s="268">
        <v>104432</v>
      </c>
      <c r="B12913" s="261" t="s">
        <v>13155</v>
      </c>
      <c r="C12913" s="268" t="s">
        <v>147</v>
      </c>
      <c r="D12913" s="283">
        <v>103.18</v>
      </c>
    </row>
    <row r="12914" spans="1:4">
      <c r="A12914" s="268">
        <v>93679</v>
      </c>
      <c r="B12914" s="261" t="s">
        <v>13156</v>
      </c>
      <c r="C12914" s="268" t="s">
        <v>147</v>
      </c>
      <c r="D12914" s="283">
        <v>99.33</v>
      </c>
    </row>
    <row r="12915" spans="1:4">
      <c r="A12915" s="268">
        <v>92396</v>
      </c>
      <c r="B12915" s="261" t="s">
        <v>13157</v>
      </c>
      <c r="C12915" s="268" t="s">
        <v>147</v>
      </c>
      <c r="D12915" s="283">
        <v>84.84</v>
      </c>
    </row>
    <row r="12916" spans="1:4">
      <c r="A12916" s="268">
        <v>104439</v>
      </c>
      <c r="B12916" s="261" t="s">
        <v>13158</v>
      </c>
      <c r="C12916" s="268" t="s">
        <v>147</v>
      </c>
      <c r="D12916" s="283">
        <v>0</v>
      </c>
    </row>
    <row r="12917" spans="1:4">
      <c r="A12917" s="268">
        <v>104440</v>
      </c>
      <c r="B12917" s="261" t="s">
        <v>13159</v>
      </c>
      <c r="C12917" s="268" t="s">
        <v>147</v>
      </c>
      <c r="D12917" s="283">
        <v>0</v>
      </c>
    </row>
    <row r="12918" spans="1:4">
      <c r="A12918" s="268">
        <v>92406</v>
      </c>
      <c r="B12918" s="261" t="s">
        <v>13160</v>
      </c>
      <c r="C12918" s="268" t="s">
        <v>147</v>
      </c>
      <c r="D12918" s="283">
        <v>137.5</v>
      </c>
    </row>
    <row r="12919" spans="1:4">
      <c r="A12919" s="268">
        <v>92403</v>
      </c>
      <c r="B12919" s="261" t="s">
        <v>13161</v>
      </c>
      <c r="C12919" s="268" t="s">
        <v>147</v>
      </c>
      <c r="D12919" s="283">
        <v>70.89</v>
      </c>
    </row>
    <row r="12920" spans="1:4">
      <c r="A12920" s="268">
        <v>92404</v>
      </c>
      <c r="B12920" s="261" t="s">
        <v>13162</v>
      </c>
      <c r="C12920" s="268" t="s">
        <v>147</v>
      </c>
      <c r="D12920" s="283">
        <v>81.819999999999993</v>
      </c>
    </row>
    <row r="12921" spans="1:4">
      <c r="A12921" s="268">
        <v>104430</v>
      </c>
      <c r="B12921" s="261" t="s">
        <v>13163</v>
      </c>
      <c r="C12921" s="268" t="s">
        <v>147</v>
      </c>
      <c r="D12921" s="283">
        <v>0</v>
      </c>
    </row>
    <row r="12922" spans="1:4">
      <c r="A12922" s="268">
        <v>104431</v>
      </c>
      <c r="B12922" s="261" t="s">
        <v>13164</v>
      </c>
      <c r="C12922" s="268" t="s">
        <v>147</v>
      </c>
      <c r="D12922" s="283">
        <v>0</v>
      </c>
    </row>
    <row r="12923" spans="1:4">
      <c r="A12923" s="268">
        <v>104427</v>
      </c>
      <c r="B12923" s="261" t="s">
        <v>13165</v>
      </c>
      <c r="C12923" s="268" t="s">
        <v>147</v>
      </c>
      <c r="D12923" s="283">
        <v>0</v>
      </c>
    </row>
    <row r="12924" spans="1:4">
      <c r="A12924" s="268">
        <v>104428</v>
      </c>
      <c r="B12924" s="261" t="s">
        <v>13166</v>
      </c>
      <c r="C12924" s="268" t="s">
        <v>147</v>
      </c>
      <c r="D12924" s="283">
        <v>0</v>
      </c>
    </row>
    <row r="12925" spans="1:4">
      <c r="A12925" s="268">
        <v>92391</v>
      </c>
      <c r="B12925" s="261" t="s">
        <v>13167</v>
      </c>
      <c r="C12925" s="268" t="s">
        <v>147</v>
      </c>
      <c r="D12925" s="283">
        <v>75.989999999999995</v>
      </c>
    </row>
    <row r="12926" spans="1:4">
      <c r="A12926" s="268">
        <v>92392</v>
      </c>
      <c r="B12926" s="261" t="s">
        <v>13168</v>
      </c>
      <c r="C12926" s="268" t="s">
        <v>147</v>
      </c>
      <c r="D12926" s="283">
        <v>82.91</v>
      </c>
    </row>
    <row r="12927" spans="1:4">
      <c r="A12927" s="268">
        <v>104437</v>
      </c>
      <c r="B12927" s="261" t="s">
        <v>13169</v>
      </c>
      <c r="C12927" s="268" t="s">
        <v>147</v>
      </c>
      <c r="D12927" s="283">
        <v>0</v>
      </c>
    </row>
    <row r="12928" spans="1:4">
      <c r="A12928" s="268">
        <v>104435</v>
      </c>
      <c r="B12928" s="261" t="s">
        <v>13170</v>
      </c>
      <c r="C12928" s="268" t="s">
        <v>147</v>
      </c>
      <c r="D12928" s="283">
        <v>0</v>
      </c>
    </row>
    <row r="12929" spans="1:4">
      <c r="A12929" s="268">
        <v>104433</v>
      </c>
      <c r="B12929" s="261" t="s">
        <v>13171</v>
      </c>
      <c r="C12929" s="268" t="s">
        <v>147</v>
      </c>
      <c r="D12929" s="283">
        <v>90.3</v>
      </c>
    </row>
    <row r="12930" spans="1:4">
      <c r="A12930" s="268">
        <v>93680</v>
      </c>
      <c r="B12930" s="261" t="s">
        <v>13172</v>
      </c>
      <c r="C12930" s="268" t="s">
        <v>147</v>
      </c>
      <c r="D12930" s="283">
        <v>87.77</v>
      </c>
    </row>
    <row r="12931" spans="1:4">
      <c r="A12931" s="268">
        <v>93681</v>
      </c>
      <c r="B12931" s="261" t="s">
        <v>13173</v>
      </c>
      <c r="C12931" s="268" t="s">
        <v>147</v>
      </c>
      <c r="D12931" s="283">
        <v>104.37</v>
      </c>
    </row>
    <row r="12932" spans="1:4">
      <c r="A12932" s="268">
        <v>92397</v>
      </c>
      <c r="B12932" s="261" t="s">
        <v>13174</v>
      </c>
      <c r="C12932" s="268" t="s">
        <v>147</v>
      </c>
      <c r="D12932" s="283">
        <v>73.64</v>
      </c>
    </row>
    <row r="12933" spans="1:4">
      <c r="A12933" s="268">
        <v>92398</v>
      </c>
      <c r="B12933" s="261" t="s">
        <v>13175</v>
      </c>
      <c r="C12933" s="268" t="s">
        <v>147</v>
      </c>
      <c r="D12933" s="283">
        <v>84.59</v>
      </c>
    </row>
    <row r="12934" spans="1:4">
      <c r="A12934" s="268">
        <v>92400</v>
      </c>
      <c r="B12934" s="261" t="s">
        <v>13176</v>
      </c>
      <c r="C12934" s="268" t="s">
        <v>147</v>
      </c>
      <c r="D12934" s="283">
        <v>98.31</v>
      </c>
    </row>
    <row r="12935" spans="1:4">
      <c r="A12935" s="268">
        <v>92395</v>
      </c>
      <c r="B12935" s="261" t="s">
        <v>13177</v>
      </c>
      <c r="C12935" s="268" t="s">
        <v>147</v>
      </c>
      <c r="D12935" s="283">
        <v>118.31</v>
      </c>
    </row>
    <row r="12936" spans="1:4">
      <c r="A12936" s="268">
        <v>92393</v>
      </c>
      <c r="B12936" s="261" t="s">
        <v>13178</v>
      </c>
      <c r="C12936" s="268" t="s">
        <v>147</v>
      </c>
      <c r="D12936" s="283">
        <v>76.599999999999994</v>
      </c>
    </row>
    <row r="12937" spans="1:4">
      <c r="A12937" s="268">
        <v>92394</v>
      </c>
      <c r="B12937" s="261" t="s">
        <v>13179</v>
      </c>
      <c r="C12937" s="268" t="s">
        <v>147</v>
      </c>
      <c r="D12937" s="283">
        <v>91.29</v>
      </c>
    </row>
    <row r="12938" spans="1:4">
      <c r="A12938" s="268">
        <v>97115</v>
      </c>
      <c r="B12938" s="261" t="s">
        <v>13180</v>
      </c>
      <c r="C12938" s="268" t="s">
        <v>152</v>
      </c>
      <c r="D12938" s="283">
        <v>61.17</v>
      </c>
    </row>
    <row r="12939" spans="1:4">
      <c r="A12939" s="268">
        <v>97113</v>
      </c>
      <c r="B12939" s="261" t="s">
        <v>13181</v>
      </c>
      <c r="C12939" s="268" t="s">
        <v>147</v>
      </c>
      <c r="D12939" s="283">
        <v>2.41</v>
      </c>
    </row>
    <row r="12940" spans="1:4">
      <c r="A12940" s="268">
        <v>97120</v>
      </c>
      <c r="B12940" s="261" t="s">
        <v>13182</v>
      </c>
      <c r="C12940" s="268" t="s">
        <v>152</v>
      </c>
      <c r="D12940" s="283">
        <v>9.24</v>
      </c>
    </row>
    <row r="12941" spans="1:4">
      <c r="A12941" s="268">
        <v>97116</v>
      </c>
      <c r="B12941" s="261" t="s">
        <v>13183</v>
      </c>
      <c r="C12941" s="268" t="s">
        <v>152</v>
      </c>
      <c r="D12941" s="283">
        <v>22.25</v>
      </c>
    </row>
    <row r="12942" spans="1:4">
      <c r="A12942" s="268">
        <v>97117</v>
      </c>
      <c r="B12942" s="261" t="s">
        <v>13184</v>
      </c>
      <c r="C12942" s="268" t="s">
        <v>152</v>
      </c>
      <c r="D12942" s="283">
        <v>19.190000000000001</v>
      </c>
    </row>
    <row r="12943" spans="1:4">
      <c r="A12943" s="268">
        <v>97118</v>
      </c>
      <c r="B12943" s="261" t="s">
        <v>13185</v>
      </c>
      <c r="C12943" s="268" t="s">
        <v>152</v>
      </c>
      <c r="D12943" s="283">
        <v>15.79</v>
      </c>
    </row>
    <row r="12944" spans="1:4">
      <c r="A12944" s="268">
        <v>97119</v>
      </c>
      <c r="B12944" s="261" t="s">
        <v>13186</v>
      </c>
      <c r="C12944" s="268" t="s">
        <v>152</v>
      </c>
      <c r="D12944" s="283">
        <v>14.12</v>
      </c>
    </row>
    <row r="12945" spans="1:4">
      <c r="A12945" s="268">
        <v>97114</v>
      </c>
      <c r="B12945" s="261" t="s">
        <v>13187</v>
      </c>
      <c r="C12945" s="268" t="s">
        <v>111</v>
      </c>
      <c r="D12945" s="283">
        <v>0.42</v>
      </c>
    </row>
    <row r="12946" spans="1:4">
      <c r="A12946" s="268">
        <v>97111</v>
      </c>
      <c r="B12946" s="261" t="s">
        <v>13188</v>
      </c>
      <c r="C12946" s="268" t="s">
        <v>147</v>
      </c>
      <c r="D12946" s="283">
        <v>205.84</v>
      </c>
    </row>
    <row r="12947" spans="1:4">
      <c r="A12947" s="268">
        <v>97112</v>
      </c>
      <c r="B12947" s="261" t="s">
        <v>13189</v>
      </c>
      <c r="C12947" s="268" t="s">
        <v>147</v>
      </c>
      <c r="D12947" s="283">
        <v>215.18</v>
      </c>
    </row>
    <row r="12948" spans="1:4">
      <c r="A12948" s="268">
        <v>103904</v>
      </c>
      <c r="B12948" s="261" t="s">
        <v>13190</v>
      </c>
      <c r="C12948" s="268" t="s">
        <v>147</v>
      </c>
      <c r="D12948" s="283">
        <v>134.19999999999999</v>
      </c>
    </row>
    <row r="12949" spans="1:4">
      <c r="A12949" s="268">
        <v>103905</v>
      </c>
      <c r="B12949" s="261" t="s">
        <v>13191</v>
      </c>
      <c r="C12949" s="268" t="s">
        <v>147</v>
      </c>
      <c r="D12949" s="283">
        <v>141.72999999999999</v>
      </c>
    </row>
    <row r="12950" spans="1:4">
      <c r="A12950" s="268">
        <v>103907</v>
      </c>
      <c r="B12950" s="261" t="s">
        <v>13192</v>
      </c>
      <c r="C12950" s="268" t="s">
        <v>147</v>
      </c>
      <c r="D12950" s="283">
        <v>149.52000000000001</v>
      </c>
    </row>
    <row r="12951" spans="1:4">
      <c r="A12951" s="268">
        <v>103911</v>
      </c>
      <c r="B12951" s="261" t="s">
        <v>13193</v>
      </c>
      <c r="C12951" s="268" t="s">
        <v>147</v>
      </c>
      <c r="D12951" s="283">
        <v>217.79</v>
      </c>
    </row>
    <row r="12952" spans="1:4">
      <c r="A12952" s="268">
        <v>97104</v>
      </c>
      <c r="B12952" s="261" t="s">
        <v>13194</v>
      </c>
      <c r="C12952" s="268" t="s">
        <v>147</v>
      </c>
      <c r="D12952" s="283">
        <v>138.12</v>
      </c>
    </row>
    <row r="12953" spans="1:4">
      <c r="A12953" s="268">
        <v>103906</v>
      </c>
      <c r="B12953" s="261" t="s">
        <v>13195</v>
      </c>
      <c r="C12953" s="268" t="s">
        <v>147</v>
      </c>
      <c r="D12953" s="283">
        <v>172.11</v>
      </c>
    </row>
    <row r="12954" spans="1:4">
      <c r="A12954" s="268">
        <v>97105</v>
      </c>
      <c r="B12954" s="261" t="s">
        <v>13196</v>
      </c>
      <c r="C12954" s="268" t="s">
        <v>147</v>
      </c>
      <c r="D12954" s="283">
        <v>156.38999999999999</v>
      </c>
    </row>
    <row r="12955" spans="1:4">
      <c r="A12955" s="268">
        <v>97106</v>
      </c>
      <c r="B12955" s="261" t="s">
        <v>13197</v>
      </c>
      <c r="C12955" s="268" t="s">
        <v>147</v>
      </c>
      <c r="D12955" s="283">
        <v>173.78</v>
      </c>
    </row>
    <row r="12956" spans="1:4">
      <c r="A12956" s="268">
        <v>97107</v>
      </c>
      <c r="B12956" s="261" t="s">
        <v>13198</v>
      </c>
      <c r="C12956" s="268" t="s">
        <v>147</v>
      </c>
      <c r="D12956" s="283">
        <v>197.61</v>
      </c>
    </row>
    <row r="12957" spans="1:4">
      <c r="A12957" s="268">
        <v>97108</v>
      </c>
      <c r="B12957" s="261" t="s">
        <v>13199</v>
      </c>
      <c r="C12957" s="268" t="s">
        <v>147</v>
      </c>
      <c r="D12957" s="283">
        <v>224.32</v>
      </c>
    </row>
    <row r="12958" spans="1:4">
      <c r="A12958" s="268">
        <v>97109</v>
      </c>
      <c r="B12958" s="261" t="s">
        <v>13200</v>
      </c>
      <c r="C12958" s="268" t="s">
        <v>147</v>
      </c>
      <c r="D12958" s="283">
        <v>247.57</v>
      </c>
    </row>
    <row r="12959" spans="1:4">
      <c r="A12959" s="268">
        <v>103913</v>
      </c>
      <c r="B12959" s="261" t="s">
        <v>13201</v>
      </c>
      <c r="C12959" s="268" t="s">
        <v>147</v>
      </c>
      <c r="D12959" s="283">
        <v>121.71</v>
      </c>
    </row>
    <row r="12960" spans="1:4">
      <c r="A12960" s="268">
        <v>103914</v>
      </c>
      <c r="B12960" s="261" t="s">
        <v>13202</v>
      </c>
      <c r="C12960" s="268" t="s">
        <v>147</v>
      </c>
      <c r="D12960" s="283">
        <v>141.77000000000001</v>
      </c>
    </row>
    <row r="12961" spans="1:4">
      <c r="A12961" s="268">
        <v>103915</v>
      </c>
      <c r="B12961" s="261" t="s">
        <v>13203</v>
      </c>
      <c r="C12961" s="268" t="s">
        <v>147</v>
      </c>
      <c r="D12961" s="283">
        <v>153.91</v>
      </c>
    </row>
    <row r="12962" spans="1:4">
      <c r="A12962" s="268">
        <v>103916</v>
      </c>
      <c r="B12962" s="261" t="s">
        <v>13204</v>
      </c>
      <c r="C12962" s="268" t="s">
        <v>147</v>
      </c>
      <c r="D12962" s="283">
        <v>177.45</v>
      </c>
    </row>
    <row r="12963" spans="1:4">
      <c r="A12963" s="268">
        <v>103917</v>
      </c>
      <c r="B12963" s="261" t="s">
        <v>13205</v>
      </c>
      <c r="C12963" s="268" t="s">
        <v>147</v>
      </c>
      <c r="D12963" s="283">
        <v>202.44</v>
      </c>
    </row>
    <row r="12964" spans="1:4">
      <c r="A12964" s="268">
        <v>103918</v>
      </c>
      <c r="B12964" s="261" t="s">
        <v>13206</v>
      </c>
      <c r="C12964" s="268" t="s">
        <v>147</v>
      </c>
      <c r="D12964" s="283">
        <v>215.03</v>
      </c>
    </row>
    <row r="12965" spans="1:4">
      <c r="A12965" s="268">
        <v>103919</v>
      </c>
      <c r="B12965" s="261" t="s">
        <v>13207</v>
      </c>
      <c r="C12965" s="268" t="s">
        <v>147</v>
      </c>
      <c r="D12965" s="283">
        <v>0</v>
      </c>
    </row>
    <row r="12966" spans="1:4">
      <c r="A12966" s="268">
        <v>103920</v>
      </c>
      <c r="B12966" s="261" t="s">
        <v>13208</v>
      </c>
      <c r="C12966" s="268" t="s">
        <v>147</v>
      </c>
      <c r="D12966" s="283">
        <v>0</v>
      </c>
    </row>
    <row r="12967" spans="1:4">
      <c r="A12967" s="268">
        <v>103921</v>
      </c>
      <c r="B12967" s="261" t="s">
        <v>13209</v>
      </c>
      <c r="C12967" s="268" t="s">
        <v>147</v>
      </c>
      <c r="D12967" s="283">
        <v>0</v>
      </c>
    </row>
    <row r="12968" spans="1:4">
      <c r="A12968" s="268">
        <v>103922</v>
      </c>
      <c r="B12968" s="261" t="s">
        <v>13210</v>
      </c>
      <c r="C12968" s="268" t="s">
        <v>147</v>
      </c>
      <c r="D12968" s="283">
        <v>0</v>
      </c>
    </row>
    <row r="12969" spans="1:4">
      <c r="A12969" s="268">
        <v>103923</v>
      </c>
      <c r="B12969" s="261" t="s">
        <v>13211</v>
      </c>
      <c r="C12969" s="268" t="s">
        <v>147</v>
      </c>
      <c r="D12969" s="283">
        <v>0</v>
      </c>
    </row>
    <row r="12970" spans="1:4">
      <c r="A12970" s="268">
        <v>103908</v>
      </c>
      <c r="B12970" s="261" t="s">
        <v>13212</v>
      </c>
      <c r="C12970" s="268" t="s">
        <v>147</v>
      </c>
      <c r="D12970" s="283">
        <v>168.56</v>
      </c>
    </row>
    <row r="12971" spans="1:4">
      <c r="A12971" s="268">
        <v>103909</v>
      </c>
      <c r="B12971" s="261" t="s">
        <v>13213</v>
      </c>
      <c r="C12971" s="268" t="s">
        <v>147</v>
      </c>
      <c r="D12971" s="283">
        <v>191.74</v>
      </c>
    </row>
    <row r="12972" spans="1:4">
      <c r="A12972" s="268">
        <v>103912</v>
      </c>
      <c r="B12972" s="261" t="s">
        <v>13214</v>
      </c>
      <c r="C12972" s="268" t="s">
        <v>147</v>
      </c>
      <c r="D12972" s="283">
        <v>240.4</v>
      </c>
    </row>
    <row r="12973" spans="1:4">
      <c r="A12973" s="268">
        <v>101979</v>
      </c>
      <c r="B12973" s="261" t="s">
        <v>13215</v>
      </c>
      <c r="C12973" s="268" t="s">
        <v>111</v>
      </c>
      <c r="D12973" s="283">
        <v>39.6</v>
      </c>
    </row>
    <row r="12974" spans="1:4">
      <c r="A12974" s="268">
        <v>101970</v>
      </c>
      <c r="B12974" s="261" t="s">
        <v>13216</v>
      </c>
      <c r="C12974" s="268" t="s">
        <v>111</v>
      </c>
      <c r="D12974" s="283">
        <v>0</v>
      </c>
    </row>
    <row r="12975" spans="1:4">
      <c r="A12975" s="268">
        <v>101972</v>
      </c>
      <c r="B12975" s="261" t="s">
        <v>13217</v>
      </c>
      <c r="C12975" s="268" t="s">
        <v>111</v>
      </c>
      <c r="D12975" s="283">
        <v>0</v>
      </c>
    </row>
    <row r="12976" spans="1:4">
      <c r="A12976" s="268">
        <v>101966</v>
      </c>
      <c r="B12976" s="261" t="s">
        <v>13218</v>
      </c>
      <c r="C12976" s="268" t="s">
        <v>111</v>
      </c>
      <c r="D12976" s="283">
        <v>220.59</v>
      </c>
    </row>
    <row r="12977" spans="1:4">
      <c r="A12977" s="268">
        <v>101976</v>
      </c>
      <c r="B12977" s="261" t="s">
        <v>13219</v>
      </c>
      <c r="C12977" s="268" t="s">
        <v>111</v>
      </c>
      <c r="D12977" s="283">
        <v>0</v>
      </c>
    </row>
    <row r="12978" spans="1:4">
      <c r="A12978" s="268">
        <v>101978</v>
      </c>
      <c r="B12978" s="261" t="s">
        <v>13220</v>
      </c>
      <c r="C12978" s="268" t="s">
        <v>111</v>
      </c>
      <c r="D12978" s="283">
        <v>0</v>
      </c>
    </row>
    <row r="12979" spans="1:4">
      <c r="A12979" s="268">
        <v>101967</v>
      </c>
      <c r="B12979" s="261" t="s">
        <v>13221</v>
      </c>
      <c r="C12979" s="268" t="s">
        <v>111</v>
      </c>
      <c r="D12979" s="283">
        <v>0</v>
      </c>
    </row>
    <row r="12980" spans="1:4">
      <c r="A12980" s="268">
        <v>101968</v>
      </c>
      <c r="B12980" s="261" t="s">
        <v>13222</v>
      </c>
      <c r="C12980" s="268" t="s">
        <v>111</v>
      </c>
      <c r="D12980" s="283">
        <v>0</v>
      </c>
    </row>
    <row r="12981" spans="1:4">
      <c r="A12981" s="268">
        <v>101965</v>
      </c>
      <c r="B12981" s="261" t="s">
        <v>13223</v>
      </c>
      <c r="C12981" s="268" t="s">
        <v>111</v>
      </c>
      <c r="D12981" s="283">
        <v>169.1</v>
      </c>
    </row>
    <row r="12982" spans="1:4">
      <c r="A12982" s="268">
        <v>104100</v>
      </c>
      <c r="B12982" s="261" t="s">
        <v>13224</v>
      </c>
      <c r="C12982" s="268" t="s">
        <v>147</v>
      </c>
      <c r="D12982" s="283">
        <v>0</v>
      </c>
    </row>
    <row r="12983" spans="1:4">
      <c r="A12983" s="268">
        <v>104099</v>
      </c>
      <c r="B12983" s="261" t="s">
        <v>13225</v>
      </c>
      <c r="C12983" s="268" t="s">
        <v>147</v>
      </c>
      <c r="D12983" s="283">
        <v>0</v>
      </c>
    </row>
    <row r="12984" spans="1:4">
      <c r="A12984" s="268">
        <v>104102</v>
      </c>
      <c r="B12984" s="261" t="s">
        <v>13226</v>
      </c>
      <c r="C12984" s="268" t="s">
        <v>147</v>
      </c>
      <c r="D12984" s="283">
        <v>0</v>
      </c>
    </row>
    <row r="12985" spans="1:4">
      <c r="A12985" s="268">
        <v>104101</v>
      </c>
      <c r="B12985" s="261" t="s">
        <v>13227</v>
      </c>
      <c r="C12985" s="268" t="s">
        <v>147</v>
      </c>
      <c r="D12985" s="283">
        <v>0</v>
      </c>
    </row>
    <row r="12986" spans="1:4">
      <c r="A12986" s="268">
        <v>104103</v>
      </c>
      <c r="B12986" s="261" t="s">
        <v>13228</v>
      </c>
      <c r="C12986" s="268" t="s">
        <v>147</v>
      </c>
      <c r="D12986" s="283">
        <v>0</v>
      </c>
    </row>
    <row r="12987" spans="1:4">
      <c r="A12987" s="268">
        <v>92123</v>
      </c>
      <c r="B12987" s="261" t="s">
        <v>13229</v>
      </c>
      <c r="C12987" s="268" t="s">
        <v>138</v>
      </c>
      <c r="D12987" s="283">
        <v>64.59</v>
      </c>
    </row>
    <row r="12988" spans="1:4">
      <c r="A12988" s="268">
        <v>106665</v>
      </c>
      <c r="B12988" s="261" t="s">
        <v>13230</v>
      </c>
      <c r="C12988" s="268" t="s">
        <v>138</v>
      </c>
      <c r="D12988" s="283">
        <v>0</v>
      </c>
    </row>
    <row r="12989" spans="1:4">
      <c r="A12989" s="268">
        <v>92122</v>
      </c>
      <c r="B12989" s="261" t="s">
        <v>13231</v>
      </c>
      <c r="C12989" s="268" t="s">
        <v>138</v>
      </c>
      <c r="D12989" s="283">
        <v>84.24</v>
      </c>
    </row>
    <row r="12990" spans="1:4">
      <c r="A12990" s="268">
        <v>103615</v>
      </c>
      <c r="B12990" s="261" t="s">
        <v>13232</v>
      </c>
      <c r="C12990" s="268" t="s">
        <v>111</v>
      </c>
      <c r="D12990" s="283">
        <v>0</v>
      </c>
    </row>
    <row r="12991" spans="1:4">
      <c r="A12991" s="268">
        <v>103637</v>
      </c>
      <c r="B12991" s="261" t="s">
        <v>13233</v>
      </c>
      <c r="C12991" s="268" t="s">
        <v>111</v>
      </c>
      <c r="D12991" s="283">
        <v>0</v>
      </c>
    </row>
    <row r="12992" spans="1:4">
      <c r="A12992" s="268">
        <v>103593</v>
      </c>
      <c r="B12992" s="261" t="s">
        <v>13234</v>
      </c>
      <c r="C12992" s="268" t="s">
        <v>111</v>
      </c>
      <c r="D12992" s="283">
        <v>0</v>
      </c>
    </row>
    <row r="12993" spans="1:4">
      <c r="A12993" s="268">
        <v>103616</v>
      </c>
      <c r="B12993" s="261" t="s">
        <v>13235</v>
      </c>
      <c r="C12993" s="268" t="s">
        <v>111</v>
      </c>
      <c r="D12993" s="283">
        <v>0</v>
      </c>
    </row>
    <row r="12994" spans="1:4">
      <c r="A12994" s="268">
        <v>103638</v>
      </c>
      <c r="B12994" s="261" t="s">
        <v>13236</v>
      </c>
      <c r="C12994" s="268" t="s">
        <v>111</v>
      </c>
      <c r="D12994" s="283">
        <v>0</v>
      </c>
    </row>
    <row r="12995" spans="1:4">
      <c r="A12995" s="268">
        <v>103594</v>
      </c>
      <c r="B12995" s="261" t="s">
        <v>13237</v>
      </c>
      <c r="C12995" s="268" t="s">
        <v>111</v>
      </c>
      <c r="D12995" s="283">
        <v>0</v>
      </c>
    </row>
    <row r="12996" spans="1:4">
      <c r="A12996" s="268">
        <v>103617</v>
      </c>
      <c r="B12996" s="261" t="s">
        <v>13238</v>
      </c>
      <c r="C12996" s="268" t="s">
        <v>111</v>
      </c>
      <c r="D12996" s="283">
        <v>0</v>
      </c>
    </row>
    <row r="12997" spans="1:4">
      <c r="A12997" s="268">
        <v>103639</v>
      </c>
      <c r="B12997" s="261" t="s">
        <v>13239</v>
      </c>
      <c r="C12997" s="268" t="s">
        <v>111</v>
      </c>
      <c r="D12997" s="283">
        <v>0</v>
      </c>
    </row>
    <row r="12998" spans="1:4">
      <c r="A12998" s="268">
        <v>103595</v>
      </c>
      <c r="B12998" s="261" t="s">
        <v>13240</v>
      </c>
      <c r="C12998" s="268" t="s">
        <v>111</v>
      </c>
      <c r="D12998" s="283">
        <v>0</v>
      </c>
    </row>
    <row r="12999" spans="1:4">
      <c r="A12999" s="268">
        <v>103609</v>
      </c>
      <c r="B12999" s="261" t="s">
        <v>13241</v>
      </c>
      <c r="C12999" s="268" t="s">
        <v>111</v>
      </c>
      <c r="D12999" s="283">
        <v>0</v>
      </c>
    </row>
    <row r="13000" spans="1:4">
      <c r="A13000" s="268">
        <v>103631</v>
      </c>
      <c r="B13000" s="261" t="s">
        <v>13242</v>
      </c>
      <c r="C13000" s="268" t="s">
        <v>111</v>
      </c>
      <c r="D13000" s="283">
        <v>0</v>
      </c>
    </row>
    <row r="13001" spans="1:4">
      <c r="A13001" s="268">
        <v>103587</v>
      </c>
      <c r="B13001" s="261" t="s">
        <v>13243</v>
      </c>
      <c r="C13001" s="268" t="s">
        <v>111</v>
      </c>
      <c r="D13001" s="283">
        <v>0</v>
      </c>
    </row>
    <row r="13002" spans="1:4">
      <c r="A13002" s="268">
        <v>103618</v>
      </c>
      <c r="B13002" s="261" t="s">
        <v>13244</v>
      </c>
      <c r="C13002" s="268" t="s">
        <v>111</v>
      </c>
      <c r="D13002" s="283">
        <v>0</v>
      </c>
    </row>
    <row r="13003" spans="1:4">
      <c r="A13003" s="268">
        <v>103640</v>
      </c>
      <c r="B13003" s="261" t="s">
        <v>13245</v>
      </c>
      <c r="C13003" s="268" t="s">
        <v>111</v>
      </c>
      <c r="D13003" s="283">
        <v>0</v>
      </c>
    </row>
    <row r="13004" spans="1:4">
      <c r="A13004" s="268">
        <v>103596</v>
      </c>
      <c r="B13004" s="261" t="s">
        <v>13246</v>
      </c>
      <c r="C13004" s="268" t="s">
        <v>111</v>
      </c>
      <c r="D13004" s="283">
        <v>0</v>
      </c>
    </row>
    <row r="13005" spans="1:4">
      <c r="A13005" s="268">
        <v>103619</v>
      </c>
      <c r="B13005" s="261" t="s">
        <v>13247</v>
      </c>
      <c r="C13005" s="268" t="s">
        <v>111</v>
      </c>
      <c r="D13005" s="283">
        <v>0</v>
      </c>
    </row>
    <row r="13006" spans="1:4">
      <c r="A13006" s="268">
        <v>103641</v>
      </c>
      <c r="B13006" s="261" t="s">
        <v>13248</v>
      </c>
      <c r="C13006" s="268" t="s">
        <v>111</v>
      </c>
      <c r="D13006" s="283">
        <v>0</v>
      </c>
    </row>
    <row r="13007" spans="1:4">
      <c r="A13007" s="268">
        <v>103597</v>
      </c>
      <c r="B13007" s="261" t="s">
        <v>13249</v>
      </c>
      <c r="C13007" s="268" t="s">
        <v>111</v>
      </c>
      <c r="D13007" s="283">
        <v>0</v>
      </c>
    </row>
    <row r="13008" spans="1:4">
      <c r="A13008" s="268">
        <v>103620</v>
      </c>
      <c r="B13008" s="261" t="s">
        <v>13250</v>
      </c>
      <c r="C13008" s="268" t="s">
        <v>111</v>
      </c>
      <c r="D13008" s="283">
        <v>0</v>
      </c>
    </row>
    <row r="13009" spans="1:4">
      <c r="A13009" s="268">
        <v>103642</v>
      </c>
      <c r="B13009" s="261" t="s">
        <v>13251</v>
      </c>
      <c r="C13009" s="268" t="s">
        <v>111</v>
      </c>
      <c r="D13009" s="283">
        <v>0</v>
      </c>
    </row>
    <row r="13010" spans="1:4">
      <c r="A13010" s="268">
        <v>103598</v>
      </c>
      <c r="B13010" s="261" t="s">
        <v>13252</v>
      </c>
      <c r="C13010" s="268" t="s">
        <v>111</v>
      </c>
      <c r="D13010" s="283">
        <v>0</v>
      </c>
    </row>
    <row r="13011" spans="1:4">
      <c r="A13011" s="268">
        <v>103621</v>
      </c>
      <c r="B13011" s="261" t="s">
        <v>13253</v>
      </c>
      <c r="C13011" s="268" t="s">
        <v>111</v>
      </c>
      <c r="D13011" s="283">
        <v>0</v>
      </c>
    </row>
    <row r="13012" spans="1:4">
      <c r="A13012" s="268">
        <v>103643</v>
      </c>
      <c r="B13012" s="261" t="s">
        <v>13254</v>
      </c>
      <c r="C13012" s="268" t="s">
        <v>111</v>
      </c>
      <c r="D13012" s="283">
        <v>0</v>
      </c>
    </row>
    <row r="13013" spans="1:4">
      <c r="A13013" s="268">
        <v>103599</v>
      </c>
      <c r="B13013" s="261" t="s">
        <v>13255</v>
      </c>
      <c r="C13013" s="268" t="s">
        <v>111</v>
      </c>
      <c r="D13013" s="283">
        <v>0</v>
      </c>
    </row>
    <row r="13014" spans="1:4">
      <c r="A13014" s="268">
        <v>103622</v>
      </c>
      <c r="B13014" s="261" t="s">
        <v>13256</v>
      </c>
      <c r="C13014" s="268" t="s">
        <v>111</v>
      </c>
      <c r="D13014" s="283">
        <v>0</v>
      </c>
    </row>
    <row r="13015" spans="1:4">
      <c r="A13015" s="268">
        <v>103644</v>
      </c>
      <c r="B13015" s="261" t="s">
        <v>13257</v>
      </c>
      <c r="C13015" s="268" t="s">
        <v>111</v>
      </c>
      <c r="D13015" s="283">
        <v>0</v>
      </c>
    </row>
    <row r="13016" spans="1:4">
      <c r="A13016" s="268">
        <v>103600</v>
      </c>
      <c r="B13016" s="261" t="s">
        <v>13258</v>
      </c>
      <c r="C13016" s="268" t="s">
        <v>111</v>
      </c>
      <c r="D13016" s="283">
        <v>0</v>
      </c>
    </row>
    <row r="13017" spans="1:4">
      <c r="A13017" s="268">
        <v>103610</v>
      </c>
      <c r="B13017" s="261" t="s">
        <v>13259</v>
      </c>
      <c r="C13017" s="268" t="s">
        <v>111</v>
      </c>
      <c r="D13017" s="283">
        <v>0</v>
      </c>
    </row>
    <row r="13018" spans="1:4">
      <c r="A13018" s="268">
        <v>103632</v>
      </c>
      <c r="B13018" s="261" t="s">
        <v>13260</v>
      </c>
      <c r="C13018" s="268" t="s">
        <v>111</v>
      </c>
      <c r="D13018" s="283">
        <v>0</v>
      </c>
    </row>
    <row r="13019" spans="1:4">
      <c r="A13019" s="268">
        <v>103588</v>
      </c>
      <c r="B13019" s="261" t="s">
        <v>13261</v>
      </c>
      <c r="C13019" s="268" t="s">
        <v>111</v>
      </c>
      <c r="D13019" s="283">
        <v>0</v>
      </c>
    </row>
    <row r="13020" spans="1:4">
      <c r="A13020" s="268">
        <v>103623</v>
      </c>
      <c r="B13020" s="261" t="s">
        <v>13262</v>
      </c>
      <c r="C13020" s="268" t="s">
        <v>111</v>
      </c>
      <c r="D13020" s="283">
        <v>0</v>
      </c>
    </row>
    <row r="13021" spans="1:4">
      <c r="A13021" s="268">
        <v>103645</v>
      </c>
      <c r="B13021" s="261" t="s">
        <v>13263</v>
      </c>
      <c r="C13021" s="268" t="s">
        <v>111</v>
      </c>
      <c r="D13021" s="283">
        <v>0</v>
      </c>
    </row>
    <row r="13022" spans="1:4">
      <c r="A13022" s="268">
        <v>103601</v>
      </c>
      <c r="B13022" s="261" t="s">
        <v>13264</v>
      </c>
      <c r="C13022" s="268" t="s">
        <v>111</v>
      </c>
      <c r="D13022" s="283">
        <v>0</v>
      </c>
    </row>
    <row r="13023" spans="1:4">
      <c r="A13023" s="268">
        <v>103624</v>
      </c>
      <c r="B13023" s="261" t="s">
        <v>13265</v>
      </c>
      <c r="C13023" s="268" t="s">
        <v>111</v>
      </c>
      <c r="D13023" s="283">
        <v>0</v>
      </c>
    </row>
    <row r="13024" spans="1:4">
      <c r="A13024" s="268">
        <v>103646</v>
      </c>
      <c r="B13024" s="261" t="s">
        <v>13266</v>
      </c>
      <c r="C13024" s="268" t="s">
        <v>111</v>
      </c>
      <c r="D13024" s="283">
        <v>0</v>
      </c>
    </row>
    <row r="13025" spans="1:4">
      <c r="A13025" s="268">
        <v>103602</v>
      </c>
      <c r="B13025" s="261" t="s">
        <v>13267</v>
      </c>
      <c r="C13025" s="268" t="s">
        <v>111</v>
      </c>
      <c r="D13025" s="283">
        <v>0</v>
      </c>
    </row>
    <row r="13026" spans="1:4">
      <c r="A13026" s="268">
        <v>103625</v>
      </c>
      <c r="B13026" s="261" t="s">
        <v>13268</v>
      </c>
      <c r="C13026" s="268" t="s">
        <v>111</v>
      </c>
      <c r="D13026" s="283">
        <v>0</v>
      </c>
    </row>
    <row r="13027" spans="1:4">
      <c r="A13027" s="268">
        <v>103647</v>
      </c>
      <c r="B13027" s="261" t="s">
        <v>13269</v>
      </c>
      <c r="C13027" s="268" t="s">
        <v>111</v>
      </c>
      <c r="D13027" s="283">
        <v>0</v>
      </c>
    </row>
    <row r="13028" spans="1:4">
      <c r="A13028" s="268">
        <v>103603</v>
      </c>
      <c r="B13028" s="261" t="s">
        <v>13270</v>
      </c>
      <c r="C13028" s="268" t="s">
        <v>111</v>
      </c>
      <c r="D13028" s="283">
        <v>0</v>
      </c>
    </row>
    <row r="13029" spans="1:4">
      <c r="A13029" s="268">
        <v>103611</v>
      </c>
      <c r="B13029" s="261" t="s">
        <v>13271</v>
      </c>
      <c r="C13029" s="268" t="s">
        <v>111</v>
      </c>
      <c r="D13029" s="283">
        <v>0</v>
      </c>
    </row>
    <row r="13030" spans="1:4">
      <c r="A13030" s="268">
        <v>103633</v>
      </c>
      <c r="B13030" s="261" t="s">
        <v>13272</v>
      </c>
      <c r="C13030" s="268" t="s">
        <v>111</v>
      </c>
      <c r="D13030" s="283">
        <v>0</v>
      </c>
    </row>
    <row r="13031" spans="1:4">
      <c r="A13031" s="268">
        <v>103589</v>
      </c>
      <c r="B13031" s="261" t="s">
        <v>13273</v>
      </c>
      <c r="C13031" s="268" t="s">
        <v>111</v>
      </c>
      <c r="D13031" s="283">
        <v>0</v>
      </c>
    </row>
    <row r="13032" spans="1:4">
      <c r="A13032" s="268">
        <v>103626</v>
      </c>
      <c r="B13032" s="261" t="s">
        <v>13274</v>
      </c>
      <c r="C13032" s="268" t="s">
        <v>111</v>
      </c>
      <c r="D13032" s="283">
        <v>0</v>
      </c>
    </row>
    <row r="13033" spans="1:4">
      <c r="A13033" s="268">
        <v>103648</v>
      </c>
      <c r="B13033" s="261" t="s">
        <v>13275</v>
      </c>
      <c r="C13033" s="268" t="s">
        <v>111</v>
      </c>
      <c r="D13033" s="283">
        <v>0</v>
      </c>
    </row>
    <row r="13034" spans="1:4">
      <c r="A13034" s="268">
        <v>103604</v>
      </c>
      <c r="B13034" s="261" t="s">
        <v>13276</v>
      </c>
      <c r="C13034" s="268" t="s">
        <v>111</v>
      </c>
      <c r="D13034" s="283">
        <v>0</v>
      </c>
    </row>
    <row r="13035" spans="1:4">
      <c r="A13035" s="268">
        <v>103627</v>
      </c>
      <c r="B13035" s="261" t="s">
        <v>13277</v>
      </c>
      <c r="C13035" s="268" t="s">
        <v>111</v>
      </c>
      <c r="D13035" s="283">
        <v>0</v>
      </c>
    </row>
    <row r="13036" spans="1:4">
      <c r="A13036" s="268">
        <v>103649</v>
      </c>
      <c r="B13036" s="261" t="s">
        <v>13278</v>
      </c>
      <c r="C13036" s="268" t="s">
        <v>111</v>
      </c>
      <c r="D13036" s="283">
        <v>0</v>
      </c>
    </row>
    <row r="13037" spans="1:4">
      <c r="A13037" s="268">
        <v>103605</v>
      </c>
      <c r="B13037" s="261" t="s">
        <v>13279</v>
      </c>
      <c r="C13037" s="268" t="s">
        <v>111</v>
      </c>
      <c r="D13037" s="283">
        <v>0</v>
      </c>
    </row>
    <row r="13038" spans="1:4">
      <c r="A13038" s="268">
        <v>103612</v>
      </c>
      <c r="B13038" s="261" t="s">
        <v>13280</v>
      </c>
      <c r="C13038" s="268" t="s">
        <v>111</v>
      </c>
      <c r="D13038" s="283">
        <v>0</v>
      </c>
    </row>
    <row r="13039" spans="1:4">
      <c r="A13039" s="268">
        <v>103634</v>
      </c>
      <c r="B13039" s="261" t="s">
        <v>13281</v>
      </c>
      <c r="C13039" s="268" t="s">
        <v>111</v>
      </c>
      <c r="D13039" s="283">
        <v>0</v>
      </c>
    </row>
    <row r="13040" spans="1:4">
      <c r="A13040" s="268">
        <v>103590</v>
      </c>
      <c r="B13040" s="261" t="s">
        <v>13282</v>
      </c>
      <c r="C13040" s="268" t="s">
        <v>111</v>
      </c>
      <c r="D13040" s="283">
        <v>0</v>
      </c>
    </row>
    <row r="13041" spans="1:4">
      <c r="A13041" s="268">
        <v>103628</v>
      </c>
      <c r="B13041" s="261" t="s">
        <v>13283</v>
      </c>
      <c r="C13041" s="268" t="s">
        <v>111</v>
      </c>
      <c r="D13041" s="283">
        <v>0</v>
      </c>
    </row>
    <row r="13042" spans="1:4">
      <c r="A13042" s="268">
        <v>103650</v>
      </c>
      <c r="B13042" s="261" t="s">
        <v>13284</v>
      </c>
      <c r="C13042" s="268" t="s">
        <v>111</v>
      </c>
      <c r="D13042" s="283">
        <v>0</v>
      </c>
    </row>
    <row r="13043" spans="1:4">
      <c r="A13043" s="268">
        <v>103606</v>
      </c>
      <c r="B13043" s="261" t="s">
        <v>13285</v>
      </c>
      <c r="C13043" s="268" t="s">
        <v>111</v>
      </c>
      <c r="D13043" s="283">
        <v>0</v>
      </c>
    </row>
    <row r="13044" spans="1:4">
      <c r="A13044" s="268">
        <v>103629</v>
      </c>
      <c r="B13044" s="261" t="s">
        <v>13286</v>
      </c>
      <c r="C13044" s="268" t="s">
        <v>111</v>
      </c>
      <c r="D13044" s="283">
        <v>0</v>
      </c>
    </row>
    <row r="13045" spans="1:4">
      <c r="A13045" s="268">
        <v>103651</v>
      </c>
      <c r="B13045" s="261" t="s">
        <v>13287</v>
      </c>
      <c r="C13045" s="268" t="s">
        <v>111</v>
      </c>
      <c r="D13045" s="283">
        <v>0</v>
      </c>
    </row>
    <row r="13046" spans="1:4">
      <c r="A13046" s="268">
        <v>103607</v>
      </c>
      <c r="B13046" s="261" t="s">
        <v>13288</v>
      </c>
      <c r="C13046" s="268" t="s">
        <v>111</v>
      </c>
      <c r="D13046" s="283">
        <v>0</v>
      </c>
    </row>
    <row r="13047" spans="1:4">
      <c r="A13047" s="268">
        <v>103613</v>
      </c>
      <c r="B13047" s="261" t="s">
        <v>13289</v>
      </c>
      <c r="C13047" s="268" t="s">
        <v>111</v>
      </c>
      <c r="D13047" s="283">
        <v>0</v>
      </c>
    </row>
    <row r="13048" spans="1:4">
      <c r="A13048" s="268">
        <v>103635</v>
      </c>
      <c r="B13048" s="261" t="s">
        <v>13290</v>
      </c>
      <c r="C13048" s="268" t="s">
        <v>111</v>
      </c>
      <c r="D13048" s="283">
        <v>0</v>
      </c>
    </row>
    <row r="13049" spans="1:4">
      <c r="A13049" s="268">
        <v>103591</v>
      </c>
      <c r="B13049" s="261" t="s">
        <v>13291</v>
      </c>
      <c r="C13049" s="268" t="s">
        <v>111</v>
      </c>
      <c r="D13049" s="283">
        <v>0</v>
      </c>
    </row>
    <row r="13050" spans="1:4">
      <c r="A13050" s="268">
        <v>103630</v>
      </c>
      <c r="B13050" s="261" t="s">
        <v>13292</v>
      </c>
      <c r="C13050" s="268" t="s">
        <v>111</v>
      </c>
      <c r="D13050" s="283">
        <v>0</v>
      </c>
    </row>
    <row r="13051" spans="1:4">
      <c r="A13051" s="268">
        <v>103652</v>
      </c>
      <c r="B13051" s="261" t="s">
        <v>13293</v>
      </c>
      <c r="C13051" s="268" t="s">
        <v>111</v>
      </c>
      <c r="D13051" s="283">
        <v>0</v>
      </c>
    </row>
    <row r="13052" spans="1:4">
      <c r="A13052" s="268">
        <v>103608</v>
      </c>
      <c r="B13052" s="261" t="s">
        <v>13294</v>
      </c>
      <c r="C13052" s="268" t="s">
        <v>111</v>
      </c>
      <c r="D13052" s="283">
        <v>0</v>
      </c>
    </row>
    <row r="13053" spans="1:4">
      <c r="A13053" s="268">
        <v>103614</v>
      </c>
      <c r="B13053" s="261" t="s">
        <v>13295</v>
      </c>
      <c r="C13053" s="268" t="s">
        <v>111</v>
      </c>
      <c r="D13053" s="283">
        <v>0</v>
      </c>
    </row>
    <row r="13054" spans="1:4">
      <c r="A13054" s="268">
        <v>103636</v>
      </c>
      <c r="B13054" s="261" t="s">
        <v>13296</v>
      </c>
      <c r="C13054" s="268" t="s">
        <v>111</v>
      </c>
      <c r="D13054" s="283">
        <v>0</v>
      </c>
    </row>
    <row r="13055" spans="1:4">
      <c r="A13055" s="268">
        <v>103592</v>
      </c>
      <c r="B13055" s="261" t="s">
        <v>13297</v>
      </c>
      <c r="C13055" s="268" t="s">
        <v>111</v>
      </c>
      <c r="D13055" s="283">
        <v>0</v>
      </c>
    </row>
    <row r="13056" spans="1:4">
      <c r="A13056" s="268">
        <v>88412</v>
      </c>
      <c r="B13056" s="261" t="s">
        <v>13298</v>
      </c>
      <c r="C13056" s="268" t="s">
        <v>147</v>
      </c>
      <c r="D13056" s="283">
        <v>4.78</v>
      </c>
    </row>
    <row r="13057" spans="1:4">
      <c r="A13057" s="268">
        <v>88411</v>
      </c>
      <c r="B13057" s="261" t="s">
        <v>13299</v>
      </c>
      <c r="C13057" s="268" t="s">
        <v>147</v>
      </c>
      <c r="D13057" s="283">
        <v>5.74</v>
      </c>
    </row>
    <row r="13058" spans="1:4">
      <c r="A13058" s="268">
        <v>88415</v>
      </c>
      <c r="B13058" s="261" t="s">
        <v>13300</v>
      </c>
      <c r="C13058" s="268" t="s">
        <v>147</v>
      </c>
      <c r="D13058" s="283">
        <v>5.8</v>
      </c>
    </row>
    <row r="13059" spans="1:4">
      <c r="A13059" s="268">
        <v>88413</v>
      </c>
      <c r="B13059" s="261" t="s">
        <v>13301</v>
      </c>
      <c r="C13059" s="268" t="s">
        <v>147</v>
      </c>
      <c r="D13059" s="283">
        <v>6.87</v>
      </c>
    </row>
    <row r="13060" spans="1:4">
      <c r="A13060" s="268">
        <v>88414</v>
      </c>
      <c r="B13060" s="261" t="s">
        <v>13302</v>
      </c>
      <c r="C13060" s="268" t="s">
        <v>147</v>
      </c>
      <c r="D13060" s="283">
        <v>8.2100000000000009</v>
      </c>
    </row>
    <row r="13061" spans="1:4">
      <c r="A13061" s="268">
        <v>96131</v>
      </c>
      <c r="B13061" s="261" t="s">
        <v>13303</v>
      </c>
      <c r="C13061" s="268" t="s">
        <v>147</v>
      </c>
      <c r="D13061" s="283">
        <v>26.21</v>
      </c>
    </row>
    <row r="13062" spans="1:4">
      <c r="A13062" s="268">
        <v>96126</v>
      </c>
      <c r="B13062" s="261" t="s">
        <v>13304</v>
      </c>
      <c r="C13062" s="268" t="s">
        <v>147</v>
      </c>
      <c r="D13062" s="283">
        <v>16.98</v>
      </c>
    </row>
    <row r="13063" spans="1:4">
      <c r="A13063" s="268">
        <v>96132</v>
      </c>
      <c r="B13063" s="261" t="s">
        <v>13305</v>
      </c>
      <c r="C13063" s="268" t="s">
        <v>147</v>
      </c>
      <c r="D13063" s="283">
        <v>16.41</v>
      </c>
    </row>
    <row r="13064" spans="1:4">
      <c r="A13064" s="268">
        <v>96127</v>
      </c>
      <c r="B13064" s="261" t="s">
        <v>13306</v>
      </c>
      <c r="C13064" s="268" t="s">
        <v>147</v>
      </c>
      <c r="D13064" s="283">
        <v>10.37</v>
      </c>
    </row>
    <row r="13065" spans="1:4">
      <c r="A13065" s="268">
        <v>96135</v>
      </c>
      <c r="B13065" s="261" t="s">
        <v>13307</v>
      </c>
      <c r="C13065" s="268" t="s">
        <v>147</v>
      </c>
      <c r="D13065" s="283">
        <v>28.52</v>
      </c>
    </row>
    <row r="13066" spans="1:4">
      <c r="A13066" s="268">
        <v>96130</v>
      </c>
      <c r="B13066" s="261" t="s">
        <v>13308</v>
      </c>
      <c r="C13066" s="268" t="s">
        <v>147</v>
      </c>
      <c r="D13066" s="283">
        <v>18.600000000000001</v>
      </c>
    </row>
    <row r="13067" spans="1:4">
      <c r="A13067" s="268">
        <v>96133</v>
      </c>
      <c r="B13067" s="261" t="s">
        <v>13309</v>
      </c>
      <c r="C13067" s="268" t="s">
        <v>147</v>
      </c>
      <c r="D13067" s="283">
        <v>44.48</v>
      </c>
    </row>
    <row r="13068" spans="1:4">
      <c r="A13068" s="268">
        <v>96128</v>
      </c>
      <c r="B13068" s="261" t="s">
        <v>13310</v>
      </c>
      <c r="C13068" s="268" t="s">
        <v>147</v>
      </c>
      <c r="D13068" s="283">
        <v>29.5</v>
      </c>
    </row>
    <row r="13069" spans="1:4">
      <c r="A13069" s="268">
        <v>96134</v>
      </c>
      <c r="B13069" s="261" t="s">
        <v>13311</v>
      </c>
      <c r="C13069" s="268" t="s">
        <v>147</v>
      </c>
      <c r="D13069" s="283">
        <v>52.19</v>
      </c>
    </row>
    <row r="13070" spans="1:4">
      <c r="A13070" s="268">
        <v>96129</v>
      </c>
      <c r="B13070" s="261" t="s">
        <v>13312</v>
      </c>
      <c r="C13070" s="268" t="s">
        <v>147</v>
      </c>
      <c r="D13070" s="283">
        <v>34.56</v>
      </c>
    </row>
    <row r="13071" spans="1:4">
      <c r="A13071" s="268">
        <v>88432</v>
      </c>
      <c r="B13071" s="261" t="s">
        <v>13313</v>
      </c>
      <c r="C13071" s="268" t="s">
        <v>147</v>
      </c>
      <c r="D13071" s="283">
        <v>35.67</v>
      </c>
    </row>
    <row r="13072" spans="1:4">
      <c r="A13072" s="268">
        <v>88426</v>
      </c>
      <c r="B13072" s="261" t="s">
        <v>13314</v>
      </c>
      <c r="C13072" s="268" t="s">
        <v>147</v>
      </c>
      <c r="D13072" s="283">
        <v>23.24</v>
      </c>
    </row>
    <row r="13073" spans="1:4">
      <c r="A13073" s="268">
        <v>88417</v>
      </c>
      <c r="B13073" s="261" t="s">
        <v>13315</v>
      </c>
      <c r="C13073" s="268" t="s">
        <v>147</v>
      </c>
      <c r="D13073" s="283">
        <v>21.21</v>
      </c>
    </row>
    <row r="13074" spans="1:4">
      <c r="A13074" s="268">
        <v>88424</v>
      </c>
      <c r="B13074" s="261" t="s">
        <v>13316</v>
      </c>
      <c r="C13074" s="268" t="s">
        <v>147</v>
      </c>
      <c r="D13074" s="283">
        <v>28.53</v>
      </c>
    </row>
    <row r="13075" spans="1:4">
      <c r="A13075" s="268">
        <v>88416</v>
      </c>
      <c r="B13075" s="261" t="s">
        <v>13317</v>
      </c>
      <c r="C13075" s="268" t="s">
        <v>147</v>
      </c>
      <c r="D13075" s="283">
        <v>24.77</v>
      </c>
    </row>
    <row r="13076" spans="1:4">
      <c r="A13076" s="268">
        <v>88431</v>
      </c>
      <c r="B13076" s="261" t="s">
        <v>13318</v>
      </c>
      <c r="C13076" s="268" t="s">
        <v>147</v>
      </c>
      <c r="D13076" s="283">
        <v>28.92</v>
      </c>
    </row>
    <row r="13077" spans="1:4">
      <c r="A13077" s="268">
        <v>88423</v>
      </c>
      <c r="B13077" s="261" t="s">
        <v>13319</v>
      </c>
      <c r="C13077" s="268" t="s">
        <v>147</v>
      </c>
      <c r="D13077" s="283">
        <v>24.7</v>
      </c>
    </row>
    <row r="13078" spans="1:4">
      <c r="A13078" s="268">
        <v>88428</v>
      </c>
      <c r="B13078" s="261" t="s">
        <v>13320</v>
      </c>
      <c r="C13078" s="268" t="s">
        <v>147</v>
      </c>
      <c r="D13078" s="283">
        <v>35.06</v>
      </c>
    </row>
    <row r="13079" spans="1:4">
      <c r="A13079" s="268">
        <v>88420</v>
      </c>
      <c r="B13079" s="261" t="s">
        <v>13321</v>
      </c>
      <c r="C13079" s="268" t="s">
        <v>147</v>
      </c>
      <c r="D13079" s="283">
        <v>27.85</v>
      </c>
    </row>
    <row r="13080" spans="1:4">
      <c r="A13080" s="268">
        <v>88429</v>
      </c>
      <c r="B13080" s="261" t="s">
        <v>13322</v>
      </c>
      <c r="C13080" s="268" t="s">
        <v>147</v>
      </c>
      <c r="D13080" s="283">
        <v>42.06</v>
      </c>
    </row>
    <row r="13081" spans="1:4">
      <c r="A13081" s="268">
        <v>88421</v>
      </c>
      <c r="B13081" s="261" t="s">
        <v>13323</v>
      </c>
      <c r="C13081" s="268" t="s">
        <v>147</v>
      </c>
      <c r="D13081" s="283">
        <v>33.659999999999997</v>
      </c>
    </row>
    <row r="13082" spans="1:4">
      <c r="A13082" s="268">
        <v>95622</v>
      </c>
      <c r="B13082" s="261" t="s">
        <v>13324</v>
      </c>
      <c r="C13082" s="268" t="s">
        <v>147</v>
      </c>
      <c r="D13082" s="283">
        <v>16.64</v>
      </c>
    </row>
    <row r="13083" spans="1:4">
      <c r="A13083" s="268">
        <v>95623</v>
      </c>
      <c r="B13083" s="261" t="s">
        <v>13325</v>
      </c>
      <c r="C13083" s="268" t="s">
        <v>147</v>
      </c>
      <c r="D13083" s="283">
        <v>11.89</v>
      </c>
    </row>
    <row r="13084" spans="1:4">
      <c r="A13084" s="268">
        <v>95626</v>
      </c>
      <c r="B13084" s="261" t="s">
        <v>13326</v>
      </c>
      <c r="C13084" s="268" t="s">
        <v>147</v>
      </c>
      <c r="D13084" s="283">
        <v>17.53</v>
      </c>
    </row>
    <row r="13085" spans="1:4">
      <c r="A13085" s="268">
        <v>95624</v>
      </c>
      <c r="B13085" s="261" t="s">
        <v>13327</v>
      </c>
      <c r="C13085" s="268" t="s">
        <v>147</v>
      </c>
      <c r="D13085" s="283">
        <v>24.58</v>
      </c>
    </row>
    <row r="13086" spans="1:4">
      <c r="A13086" s="268">
        <v>95625</v>
      </c>
      <c r="B13086" s="261" t="s">
        <v>13328</v>
      </c>
      <c r="C13086" s="268" t="s">
        <v>147</v>
      </c>
      <c r="D13086" s="283">
        <v>29.11</v>
      </c>
    </row>
    <row r="13087" spans="1:4">
      <c r="A13087" s="268">
        <v>88497</v>
      </c>
      <c r="B13087" s="261" t="s">
        <v>13329</v>
      </c>
      <c r="C13087" s="268" t="s">
        <v>147</v>
      </c>
      <c r="D13087" s="283">
        <v>17.55</v>
      </c>
    </row>
    <row r="13088" spans="1:4">
      <c r="A13088" s="268">
        <v>104648</v>
      </c>
      <c r="B13088" s="261" t="s">
        <v>13330</v>
      </c>
      <c r="C13088" s="268" t="s">
        <v>147</v>
      </c>
      <c r="D13088" s="283">
        <v>0</v>
      </c>
    </row>
    <row r="13089" spans="1:4">
      <c r="A13089" s="268">
        <v>88495</v>
      </c>
      <c r="B13089" s="261" t="s">
        <v>13331</v>
      </c>
      <c r="C13089" s="268" t="s">
        <v>147</v>
      </c>
      <c r="D13089" s="283">
        <v>11.49</v>
      </c>
    </row>
    <row r="13090" spans="1:4">
      <c r="A13090" s="268">
        <v>104646</v>
      </c>
      <c r="B13090" s="261" t="s">
        <v>13332</v>
      </c>
      <c r="C13090" s="268" t="s">
        <v>147</v>
      </c>
      <c r="D13090" s="283">
        <v>0</v>
      </c>
    </row>
    <row r="13091" spans="1:4">
      <c r="A13091" s="268">
        <v>88496</v>
      </c>
      <c r="B13091" s="261" t="s">
        <v>13333</v>
      </c>
      <c r="C13091" s="268" t="s">
        <v>147</v>
      </c>
      <c r="D13091" s="283">
        <v>32.619999999999997</v>
      </c>
    </row>
    <row r="13092" spans="1:4">
      <c r="A13092" s="268">
        <v>104647</v>
      </c>
      <c r="B13092" s="261" t="s">
        <v>13334</v>
      </c>
      <c r="C13092" s="268" t="s">
        <v>147</v>
      </c>
      <c r="D13092" s="283">
        <v>0</v>
      </c>
    </row>
    <row r="13093" spans="1:4">
      <c r="A13093" s="268">
        <v>88494</v>
      </c>
      <c r="B13093" s="261" t="s">
        <v>13335</v>
      </c>
      <c r="C13093" s="268" t="s">
        <v>147</v>
      </c>
      <c r="D13093" s="283">
        <v>21.77</v>
      </c>
    </row>
    <row r="13094" spans="1:4">
      <c r="A13094" s="268">
        <v>104645</v>
      </c>
      <c r="B13094" s="261" t="s">
        <v>13336</v>
      </c>
      <c r="C13094" s="268" t="s">
        <v>147</v>
      </c>
      <c r="D13094" s="283">
        <v>0</v>
      </c>
    </row>
    <row r="13095" spans="1:4">
      <c r="A13095" s="268">
        <v>88485</v>
      </c>
      <c r="B13095" s="261" t="s">
        <v>13337</v>
      </c>
      <c r="C13095" s="268" t="s">
        <v>147</v>
      </c>
      <c r="D13095" s="283">
        <v>4.7699999999999996</v>
      </c>
    </row>
    <row r="13096" spans="1:4">
      <c r="A13096" s="268">
        <v>88484</v>
      </c>
      <c r="B13096" s="261" t="s">
        <v>13338</v>
      </c>
      <c r="C13096" s="268" t="s">
        <v>147</v>
      </c>
      <c r="D13096" s="283">
        <v>5.81</v>
      </c>
    </row>
    <row r="13097" spans="1:4">
      <c r="A13097" s="268">
        <v>104638</v>
      </c>
      <c r="B13097" s="261" t="s">
        <v>13339</v>
      </c>
      <c r="C13097" s="268" t="s">
        <v>147</v>
      </c>
      <c r="D13097" s="283">
        <v>0</v>
      </c>
    </row>
    <row r="13098" spans="1:4">
      <c r="A13098" s="268">
        <v>104637</v>
      </c>
      <c r="B13098" s="261" t="s">
        <v>13340</v>
      </c>
      <c r="C13098" s="268" t="s">
        <v>147</v>
      </c>
      <c r="D13098" s="283">
        <v>0</v>
      </c>
    </row>
    <row r="13099" spans="1:4">
      <c r="A13099" s="268">
        <v>104641</v>
      </c>
      <c r="B13099" s="261" t="s">
        <v>13341</v>
      </c>
      <c r="C13099" s="268" t="s">
        <v>147</v>
      </c>
      <c r="D13099" s="283">
        <v>10.44</v>
      </c>
    </row>
    <row r="13100" spans="1:4">
      <c r="A13100" s="268">
        <v>104639</v>
      </c>
      <c r="B13100" s="261" t="s">
        <v>13342</v>
      </c>
      <c r="C13100" s="268" t="s">
        <v>147</v>
      </c>
      <c r="D13100" s="283">
        <v>12.98</v>
      </c>
    </row>
    <row r="13101" spans="1:4">
      <c r="A13101" s="268">
        <v>104644</v>
      </c>
      <c r="B13101" s="261" t="s">
        <v>13343</v>
      </c>
      <c r="C13101" s="268" t="s">
        <v>147</v>
      </c>
      <c r="D13101" s="283">
        <v>0</v>
      </c>
    </row>
    <row r="13102" spans="1:4">
      <c r="A13102" s="268">
        <v>104643</v>
      </c>
      <c r="B13102" s="261" t="s">
        <v>13344</v>
      </c>
      <c r="C13102" s="268" t="s">
        <v>147</v>
      </c>
      <c r="D13102" s="283">
        <v>0</v>
      </c>
    </row>
    <row r="13103" spans="1:4">
      <c r="A13103" s="268">
        <v>88489</v>
      </c>
      <c r="B13103" s="261" t="s">
        <v>13345</v>
      </c>
      <c r="C13103" s="268" t="s">
        <v>147</v>
      </c>
      <c r="D13103" s="283">
        <v>14.62</v>
      </c>
    </row>
    <row r="13104" spans="1:4">
      <c r="A13104" s="268">
        <v>88488</v>
      </c>
      <c r="B13104" s="261" t="s">
        <v>13346</v>
      </c>
      <c r="C13104" s="268" t="s">
        <v>147</v>
      </c>
      <c r="D13104" s="283">
        <v>17.16</v>
      </c>
    </row>
    <row r="13105" spans="1:4">
      <c r="A13105" s="268">
        <v>104642</v>
      </c>
      <c r="B13105" s="261" t="s">
        <v>13347</v>
      </c>
      <c r="C13105" s="268" t="s">
        <v>147</v>
      </c>
      <c r="D13105" s="283">
        <v>11.98</v>
      </c>
    </row>
    <row r="13106" spans="1:4">
      <c r="A13106" s="268">
        <v>104640</v>
      </c>
      <c r="B13106" s="261" t="s">
        <v>13348</v>
      </c>
      <c r="C13106" s="268" t="s">
        <v>147</v>
      </c>
      <c r="D13106" s="283">
        <v>14.52</v>
      </c>
    </row>
    <row r="13107" spans="1:4">
      <c r="A13107" s="268">
        <v>95305</v>
      </c>
      <c r="B13107" s="261" t="s">
        <v>13349</v>
      </c>
      <c r="C13107" s="268" t="s">
        <v>147</v>
      </c>
      <c r="D13107" s="283">
        <v>15.54</v>
      </c>
    </row>
    <row r="13108" spans="1:4">
      <c r="A13108" s="268">
        <v>95306</v>
      </c>
      <c r="B13108" s="261" t="s">
        <v>13350</v>
      </c>
      <c r="C13108" s="268" t="s">
        <v>147</v>
      </c>
      <c r="D13108" s="283">
        <v>17.93</v>
      </c>
    </row>
    <row r="13109" spans="1:4">
      <c r="A13109" s="268">
        <v>102201</v>
      </c>
      <c r="B13109" s="261" t="s">
        <v>13351</v>
      </c>
      <c r="C13109" s="268" t="s">
        <v>147</v>
      </c>
      <c r="D13109" s="283">
        <v>18.260000000000002</v>
      </c>
    </row>
    <row r="13110" spans="1:4">
      <c r="A13110" s="268">
        <v>102200</v>
      </c>
      <c r="B13110" s="261" t="s">
        <v>13352</v>
      </c>
      <c r="C13110" s="268" t="s">
        <v>147</v>
      </c>
      <c r="D13110" s="283">
        <v>18.39</v>
      </c>
    </row>
    <row r="13111" spans="1:4">
      <c r="A13111" s="268">
        <v>102202</v>
      </c>
      <c r="B13111" s="261" t="s">
        <v>13353</v>
      </c>
      <c r="C13111" s="268" t="s">
        <v>147</v>
      </c>
      <c r="D13111" s="283">
        <v>38.520000000000003</v>
      </c>
    </row>
    <row r="13112" spans="1:4">
      <c r="A13112" s="268">
        <v>102193</v>
      </c>
      <c r="B13112" s="261" t="s">
        <v>13354</v>
      </c>
      <c r="C13112" s="268" t="s">
        <v>147</v>
      </c>
      <c r="D13112" s="283">
        <v>2.02</v>
      </c>
    </row>
    <row r="13113" spans="1:4">
      <c r="A13113" s="268">
        <v>102194</v>
      </c>
      <c r="B13113" s="261" t="s">
        <v>13355</v>
      </c>
      <c r="C13113" s="268" t="s">
        <v>147</v>
      </c>
      <c r="D13113" s="283">
        <v>8.6</v>
      </c>
    </row>
    <row r="13114" spans="1:4">
      <c r="A13114" s="268">
        <v>102198</v>
      </c>
      <c r="B13114" s="261" t="s">
        <v>13356</v>
      </c>
      <c r="C13114" s="268" t="s">
        <v>147</v>
      </c>
      <c r="D13114" s="283">
        <v>0</v>
      </c>
    </row>
    <row r="13115" spans="1:4">
      <c r="A13115" s="268">
        <v>102197</v>
      </c>
      <c r="B13115" s="261" t="s">
        <v>13357</v>
      </c>
      <c r="C13115" s="268" t="s">
        <v>147</v>
      </c>
      <c r="D13115" s="283">
        <v>21.79</v>
      </c>
    </row>
    <row r="13116" spans="1:4">
      <c r="A13116" s="268">
        <v>102195</v>
      </c>
      <c r="B13116" s="261" t="s">
        <v>13358</v>
      </c>
      <c r="C13116" s="268" t="s">
        <v>147</v>
      </c>
      <c r="D13116" s="283">
        <v>0</v>
      </c>
    </row>
    <row r="13117" spans="1:4">
      <c r="A13117" s="268">
        <v>102199</v>
      </c>
      <c r="B13117" s="261" t="s">
        <v>13359</v>
      </c>
      <c r="C13117" s="268" t="s">
        <v>147</v>
      </c>
      <c r="D13117" s="283">
        <v>0</v>
      </c>
    </row>
    <row r="13118" spans="1:4">
      <c r="A13118" s="268">
        <v>102196</v>
      </c>
      <c r="B13118" s="261" t="s">
        <v>13360</v>
      </c>
      <c r="C13118" s="268" t="s">
        <v>147</v>
      </c>
      <c r="D13118" s="283">
        <v>0</v>
      </c>
    </row>
    <row r="13119" spans="1:4">
      <c r="A13119" s="268">
        <v>102233</v>
      </c>
      <c r="B13119" s="261" t="s">
        <v>13361</v>
      </c>
      <c r="C13119" s="268" t="s">
        <v>147</v>
      </c>
      <c r="D13119" s="283">
        <v>12.39</v>
      </c>
    </row>
    <row r="13120" spans="1:4">
      <c r="A13120" s="268">
        <v>102234</v>
      </c>
      <c r="B13120" s="261" t="s">
        <v>13362</v>
      </c>
      <c r="C13120" s="268" t="s">
        <v>147</v>
      </c>
      <c r="D13120" s="283">
        <v>24.77</v>
      </c>
    </row>
    <row r="13121" spans="1:4">
      <c r="A13121" s="268">
        <v>102207</v>
      </c>
      <c r="B13121" s="261" t="s">
        <v>13363</v>
      </c>
      <c r="C13121" s="268" t="s">
        <v>147</v>
      </c>
      <c r="D13121" s="283">
        <v>9.92</v>
      </c>
    </row>
    <row r="13122" spans="1:4">
      <c r="A13122" s="268">
        <v>102217</v>
      </c>
      <c r="B13122" s="261" t="s">
        <v>13364</v>
      </c>
      <c r="C13122" s="268" t="s">
        <v>147</v>
      </c>
      <c r="D13122" s="283">
        <v>19.86</v>
      </c>
    </row>
    <row r="13123" spans="1:4">
      <c r="A13123" s="268">
        <v>102227</v>
      </c>
      <c r="B13123" s="261" t="s">
        <v>13365</v>
      </c>
      <c r="C13123" s="268" t="s">
        <v>147</v>
      </c>
      <c r="D13123" s="283">
        <v>29.8</v>
      </c>
    </row>
    <row r="13124" spans="1:4">
      <c r="A13124" s="268">
        <v>102211</v>
      </c>
      <c r="B13124" s="261" t="s">
        <v>13366</v>
      </c>
      <c r="C13124" s="268" t="s">
        <v>147</v>
      </c>
      <c r="D13124" s="283">
        <v>0</v>
      </c>
    </row>
    <row r="13125" spans="1:4">
      <c r="A13125" s="268">
        <v>102221</v>
      </c>
      <c r="B13125" s="261" t="s">
        <v>13367</v>
      </c>
      <c r="C13125" s="268" t="s">
        <v>147</v>
      </c>
      <c r="D13125" s="283">
        <v>0</v>
      </c>
    </row>
    <row r="13126" spans="1:4">
      <c r="A13126" s="268">
        <v>102231</v>
      </c>
      <c r="B13126" s="261" t="s">
        <v>13368</v>
      </c>
      <c r="C13126" s="268" t="s">
        <v>147</v>
      </c>
      <c r="D13126" s="283">
        <v>0</v>
      </c>
    </row>
    <row r="13127" spans="1:4">
      <c r="A13127" s="268">
        <v>102209</v>
      </c>
      <c r="B13127" s="261" t="s">
        <v>13369</v>
      </c>
      <c r="C13127" s="268" t="s">
        <v>147</v>
      </c>
      <c r="D13127" s="283">
        <v>9.7200000000000006</v>
      </c>
    </row>
    <row r="13128" spans="1:4">
      <c r="A13128" s="268">
        <v>102219</v>
      </c>
      <c r="B13128" s="261" t="s">
        <v>13370</v>
      </c>
      <c r="C13128" s="268" t="s">
        <v>147</v>
      </c>
      <c r="D13128" s="283">
        <v>19.45</v>
      </c>
    </row>
    <row r="13129" spans="1:4">
      <c r="A13129" s="268">
        <v>102229</v>
      </c>
      <c r="B13129" s="261" t="s">
        <v>13371</v>
      </c>
      <c r="C13129" s="268" t="s">
        <v>147</v>
      </c>
      <c r="D13129" s="283">
        <v>29.19</v>
      </c>
    </row>
    <row r="13130" spans="1:4">
      <c r="A13130" s="268">
        <v>102210</v>
      </c>
      <c r="B13130" s="261" t="s">
        <v>13372</v>
      </c>
      <c r="C13130" s="268" t="s">
        <v>147</v>
      </c>
      <c r="D13130" s="283">
        <v>9.2200000000000006</v>
      </c>
    </row>
    <row r="13131" spans="1:4">
      <c r="A13131" s="268">
        <v>102220</v>
      </c>
      <c r="B13131" s="261" t="s">
        <v>13373</v>
      </c>
      <c r="C13131" s="268" t="s">
        <v>147</v>
      </c>
      <c r="D13131" s="283">
        <v>18.45</v>
      </c>
    </row>
    <row r="13132" spans="1:4">
      <c r="A13132" s="268">
        <v>102230</v>
      </c>
      <c r="B13132" s="261" t="s">
        <v>13374</v>
      </c>
      <c r="C13132" s="268" t="s">
        <v>147</v>
      </c>
      <c r="D13132" s="283">
        <v>27.68</v>
      </c>
    </row>
    <row r="13133" spans="1:4">
      <c r="A13133" s="268">
        <v>102208</v>
      </c>
      <c r="B13133" s="261" t="s">
        <v>13375</v>
      </c>
      <c r="C13133" s="268" t="s">
        <v>147</v>
      </c>
      <c r="D13133" s="283">
        <v>9.39</v>
      </c>
    </row>
    <row r="13134" spans="1:4">
      <c r="A13134" s="268">
        <v>102218</v>
      </c>
      <c r="B13134" s="261" t="s">
        <v>13376</v>
      </c>
      <c r="C13134" s="268" t="s">
        <v>147</v>
      </c>
      <c r="D13134" s="283">
        <v>18.78</v>
      </c>
    </row>
    <row r="13135" spans="1:4">
      <c r="A13135" s="268">
        <v>102228</v>
      </c>
      <c r="B13135" s="261" t="s">
        <v>13377</v>
      </c>
      <c r="C13135" s="268" t="s">
        <v>147</v>
      </c>
      <c r="D13135" s="283">
        <v>28.2</v>
      </c>
    </row>
    <row r="13136" spans="1:4">
      <c r="A13136" s="268">
        <v>102212</v>
      </c>
      <c r="B13136" s="261" t="s">
        <v>13378</v>
      </c>
      <c r="C13136" s="268" t="s">
        <v>147</v>
      </c>
      <c r="D13136" s="283">
        <v>0</v>
      </c>
    </row>
    <row r="13137" spans="1:4">
      <c r="A13137" s="268">
        <v>102222</v>
      </c>
      <c r="B13137" s="261" t="s">
        <v>13379</v>
      </c>
      <c r="C13137" s="268" t="s">
        <v>147</v>
      </c>
      <c r="D13137" s="283">
        <v>0</v>
      </c>
    </row>
    <row r="13138" spans="1:4">
      <c r="A13138" s="268">
        <v>102232</v>
      </c>
      <c r="B13138" s="261" t="s">
        <v>13380</v>
      </c>
      <c r="C13138" s="268" t="s">
        <v>147</v>
      </c>
      <c r="D13138" s="283">
        <v>0</v>
      </c>
    </row>
    <row r="13139" spans="1:4">
      <c r="A13139" s="268">
        <v>102203</v>
      </c>
      <c r="B13139" s="261" t="s">
        <v>13381</v>
      </c>
      <c r="C13139" s="268" t="s">
        <v>147</v>
      </c>
      <c r="D13139" s="283">
        <v>11.39</v>
      </c>
    </row>
    <row r="13140" spans="1:4">
      <c r="A13140" s="268">
        <v>102213</v>
      </c>
      <c r="B13140" s="261" t="s">
        <v>13382</v>
      </c>
      <c r="C13140" s="268" t="s">
        <v>147</v>
      </c>
      <c r="D13140" s="283">
        <v>22.79</v>
      </c>
    </row>
    <row r="13141" spans="1:4">
      <c r="A13141" s="268">
        <v>102223</v>
      </c>
      <c r="B13141" s="261" t="s">
        <v>13383</v>
      </c>
      <c r="C13141" s="268" t="s">
        <v>147</v>
      </c>
      <c r="D13141" s="283">
        <v>34.19</v>
      </c>
    </row>
    <row r="13142" spans="1:4">
      <c r="A13142" s="268">
        <v>102204</v>
      </c>
      <c r="B13142" s="261" t="s">
        <v>13384</v>
      </c>
      <c r="C13142" s="268" t="s">
        <v>147</v>
      </c>
      <c r="D13142" s="283">
        <v>11.76</v>
      </c>
    </row>
    <row r="13143" spans="1:4">
      <c r="A13143" s="268">
        <v>102214</v>
      </c>
      <c r="B13143" s="261" t="s">
        <v>13385</v>
      </c>
      <c r="C13143" s="268" t="s">
        <v>147</v>
      </c>
      <c r="D13143" s="283">
        <v>23.54</v>
      </c>
    </row>
    <row r="13144" spans="1:4">
      <c r="A13144" s="268">
        <v>102224</v>
      </c>
      <c r="B13144" s="261" t="s">
        <v>13386</v>
      </c>
      <c r="C13144" s="268" t="s">
        <v>147</v>
      </c>
      <c r="D13144" s="283">
        <v>35.29</v>
      </c>
    </row>
    <row r="13145" spans="1:4">
      <c r="A13145" s="268">
        <v>102205</v>
      </c>
      <c r="B13145" s="261" t="s">
        <v>13387</v>
      </c>
      <c r="C13145" s="268" t="s">
        <v>147</v>
      </c>
      <c r="D13145" s="283">
        <v>10.55</v>
      </c>
    </row>
    <row r="13146" spans="1:4">
      <c r="A13146" s="268">
        <v>102215</v>
      </c>
      <c r="B13146" s="261" t="s">
        <v>13388</v>
      </c>
      <c r="C13146" s="268" t="s">
        <v>147</v>
      </c>
      <c r="D13146" s="283">
        <v>21.12</v>
      </c>
    </row>
    <row r="13147" spans="1:4">
      <c r="A13147" s="268">
        <v>102225</v>
      </c>
      <c r="B13147" s="261" t="s">
        <v>13389</v>
      </c>
      <c r="C13147" s="268" t="s">
        <v>147</v>
      </c>
      <c r="D13147" s="283">
        <v>31.67</v>
      </c>
    </row>
    <row r="13148" spans="1:4">
      <c r="A13148" s="268">
        <v>102206</v>
      </c>
      <c r="B13148" s="261" t="s">
        <v>13390</v>
      </c>
      <c r="C13148" s="268" t="s">
        <v>147</v>
      </c>
      <c r="D13148" s="283">
        <v>0</v>
      </c>
    </row>
    <row r="13149" spans="1:4">
      <c r="A13149" s="268">
        <v>102216</v>
      </c>
      <c r="B13149" s="261" t="s">
        <v>13391</v>
      </c>
      <c r="C13149" s="268" t="s">
        <v>147</v>
      </c>
      <c r="D13149" s="283">
        <v>0</v>
      </c>
    </row>
    <row r="13150" spans="1:4">
      <c r="A13150" s="268">
        <v>102226</v>
      </c>
      <c r="B13150" s="261" t="s">
        <v>13392</v>
      </c>
      <c r="C13150" s="268" t="s">
        <v>147</v>
      </c>
      <c r="D13150" s="283">
        <v>0</v>
      </c>
    </row>
    <row r="13151" spans="1:4">
      <c r="A13151" s="268">
        <v>100718</v>
      </c>
      <c r="B13151" s="261" t="s">
        <v>13393</v>
      </c>
      <c r="C13151" s="268" t="s">
        <v>111</v>
      </c>
      <c r="D13151" s="283">
        <v>1.52</v>
      </c>
    </row>
    <row r="13152" spans="1:4">
      <c r="A13152" s="268">
        <v>100716</v>
      </c>
      <c r="B13152" s="261" t="s">
        <v>13394</v>
      </c>
      <c r="C13152" s="268" t="s">
        <v>147</v>
      </c>
      <c r="D13152" s="283">
        <v>24.48</v>
      </c>
    </row>
    <row r="13153" spans="1:4">
      <c r="A13153" s="268">
        <v>100717</v>
      </c>
      <c r="B13153" s="261" t="s">
        <v>13395</v>
      </c>
      <c r="C13153" s="268" t="s">
        <v>147</v>
      </c>
      <c r="D13153" s="283">
        <v>10.119999999999999</v>
      </c>
    </row>
    <row r="13154" spans="1:4">
      <c r="A13154" s="268">
        <v>100754</v>
      </c>
      <c r="B13154" s="261" t="s">
        <v>13396</v>
      </c>
      <c r="C13154" s="268" t="s">
        <v>147</v>
      </c>
      <c r="D13154" s="283">
        <v>32.729999999999997</v>
      </c>
    </row>
    <row r="13155" spans="1:4">
      <c r="A13155" s="268">
        <v>100736</v>
      </c>
      <c r="B13155" s="261" t="s">
        <v>13397</v>
      </c>
      <c r="C13155" s="268" t="s">
        <v>147</v>
      </c>
      <c r="D13155" s="283">
        <v>16.36</v>
      </c>
    </row>
    <row r="13156" spans="1:4">
      <c r="A13156" s="268">
        <v>100753</v>
      </c>
      <c r="B13156" s="261" t="s">
        <v>13398</v>
      </c>
      <c r="C13156" s="268" t="s">
        <v>147</v>
      </c>
      <c r="D13156" s="283">
        <v>25.03</v>
      </c>
    </row>
    <row r="13157" spans="1:4">
      <c r="A13157" s="268">
        <v>100735</v>
      </c>
      <c r="B13157" s="261" t="s">
        <v>13399</v>
      </c>
      <c r="C13157" s="268" t="s">
        <v>147</v>
      </c>
      <c r="D13157" s="283">
        <v>12.51</v>
      </c>
    </row>
    <row r="13158" spans="1:4">
      <c r="A13158" s="268">
        <v>100734</v>
      </c>
      <c r="B13158" s="261" t="s">
        <v>13400</v>
      </c>
      <c r="C13158" s="268" t="s">
        <v>147</v>
      </c>
      <c r="D13158" s="283">
        <v>17.89</v>
      </c>
    </row>
    <row r="13159" spans="1:4">
      <c r="A13159" s="268">
        <v>100733</v>
      </c>
      <c r="B13159" s="261" t="s">
        <v>13401</v>
      </c>
      <c r="C13159" s="268" t="s">
        <v>147</v>
      </c>
      <c r="D13159" s="283">
        <v>14.34</v>
      </c>
    </row>
    <row r="13160" spans="1:4">
      <c r="A13160" s="268">
        <v>100740</v>
      </c>
      <c r="B13160" s="261" t="s">
        <v>13402</v>
      </c>
      <c r="C13160" s="268" t="s">
        <v>147</v>
      </c>
      <c r="D13160" s="283">
        <v>13.37</v>
      </c>
    </row>
    <row r="13161" spans="1:4">
      <c r="A13161" s="268">
        <v>100758</v>
      </c>
      <c r="B13161" s="261" t="s">
        <v>13403</v>
      </c>
      <c r="C13161" s="268" t="s">
        <v>147</v>
      </c>
      <c r="D13161" s="283">
        <v>56.28</v>
      </c>
    </row>
    <row r="13162" spans="1:4">
      <c r="A13162" s="268">
        <v>100742</v>
      </c>
      <c r="B13162" s="261" t="s">
        <v>13404</v>
      </c>
      <c r="C13162" s="268" t="s">
        <v>147</v>
      </c>
      <c r="D13162" s="283">
        <v>28.13</v>
      </c>
    </row>
    <row r="13163" spans="1:4">
      <c r="A13163" s="268">
        <v>100739</v>
      </c>
      <c r="B13163" s="261" t="s">
        <v>13405</v>
      </c>
      <c r="C13163" s="268" t="s">
        <v>147</v>
      </c>
      <c r="D13163" s="283">
        <v>13.67</v>
      </c>
    </row>
    <row r="13164" spans="1:4">
      <c r="A13164" s="268">
        <v>100757</v>
      </c>
      <c r="B13164" s="261" t="s">
        <v>13406</v>
      </c>
      <c r="C13164" s="268" t="s">
        <v>147</v>
      </c>
      <c r="D13164" s="283">
        <v>57.99</v>
      </c>
    </row>
    <row r="13165" spans="1:4">
      <c r="A13165" s="268">
        <v>100741</v>
      </c>
      <c r="B13165" s="261" t="s">
        <v>13407</v>
      </c>
      <c r="C13165" s="268" t="s">
        <v>147</v>
      </c>
      <c r="D13165" s="283">
        <v>28.99</v>
      </c>
    </row>
    <row r="13166" spans="1:4">
      <c r="A13166" s="268">
        <v>100744</v>
      </c>
      <c r="B13166" s="261" t="s">
        <v>13408</v>
      </c>
      <c r="C13166" s="268" t="s">
        <v>147</v>
      </c>
      <c r="D13166" s="283">
        <v>13.18</v>
      </c>
    </row>
    <row r="13167" spans="1:4">
      <c r="A13167" s="268">
        <v>100760</v>
      </c>
      <c r="B13167" s="261" t="s">
        <v>13409</v>
      </c>
      <c r="C13167" s="268" t="s">
        <v>147</v>
      </c>
      <c r="D13167" s="283">
        <v>55.88</v>
      </c>
    </row>
    <row r="13168" spans="1:4">
      <c r="A13168" s="268">
        <v>100746</v>
      </c>
      <c r="B13168" s="261" t="s">
        <v>13410</v>
      </c>
      <c r="C13168" s="268" t="s">
        <v>147</v>
      </c>
      <c r="D13168" s="283">
        <v>27.93</v>
      </c>
    </row>
    <row r="13169" spans="1:4">
      <c r="A13169" s="268">
        <v>100743</v>
      </c>
      <c r="B13169" s="261" t="s">
        <v>13411</v>
      </c>
      <c r="C13169" s="268" t="s">
        <v>147</v>
      </c>
      <c r="D13169" s="283">
        <v>13.36</v>
      </c>
    </row>
    <row r="13170" spans="1:4">
      <c r="A13170" s="268">
        <v>100759</v>
      </c>
      <c r="B13170" s="261" t="s">
        <v>13412</v>
      </c>
      <c r="C13170" s="268" t="s">
        <v>147</v>
      </c>
      <c r="D13170" s="283">
        <v>57.34</v>
      </c>
    </row>
    <row r="13171" spans="1:4">
      <c r="A13171" s="268">
        <v>100745</v>
      </c>
      <c r="B13171" s="261" t="s">
        <v>13413</v>
      </c>
      <c r="C13171" s="268" t="s">
        <v>147</v>
      </c>
      <c r="D13171" s="283">
        <v>28.66</v>
      </c>
    </row>
    <row r="13172" spans="1:4">
      <c r="A13172" s="268">
        <v>100748</v>
      </c>
      <c r="B13172" s="261" t="s">
        <v>13414</v>
      </c>
      <c r="C13172" s="268" t="s">
        <v>147</v>
      </c>
      <c r="D13172" s="283">
        <v>13.26</v>
      </c>
    </row>
    <row r="13173" spans="1:4">
      <c r="A13173" s="268">
        <v>100762</v>
      </c>
      <c r="B13173" s="261" t="s">
        <v>13415</v>
      </c>
      <c r="C13173" s="268" t="s">
        <v>147</v>
      </c>
      <c r="D13173" s="283">
        <v>56.05</v>
      </c>
    </row>
    <row r="13174" spans="1:4">
      <c r="A13174" s="268">
        <v>100750</v>
      </c>
      <c r="B13174" s="261" t="s">
        <v>13416</v>
      </c>
      <c r="C13174" s="268" t="s">
        <v>147</v>
      </c>
      <c r="D13174" s="283">
        <v>28.01</v>
      </c>
    </row>
    <row r="13175" spans="1:4">
      <c r="A13175" s="268">
        <v>100747</v>
      </c>
      <c r="B13175" s="261" t="s">
        <v>13417</v>
      </c>
      <c r="C13175" s="268" t="s">
        <v>147</v>
      </c>
      <c r="D13175" s="283">
        <v>13.49</v>
      </c>
    </row>
    <row r="13176" spans="1:4">
      <c r="A13176" s="268">
        <v>100761</v>
      </c>
      <c r="B13176" s="261" t="s">
        <v>13418</v>
      </c>
      <c r="C13176" s="268" t="s">
        <v>147</v>
      </c>
      <c r="D13176" s="283">
        <v>57.61</v>
      </c>
    </row>
    <row r="13177" spans="1:4">
      <c r="A13177" s="268">
        <v>100749</v>
      </c>
      <c r="B13177" s="261" t="s">
        <v>13419</v>
      </c>
      <c r="C13177" s="268" t="s">
        <v>147</v>
      </c>
      <c r="D13177" s="283">
        <v>28.8</v>
      </c>
    </row>
    <row r="13178" spans="1:4">
      <c r="A13178" s="268">
        <v>100720</v>
      </c>
      <c r="B13178" s="261" t="s">
        <v>13420</v>
      </c>
      <c r="C13178" s="268" t="s">
        <v>147</v>
      </c>
      <c r="D13178" s="283">
        <v>12.64</v>
      </c>
    </row>
    <row r="13179" spans="1:4">
      <c r="A13179" s="268">
        <v>100722</v>
      </c>
      <c r="B13179" s="261" t="s">
        <v>13421</v>
      </c>
      <c r="C13179" s="268" t="s">
        <v>147</v>
      </c>
      <c r="D13179" s="283">
        <v>27.44</v>
      </c>
    </row>
    <row r="13180" spans="1:4">
      <c r="A13180" s="268">
        <v>100719</v>
      </c>
      <c r="B13180" s="261" t="s">
        <v>13422</v>
      </c>
      <c r="C13180" s="268" t="s">
        <v>147</v>
      </c>
      <c r="D13180" s="283">
        <v>13.88</v>
      </c>
    </row>
    <row r="13181" spans="1:4">
      <c r="A13181" s="268">
        <v>100721</v>
      </c>
      <c r="B13181" s="261" t="s">
        <v>13423</v>
      </c>
      <c r="C13181" s="268" t="s">
        <v>147</v>
      </c>
      <c r="D13181" s="283">
        <v>29.45</v>
      </c>
    </row>
    <row r="13182" spans="1:4">
      <c r="A13182" s="268">
        <v>100724</v>
      </c>
      <c r="B13182" s="261" t="s">
        <v>13424</v>
      </c>
      <c r="C13182" s="268" t="s">
        <v>147</v>
      </c>
      <c r="D13182" s="283">
        <v>16.77</v>
      </c>
    </row>
    <row r="13183" spans="1:4">
      <c r="A13183" s="268">
        <v>100726</v>
      </c>
      <c r="B13183" s="261" t="s">
        <v>13425</v>
      </c>
      <c r="C13183" s="268" t="s">
        <v>147</v>
      </c>
      <c r="D13183" s="283">
        <v>31.44</v>
      </c>
    </row>
    <row r="13184" spans="1:4">
      <c r="A13184" s="268">
        <v>100723</v>
      </c>
      <c r="B13184" s="261" t="s">
        <v>13426</v>
      </c>
      <c r="C13184" s="268" t="s">
        <v>147</v>
      </c>
      <c r="D13184" s="283">
        <v>14.91</v>
      </c>
    </row>
    <row r="13185" spans="1:4">
      <c r="A13185" s="268">
        <v>100725</v>
      </c>
      <c r="B13185" s="261" t="s">
        <v>13427</v>
      </c>
      <c r="C13185" s="268" t="s">
        <v>147</v>
      </c>
      <c r="D13185" s="283">
        <v>29.79</v>
      </c>
    </row>
    <row r="13186" spans="1:4">
      <c r="A13186" s="268">
        <v>100752</v>
      </c>
      <c r="B13186" s="261" t="s">
        <v>13428</v>
      </c>
      <c r="C13186" s="268" t="s">
        <v>147</v>
      </c>
      <c r="D13186" s="283">
        <v>58.46</v>
      </c>
    </row>
    <row r="13187" spans="1:4">
      <c r="A13187" s="268">
        <v>100730</v>
      </c>
      <c r="B13187" s="261" t="s">
        <v>13429</v>
      </c>
      <c r="C13187" s="268" t="s">
        <v>147</v>
      </c>
      <c r="D13187" s="283">
        <v>29.23</v>
      </c>
    </row>
    <row r="13188" spans="1:4">
      <c r="A13188" s="268">
        <v>100751</v>
      </c>
      <c r="B13188" s="261" t="s">
        <v>13430</v>
      </c>
      <c r="C13188" s="268" t="s">
        <v>147</v>
      </c>
      <c r="D13188" s="283">
        <v>51.76</v>
      </c>
    </row>
    <row r="13189" spans="1:4">
      <c r="A13189" s="268">
        <v>100729</v>
      </c>
      <c r="B13189" s="261" t="s">
        <v>13431</v>
      </c>
      <c r="C13189" s="268" t="s">
        <v>147</v>
      </c>
      <c r="D13189" s="283">
        <v>25.88</v>
      </c>
    </row>
    <row r="13190" spans="1:4">
      <c r="A13190" s="268">
        <v>100728</v>
      </c>
      <c r="B13190" s="261" t="s">
        <v>13432</v>
      </c>
      <c r="C13190" s="268" t="s">
        <v>147</v>
      </c>
      <c r="D13190" s="283">
        <v>29.56</v>
      </c>
    </row>
    <row r="13191" spans="1:4">
      <c r="A13191" s="268">
        <v>100732</v>
      </c>
      <c r="B13191" s="261" t="s">
        <v>13433</v>
      </c>
      <c r="C13191" s="268" t="s">
        <v>147</v>
      </c>
      <c r="D13191" s="283">
        <v>0</v>
      </c>
    </row>
    <row r="13192" spans="1:4">
      <c r="A13192" s="268">
        <v>100731</v>
      </c>
      <c r="B13192" s="261" t="s">
        <v>13434</v>
      </c>
      <c r="C13192" s="268" t="s">
        <v>147</v>
      </c>
      <c r="D13192" s="283">
        <v>0</v>
      </c>
    </row>
    <row r="13193" spans="1:4">
      <c r="A13193" s="268">
        <v>100727</v>
      </c>
      <c r="B13193" s="261" t="s">
        <v>13435</v>
      </c>
      <c r="C13193" s="268" t="s">
        <v>147</v>
      </c>
      <c r="D13193" s="283">
        <v>33.880000000000003</v>
      </c>
    </row>
    <row r="13194" spans="1:4">
      <c r="A13194" s="268">
        <v>100756</v>
      </c>
      <c r="B13194" s="261" t="s">
        <v>13436</v>
      </c>
      <c r="C13194" s="268" t="s">
        <v>147</v>
      </c>
      <c r="D13194" s="283">
        <v>0</v>
      </c>
    </row>
    <row r="13195" spans="1:4">
      <c r="A13195" s="268">
        <v>100738</v>
      </c>
      <c r="B13195" s="261" t="s">
        <v>13437</v>
      </c>
      <c r="C13195" s="268" t="s">
        <v>147</v>
      </c>
      <c r="D13195" s="283">
        <v>0</v>
      </c>
    </row>
    <row r="13196" spans="1:4">
      <c r="A13196" s="268">
        <v>100755</v>
      </c>
      <c r="B13196" s="261" t="s">
        <v>13438</v>
      </c>
      <c r="C13196" s="268" t="s">
        <v>147</v>
      </c>
      <c r="D13196" s="283">
        <v>0</v>
      </c>
    </row>
    <row r="13197" spans="1:4">
      <c r="A13197" s="268">
        <v>100737</v>
      </c>
      <c r="B13197" s="261" t="s">
        <v>13439</v>
      </c>
      <c r="C13197" s="268" t="s">
        <v>147</v>
      </c>
      <c r="D13197" s="283">
        <v>0</v>
      </c>
    </row>
    <row r="13198" spans="1:4">
      <c r="A13198" s="268">
        <v>102499</v>
      </c>
      <c r="B13198" s="261" t="s">
        <v>13440</v>
      </c>
      <c r="C13198" s="268" t="s">
        <v>147</v>
      </c>
      <c r="D13198" s="283">
        <v>4.51</v>
      </c>
    </row>
    <row r="13199" spans="1:4">
      <c r="A13199" s="268">
        <v>102505</v>
      </c>
      <c r="B13199" s="261" t="s">
        <v>13441</v>
      </c>
      <c r="C13199" s="268" t="s">
        <v>111</v>
      </c>
      <c r="D13199" s="283">
        <v>11.54</v>
      </c>
    </row>
    <row r="13200" spans="1:4">
      <c r="A13200" s="268">
        <v>102504</v>
      </c>
      <c r="B13200" s="261" t="s">
        <v>13442</v>
      </c>
      <c r="C13200" s="268" t="s">
        <v>111</v>
      </c>
      <c r="D13200" s="283">
        <v>10.91</v>
      </c>
    </row>
    <row r="13201" spans="1:4">
      <c r="A13201" s="268">
        <v>102506</v>
      </c>
      <c r="B13201" s="261" t="s">
        <v>13443</v>
      </c>
      <c r="C13201" s="268" t="s">
        <v>111</v>
      </c>
      <c r="D13201" s="283">
        <v>12.23</v>
      </c>
    </row>
    <row r="13202" spans="1:4">
      <c r="A13202" s="268">
        <v>102500</v>
      </c>
      <c r="B13202" s="261" t="s">
        <v>13444</v>
      </c>
      <c r="C13202" s="268" t="s">
        <v>111</v>
      </c>
      <c r="D13202" s="283">
        <v>4.95</v>
      </c>
    </row>
    <row r="13203" spans="1:4">
      <c r="A13203" s="268">
        <v>102502</v>
      </c>
      <c r="B13203" s="261" t="s">
        <v>13445</v>
      </c>
      <c r="C13203" s="268" t="s">
        <v>111</v>
      </c>
      <c r="D13203" s="283">
        <v>0</v>
      </c>
    </row>
    <row r="13204" spans="1:4">
      <c r="A13204" s="268">
        <v>102507</v>
      </c>
      <c r="B13204" s="261" t="s">
        <v>13446</v>
      </c>
      <c r="C13204" s="268" t="s">
        <v>111</v>
      </c>
      <c r="D13204" s="283">
        <v>7.56</v>
      </c>
    </row>
    <row r="13205" spans="1:4">
      <c r="A13205" s="268">
        <v>102510</v>
      </c>
      <c r="B13205" s="261" t="s">
        <v>13447</v>
      </c>
      <c r="C13205" s="268" t="s">
        <v>111</v>
      </c>
      <c r="D13205" s="283">
        <v>0</v>
      </c>
    </row>
    <row r="13206" spans="1:4">
      <c r="A13206" s="268">
        <v>102512</v>
      </c>
      <c r="B13206" s="261" t="s">
        <v>13448</v>
      </c>
      <c r="C13206" s="268" t="s">
        <v>111</v>
      </c>
      <c r="D13206" s="283">
        <v>7.02</v>
      </c>
    </row>
    <row r="13207" spans="1:4">
      <c r="A13207" s="268">
        <v>102501</v>
      </c>
      <c r="B13207" s="261" t="s">
        <v>13449</v>
      </c>
      <c r="C13207" s="268" t="s">
        <v>147</v>
      </c>
      <c r="D13207" s="283">
        <v>28.35</v>
      </c>
    </row>
    <row r="13208" spans="1:4">
      <c r="A13208" s="268">
        <v>102503</v>
      </c>
      <c r="B13208" s="261" t="s">
        <v>13450</v>
      </c>
      <c r="C13208" s="268" t="s">
        <v>147</v>
      </c>
      <c r="D13208" s="283">
        <v>0</v>
      </c>
    </row>
    <row r="13209" spans="1:4">
      <c r="A13209" s="268">
        <v>102508</v>
      </c>
      <c r="B13209" s="261" t="s">
        <v>13451</v>
      </c>
      <c r="C13209" s="268" t="s">
        <v>147</v>
      </c>
      <c r="D13209" s="283">
        <v>55.13</v>
      </c>
    </row>
    <row r="13210" spans="1:4">
      <c r="A13210" s="268">
        <v>102511</v>
      </c>
      <c r="B13210" s="261" t="s">
        <v>13452</v>
      </c>
      <c r="C13210" s="268" t="s">
        <v>147</v>
      </c>
      <c r="D13210" s="283">
        <v>0</v>
      </c>
    </row>
    <row r="13211" spans="1:4">
      <c r="A13211" s="268">
        <v>102509</v>
      </c>
      <c r="B13211" s="261" t="s">
        <v>13453</v>
      </c>
      <c r="C13211" s="268" t="s">
        <v>147</v>
      </c>
      <c r="D13211" s="283">
        <v>37.5</v>
      </c>
    </row>
    <row r="13212" spans="1:4">
      <c r="A13212" s="268">
        <v>102498</v>
      </c>
      <c r="B13212" s="261" t="s">
        <v>13454</v>
      </c>
      <c r="C13212" s="268" t="s">
        <v>111</v>
      </c>
      <c r="D13212" s="283">
        <v>1.83</v>
      </c>
    </row>
    <row r="13213" spans="1:4">
      <c r="A13213" s="268">
        <v>102519</v>
      </c>
      <c r="B13213" s="261" t="s">
        <v>13455</v>
      </c>
      <c r="C13213" s="268" t="s">
        <v>347</v>
      </c>
      <c r="D13213" s="283">
        <v>0</v>
      </c>
    </row>
    <row r="13214" spans="1:4">
      <c r="A13214" s="268">
        <v>102491</v>
      </c>
      <c r="B13214" s="261" t="s">
        <v>13456</v>
      </c>
      <c r="C13214" s="268" t="s">
        <v>147</v>
      </c>
      <c r="D13214" s="283">
        <v>23.86</v>
      </c>
    </row>
    <row r="13215" spans="1:4">
      <c r="A13215" s="268">
        <v>102492</v>
      </c>
      <c r="B13215" s="261" t="s">
        <v>13457</v>
      </c>
      <c r="C13215" s="268" t="s">
        <v>147</v>
      </c>
      <c r="D13215" s="283">
        <v>30.16</v>
      </c>
    </row>
    <row r="13216" spans="1:4">
      <c r="A13216" s="268">
        <v>102804</v>
      </c>
      <c r="B13216" s="261" t="s">
        <v>13458</v>
      </c>
      <c r="C13216" s="268" t="s">
        <v>147</v>
      </c>
      <c r="D13216" s="283">
        <v>0</v>
      </c>
    </row>
    <row r="13217" spans="1:4">
      <c r="A13217" s="268">
        <v>102494</v>
      </c>
      <c r="B13217" s="261" t="s">
        <v>13459</v>
      </c>
      <c r="C13217" s="268" t="s">
        <v>147</v>
      </c>
      <c r="D13217" s="283">
        <v>78.83</v>
      </c>
    </row>
    <row r="13218" spans="1:4">
      <c r="A13218" s="268">
        <v>102805</v>
      </c>
      <c r="B13218" s="261" t="s">
        <v>13460</v>
      </c>
      <c r="C13218" s="268" t="s">
        <v>147</v>
      </c>
      <c r="D13218" s="283">
        <v>0</v>
      </c>
    </row>
    <row r="13219" spans="1:4">
      <c r="A13219" s="268">
        <v>102490</v>
      </c>
      <c r="B13219" s="261" t="s">
        <v>13461</v>
      </c>
      <c r="C13219" s="268" t="s">
        <v>147</v>
      </c>
      <c r="D13219" s="283">
        <v>0</v>
      </c>
    </row>
    <row r="13220" spans="1:4">
      <c r="A13220" s="268">
        <v>102496</v>
      </c>
      <c r="B13220" s="261" t="s">
        <v>13462</v>
      </c>
      <c r="C13220" s="268" t="s">
        <v>111</v>
      </c>
      <c r="D13220" s="283">
        <v>16.059999999999999</v>
      </c>
    </row>
    <row r="13221" spans="1:4">
      <c r="A13221" s="268">
        <v>102497</v>
      </c>
      <c r="B13221" s="261" t="s">
        <v>13463</v>
      </c>
      <c r="C13221" s="268" t="s">
        <v>111</v>
      </c>
      <c r="D13221" s="283">
        <v>5.46</v>
      </c>
    </row>
    <row r="13222" spans="1:4">
      <c r="A13222" s="268">
        <v>102520</v>
      </c>
      <c r="B13222" s="261" t="s">
        <v>13464</v>
      </c>
      <c r="C13222" s="268" t="s">
        <v>147</v>
      </c>
      <c r="D13222" s="283">
        <v>91.36</v>
      </c>
    </row>
    <row r="13223" spans="1:4">
      <c r="A13223" s="268">
        <v>102518</v>
      </c>
      <c r="B13223" s="261" t="s">
        <v>13465</v>
      </c>
      <c r="C13223" s="268" t="s">
        <v>347</v>
      </c>
      <c r="D13223" s="283">
        <v>0</v>
      </c>
    </row>
    <row r="13224" spans="1:4">
      <c r="A13224" s="268">
        <v>102514</v>
      </c>
      <c r="B13224" s="261" t="s">
        <v>13466</v>
      </c>
      <c r="C13224" s="268" t="s">
        <v>347</v>
      </c>
      <c r="D13224" s="283">
        <v>0</v>
      </c>
    </row>
    <row r="13225" spans="1:4">
      <c r="A13225" s="268">
        <v>102516</v>
      </c>
      <c r="B13225" s="261" t="s">
        <v>13467</v>
      </c>
      <c r="C13225" s="268" t="s">
        <v>347</v>
      </c>
      <c r="D13225" s="283">
        <v>0</v>
      </c>
    </row>
    <row r="13226" spans="1:4">
      <c r="A13226" s="268">
        <v>102515</v>
      </c>
      <c r="B13226" s="261" t="s">
        <v>13468</v>
      </c>
      <c r="C13226" s="268" t="s">
        <v>347</v>
      </c>
      <c r="D13226" s="283">
        <v>0</v>
      </c>
    </row>
    <row r="13227" spans="1:4">
      <c r="A13227" s="268">
        <v>102517</v>
      </c>
      <c r="B13227" s="261" t="s">
        <v>13469</v>
      </c>
      <c r="C13227" s="268" t="s">
        <v>347</v>
      </c>
      <c r="D13227" s="283">
        <v>0</v>
      </c>
    </row>
    <row r="13228" spans="1:4">
      <c r="A13228" s="268">
        <v>102513</v>
      </c>
      <c r="B13228" s="261" t="s">
        <v>13470</v>
      </c>
      <c r="C13228" s="268" t="s">
        <v>147</v>
      </c>
      <c r="D13228" s="283">
        <v>52.92</v>
      </c>
    </row>
    <row r="13229" spans="1:4">
      <c r="A13229" s="268">
        <v>102489</v>
      </c>
      <c r="B13229" s="261" t="s">
        <v>13471</v>
      </c>
      <c r="C13229" s="268" t="s">
        <v>147</v>
      </c>
      <c r="D13229" s="283">
        <v>30.45</v>
      </c>
    </row>
    <row r="13230" spans="1:4">
      <c r="A13230" s="268">
        <v>102488</v>
      </c>
      <c r="B13230" s="261" t="s">
        <v>13472</v>
      </c>
      <c r="C13230" s="268" t="s">
        <v>147</v>
      </c>
      <c r="D13230" s="283">
        <v>3.94</v>
      </c>
    </row>
    <row r="13231" spans="1:4">
      <c r="A13231" s="268">
        <v>101730</v>
      </c>
      <c r="B13231" s="261" t="s">
        <v>13473</v>
      </c>
      <c r="C13231" s="268" t="s">
        <v>147</v>
      </c>
      <c r="D13231" s="283">
        <v>0</v>
      </c>
    </row>
    <row r="13232" spans="1:4">
      <c r="A13232" s="268">
        <v>101746</v>
      </c>
      <c r="B13232" s="261" t="s">
        <v>13474</v>
      </c>
      <c r="C13232" s="268" t="s">
        <v>147</v>
      </c>
      <c r="D13232" s="283">
        <v>531.5</v>
      </c>
    </row>
    <row r="13233" spans="1:4">
      <c r="A13233" s="268">
        <v>98679</v>
      </c>
      <c r="B13233" s="261" t="s">
        <v>13475</v>
      </c>
      <c r="C13233" s="268" t="s">
        <v>147</v>
      </c>
      <c r="D13233" s="283">
        <v>41.22</v>
      </c>
    </row>
    <row r="13234" spans="1:4">
      <c r="A13234" s="268">
        <v>98680</v>
      </c>
      <c r="B13234" s="261" t="s">
        <v>13476</v>
      </c>
      <c r="C13234" s="268" t="s">
        <v>147</v>
      </c>
      <c r="D13234" s="283">
        <v>51.93</v>
      </c>
    </row>
    <row r="13235" spans="1:4">
      <c r="A13235" s="268">
        <v>101749</v>
      </c>
      <c r="B13235" s="261" t="s">
        <v>13477</v>
      </c>
      <c r="C13235" s="268" t="s">
        <v>147</v>
      </c>
      <c r="D13235" s="283">
        <v>60.68</v>
      </c>
    </row>
    <row r="13236" spans="1:4">
      <c r="A13236" s="268">
        <v>98681</v>
      </c>
      <c r="B13236" s="261" t="s">
        <v>13478</v>
      </c>
      <c r="C13236" s="268" t="s">
        <v>147</v>
      </c>
      <c r="D13236" s="283">
        <v>38.44</v>
      </c>
    </row>
    <row r="13237" spans="1:4">
      <c r="A13237" s="268">
        <v>98682</v>
      </c>
      <c r="B13237" s="261" t="s">
        <v>13479</v>
      </c>
      <c r="C13237" s="268" t="s">
        <v>147</v>
      </c>
      <c r="D13237" s="283">
        <v>49.15</v>
      </c>
    </row>
    <row r="13238" spans="1:4">
      <c r="A13238" s="268">
        <v>101750</v>
      </c>
      <c r="B13238" s="261" t="s">
        <v>13480</v>
      </c>
      <c r="C13238" s="268" t="s">
        <v>147</v>
      </c>
      <c r="D13238" s="283">
        <v>57.9</v>
      </c>
    </row>
    <row r="13239" spans="1:4">
      <c r="A13239" s="268">
        <v>101737</v>
      </c>
      <c r="B13239" s="261" t="s">
        <v>13481</v>
      </c>
      <c r="C13239" s="268" t="s">
        <v>147</v>
      </c>
      <c r="D13239" s="283">
        <v>166.18</v>
      </c>
    </row>
    <row r="13240" spans="1:4">
      <c r="A13240" s="268">
        <v>101735</v>
      </c>
      <c r="B13240" s="261" t="s">
        <v>13482</v>
      </c>
      <c r="C13240" s="268" t="s">
        <v>147</v>
      </c>
      <c r="D13240" s="283">
        <v>569.97</v>
      </c>
    </row>
    <row r="13241" spans="1:4">
      <c r="A13241" s="268">
        <v>101734</v>
      </c>
      <c r="B13241" s="261" t="s">
        <v>13483</v>
      </c>
      <c r="C13241" s="268" t="s">
        <v>147</v>
      </c>
      <c r="D13241" s="283">
        <v>556.01</v>
      </c>
    </row>
    <row r="13242" spans="1:4">
      <c r="A13242" s="268">
        <v>101736</v>
      </c>
      <c r="B13242" s="261" t="s">
        <v>13484</v>
      </c>
      <c r="C13242" s="268" t="s">
        <v>147</v>
      </c>
      <c r="D13242" s="283">
        <v>138.56</v>
      </c>
    </row>
    <row r="13243" spans="1:4">
      <c r="A13243" s="268">
        <v>101733</v>
      </c>
      <c r="B13243" s="261" t="s">
        <v>13485</v>
      </c>
      <c r="C13243" s="268" t="s">
        <v>147</v>
      </c>
      <c r="D13243" s="283">
        <v>363.54</v>
      </c>
    </row>
    <row r="13244" spans="1:4">
      <c r="A13244" s="268">
        <v>98678</v>
      </c>
      <c r="B13244" s="261" t="s">
        <v>13486</v>
      </c>
      <c r="C13244" s="268" t="s">
        <v>147</v>
      </c>
      <c r="D13244" s="283">
        <v>0</v>
      </c>
    </row>
    <row r="13245" spans="1:4">
      <c r="A13245" s="268">
        <v>98677</v>
      </c>
      <c r="B13245" s="261" t="s">
        <v>13487</v>
      </c>
      <c r="C13245" s="268" t="s">
        <v>147</v>
      </c>
      <c r="D13245" s="283">
        <v>0</v>
      </c>
    </row>
    <row r="13246" spans="1:4">
      <c r="A13246" s="268">
        <v>98676</v>
      </c>
      <c r="B13246" s="261" t="s">
        <v>13488</v>
      </c>
      <c r="C13246" s="268" t="s">
        <v>147</v>
      </c>
      <c r="D13246" s="283">
        <v>0</v>
      </c>
    </row>
    <row r="13247" spans="1:4">
      <c r="A13247" s="268">
        <v>98675</v>
      </c>
      <c r="B13247" s="261" t="s">
        <v>13489</v>
      </c>
      <c r="C13247" s="268" t="s">
        <v>147</v>
      </c>
      <c r="D13247" s="283">
        <v>0</v>
      </c>
    </row>
    <row r="13248" spans="1:4">
      <c r="A13248" s="268">
        <v>101747</v>
      </c>
      <c r="B13248" s="261" t="s">
        <v>13490</v>
      </c>
      <c r="C13248" s="268" t="s">
        <v>147</v>
      </c>
      <c r="D13248" s="283">
        <v>85.75</v>
      </c>
    </row>
    <row r="13249" spans="1:4">
      <c r="A13249" s="268">
        <v>104162</v>
      </c>
      <c r="B13249" s="261" t="s">
        <v>13491</v>
      </c>
      <c r="C13249" s="268" t="s">
        <v>147</v>
      </c>
      <c r="D13249" s="283">
        <v>109.21</v>
      </c>
    </row>
    <row r="13250" spans="1:4">
      <c r="A13250" s="268">
        <v>98671</v>
      </c>
      <c r="B13250" s="261" t="s">
        <v>13492</v>
      </c>
      <c r="C13250" s="268" t="s">
        <v>147</v>
      </c>
      <c r="D13250" s="283">
        <v>536.73</v>
      </c>
    </row>
    <row r="13251" spans="1:4">
      <c r="A13251" s="268">
        <v>101092</v>
      </c>
      <c r="B13251" s="261" t="s">
        <v>13493</v>
      </c>
      <c r="C13251" s="268" t="s">
        <v>147</v>
      </c>
      <c r="D13251" s="283">
        <v>548.79</v>
      </c>
    </row>
    <row r="13252" spans="1:4">
      <c r="A13252" s="268">
        <v>101091</v>
      </c>
      <c r="B13252" s="261" t="s">
        <v>13494</v>
      </c>
      <c r="C13252" s="268" t="s">
        <v>147</v>
      </c>
      <c r="D13252" s="283">
        <v>161.15</v>
      </c>
    </row>
    <row r="13253" spans="1:4">
      <c r="A13253" s="268">
        <v>101726</v>
      </c>
      <c r="B13253" s="261" t="s">
        <v>13495</v>
      </c>
      <c r="C13253" s="268" t="s">
        <v>147</v>
      </c>
      <c r="D13253" s="283">
        <v>207.53</v>
      </c>
    </row>
    <row r="13254" spans="1:4">
      <c r="A13254" s="268">
        <v>101725</v>
      </c>
      <c r="B13254" s="261" t="s">
        <v>13496</v>
      </c>
      <c r="C13254" s="268" t="s">
        <v>147</v>
      </c>
      <c r="D13254" s="283">
        <v>308.02999999999997</v>
      </c>
    </row>
    <row r="13255" spans="1:4">
      <c r="A13255" s="268">
        <v>98672</v>
      </c>
      <c r="B13255" s="261" t="s">
        <v>13497</v>
      </c>
      <c r="C13255" s="268" t="s">
        <v>147</v>
      </c>
      <c r="D13255" s="283">
        <v>726.72</v>
      </c>
    </row>
    <row r="13256" spans="1:4">
      <c r="A13256" s="268">
        <v>101093</v>
      </c>
      <c r="B13256" s="261" t="s">
        <v>13498</v>
      </c>
      <c r="C13256" s="268" t="s">
        <v>147</v>
      </c>
      <c r="D13256" s="283">
        <v>738.78</v>
      </c>
    </row>
    <row r="13257" spans="1:4">
      <c r="A13257" s="268">
        <v>101732</v>
      </c>
      <c r="B13257" s="261" t="s">
        <v>13499</v>
      </c>
      <c r="C13257" s="268" t="s">
        <v>147</v>
      </c>
      <c r="D13257" s="283">
        <v>108.23</v>
      </c>
    </row>
    <row r="13258" spans="1:4">
      <c r="A13258" s="268">
        <v>101731</v>
      </c>
      <c r="B13258" s="261" t="s">
        <v>13500</v>
      </c>
      <c r="C13258" s="268" t="s">
        <v>147</v>
      </c>
      <c r="D13258" s="283">
        <v>352.63</v>
      </c>
    </row>
    <row r="13259" spans="1:4">
      <c r="A13259" s="268">
        <v>101090</v>
      </c>
      <c r="B13259" s="261" t="s">
        <v>13501</v>
      </c>
      <c r="C13259" s="268" t="s">
        <v>147</v>
      </c>
      <c r="D13259" s="283">
        <v>242.2</v>
      </c>
    </row>
    <row r="13260" spans="1:4">
      <c r="A13260" s="268">
        <v>101751</v>
      </c>
      <c r="B13260" s="261" t="s">
        <v>13502</v>
      </c>
      <c r="C13260" s="268" t="s">
        <v>147</v>
      </c>
      <c r="D13260" s="283">
        <v>347.82</v>
      </c>
    </row>
    <row r="13261" spans="1:4">
      <c r="A13261" s="268">
        <v>101729</v>
      </c>
      <c r="B13261" s="261" t="s">
        <v>13503</v>
      </c>
      <c r="C13261" s="268" t="s">
        <v>147</v>
      </c>
      <c r="D13261" s="283">
        <v>340.75</v>
      </c>
    </row>
    <row r="13262" spans="1:4">
      <c r="A13262" s="268">
        <v>98683</v>
      </c>
      <c r="B13262" s="261" t="s">
        <v>13504</v>
      </c>
      <c r="C13262" s="268" t="s">
        <v>147</v>
      </c>
      <c r="D13262" s="283">
        <v>0</v>
      </c>
    </row>
    <row r="13263" spans="1:4">
      <c r="A13263" s="268">
        <v>101094</v>
      </c>
      <c r="B13263" s="261" t="s">
        <v>13505</v>
      </c>
      <c r="C13263" s="268" t="s">
        <v>111</v>
      </c>
      <c r="D13263" s="283">
        <v>227.28</v>
      </c>
    </row>
    <row r="13264" spans="1:4">
      <c r="A13264" s="268">
        <v>101095</v>
      </c>
      <c r="B13264" s="261" t="s">
        <v>13506</v>
      </c>
      <c r="C13264" s="268" t="s">
        <v>111</v>
      </c>
      <c r="D13264" s="283">
        <v>0</v>
      </c>
    </row>
    <row r="13265" spans="1:4">
      <c r="A13265" s="268">
        <v>101728</v>
      </c>
      <c r="B13265" s="261" t="s">
        <v>13507</v>
      </c>
      <c r="C13265" s="268" t="s">
        <v>147</v>
      </c>
      <c r="D13265" s="283">
        <v>0</v>
      </c>
    </row>
    <row r="13266" spans="1:4">
      <c r="A13266" s="268">
        <v>101727</v>
      </c>
      <c r="B13266" s="261" t="s">
        <v>13508</v>
      </c>
      <c r="C13266" s="268" t="s">
        <v>147</v>
      </c>
      <c r="D13266" s="283">
        <v>270.92</v>
      </c>
    </row>
    <row r="13267" spans="1:4">
      <c r="A13267" s="268">
        <v>101748</v>
      </c>
      <c r="B13267" s="261" t="s">
        <v>13509</v>
      </c>
      <c r="C13267" s="268" t="s">
        <v>147</v>
      </c>
      <c r="D13267" s="283">
        <v>3.95</v>
      </c>
    </row>
    <row r="13268" spans="1:4">
      <c r="A13268" s="268">
        <v>101742</v>
      </c>
      <c r="B13268" s="261" t="s">
        <v>13510</v>
      </c>
      <c r="C13268" s="268" t="s">
        <v>111</v>
      </c>
      <c r="D13268" s="283">
        <v>75.319999999999993</v>
      </c>
    </row>
    <row r="13269" spans="1:4">
      <c r="A13269" s="268">
        <v>101740</v>
      </c>
      <c r="B13269" s="261" t="s">
        <v>13511</v>
      </c>
      <c r="C13269" s="268" t="s">
        <v>111</v>
      </c>
      <c r="D13269" s="283">
        <v>54.28</v>
      </c>
    </row>
    <row r="13270" spans="1:4">
      <c r="A13270" s="268">
        <v>98685</v>
      </c>
      <c r="B13270" s="261" t="s">
        <v>13512</v>
      </c>
      <c r="C13270" s="268" t="s">
        <v>111</v>
      </c>
      <c r="D13270" s="283">
        <v>97.15</v>
      </c>
    </row>
    <row r="13271" spans="1:4">
      <c r="A13271" s="268">
        <v>98686</v>
      </c>
      <c r="B13271" s="261" t="s">
        <v>13513</v>
      </c>
      <c r="C13271" s="268" t="s">
        <v>111</v>
      </c>
      <c r="D13271" s="283">
        <v>46.96</v>
      </c>
    </row>
    <row r="13272" spans="1:4">
      <c r="A13272" s="268">
        <v>101739</v>
      </c>
      <c r="B13272" s="261" t="s">
        <v>13514</v>
      </c>
      <c r="C13272" s="268" t="s">
        <v>111</v>
      </c>
      <c r="D13272" s="283">
        <v>47.74</v>
      </c>
    </row>
    <row r="13273" spans="1:4">
      <c r="A13273" s="268">
        <v>101738</v>
      </c>
      <c r="B13273" s="261" t="s">
        <v>13515</v>
      </c>
      <c r="C13273" s="268" t="s">
        <v>111</v>
      </c>
      <c r="D13273" s="283">
        <v>44.3</v>
      </c>
    </row>
    <row r="13274" spans="1:4">
      <c r="A13274" s="268">
        <v>101741</v>
      </c>
      <c r="B13274" s="261" t="s">
        <v>13516</v>
      </c>
      <c r="C13274" s="268" t="s">
        <v>111</v>
      </c>
      <c r="D13274" s="283">
        <v>26.49</v>
      </c>
    </row>
    <row r="13275" spans="1:4">
      <c r="A13275" s="268">
        <v>98697</v>
      </c>
      <c r="B13275" s="261" t="s">
        <v>13517</v>
      </c>
      <c r="C13275" s="268" t="s">
        <v>111</v>
      </c>
      <c r="D13275" s="283">
        <v>84.22</v>
      </c>
    </row>
    <row r="13276" spans="1:4">
      <c r="A13276" s="268">
        <v>98688</v>
      </c>
      <c r="B13276" s="261" t="s">
        <v>13518</v>
      </c>
      <c r="C13276" s="268" t="s">
        <v>111</v>
      </c>
      <c r="D13276" s="283">
        <v>73.91</v>
      </c>
    </row>
    <row r="13277" spans="1:4">
      <c r="A13277" s="268">
        <v>98687</v>
      </c>
      <c r="B13277" s="261" t="s">
        <v>13519</v>
      </c>
      <c r="C13277" s="268" t="s">
        <v>111</v>
      </c>
      <c r="D13277" s="283">
        <v>0</v>
      </c>
    </row>
    <row r="13278" spans="1:4">
      <c r="A13278" s="268">
        <v>98689</v>
      </c>
      <c r="B13278" s="261" t="s">
        <v>13520</v>
      </c>
      <c r="C13278" s="268" t="s">
        <v>111</v>
      </c>
      <c r="D13278" s="283">
        <v>137.51</v>
      </c>
    </row>
    <row r="13279" spans="1:4">
      <c r="A13279" s="268">
        <v>98695</v>
      </c>
      <c r="B13279" s="261" t="s">
        <v>13521</v>
      </c>
      <c r="C13279" s="268" t="s">
        <v>111</v>
      </c>
      <c r="D13279" s="283">
        <v>126.41</v>
      </c>
    </row>
    <row r="13280" spans="1:4">
      <c r="A13280" s="268">
        <v>100606</v>
      </c>
      <c r="B13280" s="261" t="s">
        <v>13522</v>
      </c>
      <c r="C13280" s="268" t="s">
        <v>347</v>
      </c>
      <c r="D13280" s="283">
        <v>1696.61</v>
      </c>
    </row>
    <row r="13281" spans="1:4">
      <c r="A13281" s="268">
        <v>100604</v>
      </c>
      <c r="B13281" s="261" t="s">
        <v>13523</v>
      </c>
      <c r="C13281" s="268" t="s">
        <v>347</v>
      </c>
      <c r="D13281" s="283">
        <v>769.37</v>
      </c>
    </row>
    <row r="13282" spans="1:4">
      <c r="A13282" s="268">
        <v>100605</v>
      </c>
      <c r="B13282" s="261" t="s">
        <v>13524</v>
      </c>
      <c r="C13282" s="268" t="s">
        <v>347</v>
      </c>
      <c r="D13282" s="283">
        <v>1152.1500000000001</v>
      </c>
    </row>
    <row r="13283" spans="1:4">
      <c r="A13283" s="268">
        <v>100580</v>
      </c>
      <c r="B13283" s="261" t="s">
        <v>13525</v>
      </c>
      <c r="C13283" s="268" t="s">
        <v>347</v>
      </c>
      <c r="D13283" s="283">
        <v>697.15</v>
      </c>
    </row>
    <row r="13284" spans="1:4">
      <c r="A13284" s="268">
        <v>100579</v>
      </c>
      <c r="B13284" s="261" t="s">
        <v>13526</v>
      </c>
      <c r="C13284" s="268" t="s">
        <v>347</v>
      </c>
      <c r="D13284" s="283">
        <v>649.67999999999995</v>
      </c>
    </row>
    <row r="13285" spans="1:4">
      <c r="A13285" s="268">
        <v>100609</v>
      </c>
      <c r="B13285" s="261" t="s">
        <v>13527</v>
      </c>
      <c r="C13285" s="268" t="s">
        <v>347</v>
      </c>
      <c r="D13285" s="283">
        <v>1727.13</v>
      </c>
    </row>
    <row r="13286" spans="1:4">
      <c r="A13286" s="268">
        <v>100607</v>
      </c>
      <c r="B13286" s="261" t="s">
        <v>13528</v>
      </c>
      <c r="C13286" s="268" t="s">
        <v>347</v>
      </c>
      <c r="D13286" s="283">
        <v>788.99</v>
      </c>
    </row>
    <row r="13287" spans="1:4">
      <c r="A13287" s="268">
        <v>100608</v>
      </c>
      <c r="B13287" s="261" t="s">
        <v>13529</v>
      </c>
      <c r="C13287" s="268" t="s">
        <v>347</v>
      </c>
      <c r="D13287" s="283">
        <v>1175.81</v>
      </c>
    </row>
    <row r="13288" spans="1:4">
      <c r="A13288" s="268">
        <v>100582</v>
      </c>
      <c r="B13288" s="261" t="s">
        <v>13530</v>
      </c>
      <c r="C13288" s="268" t="s">
        <v>347</v>
      </c>
      <c r="D13288" s="283">
        <v>758.73</v>
      </c>
    </row>
    <row r="13289" spans="1:4">
      <c r="A13289" s="268">
        <v>100581</v>
      </c>
      <c r="B13289" s="261" t="s">
        <v>13531</v>
      </c>
      <c r="C13289" s="268" t="s">
        <v>347</v>
      </c>
      <c r="D13289" s="283">
        <v>674.61</v>
      </c>
    </row>
    <row r="13290" spans="1:4">
      <c r="A13290" s="268">
        <v>100613</v>
      </c>
      <c r="B13290" s="261" t="s">
        <v>13532</v>
      </c>
      <c r="C13290" s="268" t="s">
        <v>347</v>
      </c>
      <c r="D13290" s="283">
        <v>1757.47</v>
      </c>
    </row>
    <row r="13291" spans="1:4">
      <c r="A13291" s="268">
        <v>100610</v>
      </c>
      <c r="B13291" s="261" t="s">
        <v>13533</v>
      </c>
      <c r="C13291" s="268" t="s">
        <v>347</v>
      </c>
      <c r="D13291" s="283">
        <v>808.2</v>
      </c>
    </row>
    <row r="13292" spans="1:4">
      <c r="A13292" s="268">
        <v>100611</v>
      </c>
      <c r="B13292" s="261" t="s">
        <v>13534</v>
      </c>
      <c r="C13292" s="268" t="s">
        <v>347</v>
      </c>
      <c r="D13292" s="283">
        <v>981.92</v>
      </c>
    </row>
    <row r="13293" spans="1:4">
      <c r="A13293" s="268">
        <v>100612</v>
      </c>
      <c r="B13293" s="261" t="s">
        <v>13535</v>
      </c>
      <c r="C13293" s="268" t="s">
        <v>347</v>
      </c>
      <c r="D13293" s="283">
        <v>1199.06</v>
      </c>
    </row>
    <row r="13294" spans="1:4">
      <c r="A13294" s="268">
        <v>100584</v>
      </c>
      <c r="B13294" s="261" t="s">
        <v>13536</v>
      </c>
      <c r="C13294" s="268" t="s">
        <v>347</v>
      </c>
      <c r="D13294" s="283">
        <v>752.46</v>
      </c>
    </row>
    <row r="13295" spans="1:4">
      <c r="A13295" s="268">
        <v>100583</v>
      </c>
      <c r="B13295" s="261" t="s">
        <v>13537</v>
      </c>
      <c r="C13295" s="268" t="s">
        <v>347</v>
      </c>
      <c r="D13295" s="283">
        <v>701</v>
      </c>
    </row>
    <row r="13296" spans="1:4">
      <c r="A13296" s="268">
        <v>100616</v>
      </c>
      <c r="B13296" s="261" t="s">
        <v>13538</v>
      </c>
      <c r="C13296" s="268" t="s">
        <v>347</v>
      </c>
      <c r="D13296" s="283">
        <v>1820.84</v>
      </c>
    </row>
    <row r="13297" spans="1:4">
      <c r="A13297" s="268">
        <v>100614</v>
      </c>
      <c r="B13297" s="261" t="s">
        <v>13539</v>
      </c>
      <c r="C13297" s="268" t="s">
        <v>347</v>
      </c>
      <c r="D13297" s="283">
        <v>1023.8</v>
      </c>
    </row>
    <row r="13298" spans="1:4">
      <c r="A13298" s="268">
        <v>100615</v>
      </c>
      <c r="B13298" s="261" t="s">
        <v>13540</v>
      </c>
      <c r="C13298" s="268" t="s">
        <v>347</v>
      </c>
      <c r="D13298" s="283">
        <v>1245.45</v>
      </c>
    </row>
    <row r="13299" spans="1:4">
      <c r="A13299" s="268">
        <v>100586</v>
      </c>
      <c r="B13299" s="261" t="s">
        <v>13541</v>
      </c>
      <c r="C13299" s="268" t="s">
        <v>347</v>
      </c>
      <c r="D13299" s="283">
        <v>834.79</v>
      </c>
    </row>
    <row r="13300" spans="1:4">
      <c r="A13300" s="268">
        <v>100585</v>
      </c>
      <c r="B13300" s="261" t="s">
        <v>13542</v>
      </c>
      <c r="C13300" s="268" t="s">
        <v>347</v>
      </c>
      <c r="D13300" s="283">
        <v>752.5</v>
      </c>
    </row>
    <row r="13301" spans="1:4">
      <c r="A13301" s="268">
        <v>100618</v>
      </c>
      <c r="B13301" s="261" t="s">
        <v>13543</v>
      </c>
      <c r="C13301" s="268" t="s">
        <v>347</v>
      </c>
      <c r="D13301" s="283">
        <v>1889.89</v>
      </c>
    </row>
    <row r="13302" spans="1:4">
      <c r="A13302" s="268">
        <v>100617</v>
      </c>
      <c r="B13302" s="261" t="s">
        <v>13544</v>
      </c>
      <c r="C13302" s="268" t="s">
        <v>347</v>
      </c>
      <c r="D13302" s="283">
        <v>1291.74</v>
      </c>
    </row>
    <row r="13303" spans="1:4">
      <c r="A13303" s="268">
        <v>100588</v>
      </c>
      <c r="B13303" s="261" t="s">
        <v>13545</v>
      </c>
      <c r="C13303" s="268" t="s">
        <v>347</v>
      </c>
      <c r="D13303" s="283">
        <v>869.57</v>
      </c>
    </row>
    <row r="13304" spans="1:4">
      <c r="A13304" s="268">
        <v>100587</v>
      </c>
      <c r="B13304" s="261" t="s">
        <v>13546</v>
      </c>
      <c r="C13304" s="268" t="s">
        <v>347</v>
      </c>
      <c r="D13304" s="283">
        <v>805.73</v>
      </c>
    </row>
    <row r="13305" spans="1:4">
      <c r="A13305" s="268">
        <v>100590</v>
      </c>
      <c r="B13305" s="261" t="s">
        <v>13547</v>
      </c>
      <c r="C13305" s="268" t="s">
        <v>347</v>
      </c>
      <c r="D13305" s="283">
        <v>938.12</v>
      </c>
    </row>
    <row r="13306" spans="1:4">
      <c r="A13306" s="268">
        <v>100589</v>
      </c>
      <c r="B13306" s="261" t="s">
        <v>13548</v>
      </c>
      <c r="C13306" s="268" t="s">
        <v>347</v>
      </c>
      <c r="D13306" s="283">
        <v>874.81</v>
      </c>
    </row>
    <row r="13307" spans="1:4">
      <c r="A13307" s="268">
        <v>100592</v>
      </c>
      <c r="B13307" s="261" t="s">
        <v>13549</v>
      </c>
      <c r="C13307" s="268" t="s">
        <v>347</v>
      </c>
      <c r="D13307" s="283">
        <v>928.11</v>
      </c>
    </row>
    <row r="13308" spans="1:4">
      <c r="A13308" s="268">
        <v>100591</v>
      </c>
      <c r="B13308" s="261" t="s">
        <v>13550</v>
      </c>
      <c r="C13308" s="268" t="s">
        <v>347</v>
      </c>
      <c r="D13308" s="283">
        <v>860.06</v>
      </c>
    </row>
    <row r="13309" spans="1:4">
      <c r="A13309" s="268">
        <v>100594</v>
      </c>
      <c r="B13309" s="261" t="s">
        <v>13551</v>
      </c>
      <c r="C13309" s="268" t="s">
        <v>347</v>
      </c>
      <c r="D13309" s="283">
        <v>1020.73</v>
      </c>
    </row>
    <row r="13310" spans="1:4">
      <c r="A13310" s="268">
        <v>100593</v>
      </c>
      <c r="B13310" s="261" t="s">
        <v>13552</v>
      </c>
      <c r="C13310" s="268" t="s">
        <v>347</v>
      </c>
      <c r="D13310" s="283">
        <v>931.51</v>
      </c>
    </row>
    <row r="13311" spans="1:4">
      <c r="A13311" s="268">
        <v>100596</v>
      </c>
      <c r="B13311" s="261" t="s">
        <v>13553</v>
      </c>
      <c r="C13311" s="268" t="s">
        <v>347</v>
      </c>
      <c r="D13311" s="283">
        <v>1220.3800000000001</v>
      </c>
    </row>
    <row r="13312" spans="1:4">
      <c r="A13312" s="268">
        <v>100595</v>
      </c>
      <c r="B13312" s="261" t="s">
        <v>13554</v>
      </c>
      <c r="C13312" s="268" t="s">
        <v>347</v>
      </c>
      <c r="D13312" s="283">
        <v>1099.7</v>
      </c>
    </row>
    <row r="13313" spans="1:4">
      <c r="A13313" s="268">
        <v>100598</v>
      </c>
      <c r="B13313" s="261" t="s">
        <v>13555</v>
      </c>
      <c r="C13313" s="268" t="s">
        <v>347</v>
      </c>
      <c r="D13313" s="283">
        <v>1352.65</v>
      </c>
    </row>
    <row r="13314" spans="1:4">
      <c r="A13314" s="268">
        <v>100597</v>
      </c>
      <c r="B13314" s="261" t="s">
        <v>13556</v>
      </c>
      <c r="C13314" s="268" t="s">
        <v>347</v>
      </c>
      <c r="D13314" s="283">
        <v>1252.92</v>
      </c>
    </row>
    <row r="13315" spans="1:4">
      <c r="A13315" s="268">
        <v>100603</v>
      </c>
      <c r="B13315" s="261" t="s">
        <v>13557</v>
      </c>
      <c r="C13315" s="268" t="s">
        <v>347</v>
      </c>
      <c r="D13315" s="283">
        <v>1638.83</v>
      </c>
    </row>
    <row r="13316" spans="1:4">
      <c r="A13316" s="268">
        <v>100599</v>
      </c>
      <c r="B13316" s="261" t="s">
        <v>13558</v>
      </c>
      <c r="C13316" s="268" t="s">
        <v>347</v>
      </c>
      <c r="D13316" s="283">
        <v>631.4</v>
      </c>
    </row>
    <row r="13317" spans="1:4">
      <c r="A13317" s="268">
        <v>100600</v>
      </c>
      <c r="B13317" s="261" t="s">
        <v>13559</v>
      </c>
      <c r="C13317" s="268" t="s">
        <v>347</v>
      </c>
      <c r="D13317" s="283">
        <v>729.43</v>
      </c>
    </row>
    <row r="13318" spans="1:4">
      <c r="A13318" s="268">
        <v>100601</v>
      </c>
      <c r="B13318" s="261" t="s">
        <v>13560</v>
      </c>
      <c r="C13318" s="268" t="s">
        <v>347</v>
      </c>
      <c r="D13318" s="283">
        <v>895.96</v>
      </c>
    </row>
    <row r="13319" spans="1:4">
      <c r="A13319" s="268">
        <v>100602</v>
      </c>
      <c r="B13319" s="261" t="s">
        <v>13561</v>
      </c>
      <c r="C13319" s="268" t="s">
        <v>347</v>
      </c>
      <c r="D13319" s="283">
        <v>1104.1199999999999</v>
      </c>
    </row>
    <row r="13320" spans="1:4">
      <c r="A13320" s="268">
        <v>100578</v>
      </c>
      <c r="B13320" s="261" t="s">
        <v>13562</v>
      </c>
      <c r="C13320" s="268" t="s">
        <v>347</v>
      </c>
      <c r="D13320" s="283">
        <v>599.63</v>
      </c>
    </row>
    <row r="13321" spans="1:4">
      <c r="A13321" s="268">
        <v>105975</v>
      </c>
      <c r="B13321" s="261" t="s">
        <v>13563</v>
      </c>
      <c r="C13321" s="268" t="s">
        <v>111</v>
      </c>
      <c r="D13321" s="283">
        <v>0</v>
      </c>
    </row>
    <row r="13322" spans="1:4">
      <c r="A13322" s="268">
        <v>105976</v>
      </c>
      <c r="B13322" s="261" t="s">
        <v>13564</v>
      </c>
      <c r="C13322" s="268" t="s">
        <v>111</v>
      </c>
      <c r="D13322" s="283">
        <v>0</v>
      </c>
    </row>
    <row r="13323" spans="1:4">
      <c r="A13323" s="268">
        <v>105977</v>
      </c>
      <c r="B13323" s="261" t="s">
        <v>13565</v>
      </c>
      <c r="C13323" s="268" t="s">
        <v>111</v>
      </c>
      <c r="D13323" s="283">
        <v>0</v>
      </c>
    </row>
    <row r="13324" spans="1:4">
      <c r="A13324" s="268">
        <v>105978</v>
      </c>
      <c r="B13324" s="261" t="s">
        <v>13566</v>
      </c>
      <c r="C13324" s="268" t="s">
        <v>111</v>
      </c>
      <c r="D13324" s="283">
        <v>0</v>
      </c>
    </row>
    <row r="13325" spans="1:4">
      <c r="A13325" s="268">
        <v>105970</v>
      </c>
      <c r="B13325" s="261" t="s">
        <v>13567</v>
      </c>
      <c r="C13325" s="268" t="s">
        <v>347</v>
      </c>
      <c r="D13325" s="283">
        <v>0</v>
      </c>
    </row>
    <row r="13326" spans="1:4">
      <c r="A13326" s="268">
        <v>105972</v>
      </c>
      <c r="B13326" s="261" t="s">
        <v>13568</v>
      </c>
      <c r="C13326" s="268" t="s">
        <v>347</v>
      </c>
      <c r="D13326" s="283">
        <v>0</v>
      </c>
    </row>
    <row r="13327" spans="1:4">
      <c r="A13327" s="268">
        <v>105973</v>
      </c>
      <c r="B13327" s="261" t="s">
        <v>13569</v>
      </c>
      <c r="C13327" s="268" t="s">
        <v>347</v>
      </c>
      <c r="D13327" s="283">
        <v>0</v>
      </c>
    </row>
    <row r="13328" spans="1:4">
      <c r="A13328" s="268">
        <v>105974</v>
      </c>
      <c r="B13328" s="261" t="s">
        <v>13570</v>
      </c>
      <c r="C13328" s="268" t="s">
        <v>347</v>
      </c>
      <c r="D13328" s="283">
        <v>0</v>
      </c>
    </row>
    <row r="13329" spans="1:4">
      <c r="A13329" s="268">
        <v>105971</v>
      </c>
      <c r="B13329" s="261" t="s">
        <v>13571</v>
      </c>
      <c r="C13329" s="268" t="s">
        <v>347</v>
      </c>
      <c r="D13329" s="283">
        <v>0</v>
      </c>
    </row>
    <row r="13330" spans="1:4">
      <c r="A13330" s="268">
        <v>105967</v>
      </c>
      <c r="B13330" s="261" t="s">
        <v>13572</v>
      </c>
      <c r="C13330" s="268" t="s">
        <v>347</v>
      </c>
      <c r="D13330" s="283">
        <v>0</v>
      </c>
    </row>
    <row r="13331" spans="1:4">
      <c r="A13331" s="268">
        <v>105968</v>
      </c>
      <c r="B13331" s="261" t="s">
        <v>13573</v>
      </c>
      <c r="C13331" s="268" t="s">
        <v>347</v>
      </c>
      <c r="D13331" s="283">
        <v>0</v>
      </c>
    </row>
    <row r="13332" spans="1:4">
      <c r="A13332" s="268">
        <v>105969</v>
      </c>
      <c r="B13332" s="261" t="s">
        <v>13574</v>
      </c>
      <c r="C13332" s="268" t="s">
        <v>347</v>
      </c>
      <c r="D13332" s="283">
        <v>0</v>
      </c>
    </row>
    <row r="13333" spans="1:4">
      <c r="A13333" s="268">
        <v>100623</v>
      </c>
      <c r="B13333" s="261" t="s">
        <v>13575</v>
      </c>
      <c r="C13333" s="268" t="s">
        <v>347</v>
      </c>
      <c r="D13333" s="283">
        <v>2421.35</v>
      </c>
    </row>
    <row r="13334" spans="1:4">
      <c r="A13334" s="268">
        <v>105964</v>
      </c>
      <c r="B13334" s="261" t="s">
        <v>13576</v>
      </c>
      <c r="C13334" s="268" t="s">
        <v>347</v>
      </c>
      <c r="D13334" s="283">
        <v>0</v>
      </c>
    </row>
    <row r="13335" spans="1:4">
      <c r="A13335" s="268">
        <v>105965</v>
      </c>
      <c r="B13335" s="261" t="s">
        <v>13577</v>
      </c>
      <c r="C13335" s="268" t="s">
        <v>347</v>
      </c>
      <c r="D13335" s="283">
        <v>0</v>
      </c>
    </row>
    <row r="13336" spans="1:4">
      <c r="A13336" s="268">
        <v>105966</v>
      </c>
      <c r="B13336" s="261" t="s">
        <v>13578</v>
      </c>
      <c r="C13336" s="268" t="s">
        <v>347</v>
      </c>
      <c r="D13336" s="283">
        <v>0</v>
      </c>
    </row>
    <row r="13337" spans="1:4">
      <c r="A13337" s="268">
        <v>100621</v>
      </c>
      <c r="B13337" s="261" t="s">
        <v>13579</v>
      </c>
      <c r="C13337" s="268" t="s">
        <v>347</v>
      </c>
      <c r="D13337" s="283">
        <v>3132.8</v>
      </c>
    </row>
    <row r="13338" spans="1:4">
      <c r="A13338" s="268">
        <v>105960</v>
      </c>
      <c r="B13338" s="261" t="s">
        <v>13580</v>
      </c>
      <c r="C13338" s="268" t="s">
        <v>347</v>
      </c>
      <c r="D13338" s="283">
        <v>0</v>
      </c>
    </row>
    <row r="13339" spans="1:4">
      <c r="A13339" s="268">
        <v>105961</v>
      </c>
      <c r="B13339" s="261" t="s">
        <v>13581</v>
      </c>
      <c r="C13339" s="268" t="s">
        <v>347</v>
      </c>
      <c r="D13339" s="283">
        <v>0</v>
      </c>
    </row>
    <row r="13340" spans="1:4">
      <c r="A13340" s="268">
        <v>105962</v>
      </c>
      <c r="B13340" s="261" t="s">
        <v>13582</v>
      </c>
      <c r="C13340" s="268" t="s">
        <v>347</v>
      </c>
      <c r="D13340" s="283">
        <v>0</v>
      </c>
    </row>
    <row r="13341" spans="1:4">
      <c r="A13341" s="268">
        <v>105963</v>
      </c>
      <c r="B13341" s="261" t="s">
        <v>13583</v>
      </c>
      <c r="C13341" s="268" t="s">
        <v>347</v>
      </c>
      <c r="D13341" s="283">
        <v>0</v>
      </c>
    </row>
    <row r="13342" spans="1:4">
      <c r="A13342" s="268">
        <v>100622</v>
      </c>
      <c r="B13342" s="261" t="s">
        <v>13584</v>
      </c>
      <c r="C13342" s="268" t="s">
        <v>347</v>
      </c>
      <c r="D13342" s="283">
        <v>2355.3200000000002</v>
      </c>
    </row>
    <row r="13343" spans="1:4">
      <c r="A13343" s="268">
        <v>105956</v>
      </c>
      <c r="B13343" s="261" t="s">
        <v>13585</v>
      </c>
      <c r="C13343" s="268" t="s">
        <v>347</v>
      </c>
      <c r="D13343" s="283">
        <v>0</v>
      </c>
    </row>
    <row r="13344" spans="1:4">
      <c r="A13344" s="268">
        <v>105957</v>
      </c>
      <c r="B13344" s="261" t="s">
        <v>13586</v>
      </c>
      <c r="C13344" s="268" t="s">
        <v>347</v>
      </c>
      <c r="D13344" s="283">
        <v>0</v>
      </c>
    </row>
    <row r="13345" spans="1:4">
      <c r="A13345" s="268">
        <v>105958</v>
      </c>
      <c r="B13345" s="261" t="s">
        <v>13587</v>
      </c>
      <c r="C13345" s="268" t="s">
        <v>347</v>
      </c>
      <c r="D13345" s="283">
        <v>2217.35</v>
      </c>
    </row>
    <row r="13346" spans="1:4">
      <c r="A13346" s="268">
        <v>105959</v>
      </c>
      <c r="B13346" s="261" t="s">
        <v>13588</v>
      </c>
      <c r="C13346" s="268" t="s">
        <v>347</v>
      </c>
      <c r="D13346" s="283">
        <v>0</v>
      </c>
    </row>
    <row r="13347" spans="1:4">
      <c r="A13347" s="268">
        <v>100620</v>
      </c>
      <c r="B13347" s="261" t="s">
        <v>13589</v>
      </c>
      <c r="C13347" s="268" t="s">
        <v>347</v>
      </c>
      <c r="D13347" s="283">
        <v>2812.7</v>
      </c>
    </row>
    <row r="13348" spans="1:4">
      <c r="A13348" s="268">
        <v>105951</v>
      </c>
      <c r="B13348" s="261" t="s">
        <v>13590</v>
      </c>
      <c r="C13348" s="268" t="s">
        <v>347</v>
      </c>
      <c r="D13348" s="283">
        <v>0</v>
      </c>
    </row>
    <row r="13349" spans="1:4">
      <c r="A13349" s="268">
        <v>105952</v>
      </c>
      <c r="B13349" s="261" t="s">
        <v>13591</v>
      </c>
      <c r="C13349" s="268" t="s">
        <v>347</v>
      </c>
      <c r="D13349" s="283">
        <v>0</v>
      </c>
    </row>
    <row r="13350" spans="1:4">
      <c r="A13350" s="268">
        <v>105953</v>
      </c>
      <c r="B13350" s="261" t="s">
        <v>13592</v>
      </c>
      <c r="C13350" s="268" t="s">
        <v>347</v>
      </c>
      <c r="D13350" s="283">
        <v>1833.23</v>
      </c>
    </row>
    <row r="13351" spans="1:4">
      <c r="A13351" s="268">
        <v>105954</v>
      </c>
      <c r="B13351" s="261" t="s">
        <v>13593</v>
      </c>
      <c r="C13351" s="268" t="s">
        <v>347</v>
      </c>
      <c r="D13351" s="283">
        <v>0</v>
      </c>
    </row>
    <row r="13352" spans="1:4">
      <c r="A13352" s="268">
        <v>105955</v>
      </c>
      <c r="B13352" s="261" t="s">
        <v>13594</v>
      </c>
      <c r="C13352" s="268" t="s">
        <v>347</v>
      </c>
      <c r="D13352" s="283">
        <v>2442.15</v>
      </c>
    </row>
    <row r="13353" spans="1:4">
      <c r="A13353" s="268">
        <v>105946</v>
      </c>
      <c r="B13353" s="261" t="s">
        <v>13595</v>
      </c>
      <c r="C13353" s="268" t="s">
        <v>347</v>
      </c>
      <c r="D13353" s="283">
        <v>0</v>
      </c>
    </row>
    <row r="13354" spans="1:4">
      <c r="A13354" s="268">
        <v>105947</v>
      </c>
      <c r="B13354" s="261" t="s">
        <v>13596</v>
      </c>
      <c r="C13354" s="268" t="s">
        <v>347</v>
      </c>
      <c r="D13354" s="283">
        <v>0</v>
      </c>
    </row>
    <row r="13355" spans="1:4">
      <c r="A13355" s="268">
        <v>105948</v>
      </c>
      <c r="B13355" s="261" t="s">
        <v>13597</v>
      </c>
      <c r="C13355" s="268" t="s">
        <v>347</v>
      </c>
      <c r="D13355" s="283">
        <v>0</v>
      </c>
    </row>
    <row r="13356" spans="1:4">
      <c r="A13356" s="268">
        <v>105949</v>
      </c>
      <c r="B13356" s="261" t="s">
        <v>13598</v>
      </c>
      <c r="C13356" s="268" t="s">
        <v>347</v>
      </c>
      <c r="D13356" s="283">
        <v>0</v>
      </c>
    </row>
    <row r="13357" spans="1:4">
      <c r="A13357" s="268">
        <v>105950</v>
      </c>
      <c r="B13357" s="261" t="s">
        <v>13599</v>
      </c>
      <c r="C13357" s="268" t="s">
        <v>347</v>
      </c>
      <c r="D13357" s="283">
        <v>0</v>
      </c>
    </row>
    <row r="13358" spans="1:4">
      <c r="A13358" s="268">
        <v>100619</v>
      </c>
      <c r="B13358" s="261" t="s">
        <v>13600</v>
      </c>
      <c r="C13358" s="268" t="s">
        <v>347</v>
      </c>
      <c r="D13358" s="283">
        <v>640.15</v>
      </c>
    </row>
    <row r="13359" spans="1:4">
      <c r="A13359" s="268">
        <v>99283</v>
      </c>
      <c r="B13359" s="261" t="s">
        <v>13601</v>
      </c>
      <c r="C13359" s="268" t="s">
        <v>111</v>
      </c>
      <c r="D13359" s="283">
        <v>1142.05</v>
      </c>
    </row>
    <row r="13360" spans="1:4">
      <c r="A13360" s="268">
        <v>99293</v>
      </c>
      <c r="B13360" s="261" t="s">
        <v>13602</v>
      </c>
      <c r="C13360" s="268" t="s">
        <v>111</v>
      </c>
      <c r="D13360" s="283">
        <v>1376.73</v>
      </c>
    </row>
    <row r="13361" spans="1:4">
      <c r="A13361" s="268">
        <v>99243</v>
      </c>
      <c r="B13361" s="261" t="s">
        <v>13603</v>
      </c>
      <c r="C13361" s="268" t="s">
        <v>111</v>
      </c>
      <c r="D13361" s="283">
        <v>1611.36</v>
      </c>
    </row>
    <row r="13362" spans="1:4">
      <c r="A13362" s="268">
        <v>99249</v>
      </c>
      <c r="B13362" s="261" t="s">
        <v>13604</v>
      </c>
      <c r="C13362" s="268" t="s">
        <v>111</v>
      </c>
      <c r="D13362" s="283">
        <v>1963.42</v>
      </c>
    </row>
    <row r="13363" spans="1:4">
      <c r="A13363" s="268">
        <v>99278</v>
      </c>
      <c r="B13363" s="261" t="s">
        <v>13605</v>
      </c>
      <c r="C13363" s="268" t="s">
        <v>111</v>
      </c>
      <c r="D13363" s="283">
        <v>335.61</v>
      </c>
    </row>
    <row r="13364" spans="1:4">
      <c r="A13364" s="268">
        <v>99288</v>
      </c>
      <c r="B13364" s="261" t="s">
        <v>13606</v>
      </c>
      <c r="C13364" s="268" t="s">
        <v>111</v>
      </c>
      <c r="D13364" s="283">
        <v>441.37</v>
      </c>
    </row>
    <row r="13365" spans="1:4">
      <c r="A13365" s="268">
        <v>99240</v>
      </c>
      <c r="B13365" s="261" t="s">
        <v>13607</v>
      </c>
      <c r="C13365" s="268" t="s">
        <v>111</v>
      </c>
      <c r="D13365" s="283">
        <v>584.98</v>
      </c>
    </row>
    <row r="13366" spans="1:4">
      <c r="A13366" s="268">
        <v>99246</v>
      </c>
      <c r="B13366" s="261" t="s">
        <v>13608</v>
      </c>
      <c r="C13366" s="268" t="s">
        <v>111</v>
      </c>
      <c r="D13366" s="283">
        <v>800.22</v>
      </c>
    </row>
    <row r="13367" spans="1:4">
      <c r="A13367" s="268">
        <v>97981</v>
      </c>
      <c r="B13367" s="261" t="s">
        <v>13609</v>
      </c>
      <c r="C13367" s="268" t="s">
        <v>111</v>
      </c>
      <c r="D13367" s="283">
        <v>1222.1300000000001</v>
      </c>
    </row>
    <row r="13368" spans="1:4">
      <c r="A13368" s="268">
        <v>97985</v>
      </c>
      <c r="B13368" s="261" t="s">
        <v>13610</v>
      </c>
      <c r="C13368" s="268" t="s">
        <v>111</v>
      </c>
      <c r="D13368" s="283">
        <v>1467.28</v>
      </c>
    </row>
    <row r="13369" spans="1:4">
      <c r="A13369" s="268">
        <v>97989</v>
      </c>
      <c r="B13369" s="261" t="s">
        <v>13611</v>
      </c>
      <c r="C13369" s="268" t="s">
        <v>111</v>
      </c>
      <c r="D13369" s="283">
        <v>1712.39</v>
      </c>
    </row>
    <row r="13370" spans="1:4">
      <c r="A13370" s="268">
        <v>97993</v>
      </c>
      <c r="B13370" s="261" t="s">
        <v>13612</v>
      </c>
      <c r="C13370" s="268" t="s">
        <v>111</v>
      </c>
      <c r="D13370" s="283">
        <v>2080.17</v>
      </c>
    </row>
    <row r="13371" spans="1:4">
      <c r="A13371" s="268">
        <v>98409</v>
      </c>
      <c r="B13371" s="261" t="s">
        <v>13613</v>
      </c>
      <c r="C13371" s="268" t="s">
        <v>111</v>
      </c>
      <c r="D13371" s="283">
        <v>337.88</v>
      </c>
    </row>
    <row r="13372" spans="1:4">
      <c r="A13372" s="268">
        <v>97983</v>
      </c>
      <c r="B13372" s="261" t="s">
        <v>13614</v>
      </c>
      <c r="C13372" s="268" t="s">
        <v>111</v>
      </c>
      <c r="D13372" s="283">
        <v>444.35</v>
      </c>
    </row>
    <row r="13373" spans="1:4">
      <c r="A13373" s="268">
        <v>97987</v>
      </c>
      <c r="B13373" s="261" t="s">
        <v>13615</v>
      </c>
      <c r="C13373" s="268" t="s">
        <v>111</v>
      </c>
      <c r="D13373" s="283">
        <v>588.72</v>
      </c>
    </row>
    <row r="13374" spans="1:4">
      <c r="A13374" s="268">
        <v>97991</v>
      </c>
      <c r="B13374" s="261" t="s">
        <v>13616</v>
      </c>
      <c r="C13374" s="268" t="s">
        <v>111</v>
      </c>
      <c r="D13374" s="283">
        <v>805.32</v>
      </c>
    </row>
    <row r="13375" spans="1:4">
      <c r="A13375" s="268">
        <v>99241</v>
      </c>
      <c r="B13375" s="261" t="s">
        <v>13617</v>
      </c>
      <c r="C13375" s="268" t="s">
        <v>111</v>
      </c>
      <c r="D13375" s="283">
        <v>1926.99</v>
      </c>
    </row>
    <row r="13376" spans="1:4">
      <c r="A13376" s="268">
        <v>99247</v>
      </c>
      <c r="B13376" s="261" t="s">
        <v>13618</v>
      </c>
      <c r="C13376" s="268" t="s">
        <v>111</v>
      </c>
      <c r="D13376" s="283">
        <v>2197.17</v>
      </c>
    </row>
    <row r="13377" spans="1:4">
      <c r="A13377" s="268">
        <v>99263</v>
      </c>
      <c r="B13377" s="261" t="s">
        <v>13619</v>
      </c>
      <c r="C13377" s="268" t="s">
        <v>111</v>
      </c>
      <c r="D13377" s="283">
        <v>2467.4299999999998</v>
      </c>
    </row>
    <row r="13378" spans="1:4">
      <c r="A13378" s="268">
        <v>99276</v>
      </c>
      <c r="B13378" s="261" t="s">
        <v>13620</v>
      </c>
      <c r="C13378" s="268" t="s">
        <v>111</v>
      </c>
      <c r="D13378" s="283">
        <v>2737.67</v>
      </c>
    </row>
    <row r="13379" spans="1:4">
      <c r="A13379" s="268">
        <v>99291</v>
      </c>
      <c r="B13379" s="261" t="s">
        <v>13621</v>
      </c>
      <c r="C13379" s="268" t="s">
        <v>111</v>
      </c>
      <c r="D13379" s="283">
        <v>3007.87</v>
      </c>
    </row>
    <row r="13380" spans="1:4">
      <c r="A13380" s="268">
        <v>99297</v>
      </c>
      <c r="B13380" s="261" t="s">
        <v>13622</v>
      </c>
      <c r="C13380" s="268" t="s">
        <v>111</v>
      </c>
      <c r="D13380" s="283">
        <v>3301.05</v>
      </c>
    </row>
    <row r="13381" spans="1:4">
      <c r="A13381" s="268">
        <v>99254</v>
      </c>
      <c r="B13381" s="261" t="s">
        <v>13623</v>
      </c>
      <c r="C13381" s="268" t="s">
        <v>111</v>
      </c>
      <c r="D13381" s="283">
        <v>1386.53</v>
      </c>
    </row>
    <row r="13382" spans="1:4">
      <c r="A13382" s="268">
        <v>99261</v>
      </c>
      <c r="B13382" s="261" t="s">
        <v>13624</v>
      </c>
      <c r="C13382" s="268" t="s">
        <v>111</v>
      </c>
      <c r="D13382" s="283">
        <v>1656.71</v>
      </c>
    </row>
    <row r="13383" spans="1:4">
      <c r="A13383" s="268">
        <v>99266</v>
      </c>
      <c r="B13383" s="261" t="s">
        <v>13625</v>
      </c>
      <c r="C13383" s="268" t="s">
        <v>111</v>
      </c>
      <c r="D13383" s="283">
        <v>1926.99</v>
      </c>
    </row>
    <row r="13384" spans="1:4">
      <c r="A13384" s="268">
        <v>99269</v>
      </c>
      <c r="B13384" s="261" t="s">
        <v>13626</v>
      </c>
      <c r="C13384" s="268" t="s">
        <v>111</v>
      </c>
      <c r="D13384" s="283">
        <v>2197.17</v>
      </c>
    </row>
    <row r="13385" spans="1:4">
      <c r="A13385" s="268">
        <v>99277</v>
      </c>
      <c r="B13385" s="261" t="s">
        <v>13627</v>
      </c>
      <c r="C13385" s="268" t="s">
        <v>111</v>
      </c>
      <c r="D13385" s="283">
        <v>2467.4299999999998</v>
      </c>
    </row>
    <row r="13386" spans="1:4">
      <c r="A13386" s="268">
        <v>99281</v>
      </c>
      <c r="B13386" s="261" t="s">
        <v>13628</v>
      </c>
      <c r="C13386" s="268" t="s">
        <v>111</v>
      </c>
      <c r="D13386" s="283">
        <v>2737.67</v>
      </c>
    </row>
    <row r="13387" spans="1:4">
      <c r="A13387" s="268">
        <v>99289</v>
      </c>
      <c r="B13387" s="261" t="s">
        <v>13629</v>
      </c>
      <c r="C13387" s="268" t="s">
        <v>111</v>
      </c>
      <c r="D13387" s="283">
        <v>3007.87</v>
      </c>
    </row>
    <row r="13388" spans="1:4">
      <c r="A13388" s="268">
        <v>99282</v>
      </c>
      <c r="B13388" s="261" t="s">
        <v>13630</v>
      </c>
      <c r="C13388" s="268" t="s">
        <v>111</v>
      </c>
      <c r="D13388" s="283">
        <v>3035.67</v>
      </c>
    </row>
    <row r="13389" spans="1:4">
      <c r="A13389" s="268">
        <v>99296</v>
      </c>
      <c r="B13389" s="261" t="s">
        <v>13631</v>
      </c>
      <c r="C13389" s="268" t="s">
        <v>111</v>
      </c>
      <c r="D13389" s="283">
        <v>3305.86</v>
      </c>
    </row>
    <row r="13390" spans="1:4">
      <c r="A13390" s="268">
        <v>99299</v>
      </c>
      <c r="B13390" s="261" t="s">
        <v>13632</v>
      </c>
      <c r="C13390" s="268" t="s">
        <v>111</v>
      </c>
      <c r="D13390" s="283">
        <v>3576.01</v>
      </c>
    </row>
    <row r="13391" spans="1:4">
      <c r="A13391" s="268">
        <v>99302</v>
      </c>
      <c r="B13391" s="261" t="s">
        <v>13633</v>
      </c>
      <c r="C13391" s="268" t="s">
        <v>111</v>
      </c>
      <c r="D13391" s="283">
        <v>3850.98</v>
      </c>
    </row>
    <row r="13392" spans="1:4">
      <c r="A13392" s="268">
        <v>99307</v>
      </c>
      <c r="B13392" s="261" t="s">
        <v>13634</v>
      </c>
      <c r="C13392" s="268" t="s">
        <v>111</v>
      </c>
      <c r="D13392" s="283">
        <v>2490.4299999999998</v>
      </c>
    </row>
    <row r="13393" spans="1:4">
      <c r="A13393" s="268">
        <v>99317</v>
      </c>
      <c r="B13393" s="261" t="s">
        <v>13635</v>
      </c>
      <c r="C13393" s="268" t="s">
        <v>111</v>
      </c>
      <c r="D13393" s="283">
        <v>2760.62</v>
      </c>
    </row>
    <row r="13394" spans="1:4">
      <c r="A13394" s="268">
        <v>99321</v>
      </c>
      <c r="B13394" s="261" t="s">
        <v>13636</v>
      </c>
      <c r="C13394" s="268" t="s">
        <v>111</v>
      </c>
      <c r="D13394" s="283">
        <v>3030.88</v>
      </c>
    </row>
    <row r="13395" spans="1:4">
      <c r="A13395" s="268">
        <v>99323</v>
      </c>
      <c r="B13395" s="261" t="s">
        <v>13637</v>
      </c>
      <c r="C13395" s="268" t="s">
        <v>111</v>
      </c>
      <c r="D13395" s="283">
        <v>3301.05</v>
      </c>
    </row>
    <row r="13396" spans="1:4">
      <c r="A13396" s="268">
        <v>99325</v>
      </c>
      <c r="B13396" s="261" t="s">
        <v>13638</v>
      </c>
      <c r="C13396" s="268" t="s">
        <v>111</v>
      </c>
      <c r="D13396" s="283">
        <v>3576.01</v>
      </c>
    </row>
    <row r="13397" spans="1:4">
      <c r="A13397" s="268">
        <v>99311</v>
      </c>
      <c r="B13397" s="261" t="s">
        <v>13639</v>
      </c>
      <c r="C13397" s="268" t="s">
        <v>111</v>
      </c>
      <c r="D13397" s="283">
        <v>4126.0200000000004</v>
      </c>
    </row>
    <row r="13398" spans="1:4">
      <c r="A13398" s="268">
        <v>99314</v>
      </c>
      <c r="B13398" s="261" t="s">
        <v>13640</v>
      </c>
      <c r="C13398" s="268" t="s">
        <v>111</v>
      </c>
      <c r="D13398" s="283">
        <v>4401.0200000000004</v>
      </c>
    </row>
    <row r="13399" spans="1:4">
      <c r="A13399" s="268">
        <v>99304</v>
      </c>
      <c r="B13399" s="261" t="s">
        <v>13641</v>
      </c>
      <c r="C13399" s="268" t="s">
        <v>111</v>
      </c>
      <c r="D13399" s="283">
        <v>3580.8</v>
      </c>
    </row>
    <row r="13400" spans="1:4">
      <c r="A13400" s="268">
        <v>99306</v>
      </c>
      <c r="B13400" s="261" t="s">
        <v>13642</v>
      </c>
      <c r="C13400" s="268" t="s">
        <v>111</v>
      </c>
      <c r="D13400" s="283">
        <v>3850.98</v>
      </c>
    </row>
    <row r="13401" spans="1:4">
      <c r="A13401" s="268">
        <v>99309</v>
      </c>
      <c r="B13401" s="261" t="s">
        <v>13643</v>
      </c>
      <c r="C13401" s="268" t="s">
        <v>111</v>
      </c>
      <c r="D13401" s="283">
        <v>4126.0200000000004</v>
      </c>
    </row>
    <row r="13402" spans="1:4">
      <c r="A13402" s="268">
        <v>99327</v>
      </c>
      <c r="B13402" s="261" t="s">
        <v>13644</v>
      </c>
      <c r="C13402" s="268" t="s">
        <v>111</v>
      </c>
      <c r="D13402" s="283">
        <v>4629.1499999999996</v>
      </c>
    </row>
    <row r="13403" spans="1:4">
      <c r="A13403" s="268">
        <v>98009</v>
      </c>
      <c r="B13403" s="261" t="s">
        <v>13645</v>
      </c>
      <c r="C13403" s="268" t="s">
        <v>111</v>
      </c>
      <c r="D13403" s="283">
        <v>2005.43</v>
      </c>
    </row>
    <row r="13404" spans="1:4">
      <c r="A13404" s="268">
        <v>98011</v>
      </c>
      <c r="B13404" s="261" t="s">
        <v>13646</v>
      </c>
      <c r="C13404" s="268" t="s">
        <v>111</v>
      </c>
      <c r="D13404" s="283">
        <v>2287.15</v>
      </c>
    </row>
    <row r="13405" spans="1:4">
      <c r="A13405" s="268">
        <v>98013</v>
      </c>
      <c r="B13405" s="261" t="s">
        <v>13647</v>
      </c>
      <c r="C13405" s="268" t="s">
        <v>111</v>
      </c>
      <c r="D13405" s="283">
        <v>2568.9499999999998</v>
      </c>
    </row>
    <row r="13406" spans="1:4">
      <c r="A13406" s="268">
        <v>98015</v>
      </c>
      <c r="B13406" s="261" t="s">
        <v>13648</v>
      </c>
      <c r="C13406" s="268" t="s">
        <v>111</v>
      </c>
      <c r="D13406" s="283">
        <v>2850.73</v>
      </c>
    </row>
    <row r="13407" spans="1:4">
      <c r="A13407" s="268">
        <v>98017</v>
      </c>
      <c r="B13407" s="261" t="s">
        <v>13649</v>
      </c>
      <c r="C13407" s="268" t="s">
        <v>111</v>
      </c>
      <c r="D13407" s="283">
        <v>3132.46</v>
      </c>
    </row>
    <row r="13408" spans="1:4">
      <c r="A13408" s="268">
        <v>98019</v>
      </c>
      <c r="B13408" s="261" t="s">
        <v>13650</v>
      </c>
      <c r="C13408" s="268" t="s">
        <v>111</v>
      </c>
      <c r="D13408" s="283">
        <v>3440.64</v>
      </c>
    </row>
    <row r="13409" spans="1:4">
      <c r="A13409" s="268">
        <v>97995</v>
      </c>
      <c r="B13409" s="261" t="s">
        <v>13651</v>
      </c>
      <c r="C13409" s="268" t="s">
        <v>111</v>
      </c>
      <c r="D13409" s="283">
        <v>1441.91</v>
      </c>
    </row>
    <row r="13410" spans="1:4">
      <c r="A13410" s="268">
        <v>97997</v>
      </c>
      <c r="B13410" s="261" t="s">
        <v>13652</v>
      </c>
      <c r="C13410" s="268" t="s">
        <v>111</v>
      </c>
      <c r="D13410" s="283">
        <v>1723.62</v>
      </c>
    </row>
    <row r="13411" spans="1:4">
      <c r="A13411" s="268">
        <v>97999</v>
      </c>
      <c r="B13411" s="261" t="s">
        <v>13653</v>
      </c>
      <c r="C13411" s="268" t="s">
        <v>111</v>
      </c>
      <c r="D13411" s="283">
        <v>2005.43</v>
      </c>
    </row>
    <row r="13412" spans="1:4">
      <c r="A13412" s="268">
        <v>98001</v>
      </c>
      <c r="B13412" s="261" t="s">
        <v>13654</v>
      </c>
      <c r="C13412" s="268" t="s">
        <v>111</v>
      </c>
      <c r="D13412" s="283">
        <v>2287.15</v>
      </c>
    </row>
    <row r="13413" spans="1:4">
      <c r="A13413" s="268">
        <v>98003</v>
      </c>
      <c r="B13413" s="261" t="s">
        <v>13655</v>
      </c>
      <c r="C13413" s="268" t="s">
        <v>111</v>
      </c>
      <c r="D13413" s="283">
        <v>2568.9499999999998</v>
      </c>
    </row>
    <row r="13414" spans="1:4">
      <c r="A13414" s="268">
        <v>98005</v>
      </c>
      <c r="B13414" s="261" t="s">
        <v>13656</v>
      </c>
      <c r="C13414" s="268" t="s">
        <v>111</v>
      </c>
      <c r="D13414" s="283">
        <v>2850.73</v>
      </c>
    </row>
    <row r="13415" spans="1:4">
      <c r="A13415" s="268">
        <v>98007</v>
      </c>
      <c r="B13415" s="261" t="s">
        <v>13657</v>
      </c>
      <c r="C13415" s="268" t="s">
        <v>111</v>
      </c>
      <c r="D13415" s="283">
        <v>3132.46</v>
      </c>
    </row>
    <row r="13416" spans="1:4">
      <c r="A13416" s="268">
        <v>98031</v>
      </c>
      <c r="B13416" s="261" t="s">
        <v>13658</v>
      </c>
      <c r="C13416" s="268" t="s">
        <v>111</v>
      </c>
      <c r="D13416" s="283">
        <v>3164.45</v>
      </c>
    </row>
    <row r="13417" spans="1:4">
      <c r="A13417" s="268">
        <v>98033</v>
      </c>
      <c r="B13417" s="261" t="s">
        <v>13659</v>
      </c>
      <c r="C13417" s="268" t="s">
        <v>111</v>
      </c>
      <c r="D13417" s="283">
        <v>3446.17</v>
      </c>
    </row>
    <row r="13418" spans="1:4">
      <c r="A13418" s="268">
        <v>98035</v>
      </c>
      <c r="B13418" s="261" t="s">
        <v>13660</v>
      </c>
      <c r="C13418" s="268" t="s">
        <v>111</v>
      </c>
      <c r="D13418" s="283">
        <v>3727.87</v>
      </c>
    </row>
    <row r="13419" spans="1:4">
      <c r="A13419" s="268">
        <v>98037</v>
      </c>
      <c r="B13419" s="261" t="s">
        <v>13661</v>
      </c>
      <c r="C13419" s="268" t="s">
        <v>111</v>
      </c>
      <c r="D13419" s="283">
        <v>4015.09</v>
      </c>
    </row>
    <row r="13420" spans="1:4">
      <c r="A13420" s="268">
        <v>98021</v>
      </c>
      <c r="B13420" s="261" t="s">
        <v>13662</v>
      </c>
      <c r="C13420" s="268" t="s">
        <v>111</v>
      </c>
      <c r="D13420" s="283">
        <v>2595.42</v>
      </c>
    </row>
    <row r="13421" spans="1:4">
      <c r="A13421" s="268">
        <v>98023</v>
      </c>
      <c r="B13421" s="261" t="s">
        <v>13663</v>
      </c>
      <c r="C13421" s="268" t="s">
        <v>111</v>
      </c>
      <c r="D13421" s="283">
        <v>2877.14</v>
      </c>
    </row>
    <row r="13422" spans="1:4">
      <c r="A13422" s="268">
        <v>98025</v>
      </c>
      <c r="B13422" s="261" t="s">
        <v>13664</v>
      </c>
      <c r="C13422" s="268" t="s">
        <v>111</v>
      </c>
      <c r="D13422" s="283">
        <v>3158.94</v>
      </c>
    </row>
    <row r="13423" spans="1:4">
      <c r="A13423" s="268">
        <v>98027</v>
      </c>
      <c r="B13423" s="261" t="s">
        <v>13665</v>
      </c>
      <c r="C13423" s="268" t="s">
        <v>111</v>
      </c>
      <c r="D13423" s="283">
        <v>3440.64</v>
      </c>
    </row>
    <row r="13424" spans="1:4">
      <c r="A13424" s="268">
        <v>98029</v>
      </c>
      <c r="B13424" s="261" t="s">
        <v>13666</v>
      </c>
      <c r="C13424" s="268" t="s">
        <v>111</v>
      </c>
      <c r="D13424" s="283">
        <v>3727.87</v>
      </c>
    </row>
    <row r="13425" spans="1:4">
      <c r="A13425" s="268">
        <v>98045</v>
      </c>
      <c r="B13425" s="261" t="s">
        <v>13667</v>
      </c>
      <c r="C13425" s="268" t="s">
        <v>111</v>
      </c>
      <c r="D13425" s="283">
        <v>4302.3999999999996</v>
      </c>
    </row>
    <row r="13426" spans="1:4">
      <c r="A13426" s="268">
        <v>98047</v>
      </c>
      <c r="B13426" s="261" t="s">
        <v>13668</v>
      </c>
      <c r="C13426" s="268" t="s">
        <v>111</v>
      </c>
      <c r="D13426" s="283">
        <v>4589.6499999999996</v>
      </c>
    </row>
    <row r="13427" spans="1:4">
      <c r="A13427" s="268">
        <v>98039</v>
      </c>
      <c r="B13427" s="261" t="s">
        <v>13669</v>
      </c>
      <c r="C13427" s="268" t="s">
        <v>111</v>
      </c>
      <c r="D13427" s="283">
        <v>3733.39</v>
      </c>
    </row>
    <row r="13428" spans="1:4">
      <c r="A13428" s="268">
        <v>98041</v>
      </c>
      <c r="B13428" s="261" t="s">
        <v>13670</v>
      </c>
      <c r="C13428" s="268" t="s">
        <v>111</v>
      </c>
      <c r="D13428" s="283">
        <v>4015.09</v>
      </c>
    </row>
    <row r="13429" spans="1:4">
      <c r="A13429" s="268">
        <v>98043</v>
      </c>
      <c r="B13429" s="261" t="s">
        <v>13671</v>
      </c>
      <c r="C13429" s="268" t="s">
        <v>111</v>
      </c>
      <c r="D13429" s="283">
        <v>4302.3999999999996</v>
      </c>
    </row>
    <row r="13430" spans="1:4">
      <c r="A13430" s="268">
        <v>98049</v>
      </c>
      <c r="B13430" s="261" t="s">
        <v>13672</v>
      </c>
      <c r="C13430" s="268" t="s">
        <v>111</v>
      </c>
      <c r="D13430" s="283">
        <v>4822.97</v>
      </c>
    </row>
    <row r="13431" spans="1:4">
      <c r="A13431" s="268">
        <v>101809</v>
      </c>
      <c r="B13431" s="261" t="s">
        <v>13673</v>
      </c>
      <c r="C13431" s="268" t="s">
        <v>347</v>
      </c>
      <c r="D13431" s="283">
        <v>3101.34</v>
      </c>
    </row>
    <row r="13432" spans="1:4">
      <c r="A13432" s="268">
        <v>99280</v>
      </c>
      <c r="B13432" s="261" t="s">
        <v>13674</v>
      </c>
      <c r="C13432" s="268" t="s">
        <v>347</v>
      </c>
      <c r="D13432" s="283">
        <v>2054.4299999999998</v>
      </c>
    </row>
    <row r="13433" spans="1:4">
      <c r="A13433" s="268">
        <v>99292</v>
      </c>
      <c r="B13433" s="261" t="s">
        <v>13675</v>
      </c>
      <c r="C13433" s="268" t="s">
        <v>347</v>
      </c>
      <c r="D13433" s="283">
        <v>2530.48</v>
      </c>
    </row>
    <row r="13434" spans="1:4">
      <c r="A13434" s="268">
        <v>99242</v>
      </c>
      <c r="B13434" s="261" t="s">
        <v>13676</v>
      </c>
      <c r="C13434" s="268" t="s">
        <v>347</v>
      </c>
      <c r="D13434" s="283">
        <v>3007.42</v>
      </c>
    </row>
    <row r="13435" spans="1:4">
      <c r="A13435" s="268">
        <v>99248</v>
      </c>
      <c r="B13435" s="261" t="s">
        <v>13677</v>
      </c>
      <c r="C13435" s="268" t="s">
        <v>347</v>
      </c>
      <c r="D13435" s="283">
        <v>3843.42</v>
      </c>
    </row>
    <row r="13436" spans="1:4">
      <c r="A13436" s="268">
        <v>99275</v>
      </c>
      <c r="B13436" s="261" t="s">
        <v>13678</v>
      </c>
      <c r="C13436" s="268" t="s">
        <v>347</v>
      </c>
      <c r="D13436" s="283">
        <v>903.89</v>
      </c>
    </row>
    <row r="13437" spans="1:4">
      <c r="A13437" s="268">
        <v>99285</v>
      </c>
      <c r="B13437" s="261" t="s">
        <v>13679</v>
      </c>
      <c r="C13437" s="268" t="s">
        <v>347</v>
      </c>
      <c r="D13437" s="283">
        <v>1242.1199999999999</v>
      </c>
    </row>
    <row r="13438" spans="1:4">
      <c r="A13438" s="268">
        <v>102457</v>
      </c>
      <c r="B13438" s="261" t="s">
        <v>13680</v>
      </c>
      <c r="C13438" s="268" t="s">
        <v>347</v>
      </c>
      <c r="D13438" s="283">
        <v>1535.36</v>
      </c>
    </row>
    <row r="13439" spans="1:4">
      <c r="A13439" s="268">
        <v>102142</v>
      </c>
      <c r="B13439" s="261" t="s">
        <v>13681</v>
      </c>
      <c r="C13439" s="268" t="s">
        <v>347</v>
      </c>
      <c r="D13439" s="283">
        <v>2397.13</v>
      </c>
    </row>
    <row r="13440" spans="1:4">
      <c r="A13440" s="268">
        <v>97980</v>
      </c>
      <c r="B13440" s="261" t="s">
        <v>13682</v>
      </c>
      <c r="C13440" s="268" t="s">
        <v>347</v>
      </c>
      <c r="D13440" s="283">
        <v>2138.56</v>
      </c>
    </row>
    <row r="13441" spans="1:4">
      <c r="A13441" s="268">
        <v>98405</v>
      </c>
      <c r="B13441" s="261" t="s">
        <v>13683</v>
      </c>
      <c r="C13441" s="268" t="s">
        <v>347</v>
      </c>
      <c r="D13441" s="283">
        <v>2626.4</v>
      </c>
    </row>
    <row r="13442" spans="1:4">
      <c r="A13442" s="268">
        <v>97988</v>
      </c>
      <c r="B13442" s="261" t="s">
        <v>13684</v>
      </c>
      <c r="C13442" s="268" t="s">
        <v>347</v>
      </c>
      <c r="D13442" s="283">
        <v>3114.09</v>
      </c>
    </row>
    <row r="13443" spans="1:4">
      <c r="A13443" s="268">
        <v>97992</v>
      </c>
      <c r="B13443" s="261" t="s">
        <v>13685</v>
      </c>
      <c r="C13443" s="268" t="s">
        <v>347</v>
      </c>
      <c r="D13443" s="283">
        <v>3972.15</v>
      </c>
    </row>
    <row r="13444" spans="1:4">
      <c r="A13444" s="268">
        <v>97978</v>
      </c>
      <c r="B13444" s="261" t="s">
        <v>13686</v>
      </c>
      <c r="C13444" s="268" t="s">
        <v>347</v>
      </c>
      <c r="D13444" s="283">
        <v>913.26</v>
      </c>
    </row>
    <row r="13445" spans="1:4">
      <c r="A13445" s="268">
        <v>98410</v>
      </c>
      <c r="B13445" s="261" t="s">
        <v>13687</v>
      </c>
      <c r="C13445" s="268" t="s">
        <v>347</v>
      </c>
      <c r="D13445" s="283">
        <v>1158.53</v>
      </c>
    </row>
    <row r="13446" spans="1:4">
      <c r="A13446" s="268">
        <v>102139</v>
      </c>
      <c r="B13446" s="261" t="s">
        <v>13688</v>
      </c>
      <c r="C13446" s="268" t="s">
        <v>347</v>
      </c>
      <c r="D13446" s="283">
        <v>1589.05</v>
      </c>
    </row>
    <row r="13447" spans="1:4">
      <c r="A13447" s="268">
        <v>102141</v>
      </c>
      <c r="B13447" s="261" t="s">
        <v>13689</v>
      </c>
      <c r="C13447" s="268" t="s">
        <v>347</v>
      </c>
      <c r="D13447" s="283">
        <v>2439.4499999999998</v>
      </c>
    </row>
    <row r="13448" spans="1:4">
      <c r="A13448" s="268">
        <v>99290</v>
      </c>
      <c r="B13448" s="261" t="s">
        <v>13690</v>
      </c>
      <c r="C13448" s="268" t="s">
        <v>347</v>
      </c>
      <c r="D13448" s="283">
        <v>4283.8999999999996</v>
      </c>
    </row>
    <row r="13449" spans="1:4">
      <c r="A13449" s="268">
        <v>99244</v>
      </c>
      <c r="B13449" s="261" t="s">
        <v>13691</v>
      </c>
      <c r="C13449" s="268" t="s">
        <v>347</v>
      </c>
      <c r="D13449" s="283">
        <v>5229.84</v>
      </c>
    </row>
    <row r="13450" spans="1:4">
      <c r="A13450" s="268">
        <v>99256</v>
      </c>
      <c r="B13450" s="261" t="s">
        <v>13692</v>
      </c>
      <c r="C13450" s="268" t="s">
        <v>347</v>
      </c>
      <c r="D13450" s="283">
        <v>6146.96</v>
      </c>
    </row>
    <row r="13451" spans="1:4">
      <c r="A13451" s="268">
        <v>99271</v>
      </c>
      <c r="B13451" s="261" t="s">
        <v>13693</v>
      </c>
      <c r="C13451" s="268" t="s">
        <v>347</v>
      </c>
      <c r="D13451" s="283">
        <v>7063.98</v>
      </c>
    </row>
    <row r="13452" spans="1:4">
      <c r="A13452" s="268">
        <v>99284</v>
      </c>
      <c r="B13452" s="261" t="s">
        <v>13694</v>
      </c>
      <c r="C13452" s="268" t="s">
        <v>347</v>
      </c>
      <c r="D13452" s="283">
        <v>7981.14</v>
      </c>
    </row>
    <row r="13453" spans="1:4">
      <c r="A13453" s="268">
        <v>99294</v>
      </c>
      <c r="B13453" s="261" t="s">
        <v>13695</v>
      </c>
      <c r="C13453" s="268" t="s">
        <v>347</v>
      </c>
      <c r="D13453" s="283">
        <v>8898.18</v>
      </c>
    </row>
    <row r="13454" spans="1:4">
      <c r="A13454" s="268">
        <v>99252</v>
      </c>
      <c r="B13454" s="261" t="s">
        <v>13696</v>
      </c>
      <c r="C13454" s="268" t="s">
        <v>347</v>
      </c>
      <c r="D13454" s="283">
        <v>2733.21</v>
      </c>
    </row>
    <row r="13455" spans="1:4">
      <c r="A13455" s="268">
        <v>99259</v>
      </c>
      <c r="B13455" s="261" t="s">
        <v>13697</v>
      </c>
      <c r="C13455" s="268" t="s">
        <v>347</v>
      </c>
      <c r="D13455" s="283">
        <v>3459.85</v>
      </c>
    </row>
    <row r="13456" spans="1:4">
      <c r="A13456" s="268">
        <v>99265</v>
      </c>
      <c r="B13456" s="261" t="s">
        <v>13698</v>
      </c>
      <c r="C13456" s="268" t="s">
        <v>347</v>
      </c>
      <c r="D13456" s="283">
        <v>4186.45</v>
      </c>
    </row>
    <row r="13457" spans="1:4">
      <c r="A13457" s="268">
        <v>99267</v>
      </c>
      <c r="B13457" s="261" t="s">
        <v>13699</v>
      </c>
      <c r="C13457" s="268" t="s">
        <v>347</v>
      </c>
      <c r="D13457" s="283">
        <v>4913.1400000000003</v>
      </c>
    </row>
    <row r="13458" spans="1:4">
      <c r="A13458" s="268">
        <v>99274</v>
      </c>
      <c r="B13458" s="261" t="s">
        <v>13700</v>
      </c>
      <c r="C13458" s="268" t="s">
        <v>347</v>
      </c>
      <c r="D13458" s="283">
        <v>5676.19</v>
      </c>
    </row>
    <row r="13459" spans="1:4">
      <c r="A13459" s="268">
        <v>99279</v>
      </c>
      <c r="B13459" s="261" t="s">
        <v>13701</v>
      </c>
      <c r="C13459" s="268" t="s">
        <v>347</v>
      </c>
      <c r="D13459" s="283">
        <v>6407.37</v>
      </c>
    </row>
    <row r="13460" spans="1:4">
      <c r="A13460" s="268">
        <v>99286</v>
      </c>
      <c r="B13460" s="261" t="s">
        <v>13702</v>
      </c>
      <c r="C13460" s="268" t="s">
        <v>347</v>
      </c>
      <c r="D13460" s="283">
        <v>7138.66</v>
      </c>
    </row>
    <row r="13461" spans="1:4">
      <c r="A13461" s="268">
        <v>99326</v>
      </c>
      <c r="B13461" s="261" t="s">
        <v>13703</v>
      </c>
      <c r="C13461" s="268" t="s">
        <v>347</v>
      </c>
      <c r="D13461" s="283">
        <v>8761.94</v>
      </c>
    </row>
    <row r="13462" spans="1:4">
      <c r="A13462" s="268">
        <v>99287</v>
      </c>
      <c r="B13462" s="261" t="s">
        <v>13704</v>
      </c>
      <c r="C13462" s="268" t="s">
        <v>347</v>
      </c>
      <c r="D13462" s="283">
        <v>10084.379999999999</v>
      </c>
    </row>
    <row r="13463" spans="1:4">
      <c r="A13463" s="268">
        <v>99298</v>
      </c>
      <c r="B13463" s="261" t="s">
        <v>13705</v>
      </c>
      <c r="C13463" s="268" t="s">
        <v>347</v>
      </c>
      <c r="D13463" s="283">
        <v>11406.81</v>
      </c>
    </row>
    <row r="13464" spans="1:4">
      <c r="A13464" s="268">
        <v>99300</v>
      </c>
      <c r="B13464" s="261" t="s">
        <v>13706</v>
      </c>
      <c r="C13464" s="268" t="s">
        <v>347</v>
      </c>
      <c r="D13464" s="283">
        <v>12729.25</v>
      </c>
    </row>
    <row r="13465" spans="1:4">
      <c r="A13465" s="268">
        <v>99301</v>
      </c>
      <c r="B13465" s="261" t="s">
        <v>13707</v>
      </c>
      <c r="C13465" s="268" t="s">
        <v>347</v>
      </c>
      <c r="D13465" s="283">
        <v>6319.07</v>
      </c>
    </row>
    <row r="13466" spans="1:4">
      <c r="A13466" s="268">
        <v>99312</v>
      </c>
      <c r="B13466" s="261" t="s">
        <v>13708</v>
      </c>
      <c r="C13466" s="268" t="s">
        <v>347</v>
      </c>
      <c r="D13466" s="283">
        <v>7408.59</v>
      </c>
    </row>
    <row r="13467" spans="1:4">
      <c r="A13467" s="268">
        <v>99320</v>
      </c>
      <c r="B13467" s="261" t="s">
        <v>13709</v>
      </c>
      <c r="C13467" s="268" t="s">
        <v>347</v>
      </c>
      <c r="D13467" s="283">
        <v>8562.01</v>
      </c>
    </row>
    <row r="13468" spans="1:4">
      <c r="A13468" s="268">
        <v>99322</v>
      </c>
      <c r="B13468" s="261" t="s">
        <v>13710</v>
      </c>
      <c r="C13468" s="268" t="s">
        <v>347</v>
      </c>
      <c r="D13468" s="283">
        <v>9659.6200000000008</v>
      </c>
    </row>
    <row r="13469" spans="1:4">
      <c r="A13469" s="268">
        <v>99324</v>
      </c>
      <c r="B13469" s="261" t="s">
        <v>13711</v>
      </c>
      <c r="C13469" s="268" t="s">
        <v>347</v>
      </c>
      <c r="D13469" s="283">
        <v>10757.27</v>
      </c>
    </row>
    <row r="13470" spans="1:4">
      <c r="A13470" s="268">
        <v>99310</v>
      </c>
      <c r="B13470" s="261" t="s">
        <v>13712</v>
      </c>
      <c r="C13470" s="268" t="s">
        <v>347</v>
      </c>
      <c r="D13470" s="283">
        <v>14931.35</v>
      </c>
    </row>
    <row r="13471" spans="1:4">
      <c r="A13471" s="268">
        <v>99313</v>
      </c>
      <c r="B13471" s="261" t="s">
        <v>13713</v>
      </c>
      <c r="C13471" s="268" t="s">
        <v>347</v>
      </c>
      <c r="D13471" s="283">
        <v>16648.28</v>
      </c>
    </row>
    <row r="13472" spans="1:4">
      <c r="A13472" s="268">
        <v>99303</v>
      </c>
      <c r="B13472" s="261" t="s">
        <v>13714</v>
      </c>
      <c r="C13472" s="268" t="s">
        <v>347</v>
      </c>
      <c r="D13472" s="283">
        <v>11649.25</v>
      </c>
    </row>
    <row r="13473" spans="1:4">
      <c r="A13473" s="268">
        <v>99305</v>
      </c>
      <c r="B13473" s="261" t="s">
        <v>13715</v>
      </c>
      <c r="C13473" s="268" t="s">
        <v>347</v>
      </c>
      <c r="D13473" s="283">
        <v>13169.03</v>
      </c>
    </row>
    <row r="13474" spans="1:4">
      <c r="A13474" s="268">
        <v>99308</v>
      </c>
      <c r="B13474" s="261" t="s">
        <v>13716</v>
      </c>
      <c r="C13474" s="268" t="s">
        <v>347</v>
      </c>
      <c r="D13474" s="283">
        <v>14688.84</v>
      </c>
    </row>
    <row r="13475" spans="1:4">
      <c r="A13475" s="268">
        <v>99315</v>
      </c>
      <c r="B13475" s="261" t="s">
        <v>13717</v>
      </c>
      <c r="C13475" s="268" t="s">
        <v>347</v>
      </c>
      <c r="D13475" s="283">
        <v>18607.89</v>
      </c>
    </row>
    <row r="13476" spans="1:4">
      <c r="A13476" s="268">
        <v>98008</v>
      </c>
      <c r="B13476" s="261" t="s">
        <v>13718</v>
      </c>
      <c r="C13476" s="268" t="s">
        <v>347</v>
      </c>
      <c r="D13476" s="283">
        <v>4388.9399999999996</v>
      </c>
    </row>
    <row r="13477" spans="1:4">
      <c r="A13477" s="268">
        <v>98010</v>
      </c>
      <c r="B13477" s="261" t="s">
        <v>13719</v>
      </c>
      <c r="C13477" s="268" t="s">
        <v>347</v>
      </c>
      <c r="D13477" s="283">
        <v>5358</v>
      </c>
    </row>
    <row r="13478" spans="1:4">
      <c r="A13478" s="268">
        <v>98012</v>
      </c>
      <c r="B13478" s="261" t="s">
        <v>13720</v>
      </c>
      <c r="C13478" s="268" t="s">
        <v>347</v>
      </c>
      <c r="D13478" s="283">
        <v>6298.23</v>
      </c>
    </row>
    <row r="13479" spans="1:4">
      <c r="A13479" s="268">
        <v>98014</v>
      </c>
      <c r="B13479" s="261" t="s">
        <v>13721</v>
      </c>
      <c r="C13479" s="268" t="s">
        <v>347</v>
      </c>
      <c r="D13479" s="283">
        <v>7238.37</v>
      </c>
    </row>
    <row r="13480" spans="1:4">
      <c r="A13480" s="268">
        <v>98016</v>
      </c>
      <c r="B13480" s="261" t="s">
        <v>13722</v>
      </c>
      <c r="C13480" s="268" t="s">
        <v>347</v>
      </c>
      <c r="D13480" s="283">
        <v>8178.64</v>
      </c>
    </row>
    <row r="13481" spans="1:4">
      <c r="A13481" s="268">
        <v>98018</v>
      </c>
      <c r="B13481" s="261" t="s">
        <v>13723</v>
      </c>
      <c r="C13481" s="268" t="s">
        <v>347</v>
      </c>
      <c r="D13481" s="283">
        <v>9118.7900000000009</v>
      </c>
    </row>
    <row r="13482" spans="1:4">
      <c r="A13482" s="268">
        <v>97994</v>
      </c>
      <c r="B13482" s="261" t="s">
        <v>13724</v>
      </c>
      <c r="C13482" s="268" t="s">
        <v>347</v>
      </c>
      <c r="D13482" s="283">
        <v>2800.02</v>
      </c>
    </row>
    <row r="13483" spans="1:4">
      <c r="A13483" s="268">
        <v>97996</v>
      </c>
      <c r="B13483" s="261" t="s">
        <v>13725</v>
      </c>
      <c r="C13483" s="268" t="s">
        <v>347</v>
      </c>
      <c r="D13483" s="283">
        <v>3545.1</v>
      </c>
    </row>
    <row r="13484" spans="1:4">
      <c r="A13484" s="268">
        <v>98407</v>
      </c>
      <c r="B13484" s="261" t="s">
        <v>13726</v>
      </c>
      <c r="C13484" s="268" t="s">
        <v>347</v>
      </c>
      <c r="D13484" s="283">
        <v>4290.13</v>
      </c>
    </row>
    <row r="13485" spans="1:4">
      <c r="A13485" s="268">
        <v>98408</v>
      </c>
      <c r="B13485" s="261" t="s">
        <v>13727</v>
      </c>
      <c r="C13485" s="268" t="s">
        <v>347</v>
      </c>
      <c r="D13485" s="283">
        <v>5035.26</v>
      </c>
    </row>
    <row r="13486" spans="1:4">
      <c r="A13486" s="268">
        <v>98002</v>
      </c>
      <c r="B13486" s="261" t="s">
        <v>13728</v>
      </c>
      <c r="C13486" s="268" t="s">
        <v>347</v>
      </c>
      <c r="D13486" s="283">
        <v>5816.73</v>
      </c>
    </row>
    <row r="13487" spans="1:4">
      <c r="A13487" s="268">
        <v>98406</v>
      </c>
      <c r="B13487" s="261" t="s">
        <v>13729</v>
      </c>
      <c r="C13487" s="268" t="s">
        <v>347</v>
      </c>
      <c r="D13487" s="283">
        <v>6566.36</v>
      </c>
    </row>
    <row r="13488" spans="1:4">
      <c r="A13488" s="268">
        <v>98006</v>
      </c>
      <c r="B13488" s="261" t="s">
        <v>13730</v>
      </c>
      <c r="C13488" s="268" t="s">
        <v>347</v>
      </c>
      <c r="D13488" s="283">
        <v>7316.07</v>
      </c>
    </row>
    <row r="13489" spans="1:4">
      <c r="A13489" s="268">
        <v>98030</v>
      </c>
      <c r="B13489" s="261" t="s">
        <v>13731</v>
      </c>
      <c r="C13489" s="268" t="s">
        <v>347</v>
      </c>
      <c r="D13489" s="283">
        <v>8979.5400000000009</v>
      </c>
    </row>
    <row r="13490" spans="1:4">
      <c r="A13490" s="268">
        <v>98032</v>
      </c>
      <c r="B13490" s="261" t="s">
        <v>13732</v>
      </c>
      <c r="C13490" s="268" t="s">
        <v>347</v>
      </c>
      <c r="D13490" s="283">
        <v>10335.75</v>
      </c>
    </row>
    <row r="13491" spans="1:4">
      <c r="A13491" s="268">
        <v>98034</v>
      </c>
      <c r="B13491" s="261" t="s">
        <v>13733</v>
      </c>
      <c r="C13491" s="268" t="s">
        <v>347</v>
      </c>
      <c r="D13491" s="283">
        <v>11691.95</v>
      </c>
    </row>
    <row r="13492" spans="1:4">
      <c r="A13492" s="268">
        <v>98036</v>
      </c>
      <c r="B13492" s="261" t="s">
        <v>13734</v>
      </c>
      <c r="C13492" s="268" t="s">
        <v>347</v>
      </c>
      <c r="D13492" s="283">
        <v>13048.17</v>
      </c>
    </row>
    <row r="13493" spans="1:4">
      <c r="A13493" s="268">
        <v>98020</v>
      </c>
      <c r="B13493" s="261" t="s">
        <v>13735</v>
      </c>
      <c r="C13493" s="268" t="s">
        <v>347</v>
      </c>
      <c r="D13493" s="283">
        <v>6475.19</v>
      </c>
    </row>
    <row r="13494" spans="1:4">
      <c r="A13494" s="268">
        <v>98022</v>
      </c>
      <c r="B13494" s="261" t="s">
        <v>13736</v>
      </c>
      <c r="C13494" s="268" t="s">
        <v>347</v>
      </c>
      <c r="D13494" s="283">
        <v>7591.93</v>
      </c>
    </row>
    <row r="13495" spans="1:4">
      <c r="A13495" s="268">
        <v>98024</v>
      </c>
      <c r="B13495" s="261" t="s">
        <v>13737</v>
      </c>
      <c r="C13495" s="268" t="s">
        <v>347</v>
      </c>
      <c r="D13495" s="283">
        <v>8772.59</v>
      </c>
    </row>
    <row r="13496" spans="1:4">
      <c r="A13496" s="268">
        <v>98026</v>
      </c>
      <c r="B13496" s="261" t="s">
        <v>13738</v>
      </c>
      <c r="C13496" s="268" t="s">
        <v>347</v>
      </c>
      <c r="D13496" s="283">
        <v>9897.42</v>
      </c>
    </row>
    <row r="13497" spans="1:4">
      <c r="A13497" s="268">
        <v>98028</v>
      </c>
      <c r="B13497" s="261" t="s">
        <v>13739</v>
      </c>
      <c r="C13497" s="268" t="s">
        <v>347</v>
      </c>
      <c r="D13497" s="283">
        <v>11022.31</v>
      </c>
    </row>
    <row r="13498" spans="1:4">
      <c r="A13498" s="268">
        <v>98044</v>
      </c>
      <c r="B13498" s="261" t="s">
        <v>13740</v>
      </c>
      <c r="C13498" s="268" t="s">
        <v>347</v>
      </c>
      <c r="D13498" s="283">
        <v>15306.81</v>
      </c>
    </row>
    <row r="13499" spans="1:4">
      <c r="A13499" s="268">
        <v>98046</v>
      </c>
      <c r="B13499" s="261" t="s">
        <v>13741</v>
      </c>
      <c r="C13499" s="268" t="s">
        <v>347</v>
      </c>
      <c r="D13499" s="283">
        <v>17067.349999999999</v>
      </c>
    </row>
    <row r="13500" spans="1:4">
      <c r="A13500" s="268">
        <v>98038</v>
      </c>
      <c r="B13500" s="261" t="s">
        <v>13742</v>
      </c>
      <c r="C13500" s="268" t="s">
        <v>347</v>
      </c>
      <c r="D13500" s="283">
        <v>11940.85</v>
      </c>
    </row>
    <row r="13501" spans="1:4">
      <c r="A13501" s="268">
        <v>98040</v>
      </c>
      <c r="B13501" s="261" t="s">
        <v>13743</v>
      </c>
      <c r="C13501" s="268" t="s">
        <v>347</v>
      </c>
      <c r="D13501" s="283">
        <v>13499.33</v>
      </c>
    </row>
    <row r="13502" spans="1:4">
      <c r="A13502" s="268">
        <v>98042</v>
      </c>
      <c r="B13502" s="261" t="s">
        <v>13744</v>
      </c>
      <c r="C13502" s="268" t="s">
        <v>347</v>
      </c>
      <c r="D13502" s="283">
        <v>15057.83</v>
      </c>
    </row>
    <row r="13503" spans="1:4">
      <c r="A13503" s="268">
        <v>98048</v>
      </c>
      <c r="B13503" s="261" t="s">
        <v>13745</v>
      </c>
      <c r="C13503" s="268" t="s">
        <v>347</v>
      </c>
      <c r="D13503" s="283">
        <v>19077.03</v>
      </c>
    </row>
    <row r="13504" spans="1:4">
      <c r="A13504" s="268">
        <v>97955</v>
      </c>
      <c r="B13504" s="261" t="s">
        <v>13746</v>
      </c>
      <c r="C13504" s="268" t="s">
        <v>347</v>
      </c>
      <c r="D13504" s="283">
        <v>2998.56</v>
      </c>
    </row>
    <row r="13505" spans="1:4">
      <c r="A13505" s="268">
        <v>97948</v>
      </c>
      <c r="B13505" s="261" t="s">
        <v>13747</v>
      </c>
      <c r="C13505" s="268" t="s">
        <v>347</v>
      </c>
      <c r="D13505" s="283">
        <v>3138.18</v>
      </c>
    </row>
    <row r="13506" spans="1:4">
      <c r="A13506" s="268">
        <v>97934</v>
      </c>
      <c r="B13506" s="261" t="s">
        <v>13748</v>
      </c>
      <c r="C13506" s="268" t="s">
        <v>347</v>
      </c>
      <c r="D13506" s="283">
        <v>2262.67</v>
      </c>
    </row>
    <row r="13507" spans="1:4">
      <c r="A13507" s="268">
        <v>97953</v>
      </c>
      <c r="B13507" s="261" t="s">
        <v>13749</v>
      </c>
      <c r="C13507" s="268" t="s">
        <v>347</v>
      </c>
      <c r="D13507" s="283">
        <v>1373.82</v>
      </c>
    </row>
    <row r="13508" spans="1:4">
      <c r="A13508" s="268">
        <v>97947</v>
      </c>
      <c r="B13508" s="261" t="s">
        <v>13750</v>
      </c>
      <c r="C13508" s="268" t="s">
        <v>347</v>
      </c>
      <c r="D13508" s="283">
        <v>1703.91</v>
      </c>
    </row>
    <row r="13509" spans="1:4">
      <c r="A13509" s="268">
        <v>97933</v>
      </c>
      <c r="B13509" s="261" t="s">
        <v>13751</v>
      </c>
      <c r="C13509" s="268" t="s">
        <v>347</v>
      </c>
      <c r="D13509" s="283">
        <v>906.85</v>
      </c>
    </row>
    <row r="13510" spans="1:4">
      <c r="A13510" s="268">
        <v>97961</v>
      </c>
      <c r="B13510" s="261" t="s">
        <v>13752</v>
      </c>
      <c r="C13510" s="268" t="s">
        <v>347</v>
      </c>
      <c r="D13510" s="283">
        <v>2481.7199999999998</v>
      </c>
    </row>
    <row r="13511" spans="1:4">
      <c r="A13511" s="268">
        <v>97951</v>
      </c>
      <c r="B13511" s="261" t="s">
        <v>13753</v>
      </c>
      <c r="C13511" s="268" t="s">
        <v>347</v>
      </c>
      <c r="D13511" s="283">
        <v>2807.05</v>
      </c>
    </row>
    <row r="13512" spans="1:4">
      <c r="A13512" s="268">
        <v>97973</v>
      </c>
      <c r="B13512" s="261" t="s">
        <v>13754</v>
      </c>
      <c r="C13512" s="268" t="s">
        <v>347</v>
      </c>
      <c r="D13512" s="283">
        <v>4621.74</v>
      </c>
    </row>
    <row r="13513" spans="1:4">
      <c r="A13513" s="268">
        <v>97952</v>
      </c>
      <c r="B13513" s="261" t="s">
        <v>13755</v>
      </c>
      <c r="C13513" s="268" t="s">
        <v>347</v>
      </c>
      <c r="D13513" s="283">
        <v>4862.09</v>
      </c>
    </row>
    <row r="13514" spans="1:4">
      <c r="A13514" s="268">
        <v>97957</v>
      </c>
      <c r="B13514" s="261" t="s">
        <v>13756</v>
      </c>
      <c r="C13514" s="268" t="s">
        <v>347</v>
      </c>
      <c r="D13514" s="283">
        <v>2838.78</v>
      </c>
    </row>
    <row r="13515" spans="1:4">
      <c r="A13515" s="268">
        <v>97950</v>
      </c>
      <c r="B13515" s="261" t="s">
        <v>13757</v>
      </c>
      <c r="C13515" s="268" t="s">
        <v>347</v>
      </c>
      <c r="D13515" s="283">
        <v>3169.46</v>
      </c>
    </row>
    <row r="13516" spans="1:4">
      <c r="A13516" s="268">
        <v>97936</v>
      </c>
      <c r="B13516" s="261" t="s">
        <v>13758</v>
      </c>
      <c r="C13516" s="268" t="s">
        <v>347</v>
      </c>
      <c r="D13516" s="283">
        <v>2071.98</v>
      </c>
    </row>
    <row r="13517" spans="1:4">
      <c r="A13517" s="268">
        <v>97956</v>
      </c>
      <c r="B13517" s="261" t="s">
        <v>13759</v>
      </c>
      <c r="C13517" s="268" t="s">
        <v>347</v>
      </c>
      <c r="D13517" s="283">
        <v>1594.14</v>
      </c>
    </row>
    <row r="13518" spans="1:4">
      <c r="A13518" s="268">
        <v>97949</v>
      </c>
      <c r="B13518" s="261" t="s">
        <v>13760</v>
      </c>
      <c r="C13518" s="268" t="s">
        <v>347</v>
      </c>
      <c r="D13518" s="283">
        <v>1793.43</v>
      </c>
    </row>
    <row r="13519" spans="1:4">
      <c r="A13519" s="268">
        <v>97935</v>
      </c>
      <c r="B13519" s="261" t="s">
        <v>13761</v>
      </c>
      <c r="C13519" s="268" t="s">
        <v>347</v>
      </c>
      <c r="D13519" s="283">
        <v>794.33</v>
      </c>
    </row>
    <row r="13520" spans="1:4">
      <c r="A13520" s="268">
        <v>99319</v>
      </c>
      <c r="B13520" s="261" t="s">
        <v>13762</v>
      </c>
      <c r="C13520" s="268" t="s">
        <v>111</v>
      </c>
      <c r="D13520" s="283">
        <v>918.72</v>
      </c>
    </row>
    <row r="13521" spans="1:4">
      <c r="A13521" s="268">
        <v>99318</v>
      </c>
      <c r="B13521" s="261" t="s">
        <v>13763</v>
      </c>
      <c r="C13521" s="268" t="s">
        <v>111</v>
      </c>
      <c r="D13521" s="283">
        <v>243.48</v>
      </c>
    </row>
    <row r="13522" spans="1:4">
      <c r="A13522" s="268">
        <v>98051</v>
      </c>
      <c r="B13522" s="261" t="s">
        <v>13764</v>
      </c>
      <c r="C13522" s="268" t="s">
        <v>111</v>
      </c>
      <c r="D13522" s="283">
        <v>985.71</v>
      </c>
    </row>
    <row r="13523" spans="1:4">
      <c r="A13523" s="268">
        <v>98050</v>
      </c>
      <c r="B13523" s="261" t="s">
        <v>13765</v>
      </c>
      <c r="C13523" s="268" t="s">
        <v>111</v>
      </c>
      <c r="D13523" s="283">
        <v>244.5</v>
      </c>
    </row>
    <row r="13524" spans="1:4">
      <c r="A13524" s="268">
        <v>99272</v>
      </c>
      <c r="B13524" s="261" t="s">
        <v>13766</v>
      </c>
      <c r="C13524" s="268" t="s">
        <v>347</v>
      </c>
      <c r="D13524" s="283">
        <v>1124.32</v>
      </c>
    </row>
    <row r="13525" spans="1:4">
      <c r="A13525" s="268">
        <v>99273</v>
      </c>
      <c r="B13525" s="261" t="s">
        <v>13767</v>
      </c>
      <c r="C13525" s="268" t="s">
        <v>347</v>
      </c>
      <c r="D13525" s="283">
        <v>1583.56</v>
      </c>
    </row>
    <row r="13526" spans="1:4">
      <c r="A13526" s="268">
        <v>99268</v>
      </c>
      <c r="B13526" s="261" t="s">
        <v>13768</v>
      </c>
      <c r="C13526" s="268" t="s">
        <v>347</v>
      </c>
      <c r="D13526" s="283">
        <v>442.45</v>
      </c>
    </row>
    <row r="13527" spans="1:4">
      <c r="A13527" s="268">
        <v>99270</v>
      </c>
      <c r="B13527" s="261" t="s">
        <v>13769</v>
      </c>
      <c r="C13527" s="268" t="s">
        <v>347</v>
      </c>
      <c r="D13527" s="283">
        <v>567.82000000000005</v>
      </c>
    </row>
    <row r="13528" spans="1:4">
      <c r="A13528" s="268">
        <v>97976</v>
      </c>
      <c r="B13528" s="261" t="s">
        <v>13770</v>
      </c>
      <c r="C13528" s="268" t="s">
        <v>347</v>
      </c>
      <c r="D13528" s="283">
        <v>1172.3399999999999</v>
      </c>
    </row>
    <row r="13529" spans="1:4">
      <c r="A13529" s="268">
        <v>97977</v>
      </c>
      <c r="B13529" s="261" t="s">
        <v>13771</v>
      </c>
      <c r="C13529" s="268" t="s">
        <v>347</v>
      </c>
      <c r="D13529" s="283">
        <v>1668.67</v>
      </c>
    </row>
    <row r="13530" spans="1:4">
      <c r="A13530" s="268">
        <v>97974</v>
      </c>
      <c r="B13530" s="261" t="s">
        <v>13772</v>
      </c>
      <c r="C13530" s="268" t="s">
        <v>347</v>
      </c>
      <c r="D13530" s="283">
        <v>447.22</v>
      </c>
    </row>
    <row r="13531" spans="1:4">
      <c r="A13531" s="268">
        <v>97975</v>
      </c>
      <c r="B13531" s="261" t="s">
        <v>13773</v>
      </c>
      <c r="C13531" s="268" t="s">
        <v>347</v>
      </c>
      <c r="D13531" s="283">
        <v>573.4</v>
      </c>
    </row>
    <row r="13532" spans="1:4">
      <c r="A13532" s="268">
        <v>101798</v>
      </c>
      <c r="B13532" s="261" t="s">
        <v>13774</v>
      </c>
      <c r="C13532" s="268" t="s">
        <v>347</v>
      </c>
      <c r="D13532" s="283">
        <v>321.26</v>
      </c>
    </row>
    <row r="13533" spans="1:4">
      <c r="A13533" s="268">
        <v>101799</v>
      </c>
      <c r="B13533" s="261" t="s">
        <v>13775</v>
      </c>
      <c r="C13533" s="268" t="s">
        <v>347</v>
      </c>
      <c r="D13533" s="283">
        <v>768.71</v>
      </c>
    </row>
    <row r="13534" spans="1:4">
      <c r="A13534" s="268">
        <v>102487</v>
      </c>
      <c r="B13534" s="261" t="s">
        <v>277</v>
      </c>
      <c r="C13534" s="268" t="s">
        <v>138</v>
      </c>
      <c r="D13534" s="283">
        <v>652.84</v>
      </c>
    </row>
    <row r="13535" spans="1:4">
      <c r="A13535" s="268">
        <v>102486</v>
      </c>
      <c r="B13535" s="261" t="s">
        <v>13776</v>
      </c>
      <c r="C13535" s="268" t="s">
        <v>138</v>
      </c>
      <c r="D13535" s="283">
        <v>717.04</v>
      </c>
    </row>
    <row r="13536" spans="1:4">
      <c r="A13536" s="268">
        <v>102474</v>
      </c>
      <c r="B13536" s="261" t="s">
        <v>13777</v>
      </c>
      <c r="C13536" s="268" t="s">
        <v>138</v>
      </c>
      <c r="D13536" s="283">
        <v>649.95000000000005</v>
      </c>
    </row>
    <row r="13537" spans="1:4">
      <c r="A13537" s="268">
        <v>102480</v>
      </c>
      <c r="B13537" s="261" t="s">
        <v>13778</v>
      </c>
      <c r="C13537" s="268" t="s">
        <v>138</v>
      </c>
      <c r="D13537" s="283">
        <v>643.47</v>
      </c>
    </row>
    <row r="13538" spans="1:4">
      <c r="A13538" s="268">
        <v>94975</v>
      </c>
      <c r="B13538" s="261" t="s">
        <v>13779</v>
      </c>
      <c r="C13538" s="268" t="s">
        <v>138</v>
      </c>
      <c r="D13538" s="283">
        <v>561.54</v>
      </c>
    </row>
    <row r="13539" spans="1:4">
      <c r="A13539" s="268">
        <v>94963</v>
      </c>
      <c r="B13539" s="261" t="s">
        <v>13780</v>
      </c>
      <c r="C13539" s="268" t="s">
        <v>138</v>
      </c>
      <c r="D13539" s="283">
        <v>495.66</v>
      </c>
    </row>
    <row r="13540" spans="1:4">
      <c r="A13540" s="268">
        <v>94969</v>
      </c>
      <c r="B13540" s="261" t="s">
        <v>13781</v>
      </c>
      <c r="C13540" s="268" t="s">
        <v>138</v>
      </c>
      <c r="D13540" s="283">
        <v>488.63</v>
      </c>
    </row>
    <row r="13541" spans="1:4">
      <c r="A13541" s="268">
        <v>102475</v>
      </c>
      <c r="B13541" s="261" t="s">
        <v>13782</v>
      </c>
      <c r="C13541" s="268" t="s">
        <v>138</v>
      </c>
      <c r="D13541" s="283">
        <v>699.29</v>
      </c>
    </row>
    <row r="13542" spans="1:4">
      <c r="A13542" s="268">
        <v>102481</v>
      </c>
      <c r="B13542" s="261" t="s">
        <v>13783</v>
      </c>
      <c r="C13542" s="268" t="s">
        <v>138</v>
      </c>
      <c r="D13542" s="283">
        <v>685.9</v>
      </c>
    </row>
    <row r="13543" spans="1:4">
      <c r="A13543" s="268">
        <v>94964</v>
      </c>
      <c r="B13543" s="261" t="s">
        <v>13784</v>
      </c>
      <c r="C13543" s="268" t="s">
        <v>138</v>
      </c>
      <c r="D13543" s="283">
        <v>539.91</v>
      </c>
    </row>
    <row r="13544" spans="1:4">
      <c r="A13544" s="268">
        <v>94970</v>
      </c>
      <c r="B13544" s="261" t="s">
        <v>13785</v>
      </c>
      <c r="C13544" s="268" t="s">
        <v>138</v>
      </c>
      <c r="D13544" s="283">
        <v>525.98</v>
      </c>
    </row>
    <row r="13545" spans="1:4">
      <c r="A13545" s="268">
        <v>102476</v>
      </c>
      <c r="B13545" s="261" t="s">
        <v>13786</v>
      </c>
      <c r="C13545" s="268" t="s">
        <v>138</v>
      </c>
      <c r="D13545" s="283">
        <v>720.19</v>
      </c>
    </row>
    <row r="13546" spans="1:4">
      <c r="A13546" s="268">
        <v>102482</v>
      </c>
      <c r="B13546" s="261" t="s">
        <v>30</v>
      </c>
      <c r="C13546" s="268" t="s">
        <v>138</v>
      </c>
      <c r="D13546" s="283">
        <v>717.56</v>
      </c>
    </row>
    <row r="13547" spans="1:4">
      <c r="A13547" s="268">
        <v>94965</v>
      </c>
      <c r="B13547" s="261" t="s">
        <v>13787</v>
      </c>
      <c r="C13547" s="268" t="s">
        <v>138</v>
      </c>
      <c r="D13547" s="283">
        <v>560.58000000000004</v>
      </c>
    </row>
    <row r="13548" spans="1:4">
      <c r="A13548" s="268">
        <v>94971</v>
      </c>
      <c r="B13548" s="261" t="s">
        <v>13788</v>
      </c>
      <c r="C13548" s="268" t="s">
        <v>138</v>
      </c>
      <c r="D13548" s="283">
        <v>553.55999999999995</v>
      </c>
    </row>
    <row r="13549" spans="1:4">
      <c r="A13549" s="268">
        <v>102477</v>
      </c>
      <c r="B13549" s="261" t="s">
        <v>13789</v>
      </c>
      <c r="C13549" s="268" t="s">
        <v>138</v>
      </c>
      <c r="D13549" s="283">
        <v>759.25</v>
      </c>
    </row>
    <row r="13550" spans="1:4">
      <c r="A13550" s="268">
        <v>102483</v>
      </c>
      <c r="B13550" s="261" t="s">
        <v>13790</v>
      </c>
      <c r="C13550" s="268" t="s">
        <v>138</v>
      </c>
      <c r="D13550" s="283">
        <v>752.05</v>
      </c>
    </row>
    <row r="13551" spans="1:4">
      <c r="A13551" s="268">
        <v>94966</v>
      </c>
      <c r="B13551" s="261" t="s">
        <v>13791</v>
      </c>
      <c r="C13551" s="268" t="s">
        <v>138</v>
      </c>
      <c r="D13551" s="283">
        <v>579.30999999999995</v>
      </c>
    </row>
    <row r="13552" spans="1:4">
      <c r="A13552" s="268">
        <v>94972</v>
      </c>
      <c r="B13552" s="261" t="s">
        <v>13792</v>
      </c>
      <c r="C13552" s="268" t="s">
        <v>138</v>
      </c>
      <c r="D13552" s="283">
        <v>572.27</v>
      </c>
    </row>
    <row r="13553" spans="1:4">
      <c r="A13553" s="268">
        <v>102478</v>
      </c>
      <c r="B13553" s="261" t="s">
        <v>13793</v>
      </c>
      <c r="C13553" s="268" t="s">
        <v>138</v>
      </c>
      <c r="D13553" s="283">
        <v>817.41</v>
      </c>
    </row>
    <row r="13554" spans="1:4">
      <c r="A13554" s="268">
        <v>102484</v>
      </c>
      <c r="B13554" s="261" t="s">
        <v>13794</v>
      </c>
      <c r="C13554" s="268" t="s">
        <v>138</v>
      </c>
      <c r="D13554" s="283">
        <v>816.77</v>
      </c>
    </row>
    <row r="13555" spans="1:4">
      <c r="A13555" s="268">
        <v>94967</v>
      </c>
      <c r="B13555" s="261" t="s">
        <v>13795</v>
      </c>
      <c r="C13555" s="268" t="s">
        <v>138</v>
      </c>
      <c r="D13555" s="283">
        <v>659.64</v>
      </c>
    </row>
    <row r="13556" spans="1:4">
      <c r="A13556" s="268">
        <v>94973</v>
      </c>
      <c r="B13556" s="261" t="s">
        <v>13796</v>
      </c>
      <c r="C13556" s="268" t="s">
        <v>138</v>
      </c>
      <c r="D13556" s="283">
        <v>650.64</v>
      </c>
    </row>
    <row r="13557" spans="1:4">
      <c r="A13557" s="268">
        <v>94974</v>
      </c>
      <c r="B13557" s="261" t="s">
        <v>13797</v>
      </c>
      <c r="C13557" s="268" t="s">
        <v>138</v>
      </c>
      <c r="D13557" s="283">
        <v>519.69000000000005</v>
      </c>
    </row>
    <row r="13558" spans="1:4">
      <c r="A13558" s="268">
        <v>94962</v>
      </c>
      <c r="B13558" s="261" t="s">
        <v>13798</v>
      </c>
      <c r="C13558" s="268" t="s">
        <v>138</v>
      </c>
      <c r="D13558" s="283">
        <v>448.02</v>
      </c>
    </row>
    <row r="13559" spans="1:4">
      <c r="A13559" s="268">
        <v>94968</v>
      </c>
      <c r="B13559" s="261" t="s">
        <v>228</v>
      </c>
      <c r="C13559" s="268" t="s">
        <v>138</v>
      </c>
      <c r="D13559" s="283">
        <v>444.5</v>
      </c>
    </row>
    <row r="13560" spans="1:4">
      <c r="A13560" s="268">
        <v>102485</v>
      </c>
      <c r="B13560" s="261" t="s">
        <v>13799</v>
      </c>
      <c r="C13560" s="268" t="s">
        <v>138</v>
      </c>
      <c r="D13560" s="283">
        <v>680.65</v>
      </c>
    </row>
    <row r="13561" spans="1:4">
      <c r="A13561" s="268">
        <v>102473</v>
      </c>
      <c r="B13561" s="261" t="s">
        <v>13800</v>
      </c>
      <c r="C13561" s="268" t="s">
        <v>138</v>
      </c>
      <c r="D13561" s="283">
        <v>605.66999999999996</v>
      </c>
    </row>
    <row r="13562" spans="1:4">
      <c r="A13562" s="268">
        <v>102479</v>
      </c>
      <c r="B13562" s="261" t="s">
        <v>13801</v>
      </c>
      <c r="C13562" s="268" t="s">
        <v>138</v>
      </c>
      <c r="D13562" s="283">
        <v>602.77</v>
      </c>
    </row>
    <row r="13563" spans="1:4">
      <c r="A13563" s="268">
        <v>104835</v>
      </c>
      <c r="B13563" s="261" t="s">
        <v>13802</v>
      </c>
      <c r="C13563" s="268" t="s">
        <v>138</v>
      </c>
      <c r="D13563" s="283">
        <v>0</v>
      </c>
    </row>
    <row r="13564" spans="1:4">
      <c r="A13564" s="268">
        <v>104833</v>
      </c>
      <c r="B13564" s="261" t="s">
        <v>13803</v>
      </c>
      <c r="C13564" s="268" t="s">
        <v>138</v>
      </c>
      <c r="D13564" s="283">
        <v>0</v>
      </c>
    </row>
    <row r="13565" spans="1:4">
      <c r="A13565" s="268">
        <v>104834</v>
      </c>
      <c r="B13565" s="261" t="s">
        <v>13804</v>
      </c>
      <c r="C13565" s="268" t="s">
        <v>138</v>
      </c>
      <c r="D13565" s="283">
        <v>0</v>
      </c>
    </row>
    <row r="13566" spans="1:4">
      <c r="A13566" s="268">
        <v>104836</v>
      </c>
      <c r="B13566" s="261" t="s">
        <v>13805</v>
      </c>
      <c r="C13566" s="268" t="s">
        <v>138</v>
      </c>
      <c r="D13566" s="283">
        <v>0</v>
      </c>
    </row>
    <row r="13567" spans="1:4">
      <c r="A13567" s="268">
        <v>104837</v>
      </c>
      <c r="B13567" s="261" t="s">
        <v>13806</v>
      </c>
      <c r="C13567" s="268" t="s">
        <v>138</v>
      </c>
      <c r="D13567" s="283">
        <v>0</v>
      </c>
    </row>
    <row r="13568" spans="1:4">
      <c r="A13568" s="268">
        <v>104838</v>
      </c>
      <c r="B13568" s="261" t="s">
        <v>13807</v>
      </c>
      <c r="C13568" s="268" t="s">
        <v>138</v>
      </c>
      <c r="D13568" s="283">
        <v>0</v>
      </c>
    </row>
    <row r="13569" spans="1:4">
      <c r="A13569" s="268">
        <v>104839</v>
      </c>
      <c r="B13569" s="261" t="s">
        <v>13808</v>
      </c>
      <c r="C13569" s="268" t="s">
        <v>138</v>
      </c>
      <c r="D13569" s="283">
        <v>0</v>
      </c>
    </row>
    <row r="13570" spans="1:4">
      <c r="A13570" s="268">
        <v>104840</v>
      </c>
      <c r="B13570" s="261" t="s">
        <v>13809</v>
      </c>
      <c r="C13570" s="268" t="s">
        <v>138</v>
      </c>
      <c r="D13570" s="283">
        <v>0</v>
      </c>
    </row>
    <row r="13571" spans="1:4">
      <c r="A13571" s="268">
        <v>104830</v>
      </c>
      <c r="B13571" s="261" t="s">
        <v>13810</v>
      </c>
      <c r="C13571" s="268" t="s">
        <v>138</v>
      </c>
      <c r="D13571" s="283">
        <v>0</v>
      </c>
    </row>
    <row r="13572" spans="1:4">
      <c r="A13572" s="268">
        <v>104829</v>
      </c>
      <c r="B13572" s="261" t="s">
        <v>13811</v>
      </c>
      <c r="C13572" s="268" t="s">
        <v>138</v>
      </c>
      <c r="D13572" s="283">
        <v>0</v>
      </c>
    </row>
    <row r="13573" spans="1:4">
      <c r="A13573" s="268">
        <v>104832</v>
      </c>
      <c r="B13573" s="261" t="s">
        <v>13812</v>
      </c>
      <c r="C13573" s="268" t="s">
        <v>138</v>
      </c>
      <c r="D13573" s="283">
        <v>0</v>
      </c>
    </row>
    <row r="13574" spans="1:4">
      <c r="A13574" s="268">
        <v>104831</v>
      </c>
      <c r="B13574" s="261" t="s">
        <v>13813</v>
      </c>
      <c r="C13574" s="268" t="s">
        <v>138</v>
      </c>
      <c r="D13574" s="283">
        <v>0</v>
      </c>
    </row>
    <row r="13575" spans="1:4">
      <c r="A13575" s="268">
        <v>103773</v>
      </c>
      <c r="B13575" s="261" t="s">
        <v>13814</v>
      </c>
      <c r="C13575" s="268" t="s">
        <v>347</v>
      </c>
      <c r="D13575" s="283">
        <v>0</v>
      </c>
    </row>
    <row r="13576" spans="1:4">
      <c r="A13576" s="268">
        <v>103772</v>
      </c>
      <c r="B13576" s="261" t="s">
        <v>13815</v>
      </c>
      <c r="C13576" s="268" t="s">
        <v>347</v>
      </c>
      <c r="D13576" s="283">
        <v>0</v>
      </c>
    </row>
    <row r="13577" spans="1:4">
      <c r="A13577" s="268">
        <v>103768</v>
      </c>
      <c r="B13577" s="261" t="s">
        <v>13816</v>
      </c>
      <c r="C13577" s="268" t="s">
        <v>347</v>
      </c>
      <c r="D13577" s="283">
        <v>0</v>
      </c>
    </row>
    <row r="13578" spans="1:4">
      <c r="A13578" s="268">
        <v>103767</v>
      </c>
      <c r="B13578" s="261" t="s">
        <v>13817</v>
      </c>
      <c r="C13578" s="268" t="s">
        <v>347</v>
      </c>
      <c r="D13578" s="283">
        <v>0</v>
      </c>
    </row>
    <row r="13579" spans="1:4">
      <c r="A13579" s="268">
        <v>103766</v>
      </c>
      <c r="B13579" s="261" t="s">
        <v>13818</v>
      </c>
      <c r="C13579" s="268" t="s">
        <v>347</v>
      </c>
      <c r="D13579" s="283">
        <v>0</v>
      </c>
    </row>
    <row r="13580" spans="1:4">
      <c r="A13580" s="268">
        <v>103765</v>
      </c>
      <c r="B13580" s="261" t="s">
        <v>13819</v>
      </c>
      <c r="C13580" s="268" t="s">
        <v>347</v>
      </c>
      <c r="D13580" s="283">
        <v>0</v>
      </c>
    </row>
    <row r="13581" spans="1:4">
      <c r="A13581" s="268">
        <v>103771</v>
      </c>
      <c r="B13581" s="261" t="s">
        <v>13820</v>
      </c>
      <c r="C13581" s="268" t="s">
        <v>347</v>
      </c>
      <c r="D13581" s="283">
        <v>0</v>
      </c>
    </row>
    <row r="13582" spans="1:4">
      <c r="A13582" s="268">
        <v>103769</v>
      </c>
      <c r="B13582" s="261" t="s">
        <v>13821</v>
      </c>
      <c r="C13582" s="268" t="s">
        <v>347</v>
      </c>
      <c r="D13582" s="283">
        <v>3061.68</v>
      </c>
    </row>
    <row r="13583" spans="1:4">
      <c r="A13583" s="268">
        <v>103770</v>
      </c>
      <c r="B13583" s="261" t="s">
        <v>13822</v>
      </c>
      <c r="C13583" s="268" t="s">
        <v>347</v>
      </c>
      <c r="D13583" s="283">
        <v>0</v>
      </c>
    </row>
    <row r="13584" spans="1:4">
      <c r="A13584" s="268">
        <v>103764</v>
      </c>
      <c r="B13584" s="261" t="s">
        <v>13823</v>
      </c>
      <c r="C13584" s="268" t="s">
        <v>347</v>
      </c>
      <c r="D13584" s="283">
        <v>0</v>
      </c>
    </row>
    <row r="13585" spans="1:4">
      <c r="A13585" s="268">
        <v>103780</v>
      </c>
      <c r="B13585" s="261" t="s">
        <v>13824</v>
      </c>
      <c r="C13585" s="268" t="s">
        <v>147</v>
      </c>
      <c r="D13585" s="283">
        <v>0</v>
      </c>
    </row>
    <row r="13586" spans="1:4">
      <c r="A13586" s="268">
        <v>103781</v>
      </c>
      <c r="B13586" s="261" t="s">
        <v>13825</v>
      </c>
      <c r="C13586" s="268" t="s">
        <v>147</v>
      </c>
      <c r="D13586" s="283">
        <v>0</v>
      </c>
    </row>
    <row r="13587" spans="1:4">
      <c r="A13587" s="268">
        <v>103779</v>
      </c>
      <c r="B13587" s="261" t="s">
        <v>13826</v>
      </c>
      <c r="C13587" s="268" t="s">
        <v>147</v>
      </c>
      <c r="D13587" s="283">
        <v>0</v>
      </c>
    </row>
    <row r="13588" spans="1:4">
      <c r="A13588" s="268">
        <v>103778</v>
      </c>
      <c r="B13588" s="261" t="s">
        <v>13827</v>
      </c>
      <c r="C13588" s="268" t="s">
        <v>147</v>
      </c>
      <c r="D13588" s="283">
        <v>0</v>
      </c>
    </row>
    <row r="13589" spans="1:4">
      <c r="A13589" s="268">
        <v>103924</v>
      </c>
      <c r="B13589" s="261" t="s">
        <v>13828</v>
      </c>
      <c r="C13589" s="268" t="s">
        <v>147</v>
      </c>
      <c r="D13589" s="283">
        <v>0</v>
      </c>
    </row>
    <row r="13590" spans="1:4">
      <c r="A13590" s="268">
        <v>103776</v>
      </c>
      <c r="B13590" s="261" t="s">
        <v>13829</v>
      </c>
      <c r="C13590" s="268" t="s">
        <v>147</v>
      </c>
      <c r="D13590" s="283">
        <v>0</v>
      </c>
    </row>
    <row r="13591" spans="1:4">
      <c r="A13591" s="268">
        <v>103774</v>
      </c>
      <c r="B13591" s="261" t="s">
        <v>13830</v>
      </c>
      <c r="C13591" s="268" t="s">
        <v>147</v>
      </c>
      <c r="D13591" s="283">
        <v>0</v>
      </c>
    </row>
    <row r="13592" spans="1:4">
      <c r="A13592" s="268">
        <v>103775</v>
      </c>
      <c r="B13592" s="261" t="s">
        <v>13831</v>
      </c>
      <c r="C13592" s="268" t="s">
        <v>147</v>
      </c>
      <c r="D13592" s="283">
        <v>0</v>
      </c>
    </row>
    <row r="13593" spans="1:4">
      <c r="A13593" s="268">
        <v>106266</v>
      </c>
      <c r="B13593" s="261" t="s">
        <v>13832</v>
      </c>
      <c r="C13593" s="268" t="s">
        <v>347</v>
      </c>
      <c r="D13593" s="283">
        <v>0</v>
      </c>
    </row>
    <row r="13594" spans="1:4">
      <c r="A13594" s="268">
        <v>106270</v>
      </c>
      <c r="B13594" s="261" t="s">
        <v>13833</v>
      </c>
      <c r="C13594" s="268" t="s">
        <v>347</v>
      </c>
      <c r="D13594" s="283">
        <v>0</v>
      </c>
    </row>
    <row r="13595" spans="1:4">
      <c r="A13595" s="268">
        <v>106271</v>
      </c>
      <c r="B13595" s="261" t="s">
        <v>13834</v>
      </c>
      <c r="C13595" s="268" t="s">
        <v>347</v>
      </c>
      <c r="D13595" s="283">
        <v>0</v>
      </c>
    </row>
    <row r="13596" spans="1:4">
      <c r="A13596" s="268">
        <v>106267</v>
      </c>
      <c r="B13596" s="261" t="s">
        <v>13835</v>
      </c>
      <c r="C13596" s="268" t="s">
        <v>347</v>
      </c>
      <c r="D13596" s="283">
        <v>0</v>
      </c>
    </row>
    <row r="13597" spans="1:4">
      <c r="A13597" s="268">
        <v>106272</v>
      </c>
      <c r="B13597" s="261" t="s">
        <v>13836</v>
      </c>
      <c r="C13597" s="268" t="s">
        <v>347</v>
      </c>
      <c r="D13597" s="283">
        <v>0</v>
      </c>
    </row>
    <row r="13598" spans="1:4">
      <c r="A13598" s="268">
        <v>106268</v>
      </c>
      <c r="B13598" s="261" t="s">
        <v>13837</v>
      </c>
      <c r="C13598" s="268" t="s">
        <v>347</v>
      </c>
      <c r="D13598" s="283">
        <v>0</v>
      </c>
    </row>
    <row r="13599" spans="1:4">
      <c r="A13599" s="268">
        <v>106269</v>
      </c>
      <c r="B13599" s="261" t="s">
        <v>13838</v>
      </c>
      <c r="C13599" s="268" t="s">
        <v>347</v>
      </c>
      <c r="D13599" s="283">
        <v>0</v>
      </c>
    </row>
    <row r="13600" spans="1:4">
      <c r="A13600" s="268">
        <v>106279</v>
      </c>
      <c r="B13600" s="261" t="s">
        <v>13839</v>
      </c>
      <c r="C13600" s="268" t="s">
        <v>347</v>
      </c>
      <c r="D13600" s="283">
        <v>0</v>
      </c>
    </row>
    <row r="13601" spans="1:4">
      <c r="A13601" s="268">
        <v>106280</v>
      </c>
      <c r="B13601" s="261" t="s">
        <v>13840</v>
      </c>
      <c r="C13601" s="268" t="s">
        <v>347</v>
      </c>
      <c r="D13601" s="283">
        <v>0</v>
      </c>
    </row>
    <row r="13602" spans="1:4">
      <c r="A13602" s="268">
        <v>106265</v>
      </c>
      <c r="B13602" s="261" t="s">
        <v>13841</v>
      </c>
      <c r="C13602" s="268" t="s">
        <v>111</v>
      </c>
      <c r="D13602" s="283">
        <v>0</v>
      </c>
    </row>
    <row r="13603" spans="1:4">
      <c r="A13603" s="268">
        <v>106273</v>
      </c>
      <c r="B13603" s="261" t="s">
        <v>13842</v>
      </c>
      <c r="C13603" s="268" t="s">
        <v>347</v>
      </c>
      <c r="D13603" s="283">
        <v>0</v>
      </c>
    </row>
    <row r="13604" spans="1:4">
      <c r="A13604" s="268">
        <v>106274</v>
      </c>
      <c r="B13604" s="261" t="s">
        <v>13843</v>
      </c>
      <c r="C13604" s="268" t="s">
        <v>347</v>
      </c>
      <c r="D13604" s="283">
        <v>0</v>
      </c>
    </row>
    <row r="13605" spans="1:4">
      <c r="A13605" s="268">
        <v>106275</v>
      </c>
      <c r="B13605" s="261" t="s">
        <v>13844</v>
      </c>
      <c r="C13605" s="268" t="s">
        <v>347</v>
      </c>
      <c r="D13605" s="283">
        <v>0</v>
      </c>
    </row>
    <row r="13606" spans="1:4">
      <c r="A13606" s="268">
        <v>106276</v>
      </c>
      <c r="B13606" s="261" t="s">
        <v>13845</v>
      </c>
      <c r="C13606" s="268" t="s">
        <v>347</v>
      </c>
      <c r="D13606" s="283">
        <v>0</v>
      </c>
    </row>
    <row r="13607" spans="1:4">
      <c r="A13607" s="268">
        <v>106277</v>
      </c>
      <c r="B13607" s="261" t="s">
        <v>13846</v>
      </c>
      <c r="C13607" s="268" t="s">
        <v>347</v>
      </c>
      <c r="D13607" s="283">
        <v>0</v>
      </c>
    </row>
    <row r="13608" spans="1:4">
      <c r="A13608" s="268">
        <v>106278</v>
      </c>
      <c r="B13608" s="261" t="s">
        <v>13847</v>
      </c>
      <c r="C13608" s="268" t="s">
        <v>347</v>
      </c>
      <c r="D13608" s="283">
        <v>0</v>
      </c>
    </row>
    <row r="13609" spans="1:4">
      <c r="A13609" s="268">
        <v>106295</v>
      </c>
      <c r="B13609" s="261" t="s">
        <v>13848</v>
      </c>
      <c r="C13609" s="268" t="s">
        <v>347</v>
      </c>
      <c r="D13609" s="283">
        <v>199.25</v>
      </c>
    </row>
    <row r="13610" spans="1:4">
      <c r="A13610" s="268">
        <v>106300</v>
      </c>
      <c r="B13610" s="261" t="s">
        <v>13849</v>
      </c>
      <c r="C13610" s="268" t="s">
        <v>347</v>
      </c>
      <c r="D13610" s="283">
        <v>482.57</v>
      </c>
    </row>
    <row r="13611" spans="1:4">
      <c r="A13611" s="268">
        <v>106293</v>
      </c>
      <c r="B13611" s="261" t="s">
        <v>13850</v>
      </c>
      <c r="C13611" s="268" t="s">
        <v>347</v>
      </c>
      <c r="D13611" s="283">
        <v>156.49</v>
      </c>
    </row>
    <row r="13612" spans="1:4">
      <c r="A13612" s="268">
        <v>106297</v>
      </c>
      <c r="B13612" s="261" t="s">
        <v>13851</v>
      </c>
      <c r="C13612" s="268" t="s">
        <v>347</v>
      </c>
      <c r="D13612" s="283">
        <v>241.73</v>
      </c>
    </row>
    <row r="13613" spans="1:4">
      <c r="A13613" s="268">
        <v>106298</v>
      </c>
      <c r="B13613" s="261" t="s">
        <v>13852</v>
      </c>
      <c r="C13613" s="268" t="s">
        <v>347</v>
      </c>
      <c r="D13613" s="283">
        <v>368.27</v>
      </c>
    </row>
    <row r="13614" spans="1:4">
      <c r="A13614" s="268">
        <v>106301</v>
      </c>
      <c r="B13614" s="261" t="s">
        <v>13853</v>
      </c>
      <c r="C13614" s="268" t="s">
        <v>347</v>
      </c>
      <c r="D13614" s="283">
        <v>725.05</v>
      </c>
    </row>
    <row r="13615" spans="1:4">
      <c r="A13615" s="268">
        <v>106292</v>
      </c>
      <c r="B13615" s="261" t="s">
        <v>13854</v>
      </c>
      <c r="C13615" s="268" t="s">
        <v>347</v>
      </c>
      <c r="D13615" s="283">
        <v>149</v>
      </c>
    </row>
    <row r="13616" spans="1:4">
      <c r="A13616" s="268">
        <v>106282</v>
      </c>
      <c r="B13616" s="261" t="s">
        <v>13855</v>
      </c>
      <c r="C13616" s="268" t="s">
        <v>347</v>
      </c>
      <c r="D13616" s="283">
        <v>91.47</v>
      </c>
    </row>
    <row r="13617" spans="1:4">
      <c r="A13617" s="268">
        <v>106283</v>
      </c>
      <c r="B13617" s="261" t="s">
        <v>13856</v>
      </c>
      <c r="C13617" s="268" t="s">
        <v>347</v>
      </c>
      <c r="D13617" s="283">
        <v>91.47</v>
      </c>
    </row>
    <row r="13618" spans="1:4">
      <c r="A13618" s="268">
        <v>106286</v>
      </c>
      <c r="B13618" s="261" t="s">
        <v>13857</v>
      </c>
      <c r="C13618" s="268" t="s">
        <v>347</v>
      </c>
      <c r="D13618" s="283">
        <v>101.76</v>
      </c>
    </row>
    <row r="13619" spans="1:4">
      <c r="A13619" s="268">
        <v>106287</v>
      </c>
      <c r="B13619" s="261" t="s">
        <v>13858</v>
      </c>
      <c r="C13619" s="268" t="s">
        <v>347</v>
      </c>
      <c r="D13619" s="283">
        <v>119.22</v>
      </c>
    </row>
    <row r="13620" spans="1:4">
      <c r="A13620" s="268">
        <v>106288</v>
      </c>
      <c r="B13620" s="261" t="s">
        <v>13859</v>
      </c>
      <c r="C13620" s="268" t="s">
        <v>347</v>
      </c>
      <c r="D13620" s="283">
        <v>141.52000000000001</v>
      </c>
    </row>
    <row r="13621" spans="1:4">
      <c r="A13621" s="268">
        <v>106289</v>
      </c>
      <c r="B13621" s="261" t="s">
        <v>13860</v>
      </c>
      <c r="C13621" s="268" t="s">
        <v>347</v>
      </c>
      <c r="D13621" s="283">
        <v>183.48</v>
      </c>
    </row>
    <row r="13622" spans="1:4">
      <c r="A13622" s="268">
        <v>106290</v>
      </c>
      <c r="B13622" s="261" t="s">
        <v>13861</v>
      </c>
      <c r="C13622" s="268" t="s">
        <v>347</v>
      </c>
      <c r="D13622" s="283">
        <v>247.33</v>
      </c>
    </row>
    <row r="13623" spans="1:4">
      <c r="A13623" s="268">
        <v>106291</v>
      </c>
      <c r="B13623" s="261" t="s">
        <v>13862</v>
      </c>
      <c r="C13623" s="268" t="s">
        <v>347</v>
      </c>
      <c r="D13623" s="283">
        <v>358.77</v>
      </c>
    </row>
    <row r="13624" spans="1:4">
      <c r="A13624" s="268">
        <v>102136</v>
      </c>
      <c r="B13624" s="261" t="s">
        <v>13863</v>
      </c>
      <c r="C13624" s="268" t="s">
        <v>347</v>
      </c>
      <c r="D13624" s="283">
        <v>138.71</v>
      </c>
    </row>
    <row r="13625" spans="1:4">
      <c r="A13625" s="268">
        <v>106263</v>
      </c>
      <c r="B13625" s="261" t="s">
        <v>13864</v>
      </c>
      <c r="C13625" s="268" t="s">
        <v>347</v>
      </c>
      <c r="D13625" s="283">
        <v>181.28</v>
      </c>
    </row>
    <row r="13626" spans="1:4">
      <c r="A13626" s="268">
        <v>106259</v>
      </c>
      <c r="B13626" s="261" t="s">
        <v>13865</v>
      </c>
      <c r="C13626" s="268" t="s">
        <v>347</v>
      </c>
      <c r="D13626" s="283">
        <v>0</v>
      </c>
    </row>
    <row r="13627" spans="1:4">
      <c r="A13627" s="268">
        <v>106261</v>
      </c>
      <c r="B13627" s="261" t="s">
        <v>13866</v>
      </c>
      <c r="C13627" s="268" t="s">
        <v>347</v>
      </c>
      <c r="D13627" s="283">
        <v>0</v>
      </c>
    </row>
    <row r="13628" spans="1:4">
      <c r="A13628" s="268">
        <v>106260</v>
      </c>
      <c r="B13628" s="261" t="s">
        <v>13867</v>
      </c>
      <c r="C13628" s="268" t="s">
        <v>347</v>
      </c>
      <c r="D13628" s="283">
        <v>0</v>
      </c>
    </row>
    <row r="13629" spans="1:4">
      <c r="A13629" s="268">
        <v>102134</v>
      </c>
      <c r="B13629" s="261" t="s">
        <v>13868</v>
      </c>
      <c r="C13629" s="268" t="s">
        <v>347</v>
      </c>
      <c r="D13629" s="283">
        <v>0</v>
      </c>
    </row>
    <row r="13630" spans="1:4">
      <c r="A13630" s="268">
        <v>106262</v>
      </c>
      <c r="B13630" s="261" t="s">
        <v>13869</v>
      </c>
      <c r="C13630" s="268" t="s">
        <v>347</v>
      </c>
      <c r="D13630" s="283">
        <v>0</v>
      </c>
    </row>
    <row r="13631" spans="1:4">
      <c r="A13631" s="268">
        <v>102135</v>
      </c>
      <c r="B13631" s="261" t="s">
        <v>13870</v>
      </c>
      <c r="C13631" s="268" t="s">
        <v>347</v>
      </c>
      <c r="D13631" s="283">
        <v>0</v>
      </c>
    </row>
    <row r="13632" spans="1:4">
      <c r="A13632" s="268">
        <v>106302</v>
      </c>
      <c r="B13632" s="261" t="s">
        <v>13871</v>
      </c>
      <c r="C13632" s="268" t="s">
        <v>347</v>
      </c>
      <c r="D13632" s="283">
        <v>0</v>
      </c>
    </row>
    <row r="13633" spans="1:4">
      <c r="A13633" s="268">
        <v>106284</v>
      </c>
      <c r="B13633" s="261" t="s">
        <v>13872</v>
      </c>
      <c r="C13633" s="268" t="s">
        <v>347</v>
      </c>
      <c r="D13633" s="283">
        <v>0</v>
      </c>
    </row>
    <row r="13634" spans="1:4">
      <c r="A13634" s="268">
        <v>106285</v>
      </c>
      <c r="B13634" s="261" t="s">
        <v>13873</v>
      </c>
      <c r="C13634" s="268" t="s">
        <v>347</v>
      </c>
      <c r="D13634" s="283">
        <v>0</v>
      </c>
    </row>
    <row r="13635" spans="1:4">
      <c r="A13635" s="268">
        <v>106296</v>
      </c>
      <c r="B13635" s="261" t="s">
        <v>13874</v>
      </c>
      <c r="C13635" s="268" t="s">
        <v>347</v>
      </c>
      <c r="D13635" s="283">
        <v>0</v>
      </c>
    </row>
    <row r="13636" spans="1:4">
      <c r="A13636" s="268">
        <v>106299</v>
      </c>
      <c r="B13636" s="261" t="s">
        <v>13875</v>
      </c>
      <c r="C13636" s="268" t="s">
        <v>347</v>
      </c>
      <c r="D13636" s="283">
        <v>225.51</v>
      </c>
    </row>
    <row r="13637" spans="1:4">
      <c r="A13637" s="268">
        <v>106294</v>
      </c>
      <c r="B13637" s="261" t="s">
        <v>13876</v>
      </c>
      <c r="C13637" s="268" t="s">
        <v>347</v>
      </c>
      <c r="D13637" s="283">
        <v>0</v>
      </c>
    </row>
    <row r="13638" spans="1:4">
      <c r="A13638" s="268">
        <v>106281</v>
      </c>
      <c r="B13638" s="261" t="s">
        <v>13877</v>
      </c>
      <c r="C13638" s="268" t="s">
        <v>347</v>
      </c>
      <c r="D13638" s="283">
        <v>0</v>
      </c>
    </row>
    <row r="13639" spans="1:4">
      <c r="A13639" s="268">
        <v>106264</v>
      </c>
      <c r="B13639" s="261" t="s">
        <v>13878</v>
      </c>
      <c r="C13639" s="268" t="s">
        <v>111</v>
      </c>
      <c r="D13639" s="283">
        <v>0</v>
      </c>
    </row>
    <row r="13640" spans="1:4">
      <c r="A13640" s="268">
        <v>97097</v>
      </c>
      <c r="B13640" s="261" t="s">
        <v>13879</v>
      </c>
      <c r="C13640" s="268" t="s">
        <v>147</v>
      </c>
      <c r="D13640" s="283">
        <v>41.58</v>
      </c>
    </row>
    <row r="13641" spans="1:4">
      <c r="A13641" s="268">
        <v>97089</v>
      </c>
      <c r="B13641" s="261" t="s">
        <v>13880</v>
      </c>
      <c r="C13641" s="268" t="s">
        <v>152</v>
      </c>
      <c r="D13641" s="283">
        <v>13.21</v>
      </c>
    </row>
    <row r="13642" spans="1:4">
      <c r="A13642" s="268">
        <v>97090</v>
      </c>
      <c r="B13642" s="261" t="s">
        <v>13881</v>
      </c>
      <c r="C13642" s="268" t="s">
        <v>152</v>
      </c>
      <c r="D13642" s="283">
        <v>12.91</v>
      </c>
    </row>
    <row r="13643" spans="1:4">
      <c r="A13643" s="268">
        <v>97091</v>
      </c>
      <c r="B13643" s="261" t="s">
        <v>13882</v>
      </c>
      <c r="C13643" s="268" t="s">
        <v>152</v>
      </c>
      <c r="D13643" s="283">
        <v>12.49</v>
      </c>
    </row>
    <row r="13644" spans="1:4">
      <c r="A13644" s="268">
        <v>97092</v>
      </c>
      <c r="B13644" s="261" t="s">
        <v>13883</v>
      </c>
      <c r="C13644" s="268" t="s">
        <v>152</v>
      </c>
      <c r="D13644" s="283">
        <v>12.03</v>
      </c>
    </row>
    <row r="13645" spans="1:4">
      <c r="A13645" s="268">
        <v>103053</v>
      </c>
      <c r="B13645" s="261" t="s">
        <v>13884</v>
      </c>
      <c r="C13645" s="268" t="s">
        <v>152</v>
      </c>
      <c r="D13645" s="283">
        <v>0</v>
      </c>
    </row>
    <row r="13646" spans="1:4">
      <c r="A13646" s="268">
        <v>97093</v>
      </c>
      <c r="B13646" s="261" t="s">
        <v>13885</v>
      </c>
      <c r="C13646" s="268" t="s">
        <v>152</v>
      </c>
      <c r="D13646" s="283">
        <v>11.23</v>
      </c>
    </row>
    <row r="13647" spans="1:4">
      <c r="A13647" s="268">
        <v>103054</v>
      </c>
      <c r="B13647" s="261" t="s">
        <v>13886</v>
      </c>
      <c r="C13647" s="268" t="s">
        <v>152</v>
      </c>
      <c r="D13647" s="283">
        <v>0</v>
      </c>
    </row>
    <row r="13648" spans="1:4">
      <c r="A13648" s="268">
        <v>97088</v>
      </c>
      <c r="B13648" s="261" t="s">
        <v>13887</v>
      </c>
      <c r="C13648" s="268" t="s">
        <v>152</v>
      </c>
      <c r="D13648" s="283">
        <v>14.49</v>
      </c>
    </row>
    <row r="13649" spans="1:4">
      <c r="A13649" s="268">
        <v>97087</v>
      </c>
      <c r="B13649" s="261" t="s">
        <v>13888</v>
      </c>
      <c r="C13649" s="268" t="s">
        <v>147</v>
      </c>
      <c r="D13649" s="283">
        <v>2.4900000000000002</v>
      </c>
    </row>
    <row r="13650" spans="1:4">
      <c r="A13650" s="268">
        <v>97083</v>
      </c>
      <c r="B13650" s="261" t="s">
        <v>13889</v>
      </c>
      <c r="C13650" s="268" t="s">
        <v>147</v>
      </c>
      <c r="D13650" s="283">
        <v>3.69</v>
      </c>
    </row>
    <row r="13651" spans="1:4">
      <c r="A13651" s="268">
        <v>97084</v>
      </c>
      <c r="B13651" s="261" t="s">
        <v>13890</v>
      </c>
      <c r="C13651" s="268" t="s">
        <v>147</v>
      </c>
      <c r="D13651" s="283">
        <v>0.77</v>
      </c>
    </row>
    <row r="13652" spans="1:4">
      <c r="A13652" s="268">
        <v>97096</v>
      </c>
      <c r="B13652" s="261" t="s">
        <v>13891</v>
      </c>
      <c r="C13652" s="268" t="s">
        <v>138</v>
      </c>
      <c r="D13652" s="283">
        <v>655.22</v>
      </c>
    </row>
    <row r="13653" spans="1:4">
      <c r="A13653" s="268">
        <v>97082</v>
      </c>
      <c r="B13653" s="261" t="s">
        <v>13892</v>
      </c>
      <c r="C13653" s="268" t="s">
        <v>138</v>
      </c>
      <c r="D13653" s="283">
        <v>70.42</v>
      </c>
    </row>
    <row r="13654" spans="1:4">
      <c r="A13654" s="268">
        <v>103076</v>
      </c>
      <c r="B13654" s="261" t="s">
        <v>13893</v>
      </c>
      <c r="C13654" s="268" t="s">
        <v>147</v>
      </c>
      <c r="D13654" s="283">
        <v>149.77000000000001</v>
      </c>
    </row>
    <row r="13655" spans="1:4">
      <c r="A13655" s="268">
        <v>103067</v>
      </c>
      <c r="B13655" s="261" t="s">
        <v>13894</v>
      </c>
      <c r="C13655" s="268" t="s">
        <v>147</v>
      </c>
      <c r="D13655" s="283">
        <v>0</v>
      </c>
    </row>
    <row r="13656" spans="1:4">
      <c r="A13656" s="268">
        <v>103077</v>
      </c>
      <c r="B13656" s="261" t="s">
        <v>13895</v>
      </c>
      <c r="C13656" s="268" t="s">
        <v>147</v>
      </c>
      <c r="D13656" s="283">
        <v>194.6</v>
      </c>
    </row>
    <row r="13657" spans="1:4">
      <c r="A13657" s="268">
        <v>103068</v>
      </c>
      <c r="B13657" s="261" t="s">
        <v>13896</v>
      </c>
      <c r="C13657" s="268" t="s">
        <v>147</v>
      </c>
      <c r="D13657" s="283">
        <v>0</v>
      </c>
    </row>
    <row r="13658" spans="1:4">
      <c r="A13658" s="268">
        <v>103078</v>
      </c>
      <c r="B13658" s="261" t="s">
        <v>13897</v>
      </c>
      <c r="C13658" s="268" t="s">
        <v>147</v>
      </c>
      <c r="D13658" s="283">
        <v>236.31</v>
      </c>
    </row>
    <row r="13659" spans="1:4">
      <c r="A13659" s="268">
        <v>103069</v>
      </c>
      <c r="B13659" s="261" t="s">
        <v>13898</v>
      </c>
      <c r="C13659" s="268" t="s">
        <v>147</v>
      </c>
      <c r="D13659" s="283">
        <v>0</v>
      </c>
    </row>
    <row r="13660" spans="1:4">
      <c r="A13660" s="268">
        <v>103079</v>
      </c>
      <c r="B13660" s="261" t="s">
        <v>13899</v>
      </c>
      <c r="C13660" s="268" t="s">
        <v>147</v>
      </c>
      <c r="D13660" s="283">
        <v>283.77</v>
      </c>
    </row>
    <row r="13661" spans="1:4">
      <c r="A13661" s="268">
        <v>103070</v>
      </c>
      <c r="B13661" s="261" t="s">
        <v>13900</v>
      </c>
      <c r="C13661" s="268" t="s">
        <v>147</v>
      </c>
      <c r="D13661" s="283">
        <v>0</v>
      </c>
    </row>
    <row r="13662" spans="1:4">
      <c r="A13662" s="268">
        <v>103080</v>
      </c>
      <c r="B13662" s="261" t="s">
        <v>13901</v>
      </c>
      <c r="C13662" s="268" t="s">
        <v>147</v>
      </c>
      <c r="D13662" s="283">
        <v>345.14</v>
      </c>
    </row>
    <row r="13663" spans="1:4">
      <c r="A13663" s="268">
        <v>103071</v>
      </c>
      <c r="B13663" s="261" t="s">
        <v>13902</v>
      </c>
      <c r="C13663" s="268" t="s">
        <v>147</v>
      </c>
      <c r="D13663" s="283">
        <v>0</v>
      </c>
    </row>
    <row r="13664" spans="1:4">
      <c r="A13664" s="268">
        <v>103075</v>
      </c>
      <c r="B13664" s="261" t="s">
        <v>13903</v>
      </c>
      <c r="C13664" s="268" t="s">
        <v>147</v>
      </c>
      <c r="D13664" s="283">
        <v>216.79</v>
      </c>
    </row>
    <row r="13665" spans="1:4">
      <c r="A13665" s="268">
        <v>103062</v>
      </c>
      <c r="B13665" s="261" t="s">
        <v>13904</v>
      </c>
      <c r="C13665" s="268" t="s">
        <v>147</v>
      </c>
      <c r="D13665" s="283">
        <v>0</v>
      </c>
    </row>
    <row r="13666" spans="1:4">
      <c r="A13666" s="268">
        <v>103065</v>
      </c>
      <c r="B13666" s="261" t="s">
        <v>13905</v>
      </c>
      <c r="C13666" s="268" t="s">
        <v>147</v>
      </c>
      <c r="D13666" s="283">
        <v>0</v>
      </c>
    </row>
    <row r="13667" spans="1:4">
      <c r="A13667" s="268">
        <v>103063</v>
      </c>
      <c r="B13667" s="261" t="s">
        <v>13906</v>
      </c>
      <c r="C13667" s="268" t="s">
        <v>147</v>
      </c>
      <c r="D13667" s="283">
        <v>0</v>
      </c>
    </row>
    <row r="13668" spans="1:4">
      <c r="A13668" s="268">
        <v>103066</v>
      </c>
      <c r="B13668" s="261" t="s">
        <v>13907</v>
      </c>
      <c r="C13668" s="268" t="s">
        <v>147</v>
      </c>
      <c r="D13668" s="283">
        <v>0</v>
      </c>
    </row>
    <row r="13669" spans="1:4">
      <c r="A13669" s="268">
        <v>103064</v>
      </c>
      <c r="B13669" s="261" t="s">
        <v>13908</v>
      </c>
      <c r="C13669" s="268" t="s">
        <v>147</v>
      </c>
      <c r="D13669" s="283">
        <v>0</v>
      </c>
    </row>
    <row r="13670" spans="1:4">
      <c r="A13670" s="268">
        <v>103074</v>
      </c>
      <c r="B13670" s="261" t="s">
        <v>13909</v>
      </c>
      <c r="C13670" s="268" t="s">
        <v>147</v>
      </c>
      <c r="D13670" s="283">
        <v>175.21</v>
      </c>
    </row>
    <row r="13671" spans="1:4">
      <c r="A13671" s="268">
        <v>103057</v>
      </c>
      <c r="B13671" s="261" t="s">
        <v>13910</v>
      </c>
      <c r="C13671" s="268" t="s">
        <v>147</v>
      </c>
      <c r="D13671" s="283">
        <v>0</v>
      </c>
    </row>
    <row r="13672" spans="1:4">
      <c r="A13672" s="268">
        <v>103060</v>
      </c>
      <c r="B13672" s="261" t="s">
        <v>13911</v>
      </c>
      <c r="C13672" s="268" t="s">
        <v>147</v>
      </c>
      <c r="D13672" s="283">
        <v>0</v>
      </c>
    </row>
    <row r="13673" spans="1:4">
      <c r="A13673" s="268">
        <v>103058</v>
      </c>
      <c r="B13673" s="261" t="s">
        <v>13912</v>
      </c>
      <c r="C13673" s="268" t="s">
        <v>147</v>
      </c>
      <c r="D13673" s="283">
        <v>0</v>
      </c>
    </row>
    <row r="13674" spans="1:4">
      <c r="A13674" s="268">
        <v>103061</v>
      </c>
      <c r="B13674" s="261" t="s">
        <v>13913</v>
      </c>
      <c r="C13674" s="268" t="s">
        <v>147</v>
      </c>
      <c r="D13674" s="283">
        <v>0</v>
      </c>
    </row>
    <row r="13675" spans="1:4">
      <c r="A13675" s="268">
        <v>103059</v>
      </c>
      <c r="B13675" s="261" t="s">
        <v>13914</v>
      </c>
      <c r="C13675" s="268" t="s">
        <v>147</v>
      </c>
      <c r="D13675" s="283">
        <v>0</v>
      </c>
    </row>
    <row r="13676" spans="1:4">
      <c r="A13676" s="268">
        <v>97101</v>
      </c>
      <c r="B13676" s="261" t="s">
        <v>13915</v>
      </c>
      <c r="C13676" s="268" t="s">
        <v>147</v>
      </c>
      <c r="D13676" s="283">
        <v>175.75</v>
      </c>
    </row>
    <row r="13677" spans="1:4">
      <c r="A13677" s="268">
        <v>97098</v>
      </c>
      <c r="B13677" s="261" t="s">
        <v>13916</v>
      </c>
      <c r="C13677" s="268" t="s">
        <v>147</v>
      </c>
      <c r="D13677" s="283">
        <v>0</v>
      </c>
    </row>
    <row r="13678" spans="1:4">
      <c r="A13678" s="268">
        <v>97102</v>
      </c>
      <c r="B13678" s="261" t="s">
        <v>13917</v>
      </c>
      <c r="C13678" s="268" t="s">
        <v>147</v>
      </c>
      <c r="D13678" s="283">
        <v>220.58</v>
      </c>
    </row>
    <row r="13679" spans="1:4">
      <c r="A13679" s="268">
        <v>97099</v>
      </c>
      <c r="B13679" s="261" t="s">
        <v>13918</v>
      </c>
      <c r="C13679" s="268" t="s">
        <v>147</v>
      </c>
      <c r="D13679" s="283">
        <v>0</v>
      </c>
    </row>
    <row r="13680" spans="1:4">
      <c r="A13680" s="268">
        <v>97103</v>
      </c>
      <c r="B13680" s="261" t="s">
        <v>13919</v>
      </c>
      <c r="C13680" s="268" t="s">
        <v>147</v>
      </c>
      <c r="D13680" s="283">
        <v>262.29000000000002</v>
      </c>
    </row>
    <row r="13681" spans="1:4">
      <c r="A13681" s="268">
        <v>97100</v>
      </c>
      <c r="B13681" s="261" t="s">
        <v>13920</v>
      </c>
      <c r="C13681" s="268" t="s">
        <v>147</v>
      </c>
      <c r="D13681" s="283">
        <v>0</v>
      </c>
    </row>
    <row r="13682" spans="1:4">
      <c r="A13682" s="268">
        <v>103072</v>
      </c>
      <c r="B13682" s="261" t="s">
        <v>13921</v>
      </c>
      <c r="C13682" s="268" t="s">
        <v>147</v>
      </c>
      <c r="D13682" s="283">
        <v>309.75</v>
      </c>
    </row>
    <row r="13683" spans="1:4">
      <c r="A13683" s="268">
        <v>103055</v>
      </c>
      <c r="B13683" s="261" t="s">
        <v>13922</v>
      </c>
      <c r="C13683" s="268" t="s">
        <v>147</v>
      </c>
      <c r="D13683" s="283">
        <v>0</v>
      </c>
    </row>
    <row r="13684" spans="1:4">
      <c r="A13684" s="268">
        <v>103073</v>
      </c>
      <c r="B13684" s="261" t="s">
        <v>13923</v>
      </c>
      <c r="C13684" s="268" t="s">
        <v>147</v>
      </c>
      <c r="D13684" s="283">
        <v>371.12</v>
      </c>
    </row>
    <row r="13685" spans="1:4">
      <c r="A13685" s="268">
        <v>103056</v>
      </c>
      <c r="B13685" s="261" t="s">
        <v>13924</v>
      </c>
      <c r="C13685" s="268" t="s">
        <v>147</v>
      </c>
      <c r="D13685" s="283">
        <v>0</v>
      </c>
    </row>
    <row r="13686" spans="1:4">
      <c r="A13686" s="268">
        <v>97086</v>
      </c>
      <c r="B13686" s="261" t="s">
        <v>13925</v>
      </c>
      <c r="C13686" s="268" t="s">
        <v>147</v>
      </c>
      <c r="D13686" s="283">
        <v>140.81</v>
      </c>
    </row>
    <row r="13687" spans="1:4">
      <c r="A13687" s="268">
        <v>97085</v>
      </c>
      <c r="B13687" s="261" t="s">
        <v>13926</v>
      </c>
      <c r="C13687" s="268" t="s">
        <v>147</v>
      </c>
      <c r="D13687" s="283">
        <v>0</v>
      </c>
    </row>
    <row r="13688" spans="1:4">
      <c r="A13688" s="268">
        <v>104766</v>
      </c>
      <c r="B13688" s="261" t="s">
        <v>13927</v>
      </c>
      <c r="C13688" s="268" t="s">
        <v>111</v>
      </c>
      <c r="D13688" s="283">
        <v>17.11</v>
      </c>
    </row>
    <row r="13689" spans="1:4">
      <c r="A13689" s="268">
        <v>90467</v>
      </c>
      <c r="B13689" s="261" t="s">
        <v>13928</v>
      </c>
      <c r="C13689" s="268" t="s">
        <v>111</v>
      </c>
      <c r="D13689" s="283">
        <v>25.1</v>
      </c>
    </row>
    <row r="13690" spans="1:4">
      <c r="A13690" s="268">
        <v>90466</v>
      </c>
      <c r="B13690" s="261" t="s">
        <v>13929</v>
      </c>
      <c r="C13690" s="268" t="s">
        <v>111</v>
      </c>
      <c r="D13690" s="283">
        <v>16.690000000000001</v>
      </c>
    </row>
    <row r="13691" spans="1:4">
      <c r="A13691" s="268">
        <v>90469</v>
      </c>
      <c r="B13691" s="261" t="s">
        <v>13930</v>
      </c>
      <c r="C13691" s="268" t="s">
        <v>111</v>
      </c>
      <c r="D13691" s="283">
        <v>12.69</v>
      </c>
    </row>
    <row r="13692" spans="1:4">
      <c r="A13692" s="268">
        <v>90470</v>
      </c>
      <c r="B13692" s="261" t="s">
        <v>13931</v>
      </c>
      <c r="C13692" s="268" t="s">
        <v>111</v>
      </c>
      <c r="D13692" s="283">
        <v>16.899999999999999</v>
      </c>
    </row>
    <row r="13693" spans="1:4">
      <c r="A13693" s="268">
        <v>90468</v>
      </c>
      <c r="B13693" s="261" t="s">
        <v>13932</v>
      </c>
      <c r="C13693" s="268" t="s">
        <v>111</v>
      </c>
      <c r="D13693" s="283">
        <v>8.36</v>
      </c>
    </row>
    <row r="13694" spans="1:4">
      <c r="A13694" s="268">
        <v>91188</v>
      </c>
      <c r="B13694" s="261" t="s">
        <v>13933</v>
      </c>
      <c r="C13694" s="268" t="s">
        <v>347</v>
      </c>
      <c r="D13694" s="283">
        <v>14.17</v>
      </c>
    </row>
    <row r="13695" spans="1:4">
      <c r="A13695" s="268">
        <v>91189</v>
      </c>
      <c r="B13695" s="261" t="s">
        <v>13934</v>
      </c>
      <c r="C13695" s="268" t="s">
        <v>347</v>
      </c>
      <c r="D13695" s="283">
        <v>79.209999999999994</v>
      </c>
    </row>
    <row r="13696" spans="1:4">
      <c r="A13696" s="268">
        <v>91192</v>
      </c>
      <c r="B13696" s="261" t="s">
        <v>13935</v>
      </c>
      <c r="C13696" s="268" t="s">
        <v>347</v>
      </c>
      <c r="D13696" s="283">
        <v>24.44</v>
      </c>
    </row>
    <row r="13697" spans="1:4">
      <c r="A13697" s="268">
        <v>91190</v>
      </c>
      <c r="B13697" s="261" t="s">
        <v>13936</v>
      </c>
      <c r="C13697" s="268" t="s">
        <v>347</v>
      </c>
      <c r="D13697" s="283">
        <v>11.59</v>
      </c>
    </row>
    <row r="13698" spans="1:4">
      <c r="A13698" s="268">
        <v>91191</v>
      </c>
      <c r="B13698" s="261" t="s">
        <v>13937</v>
      </c>
      <c r="C13698" s="268" t="s">
        <v>347</v>
      </c>
      <c r="D13698" s="283">
        <v>16.190000000000001</v>
      </c>
    </row>
    <row r="13699" spans="1:4">
      <c r="A13699" s="268">
        <v>95541</v>
      </c>
      <c r="B13699" s="261" t="s">
        <v>13938</v>
      </c>
      <c r="C13699" s="268" t="s">
        <v>347</v>
      </c>
      <c r="D13699" s="283">
        <v>25.1</v>
      </c>
    </row>
    <row r="13700" spans="1:4">
      <c r="A13700" s="268">
        <v>96564</v>
      </c>
      <c r="B13700" s="261" t="s">
        <v>13939</v>
      </c>
      <c r="C13700" s="268" t="s">
        <v>111</v>
      </c>
      <c r="D13700" s="283">
        <v>0</v>
      </c>
    </row>
    <row r="13701" spans="1:4">
      <c r="A13701" s="268">
        <v>104785</v>
      </c>
      <c r="B13701" s="261" t="s">
        <v>13940</v>
      </c>
      <c r="C13701" s="268" t="s">
        <v>111</v>
      </c>
      <c r="D13701" s="283">
        <v>14.54</v>
      </c>
    </row>
    <row r="13702" spans="1:4">
      <c r="A13702" s="268">
        <v>91166</v>
      </c>
      <c r="B13702" s="261" t="s">
        <v>13941</v>
      </c>
      <c r="C13702" s="268" t="s">
        <v>111</v>
      </c>
      <c r="D13702" s="283">
        <v>4.88</v>
      </c>
    </row>
    <row r="13703" spans="1:4">
      <c r="A13703" s="268">
        <v>91167</v>
      </c>
      <c r="B13703" s="261" t="s">
        <v>13942</v>
      </c>
      <c r="C13703" s="268" t="s">
        <v>111</v>
      </c>
      <c r="D13703" s="283">
        <v>11.9</v>
      </c>
    </row>
    <row r="13704" spans="1:4">
      <c r="A13704" s="268">
        <v>91176</v>
      </c>
      <c r="B13704" s="261" t="s">
        <v>13943</v>
      </c>
      <c r="C13704" s="268" t="s">
        <v>111</v>
      </c>
      <c r="D13704" s="283">
        <v>20.46</v>
      </c>
    </row>
    <row r="13705" spans="1:4">
      <c r="A13705" s="268">
        <v>91182</v>
      </c>
      <c r="B13705" s="261" t="s">
        <v>13944</v>
      </c>
      <c r="C13705" s="268" t="s">
        <v>111</v>
      </c>
      <c r="D13705" s="283">
        <v>27.49</v>
      </c>
    </row>
    <row r="13706" spans="1:4">
      <c r="A13706" s="268">
        <v>91186</v>
      </c>
      <c r="B13706" s="261" t="s">
        <v>13945</v>
      </c>
      <c r="C13706" s="268" t="s">
        <v>111</v>
      </c>
      <c r="D13706" s="283">
        <v>30.08</v>
      </c>
    </row>
    <row r="13707" spans="1:4">
      <c r="A13707" s="268">
        <v>91171</v>
      </c>
      <c r="B13707" s="261" t="s">
        <v>13946</v>
      </c>
      <c r="C13707" s="268" t="s">
        <v>111</v>
      </c>
      <c r="D13707" s="283">
        <v>19.63</v>
      </c>
    </row>
    <row r="13708" spans="1:4">
      <c r="A13708" s="268">
        <v>91187</v>
      </c>
      <c r="B13708" s="261" t="s">
        <v>13947</v>
      </c>
      <c r="C13708" s="268" t="s">
        <v>111</v>
      </c>
      <c r="D13708" s="283">
        <v>26.85</v>
      </c>
    </row>
    <row r="13709" spans="1:4">
      <c r="A13709" s="268">
        <v>91172</v>
      </c>
      <c r="B13709" s="261" t="s">
        <v>13948</v>
      </c>
      <c r="C13709" s="268" t="s">
        <v>111</v>
      </c>
      <c r="D13709" s="283">
        <v>22.66</v>
      </c>
    </row>
    <row r="13710" spans="1:4">
      <c r="A13710" s="268">
        <v>91185</v>
      </c>
      <c r="B13710" s="261" t="s">
        <v>13949</v>
      </c>
      <c r="C13710" s="268" t="s">
        <v>111</v>
      </c>
      <c r="D13710" s="283">
        <v>27.49</v>
      </c>
    </row>
    <row r="13711" spans="1:4">
      <c r="A13711" s="268">
        <v>91170</v>
      </c>
      <c r="B13711" s="261" t="s">
        <v>13950</v>
      </c>
      <c r="C13711" s="268" t="s">
        <v>111</v>
      </c>
      <c r="D13711" s="283">
        <v>11.9</v>
      </c>
    </row>
    <row r="13712" spans="1:4">
      <c r="A13712" s="268">
        <v>91180</v>
      </c>
      <c r="B13712" s="261" t="s">
        <v>13951</v>
      </c>
      <c r="C13712" s="268" t="s">
        <v>111</v>
      </c>
      <c r="D13712" s="283">
        <v>27.26</v>
      </c>
    </row>
    <row r="13713" spans="1:4">
      <c r="A13713" s="268">
        <v>91181</v>
      </c>
      <c r="B13713" s="261" t="s">
        <v>13952</v>
      </c>
      <c r="C13713" s="268" t="s">
        <v>111</v>
      </c>
      <c r="D13713" s="283">
        <v>28.51</v>
      </c>
    </row>
    <row r="13714" spans="1:4">
      <c r="A13714" s="268">
        <v>91179</v>
      </c>
      <c r="B13714" s="261" t="s">
        <v>13953</v>
      </c>
      <c r="C13714" s="268" t="s">
        <v>111</v>
      </c>
      <c r="D13714" s="283">
        <v>20.46</v>
      </c>
    </row>
    <row r="13715" spans="1:4">
      <c r="A13715" s="268">
        <v>91174</v>
      </c>
      <c r="B13715" s="261" t="s">
        <v>13954</v>
      </c>
      <c r="C13715" s="268" t="s">
        <v>111</v>
      </c>
      <c r="D13715" s="283">
        <v>7.84</v>
      </c>
    </row>
    <row r="13716" spans="1:4">
      <c r="A13716" s="268">
        <v>91175</v>
      </c>
      <c r="B13716" s="261" t="s">
        <v>13955</v>
      </c>
      <c r="C13716" s="268" t="s">
        <v>111</v>
      </c>
      <c r="D13716" s="283">
        <v>12.22</v>
      </c>
    </row>
    <row r="13717" spans="1:4">
      <c r="A13717" s="268">
        <v>91173</v>
      </c>
      <c r="B13717" s="261" t="s">
        <v>13956</v>
      </c>
      <c r="C13717" s="268" t="s">
        <v>111</v>
      </c>
      <c r="D13717" s="283">
        <v>4.4400000000000004</v>
      </c>
    </row>
    <row r="13718" spans="1:4">
      <c r="A13718" s="268">
        <v>104759</v>
      </c>
      <c r="B13718" s="261" t="s">
        <v>13957</v>
      </c>
      <c r="C13718" s="268" t="s">
        <v>347</v>
      </c>
      <c r="D13718" s="283">
        <v>43.83</v>
      </c>
    </row>
    <row r="13719" spans="1:4">
      <c r="A13719" s="268">
        <v>104760</v>
      </c>
      <c r="B13719" s="261" t="s">
        <v>13958</v>
      </c>
      <c r="C13719" s="268" t="s">
        <v>347</v>
      </c>
      <c r="D13719" s="283">
        <v>64.02</v>
      </c>
    </row>
    <row r="13720" spans="1:4">
      <c r="A13720" s="268">
        <v>104758</v>
      </c>
      <c r="B13720" s="261" t="s">
        <v>13959</v>
      </c>
      <c r="C13720" s="268" t="s">
        <v>347</v>
      </c>
      <c r="D13720" s="283">
        <v>16.440000000000001</v>
      </c>
    </row>
    <row r="13721" spans="1:4">
      <c r="A13721" s="268">
        <v>90437</v>
      </c>
      <c r="B13721" s="261" t="s">
        <v>13960</v>
      </c>
      <c r="C13721" s="268" t="s">
        <v>347</v>
      </c>
      <c r="D13721" s="283">
        <v>42.43</v>
      </c>
    </row>
    <row r="13722" spans="1:4">
      <c r="A13722" s="268">
        <v>90438</v>
      </c>
      <c r="B13722" s="261" t="s">
        <v>13961</v>
      </c>
      <c r="C13722" s="268" t="s">
        <v>347</v>
      </c>
      <c r="D13722" s="283">
        <v>61.96</v>
      </c>
    </row>
    <row r="13723" spans="1:4">
      <c r="A13723" s="268">
        <v>90436</v>
      </c>
      <c r="B13723" s="261" t="s">
        <v>13962</v>
      </c>
      <c r="C13723" s="268" t="s">
        <v>347</v>
      </c>
      <c r="D13723" s="283">
        <v>15.92</v>
      </c>
    </row>
    <row r="13724" spans="1:4">
      <c r="A13724" s="268">
        <v>104770</v>
      </c>
      <c r="B13724" s="261" t="s">
        <v>13963</v>
      </c>
      <c r="C13724" s="268" t="s">
        <v>347</v>
      </c>
      <c r="D13724" s="283">
        <v>1.85</v>
      </c>
    </row>
    <row r="13725" spans="1:4">
      <c r="A13725" s="268">
        <v>104772</v>
      </c>
      <c r="B13725" s="261" t="s">
        <v>13964</v>
      </c>
      <c r="C13725" s="268" t="s">
        <v>347</v>
      </c>
      <c r="D13725" s="283">
        <v>2.71</v>
      </c>
    </row>
    <row r="13726" spans="1:4">
      <c r="A13726" s="268">
        <v>104768</v>
      </c>
      <c r="B13726" s="261" t="s">
        <v>13965</v>
      </c>
      <c r="C13726" s="268" t="s">
        <v>347</v>
      </c>
      <c r="D13726" s="283">
        <v>0.69</v>
      </c>
    </row>
    <row r="13727" spans="1:4">
      <c r="A13727" s="268">
        <v>104769</v>
      </c>
      <c r="B13727" s="261" t="s">
        <v>13966</v>
      </c>
      <c r="C13727" s="268" t="s">
        <v>347</v>
      </c>
      <c r="D13727" s="283">
        <v>1.79</v>
      </c>
    </row>
    <row r="13728" spans="1:4">
      <c r="A13728" s="268">
        <v>104771</v>
      </c>
      <c r="B13728" s="261" t="s">
        <v>13967</v>
      </c>
      <c r="C13728" s="268" t="s">
        <v>347</v>
      </c>
      <c r="D13728" s="283">
        <v>2.62</v>
      </c>
    </row>
    <row r="13729" spans="1:4">
      <c r="A13729" s="268">
        <v>104767</v>
      </c>
      <c r="B13729" s="261" t="s">
        <v>13968</v>
      </c>
      <c r="C13729" s="268" t="s">
        <v>347</v>
      </c>
      <c r="D13729" s="283">
        <v>0.66</v>
      </c>
    </row>
    <row r="13730" spans="1:4">
      <c r="A13730" s="268">
        <v>104762</v>
      </c>
      <c r="B13730" s="261" t="s">
        <v>13969</v>
      </c>
      <c r="C13730" s="268" t="s">
        <v>347</v>
      </c>
      <c r="D13730" s="283">
        <v>6.85</v>
      </c>
    </row>
    <row r="13731" spans="1:4">
      <c r="A13731" s="268">
        <v>104763</v>
      </c>
      <c r="B13731" s="261" t="s">
        <v>13970</v>
      </c>
      <c r="C13731" s="268" t="s">
        <v>347</v>
      </c>
      <c r="D13731" s="283">
        <v>10.01</v>
      </c>
    </row>
    <row r="13732" spans="1:4">
      <c r="A13732" s="268">
        <v>104761</v>
      </c>
      <c r="B13732" s="261" t="s">
        <v>13971</v>
      </c>
      <c r="C13732" s="268" t="s">
        <v>347</v>
      </c>
      <c r="D13732" s="283">
        <v>2.56</v>
      </c>
    </row>
    <row r="13733" spans="1:4">
      <c r="A13733" s="268">
        <v>90440</v>
      </c>
      <c r="B13733" s="261" t="s">
        <v>13972</v>
      </c>
      <c r="C13733" s="268" t="s">
        <v>347</v>
      </c>
      <c r="D13733" s="283">
        <v>6.66</v>
      </c>
    </row>
    <row r="13734" spans="1:4">
      <c r="A13734" s="268">
        <v>90441</v>
      </c>
      <c r="B13734" s="261" t="s">
        <v>13973</v>
      </c>
      <c r="C13734" s="268" t="s">
        <v>347</v>
      </c>
      <c r="D13734" s="283">
        <v>9.74</v>
      </c>
    </row>
    <row r="13735" spans="1:4">
      <c r="A13735" s="268">
        <v>90439</v>
      </c>
      <c r="B13735" s="261" t="s">
        <v>13974</v>
      </c>
      <c r="C13735" s="268" t="s">
        <v>347</v>
      </c>
      <c r="D13735" s="283">
        <v>2.4900000000000002</v>
      </c>
    </row>
    <row r="13736" spans="1:4">
      <c r="A13736" s="268">
        <v>104776</v>
      </c>
      <c r="B13736" s="261" t="s">
        <v>13975</v>
      </c>
      <c r="C13736" s="268" t="s">
        <v>347</v>
      </c>
      <c r="D13736" s="283">
        <v>6.5</v>
      </c>
    </row>
    <row r="13737" spans="1:4">
      <c r="A13737" s="268">
        <v>104778</v>
      </c>
      <c r="B13737" s="261" t="s">
        <v>13976</v>
      </c>
      <c r="C13737" s="268" t="s">
        <v>347</v>
      </c>
      <c r="D13737" s="283">
        <v>9.49</v>
      </c>
    </row>
    <row r="13738" spans="1:4">
      <c r="A13738" s="268">
        <v>104774</v>
      </c>
      <c r="B13738" s="261" t="s">
        <v>13977</v>
      </c>
      <c r="C13738" s="268" t="s">
        <v>347</v>
      </c>
      <c r="D13738" s="283">
        <v>2.42</v>
      </c>
    </row>
    <row r="13739" spans="1:4">
      <c r="A13739" s="268">
        <v>104775</v>
      </c>
      <c r="B13739" s="261" t="s">
        <v>13978</v>
      </c>
      <c r="C13739" s="268" t="s">
        <v>347</v>
      </c>
      <c r="D13739" s="283">
        <v>6.32</v>
      </c>
    </row>
    <row r="13740" spans="1:4">
      <c r="A13740" s="268">
        <v>104777</v>
      </c>
      <c r="B13740" s="261" t="s">
        <v>13979</v>
      </c>
      <c r="C13740" s="268" t="s">
        <v>347</v>
      </c>
      <c r="D13740" s="283">
        <v>9.23</v>
      </c>
    </row>
    <row r="13741" spans="1:4">
      <c r="A13741" s="268">
        <v>104773</v>
      </c>
      <c r="B13741" s="261" t="s">
        <v>13980</v>
      </c>
      <c r="C13741" s="268" t="s">
        <v>347</v>
      </c>
      <c r="D13741" s="283">
        <v>2.36</v>
      </c>
    </row>
    <row r="13742" spans="1:4">
      <c r="A13742" s="268">
        <v>104782</v>
      </c>
      <c r="B13742" s="261" t="s">
        <v>13981</v>
      </c>
      <c r="C13742" s="268" t="s">
        <v>347</v>
      </c>
      <c r="D13742" s="283">
        <v>54.96</v>
      </c>
    </row>
    <row r="13743" spans="1:4">
      <c r="A13743" s="268">
        <v>90451</v>
      </c>
      <c r="B13743" s="261" t="s">
        <v>13982</v>
      </c>
      <c r="C13743" s="268" t="s">
        <v>347</v>
      </c>
      <c r="D13743" s="283">
        <v>6.52</v>
      </c>
    </row>
    <row r="13744" spans="1:4">
      <c r="A13744" s="268">
        <v>90452</v>
      </c>
      <c r="B13744" s="261" t="s">
        <v>13983</v>
      </c>
      <c r="C13744" s="268" t="s">
        <v>347</v>
      </c>
      <c r="D13744" s="283">
        <v>23.6</v>
      </c>
    </row>
    <row r="13745" spans="1:4">
      <c r="A13745" s="268">
        <v>90455</v>
      </c>
      <c r="B13745" s="261" t="s">
        <v>13984</v>
      </c>
      <c r="C13745" s="268" t="s">
        <v>347</v>
      </c>
      <c r="D13745" s="283">
        <v>7.98</v>
      </c>
    </row>
    <row r="13746" spans="1:4">
      <c r="A13746" s="268">
        <v>104784</v>
      </c>
      <c r="B13746" s="261" t="s">
        <v>13985</v>
      </c>
      <c r="C13746" s="268" t="s">
        <v>347</v>
      </c>
      <c r="D13746" s="283">
        <v>13.18</v>
      </c>
    </row>
    <row r="13747" spans="1:4">
      <c r="A13747" s="268">
        <v>90453</v>
      </c>
      <c r="B13747" s="261" t="s">
        <v>13986</v>
      </c>
      <c r="C13747" s="268" t="s">
        <v>347</v>
      </c>
      <c r="D13747" s="283">
        <v>3.86</v>
      </c>
    </row>
    <row r="13748" spans="1:4">
      <c r="A13748" s="268">
        <v>104783</v>
      </c>
      <c r="B13748" s="261" t="s">
        <v>13987</v>
      </c>
      <c r="C13748" s="268" t="s">
        <v>347</v>
      </c>
      <c r="D13748" s="283">
        <v>4.83</v>
      </c>
    </row>
    <row r="13749" spans="1:4">
      <c r="A13749" s="268">
        <v>90454</v>
      </c>
      <c r="B13749" s="261" t="s">
        <v>13988</v>
      </c>
      <c r="C13749" s="268" t="s">
        <v>347</v>
      </c>
      <c r="D13749" s="283">
        <v>6.13</v>
      </c>
    </row>
    <row r="13750" spans="1:4">
      <c r="A13750" s="268">
        <v>90459</v>
      </c>
      <c r="B13750" s="261" t="s">
        <v>13989</v>
      </c>
      <c r="C13750" s="268" t="s">
        <v>347</v>
      </c>
      <c r="D13750" s="283">
        <v>52.2</v>
      </c>
    </row>
    <row r="13751" spans="1:4">
      <c r="A13751" s="268">
        <v>90456</v>
      </c>
      <c r="B13751" s="261" t="s">
        <v>13990</v>
      </c>
      <c r="C13751" s="268" t="s">
        <v>347</v>
      </c>
      <c r="D13751" s="283">
        <v>5.85</v>
      </c>
    </row>
    <row r="13752" spans="1:4">
      <c r="A13752" s="268">
        <v>90458</v>
      </c>
      <c r="B13752" s="261" t="s">
        <v>13991</v>
      </c>
      <c r="C13752" s="268" t="s">
        <v>347</v>
      </c>
      <c r="D13752" s="283">
        <v>38.090000000000003</v>
      </c>
    </row>
    <row r="13753" spans="1:4">
      <c r="A13753" s="268">
        <v>90457</v>
      </c>
      <c r="B13753" s="261" t="s">
        <v>13992</v>
      </c>
      <c r="C13753" s="268" t="s">
        <v>347</v>
      </c>
      <c r="D13753" s="283">
        <v>13.35</v>
      </c>
    </row>
    <row r="13754" spans="1:4">
      <c r="A13754" s="268">
        <v>90447</v>
      </c>
      <c r="B13754" s="261" t="s">
        <v>13993</v>
      </c>
      <c r="C13754" s="268" t="s">
        <v>111</v>
      </c>
      <c r="D13754" s="283">
        <v>8.83</v>
      </c>
    </row>
    <row r="13755" spans="1:4">
      <c r="A13755" s="268">
        <v>91222</v>
      </c>
      <c r="B13755" s="261" t="s">
        <v>13994</v>
      </c>
      <c r="C13755" s="268" t="s">
        <v>111</v>
      </c>
      <c r="D13755" s="283">
        <v>9.5</v>
      </c>
    </row>
    <row r="13756" spans="1:4">
      <c r="A13756" s="268">
        <v>90443</v>
      </c>
      <c r="B13756" s="261" t="s">
        <v>13995</v>
      </c>
      <c r="C13756" s="268" t="s">
        <v>111</v>
      </c>
      <c r="D13756" s="283">
        <v>8.5399999999999991</v>
      </c>
    </row>
    <row r="13757" spans="1:4">
      <c r="A13757" s="268">
        <v>104780</v>
      </c>
      <c r="B13757" s="261" t="s">
        <v>13996</v>
      </c>
      <c r="C13757" s="268" t="s">
        <v>111</v>
      </c>
      <c r="D13757" s="283">
        <v>5.66</v>
      </c>
    </row>
    <row r="13758" spans="1:4">
      <c r="A13758" s="268">
        <v>104781</v>
      </c>
      <c r="B13758" s="261" t="s">
        <v>13997</v>
      </c>
      <c r="C13758" s="268" t="s">
        <v>111</v>
      </c>
      <c r="D13758" s="283">
        <v>6.5</v>
      </c>
    </row>
    <row r="13759" spans="1:4">
      <c r="A13759" s="268">
        <v>104779</v>
      </c>
      <c r="B13759" s="261" t="s">
        <v>13998</v>
      </c>
      <c r="C13759" s="268" t="s">
        <v>111</v>
      </c>
      <c r="D13759" s="283">
        <v>5.61</v>
      </c>
    </row>
    <row r="13760" spans="1:4">
      <c r="A13760" s="268">
        <v>104787</v>
      </c>
      <c r="B13760" s="261" t="s">
        <v>13999</v>
      </c>
      <c r="C13760" s="268" t="s">
        <v>111</v>
      </c>
      <c r="D13760" s="283">
        <v>2.2000000000000002</v>
      </c>
    </row>
    <row r="13761" spans="1:4">
      <c r="A13761" s="268">
        <v>104788</v>
      </c>
      <c r="B13761" s="261" t="s">
        <v>14000</v>
      </c>
      <c r="C13761" s="268" t="s">
        <v>111</v>
      </c>
      <c r="D13761" s="283">
        <v>2.92</v>
      </c>
    </row>
    <row r="13762" spans="1:4">
      <c r="A13762" s="268">
        <v>104786</v>
      </c>
      <c r="B13762" s="261" t="s">
        <v>14001</v>
      </c>
      <c r="C13762" s="268" t="s">
        <v>111</v>
      </c>
      <c r="D13762" s="283">
        <v>1.66</v>
      </c>
    </row>
    <row r="13763" spans="1:4">
      <c r="A13763" s="268">
        <v>90445</v>
      </c>
      <c r="B13763" s="261" t="s">
        <v>14002</v>
      </c>
      <c r="C13763" s="268" t="s">
        <v>111</v>
      </c>
      <c r="D13763" s="283">
        <v>9.51</v>
      </c>
    </row>
    <row r="13764" spans="1:4">
      <c r="A13764" s="268">
        <v>90446</v>
      </c>
      <c r="B13764" s="261" t="s">
        <v>14003</v>
      </c>
      <c r="C13764" s="268" t="s">
        <v>111</v>
      </c>
      <c r="D13764" s="283">
        <v>12.65</v>
      </c>
    </row>
    <row r="13765" spans="1:4">
      <c r="A13765" s="268">
        <v>90444</v>
      </c>
      <c r="B13765" s="261" t="s">
        <v>14004</v>
      </c>
      <c r="C13765" s="268" t="s">
        <v>111</v>
      </c>
      <c r="D13765" s="283">
        <v>7.18</v>
      </c>
    </row>
    <row r="13766" spans="1:4">
      <c r="A13766" s="268">
        <v>104764</v>
      </c>
      <c r="B13766" s="261" t="s">
        <v>14005</v>
      </c>
      <c r="C13766" s="268" t="s">
        <v>111</v>
      </c>
      <c r="D13766" s="283">
        <v>23.27</v>
      </c>
    </row>
    <row r="13767" spans="1:4">
      <c r="A13767" s="268">
        <v>90460</v>
      </c>
      <c r="B13767" s="261" t="s">
        <v>14006</v>
      </c>
      <c r="C13767" s="268" t="s">
        <v>111</v>
      </c>
      <c r="D13767" s="283">
        <v>28.89</v>
      </c>
    </row>
    <row r="13768" spans="1:4">
      <c r="A13768" s="268">
        <v>90462</v>
      </c>
      <c r="B13768" s="261" t="s">
        <v>14007</v>
      </c>
      <c r="C13768" s="268" t="s">
        <v>111</v>
      </c>
      <c r="D13768" s="283">
        <v>5.05</v>
      </c>
    </row>
    <row r="13769" spans="1:4">
      <c r="A13769" s="268">
        <v>104765</v>
      </c>
      <c r="B13769" s="261" t="s">
        <v>14008</v>
      </c>
      <c r="C13769" s="268" t="s">
        <v>111</v>
      </c>
      <c r="D13769" s="283">
        <v>18.309999999999999</v>
      </c>
    </row>
    <row r="13770" spans="1:4">
      <c r="A13770" s="268">
        <v>90461</v>
      </c>
      <c r="B13770" s="261" t="s">
        <v>14009</v>
      </c>
      <c r="C13770" s="268" t="s">
        <v>111</v>
      </c>
      <c r="D13770" s="283">
        <v>21.14</v>
      </c>
    </row>
    <row r="13771" spans="1:4">
      <c r="A13771" s="268">
        <v>90463</v>
      </c>
      <c r="B13771" s="261" t="s">
        <v>14010</v>
      </c>
      <c r="C13771" s="268" t="s">
        <v>111</v>
      </c>
      <c r="D13771" s="283">
        <v>4.1900000000000004</v>
      </c>
    </row>
    <row r="13772" spans="1:4">
      <c r="A13772" s="268">
        <v>96560</v>
      </c>
      <c r="B13772" s="261" t="s">
        <v>14011</v>
      </c>
      <c r="C13772" s="268" t="s">
        <v>147</v>
      </c>
      <c r="D13772" s="283">
        <v>36.69</v>
      </c>
    </row>
    <row r="13773" spans="1:4">
      <c r="A13773" s="268">
        <v>96559</v>
      </c>
      <c r="B13773" s="261" t="s">
        <v>14012</v>
      </c>
      <c r="C13773" s="268" t="s">
        <v>147</v>
      </c>
      <c r="D13773" s="283">
        <v>39.82</v>
      </c>
    </row>
    <row r="13774" spans="1:4">
      <c r="A13774" s="268">
        <v>96562</v>
      </c>
      <c r="B13774" s="261" t="s">
        <v>14013</v>
      </c>
      <c r="C13774" s="268" t="s">
        <v>111</v>
      </c>
      <c r="D13774" s="283">
        <v>56.97</v>
      </c>
    </row>
    <row r="13775" spans="1:4">
      <c r="A13775" s="268">
        <v>96563</v>
      </c>
      <c r="B13775" s="261" t="s">
        <v>14014</v>
      </c>
      <c r="C13775" s="268" t="s">
        <v>111</v>
      </c>
      <c r="D13775" s="283">
        <v>63.69</v>
      </c>
    </row>
    <row r="13776" spans="1:4">
      <c r="A13776" s="268">
        <v>102469</v>
      </c>
      <c r="B13776" s="261" t="s">
        <v>14015</v>
      </c>
      <c r="C13776" s="268" t="s">
        <v>147</v>
      </c>
      <c r="D13776" s="283">
        <v>0</v>
      </c>
    </row>
    <row r="13777" spans="1:4">
      <c r="A13777" s="268">
        <v>104388</v>
      </c>
      <c r="B13777" s="261" t="s">
        <v>14016</v>
      </c>
      <c r="C13777" s="268" t="s">
        <v>147</v>
      </c>
      <c r="D13777" s="283">
        <v>0</v>
      </c>
    </row>
    <row r="13778" spans="1:4">
      <c r="A13778" s="268">
        <v>104387</v>
      </c>
      <c r="B13778" s="261" t="s">
        <v>14017</v>
      </c>
      <c r="C13778" s="268" t="s">
        <v>138</v>
      </c>
      <c r="D13778" s="283">
        <v>0</v>
      </c>
    </row>
    <row r="13779" spans="1:4">
      <c r="A13779" s="268">
        <v>104364</v>
      </c>
      <c r="B13779" s="261" t="s">
        <v>14018</v>
      </c>
      <c r="C13779" s="268" t="s">
        <v>138</v>
      </c>
      <c r="D13779" s="283">
        <v>0</v>
      </c>
    </row>
    <row r="13780" spans="1:4">
      <c r="A13780" s="268">
        <v>102097</v>
      </c>
      <c r="B13780" s="261" t="s">
        <v>14019</v>
      </c>
      <c r="C13780" s="268" t="s">
        <v>138</v>
      </c>
      <c r="D13780" s="283">
        <v>0</v>
      </c>
    </row>
    <row r="13781" spans="1:4">
      <c r="A13781" s="268">
        <v>104365</v>
      </c>
      <c r="B13781" s="261" t="s">
        <v>14020</v>
      </c>
      <c r="C13781" s="268" t="s">
        <v>138</v>
      </c>
      <c r="D13781" s="283">
        <v>0</v>
      </c>
    </row>
    <row r="13782" spans="1:4">
      <c r="A13782" s="268">
        <v>101870</v>
      </c>
      <c r="B13782" s="261" t="s">
        <v>14021</v>
      </c>
      <c r="C13782" s="268" t="s">
        <v>147</v>
      </c>
      <c r="D13782" s="283">
        <v>46.27</v>
      </c>
    </row>
    <row r="13783" spans="1:4">
      <c r="A13783" s="268">
        <v>101866</v>
      </c>
      <c r="B13783" s="261" t="s">
        <v>14022</v>
      </c>
      <c r="C13783" s="268" t="s">
        <v>147</v>
      </c>
      <c r="D13783" s="283">
        <v>39.619999999999997</v>
      </c>
    </row>
    <row r="13784" spans="1:4">
      <c r="A13784" s="268">
        <v>101867</v>
      </c>
      <c r="B13784" s="261" t="s">
        <v>14023</v>
      </c>
      <c r="C13784" s="268" t="s">
        <v>147</v>
      </c>
      <c r="D13784" s="283">
        <v>44.73</v>
      </c>
    </row>
    <row r="13785" spans="1:4">
      <c r="A13785" s="268">
        <v>101868</v>
      </c>
      <c r="B13785" s="261" t="s">
        <v>14024</v>
      </c>
      <c r="C13785" s="268" t="s">
        <v>147</v>
      </c>
      <c r="D13785" s="283">
        <v>36.07</v>
      </c>
    </row>
    <row r="13786" spans="1:4">
      <c r="A13786" s="268">
        <v>101869</v>
      </c>
      <c r="B13786" s="261" t="s">
        <v>14025</v>
      </c>
      <c r="C13786" s="268" t="s">
        <v>147</v>
      </c>
      <c r="D13786" s="283">
        <v>41.17</v>
      </c>
    </row>
    <row r="13787" spans="1:4">
      <c r="A13787" s="268">
        <v>101856</v>
      </c>
      <c r="B13787" s="261" t="s">
        <v>14026</v>
      </c>
      <c r="C13787" s="268" t="s">
        <v>147</v>
      </c>
      <c r="D13787" s="283">
        <v>32.93</v>
      </c>
    </row>
    <row r="13788" spans="1:4">
      <c r="A13788" s="268">
        <v>101865</v>
      </c>
      <c r="B13788" s="261" t="s">
        <v>14027</v>
      </c>
      <c r="C13788" s="268" t="s">
        <v>147</v>
      </c>
      <c r="D13788" s="283">
        <v>44.21</v>
      </c>
    </row>
    <row r="13789" spans="1:4">
      <c r="A13789" s="268">
        <v>101861</v>
      </c>
      <c r="B13789" s="261" t="s">
        <v>14028</v>
      </c>
      <c r="C13789" s="268" t="s">
        <v>147</v>
      </c>
      <c r="D13789" s="283">
        <v>39.369999999999997</v>
      </c>
    </row>
    <row r="13790" spans="1:4">
      <c r="A13790" s="268">
        <v>101862</v>
      </c>
      <c r="B13790" s="261" t="s">
        <v>14029</v>
      </c>
      <c r="C13790" s="268" t="s">
        <v>147</v>
      </c>
      <c r="D13790" s="283">
        <v>42.69</v>
      </c>
    </row>
    <row r="13791" spans="1:4">
      <c r="A13791" s="268">
        <v>101863</v>
      </c>
      <c r="B13791" s="261" t="s">
        <v>14030</v>
      </c>
      <c r="C13791" s="268" t="s">
        <v>147</v>
      </c>
      <c r="D13791" s="283">
        <v>34</v>
      </c>
    </row>
    <row r="13792" spans="1:4">
      <c r="A13792" s="268">
        <v>101864</v>
      </c>
      <c r="B13792" s="261" t="s">
        <v>14031</v>
      </c>
      <c r="C13792" s="268" t="s">
        <v>147</v>
      </c>
      <c r="D13792" s="283">
        <v>39.119999999999997</v>
      </c>
    </row>
    <row r="13793" spans="1:4">
      <c r="A13793" s="268">
        <v>101860</v>
      </c>
      <c r="B13793" s="261" t="s">
        <v>14032</v>
      </c>
      <c r="C13793" s="268" t="s">
        <v>147</v>
      </c>
      <c r="D13793" s="283">
        <v>41.91</v>
      </c>
    </row>
    <row r="13794" spans="1:4">
      <c r="A13794" s="268">
        <v>101857</v>
      </c>
      <c r="B13794" s="261" t="s">
        <v>14033</v>
      </c>
      <c r="C13794" s="268" t="s">
        <v>147</v>
      </c>
      <c r="D13794" s="283">
        <v>40.479999999999997</v>
      </c>
    </row>
    <row r="13795" spans="1:4">
      <c r="A13795" s="268">
        <v>101858</v>
      </c>
      <c r="B13795" s="261" t="s">
        <v>14034</v>
      </c>
      <c r="C13795" s="268" t="s">
        <v>147</v>
      </c>
      <c r="D13795" s="283">
        <v>33.56</v>
      </c>
    </row>
    <row r="13796" spans="1:4">
      <c r="A13796" s="268">
        <v>101859</v>
      </c>
      <c r="B13796" s="261" t="s">
        <v>14035</v>
      </c>
      <c r="C13796" s="268" t="s">
        <v>147</v>
      </c>
      <c r="D13796" s="283">
        <v>36.799999999999997</v>
      </c>
    </row>
    <row r="13797" spans="1:4">
      <c r="A13797" s="268">
        <v>101852</v>
      </c>
      <c r="B13797" s="261" t="s">
        <v>14036</v>
      </c>
      <c r="C13797" s="268" t="s">
        <v>147</v>
      </c>
      <c r="D13797" s="283">
        <v>85.54</v>
      </c>
    </row>
    <row r="13798" spans="1:4">
      <c r="A13798" s="268">
        <v>104385</v>
      </c>
      <c r="B13798" s="261" t="s">
        <v>14037</v>
      </c>
      <c r="C13798" s="268" t="s">
        <v>147</v>
      </c>
      <c r="D13798" s="283">
        <v>0</v>
      </c>
    </row>
    <row r="13799" spans="1:4">
      <c r="A13799" s="268">
        <v>101850</v>
      </c>
      <c r="B13799" s="261" t="s">
        <v>14038</v>
      </c>
      <c r="C13799" s="268" t="s">
        <v>147</v>
      </c>
      <c r="D13799" s="283">
        <v>69.3</v>
      </c>
    </row>
    <row r="13800" spans="1:4">
      <c r="A13800" s="268">
        <v>101855</v>
      </c>
      <c r="B13800" s="261" t="s">
        <v>14039</v>
      </c>
      <c r="C13800" s="268" t="s">
        <v>147</v>
      </c>
      <c r="D13800" s="283">
        <v>91.04</v>
      </c>
    </row>
    <row r="13801" spans="1:4">
      <c r="A13801" s="268">
        <v>104386</v>
      </c>
      <c r="B13801" s="261" t="s">
        <v>14040</v>
      </c>
      <c r="C13801" s="268" t="s">
        <v>147</v>
      </c>
      <c r="D13801" s="283">
        <v>0</v>
      </c>
    </row>
    <row r="13802" spans="1:4">
      <c r="A13802" s="268">
        <v>101853</v>
      </c>
      <c r="B13802" s="261" t="s">
        <v>14041</v>
      </c>
      <c r="C13802" s="268" t="s">
        <v>147</v>
      </c>
      <c r="D13802" s="283">
        <v>62.33</v>
      </c>
    </row>
    <row r="13803" spans="1:4">
      <c r="A13803" s="268">
        <v>101849</v>
      </c>
      <c r="B13803" s="261" t="s">
        <v>14042</v>
      </c>
      <c r="C13803" s="268" t="s">
        <v>138</v>
      </c>
      <c r="D13803" s="283">
        <v>200.39</v>
      </c>
    </row>
    <row r="13804" spans="1:4">
      <c r="A13804" s="268">
        <v>101841</v>
      </c>
      <c r="B13804" s="261" t="s">
        <v>14043</v>
      </c>
      <c r="C13804" s="268" t="s">
        <v>138</v>
      </c>
      <c r="D13804" s="283">
        <v>116.02</v>
      </c>
    </row>
    <row r="13805" spans="1:4">
      <c r="A13805" s="268">
        <v>101843</v>
      </c>
      <c r="B13805" s="261" t="s">
        <v>14044</v>
      </c>
      <c r="C13805" s="268" t="s">
        <v>138</v>
      </c>
      <c r="D13805" s="283">
        <v>190.57</v>
      </c>
    </row>
    <row r="13806" spans="1:4">
      <c r="A13806" s="268">
        <v>101844</v>
      </c>
      <c r="B13806" s="261" t="s">
        <v>14045</v>
      </c>
      <c r="C13806" s="268" t="s">
        <v>138</v>
      </c>
      <c r="D13806" s="283">
        <v>225.44</v>
      </c>
    </row>
    <row r="13807" spans="1:4">
      <c r="A13807" s="268">
        <v>101845</v>
      </c>
      <c r="B13807" s="261" t="s">
        <v>14046</v>
      </c>
      <c r="C13807" s="268" t="s">
        <v>138</v>
      </c>
      <c r="D13807" s="283">
        <v>259.83</v>
      </c>
    </row>
    <row r="13808" spans="1:4">
      <c r="A13808" s="268">
        <v>101842</v>
      </c>
      <c r="B13808" s="261" t="s">
        <v>14047</v>
      </c>
      <c r="C13808" s="268" t="s">
        <v>138</v>
      </c>
      <c r="D13808" s="283">
        <v>101.12</v>
      </c>
    </row>
    <row r="13809" spans="1:4">
      <c r="A13809" s="268">
        <v>101846</v>
      </c>
      <c r="B13809" s="261" t="s">
        <v>14048</v>
      </c>
      <c r="C13809" s="268" t="s">
        <v>138</v>
      </c>
      <c r="D13809" s="283">
        <v>176.27</v>
      </c>
    </row>
    <row r="13810" spans="1:4">
      <c r="A13810" s="268">
        <v>101847</v>
      </c>
      <c r="B13810" s="261" t="s">
        <v>14049</v>
      </c>
      <c r="C13810" s="268" t="s">
        <v>138</v>
      </c>
      <c r="D13810" s="283">
        <v>211.43</v>
      </c>
    </row>
    <row r="13811" spans="1:4">
      <c r="A13811" s="268">
        <v>101848</v>
      </c>
      <c r="B13811" s="261" t="s">
        <v>14050</v>
      </c>
      <c r="C13811" s="268" t="s">
        <v>138</v>
      </c>
      <c r="D13811" s="283">
        <v>246.13</v>
      </c>
    </row>
    <row r="13812" spans="1:4">
      <c r="A13812" s="268">
        <v>101839</v>
      </c>
      <c r="B13812" s="261" t="s">
        <v>14051</v>
      </c>
      <c r="C13812" s="268" t="s">
        <v>138</v>
      </c>
      <c r="D13812" s="283">
        <v>141.38999999999999</v>
      </c>
    </row>
    <row r="13813" spans="1:4">
      <c r="A13813" s="268">
        <v>101840</v>
      </c>
      <c r="B13813" s="261" t="s">
        <v>14052</v>
      </c>
      <c r="C13813" s="268" t="s">
        <v>138</v>
      </c>
      <c r="D13813" s="283">
        <v>224.91</v>
      </c>
    </row>
    <row r="13814" spans="1:4">
      <c r="A13814" s="268">
        <v>101837</v>
      </c>
      <c r="B13814" s="261" t="s">
        <v>14053</v>
      </c>
      <c r="C13814" s="268" t="s">
        <v>138</v>
      </c>
      <c r="D13814" s="283">
        <v>67.069999999999993</v>
      </c>
    </row>
    <row r="13815" spans="1:4">
      <c r="A13815" s="268">
        <v>101838</v>
      </c>
      <c r="B13815" s="261" t="s">
        <v>260</v>
      </c>
      <c r="C13815" s="268" t="s">
        <v>138</v>
      </c>
      <c r="D13815" s="283">
        <v>104.74</v>
      </c>
    </row>
    <row r="13816" spans="1:4">
      <c r="A13816" s="268">
        <v>101836</v>
      </c>
      <c r="B13816" s="261" t="s">
        <v>14054</v>
      </c>
      <c r="C13816" s="268" t="s">
        <v>138</v>
      </c>
      <c r="D13816" s="283">
        <v>26.61</v>
      </c>
    </row>
    <row r="13817" spans="1:4">
      <c r="A13817" s="268">
        <v>101835</v>
      </c>
      <c r="B13817" s="261" t="s">
        <v>14055</v>
      </c>
      <c r="C13817" s="268" t="s">
        <v>138</v>
      </c>
      <c r="D13817" s="283">
        <v>305.55</v>
      </c>
    </row>
    <row r="13818" spans="1:4">
      <c r="A13818" s="268">
        <v>101827</v>
      </c>
      <c r="B13818" s="261" t="s">
        <v>14056</v>
      </c>
      <c r="C13818" s="268" t="s">
        <v>138</v>
      </c>
      <c r="D13818" s="283">
        <v>221.18</v>
      </c>
    </row>
    <row r="13819" spans="1:4">
      <c r="A13819" s="268">
        <v>101829</v>
      </c>
      <c r="B13819" s="261" t="s">
        <v>14057</v>
      </c>
      <c r="C13819" s="268" t="s">
        <v>138</v>
      </c>
      <c r="D13819" s="283">
        <v>295.73</v>
      </c>
    </row>
    <row r="13820" spans="1:4">
      <c r="A13820" s="268">
        <v>101830</v>
      </c>
      <c r="B13820" s="261" t="s">
        <v>14058</v>
      </c>
      <c r="C13820" s="268" t="s">
        <v>138</v>
      </c>
      <c r="D13820" s="283">
        <v>330.6</v>
      </c>
    </row>
    <row r="13821" spans="1:4">
      <c r="A13821" s="268">
        <v>101831</v>
      </c>
      <c r="B13821" s="261" t="s">
        <v>14059</v>
      </c>
      <c r="C13821" s="268" t="s">
        <v>138</v>
      </c>
      <c r="D13821" s="283">
        <v>364.99</v>
      </c>
    </row>
    <row r="13822" spans="1:4">
      <c r="A13822" s="268">
        <v>101828</v>
      </c>
      <c r="B13822" s="261" t="s">
        <v>14060</v>
      </c>
      <c r="C13822" s="268" t="s">
        <v>138</v>
      </c>
      <c r="D13822" s="283">
        <v>206.28</v>
      </c>
    </row>
    <row r="13823" spans="1:4">
      <c r="A13823" s="268">
        <v>101832</v>
      </c>
      <c r="B13823" s="261" t="s">
        <v>14061</v>
      </c>
      <c r="C13823" s="268" t="s">
        <v>138</v>
      </c>
      <c r="D13823" s="283">
        <v>281.43</v>
      </c>
    </row>
    <row r="13824" spans="1:4">
      <c r="A13824" s="268">
        <v>101833</v>
      </c>
      <c r="B13824" s="261" t="s">
        <v>14062</v>
      </c>
      <c r="C13824" s="268" t="s">
        <v>138</v>
      </c>
      <c r="D13824" s="283">
        <v>316.58999999999997</v>
      </c>
    </row>
    <row r="13825" spans="1:4">
      <c r="A13825" s="268">
        <v>101834</v>
      </c>
      <c r="B13825" s="261" t="s">
        <v>14063</v>
      </c>
      <c r="C13825" s="268" t="s">
        <v>138</v>
      </c>
      <c r="D13825" s="283">
        <v>351.29</v>
      </c>
    </row>
    <row r="13826" spans="1:4">
      <c r="A13826" s="268">
        <v>101825</v>
      </c>
      <c r="B13826" s="261" t="s">
        <v>14064</v>
      </c>
      <c r="C13826" s="268" t="s">
        <v>138</v>
      </c>
      <c r="D13826" s="283">
        <v>246.56</v>
      </c>
    </row>
    <row r="13827" spans="1:4">
      <c r="A13827" s="268">
        <v>101826</v>
      </c>
      <c r="B13827" s="261" t="s">
        <v>14065</v>
      </c>
      <c r="C13827" s="268" t="s">
        <v>138</v>
      </c>
      <c r="D13827" s="283">
        <v>282.74</v>
      </c>
    </row>
    <row r="13828" spans="1:4">
      <c r="A13828" s="268">
        <v>101823</v>
      </c>
      <c r="B13828" s="261" t="s">
        <v>14066</v>
      </c>
      <c r="C13828" s="268" t="s">
        <v>138</v>
      </c>
      <c r="D13828" s="283">
        <v>172.23</v>
      </c>
    </row>
    <row r="13829" spans="1:4">
      <c r="A13829" s="268">
        <v>101824</v>
      </c>
      <c r="B13829" s="261" t="s">
        <v>14067</v>
      </c>
      <c r="C13829" s="268" t="s">
        <v>138</v>
      </c>
      <c r="D13829" s="283">
        <v>209.9</v>
      </c>
    </row>
    <row r="13830" spans="1:4">
      <c r="A13830" s="268">
        <v>101822</v>
      </c>
      <c r="B13830" s="261" t="s">
        <v>14068</v>
      </c>
      <c r="C13830" s="268" t="s">
        <v>138</v>
      </c>
      <c r="D13830" s="283">
        <v>131.77000000000001</v>
      </c>
    </row>
    <row r="13831" spans="1:4">
      <c r="A13831" s="268">
        <v>101819</v>
      </c>
      <c r="B13831" s="261" t="s">
        <v>14069</v>
      </c>
      <c r="C13831" s="268" t="s">
        <v>147</v>
      </c>
      <c r="D13831" s="283">
        <v>75.58</v>
      </c>
    </row>
    <row r="13832" spans="1:4">
      <c r="A13832" s="268">
        <v>104370</v>
      </c>
      <c r="B13832" s="261" t="s">
        <v>14070</v>
      </c>
      <c r="C13832" s="268" t="s">
        <v>147</v>
      </c>
      <c r="D13832" s="283">
        <v>0</v>
      </c>
    </row>
    <row r="13833" spans="1:4">
      <c r="A13833" s="268">
        <v>101817</v>
      </c>
      <c r="B13833" s="261" t="s">
        <v>14071</v>
      </c>
      <c r="C13833" s="268" t="s">
        <v>147</v>
      </c>
      <c r="D13833" s="283">
        <v>59.73</v>
      </c>
    </row>
    <row r="13834" spans="1:4">
      <c r="A13834" s="268">
        <v>101816</v>
      </c>
      <c r="B13834" s="261" t="s">
        <v>14072</v>
      </c>
      <c r="C13834" s="268" t="s">
        <v>147</v>
      </c>
      <c r="D13834" s="283">
        <v>83.18</v>
      </c>
    </row>
    <row r="13835" spans="1:4">
      <c r="A13835" s="268">
        <v>104369</v>
      </c>
      <c r="B13835" s="261" t="s">
        <v>14073</v>
      </c>
      <c r="C13835" s="268" t="s">
        <v>147</v>
      </c>
      <c r="D13835" s="283">
        <v>0</v>
      </c>
    </row>
    <row r="13836" spans="1:4">
      <c r="A13836" s="268">
        <v>101820</v>
      </c>
      <c r="B13836" s="261" t="s">
        <v>14074</v>
      </c>
      <c r="C13836" s="268" t="s">
        <v>147</v>
      </c>
      <c r="D13836" s="283">
        <v>50.19</v>
      </c>
    </row>
    <row r="13837" spans="1:4">
      <c r="A13837" s="268">
        <v>102988</v>
      </c>
      <c r="B13837" s="261" t="s">
        <v>14075</v>
      </c>
      <c r="C13837" s="268" t="s">
        <v>147</v>
      </c>
      <c r="D13837" s="283">
        <v>65.81</v>
      </c>
    </row>
    <row r="13838" spans="1:4">
      <c r="A13838" s="268">
        <v>101814</v>
      </c>
      <c r="B13838" s="261" t="s">
        <v>14076</v>
      </c>
      <c r="C13838" s="268" t="s">
        <v>147</v>
      </c>
      <c r="D13838" s="283">
        <v>54.75</v>
      </c>
    </row>
    <row r="13839" spans="1:4">
      <c r="A13839" s="268">
        <v>102098</v>
      </c>
      <c r="B13839" s="261" t="s">
        <v>14077</v>
      </c>
      <c r="C13839" s="268" t="s">
        <v>138</v>
      </c>
      <c r="D13839" s="283">
        <v>2770.98</v>
      </c>
    </row>
    <row r="13840" spans="1:4">
      <c r="A13840" s="268">
        <v>104366</v>
      </c>
      <c r="B13840" s="261" t="s">
        <v>14078</v>
      </c>
      <c r="C13840" s="268" t="s">
        <v>138</v>
      </c>
      <c r="D13840" s="283">
        <v>0</v>
      </c>
    </row>
    <row r="13841" spans="1:4">
      <c r="A13841" s="268">
        <v>102099</v>
      </c>
      <c r="B13841" s="261" t="s">
        <v>14079</v>
      </c>
      <c r="C13841" s="268" t="s">
        <v>138</v>
      </c>
      <c r="D13841" s="283">
        <v>0</v>
      </c>
    </row>
    <row r="13842" spans="1:4">
      <c r="A13842" s="268">
        <v>104367</v>
      </c>
      <c r="B13842" s="261" t="s">
        <v>14080</v>
      </c>
      <c r="C13842" s="268" t="s">
        <v>138</v>
      </c>
      <c r="D13842" s="283">
        <v>0</v>
      </c>
    </row>
    <row r="13843" spans="1:4">
      <c r="A13843" s="268">
        <v>92994</v>
      </c>
      <c r="B13843" s="261" t="s">
        <v>14081</v>
      </c>
      <c r="C13843" s="268" t="s">
        <v>111</v>
      </c>
      <c r="D13843" s="283">
        <v>138.19999999999999</v>
      </c>
    </row>
    <row r="13844" spans="1:4">
      <c r="A13844" s="268">
        <v>92996</v>
      </c>
      <c r="B13844" s="261" t="s">
        <v>14082</v>
      </c>
      <c r="C13844" s="268" t="s">
        <v>111</v>
      </c>
      <c r="D13844" s="283">
        <v>167.18</v>
      </c>
    </row>
    <row r="13845" spans="1:4">
      <c r="A13845" s="268">
        <v>92998</v>
      </c>
      <c r="B13845" s="261" t="s">
        <v>14083</v>
      </c>
      <c r="C13845" s="268" t="s">
        <v>111</v>
      </c>
      <c r="D13845" s="283">
        <v>204.89</v>
      </c>
    </row>
    <row r="13846" spans="1:4">
      <c r="A13846" s="268">
        <v>93000</v>
      </c>
      <c r="B13846" s="261" t="s">
        <v>14084</v>
      </c>
      <c r="C13846" s="268" t="s">
        <v>111</v>
      </c>
      <c r="D13846" s="283">
        <v>271.24</v>
      </c>
    </row>
    <row r="13847" spans="1:4">
      <c r="A13847" s="268">
        <v>92984</v>
      </c>
      <c r="B13847" s="261" t="s">
        <v>14085</v>
      </c>
      <c r="C13847" s="268" t="s">
        <v>111</v>
      </c>
      <c r="D13847" s="283">
        <v>29.65</v>
      </c>
    </row>
    <row r="13848" spans="1:4">
      <c r="A13848" s="268">
        <v>93002</v>
      </c>
      <c r="B13848" s="261" t="s">
        <v>14086</v>
      </c>
      <c r="C13848" s="268" t="s">
        <v>111</v>
      </c>
      <c r="D13848" s="283">
        <v>350.7</v>
      </c>
    </row>
    <row r="13849" spans="1:4">
      <c r="A13849" s="268">
        <v>92986</v>
      </c>
      <c r="B13849" s="261" t="s">
        <v>14087</v>
      </c>
      <c r="C13849" s="268" t="s">
        <v>111</v>
      </c>
      <c r="D13849" s="283">
        <v>40.98</v>
      </c>
    </row>
    <row r="13850" spans="1:4">
      <c r="A13850" s="268">
        <v>92988</v>
      </c>
      <c r="B13850" s="261" t="s">
        <v>14088</v>
      </c>
      <c r="C13850" s="268" t="s">
        <v>111</v>
      </c>
      <c r="D13850" s="283">
        <v>59.44</v>
      </c>
    </row>
    <row r="13851" spans="1:4">
      <c r="A13851" s="268">
        <v>92990</v>
      </c>
      <c r="B13851" s="261" t="s">
        <v>14089</v>
      </c>
      <c r="C13851" s="268" t="s">
        <v>111</v>
      </c>
      <c r="D13851" s="283">
        <v>82.27</v>
      </c>
    </row>
    <row r="13852" spans="1:4">
      <c r="A13852" s="268">
        <v>92992</v>
      </c>
      <c r="B13852" s="261" t="s">
        <v>14090</v>
      </c>
      <c r="C13852" s="268" t="s">
        <v>111</v>
      </c>
      <c r="D13852" s="283">
        <v>106.35</v>
      </c>
    </row>
    <row r="13853" spans="1:4">
      <c r="A13853" s="268">
        <v>103491</v>
      </c>
      <c r="B13853" s="261" t="s">
        <v>14091</v>
      </c>
      <c r="C13853" s="268" t="s">
        <v>138</v>
      </c>
      <c r="D13853" s="283">
        <v>654.35</v>
      </c>
    </row>
    <row r="13854" spans="1:4">
      <c r="A13854" s="268">
        <v>93026</v>
      </c>
      <c r="B13854" s="261" t="s">
        <v>14092</v>
      </c>
      <c r="C13854" s="268" t="s">
        <v>347</v>
      </c>
      <c r="D13854" s="283">
        <v>101.44</v>
      </c>
    </row>
    <row r="13855" spans="1:4">
      <c r="A13855" s="268">
        <v>93018</v>
      </c>
      <c r="B13855" s="261" t="s">
        <v>14093</v>
      </c>
      <c r="C13855" s="268" t="s">
        <v>347</v>
      </c>
      <c r="D13855" s="283">
        <v>26.73</v>
      </c>
    </row>
    <row r="13856" spans="1:4">
      <c r="A13856" s="268">
        <v>93020</v>
      </c>
      <c r="B13856" s="261" t="s">
        <v>14094</v>
      </c>
      <c r="C13856" s="268" t="s">
        <v>347</v>
      </c>
      <c r="D13856" s="283">
        <v>34.479999999999997</v>
      </c>
    </row>
    <row r="13857" spans="1:4">
      <c r="A13857" s="268">
        <v>93022</v>
      </c>
      <c r="B13857" s="261" t="s">
        <v>14095</v>
      </c>
      <c r="C13857" s="268" t="s">
        <v>347</v>
      </c>
      <c r="D13857" s="283">
        <v>58.54</v>
      </c>
    </row>
    <row r="13858" spans="1:4">
      <c r="A13858" s="268">
        <v>93024</v>
      </c>
      <c r="B13858" s="261" t="s">
        <v>14096</v>
      </c>
      <c r="C13858" s="268" t="s">
        <v>347</v>
      </c>
      <c r="D13858" s="283">
        <v>61.43</v>
      </c>
    </row>
    <row r="13859" spans="1:4">
      <c r="A13859" s="268">
        <v>97670</v>
      </c>
      <c r="B13859" s="261" t="s">
        <v>14097</v>
      </c>
      <c r="C13859" s="268" t="s">
        <v>111</v>
      </c>
      <c r="D13859" s="283">
        <v>24.76</v>
      </c>
    </row>
    <row r="13860" spans="1:4">
      <c r="A13860" s="268">
        <v>103486</v>
      </c>
      <c r="B13860" s="261" t="s">
        <v>14098</v>
      </c>
      <c r="C13860" s="268" t="s">
        <v>111</v>
      </c>
      <c r="D13860" s="283">
        <v>0</v>
      </c>
    </row>
    <row r="13861" spans="1:4">
      <c r="A13861" s="268">
        <v>103487</v>
      </c>
      <c r="B13861" s="261" t="s">
        <v>14099</v>
      </c>
      <c r="C13861" s="268" t="s">
        <v>111</v>
      </c>
      <c r="D13861" s="283">
        <v>0</v>
      </c>
    </row>
    <row r="13862" spans="1:4">
      <c r="A13862" s="268">
        <v>103488</v>
      </c>
      <c r="B13862" s="261" t="s">
        <v>14100</v>
      </c>
      <c r="C13862" s="268" t="s">
        <v>111</v>
      </c>
      <c r="D13862" s="283">
        <v>0</v>
      </c>
    </row>
    <row r="13863" spans="1:4">
      <c r="A13863" s="268">
        <v>103489</v>
      </c>
      <c r="B13863" s="261" t="s">
        <v>14101</v>
      </c>
      <c r="C13863" s="268" t="s">
        <v>111</v>
      </c>
      <c r="D13863" s="283">
        <v>0</v>
      </c>
    </row>
    <row r="13864" spans="1:4">
      <c r="A13864" s="268">
        <v>97667</v>
      </c>
      <c r="B13864" s="261" t="s">
        <v>14102</v>
      </c>
      <c r="C13864" s="268" t="s">
        <v>111</v>
      </c>
      <c r="D13864" s="283">
        <v>9.15</v>
      </c>
    </row>
    <row r="13865" spans="1:4">
      <c r="A13865" s="268">
        <v>97668</v>
      </c>
      <c r="B13865" s="261" t="s">
        <v>14103</v>
      </c>
      <c r="C13865" s="268" t="s">
        <v>111</v>
      </c>
      <c r="D13865" s="283">
        <v>13.03</v>
      </c>
    </row>
    <row r="13866" spans="1:4">
      <c r="A13866" s="268">
        <v>97669</v>
      </c>
      <c r="B13866" s="261" t="s">
        <v>14104</v>
      </c>
      <c r="C13866" s="268" t="s">
        <v>111</v>
      </c>
      <c r="D13866" s="283">
        <v>19.309999999999999</v>
      </c>
    </row>
    <row r="13867" spans="1:4">
      <c r="A13867" s="268">
        <v>93012</v>
      </c>
      <c r="B13867" s="261" t="s">
        <v>14105</v>
      </c>
      <c r="C13867" s="268" t="s">
        <v>111</v>
      </c>
      <c r="D13867" s="283">
        <v>75.38</v>
      </c>
    </row>
    <row r="13868" spans="1:4">
      <c r="A13868" s="268">
        <v>93008</v>
      </c>
      <c r="B13868" s="261" t="s">
        <v>14106</v>
      </c>
      <c r="C13868" s="268" t="s">
        <v>111</v>
      </c>
      <c r="D13868" s="283">
        <v>19.75</v>
      </c>
    </row>
    <row r="13869" spans="1:4">
      <c r="A13869" s="268">
        <v>93009</v>
      </c>
      <c r="B13869" s="261" t="s">
        <v>14107</v>
      </c>
      <c r="C13869" s="268" t="s">
        <v>111</v>
      </c>
      <c r="D13869" s="283">
        <v>29.24</v>
      </c>
    </row>
    <row r="13870" spans="1:4">
      <c r="A13870" s="268">
        <v>93010</v>
      </c>
      <c r="B13870" s="261" t="s">
        <v>14108</v>
      </c>
      <c r="C13870" s="268" t="s">
        <v>111</v>
      </c>
      <c r="D13870" s="283">
        <v>40.75</v>
      </c>
    </row>
    <row r="13871" spans="1:4">
      <c r="A13871" s="268">
        <v>93011</v>
      </c>
      <c r="B13871" s="261" t="s">
        <v>14109</v>
      </c>
      <c r="C13871" s="268" t="s">
        <v>111</v>
      </c>
      <c r="D13871" s="283">
        <v>49.86</v>
      </c>
    </row>
    <row r="13872" spans="1:4">
      <c r="A13872" s="268">
        <v>103492</v>
      </c>
      <c r="B13872" s="261" t="s">
        <v>14110</v>
      </c>
      <c r="C13872" s="268" t="s">
        <v>111</v>
      </c>
      <c r="D13872" s="283">
        <v>0</v>
      </c>
    </row>
    <row r="13873" spans="1:4">
      <c r="A13873" s="268">
        <v>93017</v>
      </c>
      <c r="B13873" s="261" t="s">
        <v>14111</v>
      </c>
      <c r="C13873" s="268" t="s">
        <v>347</v>
      </c>
      <c r="D13873" s="283">
        <v>61.17</v>
      </c>
    </row>
    <row r="13874" spans="1:4">
      <c r="A13874" s="268">
        <v>93013</v>
      </c>
      <c r="B13874" s="261" t="s">
        <v>14112</v>
      </c>
      <c r="C13874" s="268" t="s">
        <v>347</v>
      </c>
      <c r="D13874" s="283">
        <v>17.489999999999998</v>
      </c>
    </row>
    <row r="13875" spans="1:4">
      <c r="A13875" s="268">
        <v>93014</v>
      </c>
      <c r="B13875" s="261" t="s">
        <v>14113</v>
      </c>
      <c r="C13875" s="268" t="s">
        <v>347</v>
      </c>
      <c r="D13875" s="283">
        <v>21.56</v>
      </c>
    </row>
    <row r="13876" spans="1:4">
      <c r="A13876" s="268">
        <v>93015</v>
      </c>
      <c r="B13876" s="261" t="s">
        <v>14114</v>
      </c>
      <c r="C13876" s="268" t="s">
        <v>347</v>
      </c>
      <c r="D13876" s="283">
        <v>33.1</v>
      </c>
    </row>
    <row r="13877" spans="1:4">
      <c r="A13877" s="268">
        <v>93016</v>
      </c>
      <c r="B13877" s="261" t="s">
        <v>14115</v>
      </c>
      <c r="C13877" s="268" t="s">
        <v>347</v>
      </c>
      <c r="D13877" s="283">
        <v>40.39</v>
      </c>
    </row>
    <row r="13878" spans="1:4">
      <c r="A13878" s="268">
        <v>103490</v>
      </c>
      <c r="B13878" s="261" t="s">
        <v>14116</v>
      </c>
      <c r="C13878" s="268" t="s">
        <v>138</v>
      </c>
      <c r="D13878" s="283">
        <v>3324.9</v>
      </c>
    </row>
    <row r="13879" spans="1:4">
      <c r="A13879" s="268">
        <v>106082</v>
      </c>
      <c r="B13879" s="261" t="s">
        <v>14117</v>
      </c>
      <c r="C13879" s="268" t="s">
        <v>347</v>
      </c>
      <c r="D13879" s="283">
        <v>22.04</v>
      </c>
    </row>
    <row r="13880" spans="1:4">
      <c r="A13880" s="268">
        <v>98306</v>
      </c>
      <c r="B13880" s="261" t="s">
        <v>14118</v>
      </c>
      <c r="C13880" s="268" t="s">
        <v>347</v>
      </c>
      <c r="D13880" s="283">
        <v>80.98</v>
      </c>
    </row>
    <row r="13881" spans="1:4">
      <c r="A13881" s="268">
        <v>100553</v>
      </c>
      <c r="B13881" s="261" t="s">
        <v>14119</v>
      </c>
      <c r="C13881" s="268" t="s">
        <v>111</v>
      </c>
      <c r="D13881" s="283">
        <v>24.13</v>
      </c>
    </row>
    <row r="13882" spans="1:4">
      <c r="A13882" s="268">
        <v>100554</v>
      </c>
      <c r="B13882" s="261" t="s">
        <v>14120</v>
      </c>
      <c r="C13882" s="268" t="s">
        <v>111</v>
      </c>
      <c r="D13882" s="283">
        <v>6.43</v>
      </c>
    </row>
    <row r="13883" spans="1:4">
      <c r="A13883" s="268">
        <v>98300</v>
      </c>
      <c r="B13883" s="261" t="s">
        <v>14121</v>
      </c>
      <c r="C13883" s="268" t="s">
        <v>111</v>
      </c>
      <c r="D13883" s="283">
        <v>6.49</v>
      </c>
    </row>
    <row r="13884" spans="1:4">
      <c r="A13884" s="268">
        <v>98295</v>
      </c>
      <c r="B13884" s="261" t="s">
        <v>14122</v>
      </c>
      <c r="C13884" s="268" t="s">
        <v>111</v>
      </c>
      <c r="D13884" s="283">
        <v>5.71</v>
      </c>
    </row>
    <row r="13885" spans="1:4">
      <c r="A13885" s="268">
        <v>98294</v>
      </c>
      <c r="B13885" s="261" t="s">
        <v>14123</v>
      </c>
      <c r="C13885" s="268" t="s">
        <v>111</v>
      </c>
      <c r="D13885" s="283">
        <v>7.88</v>
      </c>
    </row>
    <row r="13886" spans="1:4">
      <c r="A13886" s="268">
        <v>98297</v>
      </c>
      <c r="B13886" s="261" t="s">
        <v>14124</v>
      </c>
      <c r="C13886" s="268" t="s">
        <v>111</v>
      </c>
      <c r="D13886" s="283">
        <v>8.0299999999999994</v>
      </c>
    </row>
    <row r="13887" spans="1:4">
      <c r="A13887" s="268">
        <v>98296</v>
      </c>
      <c r="B13887" s="261" t="s">
        <v>14125</v>
      </c>
      <c r="C13887" s="268" t="s">
        <v>111</v>
      </c>
      <c r="D13887" s="283">
        <v>10.29</v>
      </c>
    </row>
    <row r="13888" spans="1:4">
      <c r="A13888" s="268">
        <v>98299</v>
      </c>
      <c r="B13888" s="261" t="s">
        <v>14126</v>
      </c>
      <c r="C13888" s="268" t="s">
        <v>111</v>
      </c>
      <c r="D13888" s="283">
        <v>20.38</v>
      </c>
    </row>
    <row r="13889" spans="1:4">
      <c r="A13889" s="268">
        <v>98298</v>
      </c>
      <c r="B13889" s="261" t="s">
        <v>14127</v>
      </c>
      <c r="C13889" s="268" t="s">
        <v>111</v>
      </c>
      <c r="D13889" s="283">
        <v>22.64</v>
      </c>
    </row>
    <row r="13890" spans="1:4">
      <c r="A13890" s="268">
        <v>98261</v>
      </c>
      <c r="B13890" s="261" t="s">
        <v>14128</v>
      </c>
      <c r="C13890" s="268" t="s">
        <v>111</v>
      </c>
      <c r="D13890" s="283">
        <v>3.38</v>
      </c>
    </row>
    <row r="13891" spans="1:4">
      <c r="A13891" s="268">
        <v>98287</v>
      </c>
      <c r="B13891" s="261" t="s">
        <v>14129</v>
      </c>
      <c r="C13891" s="268" t="s">
        <v>111</v>
      </c>
      <c r="D13891" s="283">
        <v>1.33</v>
      </c>
    </row>
    <row r="13892" spans="1:4">
      <c r="A13892" s="268">
        <v>98280</v>
      </c>
      <c r="B13892" s="261" t="s">
        <v>14130</v>
      </c>
      <c r="C13892" s="268" t="s">
        <v>111</v>
      </c>
      <c r="D13892" s="283">
        <v>6.8</v>
      </c>
    </row>
    <row r="13893" spans="1:4">
      <c r="A13893" s="268">
        <v>98288</v>
      </c>
      <c r="B13893" s="261" t="s">
        <v>14131</v>
      </c>
      <c r="C13893" s="268" t="s">
        <v>111</v>
      </c>
      <c r="D13893" s="283">
        <v>2.0699999999999998</v>
      </c>
    </row>
    <row r="13894" spans="1:4">
      <c r="A13894" s="268">
        <v>98281</v>
      </c>
      <c r="B13894" s="261" t="s">
        <v>14132</v>
      </c>
      <c r="C13894" s="268" t="s">
        <v>111</v>
      </c>
      <c r="D13894" s="283">
        <v>7.54</v>
      </c>
    </row>
    <row r="13895" spans="1:4">
      <c r="A13895" s="268">
        <v>98262</v>
      </c>
      <c r="B13895" s="261" t="s">
        <v>14133</v>
      </c>
      <c r="C13895" s="268" t="s">
        <v>111</v>
      </c>
      <c r="D13895" s="283">
        <v>4.12</v>
      </c>
    </row>
    <row r="13896" spans="1:4">
      <c r="A13896" s="268">
        <v>98289</v>
      </c>
      <c r="B13896" s="261" t="s">
        <v>14134</v>
      </c>
      <c r="C13896" s="268" t="s">
        <v>111</v>
      </c>
      <c r="D13896" s="283">
        <v>2.25</v>
      </c>
    </row>
    <row r="13897" spans="1:4">
      <c r="A13897" s="268">
        <v>98282</v>
      </c>
      <c r="B13897" s="261" t="s">
        <v>14135</v>
      </c>
      <c r="C13897" s="268" t="s">
        <v>111</v>
      </c>
      <c r="D13897" s="283">
        <v>7.72</v>
      </c>
    </row>
    <row r="13898" spans="1:4">
      <c r="A13898" s="268">
        <v>98263</v>
      </c>
      <c r="B13898" s="261" t="s">
        <v>14136</v>
      </c>
      <c r="C13898" s="268" t="s">
        <v>111</v>
      </c>
      <c r="D13898" s="283">
        <v>4.3099999999999996</v>
      </c>
    </row>
    <row r="13899" spans="1:4">
      <c r="A13899" s="268">
        <v>98290</v>
      </c>
      <c r="B13899" s="261" t="s">
        <v>14137</v>
      </c>
      <c r="C13899" s="268" t="s">
        <v>111</v>
      </c>
      <c r="D13899" s="283">
        <v>3.04</v>
      </c>
    </row>
    <row r="13900" spans="1:4">
      <c r="A13900" s="268">
        <v>98283</v>
      </c>
      <c r="B13900" s="261" t="s">
        <v>14138</v>
      </c>
      <c r="C13900" s="268" t="s">
        <v>111</v>
      </c>
      <c r="D13900" s="283">
        <v>8.5299999999999994</v>
      </c>
    </row>
    <row r="13901" spans="1:4">
      <c r="A13901" s="268">
        <v>98264</v>
      </c>
      <c r="B13901" s="261" t="s">
        <v>14139</v>
      </c>
      <c r="C13901" s="268" t="s">
        <v>111</v>
      </c>
      <c r="D13901" s="283">
        <v>5.0999999999999996</v>
      </c>
    </row>
    <row r="13902" spans="1:4">
      <c r="A13902" s="268">
        <v>98273</v>
      </c>
      <c r="B13902" s="261" t="s">
        <v>14140</v>
      </c>
      <c r="C13902" s="268" t="s">
        <v>111</v>
      </c>
      <c r="D13902" s="283">
        <v>2.44</v>
      </c>
    </row>
    <row r="13903" spans="1:4">
      <c r="A13903" s="268">
        <v>98291</v>
      </c>
      <c r="B13903" s="261" t="s">
        <v>14141</v>
      </c>
      <c r="C13903" s="268" t="s">
        <v>111</v>
      </c>
      <c r="D13903" s="283">
        <v>3.59</v>
      </c>
    </row>
    <row r="13904" spans="1:4">
      <c r="A13904" s="268">
        <v>98284</v>
      </c>
      <c r="B13904" s="261" t="s">
        <v>14142</v>
      </c>
      <c r="C13904" s="268" t="s">
        <v>111</v>
      </c>
      <c r="D13904" s="283">
        <v>9.07</v>
      </c>
    </row>
    <row r="13905" spans="1:4">
      <c r="A13905" s="268">
        <v>98265</v>
      </c>
      <c r="B13905" s="261" t="s">
        <v>14143</v>
      </c>
      <c r="C13905" s="268" t="s">
        <v>111</v>
      </c>
      <c r="D13905" s="283">
        <v>5.65</v>
      </c>
    </row>
    <row r="13906" spans="1:4">
      <c r="A13906" s="268">
        <v>98274</v>
      </c>
      <c r="B13906" s="261" t="s">
        <v>14144</v>
      </c>
      <c r="C13906" s="268" t="s">
        <v>111</v>
      </c>
      <c r="D13906" s="283">
        <v>2.99</v>
      </c>
    </row>
    <row r="13907" spans="1:4">
      <c r="A13907" s="268">
        <v>98292</v>
      </c>
      <c r="B13907" s="261" t="s">
        <v>14145</v>
      </c>
      <c r="C13907" s="268" t="s">
        <v>111</v>
      </c>
      <c r="D13907" s="283">
        <v>4.32</v>
      </c>
    </row>
    <row r="13908" spans="1:4">
      <c r="A13908" s="268">
        <v>98285</v>
      </c>
      <c r="B13908" s="261" t="s">
        <v>14146</v>
      </c>
      <c r="C13908" s="268" t="s">
        <v>111</v>
      </c>
      <c r="D13908" s="283">
        <v>9.7899999999999991</v>
      </c>
    </row>
    <row r="13909" spans="1:4">
      <c r="A13909" s="268">
        <v>98266</v>
      </c>
      <c r="B13909" s="261" t="s">
        <v>14147</v>
      </c>
      <c r="C13909" s="268" t="s">
        <v>111</v>
      </c>
      <c r="D13909" s="283">
        <v>6.37</v>
      </c>
    </row>
    <row r="13910" spans="1:4">
      <c r="A13910" s="268">
        <v>98275</v>
      </c>
      <c r="B13910" s="261" t="s">
        <v>14148</v>
      </c>
      <c r="C13910" s="268" t="s">
        <v>111</v>
      </c>
      <c r="D13910" s="283">
        <v>3.71</v>
      </c>
    </row>
    <row r="13911" spans="1:4">
      <c r="A13911" s="268">
        <v>98293</v>
      </c>
      <c r="B13911" s="261" t="s">
        <v>14149</v>
      </c>
      <c r="C13911" s="268" t="s">
        <v>111</v>
      </c>
      <c r="D13911" s="283">
        <v>7.93</v>
      </c>
    </row>
    <row r="13912" spans="1:4">
      <c r="A13912" s="268">
        <v>98286</v>
      </c>
      <c r="B13912" s="261" t="s">
        <v>14150</v>
      </c>
      <c r="C13912" s="268" t="s">
        <v>111</v>
      </c>
      <c r="D13912" s="283">
        <v>13.42</v>
      </c>
    </row>
    <row r="13913" spans="1:4">
      <c r="A13913" s="268">
        <v>98267</v>
      </c>
      <c r="B13913" s="261" t="s">
        <v>14151</v>
      </c>
      <c r="C13913" s="268" t="s">
        <v>111</v>
      </c>
      <c r="D13913" s="283">
        <v>9.99</v>
      </c>
    </row>
    <row r="13914" spans="1:4">
      <c r="A13914" s="268">
        <v>98276</v>
      </c>
      <c r="B13914" s="261" t="s">
        <v>14152</v>
      </c>
      <c r="C13914" s="268" t="s">
        <v>111</v>
      </c>
      <c r="D13914" s="283">
        <v>7.33</v>
      </c>
    </row>
    <row r="13915" spans="1:4">
      <c r="A13915" s="268">
        <v>98268</v>
      </c>
      <c r="B13915" s="261" t="s">
        <v>14153</v>
      </c>
      <c r="C13915" s="268" t="s">
        <v>111</v>
      </c>
      <c r="D13915" s="283">
        <v>15.88</v>
      </c>
    </row>
    <row r="13916" spans="1:4">
      <c r="A13916" s="268">
        <v>98277</v>
      </c>
      <c r="B13916" s="261" t="s">
        <v>14154</v>
      </c>
      <c r="C13916" s="268" t="s">
        <v>111</v>
      </c>
      <c r="D13916" s="283">
        <v>13.22</v>
      </c>
    </row>
    <row r="13917" spans="1:4">
      <c r="A13917" s="268">
        <v>98272</v>
      </c>
      <c r="B13917" s="261" t="s">
        <v>14155</v>
      </c>
      <c r="C13917" s="268" t="s">
        <v>111</v>
      </c>
      <c r="D13917" s="283">
        <v>103.22</v>
      </c>
    </row>
    <row r="13918" spans="1:4">
      <c r="A13918" s="268">
        <v>98269</v>
      </c>
      <c r="B13918" s="261" t="s">
        <v>14156</v>
      </c>
      <c r="C13918" s="268" t="s">
        <v>111</v>
      </c>
      <c r="D13918" s="283">
        <v>21.57</v>
      </c>
    </row>
    <row r="13919" spans="1:4">
      <c r="A13919" s="268">
        <v>98278</v>
      </c>
      <c r="B13919" s="261" t="s">
        <v>14157</v>
      </c>
      <c r="C13919" s="268" t="s">
        <v>111</v>
      </c>
      <c r="D13919" s="283">
        <v>18.899999999999999</v>
      </c>
    </row>
    <row r="13920" spans="1:4">
      <c r="A13920" s="268">
        <v>98270</v>
      </c>
      <c r="B13920" s="261" t="s">
        <v>14158</v>
      </c>
      <c r="C13920" s="268" t="s">
        <v>111</v>
      </c>
      <c r="D13920" s="283">
        <v>32.31</v>
      </c>
    </row>
    <row r="13921" spans="1:4">
      <c r="A13921" s="268">
        <v>98279</v>
      </c>
      <c r="B13921" s="261" t="s">
        <v>14159</v>
      </c>
      <c r="C13921" s="268" t="s">
        <v>111</v>
      </c>
      <c r="D13921" s="283">
        <v>29.65</v>
      </c>
    </row>
    <row r="13922" spans="1:4">
      <c r="A13922" s="268">
        <v>98271</v>
      </c>
      <c r="B13922" s="261" t="s">
        <v>14160</v>
      </c>
      <c r="C13922" s="268" t="s">
        <v>111</v>
      </c>
      <c r="D13922" s="283">
        <v>45.25</v>
      </c>
    </row>
    <row r="13923" spans="1:4">
      <c r="A13923" s="268">
        <v>98400</v>
      </c>
      <c r="B13923" s="261" t="s">
        <v>14161</v>
      </c>
      <c r="C13923" s="268" t="s">
        <v>111</v>
      </c>
      <c r="D13923" s="283">
        <v>12.18</v>
      </c>
    </row>
    <row r="13924" spans="1:4">
      <c r="A13924" s="268">
        <v>98401</v>
      </c>
      <c r="B13924" s="261" t="s">
        <v>14162</v>
      </c>
      <c r="C13924" s="268" t="s">
        <v>111</v>
      </c>
      <c r="D13924" s="283">
        <v>18.920000000000002</v>
      </c>
    </row>
    <row r="13925" spans="1:4">
      <c r="A13925" s="268">
        <v>98402</v>
      </c>
      <c r="B13925" s="261" t="s">
        <v>14163</v>
      </c>
      <c r="C13925" s="268" t="s">
        <v>111</v>
      </c>
      <c r="D13925" s="283">
        <v>22.04</v>
      </c>
    </row>
    <row r="13926" spans="1:4">
      <c r="A13926" s="268">
        <v>100556</v>
      </c>
      <c r="B13926" s="261" t="s">
        <v>14164</v>
      </c>
      <c r="C13926" s="268" t="s">
        <v>347</v>
      </c>
      <c r="D13926" s="283">
        <v>30.11</v>
      </c>
    </row>
    <row r="13927" spans="1:4">
      <c r="A13927" s="268">
        <v>106083</v>
      </c>
      <c r="B13927" s="261" t="s">
        <v>14165</v>
      </c>
      <c r="C13927" s="268" t="s">
        <v>347</v>
      </c>
      <c r="D13927" s="283">
        <v>0</v>
      </c>
    </row>
    <row r="13928" spans="1:4">
      <c r="A13928" s="268">
        <v>100557</v>
      </c>
      <c r="B13928" s="261" t="s">
        <v>14166</v>
      </c>
      <c r="C13928" s="268" t="s">
        <v>347</v>
      </c>
      <c r="D13928" s="283">
        <v>409.12</v>
      </c>
    </row>
    <row r="13929" spans="1:4">
      <c r="A13929" s="268">
        <v>106088</v>
      </c>
      <c r="B13929" s="261" t="s">
        <v>14167</v>
      </c>
      <c r="C13929" s="268" t="s">
        <v>347</v>
      </c>
      <c r="D13929" s="283">
        <v>0</v>
      </c>
    </row>
    <row r="13930" spans="1:4">
      <c r="A13930" s="268">
        <v>106081</v>
      </c>
      <c r="B13930" s="261" t="s">
        <v>14168</v>
      </c>
      <c r="C13930" s="268" t="s">
        <v>347</v>
      </c>
      <c r="D13930" s="283">
        <v>0</v>
      </c>
    </row>
    <row r="13931" spans="1:4">
      <c r="A13931" s="268">
        <v>106080</v>
      </c>
      <c r="B13931" s="261" t="s">
        <v>14169</v>
      </c>
      <c r="C13931" s="268" t="s">
        <v>347</v>
      </c>
      <c r="D13931" s="283">
        <v>0</v>
      </c>
    </row>
    <row r="13932" spans="1:4">
      <c r="A13932" s="268">
        <v>98301</v>
      </c>
      <c r="B13932" s="261" t="s">
        <v>14170</v>
      </c>
      <c r="C13932" s="268" t="s">
        <v>347</v>
      </c>
      <c r="D13932" s="283">
        <v>845.28</v>
      </c>
    </row>
    <row r="13933" spans="1:4">
      <c r="A13933" s="268">
        <v>98302</v>
      </c>
      <c r="B13933" s="261" t="s">
        <v>14171</v>
      </c>
      <c r="C13933" s="268" t="s">
        <v>347</v>
      </c>
      <c r="D13933" s="283">
        <v>1781.2</v>
      </c>
    </row>
    <row r="13934" spans="1:4">
      <c r="A13934" s="268">
        <v>98593</v>
      </c>
      <c r="B13934" s="261" t="s">
        <v>14172</v>
      </c>
      <c r="C13934" s="268" t="s">
        <v>347</v>
      </c>
      <c r="D13934" s="283">
        <v>3927.5</v>
      </c>
    </row>
    <row r="13935" spans="1:4">
      <c r="A13935" s="268">
        <v>98304</v>
      </c>
      <c r="B13935" s="261" t="s">
        <v>14173</v>
      </c>
      <c r="C13935" s="268" t="s">
        <v>347</v>
      </c>
      <c r="D13935" s="283">
        <v>5835.85</v>
      </c>
    </row>
    <row r="13936" spans="1:4">
      <c r="A13936" s="268">
        <v>106079</v>
      </c>
      <c r="B13936" s="261" t="s">
        <v>14174</v>
      </c>
      <c r="C13936" s="268" t="s">
        <v>347</v>
      </c>
      <c r="D13936" s="283">
        <v>0</v>
      </c>
    </row>
    <row r="13937" spans="1:4">
      <c r="A13937" s="268">
        <v>100561</v>
      </c>
      <c r="B13937" s="261" t="s">
        <v>14175</v>
      </c>
      <c r="C13937" s="268" t="s">
        <v>347</v>
      </c>
      <c r="D13937" s="283">
        <v>150.36000000000001</v>
      </c>
    </row>
    <row r="13938" spans="1:4">
      <c r="A13938" s="268">
        <v>100562</v>
      </c>
      <c r="B13938" s="261" t="s">
        <v>14176</v>
      </c>
      <c r="C13938" s="268" t="s">
        <v>347</v>
      </c>
      <c r="D13938" s="283">
        <v>240.81</v>
      </c>
    </row>
    <row r="13939" spans="1:4">
      <c r="A13939" s="268">
        <v>100560</v>
      </c>
      <c r="B13939" s="261" t="s">
        <v>14177</v>
      </c>
      <c r="C13939" s="268" t="s">
        <v>347</v>
      </c>
      <c r="D13939" s="283">
        <v>76.84</v>
      </c>
    </row>
    <row r="13940" spans="1:4">
      <c r="A13940" s="268">
        <v>100563</v>
      </c>
      <c r="B13940" s="261" t="s">
        <v>14178</v>
      </c>
      <c r="C13940" s="268" t="s">
        <v>347</v>
      </c>
      <c r="D13940" s="283">
        <v>354.43</v>
      </c>
    </row>
    <row r="13941" spans="1:4">
      <c r="A13941" s="268">
        <v>100555</v>
      </c>
      <c r="B13941" s="261" t="s">
        <v>14179</v>
      </c>
      <c r="C13941" s="268" t="s">
        <v>347</v>
      </c>
      <c r="D13941" s="283">
        <v>2278.09</v>
      </c>
    </row>
    <row r="13942" spans="1:4">
      <c r="A13942" s="268">
        <v>106084</v>
      </c>
      <c r="B13942" s="261" t="s">
        <v>14180</v>
      </c>
      <c r="C13942" s="268" t="s">
        <v>347</v>
      </c>
      <c r="D13942" s="283">
        <v>0</v>
      </c>
    </row>
    <row r="13943" spans="1:4">
      <c r="A13943" s="268">
        <v>106087</v>
      </c>
      <c r="B13943" s="261" t="s">
        <v>14181</v>
      </c>
      <c r="C13943" s="268" t="s">
        <v>347</v>
      </c>
      <c r="D13943" s="283">
        <v>0</v>
      </c>
    </row>
    <row r="13944" spans="1:4">
      <c r="A13944" s="268">
        <v>106085</v>
      </c>
      <c r="B13944" s="261" t="s">
        <v>14182</v>
      </c>
      <c r="C13944" s="268" t="s">
        <v>347</v>
      </c>
      <c r="D13944" s="283">
        <v>0</v>
      </c>
    </row>
    <row r="13945" spans="1:4">
      <c r="A13945" s="268">
        <v>106086</v>
      </c>
      <c r="B13945" s="261" t="s">
        <v>14183</v>
      </c>
      <c r="C13945" s="268" t="s">
        <v>347</v>
      </c>
      <c r="D13945" s="283">
        <v>0</v>
      </c>
    </row>
    <row r="13946" spans="1:4">
      <c r="A13946" s="268">
        <v>98305</v>
      </c>
      <c r="B13946" s="261" t="s">
        <v>14184</v>
      </c>
      <c r="C13946" s="268" t="s">
        <v>347</v>
      </c>
      <c r="D13946" s="283">
        <v>4586.28</v>
      </c>
    </row>
    <row r="13947" spans="1:4">
      <c r="A13947" s="268">
        <v>98307</v>
      </c>
      <c r="B13947" s="261" t="s">
        <v>14185</v>
      </c>
      <c r="C13947" s="268" t="s">
        <v>347</v>
      </c>
      <c r="D13947" s="283">
        <v>51.4</v>
      </c>
    </row>
    <row r="13948" spans="1:4">
      <c r="A13948" s="268">
        <v>98308</v>
      </c>
      <c r="B13948" s="261" t="s">
        <v>14186</v>
      </c>
      <c r="C13948" s="268" t="s">
        <v>347</v>
      </c>
      <c r="D13948" s="283">
        <v>38.42</v>
      </c>
    </row>
    <row r="13949" spans="1:4">
      <c r="A13949" s="268">
        <v>106077</v>
      </c>
      <c r="B13949" s="261" t="s">
        <v>14187</v>
      </c>
      <c r="C13949" s="268" t="s">
        <v>347</v>
      </c>
      <c r="D13949" s="283">
        <v>0</v>
      </c>
    </row>
    <row r="13950" spans="1:4">
      <c r="A13950" s="268">
        <v>106078</v>
      </c>
      <c r="B13950" s="261" t="s">
        <v>14188</v>
      </c>
      <c r="C13950" s="268" t="s">
        <v>347</v>
      </c>
      <c r="D13950" s="283">
        <v>0</v>
      </c>
    </row>
    <row r="13951" spans="1:4">
      <c r="A13951" s="268">
        <v>103401</v>
      </c>
      <c r="B13951" s="261" t="s">
        <v>14189</v>
      </c>
      <c r="C13951" s="268" t="s">
        <v>347</v>
      </c>
      <c r="D13951" s="283">
        <v>21.39</v>
      </c>
    </row>
    <row r="13952" spans="1:4">
      <c r="A13952" s="268">
        <v>103402</v>
      </c>
      <c r="B13952" s="261" t="s">
        <v>14190</v>
      </c>
      <c r="C13952" s="268" t="s">
        <v>347</v>
      </c>
      <c r="D13952" s="283">
        <v>31.12</v>
      </c>
    </row>
    <row r="13953" spans="1:4">
      <c r="A13953" s="268">
        <v>103403</v>
      </c>
      <c r="B13953" s="261" t="s">
        <v>14191</v>
      </c>
      <c r="C13953" s="268" t="s">
        <v>347</v>
      </c>
      <c r="D13953" s="283">
        <v>35.01</v>
      </c>
    </row>
    <row r="13954" spans="1:4">
      <c r="A13954" s="268">
        <v>103397</v>
      </c>
      <c r="B13954" s="261" t="s">
        <v>14192</v>
      </c>
      <c r="C13954" s="268" t="s">
        <v>347</v>
      </c>
      <c r="D13954" s="283">
        <v>3.88</v>
      </c>
    </row>
    <row r="13955" spans="1:4">
      <c r="A13955" s="268">
        <v>103404</v>
      </c>
      <c r="B13955" s="261" t="s">
        <v>14193</v>
      </c>
      <c r="C13955" s="268" t="s">
        <v>347</v>
      </c>
      <c r="D13955" s="283">
        <v>38.9</v>
      </c>
    </row>
    <row r="13956" spans="1:4">
      <c r="A13956" s="268">
        <v>103405</v>
      </c>
      <c r="B13956" s="261" t="s">
        <v>14194</v>
      </c>
      <c r="C13956" s="268" t="s">
        <v>347</v>
      </c>
      <c r="D13956" s="283">
        <v>43.76</v>
      </c>
    </row>
    <row r="13957" spans="1:4">
      <c r="A13957" s="268">
        <v>103406</v>
      </c>
      <c r="B13957" s="261" t="s">
        <v>14195</v>
      </c>
      <c r="C13957" s="268" t="s">
        <v>347</v>
      </c>
      <c r="D13957" s="283">
        <v>48.62</v>
      </c>
    </row>
    <row r="13958" spans="1:4">
      <c r="A13958" s="268">
        <v>103407</v>
      </c>
      <c r="B13958" s="261" t="s">
        <v>14196</v>
      </c>
      <c r="C13958" s="268" t="s">
        <v>347</v>
      </c>
      <c r="D13958" s="283">
        <v>54.46</v>
      </c>
    </row>
    <row r="13959" spans="1:4">
      <c r="A13959" s="268">
        <v>103408</v>
      </c>
      <c r="B13959" s="261" t="s">
        <v>14197</v>
      </c>
      <c r="C13959" s="268" t="s">
        <v>347</v>
      </c>
      <c r="D13959" s="283">
        <v>61.26</v>
      </c>
    </row>
    <row r="13960" spans="1:4">
      <c r="A13960" s="268">
        <v>103398</v>
      </c>
      <c r="B13960" s="261" t="s">
        <v>14198</v>
      </c>
      <c r="C13960" s="268" t="s">
        <v>347</v>
      </c>
      <c r="D13960" s="283">
        <v>6.22</v>
      </c>
    </row>
    <row r="13961" spans="1:4">
      <c r="A13961" s="268">
        <v>103409</v>
      </c>
      <c r="B13961" s="261" t="s">
        <v>14199</v>
      </c>
      <c r="C13961" s="268" t="s">
        <v>347</v>
      </c>
      <c r="D13961" s="283">
        <v>69.040000000000006</v>
      </c>
    </row>
    <row r="13962" spans="1:4">
      <c r="A13962" s="268">
        <v>103410</v>
      </c>
      <c r="B13962" s="261" t="s">
        <v>14200</v>
      </c>
      <c r="C13962" s="268" t="s">
        <v>347</v>
      </c>
      <c r="D13962" s="283">
        <v>77.8</v>
      </c>
    </row>
    <row r="13963" spans="1:4">
      <c r="A13963" s="268">
        <v>103399</v>
      </c>
      <c r="B13963" s="261" t="s">
        <v>14201</v>
      </c>
      <c r="C13963" s="268" t="s">
        <v>347</v>
      </c>
      <c r="D13963" s="283">
        <v>12.24</v>
      </c>
    </row>
    <row r="13964" spans="1:4">
      <c r="A13964" s="268">
        <v>103400</v>
      </c>
      <c r="B13964" s="261" t="s">
        <v>14202</v>
      </c>
      <c r="C13964" s="268" t="s">
        <v>347</v>
      </c>
      <c r="D13964" s="283">
        <v>17.5</v>
      </c>
    </row>
    <row r="13965" spans="1:4">
      <c r="A13965" s="268">
        <v>103415</v>
      </c>
      <c r="B13965" s="261" t="s">
        <v>14203</v>
      </c>
      <c r="C13965" s="268" t="s">
        <v>347</v>
      </c>
      <c r="D13965" s="283">
        <v>42.79</v>
      </c>
    </row>
    <row r="13966" spans="1:4">
      <c r="A13966" s="268">
        <v>103416</v>
      </c>
      <c r="B13966" s="261" t="s">
        <v>14204</v>
      </c>
      <c r="C13966" s="268" t="s">
        <v>347</v>
      </c>
      <c r="D13966" s="283">
        <v>62.24</v>
      </c>
    </row>
    <row r="13967" spans="1:4">
      <c r="A13967" s="268">
        <v>103417</v>
      </c>
      <c r="B13967" s="261" t="s">
        <v>14205</v>
      </c>
      <c r="C13967" s="268" t="s">
        <v>347</v>
      </c>
      <c r="D13967" s="283">
        <v>70.02</v>
      </c>
    </row>
    <row r="13968" spans="1:4">
      <c r="A13968" s="268">
        <v>103411</v>
      </c>
      <c r="B13968" s="261" t="s">
        <v>14206</v>
      </c>
      <c r="C13968" s="268" t="s">
        <v>347</v>
      </c>
      <c r="D13968" s="283">
        <v>7.77</v>
      </c>
    </row>
    <row r="13969" spans="1:4">
      <c r="A13969" s="268">
        <v>103418</v>
      </c>
      <c r="B13969" s="261" t="s">
        <v>14207</v>
      </c>
      <c r="C13969" s="268" t="s">
        <v>347</v>
      </c>
      <c r="D13969" s="283">
        <v>77.8</v>
      </c>
    </row>
    <row r="13970" spans="1:4">
      <c r="A13970" s="268">
        <v>103419</v>
      </c>
      <c r="B13970" s="261" t="s">
        <v>14208</v>
      </c>
      <c r="C13970" s="268" t="s">
        <v>347</v>
      </c>
      <c r="D13970" s="283">
        <v>87.52</v>
      </c>
    </row>
    <row r="13971" spans="1:4">
      <c r="A13971" s="268">
        <v>103420</v>
      </c>
      <c r="B13971" s="261" t="s">
        <v>14209</v>
      </c>
      <c r="C13971" s="268" t="s">
        <v>347</v>
      </c>
      <c r="D13971" s="283">
        <v>97.25</v>
      </c>
    </row>
    <row r="13972" spans="1:4">
      <c r="A13972" s="268">
        <v>103421</v>
      </c>
      <c r="B13972" s="261" t="s">
        <v>14210</v>
      </c>
      <c r="C13972" s="268" t="s">
        <v>347</v>
      </c>
      <c r="D13972" s="283">
        <v>108.92</v>
      </c>
    </row>
    <row r="13973" spans="1:4">
      <c r="A13973" s="268">
        <v>103422</v>
      </c>
      <c r="B13973" s="261" t="s">
        <v>14211</v>
      </c>
      <c r="C13973" s="268" t="s">
        <v>347</v>
      </c>
      <c r="D13973" s="283">
        <v>122.53</v>
      </c>
    </row>
    <row r="13974" spans="1:4">
      <c r="A13974" s="268">
        <v>103412</v>
      </c>
      <c r="B13974" s="261" t="s">
        <v>14212</v>
      </c>
      <c r="C13974" s="268" t="s">
        <v>347</v>
      </c>
      <c r="D13974" s="283">
        <v>12.44</v>
      </c>
    </row>
    <row r="13975" spans="1:4">
      <c r="A13975" s="268">
        <v>103423</v>
      </c>
      <c r="B13975" s="261" t="s">
        <v>14213</v>
      </c>
      <c r="C13975" s="268" t="s">
        <v>347</v>
      </c>
      <c r="D13975" s="283">
        <v>138.09</v>
      </c>
    </row>
    <row r="13976" spans="1:4">
      <c r="A13976" s="268">
        <v>103424</v>
      </c>
      <c r="B13976" s="261" t="s">
        <v>14214</v>
      </c>
      <c r="C13976" s="268" t="s">
        <v>347</v>
      </c>
      <c r="D13976" s="283">
        <v>155.6</v>
      </c>
    </row>
    <row r="13977" spans="1:4">
      <c r="A13977" s="268">
        <v>103413</v>
      </c>
      <c r="B13977" s="261" t="s">
        <v>14215</v>
      </c>
      <c r="C13977" s="268" t="s">
        <v>347</v>
      </c>
      <c r="D13977" s="283">
        <v>24.5</v>
      </c>
    </row>
    <row r="13978" spans="1:4">
      <c r="A13978" s="268">
        <v>103414</v>
      </c>
      <c r="B13978" s="261" t="s">
        <v>14216</v>
      </c>
      <c r="C13978" s="268" t="s">
        <v>347</v>
      </c>
      <c r="D13978" s="283">
        <v>35.01</v>
      </c>
    </row>
    <row r="13979" spans="1:4">
      <c r="A13979" s="268">
        <v>103432</v>
      </c>
      <c r="B13979" s="261" t="s">
        <v>14217</v>
      </c>
      <c r="C13979" s="268" t="s">
        <v>347</v>
      </c>
      <c r="D13979" s="283">
        <v>1647.74</v>
      </c>
    </row>
    <row r="13980" spans="1:4">
      <c r="A13980" s="268">
        <v>103430</v>
      </c>
      <c r="B13980" s="261" t="s">
        <v>14218</v>
      </c>
      <c r="C13980" s="268" t="s">
        <v>347</v>
      </c>
      <c r="D13980" s="283">
        <v>35.14</v>
      </c>
    </row>
    <row r="13981" spans="1:4">
      <c r="A13981" s="268">
        <v>103431</v>
      </c>
      <c r="B13981" s="261" t="s">
        <v>14219</v>
      </c>
      <c r="C13981" s="268" t="s">
        <v>347</v>
      </c>
      <c r="D13981" s="283">
        <v>61.6</v>
      </c>
    </row>
    <row r="13982" spans="1:4">
      <c r="A13982" s="268">
        <v>103433</v>
      </c>
      <c r="B13982" s="261" t="s">
        <v>14220</v>
      </c>
      <c r="C13982" s="268" t="s">
        <v>347</v>
      </c>
      <c r="D13982" s="283">
        <v>34.72</v>
      </c>
    </row>
    <row r="13983" spans="1:4">
      <c r="A13983" s="268">
        <v>103434</v>
      </c>
      <c r="B13983" s="261" t="s">
        <v>14221</v>
      </c>
      <c r="C13983" s="268" t="s">
        <v>347</v>
      </c>
      <c r="D13983" s="283">
        <v>48.05</v>
      </c>
    </row>
    <row r="13984" spans="1:4">
      <c r="A13984" s="268">
        <v>103435</v>
      </c>
      <c r="B13984" s="261" t="s">
        <v>14222</v>
      </c>
      <c r="C13984" s="268" t="s">
        <v>347</v>
      </c>
      <c r="D13984" s="283">
        <v>89.4</v>
      </c>
    </row>
    <row r="13985" spans="1:4">
      <c r="A13985" s="268">
        <v>103436</v>
      </c>
      <c r="B13985" s="261" t="s">
        <v>14223</v>
      </c>
      <c r="C13985" s="268" t="s">
        <v>347</v>
      </c>
      <c r="D13985" s="283">
        <v>2333.3200000000002</v>
      </c>
    </row>
    <row r="13986" spans="1:4">
      <c r="A13986" s="268">
        <v>103482</v>
      </c>
      <c r="B13986" s="261" t="s">
        <v>14224</v>
      </c>
      <c r="C13986" s="268" t="s">
        <v>347</v>
      </c>
      <c r="D13986" s="283">
        <v>0</v>
      </c>
    </row>
    <row r="13987" spans="1:4">
      <c r="A13987" s="268">
        <v>103465</v>
      </c>
      <c r="B13987" s="261" t="s">
        <v>14225</v>
      </c>
      <c r="C13987" s="268" t="s">
        <v>347</v>
      </c>
      <c r="D13987" s="283">
        <v>0</v>
      </c>
    </row>
    <row r="13988" spans="1:4">
      <c r="A13988" s="268">
        <v>103483</v>
      </c>
      <c r="B13988" s="261" t="s">
        <v>14226</v>
      </c>
      <c r="C13988" s="268" t="s">
        <v>347</v>
      </c>
      <c r="D13988" s="283">
        <v>0</v>
      </c>
    </row>
    <row r="13989" spans="1:4">
      <c r="A13989" s="268">
        <v>103484</v>
      </c>
      <c r="B13989" s="261" t="s">
        <v>14227</v>
      </c>
      <c r="C13989" s="268" t="s">
        <v>347</v>
      </c>
      <c r="D13989" s="283">
        <v>0</v>
      </c>
    </row>
    <row r="13990" spans="1:4">
      <c r="A13990" s="268">
        <v>103466</v>
      </c>
      <c r="B13990" s="261" t="s">
        <v>14228</v>
      </c>
      <c r="C13990" s="268" t="s">
        <v>347</v>
      </c>
      <c r="D13990" s="283">
        <v>0</v>
      </c>
    </row>
    <row r="13991" spans="1:4">
      <c r="A13991" s="268">
        <v>103485</v>
      </c>
      <c r="B13991" s="261" t="s">
        <v>14229</v>
      </c>
      <c r="C13991" s="268" t="s">
        <v>347</v>
      </c>
      <c r="D13991" s="283">
        <v>0</v>
      </c>
    </row>
    <row r="13992" spans="1:4">
      <c r="A13992" s="268">
        <v>103467</v>
      </c>
      <c r="B13992" s="261" t="s">
        <v>14230</v>
      </c>
      <c r="C13992" s="268" t="s">
        <v>347</v>
      </c>
      <c r="D13992" s="283">
        <v>0</v>
      </c>
    </row>
    <row r="13993" spans="1:4">
      <c r="A13993" s="268">
        <v>103461</v>
      </c>
      <c r="B13993" s="261" t="s">
        <v>14231</v>
      </c>
      <c r="C13993" s="268" t="s">
        <v>347</v>
      </c>
      <c r="D13993" s="283">
        <v>0</v>
      </c>
    </row>
    <row r="13994" spans="1:4">
      <c r="A13994" s="268">
        <v>103468</v>
      </c>
      <c r="B13994" s="261" t="s">
        <v>14232</v>
      </c>
      <c r="C13994" s="268" t="s">
        <v>347</v>
      </c>
      <c r="D13994" s="283">
        <v>0</v>
      </c>
    </row>
    <row r="13995" spans="1:4">
      <c r="A13995" s="268">
        <v>103469</v>
      </c>
      <c r="B13995" s="261" t="s">
        <v>14233</v>
      </c>
      <c r="C13995" s="268" t="s">
        <v>347</v>
      </c>
      <c r="D13995" s="283">
        <v>0</v>
      </c>
    </row>
    <row r="13996" spans="1:4">
      <c r="A13996" s="268">
        <v>103470</v>
      </c>
      <c r="B13996" s="261" t="s">
        <v>14234</v>
      </c>
      <c r="C13996" s="268" t="s">
        <v>347</v>
      </c>
      <c r="D13996" s="283">
        <v>0</v>
      </c>
    </row>
    <row r="13997" spans="1:4">
      <c r="A13997" s="268">
        <v>103471</v>
      </c>
      <c r="B13997" s="261" t="s">
        <v>14235</v>
      </c>
      <c r="C13997" s="268" t="s">
        <v>347</v>
      </c>
      <c r="D13997" s="283">
        <v>0</v>
      </c>
    </row>
    <row r="13998" spans="1:4">
      <c r="A13998" s="268">
        <v>103472</v>
      </c>
      <c r="B13998" s="261" t="s">
        <v>14236</v>
      </c>
      <c r="C13998" s="268" t="s">
        <v>347</v>
      </c>
      <c r="D13998" s="283">
        <v>0</v>
      </c>
    </row>
    <row r="13999" spans="1:4">
      <c r="A13999" s="268">
        <v>103462</v>
      </c>
      <c r="B13999" s="261" t="s">
        <v>14237</v>
      </c>
      <c r="C13999" s="268" t="s">
        <v>347</v>
      </c>
      <c r="D13999" s="283">
        <v>0</v>
      </c>
    </row>
    <row r="14000" spans="1:4">
      <c r="A14000" s="268">
        <v>103473</v>
      </c>
      <c r="B14000" s="261" t="s">
        <v>14238</v>
      </c>
      <c r="C14000" s="268" t="s">
        <v>347</v>
      </c>
      <c r="D14000" s="283">
        <v>0</v>
      </c>
    </row>
    <row r="14001" spans="1:4">
      <c r="A14001" s="268">
        <v>103474</v>
      </c>
      <c r="B14001" s="261" t="s">
        <v>14239</v>
      </c>
      <c r="C14001" s="268" t="s">
        <v>347</v>
      </c>
      <c r="D14001" s="283">
        <v>0</v>
      </c>
    </row>
    <row r="14002" spans="1:4">
      <c r="A14002" s="268">
        <v>103475</v>
      </c>
      <c r="B14002" s="261" t="s">
        <v>14240</v>
      </c>
      <c r="C14002" s="268" t="s">
        <v>347</v>
      </c>
      <c r="D14002" s="283">
        <v>0</v>
      </c>
    </row>
    <row r="14003" spans="1:4">
      <c r="A14003" s="268">
        <v>103476</v>
      </c>
      <c r="B14003" s="261" t="s">
        <v>14241</v>
      </c>
      <c r="C14003" s="268" t="s">
        <v>347</v>
      </c>
      <c r="D14003" s="283">
        <v>0</v>
      </c>
    </row>
    <row r="14004" spans="1:4">
      <c r="A14004" s="268">
        <v>103477</v>
      </c>
      <c r="B14004" s="261" t="s">
        <v>14242</v>
      </c>
      <c r="C14004" s="268" t="s">
        <v>347</v>
      </c>
      <c r="D14004" s="283">
        <v>0</v>
      </c>
    </row>
    <row r="14005" spans="1:4">
      <c r="A14005" s="268">
        <v>103463</v>
      </c>
      <c r="B14005" s="261" t="s">
        <v>14243</v>
      </c>
      <c r="C14005" s="268" t="s">
        <v>347</v>
      </c>
      <c r="D14005" s="283">
        <v>0</v>
      </c>
    </row>
    <row r="14006" spans="1:4">
      <c r="A14006" s="268">
        <v>103478</v>
      </c>
      <c r="B14006" s="261" t="s">
        <v>14244</v>
      </c>
      <c r="C14006" s="268" t="s">
        <v>347</v>
      </c>
      <c r="D14006" s="283">
        <v>0</v>
      </c>
    </row>
    <row r="14007" spans="1:4">
      <c r="A14007" s="268">
        <v>103479</v>
      </c>
      <c r="B14007" s="261" t="s">
        <v>14245</v>
      </c>
      <c r="C14007" s="268" t="s">
        <v>347</v>
      </c>
      <c r="D14007" s="283">
        <v>0</v>
      </c>
    </row>
    <row r="14008" spans="1:4">
      <c r="A14008" s="268">
        <v>103480</v>
      </c>
      <c r="B14008" s="261" t="s">
        <v>14246</v>
      </c>
      <c r="C14008" s="268" t="s">
        <v>347</v>
      </c>
      <c r="D14008" s="283">
        <v>0</v>
      </c>
    </row>
    <row r="14009" spans="1:4">
      <c r="A14009" s="268">
        <v>103464</v>
      </c>
      <c r="B14009" s="261" t="s">
        <v>14247</v>
      </c>
      <c r="C14009" s="268" t="s">
        <v>347</v>
      </c>
      <c r="D14009" s="283">
        <v>0</v>
      </c>
    </row>
    <row r="14010" spans="1:4">
      <c r="A14010" s="268">
        <v>103481</v>
      </c>
      <c r="B14010" s="261" t="s">
        <v>14248</v>
      </c>
      <c r="C14010" s="268" t="s">
        <v>347</v>
      </c>
      <c r="D14010" s="283">
        <v>0</v>
      </c>
    </row>
    <row r="14011" spans="1:4">
      <c r="A14011" s="268">
        <v>103459</v>
      </c>
      <c r="B14011" s="261" t="s">
        <v>14249</v>
      </c>
      <c r="C14011" s="268" t="s">
        <v>347</v>
      </c>
      <c r="D14011" s="283">
        <v>0</v>
      </c>
    </row>
    <row r="14012" spans="1:4">
      <c r="A14012" s="268">
        <v>103460</v>
      </c>
      <c r="B14012" s="261" t="s">
        <v>14250</v>
      </c>
      <c r="C14012" s="268" t="s">
        <v>347</v>
      </c>
      <c r="D14012" s="283">
        <v>0</v>
      </c>
    </row>
    <row r="14013" spans="1:4">
      <c r="A14013" s="268">
        <v>103443</v>
      </c>
      <c r="B14013" s="261" t="s">
        <v>14251</v>
      </c>
      <c r="C14013" s="268" t="s">
        <v>347</v>
      </c>
      <c r="D14013" s="283">
        <v>0</v>
      </c>
    </row>
    <row r="14014" spans="1:4">
      <c r="A14014" s="268">
        <v>103444</v>
      </c>
      <c r="B14014" s="261" t="s">
        <v>14252</v>
      </c>
      <c r="C14014" s="268" t="s">
        <v>347</v>
      </c>
      <c r="D14014" s="283">
        <v>0</v>
      </c>
    </row>
    <row r="14015" spans="1:4">
      <c r="A14015" s="268">
        <v>103445</v>
      </c>
      <c r="B14015" s="261" t="s">
        <v>14253</v>
      </c>
      <c r="C14015" s="268" t="s">
        <v>347</v>
      </c>
      <c r="D14015" s="283">
        <v>0</v>
      </c>
    </row>
    <row r="14016" spans="1:4">
      <c r="A14016" s="268">
        <v>103446</v>
      </c>
      <c r="B14016" s="261" t="s">
        <v>14254</v>
      </c>
      <c r="C14016" s="268" t="s">
        <v>347</v>
      </c>
      <c r="D14016" s="283">
        <v>0</v>
      </c>
    </row>
    <row r="14017" spans="1:4">
      <c r="A14017" s="268">
        <v>103447</v>
      </c>
      <c r="B14017" s="261" t="s">
        <v>14255</v>
      </c>
      <c r="C14017" s="268" t="s">
        <v>347</v>
      </c>
      <c r="D14017" s="283">
        <v>0</v>
      </c>
    </row>
    <row r="14018" spans="1:4">
      <c r="A14018" s="268">
        <v>103448</v>
      </c>
      <c r="B14018" s="261" t="s">
        <v>14256</v>
      </c>
      <c r="C14018" s="268" t="s">
        <v>347</v>
      </c>
      <c r="D14018" s="283">
        <v>0</v>
      </c>
    </row>
    <row r="14019" spans="1:4">
      <c r="A14019" s="268">
        <v>103449</v>
      </c>
      <c r="B14019" s="261" t="s">
        <v>14257</v>
      </c>
      <c r="C14019" s="268" t="s">
        <v>347</v>
      </c>
      <c r="D14019" s="283">
        <v>0</v>
      </c>
    </row>
    <row r="14020" spans="1:4">
      <c r="A14020" s="268">
        <v>103450</v>
      </c>
      <c r="B14020" s="261" t="s">
        <v>14258</v>
      </c>
      <c r="C14020" s="268" t="s">
        <v>347</v>
      </c>
      <c r="D14020" s="283">
        <v>0</v>
      </c>
    </row>
    <row r="14021" spans="1:4">
      <c r="A14021" s="268">
        <v>103451</v>
      </c>
      <c r="B14021" s="261" t="s">
        <v>14259</v>
      </c>
      <c r="C14021" s="268" t="s">
        <v>347</v>
      </c>
      <c r="D14021" s="283">
        <v>0</v>
      </c>
    </row>
    <row r="14022" spans="1:4">
      <c r="A14022" s="268">
        <v>103452</v>
      </c>
      <c r="B14022" s="261" t="s">
        <v>14260</v>
      </c>
      <c r="C14022" s="268" t="s">
        <v>347</v>
      </c>
      <c r="D14022" s="283">
        <v>0</v>
      </c>
    </row>
    <row r="14023" spans="1:4">
      <c r="A14023" s="268">
        <v>103453</v>
      </c>
      <c r="B14023" s="261" t="s">
        <v>14261</v>
      </c>
      <c r="C14023" s="268" t="s">
        <v>347</v>
      </c>
      <c r="D14023" s="283">
        <v>0</v>
      </c>
    </row>
    <row r="14024" spans="1:4">
      <c r="A14024" s="268">
        <v>103454</v>
      </c>
      <c r="B14024" s="261" t="s">
        <v>14262</v>
      </c>
      <c r="C14024" s="268" t="s">
        <v>347</v>
      </c>
      <c r="D14024" s="283">
        <v>0</v>
      </c>
    </row>
    <row r="14025" spans="1:4">
      <c r="A14025" s="268">
        <v>103455</v>
      </c>
      <c r="B14025" s="261" t="s">
        <v>14263</v>
      </c>
      <c r="C14025" s="268" t="s">
        <v>347</v>
      </c>
      <c r="D14025" s="283">
        <v>0</v>
      </c>
    </row>
    <row r="14026" spans="1:4">
      <c r="A14026" s="268">
        <v>103456</v>
      </c>
      <c r="B14026" s="261" t="s">
        <v>14264</v>
      </c>
      <c r="C14026" s="268" t="s">
        <v>347</v>
      </c>
      <c r="D14026" s="283">
        <v>0</v>
      </c>
    </row>
    <row r="14027" spans="1:4">
      <c r="A14027" s="268">
        <v>103457</v>
      </c>
      <c r="B14027" s="261" t="s">
        <v>14265</v>
      </c>
      <c r="C14027" s="268" t="s">
        <v>347</v>
      </c>
      <c r="D14027" s="283">
        <v>0</v>
      </c>
    </row>
    <row r="14028" spans="1:4">
      <c r="A14028" s="268">
        <v>103458</v>
      </c>
      <c r="B14028" s="261" t="s">
        <v>14266</v>
      </c>
      <c r="C14028" s="268" t="s">
        <v>347</v>
      </c>
      <c r="D14028" s="283">
        <v>0</v>
      </c>
    </row>
    <row r="14029" spans="1:4">
      <c r="A14029" s="268">
        <v>103425</v>
      </c>
      <c r="B14029" s="261" t="s">
        <v>14267</v>
      </c>
      <c r="C14029" s="268" t="s">
        <v>347</v>
      </c>
      <c r="D14029" s="283">
        <v>16.37</v>
      </c>
    </row>
    <row r="14030" spans="1:4">
      <c r="A14030" s="268">
        <v>103428</v>
      </c>
      <c r="B14030" s="261" t="s">
        <v>14268</v>
      </c>
      <c r="C14030" s="268" t="s">
        <v>347</v>
      </c>
      <c r="D14030" s="283">
        <v>262.29000000000002</v>
      </c>
    </row>
    <row r="14031" spans="1:4">
      <c r="A14031" s="268">
        <v>103426</v>
      </c>
      <c r="B14031" s="261" t="s">
        <v>14269</v>
      </c>
      <c r="C14031" s="268" t="s">
        <v>347</v>
      </c>
      <c r="D14031" s="283">
        <v>19.68</v>
      </c>
    </row>
    <row r="14032" spans="1:4">
      <c r="A14032" s="268">
        <v>103429</v>
      </c>
      <c r="B14032" s="261" t="s">
        <v>14270</v>
      </c>
      <c r="C14032" s="268" t="s">
        <v>347</v>
      </c>
      <c r="D14032" s="283">
        <v>2902.69</v>
      </c>
    </row>
    <row r="14033" spans="1:4">
      <c r="A14033" s="268">
        <v>103427</v>
      </c>
      <c r="B14033" s="261" t="s">
        <v>14271</v>
      </c>
      <c r="C14033" s="268" t="s">
        <v>347</v>
      </c>
      <c r="D14033" s="283">
        <v>39.409999999999997</v>
      </c>
    </row>
    <row r="14034" spans="1:4">
      <c r="A14034" s="268">
        <v>103393</v>
      </c>
      <c r="B14034" s="261" t="s">
        <v>14272</v>
      </c>
      <c r="C14034" s="268" t="s">
        <v>111</v>
      </c>
      <c r="D14034" s="283">
        <v>5466.56</v>
      </c>
    </row>
    <row r="14035" spans="1:4">
      <c r="A14035" s="268">
        <v>103376</v>
      </c>
      <c r="B14035" s="261" t="s">
        <v>14273</v>
      </c>
      <c r="C14035" s="268" t="s">
        <v>111</v>
      </c>
      <c r="D14035" s="283">
        <v>133.94</v>
      </c>
    </row>
    <row r="14036" spans="1:4">
      <c r="A14036" s="268">
        <v>104804</v>
      </c>
      <c r="B14036" s="261" t="s">
        <v>14274</v>
      </c>
      <c r="C14036" s="268" t="s">
        <v>111</v>
      </c>
      <c r="D14036" s="283">
        <v>0</v>
      </c>
    </row>
    <row r="14037" spans="1:4">
      <c r="A14037" s="268">
        <v>104805</v>
      </c>
      <c r="B14037" s="261" t="s">
        <v>14275</v>
      </c>
      <c r="C14037" s="268" t="s">
        <v>111</v>
      </c>
      <c r="D14037" s="283">
        <v>0</v>
      </c>
    </row>
    <row r="14038" spans="1:4">
      <c r="A14038" s="268">
        <v>103377</v>
      </c>
      <c r="B14038" s="261" t="s">
        <v>14276</v>
      </c>
      <c r="C14038" s="268" t="s">
        <v>111</v>
      </c>
      <c r="D14038" s="283">
        <v>286.64999999999998</v>
      </c>
    </row>
    <row r="14039" spans="1:4">
      <c r="A14039" s="268">
        <v>104806</v>
      </c>
      <c r="B14039" s="261" t="s">
        <v>14277</v>
      </c>
      <c r="C14039" s="268" t="s">
        <v>111</v>
      </c>
      <c r="D14039" s="283">
        <v>0</v>
      </c>
    </row>
    <row r="14040" spans="1:4">
      <c r="A14040" s="268">
        <v>103378</v>
      </c>
      <c r="B14040" s="261" t="s">
        <v>14278</v>
      </c>
      <c r="C14040" s="268" t="s">
        <v>111</v>
      </c>
      <c r="D14040" s="283">
        <v>0</v>
      </c>
    </row>
    <row r="14041" spans="1:4">
      <c r="A14041" s="268">
        <v>103372</v>
      </c>
      <c r="B14041" s="261" t="s">
        <v>14279</v>
      </c>
      <c r="C14041" s="268" t="s">
        <v>111</v>
      </c>
      <c r="D14041" s="283">
        <v>5.73</v>
      </c>
    </row>
    <row r="14042" spans="1:4">
      <c r="A14042" s="268">
        <v>103379</v>
      </c>
      <c r="B14042" s="261" t="s">
        <v>14280</v>
      </c>
      <c r="C14042" s="268" t="s">
        <v>111</v>
      </c>
      <c r="D14042" s="283">
        <v>446.3</v>
      </c>
    </row>
    <row r="14043" spans="1:4">
      <c r="A14043" s="268">
        <v>103380</v>
      </c>
      <c r="B14043" s="261" t="s">
        <v>14281</v>
      </c>
      <c r="C14043" s="268" t="s">
        <v>111</v>
      </c>
      <c r="D14043" s="283">
        <v>0</v>
      </c>
    </row>
    <row r="14044" spans="1:4">
      <c r="A14044" s="268">
        <v>103381</v>
      </c>
      <c r="B14044" s="261" t="s">
        <v>14282</v>
      </c>
      <c r="C14044" s="268" t="s">
        <v>111</v>
      </c>
      <c r="D14044" s="283">
        <v>0</v>
      </c>
    </row>
    <row r="14045" spans="1:4">
      <c r="A14045" s="268">
        <v>103382</v>
      </c>
      <c r="B14045" s="261" t="s">
        <v>14283</v>
      </c>
      <c r="C14045" s="268" t="s">
        <v>111</v>
      </c>
      <c r="D14045" s="283">
        <v>0</v>
      </c>
    </row>
    <row r="14046" spans="1:4">
      <c r="A14046" s="268">
        <v>103383</v>
      </c>
      <c r="B14046" s="261" t="s">
        <v>14284</v>
      </c>
      <c r="C14046" s="268" t="s">
        <v>111</v>
      </c>
      <c r="D14046" s="283">
        <v>1094.22</v>
      </c>
    </row>
    <row r="14047" spans="1:4">
      <c r="A14047" s="268">
        <v>103373</v>
      </c>
      <c r="B14047" s="261" t="s">
        <v>14285</v>
      </c>
      <c r="C14047" s="268" t="s">
        <v>111</v>
      </c>
      <c r="D14047" s="283">
        <v>11.24</v>
      </c>
    </row>
    <row r="14048" spans="1:4">
      <c r="A14048" s="268">
        <v>103384</v>
      </c>
      <c r="B14048" s="261" t="s">
        <v>14286</v>
      </c>
      <c r="C14048" s="268" t="s">
        <v>111</v>
      </c>
      <c r="D14048" s="283">
        <v>0</v>
      </c>
    </row>
    <row r="14049" spans="1:4">
      <c r="A14049" s="268">
        <v>103385</v>
      </c>
      <c r="B14049" s="261" t="s">
        <v>14287</v>
      </c>
      <c r="C14049" s="268" t="s">
        <v>111</v>
      </c>
      <c r="D14049" s="283">
        <v>1764.3</v>
      </c>
    </row>
    <row r="14050" spans="1:4">
      <c r="A14050" s="268">
        <v>103386</v>
      </c>
      <c r="B14050" s="261" t="s">
        <v>14288</v>
      </c>
      <c r="C14050" s="268" t="s">
        <v>111</v>
      </c>
      <c r="D14050" s="283">
        <v>0</v>
      </c>
    </row>
    <row r="14051" spans="1:4">
      <c r="A14051" s="268">
        <v>103387</v>
      </c>
      <c r="B14051" s="261" t="s">
        <v>14289</v>
      </c>
      <c r="C14051" s="268" t="s">
        <v>111</v>
      </c>
      <c r="D14051" s="283">
        <v>3095.14</v>
      </c>
    </row>
    <row r="14052" spans="1:4">
      <c r="A14052" s="268">
        <v>103388</v>
      </c>
      <c r="B14052" s="261" t="s">
        <v>14290</v>
      </c>
      <c r="C14052" s="268" t="s">
        <v>111</v>
      </c>
      <c r="D14052" s="283">
        <v>0</v>
      </c>
    </row>
    <row r="14053" spans="1:4">
      <c r="A14053" s="268">
        <v>103374</v>
      </c>
      <c r="B14053" s="261" t="s">
        <v>14291</v>
      </c>
      <c r="C14053" s="268" t="s">
        <v>111</v>
      </c>
      <c r="D14053" s="283">
        <v>0</v>
      </c>
    </row>
    <row r="14054" spans="1:4">
      <c r="A14054" s="268">
        <v>103389</v>
      </c>
      <c r="B14054" s="261" t="s">
        <v>14292</v>
      </c>
      <c r="C14054" s="268" t="s">
        <v>111</v>
      </c>
      <c r="D14054" s="283">
        <v>4602.9799999999996</v>
      </c>
    </row>
    <row r="14055" spans="1:4">
      <c r="A14055" s="268">
        <v>103390</v>
      </c>
      <c r="B14055" s="261" t="s">
        <v>14293</v>
      </c>
      <c r="C14055" s="268" t="s">
        <v>111</v>
      </c>
      <c r="D14055" s="283">
        <v>0</v>
      </c>
    </row>
    <row r="14056" spans="1:4">
      <c r="A14056" s="268">
        <v>103391</v>
      </c>
      <c r="B14056" s="261" t="s">
        <v>14294</v>
      </c>
      <c r="C14056" s="268" t="s">
        <v>111</v>
      </c>
      <c r="D14056" s="283">
        <v>3032.36</v>
      </c>
    </row>
    <row r="14057" spans="1:4">
      <c r="A14057" s="268">
        <v>103375</v>
      </c>
      <c r="B14057" s="261" t="s">
        <v>14295</v>
      </c>
      <c r="C14057" s="268" t="s">
        <v>111</v>
      </c>
      <c r="D14057" s="283">
        <v>0</v>
      </c>
    </row>
    <row r="14058" spans="1:4">
      <c r="A14058" s="268">
        <v>103392</v>
      </c>
      <c r="B14058" s="261" t="s">
        <v>14296</v>
      </c>
      <c r="C14058" s="268" t="s">
        <v>111</v>
      </c>
      <c r="D14058" s="283">
        <v>4956.29</v>
      </c>
    </row>
    <row r="14059" spans="1:4">
      <c r="A14059" s="268">
        <v>103440</v>
      </c>
      <c r="B14059" s="261" t="s">
        <v>14297</v>
      </c>
      <c r="C14059" s="268" t="s">
        <v>347</v>
      </c>
      <c r="D14059" s="283">
        <v>418.62</v>
      </c>
    </row>
    <row r="14060" spans="1:4">
      <c r="A14060" s="268">
        <v>103441</v>
      </c>
      <c r="B14060" s="261" t="s">
        <v>14298</v>
      </c>
      <c r="C14060" s="268" t="s">
        <v>347</v>
      </c>
      <c r="D14060" s="283">
        <v>423.95</v>
      </c>
    </row>
    <row r="14061" spans="1:4">
      <c r="A14061" s="268">
        <v>103442</v>
      </c>
      <c r="B14061" s="261" t="s">
        <v>14299</v>
      </c>
      <c r="C14061" s="268" t="s">
        <v>347</v>
      </c>
      <c r="D14061" s="283">
        <v>552.6</v>
      </c>
    </row>
    <row r="14062" spans="1:4">
      <c r="A14062" s="268">
        <v>103437</v>
      </c>
      <c r="B14062" s="261" t="s">
        <v>14300</v>
      </c>
      <c r="C14062" s="268" t="s">
        <v>347</v>
      </c>
      <c r="D14062" s="283">
        <v>185.48</v>
      </c>
    </row>
    <row r="14063" spans="1:4">
      <c r="A14063" s="268">
        <v>103438</v>
      </c>
      <c r="B14063" s="261" t="s">
        <v>14301</v>
      </c>
      <c r="C14063" s="268" t="s">
        <v>347</v>
      </c>
      <c r="D14063" s="283">
        <v>185.48</v>
      </c>
    </row>
    <row r="14064" spans="1:4">
      <c r="A14064" s="268">
        <v>103439</v>
      </c>
      <c r="B14064" s="261" t="s">
        <v>14302</v>
      </c>
      <c r="C14064" s="268" t="s">
        <v>347</v>
      </c>
      <c r="D14064" s="283">
        <v>218.39</v>
      </c>
    </row>
    <row r="14065" spans="1:4">
      <c r="A14065" s="268">
        <v>106122</v>
      </c>
      <c r="B14065" s="261" t="s">
        <v>14303</v>
      </c>
      <c r="C14065" s="268" t="s">
        <v>138</v>
      </c>
      <c r="D14065" s="283">
        <v>82.86</v>
      </c>
    </row>
    <row r="14066" spans="1:4">
      <c r="A14066" s="268">
        <v>106131</v>
      </c>
      <c r="B14066" s="261" t="s">
        <v>14304</v>
      </c>
      <c r="C14066" s="268" t="s">
        <v>138</v>
      </c>
      <c r="D14066" s="283">
        <v>123.82</v>
      </c>
    </row>
    <row r="14067" spans="1:4">
      <c r="A14067" s="268">
        <v>106127</v>
      </c>
      <c r="B14067" s="261" t="s">
        <v>14305</v>
      </c>
      <c r="C14067" s="268" t="s">
        <v>138</v>
      </c>
      <c r="D14067" s="283">
        <v>111.47</v>
      </c>
    </row>
    <row r="14068" spans="1:4">
      <c r="A14068" s="268">
        <v>106126</v>
      </c>
      <c r="B14068" s="261" t="s">
        <v>14306</v>
      </c>
      <c r="C14068" s="268" t="s">
        <v>138</v>
      </c>
      <c r="D14068" s="283">
        <v>49.24</v>
      </c>
    </row>
    <row r="14069" spans="1:4">
      <c r="A14069" s="268">
        <v>106128</v>
      </c>
      <c r="B14069" s="261" t="s">
        <v>14307</v>
      </c>
      <c r="C14069" s="268" t="s">
        <v>138</v>
      </c>
      <c r="D14069" s="283">
        <v>136.97</v>
      </c>
    </row>
    <row r="14070" spans="1:4">
      <c r="A14070" s="268">
        <v>106130</v>
      </c>
      <c r="B14070" s="261" t="s">
        <v>14308</v>
      </c>
      <c r="C14070" s="268" t="s">
        <v>138</v>
      </c>
      <c r="D14070" s="283">
        <v>140.22999999999999</v>
      </c>
    </row>
    <row r="14071" spans="1:4">
      <c r="A14071" s="268">
        <v>106129</v>
      </c>
      <c r="B14071" s="261" t="s">
        <v>14309</v>
      </c>
      <c r="C14071" s="268" t="s">
        <v>138</v>
      </c>
      <c r="D14071" s="283">
        <v>73.72</v>
      </c>
    </row>
    <row r="14072" spans="1:4">
      <c r="A14072" s="268">
        <v>106125</v>
      </c>
      <c r="B14072" s="261" t="s">
        <v>14310</v>
      </c>
      <c r="C14072" s="268" t="s">
        <v>138</v>
      </c>
      <c r="D14072" s="283">
        <v>56.99</v>
      </c>
    </row>
    <row r="14073" spans="1:4">
      <c r="A14073" s="268">
        <v>106124</v>
      </c>
      <c r="B14073" s="261" t="s">
        <v>14311</v>
      </c>
      <c r="C14073" s="268" t="s">
        <v>138</v>
      </c>
      <c r="D14073" s="283">
        <v>56.78</v>
      </c>
    </row>
    <row r="14074" spans="1:4">
      <c r="A14074" s="268">
        <v>106123</v>
      </c>
      <c r="B14074" s="261" t="s">
        <v>14312</v>
      </c>
      <c r="C14074" s="268" t="s">
        <v>138</v>
      </c>
      <c r="D14074" s="283">
        <v>137.41999999999999</v>
      </c>
    </row>
    <row r="14075" spans="1:4">
      <c r="A14075" s="268">
        <v>106445</v>
      </c>
      <c r="B14075" s="261" t="s">
        <v>14313</v>
      </c>
      <c r="C14075" s="268" t="s">
        <v>347</v>
      </c>
      <c r="D14075" s="283">
        <v>0</v>
      </c>
    </row>
    <row r="14076" spans="1:4">
      <c r="A14076" s="268">
        <v>106446</v>
      </c>
      <c r="B14076" s="261" t="s">
        <v>14314</v>
      </c>
      <c r="C14076" s="268" t="s">
        <v>347</v>
      </c>
      <c r="D14076" s="283">
        <v>0</v>
      </c>
    </row>
    <row r="14077" spans="1:4">
      <c r="A14077" s="268">
        <v>106447</v>
      </c>
      <c r="B14077" s="261" t="s">
        <v>14315</v>
      </c>
      <c r="C14077" s="268" t="s">
        <v>347</v>
      </c>
      <c r="D14077" s="283">
        <v>0</v>
      </c>
    </row>
    <row r="14078" spans="1:4">
      <c r="A14078" s="268">
        <v>106448</v>
      </c>
      <c r="B14078" s="261" t="s">
        <v>14316</v>
      </c>
      <c r="C14078" s="268" t="s">
        <v>347</v>
      </c>
      <c r="D14078" s="283">
        <v>0</v>
      </c>
    </row>
    <row r="14079" spans="1:4">
      <c r="A14079" s="268">
        <v>106449</v>
      </c>
      <c r="B14079" s="261" t="s">
        <v>14317</v>
      </c>
      <c r="C14079" s="268" t="s">
        <v>347</v>
      </c>
      <c r="D14079" s="283">
        <v>0</v>
      </c>
    </row>
    <row r="14080" spans="1:4">
      <c r="A14080" s="268">
        <v>106455</v>
      </c>
      <c r="B14080" s="261" t="s">
        <v>14318</v>
      </c>
      <c r="C14080" s="268" t="s">
        <v>111</v>
      </c>
      <c r="D14080" s="283">
        <v>1111.78</v>
      </c>
    </row>
    <row r="14081" spans="1:4">
      <c r="A14081" s="268">
        <v>106450</v>
      </c>
      <c r="B14081" s="261" t="s">
        <v>14319</v>
      </c>
      <c r="C14081" s="268" t="s">
        <v>347</v>
      </c>
      <c r="D14081" s="283">
        <v>0</v>
      </c>
    </row>
    <row r="14082" spans="1:4">
      <c r="A14082" s="268">
        <v>106451</v>
      </c>
      <c r="B14082" s="261" t="s">
        <v>14320</v>
      </c>
      <c r="C14082" s="268" t="s">
        <v>347</v>
      </c>
      <c r="D14082" s="283">
        <v>0</v>
      </c>
    </row>
    <row r="14083" spans="1:4">
      <c r="A14083" s="268">
        <v>106452</v>
      </c>
      <c r="B14083" s="261" t="s">
        <v>14321</v>
      </c>
      <c r="C14083" s="268" t="s">
        <v>347</v>
      </c>
      <c r="D14083" s="283">
        <v>0</v>
      </c>
    </row>
    <row r="14084" spans="1:4">
      <c r="A14084" s="268">
        <v>106453</v>
      </c>
      <c r="B14084" s="261" t="s">
        <v>14322</v>
      </c>
      <c r="C14084" s="268" t="s">
        <v>347</v>
      </c>
      <c r="D14084" s="283">
        <v>0</v>
      </c>
    </row>
    <row r="14085" spans="1:4">
      <c r="A14085" s="268">
        <v>106454</v>
      </c>
      <c r="B14085" s="261" t="s">
        <v>14323</v>
      </c>
      <c r="C14085" s="268" t="s">
        <v>347</v>
      </c>
      <c r="D14085" s="283">
        <v>0</v>
      </c>
    </row>
    <row r="14086" spans="1:4">
      <c r="A14086" s="268">
        <v>106456</v>
      </c>
      <c r="B14086" s="261" t="s">
        <v>14324</v>
      </c>
      <c r="C14086" s="268" t="s">
        <v>111</v>
      </c>
      <c r="D14086" s="283">
        <v>1254.6600000000001</v>
      </c>
    </row>
    <row r="14087" spans="1:4">
      <c r="A14087" s="268">
        <v>106426</v>
      </c>
      <c r="B14087" s="261" t="s">
        <v>14325</v>
      </c>
      <c r="C14087" s="268" t="s">
        <v>347</v>
      </c>
      <c r="D14087" s="283">
        <v>0</v>
      </c>
    </row>
    <row r="14088" spans="1:4">
      <c r="A14088" s="268">
        <v>106442</v>
      </c>
      <c r="B14088" s="261" t="s">
        <v>14326</v>
      </c>
      <c r="C14088" s="268" t="s">
        <v>347</v>
      </c>
      <c r="D14088" s="283">
        <v>0</v>
      </c>
    </row>
    <row r="14089" spans="1:4">
      <c r="A14089" s="268">
        <v>106427</v>
      </c>
      <c r="B14089" s="261" t="s">
        <v>14327</v>
      </c>
      <c r="C14089" s="268" t="s">
        <v>347</v>
      </c>
      <c r="D14089" s="283">
        <v>0</v>
      </c>
    </row>
    <row r="14090" spans="1:4">
      <c r="A14090" s="268">
        <v>106428</v>
      </c>
      <c r="B14090" s="261" t="s">
        <v>14328</v>
      </c>
      <c r="C14090" s="268" t="s">
        <v>347</v>
      </c>
      <c r="D14090" s="283">
        <v>0</v>
      </c>
    </row>
    <row r="14091" spans="1:4">
      <c r="A14091" s="268">
        <v>106429</v>
      </c>
      <c r="B14091" s="261" t="s">
        <v>14329</v>
      </c>
      <c r="C14091" s="268" t="s">
        <v>347</v>
      </c>
      <c r="D14091" s="283">
        <v>0</v>
      </c>
    </row>
    <row r="14092" spans="1:4">
      <c r="A14092" s="268">
        <v>106430</v>
      </c>
      <c r="B14092" s="261" t="s">
        <v>14330</v>
      </c>
      <c r="C14092" s="268" t="s">
        <v>347</v>
      </c>
      <c r="D14092" s="283">
        <v>0</v>
      </c>
    </row>
    <row r="14093" spans="1:4">
      <c r="A14093" s="268">
        <v>106425</v>
      </c>
      <c r="B14093" s="261" t="s">
        <v>14331</v>
      </c>
      <c r="C14093" s="268" t="s">
        <v>347</v>
      </c>
      <c r="D14093" s="283">
        <v>0</v>
      </c>
    </row>
    <row r="14094" spans="1:4">
      <c r="A14094" s="268">
        <v>106431</v>
      </c>
      <c r="B14094" s="261" t="s">
        <v>14332</v>
      </c>
      <c r="C14094" s="268" t="s">
        <v>347</v>
      </c>
      <c r="D14094" s="283">
        <v>0</v>
      </c>
    </row>
    <row r="14095" spans="1:4">
      <c r="A14095" s="268">
        <v>106441</v>
      </c>
      <c r="B14095" s="261" t="s">
        <v>14333</v>
      </c>
      <c r="C14095" s="268" t="s">
        <v>347</v>
      </c>
      <c r="D14095" s="283">
        <v>0</v>
      </c>
    </row>
    <row r="14096" spans="1:4">
      <c r="A14096" s="268">
        <v>106433</v>
      </c>
      <c r="B14096" s="261" t="s">
        <v>14334</v>
      </c>
      <c r="C14096" s="268" t="s">
        <v>347</v>
      </c>
      <c r="D14096" s="283">
        <v>0</v>
      </c>
    </row>
    <row r="14097" spans="1:4">
      <c r="A14097" s="268">
        <v>106444</v>
      </c>
      <c r="B14097" s="261" t="s">
        <v>14335</v>
      </c>
      <c r="C14097" s="268" t="s">
        <v>347</v>
      </c>
      <c r="D14097" s="283">
        <v>0</v>
      </c>
    </row>
    <row r="14098" spans="1:4">
      <c r="A14098" s="268">
        <v>106434</v>
      </c>
      <c r="B14098" s="261" t="s">
        <v>14336</v>
      </c>
      <c r="C14098" s="268" t="s">
        <v>347</v>
      </c>
      <c r="D14098" s="283">
        <v>0</v>
      </c>
    </row>
    <row r="14099" spans="1:4">
      <c r="A14099" s="268">
        <v>106435</v>
      </c>
      <c r="B14099" s="261" t="s">
        <v>14337</v>
      </c>
      <c r="C14099" s="268" t="s">
        <v>347</v>
      </c>
      <c r="D14099" s="283">
        <v>0</v>
      </c>
    </row>
    <row r="14100" spans="1:4">
      <c r="A14100" s="268">
        <v>106436</v>
      </c>
      <c r="B14100" s="261" t="s">
        <v>14338</v>
      </c>
      <c r="C14100" s="268" t="s">
        <v>347</v>
      </c>
      <c r="D14100" s="283">
        <v>0</v>
      </c>
    </row>
    <row r="14101" spans="1:4">
      <c r="A14101" s="268">
        <v>106437</v>
      </c>
      <c r="B14101" s="261" t="s">
        <v>14339</v>
      </c>
      <c r="C14101" s="268" t="s">
        <v>347</v>
      </c>
      <c r="D14101" s="283">
        <v>0</v>
      </c>
    </row>
    <row r="14102" spans="1:4">
      <c r="A14102" s="268">
        <v>106432</v>
      </c>
      <c r="B14102" s="261" t="s">
        <v>14340</v>
      </c>
      <c r="C14102" s="268" t="s">
        <v>347</v>
      </c>
      <c r="D14102" s="283">
        <v>0</v>
      </c>
    </row>
    <row r="14103" spans="1:4">
      <c r="A14103" s="268">
        <v>106438</v>
      </c>
      <c r="B14103" s="261" t="s">
        <v>14341</v>
      </c>
      <c r="C14103" s="268" t="s">
        <v>347</v>
      </c>
      <c r="D14103" s="283">
        <v>0</v>
      </c>
    </row>
    <row r="14104" spans="1:4">
      <c r="A14104" s="268">
        <v>106443</v>
      </c>
      <c r="B14104" s="261" t="s">
        <v>14342</v>
      </c>
      <c r="C14104" s="268" t="s">
        <v>347</v>
      </c>
      <c r="D14104" s="283">
        <v>0</v>
      </c>
    </row>
    <row r="14105" spans="1:4">
      <c r="A14105" s="268">
        <v>106419</v>
      </c>
      <c r="B14105" s="261" t="s">
        <v>14343</v>
      </c>
      <c r="C14105" s="268" t="s">
        <v>347</v>
      </c>
      <c r="D14105" s="283">
        <v>0</v>
      </c>
    </row>
    <row r="14106" spans="1:4">
      <c r="A14106" s="268">
        <v>106440</v>
      </c>
      <c r="B14106" s="261" t="s">
        <v>14344</v>
      </c>
      <c r="C14106" s="268" t="s">
        <v>347</v>
      </c>
      <c r="D14106" s="283">
        <v>0</v>
      </c>
    </row>
    <row r="14107" spans="1:4">
      <c r="A14107" s="268">
        <v>106420</v>
      </c>
      <c r="B14107" s="261" t="s">
        <v>14345</v>
      </c>
      <c r="C14107" s="268" t="s">
        <v>347</v>
      </c>
      <c r="D14107" s="283">
        <v>0</v>
      </c>
    </row>
    <row r="14108" spans="1:4">
      <c r="A14108" s="268">
        <v>106421</v>
      </c>
      <c r="B14108" s="261" t="s">
        <v>14346</v>
      </c>
      <c r="C14108" s="268" t="s">
        <v>347</v>
      </c>
      <c r="D14108" s="283">
        <v>0</v>
      </c>
    </row>
    <row r="14109" spans="1:4">
      <c r="A14109" s="268">
        <v>106422</v>
      </c>
      <c r="B14109" s="261" t="s">
        <v>14347</v>
      </c>
      <c r="C14109" s="268" t="s">
        <v>347</v>
      </c>
      <c r="D14109" s="283">
        <v>0</v>
      </c>
    </row>
    <row r="14110" spans="1:4">
      <c r="A14110" s="268">
        <v>106423</v>
      </c>
      <c r="B14110" s="261" t="s">
        <v>14348</v>
      </c>
      <c r="C14110" s="268" t="s">
        <v>347</v>
      </c>
      <c r="D14110" s="283">
        <v>0</v>
      </c>
    </row>
    <row r="14111" spans="1:4">
      <c r="A14111" s="268">
        <v>106418</v>
      </c>
      <c r="B14111" s="261" t="s">
        <v>14349</v>
      </c>
      <c r="C14111" s="268" t="s">
        <v>347</v>
      </c>
      <c r="D14111" s="283">
        <v>0</v>
      </c>
    </row>
    <row r="14112" spans="1:4">
      <c r="A14112" s="268">
        <v>106424</v>
      </c>
      <c r="B14112" s="261" t="s">
        <v>14350</v>
      </c>
      <c r="C14112" s="268" t="s">
        <v>347</v>
      </c>
      <c r="D14112" s="283">
        <v>0</v>
      </c>
    </row>
    <row r="14113" spans="1:4">
      <c r="A14113" s="268">
        <v>106439</v>
      </c>
      <c r="B14113" s="261" t="s">
        <v>14351</v>
      </c>
      <c r="C14113" s="268" t="s">
        <v>347</v>
      </c>
      <c r="D14113" s="283">
        <v>0</v>
      </c>
    </row>
    <row r="14114" spans="1:4">
      <c r="A14114" s="268">
        <v>88789</v>
      </c>
      <c r="B14114" s="261" t="s">
        <v>14352</v>
      </c>
      <c r="C14114" s="268" t="s">
        <v>147</v>
      </c>
      <c r="D14114" s="283">
        <v>462.81</v>
      </c>
    </row>
    <row r="14115" spans="1:4">
      <c r="A14115" s="268">
        <v>88788</v>
      </c>
      <c r="B14115" s="261" t="s">
        <v>14353</v>
      </c>
      <c r="C14115" s="268" t="s">
        <v>147</v>
      </c>
      <c r="D14115" s="283">
        <v>386.11</v>
      </c>
    </row>
    <row r="14116" spans="1:4">
      <c r="A14116" s="268">
        <v>87245</v>
      </c>
      <c r="B14116" s="261" t="s">
        <v>14354</v>
      </c>
      <c r="C14116" s="268" t="s">
        <v>147</v>
      </c>
      <c r="D14116" s="283">
        <v>353.93</v>
      </c>
    </row>
    <row r="14117" spans="1:4">
      <c r="A14117" s="268">
        <v>87244</v>
      </c>
      <c r="B14117" s="261" t="s">
        <v>14355</v>
      </c>
      <c r="C14117" s="268" t="s">
        <v>147</v>
      </c>
      <c r="D14117" s="283">
        <v>295.76</v>
      </c>
    </row>
    <row r="14118" spans="1:4">
      <c r="A14118" s="268">
        <v>104589</v>
      </c>
      <c r="B14118" s="261" t="s">
        <v>14356</v>
      </c>
      <c r="C14118" s="268" t="s">
        <v>147</v>
      </c>
      <c r="D14118" s="283">
        <v>292.49</v>
      </c>
    </row>
    <row r="14119" spans="1:4">
      <c r="A14119" s="268">
        <v>104588</v>
      </c>
      <c r="B14119" s="261" t="s">
        <v>14357</v>
      </c>
      <c r="C14119" s="268" t="s">
        <v>147</v>
      </c>
      <c r="D14119" s="283">
        <v>245.06</v>
      </c>
    </row>
    <row r="14120" spans="1:4">
      <c r="A14120" s="268">
        <v>104591</v>
      </c>
      <c r="B14120" s="261" t="s">
        <v>14358</v>
      </c>
      <c r="C14120" s="268" t="s">
        <v>147</v>
      </c>
      <c r="D14120" s="283">
        <v>319.64</v>
      </c>
    </row>
    <row r="14121" spans="1:4">
      <c r="A14121" s="268">
        <v>104590</v>
      </c>
      <c r="B14121" s="261" t="s">
        <v>14359</v>
      </c>
      <c r="C14121" s="268" t="s">
        <v>147</v>
      </c>
      <c r="D14121" s="283">
        <v>268.97000000000003</v>
      </c>
    </row>
    <row r="14122" spans="1:4">
      <c r="A14122" s="268">
        <v>87267</v>
      </c>
      <c r="B14122" s="261" t="s">
        <v>14360</v>
      </c>
      <c r="C14122" s="268" t="s">
        <v>147</v>
      </c>
      <c r="D14122" s="283">
        <v>68.62</v>
      </c>
    </row>
    <row r="14123" spans="1:4">
      <c r="A14123" s="268">
        <v>104614</v>
      </c>
      <c r="B14123" s="261" t="s">
        <v>14361</v>
      </c>
      <c r="C14123" s="268" t="s">
        <v>147</v>
      </c>
      <c r="D14123" s="283">
        <v>73.98</v>
      </c>
    </row>
    <row r="14124" spans="1:4">
      <c r="A14124" s="268">
        <v>104613</v>
      </c>
      <c r="B14124" s="261" t="s">
        <v>14362</v>
      </c>
      <c r="C14124" s="268" t="s">
        <v>147</v>
      </c>
      <c r="D14124" s="283">
        <v>66.78</v>
      </c>
    </row>
    <row r="14125" spans="1:4">
      <c r="A14125" s="268">
        <v>87265</v>
      </c>
      <c r="B14125" s="261" t="s">
        <v>14363</v>
      </c>
      <c r="C14125" s="268" t="s">
        <v>147</v>
      </c>
      <c r="D14125" s="283">
        <v>63.1</v>
      </c>
    </row>
    <row r="14126" spans="1:4">
      <c r="A14126" s="268">
        <v>87271</v>
      </c>
      <c r="B14126" s="261" t="s">
        <v>14364</v>
      </c>
      <c r="C14126" s="268" t="s">
        <v>147</v>
      </c>
      <c r="D14126" s="283">
        <v>72.66</v>
      </c>
    </row>
    <row r="14127" spans="1:4">
      <c r="A14127" s="268">
        <v>87269</v>
      </c>
      <c r="B14127" s="261" t="s">
        <v>14365</v>
      </c>
      <c r="C14127" s="268" t="s">
        <v>147</v>
      </c>
      <c r="D14127" s="283">
        <v>67.069999999999993</v>
      </c>
    </row>
    <row r="14128" spans="1:4">
      <c r="A14128" s="268">
        <v>87275</v>
      </c>
      <c r="B14128" s="261" t="s">
        <v>14366</v>
      </c>
      <c r="C14128" s="268" t="s">
        <v>147</v>
      </c>
      <c r="D14128" s="283">
        <v>78.010000000000005</v>
      </c>
    </row>
    <row r="14129" spans="1:4">
      <c r="A14129" s="268">
        <v>87273</v>
      </c>
      <c r="B14129" s="261" t="s">
        <v>14367</v>
      </c>
      <c r="C14129" s="268" t="s">
        <v>147</v>
      </c>
      <c r="D14129" s="283">
        <v>70.59</v>
      </c>
    </row>
    <row r="14130" spans="1:4">
      <c r="A14130" s="268">
        <v>104612</v>
      </c>
      <c r="B14130" s="261" t="s">
        <v>14368</v>
      </c>
      <c r="C14130" s="268" t="s">
        <v>147</v>
      </c>
      <c r="D14130" s="283">
        <v>99.25</v>
      </c>
    </row>
    <row r="14131" spans="1:4">
      <c r="A14131" s="268">
        <v>104611</v>
      </c>
      <c r="B14131" s="261" t="s">
        <v>14369</v>
      </c>
      <c r="C14131" s="268" t="s">
        <v>147</v>
      </c>
      <c r="D14131" s="283">
        <v>98.51</v>
      </c>
    </row>
    <row r="14132" spans="1:4">
      <c r="A14132" s="268">
        <v>104618</v>
      </c>
      <c r="B14132" s="261" t="s">
        <v>14370</v>
      </c>
      <c r="C14132" s="268" t="s">
        <v>147</v>
      </c>
      <c r="D14132" s="283">
        <v>399.93</v>
      </c>
    </row>
    <row r="14133" spans="1:4">
      <c r="A14133" s="268">
        <v>104616</v>
      </c>
      <c r="B14133" s="261" t="s">
        <v>14371</v>
      </c>
      <c r="C14133" s="268" t="s">
        <v>147</v>
      </c>
      <c r="D14133" s="283">
        <v>388.79</v>
      </c>
    </row>
    <row r="14134" spans="1:4">
      <c r="A14134" s="268">
        <v>104617</v>
      </c>
      <c r="B14134" s="261" t="s">
        <v>14372</v>
      </c>
      <c r="C14134" s="268" t="s">
        <v>147</v>
      </c>
      <c r="D14134" s="283">
        <v>305.54000000000002</v>
      </c>
    </row>
    <row r="14135" spans="1:4">
      <c r="A14135" s="268">
        <v>104615</v>
      </c>
      <c r="B14135" s="261" t="s">
        <v>14373</v>
      </c>
      <c r="C14135" s="268" t="s">
        <v>147</v>
      </c>
      <c r="D14135" s="283">
        <v>294.39999999999998</v>
      </c>
    </row>
    <row r="14136" spans="1:4">
      <c r="A14136" s="268">
        <v>87247</v>
      </c>
      <c r="B14136" s="261" t="s">
        <v>14374</v>
      </c>
      <c r="C14136" s="268" t="s">
        <v>147</v>
      </c>
      <c r="D14136" s="283">
        <v>64.569999999999993</v>
      </c>
    </row>
    <row r="14137" spans="1:4">
      <c r="A14137" s="268">
        <v>87248</v>
      </c>
      <c r="B14137" s="261" t="s">
        <v>14375</v>
      </c>
      <c r="C14137" s="268" t="s">
        <v>147</v>
      </c>
      <c r="D14137" s="283">
        <v>56.69</v>
      </c>
    </row>
    <row r="14138" spans="1:4">
      <c r="A14138" s="268">
        <v>87246</v>
      </c>
      <c r="B14138" s="261" t="s">
        <v>14376</v>
      </c>
      <c r="C14138" s="268" t="s">
        <v>147</v>
      </c>
      <c r="D14138" s="283">
        <v>72.06</v>
      </c>
    </row>
    <row r="14139" spans="1:4">
      <c r="A14139" s="268">
        <v>104601</v>
      </c>
      <c r="B14139" s="261" t="s">
        <v>14377</v>
      </c>
      <c r="C14139" s="268" t="s">
        <v>147</v>
      </c>
      <c r="D14139" s="283">
        <v>69.819999999999993</v>
      </c>
    </row>
    <row r="14140" spans="1:4">
      <c r="A14140" s="268">
        <v>104603</v>
      </c>
      <c r="B14140" s="261" t="s">
        <v>14378</v>
      </c>
      <c r="C14140" s="268" t="s">
        <v>147</v>
      </c>
      <c r="D14140" s="283">
        <v>59.3</v>
      </c>
    </row>
    <row r="14141" spans="1:4">
      <c r="A14141" s="268">
        <v>104599</v>
      </c>
      <c r="B14141" s="261" t="s">
        <v>14379</v>
      </c>
      <c r="C14141" s="268" t="s">
        <v>147</v>
      </c>
      <c r="D14141" s="283">
        <v>85.97</v>
      </c>
    </row>
    <row r="14142" spans="1:4">
      <c r="A14142" s="268">
        <v>87250</v>
      </c>
      <c r="B14142" s="261" t="s">
        <v>14380</v>
      </c>
      <c r="C14142" s="268" t="s">
        <v>147</v>
      </c>
      <c r="D14142" s="283">
        <v>65.92</v>
      </c>
    </row>
    <row r="14143" spans="1:4">
      <c r="A14143" s="268">
        <v>87251</v>
      </c>
      <c r="B14143" s="261" t="s">
        <v>14381</v>
      </c>
      <c r="C14143" s="268" t="s">
        <v>147</v>
      </c>
      <c r="D14143" s="283">
        <v>56.91</v>
      </c>
    </row>
    <row r="14144" spans="1:4">
      <c r="A14144" s="268">
        <v>87249</v>
      </c>
      <c r="B14144" s="261" t="s">
        <v>14382</v>
      </c>
      <c r="C14144" s="268" t="s">
        <v>147</v>
      </c>
      <c r="D14144" s="283">
        <v>77.06</v>
      </c>
    </row>
    <row r="14145" spans="1:4">
      <c r="A14145" s="268">
        <v>104606</v>
      </c>
      <c r="B14145" s="261" t="s">
        <v>14383</v>
      </c>
      <c r="C14145" s="268" t="s">
        <v>147</v>
      </c>
      <c r="D14145" s="283">
        <v>74.25</v>
      </c>
    </row>
    <row r="14146" spans="1:4">
      <c r="A14146" s="268">
        <v>104607</v>
      </c>
      <c r="B14146" s="261" t="s">
        <v>14384</v>
      </c>
      <c r="C14146" s="268" t="s">
        <v>147</v>
      </c>
      <c r="D14146" s="283">
        <v>60.61</v>
      </c>
    </row>
    <row r="14147" spans="1:4">
      <c r="A14147" s="268">
        <v>104605</v>
      </c>
      <c r="B14147" s="261" t="s">
        <v>14385</v>
      </c>
      <c r="C14147" s="268" t="s">
        <v>147</v>
      </c>
      <c r="D14147" s="283">
        <v>106.47</v>
      </c>
    </row>
    <row r="14148" spans="1:4">
      <c r="A14148" s="268">
        <v>87256</v>
      </c>
      <c r="B14148" s="261" t="s">
        <v>14386</v>
      </c>
      <c r="C14148" s="268" t="s">
        <v>147</v>
      </c>
      <c r="D14148" s="283">
        <v>77.27</v>
      </c>
    </row>
    <row r="14149" spans="1:4">
      <c r="A14149" s="268">
        <v>87257</v>
      </c>
      <c r="B14149" s="261" t="s">
        <v>14387</v>
      </c>
      <c r="C14149" s="268" t="s">
        <v>147</v>
      </c>
      <c r="D14149" s="283">
        <v>67.13</v>
      </c>
    </row>
    <row r="14150" spans="1:4">
      <c r="A14150" s="268">
        <v>87255</v>
      </c>
      <c r="B14150" s="261" t="s">
        <v>14388</v>
      </c>
      <c r="C14150" s="268" t="s">
        <v>147</v>
      </c>
      <c r="D14150" s="283">
        <v>89.51</v>
      </c>
    </row>
    <row r="14151" spans="1:4">
      <c r="A14151" s="268">
        <v>104594</v>
      </c>
      <c r="B14151" s="261" t="s">
        <v>14389</v>
      </c>
      <c r="C14151" s="268" t="s">
        <v>147</v>
      </c>
      <c r="D14151" s="283">
        <v>79.45</v>
      </c>
    </row>
    <row r="14152" spans="1:4">
      <c r="A14152" s="268">
        <v>104595</v>
      </c>
      <c r="B14152" s="261" t="s">
        <v>14390</v>
      </c>
      <c r="C14152" s="268" t="s">
        <v>147</v>
      </c>
      <c r="D14152" s="283">
        <v>67.58</v>
      </c>
    </row>
    <row r="14153" spans="1:4">
      <c r="A14153" s="268">
        <v>104593</v>
      </c>
      <c r="B14153" s="261" t="s">
        <v>14391</v>
      </c>
      <c r="C14153" s="268" t="s">
        <v>147</v>
      </c>
      <c r="D14153" s="283">
        <v>93.12</v>
      </c>
    </row>
    <row r="14154" spans="1:4">
      <c r="A14154" s="268">
        <v>87262</v>
      </c>
      <c r="B14154" s="261" t="s">
        <v>14392</v>
      </c>
      <c r="C14154" s="268" t="s">
        <v>147</v>
      </c>
      <c r="D14154" s="283">
        <v>133.81</v>
      </c>
    </row>
    <row r="14155" spans="1:4">
      <c r="A14155" s="268">
        <v>87263</v>
      </c>
      <c r="B14155" s="261" t="s">
        <v>14393</v>
      </c>
      <c r="C14155" s="268" t="s">
        <v>147</v>
      </c>
      <c r="D14155" s="283">
        <v>123.18</v>
      </c>
    </row>
    <row r="14156" spans="1:4">
      <c r="A14156" s="268">
        <v>87261</v>
      </c>
      <c r="B14156" s="261" t="s">
        <v>14394</v>
      </c>
      <c r="C14156" s="268" t="s">
        <v>147</v>
      </c>
      <c r="D14156" s="283">
        <v>147.31</v>
      </c>
    </row>
    <row r="14157" spans="1:4">
      <c r="A14157" s="268">
        <v>104597</v>
      </c>
      <c r="B14157" s="261" t="s">
        <v>14395</v>
      </c>
      <c r="C14157" s="268" t="s">
        <v>147</v>
      </c>
      <c r="D14157" s="283">
        <v>136.36000000000001</v>
      </c>
    </row>
    <row r="14158" spans="1:4">
      <c r="A14158" s="268">
        <v>104598</v>
      </c>
      <c r="B14158" s="261" t="s">
        <v>14396</v>
      </c>
      <c r="C14158" s="268" t="s">
        <v>147</v>
      </c>
      <c r="D14158" s="283">
        <v>123.73</v>
      </c>
    </row>
    <row r="14159" spans="1:4">
      <c r="A14159" s="268">
        <v>104596</v>
      </c>
      <c r="B14159" s="261" t="s">
        <v>14397</v>
      </c>
      <c r="C14159" s="268" t="s">
        <v>147</v>
      </c>
      <c r="D14159" s="283">
        <v>151.53</v>
      </c>
    </row>
    <row r="14160" spans="1:4">
      <c r="A14160" s="268">
        <v>88648</v>
      </c>
      <c r="B14160" s="261" t="s">
        <v>14398</v>
      </c>
      <c r="C14160" s="268" t="s">
        <v>111</v>
      </c>
      <c r="D14160" s="283">
        <v>8.17</v>
      </c>
    </row>
    <row r="14161" spans="1:4">
      <c r="A14161" s="268">
        <v>88649</v>
      </c>
      <c r="B14161" s="261" t="s">
        <v>14399</v>
      </c>
      <c r="C14161" s="268" t="s">
        <v>111</v>
      </c>
      <c r="D14161" s="283">
        <v>9.2100000000000009</v>
      </c>
    </row>
    <row r="14162" spans="1:4">
      <c r="A14162" s="268">
        <v>88650</v>
      </c>
      <c r="B14162" s="261" t="s">
        <v>14400</v>
      </c>
      <c r="C14162" s="268" t="s">
        <v>111</v>
      </c>
      <c r="D14162" s="283">
        <v>12.47</v>
      </c>
    </row>
    <row r="14163" spans="1:4">
      <c r="A14163" s="268">
        <v>104619</v>
      </c>
      <c r="B14163" s="261" t="s">
        <v>14401</v>
      </c>
      <c r="C14163" s="268" t="s">
        <v>111</v>
      </c>
      <c r="D14163" s="283">
        <v>14.75</v>
      </c>
    </row>
    <row r="14164" spans="1:4">
      <c r="A14164" s="268">
        <v>103741</v>
      </c>
      <c r="B14164" s="261" t="s">
        <v>14402</v>
      </c>
      <c r="C14164" s="268" t="s">
        <v>347</v>
      </c>
      <c r="D14164" s="283">
        <v>0</v>
      </c>
    </row>
    <row r="14165" spans="1:4">
      <c r="A14165" s="268">
        <v>103755</v>
      </c>
      <c r="B14165" s="261" t="s">
        <v>14403</v>
      </c>
      <c r="C14165" s="268" t="s">
        <v>111</v>
      </c>
      <c r="D14165" s="283">
        <v>0</v>
      </c>
    </row>
    <row r="14166" spans="1:4">
      <c r="A14166" s="268">
        <v>103753</v>
      </c>
      <c r="B14166" s="261" t="s">
        <v>14404</v>
      </c>
      <c r="C14166" s="268" t="s">
        <v>111</v>
      </c>
      <c r="D14166" s="283">
        <v>0</v>
      </c>
    </row>
    <row r="14167" spans="1:4">
      <c r="A14167" s="268">
        <v>103754</v>
      </c>
      <c r="B14167" s="261" t="s">
        <v>14405</v>
      </c>
      <c r="C14167" s="268" t="s">
        <v>111</v>
      </c>
      <c r="D14167" s="283">
        <v>0</v>
      </c>
    </row>
    <row r="14168" spans="1:4">
      <c r="A14168" s="268">
        <v>103752</v>
      </c>
      <c r="B14168" s="261" t="s">
        <v>14406</v>
      </c>
      <c r="C14168" s="268" t="s">
        <v>111</v>
      </c>
      <c r="D14168" s="283">
        <v>0</v>
      </c>
    </row>
    <row r="14169" spans="1:4">
      <c r="A14169" s="268">
        <v>103759</v>
      </c>
      <c r="B14169" s="261" t="s">
        <v>14407</v>
      </c>
      <c r="C14169" s="268" t="s">
        <v>111</v>
      </c>
      <c r="D14169" s="283">
        <v>0</v>
      </c>
    </row>
    <row r="14170" spans="1:4">
      <c r="A14170" s="268">
        <v>103757</v>
      </c>
      <c r="B14170" s="261" t="s">
        <v>14408</v>
      </c>
      <c r="C14170" s="268" t="s">
        <v>111</v>
      </c>
      <c r="D14170" s="283">
        <v>0</v>
      </c>
    </row>
    <row r="14171" spans="1:4">
      <c r="A14171" s="268">
        <v>103758</v>
      </c>
      <c r="B14171" s="261" t="s">
        <v>14409</v>
      </c>
      <c r="C14171" s="268" t="s">
        <v>111</v>
      </c>
      <c r="D14171" s="283">
        <v>0</v>
      </c>
    </row>
    <row r="14172" spans="1:4">
      <c r="A14172" s="268">
        <v>103756</v>
      </c>
      <c r="B14172" s="261" t="s">
        <v>14410</v>
      </c>
      <c r="C14172" s="268" t="s">
        <v>111</v>
      </c>
      <c r="D14172" s="283">
        <v>0</v>
      </c>
    </row>
    <row r="14173" spans="1:4">
      <c r="A14173" s="268">
        <v>103734</v>
      </c>
      <c r="B14173" s="261" t="s">
        <v>14411</v>
      </c>
      <c r="C14173" s="268" t="s">
        <v>347</v>
      </c>
      <c r="D14173" s="283">
        <v>0</v>
      </c>
    </row>
    <row r="14174" spans="1:4">
      <c r="A14174" s="268">
        <v>103740</v>
      </c>
      <c r="B14174" s="261" t="s">
        <v>14412</v>
      </c>
      <c r="C14174" s="268" t="s">
        <v>347</v>
      </c>
      <c r="D14174" s="283">
        <v>0</v>
      </c>
    </row>
    <row r="14175" spans="1:4">
      <c r="A14175" s="268">
        <v>103747</v>
      </c>
      <c r="B14175" s="261" t="s">
        <v>14413</v>
      </c>
      <c r="C14175" s="268" t="s">
        <v>111</v>
      </c>
      <c r="D14175" s="283">
        <v>0</v>
      </c>
    </row>
    <row r="14176" spans="1:4">
      <c r="A14176" s="268">
        <v>103746</v>
      </c>
      <c r="B14176" s="261" t="s">
        <v>14414</v>
      </c>
      <c r="C14176" s="268" t="s">
        <v>111</v>
      </c>
      <c r="D14176" s="283">
        <v>0</v>
      </c>
    </row>
    <row r="14177" spans="1:4">
      <c r="A14177" s="268">
        <v>103749</v>
      </c>
      <c r="B14177" s="261" t="s">
        <v>14415</v>
      </c>
      <c r="C14177" s="268" t="s">
        <v>111</v>
      </c>
      <c r="D14177" s="283">
        <v>0</v>
      </c>
    </row>
    <row r="14178" spans="1:4">
      <c r="A14178" s="268">
        <v>103744</v>
      </c>
      <c r="B14178" s="261" t="s">
        <v>14416</v>
      </c>
      <c r="C14178" s="268" t="s">
        <v>111</v>
      </c>
      <c r="D14178" s="283">
        <v>0</v>
      </c>
    </row>
    <row r="14179" spans="1:4">
      <c r="A14179" s="268">
        <v>103748</v>
      </c>
      <c r="B14179" s="261" t="s">
        <v>14417</v>
      </c>
      <c r="C14179" s="268" t="s">
        <v>111</v>
      </c>
      <c r="D14179" s="283">
        <v>0</v>
      </c>
    </row>
    <row r="14180" spans="1:4">
      <c r="A14180" s="268">
        <v>103745</v>
      </c>
      <c r="B14180" s="261" t="s">
        <v>14418</v>
      </c>
      <c r="C14180" s="268" t="s">
        <v>111</v>
      </c>
      <c r="D14180" s="283">
        <v>0</v>
      </c>
    </row>
    <row r="14181" spans="1:4">
      <c r="A14181" s="268">
        <v>103751</v>
      </c>
      <c r="B14181" s="261" t="s">
        <v>14419</v>
      </c>
      <c r="C14181" s="268" t="s">
        <v>111</v>
      </c>
      <c r="D14181" s="283">
        <v>0</v>
      </c>
    </row>
    <row r="14182" spans="1:4">
      <c r="A14182" s="268">
        <v>103750</v>
      </c>
      <c r="B14182" s="261" t="s">
        <v>14420</v>
      </c>
      <c r="C14182" s="268" t="s">
        <v>111</v>
      </c>
      <c r="D14182" s="283">
        <v>0</v>
      </c>
    </row>
    <row r="14183" spans="1:4">
      <c r="A14183" s="268">
        <v>103735</v>
      </c>
      <c r="B14183" s="261" t="s">
        <v>14421</v>
      </c>
      <c r="C14183" s="268" t="s">
        <v>347</v>
      </c>
      <c r="D14183" s="283">
        <v>0</v>
      </c>
    </row>
    <row r="14184" spans="1:4">
      <c r="A14184" s="268">
        <v>103738</v>
      </c>
      <c r="B14184" s="261" t="s">
        <v>14422</v>
      </c>
      <c r="C14184" s="268" t="s">
        <v>347</v>
      </c>
      <c r="D14184" s="283">
        <v>0</v>
      </c>
    </row>
    <row r="14185" spans="1:4">
      <c r="A14185" s="268">
        <v>103736</v>
      </c>
      <c r="B14185" s="261" t="s">
        <v>14423</v>
      </c>
      <c r="C14185" s="268" t="s">
        <v>347</v>
      </c>
      <c r="D14185" s="283">
        <v>0</v>
      </c>
    </row>
    <row r="14186" spans="1:4">
      <c r="A14186" s="268">
        <v>103739</v>
      </c>
      <c r="B14186" s="261" t="s">
        <v>14424</v>
      </c>
      <c r="C14186" s="268" t="s">
        <v>347</v>
      </c>
      <c r="D14186" s="283">
        <v>0</v>
      </c>
    </row>
    <row r="14187" spans="1:4">
      <c r="A14187" s="268">
        <v>103737</v>
      </c>
      <c r="B14187" s="261" t="s">
        <v>14425</v>
      </c>
      <c r="C14187" s="268" t="s">
        <v>347</v>
      </c>
      <c r="D14187" s="283">
        <v>0</v>
      </c>
    </row>
    <row r="14188" spans="1:4">
      <c r="A14188" s="268">
        <v>103742</v>
      </c>
      <c r="B14188" s="261" t="s">
        <v>14426</v>
      </c>
      <c r="C14188" s="268" t="s">
        <v>347</v>
      </c>
      <c r="D14188" s="283">
        <v>0</v>
      </c>
    </row>
    <row r="14189" spans="1:4">
      <c r="A14189" s="268">
        <v>103689</v>
      </c>
      <c r="B14189" s="261" t="s">
        <v>19</v>
      </c>
      <c r="C14189" s="268" t="s">
        <v>147</v>
      </c>
      <c r="D14189" s="283">
        <v>468.67</v>
      </c>
    </row>
    <row r="14190" spans="1:4">
      <c r="A14190" s="268">
        <v>103702</v>
      </c>
      <c r="B14190" s="261" t="s">
        <v>14427</v>
      </c>
      <c r="C14190" s="268" t="s">
        <v>147</v>
      </c>
      <c r="D14190" s="283">
        <v>0</v>
      </c>
    </row>
    <row r="14191" spans="1:4">
      <c r="A14191" s="268">
        <v>103700</v>
      </c>
      <c r="B14191" s="261" t="s">
        <v>14428</v>
      </c>
      <c r="C14191" s="268" t="s">
        <v>147</v>
      </c>
      <c r="D14191" s="283">
        <v>0</v>
      </c>
    </row>
    <row r="14192" spans="1:4">
      <c r="A14192" s="268">
        <v>103698</v>
      </c>
      <c r="B14192" s="261" t="s">
        <v>14429</v>
      </c>
      <c r="C14192" s="268" t="s">
        <v>147</v>
      </c>
      <c r="D14192" s="283">
        <v>0</v>
      </c>
    </row>
    <row r="14193" spans="1:4">
      <c r="A14193" s="268">
        <v>103703</v>
      </c>
      <c r="B14193" s="261" t="s">
        <v>14430</v>
      </c>
      <c r="C14193" s="268" t="s">
        <v>147</v>
      </c>
      <c r="D14193" s="283">
        <v>0</v>
      </c>
    </row>
    <row r="14194" spans="1:4">
      <c r="A14194" s="268">
        <v>103701</v>
      </c>
      <c r="B14194" s="261" t="s">
        <v>14431</v>
      </c>
      <c r="C14194" s="268" t="s">
        <v>147</v>
      </c>
      <c r="D14194" s="283">
        <v>0</v>
      </c>
    </row>
    <row r="14195" spans="1:4">
      <c r="A14195" s="268">
        <v>103699</v>
      </c>
      <c r="B14195" s="261" t="s">
        <v>14432</v>
      </c>
      <c r="C14195" s="268" t="s">
        <v>147</v>
      </c>
      <c r="D14195" s="283">
        <v>0</v>
      </c>
    </row>
    <row r="14196" spans="1:4">
      <c r="A14196" s="268">
        <v>103704</v>
      </c>
      <c r="B14196" s="261" t="s">
        <v>14433</v>
      </c>
      <c r="C14196" s="268" t="s">
        <v>147</v>
      </c>
      <c r="D14196" s="283">
        <v>0</v>
      </c>
    </row>
    <row r="14197" spans="1:4">
      <c r="A14197" s="268">
        <v>103706</v>
      </c>
      <c r="B14197" s="261" t="s">
        <v>14434</v>
      </c>
      <c r="C14197" s="268" t="s">
        <v>347</v>
      </c>
      <c r="D14197" s="283">
        <v>0</v>
      </c>
    </row>
    <row r="14198" spans="1:4">
      <c r="A14198" s="268">
        <v>103707</v>
      </c>
      <c r="B14198" s="261" t="s">
        <v>14435</v>
      </c>
      <c r="C14198" s="268" t="s">
        <v>347</v>
      </c>
      <c r="D14198" s="283">
        <v>0</v>
      </c>
    </row>
    <row r="14199" spans="1:4">
      <c r="A14199" s="268">
        <v>103708</v>
      </c>
      <c r="B14199" s="261" t="s">
        <v>14436</v>
      </c>
      <c r="C14199" s="268" t="s">
        <v>347</v>
      </c>
      <c r="D14199" s="283">
        <v>0</v>
      </c>
    </row>
    <row r="14200" spans="1:4">
      <c r="A14200" s="268">
        <v>103709</v>
      </c>
      <c r="B14200" s="261" t="s">
        <v>14437</v>
      </c>
      <c r="C14200" s="268" t="s">
        <v>347</v>
      </c>
      <c r="D14200" s="283">
        <v>0</v>
      </c>
    </row>
    <row r="14201" spans="1:4">
      <c r="A14201" s="268">
        <v>103710</v>
      </c>
      <c r="B14201" s="261" t="s">
        <v>14438</v>
      </c>
      <c r="C14201" s="268" t="s">
        <v>347</v>
      </c>
      <c r="D14201" s="283">
        <v>0</v>
      </c>
    </row>
    <row r="14202" spans="1:4">
      <c r="A14202" s="268">
        <v>103711</v>
      </c>
      <c r="B14202" s="261" t="s">
        <v>14439</v>
      </c>
      <c r="C14202" s="268" t="s">
        <v>347</v>
      </c>
      <c r="D14202" s="283">
        <v>0</v>
      </c>
    </row>
    <row r="14203" spans="1:4">
      <c r="A14203" s="268">
        <v>103712</v>
      </c>
      <c r="B14203" s="261" t="s">
        <v>14440</v>
      </c>
      <c r="C14203" s="268" t="s">
        <v>347</v>
      </c>
      <c r="D14203" s="283">
        <v>0</v>
      </c>
    </row>
    <row r="14204" spans="1:4">
      <c r="A14204" s="268">
        <v>103713</v>
      </c>
      <c r="B14204" s="261" t="s">
        <v>14441</v>
      </c>
      <c r="C14204" s="268" t="s">
        <v>347</v>
      </c>
      <c r="D14204" s="283">
        <v>0</v>
      </c>
    </row>
    <row r="14205" spans="1:4">
      <c r="A14205" s="268">
        <v>103714</v>
      </c>
      <c r="B14205" s="261" t="s">
        <v>14442</v>
      </c>
      <c r="C14205" s="268" t="s">
        <v>347</v>
      </c>
      <c r="D14205" s="283">
        <v>0</v>
      </c>
    </row>
    <row r="14206" spans="1:4">
      <c r="A14206" s="268">
        <v>103715</v>
      </c>
      <c r="B14206" s="261" t="s">
        <v>14443</v>
      </c>
      <c r="C14206" s="268" t="s">
        <v>347</v>
      </c>
      <c r="D14206" s="283">
        <v>0</v>
      </c>
    </row>
    <row r="14207" spans="1:4">
      <c r="A14207" s="268">
        <v>103716</v>
      </c>
      <c r="B14207" s="261" t="s">
        <v>14444</v>
      </c>
      <c r="C14207" s="268" t="s">
        <v>347</v>
      </c>
      <c r="D14207" s="283">
        <v>0</v>
      </c>
    </row>
    <row r="14208" spans="1:4">
      <c r="A14208" s="268">
        <v>103717</v>
      </c>
      <c r="B14208" s="261" t="s">
        <v>14445</v>
      </c>
      <c r="C14208" s="268" t="s">
        <v>347</v>
      </c>
      <c r="D14208" s="283">
        <v>0</v>
      </c>
    </row>
    <row r="14209" spans="1:4">
      <c r="A14209" s="268">
        <v>103718</v>
      </c>
      <c r="B14209" s="261" t="s">
        <v>14446</v>
      </c>
      <c r="C14209" s="268" t="s">
        <v>347</v>
      </c>
      <c r="D14209" s="283">
        <v>0</v>
      </c>
    </row>
    <row r="14210" spans="1:4">
      <c r="A14210" s="268">
        <v>103719</v>
      </c>
      <c r="B14210" s="261" t="s">
        <v>14447</v>
      </c>
      <c r="C14210" s="268" t="s">
        <v>347</v>
      </c>
      <c r="D14210" s="283">
        <v>0</v>
      </c>
    </row>
    <row r="14211" spans="1:4">
      <c r="A14211" s="268">
        <v>103720</v>
      </c>
      <c r="B14211" s="261" t="s">
        <v>14448</v>
      </c>
      <c r="C14211" s="268" t="s">
        <v>347</v>
      </c>
      <c r="D14211" s="283">
        <v>0</v>
      </c>
    </row>
    <row r="14212" spans="1:4">
      <c r="A14212" s="268">
        <v>103721</v>
      </c>
      <c r="B14212" s="261" t="s">
        <v>14449</v>
      </c>
      <c r="C14212" s="268" t="s">
        <v>347</v>
      </c>
      <c r="D14212" s="283">
        <v>0</v>
      </c>
    </row>
    <row r="14213" spans="1:4">
      <c r="A14213" s="268">
        <v>103705</v>
      </c>
      <c r="B14213" s="261" t="s">
        <v>14450</v>
      </c>
      <c r="C14213" s="268" t="s">
        <v>347</v>
      </c>
      <c r="D14213" s="283">
        <v>0</v>
      </c>
    </row>
    <row r="14214" spans="1:4">
      <c r="A14214" s="268">
        <v>103722</v>
      </c>
      <c r="B14214" s="261" t="s">
        <v>14451</v>
      </c>
      <c r="C14214" s="268" t="s">
        <v>347</v>
      </c>
      <c r="D14214" s="283">
        <v>0</v>
      </c>
    </row>
    <row r="14215" spans="1:4">
      <c r="A14215" s="268">
        <v>103723</v>
      </c>
      <c r="B14215" s="261" t="s">
        <v>14452</v>
      </c>
      <c r="C14215" s="268" t="s">
        <v>347</v>
      </c>
      <c r="D14215" s="283">
        <v>0</v>
      </c>
    </row>
    <row r="14216" spans="1:4">
      <c r="A14216" s="268">
        <v>103724</v>
      </c>
      <c r="B14216" s="261" t="s">
        <v>14453</v>
      </c>
      <c r="C14216" s="268" t="s">
        <v>347</v>
      </c>
      <c r="D14216" s="283">
        <v>0</v>
      </c>
    </row>
    <row r="14217" spans="1:4">
      <c r="A14217" s="268">
        <v>103725</v>
      </c>
      <c r="B14217" s="261" t="s">
        <v>14454</v>
      </c>
      <c r="C14217" s="268" t="s">
        <v>347</v>
      </c>
      <c r="D14217" s="283">
        <v>0</v>
      </c>
    </row>
    <row r="14218" spans="1:4">
      <c r="A14218" s="268">
        <v>103726</v>
      </c>
      <c r="B14218" s="261" t="s">
        <v>14455</v>
      </c>
      <c r="C14218" s="268" t="s">
        <v>347</v>
      </c>
      <c r="D14218" s="283">
        <v>0</v>
      </c>
    </row>
    <row r="14219" spans="1:4">
      <c r="A14219" s="268">
        <v>103727</v>
      </c>
      <c r="B14219" s="261" t="s">
        <v>14456</v>
      </c>
      <c r="C14219" s="268" t="s">
        <v>347</v>
      </c>
      <c r="D14219" s="283">
        <v>0</v>
      </c>
    </row>
    <row r="14220" spans="1:4">
      <c r="A14220" s="268">
        <v>103728</v>
      </c>
      <c r="B14220" s="261" t="s">
        <v>14457</v>
      </c>
      <c r="C14220" s="268" t="s">
        <v>347</v>
      </c>
      <c r="D14220" s="283">
        <v>0</v>
      </c>
    </row>
    <row r="14221" spans="1:4">
      <c r="A14221" s="268">
        <v>103729</v>
      </c>
      <c r="B14221" s="261" t="s">
        <v>14458</v>
      </c>
      <c r="C14221" s="268" t="s">
        <v>347</v>
      </c>
      <c r="D14221" s="283">
        <v>0</v>
      </c>
    </row>
    <row r="14222" spans="1:4">
      <c r="A14222" s="268">
        <v>103730</v>
      </c>
      <c r="B14222" s="261" t="s">
        <v>14459</v>
      </c>
      <c r="C14222" s="268" t="s">
        <v>347</v>
      </c>
      <c r="D14222" s="283">
        <v>0</v>
      </c>
    </row>
    <row r="14223" spans="1:4">
      <c r="A14223" s="268">
        <v>103731</v>
      </c>
      <c r="B14223" s="261" t="s">
        <v>14460</v>
      </c>
      <c r="C14223" s="268" t="s">
        <v>347</v>
      </c>
      <c r="D14223" s="283">
        <v>0</v>
      </c>
    </row>
    <row r="14224" spans="1:4">
      <c r="A14224" s="268">
        <v>103732</v>
      </c>
      <c r="B14224" s="261" t="s">
        <v>14461</v>
      </c>
      <c r="C14224" s="268" t="s">
        <v>347</v>
      </c>
      <c r="D14224" s="283">
        <v>0</v>
      </c>
    </row>
    <row r="14225" spans="1:4">
      <c r="A14225" s="268">
        <v>103733</v>
      </c>
      <c r="B14225" s="261" t="s">
        <v>14462</v>
      </c>
      <c r="C14225" s="268" t="s">
        <v>347</v>
      </c>
      <c r="D14225" s="283">
        <v>0</v>
      </c>
    </row>
    <row r="14226" spans="1:4">
      <c r="A14226" s="268">
        <v>103696</v>
      </c>
      <c r="B14226" s="261" t="s">
        <v>14463</v>
      </c>
      <c r="C14226" s="268" t="s">
        <v>347</v>
      </c>
      <c r="D14226" s="283">
        <v>148.19999999999999</v>
      </c>
    </row>
    <row r="14227" spans="1:4">
      <c r="A14227" s="268">
        <v>103697</v>
      </c>
      <c r="B14227" s="261" t="s">
        <v>14464</v>
      </c>
      <c r="C14227" s="268" t="s">
        <v>347</v>
      </c>
      <c r="D14227" s="283">
        <v>136.13999999999999</v>
      </c>
    </row>
    <row r="14228" spans="1:4">
      <c r="A14228" s="268">
        <v>103695</v>
      </c>
      <c r="B14228" s="261" t="s">
        <v>14465</v>
      </c>
      <c r="C14228" s="268" t="s">
        <v>347</v>
      </c>
      <c r="D14228" s="283">
        <v>105.37</v>
      </c>
    </row>
    <row r="14229" spans="1:4">
      <c r="A14229" s="268">
        <v>103694</v>
      </c>
      <c r="B14229" s="261" t="s">
        <v>14466</v>
      </c>
      <c r="C14229" s="268" t="s">
        <v>347</v>
      </c>
      <c r="D14229" s="283">
        <v>117.43</v>
      </c>
    </row>
    <row r="14230" spans="1:4">
      <c r="A14230" s="268">
        <v>103690</v>
      </c>
      <c r="B14230" s="261" t="s">
        <v>14467</v>
      </c>
      <c r="C14230" s="268" t="s">
        <v>347</v>
      </c>
      <c r="D14230" s="283">
        <v>0</v>
      </c>
    </row>
    <row r="14231" spans="1:4">
      <c r="A14231" s="268">
        <v>103693</v>
      </c>
      <c r="B14231" s="261" t="s">
        <v>14468</v>
      </c>
      <c r="C14231" s="268" t="s">
        <v>347</v>
      </c>
      <c r="D14231" s="283">
        <v>0</v>
      </c>
    </row>
    <row r="14232" spans="1:4">
      <c r="A14232" s="268">
        <v>103692</v>
      </c>
      <c r="B14232" s="261" t="s">
        <v>14469</v>
      </c>
      <c r="C14232" s="268" t="s">
        <v>347</v>
      </c>
      <c r="D14232" s="283">
        <v>0</v>
      </c>
    </row>
    <row r="14233" spans="1:4">
      <c r="A14233" s="268">
        <v>103691</v>
      </c>
      <c r="B14233" s="261" t="s">
        <v>14470</v>
      </c>
      <c r="C14233" s="268" t="s">
        <v>347</v>
      </c>
      <c r="D14233" s="283">
        <v>0</v>
      </c>
    </row>
    <row r="14234" spans="1:4">
      <c r="A14234" s="268">
        <v>96987</v>
      </c>
      <c r="B14234" s="261" t="s">
        <v>14471</v>
      </c>
      <c r="C14234" s="268" t="s">
        <v>347</v>
      </c>
      <c r="D14234" s="283">
        <v>132.16</v>
      </c>
    </row>
    <row r="14235" spans="1:4">
      <c r="A14235" s="268">
        <v>96989</v>
      </c>
      <c r="B14235" s="261" t="s">
        <v>14472</v>
      </c>
      <c r="C14235" s="268" t="s">
        <v>347</v>
      </c>
      <c r="D14235" s="283">
        <v>147.53</v>
      </c>
    </row>
    <row r="14236" spans="1:4">
      <c r="A14236" s="268">
        <v>104749</v>
      </c>
      <c r="B14236" s="261" t="s">
        <v>14473</v>
      </c>
      <c r="C14236" s="268" t="s">
        <v>347</v>
      </c>
      <c r="D14236" s="283">
        <v>25.18</v>
      </c>
    </row>
    <row r="14237" spans="1:4">
      <c r="A14237" s="268">
        <v>104750</v>
      </c>
      <c r="B14237" s="261" t="s">
        <v>14474</v>
      </c>
      <c r="C14237" s="268" t="s">
        <v>347</v>
      </c>
      <c r="D14237" s="283">
        <v>19.57</v>
      </c>
    </row>
    <row r="14238" spans="1:4">
      <c r="A14238" s="268">
        <v>104751</v>
      </c>
      <c r="B14238" s="261" t="s">
        <v>14475</v>
      </c>
      <c r="C14238" s="268" t="s">
        <v>347</v>
      </c>
      <c r="D14238" s="283">
        <v>29.19</v>
      </c>
    </row>
    <row r="14239" spans="1:4">
      <c r="A14239" s="268">
        <v>104752</v>
      </c>
      <c r="B14239" s="261" t="s">
        <v>14476</v>
      </c>
      <c r="C14239" s="268" t="s">
        <v>347</v>
      </c>
      <c r="D14239" s="283">
        <v>22.06</v>
      </c>
    </row>
    <row r="14240" spans="1:4">
      <c r="A14240" s="268">
        <v>104753</v>
      </c>
      <c r="B14240" s="261" t="s">
        <v>14477</v>
      </c>
      <c r="C14240" s="268" t="s">
        <v>347</v>
      </c>
      <c r="D14240" s="283">
        <v>26.74</v>
      </c>
    </row>
    <row r="14241" spans="1:4">
      <c r="A14241" s="268">
        <v>104754</v>
      </c>
      <c r="B14241" s="261" t="s">
        <v>14478</v>
      </c>
      <c r="C14241" s="268" t="s">
        <v>347</v>
      </c>
      <c r="D14241" s="283">
        <v>34.770000000000003</v>
      </c>
    </row>
    <row r="14242" spans="1:4">
      <c r="A14242" s="268">
        <v>104755</v>
      </c>
      <c r="B14242" s="261" t="s">
        <v>14479</v>
      </c>
      <c r="C14242" s="268" t="s">
        <v>347</v>
      </c>
      <c r="D14242" s="283">
        <v>47.22</v>
      </c>
    </row>
    <row r="14243" spans="1:4">
      <c r="A14243" s="268">
        <v>96982</v>
      </c>
      <c r="B14243" s="261" t="s">
        <v>14480</v>
      </c>
      <c r="C14243" s="268" t="s">
        <v>347</v>
      </c>
      <c r="D14243" s="283">
        <v>0</v>
      </c>
    </row>
    <row r="14244" spans="1:4">
      <c r="A14244" s="268">
        <v>96993</v>
      </c>
      <c r="B14244" s="261" t="s">
        <v>14481</v>
      </c>
      <c r="C14244" s="268" t="s">
        <v>347</v>
      </c>
      <c r="D14244" s="283">
        <v>0</v>
      </c>
    </row>
    <row r="14245" spans="1:4">
      <c r="A14245" s="268">
        <v>96990</v>
      </c>
      <c r="B14245" s="261" t="s">
        <v>14482</v>
      </c>
      <c r="C14245" s="268" t="s">
        <v>347</v>
      </c>
      <c r="D14245" s="283">
        <v>0</v>
      </c>
    </row>
    <row r="14246" spans="1:4">
      <c r="A14246" s="268">
        <v>96991</v>
      </c>
      <c r="B14246" s="261" t="s">
        <v>14483</v>
      </c>
      <c r="C14246" s="268" t="s">
        <v>347</v>
      </c>
      <c r="D14246" s="283">
        <v>0</v>
      </c>
    </row>
    <row r="14247" spans="1:4">
      <c r="A14247" s="268">
        <v>96992</v>
      </c>
      <c r="B14247" s="261" t="s">
        <v>14484</v>
      </c>
      <c r="C14247" s="268" t="s">
        <v>347</v>
      </c>
      <c r="D14247" s="283">
        <v>0</v>
      </c>
    </row>
    <row r="14248" spans="1:4">
      <c r="A14248" s="268">
        <v>96994</v>
      </c>
      <c r="B14248" s="261" t="s">
        <v>14485</v>
      </c>
      <c r="C14248" s="268" t="s">
        <v>347</v>
      </c>
      <c r="D14248" s="283">
        <v>0</v>
      </c>
    </row>
    <row r="14249" spans="1:4">
      <c r="A14249" s="268">
        <v>96973</v>
      </c>
      <c r="B14249" s="261" t="s">
        <v>14486</v>
      </c>
      <c r="C14249" s="268" t="s">
        <v>111</v>
      </c>
      <c r="D14249" s="283">
        <v>74.34</v>
      </c>
    </row>
    <row r="14250" spans="1:4">
      <c r="A14250" s="268">
        <v>104743</v>
      </c>
      <c r="B14250" s="261" t="s">
        <v>14487</v>
      </c>
      <c r="C14250" s="268" t="s">
        <v>111</v>
      </c>
      <c r="D14250" s="283">
        <v>0</v>
      </c>
    </row>
    <row r="14251" spans="1:4">
      <c r="A14251" s="268">
        <v>96977</v>
      </c>
      <c r="B14251" s="261" t="s">
        <v>14488</v>
      </c>
      <c r="C14251" s="268" t="s">
        <v>111</v>
      </c>
      <c r="D14251" s="283">
        <v>61.38</v>
      </c>
    </row>
    <row r="14252" spans="1:4">
      <c r="A14252" s="268">
        <v>96974</v>
      </c>
      <c r="B14252" s="261" t="s">
        <v>14489</v>
      </c>
      <c r="C14252" s="268" t="s">
        <v>111</v>
      </c>
      <c r="D14252" s="283">
        <v>96.04</v>
      </c>
    </row>
    <row r="14253" spans="1:4">
      <c r="A14253" s="268">
        <v>104744</v>
      </c>
      <c r="B14253" s="261" t="s">
        <v>14490</v>
      </c>
      <c r="C14253" s="268" t="s">
        <v>111</v>
      </c>
      <c r="D14253" s="283">
        <v>0</v>
      </c>
    </row>
    <row r="14254" spans="1:4">
      <c r="A14254" s="268">
        <v>96978</v>
      </c>
      <c r="B14254" s="261" t="s">
        <v>14491</v>
      </c>
      <c r="C14254" s="268" t="s">
        <v>111</v>
      </c>
      <c r="D14254" s="283">
        <v>80.87</v>
      </c>
    </row>
    <row r="14255" spans="1:4">
      <c r="A14255" s="268">
        <v>96975</v>
      </c>
      <c r="B14255" s="261" t="s">
        <v>14492</v>
      </c>
      <c r="C14255" s="268" t="s">
        <v>111</v>
      </c>
      <c r="D14255" s="283">
        <v>118.88</v>
      </c>
    </row>
    <row r="14256" spans="1:4">
      <c r="A14256" s="268">
        <v>104745</v>
      </c>
      <c r="B14256" s="261" t="s">
        <v>14493</v>
      </c>
      <c r="C14256" s="268" t="s">
        <v>111</v>
      </c>
      <c r="D14256" s="283">
        <v>0</v>
      </c>
    </row>
    <row r="14257" spans="1:4">
      <c r="A14257" s="268">
        <v>96979</v>
      </c>
      <c r="B14257" s="261" t="s">
        <v>14494</v>
      </c>
      <c r="C14257" s="268" t="s">
        <v>111</v>
      </c>
      <c r="D14257" s="283">
        <v>115.69</v>
      </c>
    </row>
    <row r="14258" spans="1:4">
      <c r="A14258" s="268">
        <v>96976</v>
      </c>
      <c r="B14258" s="261" t="s">
        <v>14495</v>
      </c>
      <c r="C14258" s="268" t="s">
        <v>111</v>
      </c>
      <c r="D14258" s="283">
        <v>156.72999999999999</v>
      </c>
    </row>
    <row r="14259" spans="1:4">
      <c r="A14259" s="268">
        <v>96984</v>
      </c>
      <c r="B14259" s="261" t="s">
        <v>14496</v>
      </c>
      <c r="C14259" s="268" t="s">
        <v>347</v>
      </c>
      <c r="D14259" s="283">
        <v>61.98</v>
      </c>
    </row>
    <row r="14260" spans="1:4">
      <c r="A14260" s="268">
        <v>96980</v>
      </c>
      <c r="B14260" s="261" t="s">
        <v>14497</v>
      </c>
      <c r="C14260" s="268" t="s">
        <v>111</v>
      </c>
      <c r="D14260" s="283">
        <v>0</v>
      </c>
    </row>
    <row r="14261" spans="1:4">
      <c r="A14261" s="268">
        <v>96986</v>
      </c>
      <c r="B14261" s="261" t="s">
        <v>14498</v>
      </c>
      <c r="C14261" s="268" t="s">
        <v>347</v>
      </c>
      <c r="D14261" s="283">
        <v>164.26</v>
      </c>
    </row>
    <row r="14262" spans="1:4">
      <c r="A14262" s="268">
        <v>96985</v>
      </c>
      <c r="B14262" s="261" t="s">
        <v>14499</v>
      </c>
      <c r="C14262" s="268" t="s">
        <v>347</v>
      </c>
      <c r="D14262" s="283">
        <v>110.24</v>
      </c>
    </row>
    <row r="14263" spans="1:4">
      <c r="A14263" s="268">
        <v>96988</v>
      </c>
      <c r="B14263" s="261" t="s">
        <v>14500</v>
      </c>
      <c r="C14263" s="268" t="s">
        <v>347</v>
      </c>
      <c r="D14263" s="283">
        <v>176.27</v>
      </c>
    </row>
    <row r="14264" spans="1:4">
      <c r="A14264" s="268">
        <v>104746</v>
      </c>
      <c r="B14264" s="261" t="s">
        <v>14501</v>
      </c>
      <c r="C14264" s="268" t="s">
        <v>347</v>
      </c>
      <c r="D14264" s="283">
        <v>29.04</v>
      </c>
    </row>
    <row r="14265" spans="1:4">
      <c r="A14265" s="268">
        <v>104747</v>
      </c>
      <c r="B14265" s="261" t="s">
        <v>14502</v>
      </c>
      <c r="C14265" s="268" t="s">
        <v>347</v>
      </c>
      <c r="D14265" s="283">
        <v>0</v>
      </c>
    </row>
    <row r="14266" spans="1:4">
      <c r="A14266" s="268">
        <v>96983</v>
      </c>
      <c r="B14266" s="261" t="s">
        <v>14503</v>
      </c>
      <c r="C14266" s="268" t="s">
        <v>347</v>
      </c>
      <c r="D14266" s="283">
        <v>0</v>
      </c>
    </row>
    <row r="14267" spans="1:4">
      <c r="A14267" s="268">
        <v>104748</v>
      </c>
      <c r="B14267" s="261" t="s">
        <v>14504</v>
      </c>
      <c r="C14267" s="268" t="s">
        <v>347</v>
      </c>
      <c r="D14267" s="283">
        <v>0</v>
      </c>
    </row>
    <row r="14268" spans="1:4">
      <c r="A14268" s="268">
        <v>98463</v>
      </c>
      <c r="B14268" s="261" t="s">
        <v>14505</v>
      </c>
      <c r="C14268" s="268" t="s">
        <v>347</v>
      </c>
      <c r="D14268" s="283">
        <v>27.93</v>
      </c>
    </row>
    <row r="14269" spans="1:4">
      <c r="A14269" s="268">
        <v>104827</v>
      </c>
      <c r="B14269" s="261" t="s">
        <v>14506</v>
      </c>
      <c r="C14269" s="268" t="s">
        <v>347</v>
      </c>
      <c r="D14269" s="283">
        <v>0</v>
      </c>
    </row>
    <row r="14270" spans="1:4">
      <c r="A14270" s="268">
        <v>104828</v>
      </c>
      <c r="B14270" s="261" t="s">
        <v>14507</v>
      </c>
      <c r="C14270" s="268" t="s">
        <v>347</v>
      </c>
      <c r="D14270" s="283">
        <v>0</v>
      </c>
    </row>
    <row r="14271" spans="1:4">
      <c r="A14271" s="268">
        <v>104824</v>
      </c>
      <c r="B14271" s="261" t="s">
        <v>14508</v>
      </c>
      <c r="C14271" s="268" t="s">
        <v>347</v>
      </c>
      <c r="D14271" s="283">
        <v>0</v>
      </c>
    </row>
    <row r="14272" spans="1:4">
      <c r="A14272" s="268">
        <v>104826</v>
      </c>
      <c r="B14272" s="261" t="s">
        <v>14509</v>
      </c>
      <c r="C14272" s="268" t="s">
        <v>347</v>
      </c>
      <c r="D14272" s="283">
        <v>0</v>
      </c>
    </row>
    <row r="14273" spans="1:4">
      <c r="A14273" s="268">
        <v>104825</v>
      </c>
      <c r="B14273" s="261" t="s">
        <v>14510</v>
      </c>
      <c r="C14273" s="268" t="s">
        <v>347</v>
      </c>
      <c r="D14273" s="283">
        <v>0</v>
      </c>
    </row>
    <row r="14274" spans="1:4">
      <c r="A14274" s="268">
        <v>104993</v>
      </c>
      <c r="B14274" s="261" t="s">
        <v>14511</v>
      </c>
      <c r="C14274" s="268" t="s">
        <v>347</v>
      </c>
      <c r="D14274" s="283">
        <v>0</v>
      </c>
    </row>
    <row r="14275" spans="1:4">
      <c r="A14275" s="268">
        <v>104994</v>
      </c>
      <c r="B14275" s="261" t="s">
        <v>14512</v>
      </c>
      <c r="C14275" s="268" t="s">
        <v>347</v>
      </c>
      <c r="D14275" s="283">
        <v>0</v>
      </c>
    </row>
    <row r="14276" spans="1:4">
      <c r="A14276" s="268">
        <v>104995</v>
      </c>
      <c r="B14276" s="261" t="s">
        <v>14513</v>
      </c>
      <c r="C14276" s="268" t="s">
        <v>347</v>
      </c>
      <c r="D14276" s="283">
        <v>0</v>
      </c>
    </row>
    <row r="14277" spans="1:4">
      <c r="A14277" s="268">
        <v>104996</v>
      </c>
      <c r="B14277" s="261" t="s">
        <v>14514</v>
      </c>
      <c r="C14277" s="268" t="s">
        <v>347</v>
      </c>
      <c r="D14277" s="283">
        <v>0</v>
      </c>
    </row>
    <row r="14278" spans="1:4">
      <c r="A14278" s="268">
        <v>95676</v>
      </c>
      <c r="B14278" s="261" t="s">
        <v>14515</v>
      </c>
      <c r="C14278" s="268" t="s">
        <v>347</v>
      </c>
      <c r="D14278" s="283">
        <v>110.64</v>
      </c>
    </row>
    <row r="14279" spans="1:4">
      <c r="A14279" s="268">
        <v>95677</v>
      </c>
      <c r="B14279" s="261" t="s">
        <v>14516</v>
      </c>
      <c r="C14279" s="268" t="s">
        <v>347</v>
      </c>
      <c r="D14279" s="283">
        <v>0</v>
      </c>
    </row>
    <row r="14280" spans="1:4">
      <c r="A14280" s="268">
        <v>105135</v>
      </c>
      <c r="B14280" s="261" t="s">
        <v>14517</v>
      </c>
      <c r="C14280" s="268" t="s">
        <v>347</v>
      </c>
      <c r="D14280" s="283">
        <v>951.62</v>
      </c>
    </row>
    <row r="14281" spans="1:4">
      <c r="A14281" s="268">
        <v>104998</v>
      </c>
      <c r="B14281" s="261" t="s">
        <v>14518</v>
      </c>
      <c r="C14281" s="268" t="s">
        <v>347</v>
      </c>
      <c r="D14281" s="283">
        <v>583.30999999999995</v>
      </c>
    </row>
    <row r="14282" spans="1:4">
      <c r="A14282" s="268">
        <v>104997</v>
      </c>
      <c r="B14282" s="261" t="s">
        <v>14519</v>
      </c>
      <c r="C14282" s="268" t="s">
        <v>347</v>
      </c>
      <c r="D14282" s="283">
        <v>436.68</v>
      </c>
    </row>
    <row r="14283" spans="1:4">
      <c r="A14283" s="268">
        <v>95673</v>
      </c>
      <c r="B14283" s="261" t="s">
        <v>14520</v>
      </c>
      <c r="C14283" s="268" t="s">
        <v>347</v>
      </c>
      <c r="D14283" s="283">
        <v>128.52000000000001</v>
      </c>
    </row>
    <row r="14284" spans="1:4">
      <c r="A14284" s="268">
        <v>95674</v>
      </c>
      <c r="B14284" s="261" t="s">
        <v>14521</v>
      </c>
      <c r="C14284" s="268" t="s">
        <v>347</v>
      </c>
      <c r="D14284" s="283">
        <v>136.22999999999999</v>
      </c>
    </row>
    <row r="14285" spans="1:4">
      <c r="A14285" s="268">
        <v>104992</v>
      </c>
      <c r="B14285" s="261" t="s">
        <v>14522</v>
      </c>
      <c r="C14285" s="268" t="s">
        <v>347</v>
      </c>
      <c r="D14285" s="283">
        <v>1327.68</v>
      </c>
    </row>
    <row r="14286" spans="1:4">
      <c r="A14286" s="268">
        <v>95675</v>
      </c>
      <c r="B14286" s="261" t="s">
        <v>14523</v>
      </c>
      <c r="C14286" s="268" t="s">
        <v>347</v>
      </c>
      <c r="D14286" s="283">
        <v>168.09</v>
      </c>
    </row>
    <row r="14287" spans="1:4">
      <c r="A14287" s="268">
        <v>95648</v>
      </c>
      <c r="B14287" s="261" t="s">
        <v>14524</v>
      </c>
      <c r="C14287" s="268" t="s">
        <v>347</v>
      </c>
      <c r="D14287" s="283">
        <v>656.26</v>
      </c>
    </row>
    <row r="14288" spans="1:4">
      <c r="A14288" s="268">
        <v>95649</v>
      </c>
      <c r="B14288" s="261" t="s">
        <v>14525</v>
      </c>
      <c r="C14288" s="268" t="s">
        <v>347</v>
      </c>
      <c r="D14288" s="283">
        <v>1133.47</v>
      </c>
    </row>
    <row r="14289" spans="1:4">
      <c r="A14289" s="268">
        <v>95650</v>
      </c>
      <c r="B14289" s="261" t="s">
        <v>14526</v>
      </c>
      <c r="C14289" s="268" t="s">
        <v>347</v>
      </c>
      <c r="D14289" s="283">
        <v>1655.97</v>
      </c>
    </row>
    <row r="14290" spans="1:4">
      <c r="A14290" s="268">
        <v>95651</v>
      </c>
      <c r="B14290" s="261" t="s">
        <v>14527</v>
      </c>
      <c r="C14290" s="268" t="s">
        <v>347</v>
      </c>
      <c r="D14290" s="283">
        <v>2151.5700000000002</v>
      </c>
    </row>
    <row r="14291" spans="1:4">
      <c r="A14291" s="268">
        <v>95652</v>
      </c>
      <c r="B14291" s="261" t="s">
        <v>14528</v>
      </c>
      <c r="C14291" s="268" t="s">
        <v>347</v>
      </c>
      <c r="D14291" s="283">
        <v>812.81</v>
      </c>
    </row>
    <row r="14292" spans="1:4">
      <c r="A14292" s="268">
        <v>95653</v>
      </c>
      <c r="B14292" s="261" t="s">
        <v>14529</v>
      </c>
      <c r="C14292" s="268" t="s">
        <v>347</v>
      </c>
      <c r="D14292" s="283">
        <v>1444.48</v>
      </c>
    </row>
    <row r="14293" spans="1:4">
      <c r="A14293" s="268">
        <v>95654</v>
      </c>
      <c r="B14293" s="261" t="s">
        <v>14530</v>
      </c>
      <c r="C14293" s="268" t="s">
        <v>347</v>
      </c>
      <c r="D14293" s="283">
        <v>2127.64</v>
      </c>
    </row>
    <row r="14294" spans="1:4">
      <c r="A14294" s="268">
        <v>95655</v>
      </c>
      <c r="B14294" s="261" t="s">
        <v>14531</v>
      </c>
      <c r="C14294" s="268" t="s">
        <v>347</v>
      </c>
      <c r="D14294" s="283">
        <v>2776.34</v>
      </c>
    </row>
    <row r="14295" spans="1:4">
      <c r="A14295" s="268">
        <v>95657</v>
      </c>
      <c r="B14295" s="261" t="s">
        <v>14532</v>
      </c>
      <c r="C14295" s="268" t="s">
        <v>347</v>
      </c>
      <c r="D14295" s="283">
        <v>344.13</v>
      </c>
    </row>
    <row r="14296" spans="1:4">
      <c r="A14296" s="268">
        <v>95658</v>
      </c>
      <c r="B14296" s="261" t="s">
        <v>14533</v>
      </c>
      <c r="C14296" s="268" t="s">
        <v>347</v>
      </c>
      <c r="D14296" s="283">
        <v>627.12</v>
      </c>
    </row>
    <row r="14297" spans="1:4">
      <c r="A14297" s="268">
        <v>95659</v>
      </c>
      <c r="B14297" s="261" t="s">
        <v>14534</v>
      </c>
      <c r="C14297" s="268" t="s">
        <v>347</v>
      </c>
      <c r="D14297" s="283">
        <v>933.43</v>
      </c>
    </row>
    <row r="14298" spans="1:4">
      <c r="A14298" s="268">
        <v>95660</v>
      </c>
      <c r="B14298" s="261" t="s">
        <v>14535</v>
      </c>
      <c r="C14298" s="268" t="s">
        <v>347</v>
      </c>
      <c r="D14298" s="283">
        <v>1223.78</v>
      </c>
    </row>
    <row r="14299" spans="1:4">
      <c r="A14299" s="268">
        <v>95661</v>
      </c>
      <c r="B14299" s="261" t="s">
        <v>14536</v>
      </c>
      <c r="C14299" s="268" t="s">
        <v>347</v>
      </c>
      <c r="D14299" s="283">
        <v>428.05</v>
      </c>
    </row>
    <row r="14300" spans="1:4">
      <c r="A14300" s="268">
        <v>95662</v>
      </c>
      <c r="B14300" s="261" t="s">
        <v>14537</v>
      </c>
      <c r="C14300" s="268" t="s">
        <v>347</v>
      </c>
      <c r="D14300" s="283">
        <v>793.39</v>
      </c>
    </row>
    <row r="14301" spans="1:4">
      <c r="A14301" s="268">
        <v>95663</v>
      </c>
      <c r="B14301" s="261" t="s">
        <v>14538</v>
      </c>
      <c r="C14301" s="268" t="s">
        <v>347</v>
      </c>
      <c r="D14301" s="283">
        <v>1186.77</v>
      </c>
    </row>
    <row r="14302" spans="1:4">
      <c r="A14302" s="268">
        <v>95664</v>
      </c>
      <c r="B14302" s="261" t="s">
        <v>14539</v>
      </c>
      <c r="C14302" s="268" t="s">
        <v>347</v>
      </c>
      <c r="D14302" s="283">
        <v>1558.39</v>
      </c>
    </row>
    <row r="14303" spans="1:4">
      <c r="A14303" s="268">
        <v>95665</v>
      </c>
      <c r="B14303" s="261" t="s">
        <v>14540</v>
      </c>
      <c r="C14303" s="268" t="s">
        <v>347</v>
      </c>
      <c r="D14303" s="283">
        <v>381.29</v>
      </c>
    </row>
    <row r="14304" spans="1:4">
      <c r="A14304" s="268">
        <v>95666</v>
      </c>
      <c r="B14304" s="261" t="s">
        <v>14541</v>
      </c>
      <c r="C14304" s="268" t="s">
        <v>347</v>
      </c>
      <c r="D14304" s="283">
        <v>675.09</v>
      </c>
    </row>
    <row r="14305" spans="1:4">
      <c r="A14305" s="268">
        <v>95667</v>
      </c>
      <c r="B14305" s="261" t="s">
        <v>14542</v>
      </c>
      <c r="C14305" s="268" t="s">
        <v>347</v>
      </c>
      <c r="D14305" s="283">
        <v>999.73</v>
      </c>
    </row>
    <row r="14306" spans="1:4">
      <c r="A14306" s="268">
        <v>95668</v>
      </c>
      <c r="B14306" s="261" t="s">
        <v>14543</v>
      </c>
      <c r="C14306" s="268" t="s">
        <v>347</v>
      </c>
      <c r="D14306" s="283">
        <v>1306.18</v>
      </c>
    </row>
    <row r="14307" spans="1:4">
      <c r="A14307" s="268">
        <v>95669</v>
      </c>
      <c r="B14307" s="261" t="s">
        <v>14544</v>
      </c>
      <c r="C14307" s="268" t="s">
        <v>347</v>
      </c>
      <c r="D14307" s="283">
        <v>460.69</v>
      </c>
    </row>
    <row r="14308" spans="1:4">
      <c r="A14308" s="268">
        <v>95670</v>
      </c>
      <c r="B14308" s="261" t="s">
        <v>14545</v>
      </c>
      <c r="C14308" s="268" t="s">
        <v>347</v>
      </c>
      <c r="D14308" s="283">
        <v>832.57</v>
      </c>
    </row>
    <row r="14309" spans="1:4">
      <c r="A14309" s="268">
        <v>95671</v>
      </c>
      <c r="B14309" s="261" t="s">
        <v>14546</v>
      </c>
      <c r="C14309" s="268" t="s">
        <v>347</v>
      </c>
      <c r="D14309" s="283">
        <v>1239.28</v>
      </c>
    </row>
    <row r="14310" spans="1:4">
      <c r="A14310" s="268">
        <v>95672</v>
      </c>
      <c r="B14310" s="261" t="s">
        <v>14547</v>
      </c>
      <c r="C14310" s="268" t="s">
        <v>347</v>
      </c>
      <c r="D14310" s="283">
        <v>1622.94</v>
      </c>
    </row>
    <row r="14311" spans="1:4">
      <c r="A14311" s="268">
        <v>97741</v>
      </c>
      <c r="B14311" s="261" t="s">
        <v>14548</v>
      </c>
      <c r="C14311" s="268" t="s">
        <v>347</v>
      </c>
      <c r="D14311" s="283">
        <v>177.17</v>
      </c>
    </row>
    <row r="14312" spans="1:4">
      <c r="A14312" s="268">
        <v>95641</v>
      </c>
      <c r="B14312" s="261" t="s">
        <v>14549</v>
      </c>
      <c r="C14312" s="268" t="s">
        <v>347</v>
      </c>
      <c r="D14312" s="283">
        <v>317.14</v>
      </c>
    </row>
    <row r="14313" spans="1:4">
      <c r="A14313" s="268">
        <v>95642</v>
      </c>
      <c r="B14313" s="261" t="s">
        <v>14550</v>
      </c>
      <c r="C14313" s="268" t="s">
        <v>347</v>
      </c>
      <c r="D14313" s="283">
        <v>469.44</v>
      </c>
    </row>
    <row r="14314" spans="1:4">
      <c r="A14314" s="268">
        <v>95643</v>
      </c>
      <c r="B14314" s="261" t="s">
        <v>14551</v>
      </c>
      <c r="C14314" s="268" t="s">
        <v>347</v>
      </c>
      <c r="D14314" s="283">
        <v>614.30999999999995</v>
      </c>
    </row>
    <row r="14315" spans="1:4">
      <c r="A14315" s="268">
        <v>95644</v>
      </c>
      <c r="B14315" s="261" t="s">
        <v>14552</v>
      </c>
      <c r="C14315" s="268" t="s">
        <v>347</v>
      </c>
      <c r="D14315" s="283">
        <v>231.66</v>
      </c>
    </row>
    <row r="14316" spans="1:4">
      <c r="A14316" s="268">
        <v>95645</v>
      </c>
      <c r="B14316" s="261" t="s">
        <v>14553</v>
      </c>
      <c r="C14316" s="268" t="s">
        <v>347</v>
      </c>
      <c r="D14316" s="283">
        <v>425.18</v>
      </c>
    </row>
    <row r="14317" spans="1:4">
      <c r="A14317" s="268">
        <v>95646</v>
      </c>
      <c r="B14317" s="261" t="s">
        <v>14554</v>
      </c>
      <c r="C14317" s="268" t="s">
        <v>347</v>
      </c>
      <c r="D14317" s="283">
        <v>633.99</v>
      </c>
    </row>
    <row r="14318" spans="1:4">
      <c r="A14318" s="268">
        <v>95647</v>
      </c>
      <c r="B14318" s="261" t="s">
        <v>14555</v>
      </c>
      <c r="C14318" s="268" t="s">
        <v>347</v>
      </c>
      <c r="D14318" s="283">
        <v>831.75</v>
      </c>
    </row>
    <row r="14319" spans="1:4">
      <c r="A14319" s="268">
        <v>95636</v>
      </c>
      <c r="B14319" s="261" t="s">
        <v>14556</v>
      </c>
      <c r="C14319" s="268" t="s">
        <v>347</v>
      </c>
      <c r="D14319" s="283">
        <v>413.86</v>
      </c>
    </row>
    <row r="14320" spans="1:4">
      <c r="A14320" s="268">
        <v>95637</v>
      </c>
      <c r="B14320" s="261" t="s">
        <v>14557</v>
      </c>
      <c r="C14320" s="268" t="s">
        <v>347</v>
      </c>
      <c r="D14320" s="283">
        <v>548.44000000000005</v>
      </c>
    </row>
    <row r="14321" spans="1:4">
      <c r="A14321" s="268">
        <v>95638</v>
      </c>
      <c r="B14321" s="261" t="s">
        <v>14558</v>
      </c>
      <c r="C14321" s="268" t="s">
        <v>347</v>
      </c>
      <c r="D14321" s="283">
        <v>677.73</v>
      </c>
    </row>
    <row r="14322" spans="1:4">
      <c r="A14322" s="268">
        <v>95639</v>
      </c>
      <c r="B14322" s="261" t="s">
        <v>14559</v>
      </c>
      <c r="C14322" s="268" t="s">
        <v>347</v>
      </c>
      <c r="D14322" s="283">
        <v>928.25</v>
      </c>
    </row>
    <row r="14323" spans="1:4">
      <c r="A14323" s="268">
        <v>95634</v>
      </c>
      <c r="B14323" s="261" t="s">
        <v>14560</v>
      </c>
      <c r="C14323" s="268" t="s">
        <v>347</v>
      </c>
      <c r="D14323" s="283">
        <v>204.44</v>
      </c>
    </row>
    <row r="14324" spans="1:4">
      <c r="A14324" s="268">
        <v>95635</v>
      </c>
      <c r="B14324" s="261" t="s">
        <v>14561</v>
      </c>
      <c r="C14324" s="268" t="s">
        <v>347</v>
      </c>
      <c r="D14324" s="283">
        <v>215.89</v>
      </c>
    </row>
    <row r="14325" spans="1:4">
      <c r="A14325" s="268">
        <v>98751</v>
      </c>
      <c r="B14325" s="261" t="s">
        <v>14562</v>
      </c>
      <c r="C14325" s="268" t="s">
        <v>111</v>
      </c>
      <c r="D14325" s="283">
        <v>124.71</v>
      </c>
    </row>
    <row r="14326" spans="1:4">
      <c r="A14326" s="268">
        <v>98746</v>
      </c>
      <c r="B14326" s="261" t="s">
        <v>14563</v>
      </c>
      <c r="C14326" s="268" t="s">
        <v>111</v>
      </c>
      <c r="D14326" s="283">
        <v>66.41</v>
      </c>
    </row>
    <row r="14327" spans="1:4">
      <c r="A14327" s="268">
        <v>98753</v>
      </c>
      <c r="B14327" s="261" t="s">
        <v>14564</v>
      </c>
      <c r="C14327" s="268" t="s">
        <v>111</v>
      </c>
      <c r="D14327" s="283">
        <v>216.2</v>
      </c>
    </row>
    <row r="14328" spans="1:4">
      <c r="A14328" s="268">
        <v>98750</v>
      </c>
      <c r="B14328" s="261" t="s">
        <v>14565</v>
      </c>
      <c r="C14328" s="268" t="s">
        <v>111</v>
      </c>
      <c r="D14328" s="283">
        <v>90.54</v>
      </c>
    </row>
    <row r="14329" spans="1:4">
      <c r="A14329" s="268">
        <v>98749</v>
      </c>
      <c r="B14329" s="261" t="s">
        <v>14566</v>
      </c>
      <c r="C14329" s="268" t="s">
        <v>111</v>
      </c>
      <c r="D14329" s="283">
        <v>77.41</v>
      </c>
    </row>
    <row r="14330" spans="1:4">
      <c r="A14330" s="268">
        <v>98752</v>
      </c>
      <c r="B14330" s="261" t="s">
        <v>14567</v>
      </c>
      <c r="C14330" s="268" t="s">
        <v>111</v>
      </c>
      <c r="D14330" s="283">
        <v>165.58</v>
      </c>
    </row>
    <row r="14331" spans="1:4">
      <c r="A14331" s="268">
        <v>98529</v>
      </c>
      <c r="B14331" s="261" t="s">
        <v>14568</v>
      </c>
      <c r="C14331" s="268" t="s">
        <v>347</v>
      </c>
      <c r="D14331" s="283">
        <v>81.67</v>
      </c>
    </row>
    <row r="14332" spans="1:4">
      <c r="A14332" s="268">
        <v>98530</v>
      </c>
      <c r="B14332" s="261" t="s">
        <v>14569</v>
      </c>
      <c r="C14332" s="268" t="s">
        <v>347</v>
      </c>
      <c r="D14332" s="283">
        <v>160.30000000000001</v>
      </c>
    </row>
    <row r="14333" spans="1:4">
      <c r="A14333" s="268">
        <v>98531</v>
      </c>
      <c r="B14333" s="261" t="s">
        <v>14570</v>
      </c>
      <c r="C14333" s="268" t="s">
        <v>347</v>
      </c>
      <c r="D14333" s="283">
        <v>408.47</v>
      </c>
    </row>
    <row r="14334" spans="1:4">
      <c r="A14334" s="268">
        <v>98524</v>
      </c>
      <c r="B14334" s="261" t="s">
        <v>14571</v>
      </c>
      <c r="C14334" s="268" t="s">
        <v>147</v>
      </c>
      <c r="D14334" s="283">
        <v>5.17</v>
      </c>
    </row>
    <row r="14335" spans="1:4">
      <c r="A14335" s="268">
        <v>98525</v>
      </c>
      <c r="B14335" s="261" t="s">
        <v>14572</v>
      </c>
      <c r="C14335" s="268" t="s">
        <v>147</v>
      </c>
      <c r="D14335" s="283">
        <v>0.65</v>
      </c>
    </row>
    <row r="14336" spans="1:4">
      <c r="A14336" s="268">
        <v>98533</v>
      </c>
      <c r="B14336" s="261" t="s">
        <v>14573</v>
      </c>
      <c r="C14336" s="268" t="s">
        <v>347</v>
      </c>
      <c r="D14336" s="283">
        <v>122.63</v>
      </c>
    </row>
    <row r="14337" spans="1:4">
      <c r="A14337" s="268">
        <v>98534</v>
      </c>
      <c r="B14337" s="261" t="s">
        <v>14574</v>
      </c>
      <c r="C14337" s="268" t="s">
        <v>347</v>
      </c>
      <c r="D14337" s="283">
        <v>338.92</v>
      </c>
    </row>
    <row r="14338" spans="1:4">
      <c r="A14338" s="268">
        <v>98535</v>
      </c>
      <c r="B14338" s="261" t="s">
        <v>14575</v>
      </c>
      <c r="C14338" s="268" t="s">
        <v>347</v>
      </c>
      <c r="D14338" s="283">
        <v>713.1</v>
      </c>
    </row>
    <row r="14339" spans="1:4">
      <c r="A14339" s="268">
        <v>98532</v>
      </c>
      <c r="B14339" s="261" t="s">
        <v>14576</v>
      </c>
      <c r="C14339" s="268" t="s">
        <v>347</v>
      </c>
      <c r="D14339" s="283">
        <v>32.200000000000003</v>
      </c>
    </row>
    <row r="14340" spans="1:4">
      <c r="A14340" s="268">
        <v>98526</v>
      </c>
      <c r="B14340" s="261" t="s">
        <v>14577</v>
      </c>
      <c r="C14340" s="268" t="s">
        <v>347</v>
      </c>
      <c r="D14340" s="283">
        <v>131.72999999999999</v>
      </c>
    </row>
    <row r="14341" spans="1:4">
      <c r="A14341" s="268">
        <v>98527</v>
      </c>
      <c r="B14341" s="261" t="s">
        <v>14578</v>
      </c>
      <c r="C14341" s="268" t="s">
        <v>347</v>
      </c>
      <c r="D14341" s="283">
        <v>218.61</v>
      </c>
    </row>
    <row r="14342" spans="1:4">
      <c r="A14342" s="268">
        <v>98528</v>
      </c>
      <c r="B14342" s="261" t="s">
        <v>14579</v>
      </c>
      <c r="C14342" s="268" t="s">
        <v>347</v>
      </c>
      <c r="D14342" s="283">
        <v>288.14</v>
      </c>
    </row>
    <row r="14343" spans="1:4">
      <c r="A14343" s="268">
        <v>94232</v>
      </c>
      <c r="B14343" s="261" t="s">
        <v>14580</v>
      </c>
      <c r="C14343" s="268" t="s">
        <v>347</v>
      </c>
      <c r="D14343" s="283">
        <v>3.08</v>
      </c>
    </row>
    <row r="14344" spans="1:4">
      <c r="A14344" s="268">
        <v>100434</v>
      </c>
      <c r="B14344" s="261" t="s">
        <v>14581</v>
      </c>
      <c r="C14344" s="268" t="s">
        <v>111</v>
      </c>
      <c r="D14344" s="283">
        <v>137.03</v>
      </c>
    </row>
    <row r="14345" spans="1:4">
      <c r="A14345" s="268">
        <v>94229</v>
      </c>
      <c r="B14345" s="261" t="s">
        <v>14582</v>
      </c>
      <c r="C14345" s="268" t="s">
        <v>111</v>
      </c>
      <c r="D14345" s="283">
        <v>148.58000000000001</v>
      </c>
    </row>
    <row r="14346" spans="1:4">
      <c r="A14346" s="268">
        <v>94227</v>
      </c>
      <c r="B14346" s="261" t="s">
        <v>14583</v>
      </c>
      <c r="C14346" s="268" t="s">
        <v>111</v>
      </c>
      <c r="D14346" s="283">
        <v>56.79</v>
      </c>
    </row>
    <row r="14347" spans="1:4">
      <c r="A14347" s="268">
        <v>94228</v>
      </c>
      <c r="B14347" s="261" t="s">
        <v>14584</v>
      </c>
      <c r="C14347" s="268" t="s">
        <v>111</v>
      </c>
      <c r="D14347" s="283">
        <v>77.14</v>
      </c>
    </row>
    <row r="14348" spans="1:4">
      <c r="A14348" s="268">
        <v>94219</v>
      </c>
      <c r="B14348" s="261" t="s">
        <v>14585</v>
      </c>
      <c r="C14348" s="268" t="s">
        <v>111</v>
      </c>
      <c r="D14348" s="283">
        <v>38.159999999999997</v>
      </c>
    </row>
    <row r="14349" spans="1:4">
      <c r="A14349" s="268">
        <v>94220</v>
      </c>
      <c r="B14349" s="261" t="s">
        <v>14586</v>
      </c>
      <c r="C14349" s="268" t="s">
        <v>111</v>
      </c>
      <c r="D14349" s="283">
        <v>60.75</v>
      </c>
    </row>
    <row r="14350" spans="1:4">
      <c r="A14350" s="268">
        <v>100326</v>
      </c>
      <c r="B14350" s="261" t="s">
        <v>14587</v>
      </c>
      <c r="C14350" s="268" t="s">
        <v>111</v>
      </c>
      <c r="D14350" s="283">
        <v>0</v>
      </c>
    </row>
    <row r="14351" spans="1:4">
      <c r="A14351" s="268">
        <v>94221</v>
      </c>
      <c r="B14351" s="261" t="s">
        <v>14588</v>
      </c>
      <c r="C14351" s="268" t="s">
        <v>111</v>
      </c>
      <c r="D14351" s="283">
        <v>30.64</v>
      </c>
    </row>
    <row r="14352" spans="1:4">
      <c r="A14352" s="268">
        <v>94222</v>
      </c>
      <c r="B14352" s="261" t="s">
        <v>14589</v>
      </c>
      <c r="C14352" s="268" t="s">
        <v>111</v>
      </c>
      <c r="D14352" s="283">
        <v>53.23</v>
      </c>
    </row>
    <row r="14353" spans="1:4">
      <c r="A14353" s="268">
        <v>94451</v>
      </c>
      <c r="B14353" s="261" t="s">
        <v>14590</v>
      </c>
      <c r="C14353" s="268" t="s">
        <v>111</v>
      </c>
      <c r="D14353" s="283">
        <v>101.86</v>
      </c>
    </row>
    <row r="14354" spans="1:4">
      <c r="A14354" s="268">
        <v>94223</v>
      </c>
      <c r="B14354" s="261" t="s">
        <v>14591</v>
      </c>
      <c r="C14354" s="268" t="s">
        <v>111</v>
      </c>
      <c r="D14354" s="283">
        <v>90.28</v>
      </c>
    </row>
    <row r="14355" spans="1:4">
      <c r="A14355" s="268">
        <v>100325</v>
      </c>
      <c r="B14355" s="261" t="s">
        <v>14592</v>
      </c>
      <c r="C14355" s="268" t="s">
        <v>111</v>
      </c>
      <c r="D14355" s="283">
        <v>98.78</v>
      </c>
    </row>
    <row r="14356" spans="1:4">
      <c r="A14356" s="268">
        <v>94224</v>
      </c>
      <c r="B14356" s="261" t="s">
        <v>14593</v>
      </c>
      <c r="C14356" s="268" t="s">
        <v>111</v>
      </c>
      <c r="D14356" s="283">
        <v>29.63</v>
      </c>
    </row>
    <row r="14357" spans="1:4">
      <c r="A14357" s="268">
        <v>102653</v>
      </c>
      <c r="B14357" s="261" t="s">
        <v>14594</v>
      </c>
      <c r="C14357" s="268" t="s">
        <v>147</v>
      </c>
      <c r="D14357" s="283">
        <v>0</v>
      </c>
    </row>
    <row r="14358" spans="1:4">
      <c r="A14358" s="268">
        <v>100330</v>
      </c>
      <c r="B14358" s="261" t="s">
        <v>14595</v>
      </c>
      <c r="C14358" s="268" t="s">
        <v>147</v>
      </c>
      <c r="D14358" s="283">
        <v>21.45</v>
      </c>
    </row>
    <row r="14359" spans="1:4">
      <c r="A14359" s="268">
        <v>100331</v>
      </c>
      <c r="B14359" s="261" t="s">
        <v>14596</v>
      </c>
      <c r="C14359" s="268" t="s">
        <v>147</v>
      </c>
      <c r="D14359" s="283">
        <v>27.95</v>
      </c>
    </row>
    <row r="14360" spans="1:4">
      <c r="A14360" s="268">
        <v>100328</v>
      </c>
      <c r="B14360" s="261" t="s">
        <v>14597</v>
      </c>
      <c r="C14360" s="268" t="s">
        <v>147</v>
      </c>
      <c r="D14360" s="283">
        <v>15.83</v>
      </c>
    </row>
    <row r="14361" spans="1:4">
      <c r="A14361" s="268">
        <v>100329</v>
      </c>
      <c r="B14361" s="261" t="s">
        <v>14598</v>
      </c>
      <c r="C14361" s="268" t="s">
        <v>147</v>
      </c>
      <c r="D14361" s="283">
        <v>19.64</v>
      </c>
    </row>
    <row r="14362" spans="1:4">
      <c r="A14362" s="268">
        <v>94231</v>
      </c>
      <c r="B14362" s="261" t="s">
        <v>14599</v>
      </c>
      <c r="C14362" s="268" t="s">
        <v>111</v>
      </c>
      <c r="D14362" s="283">
        <v>47.01</v>
      </c>
    </row>
    <row r="14363" spans="1:4">
      <c r="A14363" s="268">
        <v>100435</v>
      </c>
      <c r="B14363" s="261" t="s">
        <v>14600</v>
      </c>
      <c r="C14363" s="268" t="s">
        <v>111</v>
      </c>
      <c r="D14363" s="283">
        <v>75.78</v>
      </c>
    </row>
    <row r="14364" spans="1:4">
      <c r="A14364" s="268">
        <v>100327</v>
      </c>
      <c r="B14364" s="261" t="s">
        <v>14601</v>
      </c>
      <c r="C14364" s="268" t="s">
        <v>111</v>
      </c>
      <c r="D14364" s="283">
        <v>53.02</v>
      </c>
    </row>
    <row r="14365" spans="1:4">
      <c r="A14365" s="268">
        <v>94226</v>
      </c>
      <c r="B14365" s="261" t="s">
        <v>14602</v>
      </c>
      <c r="C14365" s="268" t="s">
        <v>147</v>
      </c>
      <c r="D14365" s="283">
        <v>22.22</v>
      </c>
    </row>
    <row r="14366" spans="1:4">
      <c r="A14366" s="268">
        <v>94201</v>
      </c>
      <c r="B14366" s="261" t="s">
        <v>14603</v>
      </c>
      <c r="C14366" s="268" t="s">
        <v>147</v>
      </c>
      <c r="D14366" s="283">
        <v>59.65</v>
      </c>
    </row>
    <row r="14367" spans="1:4">
      <c r="A14367" s="268">
        <v>94204</v>
      </c>
      <c r="B14367" s="261" t="s">
        <v>14604</v>
      </c>
      <c r="C14367" s="268" t="s">
        <v>147</v>
      </c>
      <c r="D14367" s="283">
        <v>66.13</v>
      </c>
    </row>
    <row r="14368" spans="1:4">
      <c r="A14368" s="268">
        <v>94447</v>
      </c>
      <c r="B14368" s="261" t="s">
        <v>14605</v>
      </c>
      <c r="C14368" s="268" t="s">
        <v>147</v>
      </c>
      <c r="D14368" s="283">
        <v>59.65</v>
      </c>
    </row>
    <row r="14369" spans="1:4">
      <c r="A14369" s="268">
        <v>94448</v>
      </c>
      <c r="B14369" s="261" t="s">
        <v>14606</v>
      </c>
      <c r="C14369" s="268" t="s">
        <v>147</v>
      </c>
      <c r="D14369" s="283">
        <v>66.13</v>
      </c>
    </row>
    <row r="14370" spans="1:4">
      <c r="A14370" s="268">
        <v>94445</v>
      </c>
      <c r="B14370" s="261" t="s">
        <v>14607</v>
      </c>
      <c r="C14370" s="268" t="s">
        <v>147</v>
      </c>
      <c r="D14370" s="283">
        <v>59.65</v>
      </c>
    </row>
    <row r="14371" spans="1:4">
      <c r="A14371" s="268">
        <v>94446</v>
      </c>
      <c r="B14371" s="261" t="s">
        <v>14608</v>
      </c>
      <c r="C14371" s="268" t="s">
        <v>147</v>
      </c>
      <c r="D14371" s="283">
        <v>66.13</v>
      </c>
    </row>
    <row r="14372" spans="1:4">
      <c r="A14372" s="268">
        <v>94440</v>
      </c>
      <c r="B14372" s="261" t="s">
        <v>14609</v>
      </c>
      <c r="C14372" s="268" t="s">
        <v>147</v>
      </c>
      <c r="D14372" s="283">
        <v>41.98</v>
      </c>
    </row>
    <row r="14373" spans="1:4">
      <c r="A14373" s="268">
        <v>94441</v>
      </c>
      <c r="B14373" s="261" t="s">
        <v>14610</v>
      </c>
      <c r="C14373" s="268" t="s">
        <v>147</v>
      </c>
      <c r="D14373" s="283">
        <v>45.8</v>
      </c>
    </row>
    <row r="14374" spans="1:4">
      <c r="A14374" s="268">
        <v>94195</v>
      </c>
      <c r="B14374" s="261" t="s">
        <v>14611</v>
      </c>
      <c r="C14374" s="268" t="s">
        <v>147</v>
      </c>
      <c r="D14374" s="283">
        <v>41.98</v>
      </c>
    </row>
    <row r="14375" spans="1:4">
      <c r="A14375" s="268">
        <v>94198</v>
      </c>
      <c r="B14375" s="261" t="s">
        <v>14612</v>
      </c>
      <c r="C14375" s="268" t="s">
        <v>147</v>
      </c>
      <c r="D14375" s="283">
        <v>45.8</v>
      </c>
    </row>
    <row r="14376" spans="1:4">
      <c r="A14376" s="268">
        <v>94442</v>
      </c>
      <c r="B14376" s="261" t="s">
        <v>14613</v>
      </c>
      <c r="C14376" s="268" t="s">
        <v>147</v>
      </c>
      <c r="D14376" s="283">
        <v>41.98</v>
      </c>
    </row>
    <row r="14377" spans="1:4">
      <c r="A14377" s="268">
        <v>94443</v>
      </c>
      <c r="B14377" s="261" t="s">
        <v>14614</v>
      </c>
      <c r="C14377" s="268" t="s">
        <v>147</v>
      </c>
      <c r="D14377" s="283">
        <v>45.8</v>
      </c>
    </row>
    <row r="14378" spans="1:4">
      <c r="A14378" s="268">
        <v>94213</v>
      </c>
      <c r="B14378" s="261" t="s">
        <v>14615</v>
      </c>
      <c r="C14378" s="268" t="s">
        <v>147</v>
      </c>
      <c r="D14378" s="283">
        <v>65.849999999999994</v>
      </c>
    </row>
    <row r="14379" spans="1:4">
      <c r="A14379" s="268">
        <v>94189</v>
      </c>
      <c r="B14379" s="261" t="s">
        <v>14616</v>
      </c>
      <c r="C14379" s="268" t="s">
        <v>147</v>
      </c>
      <c r="D14379" s="283">
        <v>42.89</v>
      </c>
    </row>
    <row r="14380" spans="1:4">
      <c r="A14380" s="268">
        <v>94192</v>
      </c>
      <c r="B14380" s="261" t="s">
        <v>14617</v>
      </c>
      <c r="C14380" s="268" t="s">
        <v>147</v>
      </c>
      <c r="D14380" s="283">
        <v>45.76</v>
      </c>
    </row>
    <row r="14381" spans="1:4">
      <c r="A14381" s="268">
        <v>94444</v>
      </c>
      <c r="B14381" s="261" t="s">
        <v>14618</v>
      </c>
      <c r="C14381" s="268" t="s">
        <v>147</v>
      </c>
      <c r="D14381" s="283">
        <v>626.63</v>
      </c>
    </row>
    <row r="14382" spans="1:4">
      <c r="A14382" s="268">
        <v>94218</v>
      </c>
      <c r="B14382" s="261" t="s">
        <v>14619</v>
      </c>
      <c r="C14382" s="268" t="s">
        <v>147</v>
      </c>
      <c r="D14382" s="283">
        <v>147.81</v>
      </c>
    </row>
    <row r="14383" spans="1:4">
      <c r="A14383" s="268">
        <v>94216</v>
      </c>
      <c r="B14383" s="261" t="s">
        <v>14620</v>
      </c>
      <c r="C14383" s="268" t="s">
        <v>147</v>
      </c>
      <c r="D14383" s="283">
        <v>190.33</v>
      </c>
    </row>
    <row r="14384" spans="1:4">
      <c r="A14384" s="268">
        <v>94449</v>
      </c>
      <c r="B14384" s="261" t="s">
        <v>14621</v>
      </c>
      <c r="C14384" s="268" t="s">
        <v>147</v>
      </c>
      <c r="D14384" s="283">
        <v>63.18</v>
      </c>
    </row>
    <row r="14385" spans="1:4">
      <c r="A14385" s="268">
        <v>94210</v>
      </c>
      <c r="B14385" s="261" t="s">
        <v>14622</v>
      </c>
      <c r="C14385" s="268" t="s">
        <v>147</v>
      </c>
      <c r="D14385" s="283">
        <v>58.13</v>
      </c>
    </row>
    <row r="14386" spans="1:4">
      <c r="A14386" s="268">
        <v>94207</v>
      </c>
      <c r="B14386" s="261" t="s">
        <v>14623</v>
      </c>
      <c r="C14386" s="268" t="s">
        <v>147</v>
      </c>
      <c r="D14386" s="283">
        <v>54.57</v>
      </c>
    </row>
    <row r="14387" spans="1:4">
      <c r="A14387" s="268">
        <v>102109</v>
      </c>
      <c r="B14387" s="261" t="s">
        <v>14624</v>
      </c>
      <c r="C14387" s="268" t="s">
        <v>347</v>
      </c>
      <c r="D14387" s="283">
        <v>57.29</v>
      </c>
    </row>
    <row r="14388" spans="1:4">
      <c r="A14388" s="268">
        <v>102110</v>
      </c>
      <c r="B14388" s="261" t="s">
        <v>14625</v>
      </c>
      <c r="C14388" s="268" t="s">
        <v>347</v>
      </c>
      <c r="D14388" s="283">
        <v>166.19</v>
      </c>
    </row>
    <row r="14389" spans="1:4">
      <c r="A14389" s="268">
        <v>103656</v>
      </c>
      <c r="B14389" s="261" t="s">
        <v>14626</v>
      </c>
      <c r="C14389" s="268" t="s">
        <v>347</v>
      </c>
      <c r="D14389" s="283">
        <v>125871.76</v>
      </c>
    </row>
    <row r="14390" spans="1:4">
      <c r="A14390" s="268">
        <v>102105</v>
      </c>
      <c r="B14390" s="261" t="s">
        <v>14627</v>
      </c>
      <c r="C14390" s="268" t="s">
        <v>347</v>
      </c>
      <c r="D14390" s="283">
        <v>19926.37</v>
      </c>
    </row>
    <row r="14391" spans="1:4">
      <c r="A14391" s="268">
        <v>102106</v>
      </c>
      <c r="B14391" s="261" t="s">
        <v>14628</v>
      </c>
      <c r="C14391" s="268" t="s">
        <v>347</v>
      </c>
      <c r="D14391" s="283">
        <v>24990.560000000001</v>
      </c>
    </row>
    <row r="14392" spans="1:4">
      <c r="A14392" s="268">
        <v>102107</v>
      </c>
      <c r="B14392" s="261" t="s">
        <v>14629</v>
      </c>
      <c r="C14392" s="268" t="s">
        <v>347</v>
      </c>
      <c r="D14392" s="283">
        <v>34865.050000000003</v>
      </c>
    </row>
    <row r="14393" spans="1:4">
      <c r="A14393" s="268">
        <v>102102</v>
      </c>
      <c r="B14393" s="261" t="s">
        <v>14630</v>
      </c>
      <c r="C14393" s="268" t="s">
        <v>347</v>
      </c>
      <c r="D14393" s="283">
        <v>11363.74</v>
      </c>
    </row>
    <row r="14394" spans="1:4">
      <c r="A14394" s="268">
        <v>102108</v>
      </c>
      <c r="B14394" s="261" t="s">
        <v>14631</v>
      </c>
      <c r="C14394" s="268" t="s">
        <v>347</v>
      </c>
      <c r="D14394" s="283">
        <v>40597.86</v>
      </c>
    </row>
    <row r="14395" spans="1:4">
      <c r="A14395" s="268">
        <v>102103</v>
      </c>
      <c r="B14395" s="261" t="s">
        <v>14632</v>
      </c>
      <c r="C14395" s="268" t="s">
        <v>347</v>
      </c>
      <c r="D14395" s="283">
        <v>12644.62</v>
      </c>
    </row>
    <row r="14396" spans="1:4">
      <c r="A14396" s="268">
        <v>103654</v>
      </c>
      <c r="B14396" s="261" t="s">
        <v>14633</v>
      </c>
      <c r="C14396" s="268" t="s">
        <v>347</v>
      </c>
      <c r="D14396" s="283">
        <v>65719.83</v>
      </c>
    </row>
    <row r="14397" spans="1:4">
      <c r="A14397" s="268">
        <v>102104</v>
      </c>
      <c r="B14397" s="261" t="s">
        <v>14634</v>
      </c>
      <c r="C14397" s="268" t="s">
        <v>347</v>
      </c>
      <c r="D14397" s="283">
        <v>16215.81</v>
      </c>
    </row>
    <row r="14398" spans="1:4">
      <c r="A14398" s="268">
        <v>103655</v>
      </c>
      <c r="B14398" s="261" t="s">
        <v>14635</v>
      </c>
      <c r="C14398" s="268" t="s">
        <v>347</v>
      </c>
      <c r="D14398" s="283">
        <v>90027.75</v>
      </c>
    </row>
    <row r="14399" spans="1:4">
      <c r="A14399" s="268">
        <v>105473</v>
      </c>
      <c r="B14399" s="261" t="s">
        <v>14636</v>
      </c>
      <c r="C14399" s="268" t="s">
        <v>123</v>
      </c>
      <c r="D14399" s="283">
        <v>0</v>
      </c>
    </row>
    <row r="14400" spans="1:4">
      <c r="A14400" s="268">
        <v>105414</v>
      </c>
      <c r="B14400" s="261" t="s">
        <v>14637</v>
      </c>
      <c r="C14400" s="268" t="s">
        <v>123</v>
      </c>
      <c r="D14400" s="283">
        <v>0</v>
      </c>
    </row>
    <row r="14401" spans="1:4">
      <c r="A14401" s="268">
        <v>105424</v>
      </c>
      <c r="B14401" s="261" t="s">
        <v>14638</v>
      </c>
      <c r="C14401" s="268" t="s">
        <v>123</v>
      </c>
      <c r="D14401" s="283">
        <v>0</v>
      </c>
    </row>
    <row r="14402" spans="1:4">
      <c r="A14402" s="268">
        <v>105448</v>
      </c>
      <c r="B14402" s="261" t="s">
        <v>14639</v>
      </c>
      <c r="C14402" s="268" t="s">
        <v>123</v>
      </c>
      <c r="D14402" s="283">
        <v>0</v>
      </c>
    </row>
    <row r="14403" spans="1:4">
      <c r="A14403" s="268">
        <v>105409</v>
      </c>
      <c r="B14403" s="261" t="s">
        <v>14640</v>
      </c>
      <c r="C14403" s="268" t="s">
        <v>123</v>
      </c>
      <c r="D14403" s="283">
        <v>0</v>
      </c>
    </row>
    <row r="14404" spans="1:4">
      <c r="A14404" s="268">
        <v>105415</v>
      </c>
      <c r="B14404" s="261" t="s">
        <v>14641</v>
      </c>
      <c r="C14404" s="268" t="s">
        <v>123</v>
      </c>
      <c r="D14404" s="283">
        <v>0</v>
      </c>
    </row>
    <row r="14405" spans="1:4">
      <c r="A14405" s="268">
        <v>105487</v>
      </c>
      <c r="B14405" s="261" t="s">
        <v>14642</v>
      </c>
      <c r="C14405" s="268" t="s">
        <v>123</v>
      </c>
      <c r="D14405" s="283">
        <v>0</v>
      </c>
    </row>
    <row r="14406" spans="1:4">
      <c r="A14406" s="268">
        <v>105451</v>
      </c>
      <c r="B14406" s="261" t="s">
        <v>14643</v>
      </c>
      <c r="C14406" s="268" t="s">
        <v>123</v>
      </c>
      <c r="D14406" s="283">
        <v>0</v>
      </c>
    </row>
    <row r="14407" spans="1:4">
      <c r="A14407" s="268">
        <v>105454</v>
      </c>
      <c r="B14407" s="261" t="s">
        <v>14644</v>
      </c>
      <c r="C14407" s="268" t="s">
        <v>123</v>
      </c>
      <c r="D14407" s="283">
        <v>0</v>
      </c>
    </row>
    <row r="14408" spans="1:4">
      <c r="A14408" s="268">
        <v>105411</v>
      </c>
      <c r="B14408" s="261" t="s">
        <v>14645</v>
      </c>
      <c r="C14408" s="268" t="s">
        <v>123</v>
      </c>
      <c r="D14408" s="283">
        <v>0</v>
      </c>
    </row>
    <row r="14409" spans="1:4">
      <c r="A14409" s="268">
        <v>105419</v>
      </c>
      <c r="B14409" s="261" t="s">
        <v>14646</v>
      </c>
      <c r="C14409" s="268" t="s">
        <v>123</v>
      </c>
      <c r="D14409" s="283">
        <v>0</v>
      </c>
    </row>
    <row r="14410" spans="1:4">
      <c r="A14410" s="268">
        <v>105443</v>
      </c>
      <c r="B14410" s="261" t="s">
        <v>14647</v>
      </c>
      <c r="C14410" s="268" t="s">
        <v>123</v>
      </c>
      <c r="D14410" s="283">
        <v>0</v>
      </c>
    </row>
    <row r="14411" spans="1:4">
      <c r="A14411" s="268">
        <v>105455</v>
      </c>
      <c r="B14411" s="261" t="s">
        <v>14648</v>
      </c>
      <c r="C14411" s="268" t="s">
        <v>123</v>
      </c>
      <c r="D14411" s="283">
        <v>0</v>
      </c>
    </row>
    <row r="14412" spans="1:4">
      <c r="A14412" s="268">
        <v>105412</v>
      </c>
      <c r="B14412" s="261" t="s">
        <v>14649</v>
      </c>
      <c r="C14412" s="268" t="s">
        <v>123</v>
      </c>
      <c r="D14412" s="283">
        <v>0</v>
      </c>
    </row>
    <row r="14413" spans="1:4">
      <c r="A14413" s="268">
        <v>105420</v>
      </c>
      <c r="B14413" s="261" t="s">
        <v>14650</v>
      </c>
      <c r="C14413" s="268" t="s">
        <v>123</v>
      </c>
      <c r="D14413" s="283">
        <v>0</v>
      </c>
    </row>
    <row r="14414" spans="1:4">
      <c r="A14414" s="268">
        <v>105444</v>
      </c>
      <c r="B14414" s="261" t="s">
        <v>14651</v>
      </c>
      <c r="C14414" s="268" t="s">
        <v>123</v>
      </c>
      <c r="D14414" s="283">
        <v>0</v>
      </c>
    </row>
    <row r="14415" spans="1:4">
      <c r="A14415" s="268">
        <v>105456</v>
      </c>
      <c r="B14415" s="261" t="s">
        <v>14652</v>
      </c>
      <c r="C14415" s="268" t="s">
        <v>123</v>
      </c>
      <c r="D14415" s="283">
        <v>0</v>
      </c>
    </row>
    <row r="14416" spans="1:4">
      <c r="A14416" s="268">
        <v>105478</v>
      </c>
      <c r="B14416" s="261" t="s">
        <v>14653</v>
      </c>
      <c r="C14416" s="268" t="s">
        <v>123</v>
      </c>
      <c r="D14416" s="283">
        <v>0</v>
      </c>
    </row>
    <row r="14417" spans="1:4">
      <c r="A14417" s="268">
        <v>105421</v>
      </c>
      <c r="B14417" s="261" t="s">
        <v>14654</v>
      </c>
      <c r="C14417" s="268" t="s">
        <v>123</v>
      </c>
      <c r="D14417" s="283">
        <v>0</v>
      </c>
    </row>
    <row r="14418" spans="1:4">
      <c r="A14418" s="268">
        <v>105445</v>
      </c>
      <c r="B14418" s="261" t="s">
        <v>14655</v>
      </c>
      <c r="C14418" s="268" t="s">
        <v>123</v>
      </c>
      <c r="D14418" s="283">
        <v>0</v>
      </c>
    </row>
    <row r="14419" spans="1:4">
      <c r="A14419" s="268">
        <v>105453</v>
      </c>
      <c r="B14419" s="261" t="s">
        <v>14656</v>
      </c>
      <c r="C14419" s="268" t="s">
        <v>123</v>
      </c>
      <c r="D14419" s="283">
        <v>0</v>
      </c>
    </row>
    <row r="14420" spans="1:4">
      <c r="A14420" s="268">
        <v>105497</v>
      </c>
      <c r="B14420" s="261" t="s">
        <v>14657</v>
      </c>
      <c r="C14420" s="268" t="s">
        <v>123</v>
      </c>
      <c r="D14420" s="283">
        <v>0</v>
      </c>
    </row>
    <row r="14421" spans="1:4">
      <c r="A14421" s="268">
        <v>105418</v>
      </c>
      <c r="B14421" s="261" t="s">
        <v>14658</v>
      </c>
      <c r="C14421" s="268" t="s">
        <v>123</v>
      </c>
      <c r="D14421" s="283">
        <v>0</v>
      </c>
    </row>
    <row r="14422" spans="1:4">
      <c r="A14422" s="268">
        <v>105442</v>
      </c>
      <c r="B14422" s="261" t="s">
        <v>14659</v>
      </c>
      <c r="C14422" s="268" t="s">
        <v>123</v>
      </c>
      <c r="D14422" s="283">
        <v>0</v>
      </c>
    </row>
    <row r="14423" spans="1:4">
      <c r="A14423" s="268">
        <v>105410</v>
      </c>
      <c r="B14423" s="261" t="s">
        <v>14660</v>
      </c>
      <c r="C14423" s="268" t="s">
        <v>123</v>
      </c>
      <c r="D14423" s="283">
        <v>0</v>
      </c>
    </row>
    <row r="14424" spans="1:4">
      <c r="A14424" s="268">
        <v>105416</v>
      </c>
      <c r="B14424" s="261" t="s">
        <v>14661</v>
      </c>
      <c r="C14424" s="268" t="s">
        <v>123</v>
      </c>
      <c r="D14424" s="283">
        <v>0</v>
      </c>
    </row>
    <row r="14425" spans="1:4">
      <c r="A14425" s="268">
        <v>105488</v>
      </c>
      <c r="B14425" s="261" t="s">
        <v>14662</v>
      </c>
      <c r="C14425" s="268" t="s">
        <v>123</v>
      </c>
      <c r="D14425" s="283">
        <v>0</v>
      </c>
    </row>
    <row r="14426" spans="1:4">
      <c r="A14426" s="268">
        <v>105452</v>
      </c>
      <c r="B14426" s="261" t="s">
        <v>14663</v>
      </c>
      <c r="C14426" s="268" t="s">
        <v>123</v>
      </c>
      <c r="D14426" s="283">
        <v>0</v>
      </c>
    </row>
    <row r="14427" spans="1:4">
      <c r="A14427" s="268">
        <v>105475</v>
      </c>
      <c r="B14427" s="261" t="s">
        <v>14664</v>
      </c>
      <c r="C14427" s="268" t="s">
        <v>123</v>
      </c>
      <c r="D14427" s="283">
        <v>0</v>
      </c>
    </row>
    <row r="14428" spans="1:4">
      <c r="A14428" s="268">
        <v>105498</v>
      </c>
      <c r="B14428" s="261" t="s">
        <v>14665</v>
      </c>
      <c r="C14428" s="268" t="s">
        <v>123</v>
      </c>
      <c r="D14428" s="283">
        <v>0</v>
      </c>
    </row>
    <row r="14429" spans="1:4">
      <c r="A14429" s="268">
        <v>105486</v>
      </c>
      <c r="B14429" s="261" t="s">
        <v>14666</v>
      </c>
      <c r="C14429" s="268" t="s">
        <v>123</v>
      </c>
      <c r="D14429" s="283">
        <v>0</v>
      </c>
    </row>
    <row r="14430" spans="1:4">
      <c r="A14430" s="268">
        <v>105450</v>
      </c>
      <c r="B14430" s="261" t="s">
        <v>14667</v>
      </c>
      <c r="C14430" s="268" t="s">
        <v>123</v>
      </c>
      <c r="D14430" s="283">
        <v>0</v>
      </c>
    </row>
    <row r="14431" spans="1:4">
      <c r="A14431" s="268">
        <v>105438</v>
      </c>
      <c r="B14431" s="261" t="s">
        <v>14668</v>
      </c>
      <c r="C14431" s="268" t="s">
        <v>123</v>
      </c>
      <c r="D14431" s="283">
        <v>0</v>
      </c>
    </row>
    <row r="14432" spans="1:4">
      <c r="A14432" s="268">
        <v>105463</v>
      </c>
      <c r="B14432" s="261" t="s">
        <v>14669</v>
      </c>
      <c r="C14432" s="268" t="s">
        <v>123</v>
      </c>
      <c r="D14432" s="283">
        <v>0</v>
      </c>
    </row>
    <row r="14433" spans="1:4">
      <c r="A14433" s="268">
        <v>105485</v>
      </c>
      <c r="B14433" s="261" t="s">
        <v>14670</v>
      </c>
      <c r="C14433" s="268" t="s">
        <v>123</v>
      </c>
      <c r="D14433" s="283">
        <v>0</v>
      </c>
    </row>
    <row r="14434" spans="1:4">
      <c r="A14434" s="268">
        <v>105428</v>
      </c>
      <c r="B14434" s="261" t="s">
        <v>14671</v>
      </c>
      <c r="C14434" s="268" t="s">
        <v>123</v>
      </c>
      <c r="D14434" s="283">
        <v>0</v>
      </c>
    </row>
    <row r="14435" spans="1:4">
      <c r="A14435" s="268">
        <v>105426</v>
      </c>
      <c r="B14435" s="261" t="s">
        <v>14672</v>
      </c>
      <c r="C14435" s="268" t="s">
        <v>123</v>
      </c>
      <c r="D14435" s="283">
        <v>0</v>
      </c>
    </row>
    <row r="14436" spans="1:4">
      <c r="A14436" s="268">
        <v>105491</v>
      </c>
      <c r="B14436" s="261" t="s">
        <v>14673</v>
      </c>
      <c r="C14436" s="268" t="s">
        <v>123</v>
      </c>
      <c r="D14436" s="283">
        <v>0</v>
      </c>
    </row>
    <row r="14437" spans="1:4">
      <c r="A14437" s="268">
        <v>105495</v>
      </c>
      <c r="B14437" s="261" t="s">
        <v>14674</v>
      </c>
      <c r="C14437" s="268" t="s">
        <v>123</v>
      </c>
      <c r="D14437" s="283">
        <v>0</v>
      </c>
    </row>
    <row r="14438" spans="1:4">
      <c r="A14438" s="268">
        <v>105407</v>
      </c>
      <c r="B14438" s="261" t="s">
        <v>14675</v>
      </c>
      <c r="C14438" s="268" t="s">
        <v>123</v>
      </c>
      <c r="D14438" s="283">
        <v>0</v>
      </c>
    </row>
    <row r="14439" spans="1:4">
      <c r="A14439" s="268">
        <v>105427</v>
      </c>
      <c r="B14439" s="261" t="s">
        <v>14676</v>
      </c>
      <c r="C14439" s="268" t="s">
        <v>123</v>
      </c>
      <c r="D14439" s="283">
        <v>0</v>
      </c>
    </row>
    <row r="14440" spans="1:4">
      <c r="A14440" s="268">
        <v>105492</v>
      </c>
      <c r="B14440" s="261" t="s">
        <v>14677</v>
      </c>
      <c r="C14440" s="268" t="s">
        <v>123</v>
      </c>
      <c r="D14440" s="283">
        <v>0</v>
      </c>
    </row>
    <row r="14441" spans="1:4">
      <c r="A14441" s="268">
        <v>105496</v>
      </c>
      <c r="B14441" s="261" t="s">
        <v>14678</v>
      </c>
      <c r="C14441" s="268" t="s">
        <v>123</v>
      </c>
      <c r="D14441" s="283">
        <v>0</v>
      </c>
    </row>
    <row r="14442" spans="1:4">
      <c r="A14442" s="268">
        <v>105425</v>
      </c>
      <c r="B14442" s="261" t="s">
        <v>14679</v>
      </c>
      <c r="C14442" s="268" t="s">
        <v>123</v>
      </c>
      <c r="D14442" s="283">
        <v>0</v>
      </c>
    </row>
    <row r="14443" spans="1:4">
      <c r="A14443" s="268">
        <v>105477</v>
      </c>
      <c r="B14443" s="261" t="s">
        <v>14680</v>
      </c>
      <c r="C14443" s="268" t="s">
        <v>123</v>
      </c>
      <c r="D14443" s="283">
        <v>0</v>
      </c>
    </row>
    <row r="14444" spans="1:4">
      <c r="A14444" s="268">
        <v>105490</v>
      </c>
      <c r="B14444" s="261" t="s">
        <v>14681</v>
      </c>
      <c r="C14444" s="268" t="s">
        <v>123</v>
      </c>
      <c r="D14444" s="283">
        <v>0</v>
      </c>
    </row>
    <row r="14445" spans="1:4">
      <c r="A14445" s="268">
        <v>105494</v>
      </c>
      <c r="B14445" s="261" t="s">
        <v>14682</v>
      </c>
      <c r="C14445" s="268" t="s">
        <v>123</v>
      </c>
      <c r="D14445" s="283">
        <v>0</v>
      </c>
    </row>
    <row r="14446" spans="1:4">
      <c r="A14446" s="268">
        <v>105417</v>
      </c>
      <c r="B14446" s="261" t="s">
        <v>14683</v>
      </c>
      <c r="C14446" s="268" t="s">
        <v>123</v>
      </c>
      <c r="D14446" s="283">
        <v>0</v>
      </c>
    </row>
    <row r="14447" spans="1:4">
      <c r="A14447" s="268">
        <v>105461</v>
      </c>
      <c r="B14447" s="261" t="s">
        <v>14684</v>
      </c>
      <c r="C14447" s="268" t="s">
        <v>123</v>
      </c>
      <c r="D14447" s="283">
        <v>0</v>
      </c>
    </row>
    <row r="14448" spans="1:4">
      <c r="A14448" s="268">
        <v>105436</v>
      </c>
      <c r="B14448" s="261" t="s">
        <v>14685</v>
      </c>
      <c r="C14448" s="268" t="s">
        <v>123</v>
      </c>
      <c r="D14448" s="283">
        <v>0</v>
      </c>
    </row>
    <row r="14449" spans="1:4">
      <c r="A14449" s="268">
        <v>105483</v>
      </c>
      <c r="B14449" s="261" t="s">
        <v>14686</v>
      </c>
      <c r="C14449" s="268" t="s">
        <v>123</v>
      </c>
      <c r="D14449" s="283">
        <v>0</v>
      </c>
    </row>
    <row r="14450" spans="1:4">
      <c r="A14450" s="268">
        <v>105505</v>
      </c>
      <c r="B14450" s="261" t="s">
        <v>14687</v>
      </c>
      <c r="C14450" s="268" t="s">
        <v>123</v>
      </c>
      <c r="D14450" s="283">
        <v>0</v>
      </c>
    </row>
    <row r="14451" spans="1:4">
      <c r="A14451" s="268">
        <v>105435</v>
      </c>
      <c r="B14451" s="261" t="s">
        <v>14688</v>
      </c>
      <c r="C14451" s="268" t="s">
        <v>123</v>
      </c>
      <c r="D14451" s="283">
        <v>0</v>
      </c>
    </row>
    <row r="14452" spans="1:4">
      <c r="A14452" s="268">
        <v>105460</v>
      </c>
      <c r="B14452" s="261" t="s">
        <v>14689</v>
      </c>
      <c r="C14452" s="268" t="s">
        <v>123</v>
      </c>
      <c r="D14452" s="283">
        <v>0</v>
      </c>
    </row>
    <row r="14453" spans="1:4">
      <c r="A14453" s="268">
        <v>105470</v>
      </c>
      <c r="B14453" s="261" t="s">
        <v>14690</v>
      </c>
      <c r="C14453" s="268" t="s">
        <v>123</v>
      </c>
      <c r="D14453" s="283">
        <v>0</v>
      </c>
    </row>
    <row r="14454" spans="1:4">
      <c r="A14454" s="268">
        <v>105504</v>
      </c>
      <c r="B14454" s="261" t="s">
        <v>14691</v>
      </c>
      <c r="C14454" s="268" t="s">
        <v>123</v>
      </c>
      <c r="D14454" s="283">
        <v>0</v>
      </c>
    </row>
    <row r="14455" spans="1:4">
      <c r="A14455" s="268">
        <v>105476</v>
      </c>
      <c r="B14455" s="261" t="s">
        <v>14692</v>
      </c>
      <c r="C14455" s="268" t="s">
        <v>123</v>
      </c>
      <c r="D14455" s="283">
        <v>0</v>
      </c>
    </row>
    <row r="14456" spans="1:4">
      <c r="A14456" s="268">
        <v>105471</v>
      </c>
      <c r="B14456" s="261" t="s">
        <v>14693</v>
      </c>
      <c r="C14456" s="268" t="s">
        <v>123</v>
      </c>
      <c r="D14456" s="283">
        <v>0</v>
      </c>
    </row>
    <row r="14457" spans="1:4">
      <c r="A14457" s="268">
        <v>105493</v>
      </c>
      <c r="B14457" s="261" t="s">
        <v>14694</v>
      </c>
      <c r="C14457" s="268" t="s">
        <v>123</v>
      </c>
      <c r="D14457" s="283">
        <v>0</v>
      </c>
    </row>
    <row r="14458" spans="1:4">
      <c r="A14458" s="268">
        <v>105482</v>
      </c>
      <c r="B14458" s="261" t="s">
        <v>14695</v>
      </c>
      <c r="C14458" s="268" t="s">
        <v>123</v>
      </c>
      <c r="D14458" s="283">
        <v>0</v>
      </c>
    </row>
    <row r="14459" spans="1:4">
      <c r="A14459" s="268">
        <v>105430</v>
      </c>
      <c r="B14459" s="261" t="s">
        <v>14696</v>
      </c>
      <c r="C14459" s="268" t="s">
        <v>123</v>
      </c>
      <c r="D14459" s="283">
        <v>0</v>
      </c>
    </row>
    <row r="14460" spans="1:4">
      <c r="A14460" s="268">
        <v>105440</v>
      </c>
      <c r="B14460" s="261" t="s">
        <v>14697</v>
      </c>
      <c r="C14460" s="268" t="s">
        <v>123</v>
      </c>
      <c r="D14460" s="283">
        <v>0</v>
      </c>
    </row>
    <row r="14461" spans="1:4">
      <c r="A14461" s="268">
        <v>105465</v>
      </c>
      <c r="B14461" s="261" t="s">
        <v>14698</v>
      </c>
      <c r="C14461" s="268" t="s">
        <v>123</v>
      </c>
      <c r="D14461" s="283">
        <v>0</v>
      </c>
    </row>
    <row r="14462" spans="1:4">
      <c r="A14462" s="268">
        <v>105499</v>
      </c>
      <c r="B14462" s="261" t="s">
        <v>14699</v>
      </c>
      <c r="C14462" s="268" t="s">
        <v>123</v>
      </c>
      <c r="D14462" s="283">
        <v>0</v>
      </c>
    </row>
    <row r="14463" spans="1:4">
      <c r="A14463" s="268">
        <v>105431</v>
      </c>
      <c r="B14463" s="261" t="s">
        <v>14700</v>
      </c>
      <c r="C14463" s="268" t="s">
        <v>123</v>
      </c>
      <c r="D14463" s="283">
        <v>0</v>
      </c>
    </row>
    <row r="14464" spans="1:4">
      <c r="A14464" s="268">
        <v>105441</v>
      </c>
      <c r="B14464" s="261" t="s">
        <v>14701</v>
      </c>
      <c r="C14464" s="268" t="s">
        <v>123</v>
      </c>
      <c r="D14464" s="283">
        <v>0</v>
      </c>
    </row>
    <row r="14465" spans="1:4">
      <c r="A14465" s="268">
        <v>105466</v>
      </c>
      <c r="B14465" s="261" t="s">
        <v>14702</v>
      </c>
      <c r="C14465" s="268" t="s">
        <v>123</v>
      </c>
      <c r="D14465" s="283">
        <v>0</v>
      </c>
    </row>
    <row r="14466" spans="1:4">
      <c r="A14466" s="268">
        <v>105500</v>
      </c>
      <c r="B14466" s="261" t="s">
        <v>14703</v>
      </c>
      <c r="C14466" s="268" t="s">
        <v>123</v>
      </c>
      <c r="D14466" s="283">
        <v>0</v>
      </c>
    </row>
    <row r="14467" spans="1:4">
      <c r="A14467" s="268">
        <v>105429</v>
      </c>
      <c r="B14467" s="261" t="s">
        <v>14704</v>
      </c>
      <c r="C14467" s="268" t="s">
        <v>123</v>
      </c>
      <c r="D14467" s="283">
        <v>0</v>
      </c>
    </row>
    <row r="14468" spans="1:4">
      <c r="A14468" s="268">
        <v>105439</v>
      </c>
      <c r="B14468" s="261" t="s">
        <v>14705</v>
      </c>
      <c r="C14468" s="268" t="s">
        <v>123</v>
      </c>
      <c r="D14468" s="283">
        <v>0</v>
      </c>
    </row>
    <row r="14469" spans="1:4">
      <c r="A14469" s="268">
        <v>105464</v>
      </c>
      <c r="B14469" s="261" t="s">
        <v>14706</v>
      </c>
      <c r="C14469" s="268" t="s">
        <v>123</v>
      </c>
      <c r="D14469" s="283">
        <v>0</v>
      </c>
    </row>
    <row r="14470" spans="1:4">
      <c r="A14470" s="268">
        <v>105489</v>
      </c>
      <c r="B14470" s="261" t="s">
        <v>14707</v>
      </c>
      <c r="C14470" s="268" t="s">
        <v>123</v>
      </c>
      <c r="D14470" s="283">
        <v>0</v>
      </c>
    </row>
    <row r="14471" spans="1:4">
      <c r="A14471" s="268">
        <v>105437</v>
      </c>
      <c r="B14471" s="261" t="s">
        <v>14708</v>
      </c>
      <c r="C14471" s="268" t="s">
        <v>123</v>
      </c>
      <c r="D14471" s="283">
        <v>0</v>
      </c>
    </row>
    <row r="14472" spans="1:4">
      <c r="A14472" s="268">
        <v>105462</v>
      </c>
      <c r="B14472" s="261" t="s">
        <v>14709</v>
      </c>
      <c r="C14472" s="268" t="s">
        <v>123</v>
      </c>
      <c r="D14472" s="283">
        <v>0</v>
      </c>
    </row>
    <row r="14473" spans="1:4">
      <c r="A14473" s="268">
        <v>105484</v>
      </c>
      <c r="B14473" s="261" t="s">
        <v>14710</v>
      </c>
      <c r="C14473" s="268" t="s">
        <v>123</v>
      </c>
      <c r="D14473" s="283">
        <v>0</v>
      </c>
    </row>
    <row r="14474" spans="1:4">
      <c r="A14474" s="268">
        <v>105506</v>
      </c>
      <c r="B14474" s="261" t="s">
        <v>14711</v>
      </c>
      <c r="C14474" s="268" t="s">
        <v>123</v>
      </c>
      <c r="D14474" s="283">
        <v>0</v>
      </c>
    </row>
    <row r="14475" spans="1:4">
      <c r="A14475" s="268">
        <v>105432</v>
      </c>
      <c r="B14475" s="261" t="s">
        <v>14712</v>
      </c>
      <c r="C14475" s="268" t="s">
        <v>123</v>
      </c>
      <c r="D14475" s="283">
        <v>0</v>
      </c>
    </row>
    <row r="14476" spans="1:4">
      <c r="A14476" s="268">
        <v>105457</v>
      </c>
      <c r="B14476" s="261" t="s">
        <v>14713</v>
      </c>
      <c r="C14476" s="268" t="s">
        <v>123</v>
      </c>
      <c r="D14476" s="283">
        <v>0</v>
      </c>
    </row>
    <row r="14477" spans="1:4">
      <c r="A14477" s="268">
        <v>105467</v>
      </c>
      <c r="B14477" s="261" t="s">
        <v>14714</v>
      </c>
      <c r="C14477" s="268" t="s">
        <v>123</v>
      </c>
      <c r="D14477" s="283">
        <v>0</v>
      </c>
    </row>
    <row r="14478" spans="1:4">
      <c r="A14478" s="268">
        <v>105501</v>
      </c>
      <c r="B14478" s="261" t="s">
        <v>14715</v>
      </c>
      <c r="C14478" s="268" t="s">
        <v>123</v>
      </c>
      <c r="D14478" s="283">
        <v>0</v>
      </c>
    </row>
    <row r="14479" spans="1:4">
      <c r="A14479" s="268">
        <v>105433</v>
      </c>
      <c r="B14479" s="261" t="s">
        <v>14716</v>
      </c>
      <c r="C14479" s="268" t="s">
        <v>123</v>
      </c>
      <c r="D14479" s="283">
        <v>0</v>
      </c>
    </row>
    <row r="14480" spans="1:4">
      <c r="A14480" s="268">
        <v>105458</v>
      </c>
      <c r="B14480" s="261" t="s">
        <v>14717</v>
      </c>
      <c r="C14480" s="268" t="s">
        <v>123</v>
      </c>
      <c r="D14480" s="283">
        <v>0</v>
      </c>
    </row>
    <row r="14481" spans="1:4">
      <c r="A14481" s="268">
        <v>105468</v>
      </c>
      <c r="B14481" s="261" t="s">
        <v>14718</v>
      </c>
      <c r="C14481" s="268" t="s">
        <v>123</v>
      </c>
      <c r="D14481" s="283">
        <v>0</v>
      </c>
    </row>
    <row r="14482" spans="1:4">
      <c r="A14482" s="268">
        <v>105502</v>
      </c>
      <c r="B14482" s="261" t="s">
        <v>14719</v>
      </c>
      <c r="C14482" s="268" t="s">
        <v>123</v>
      </c>
      <c r="D14482" s="283">
        <v>0</v>
      </c>
    </row>
    <row r="14483" spans="1:4">
      <c r="A14483" s="268">
        <v>105434</v>
      </c>
      <c r="B14483" s="261" t="s">
        <v>14720</v>
      </c>
      <c r="C14483" s="268" t="s">
        <v>123</v>
      </c>
      <c r="D14483" s="283">
        <v>0</v>
      </c>
    </row>
    <row r="14484" spans="1:4">
      <c r="A14484" s="268">
        <v>105459</v>
      </c>
      <c r="B14484" s="261" t="s">
        <v>14721</v>
      </c>
      <c r="C14484" s="268" t="s">
        <v>123</v>
      </c>
      <c r="D14484" s="283">
        <v>0</v>
      </c>
    </row>
    <row r="14485" spans="1:4">
      <c r="A14485" s="268">
        <v>105469</v>
      </c>
      <c r="B14485" s="261" t="s">
        <v>14722</v>
      </c>
      <c r="C14485" s="268" t="s">
        <v>123</v>
      </c>
      <c r="D14485" s="283">
        <v>0</v>
      </c>
    </row>
    <row r="14486" spans="1:4">
      <c r="A14486" s="268">
        <v>105503</v>
      </c>
      <c r="B14486" s="261" t="s">
        <v>14723</v>
      </c>
      <c r="C14486" s="268" t="s">
        <v>123</v>
      </c>
      <c r="D14486" s="283">
        <v>0</v>
      </c>
    </row>
    <row r="14487" spans="1:4">
      <c r="A14487" s="268">
        <v>105472</v>
      </c>
      <c r="B14487" s="261" t="s">
        <v>14724</v>
      </c>
      <c r="C14487" s="268" t="s">
        <v>123</v>
      </c>
      <c r="D14487" s="283">
        <v>0</v>
      </c>
    </row>
    <row r="14488" spans="1:4">
      <c r="A14488" s="268">
        <v>105413</v>
      </c>
      <c r="B14488" s="261" t="s">
        <v>14725</v>
      </c>
      <c r="C14488" s="268" t="s">
        <v>123</v>
      </c>
      <c r="D14488" s="283">
        <v>0</v>
      </c>
    </row>
    <row r="14489" spans="1:4">
      <c r="A14489" s="268">
        <v>105423</v>
      </c>
      <c r="B14489" s="261" t="s">
        <v>14726</v>
      </c>
      <c r="C14489" s="268" t="s">
        <v>123</v>
      </c>
      <c r="D14489" s="283">
        <v>0</v>
      </c>
    </row>
    <row r="14490" spans="1:4">
      <c r="A14490" s="268">
        <v>105447</v>
      </c>
      <c r="B14490" s="261" t="s">
        <v>14727</v>
      </c>
      <c r="C14490" s="268" t="s">
        <v>123</v>
      </c>
      <c r="D14490" s="283">
        <v>0</v>
      </c>
    </row>
    <row r="14491" spans="1:4">
      <c r="A14491" s="268">
        <v>105408</v>
      </c>
      <c r="B14491" s="261" t="s">
        <v>14728</v>
      </c>
      <c r="C14491" s="268" t="s">
        <v>123</v>
      </c>
      <c r="D14491" s="283">
        <v>0</v>
      </c>
    </row>
    <row r="14492" spans="1:4">
      <c r="A14492" s="268">
        <v>105479</v>
      </c>
      <c r="B14492" s="261" t="s">
        <v>14729</v>
      </c>
      <c r="C14492" s="268" t="s">
        <v>123</v>
      </c>
      <c r="D14492" s="283">
        <v>0</v>
      </c>
    </row>
    <row r="14493" spans="1:4">
      <c r="A14493" s="268">
        <v>105422</v>
      </c>
      <c r="B14493" s="261" t="s">
        <v>14730</v>
      </c>
      <c r="C14493" s="268" t="s">
        <v>123</v>
      </c>
      <c r="D14493" s="283">
        <v>0</v>
      </c>
    </row>
    <row r="14494" spans="1:4">
      <c r="A14494" s="268">
        <v>105446</v>
      </c>
      <c r="B14494" s="261" t="s">
        <v>14731</v>
      </c>
      <c r="C14494" s="268" t="s">
        <v>123</v>
      </c>
      <c r="D14494" s="283">
        <v>0</v>
      </c>
    </row>
    <row r="14495" spans="1:4">
      <c r="A14495" s="268">
        <v>105474</v>
      </c>
      <c r="B14495" s="261" t="s">
        <v>14732</v>
      </c>
      <c r="C14495" s="268" t="s">
        <v>123</v>
      </c>
      <c r="D14495" s="283">
        <v>0</v>
      </c>
    </row>
    <row r="14496" spans="1:4">
      <c r="A14496" s="268">
        <v>105480</v>
      </c>
      <c r="B14496" s="261" t="s">
        <v>14733</v>
      </c>
      <c r="C14496" s="268" t="s">
        <v>123</v>
      </c>
      <c r="D14496" s="283">
        <v>0</v>
      </c>
    </row>
    <row r="14497" spans="1:4">
      <c r="A14497" s="268">
        <v>105481</v>
      </c>
      <c r="B14497" s="261" t="s">
        <v>14734</v>
      </c>
      <c r="C14497" s="268" t="s">
        <v>123</v>
      </c>
      <c r="D14497" s="283">
        <v>0</v>
      </c>
    </row>
    <row r="14498" spans="1:4">
      <c r="A14498" s="268">
        <v>105449</v>
      </c>
      <c r="B14498" s="261" t="s">
        <v>14735</v>
      </c>
      <c r="C14498" s="268" t="s">
        <v>123</v>
      </c>
      <c r="D14498" s="283">
        <v>0</v>
      </c>
    </row>
    <row r="14499" spans="1:4">
      <c r="A14499" s="268">
        <v>105511</v>
      </c>
      <c r="B14499" s="261" t="s">
        <v>14736</v>
      </c>
      <c r="C14499" s="268" t="s">
        <v>129</v>
      </c>
      <c r="D14499" s="283">
        <v>0</v>
      </c>
    </row>
    <row r="14500" spans="1:4">
      <c r="A14500" s="268">
        <v>105507</v>
      </c>
      <c r="B14500" s="261" t="s">
        <v>14737</v>
      </c>
      <c r="C14500" s="268" t="s">
        <v>129</v>
      </c>
      <c r="D14500" s="283">
        <v>0</v>
      </c>
    </row>
    <row r="14501" spans="1:4">
      <c r="A14501" s="268">
        <v>105512</v>
      </c>
      <c r="B14501" s="261" t="s">
        <v>14738</v>
      </c>
      <c r="C14501" s="268" t="s">
        <v>129</v>
      </c>
      <c r="D14501" s="283">
        <v>0</v>
      </c>
    </row>
    <row r="14502" spans="1:4">
      <c r="A14502" s="268">
        <v>105508</v>
      </c>
      <c r="B14502" s="261" t="s">
        <v>14739</v>
      </c>
      <c r="C14502" s="268" t="s">
        <v>129</v>
      </c>
      <c r="D14502" s="283">
        <v>0</v>
      </c>
    </row>
    <row r="14503" spans="1:4">
      <c r="A14503" s="268">
        <v>105513</v>
      </c>
      <c r="B14503" s="261" t="s">
        <v>14740</v>
      </c>
      <c r="C14503" s="268" t="s">
        <v>129</v>
      </c>
      <c r="D14503" s="283">
        <v>0</v>
      </c>
    </row>
    <row r="14504" spans="1:4">
      <c r="A14504" s="268">
        <v>105509</v>
      </c>
      <c r="B14504" s="261" t="s">
        <v>14741</v>
      </c>
      <c r="C14504" s="268" t="s">
        <v>129</v>
      </c>
      <c r="D14504" s="283">
        <v>0</v>
      </c>
    </row>
    <row r="14505" spans="1:4">
      <c r="A14505" s="268">
        <v>105514</v>
      </c>
      <c r="B14505" s="261" t="s">
        <v>14742</v>
      </c>
      <c r="C14505" s="268" t="s">
        <v>129</v>
      </c>
      <c r="D14505" s="283">
        <v>0</v>
      </c>
    </row>
    <row r="14506" spans="1:4">
      <c r="A14506" s="268">
        <v>105510</v>
      </c>
      <c r="B14506" s="261" t="s">
        <v>14743</v>
      </c>
      <c r="C14506" s="268" t="s">
        <v>129</v>
      </c>
      <c r="D14506" s="283">
        <v>0</v>
      </c>
    </row>
    <row r="14507" spans="1:4">
      <c r="A14507" s="268">
        <v>100207</v>
      </c>
      <c r="B14507" s="261" t="s">
        <v>14744</v>
      </c>
      <c r="C14507" s="268" t="s">
        <v>142</v>
      </c>
      <c r="D14507" s="283">
        <v>520.13</v>
      </c>
    </row>
    <row r="14508" spans="1:4">
      <c r="A14508" s="268">
        <v>100211</v>
      </c>
      <c r="B14508" s="261" t="s">
        <v>14745</v>
      </c>
      <c r="C14508" s="268" t="s">
        <v>12876</v>
      </c>
      <c r="D14508" s="283">
        <v>7.79</v>
      </c>
    </row>
    <row r="14509" spans="1:4">
      <c r="A14509" s="268">
        <v>100210</v>
      </c>
      <c r="B14509" s="261" t="s">
        <v>14746</v>
      </c>
      <c r="C14509" s="268" t="s">
        <v>12876</v>
      </c>
      <c r="D14509" s="283">
        <v>20.190000000000001</v>
      </c>
    </row>
    <row r="14510" spans="1:4">
      <c r="A14510" s="268">
        <v>100221</v>
      </c>
      <c r="B14510" s="261" t="s">
        <v>14747</v>
      </c>
      <c r="C14510" s="268" t="s">
        <v>14748</v>
      </c>
      <c r="D14510" s="283">
        <v>35.68</v>
      </c>
    </row>
    <row r="14511" spans="1:4">
      <c r="A14511" s="268">
        <v>100203</v>
      </c>
      <c r="B14511" s="261" t="s">
        <v>14749</v>
      </c>
      <c r="C14511" s="268" t="s">
        <v>14750</v>
      </c>
      <c r="D14511" s="283">
        <v>1.25</v>
      </c>
    </row>
    <row r="14512" spans="1:4">
      <c r="A14512" s="268">
        <v>100202</v>
      </c>
      <c r="B14512" s="261" t="s">
        <v>14751</v>
      </c>
      <c r="C14512" s="268" t="s">
        <v>14750</v>
      </c>
      <c r="D14512" s="283">
        <v>1.05</v>
      </c>
    </row>
    <row r="14513" spans="1:4">
      <c r="A14513" s="268">
        <v>100201</v>
      </c>
      <c r="B14513" s="261" t="s">
        <v>14752</v>
      </c>
      <c r="C14513" s="268" t="s">
        <v>14750</v>
      </c>
      <c r="D14513" s="283">
        <v>0.9</v>
      </c>
    </row>
    <row r="14514" spans="1:4">
      <c r="A14514" s="268">
        <v>100216</v>
      </c>
      <c r="B14514" s="261" t="s">
        <v>14753</v>
      </c>
      <c r="C14514" s="268" t="s">
        <v>12876</v>
      </c>
      <c r="D14514" s="283">
        <v>1.0900000000000001</v>
      </c>
    </row>
    <row r="14515" spans="1:4">
      <c r="A14515" s="268">
        <v>100215</v>
      </c>
      <c r="B14515" s="261" t="s">
        <v>14754</v>
      </c>
      <c r="C14515" s="268" t="s">
        <v>12876</v>
      </c>
      <c r="D14515" s="283">
        <v>4.0599999999999996</v>
      </c>
    </row>
    <row r="14516" spans="1:4">
      <c r="A14516" s="268">
        <v>100214</v>
      </c>
      <c r="B14516" s="261" t="s">
        <v>14755</v>
      </c>
      <c r="C14516" s="268" t="s">
        <v>12876</v>
      </c>
      <c r="D14516" s="283">
        <v>4.74</v>
      </c>
    </row>
    <row r="14517" spans="1:4">
      <c r="A14517" s="268">
        <v>100223</v>
      </c>
      <c r="B14517" s="261" t="s">
        <v>14756</v>
      </c>
      <c r="C14517" s="268" t="s">
        <v>14748</v>
      </c>
      <c r="D14517" s="283">
        <v>6.32</v>
      </c>
    </row>
    <row r="14518" spans="1:4">
      <c r="A14518" s="268">
        <v>100280</v>
      </c>
      <c r="B14518" s="261" t="s">
        <v>14757</v>
      </c>
      <c r="C14518" s="268" t="s">
        <v>12876</v>
      </c>
      <c r="D14518" s="283">
        <v>20.75</v>
      </c>
    </row>
    <row r="14519" spans="1:4">
      <c r="A14519" s="268">
        <v>100270</v>
      </c>
      <c r="B14519" s="261" t="s">
        <v>14758</v>
      </c>
      <c r="C14519" s="268" t="s">
        <v>12876</v>
      </c>
      <c r="D14519" s="283">
        <v>70.790000000000006</v>
      </c>
    </row>
    <row r="14520" spans="1:4">
      <c r="A14520" s="268">
        <v>100286</v>
      </c>
      <c r="B14520" s="261" t="s">
        <v>14759</v>
      </c>
      <c r="C14520" s="268" t="s">
        <v>14760</v>
      </c>
      <c r="D14520" s="283">
        <v>15.49</v>
      </c>
    </row>
    <row r="14521" spans="1:4">
      <c r="A14521" s="268">
        <v>100213</v>
      </c>
      <c r="B14521" s="261" t="s">
        <v>14761</v>
      </c>
      <c r="C14521" s="268" t="s">
        <v>12876</v>
      </c>
      <c r="D14521" s="283">
        <v>3.09</v>
      </c>
    </row>
    <row r="14522" spans="1:4">
      <c r="A14522" s="268">
        <v>100212</v>
      </c>
      <c r="B14522" s="261" t="s">
        <v>14762</v>
      </c>
      <c r="C14522" s="268" t="s">
        <v>12876</v>
      </c>
      <c r="D14522" s="283">
        <v>8.6</v>
      </c>
    </row>
    <row r="14523" spans="1:4">
      <c r="A14523" s="268">
        <v>100222</v>
      </c>
      <c r="B14523" s="261" t="s">
        <v>14763</v>
      </c>
      <c r="C14523" s="268" t="s">
        <v>14748</v>
      </c>
      <c r="D14523" s="283">
        <v>13.51</v>
      </c>
    </row>
    <row r="14524" spans="1:4">
      <c r="A14524" s="268">
        <v>100226</v>
      </c>
      <c r="B14524" s="261" t="s">
        <v>14764</v>
      </c>
      <c r="C14524" s="268" t="s">
        <v>14765</v>
      </c>
      <c r="D14524" s="283">
        <v>0.77</v>
      </c>
    </row>
    <row r="14525" spans="1:4">
      <c r="A14525" s="268">
        <v>100200</v>
      </c>
      <c r="B14525" s="261" t="s">
        <v>14766</v>
      </c>
      <c r="C14525" s="268" t="s">
        <v>14750</v>
      </c>
      <c r="D14525" s="283">
        <v>0.45</v>
      </c>
    </row>
    <row r="14526" spans="1:4">
      <c r="A14526" s="268">
        <v>100199</v>
      </c>
      <c r="B14526" s="261" t="s">
        <v>14767</v>
      </c>
      <c r="C14526" s="268" t="s">
        <v>14750</v>
      </c>
      <c r="D14526" s="283">
        <v>0.37</v>
      </c>
    </row>
    <row r="14527" spans="1:4">
      <c r="A14527" s="268">
        <v>100198</v>
      </c>
      <c r="B14527" s="261" t="s">
        <v>14768</v>
      </c>
      <c r="C14527" s="268" t="s">
        <v>14750</v>
      </c>
      <c r="D14527" s="283">
        <v>0.31</v>
      </c>
    </row>
    <row r="14528" spans="1:4">
      <c r="A14528" s="268">
        <v>100283</v>
      </c>
      <c r="B14528" s="261" t="s">
        <v>14769</v>
      </c>
      <c r="C14528" s="268" t="s">
        <v>14748</v>
      </c>
      <c r="D14528" s="283">
        <v>28.58</v>
      </c>
    </row>
    <row r="14529" spans="1:4">
      <c r="A14529" s="268">
        <v>100227</v>
      </c>
      <c r="B14529" s="261" t="s">
        <v>14770</v>
      </c>
      <c r="C14529" s="268" t="s">
        <v>14765</v>
      </c>
      <c r="D14529" s="283">
        <v>1.1399999999999999</v>
      </c>
    </row>
    <row r="14530" spans="1:4">
      <c r="A14530" s="268">
        <v>100205</v>
      </c>
      <c r="B14530" s="261" t="s">
        <v>14771</v>
      </c>
      <c r="C14530" s="268" t="s">
        <v>142</v>
      </c>
      <c r="D14530" s="283">
        <v>1656.43</v>
      </c>
    </row>
    <row r="14531" spans="1:4">
      <c r="A14531" s="268">
        <v>100206</v>
      </c>
      <c r="B14531" s="261" t="s">
        <v>14772</v>
      </c>
      <c r="C14531" s="268" t="s">
        <v>142</v>
      </c>
      <c r="D14531" s="283">
        <v>1197.31</v>
      </c>
    </row>
    <row r="14532" spans="1:4">
      <c r="A14532" s="268">
        <v>100281</v>
      </c>
      <c r="B14532" s="261" t="s">
        <v>14773</v>
      </c>
      <c r="C14532" s="268" t="s">
        <v>12876</v>
      </c>
      <c r="D14532" s="283">
        <v>4.18</v>
      </c>
    </row>
    <row r="14533" spans="1:4">
      <c r="A14533" s="268">
        <v>100219</v>
      </c>
      <c r="B14533" s="261" t="s">
        <v>14774</v>
      </c>
      <c r="C14533" s="268" t="s">
        <v>12876</v>
      </c>
      <c r="D14533" s="283">
        <v>0.52</v>
      </c>
    </row>
    <row r="14534" spans="1:4">
      <c r="A14534" s="268">
        <v>100218</v>
      </c>
      <c r="B14534" s="261" t="s">
        <v>14775</v>
      </c>
      <c r="C14534" s="268" t="s">
        <v>12876</v>
      </c>
      <c r="D14534" s="283">
        <v>2.34</v>
      </c>
    </row>
    <row r="14535" spans="1:4">
      <c r="A14535" s="268">
        <v>100217</v>
      </c>
      <c r="B14535" s="261" t="s">
        <v>14776</v>
      </c>
      <c r="C14535" s="268" t="s">
        <v>12876</v>
      </c>
      <c r="D14535" s="283">
        <v>3.41</v>
      </c>
    </row>
    <row r="14536" spans="1:4">
      <c r="A14536" s="268">
        <v>100224</v>
      </c>
      <c r="B14536" s="261" t="s">
        <v>14777</v>
      </c>
      <c r="C14536" s="268" t="s">
        <v>14748</v>
      </c>
      <c r="D14536" s="283">
        <v>3.41</v>
      </c>
    </row>
    <row r="14537" spans="1:4">
      <c r="A14537" s="268">
        <v>100228</v>
      </c>
      <c r="B14537" s="261" t="s">
        <v>14778</v>
      </c>
      <c r="C14537" s="268" t="s">
        <v>14765</v>
      </c>
      <c r="D14537" s="283">
        <v>0.33</v>
      </c>
    </row>
    <row r="14538" spans="1:4">
      <c r="A14538" s="268">
        <v>100204</v>
      </c>
      <c r="B14538" s="261" t="s">
        <v>14779</v>
      </c>
      <c r="C14538" s="268" t="s">
        <v>14750</v>
      </c>
      <c r="D14538" s="283">
        <v>0.12</v>
      </c>
    </row>
    <row r="14539" spans="1:4">
      <c r="A14539" s="268">
        <v>100284</v>
      </c>
      <c r="B14539" s="261" t="s">
        <v>14780</v>
      </c>
      <c r="C14539" s="268" t="s">
        <v>14748</v>
      </c>
      <c r="D14539" s="283">
        <v>12.22</v>
      </c>
    </row>
    <row r="14540" spans="1:4">
      <c r="A14540" s="268">
        <v>100277</v>
      </c>
      <c r="B14540" s="261" t="s">
        <v>14781</v>
      </c>
      <c r="C14540" s="268" t="s">
        <v>14748</v>
      </c>
      <c r="D14540" s="283">
        <v>2.1800000000000002</v>
      </c>
    </row>
    <row r="14541" spans="1:4">
      <c r="A14541" s="268">
        <v>100278</v>
      </c>
      <c r="B14541" s="261" t="s">
        <v>14782</v>
      </c>
      <c r="C14541" s="268" t="s">
        <v>12876</v>
      </c>
      <c r="D14541" s="283">
        <v>45.18</v>
      </c>
    </row>
    <row r="14542" spans="1:4">
      <c r="A14542" s="268">
        <v>100268</v>
      </c>
      <c r="B14542" s="261" t="s">
        <v>14783</v>
      </c>
      <c r="C14542" s="268" t="s">
        <v>12876</v>
      </c>
      <c r="D14542" s="283">
        <v>94.44</v>
      </c>
    </row>
    <row r="14543" spans="1:4">
      <c r="A14543" s="268">
        <v>100285</v>
      </c>
      <c r="B14543" s="261" t="s">
        <v>14784</v>
      </c>
      <c r="C14543" s="268" t="s">
        <v>14760</v>
      </c>
      <c r="D14543" s="283">
        <v>47.54</v>
      </c>
    </row>
    <row r="14544" spans="1:4">
      <c r="A14544" s="268">
        <v>100209</v>
      </c>
      <c r="B14544" s="261" t="s">
        <v>14785</v>
      </c>
      <c r="C14544" s="268" t="s">
        <v>12876</v>
      </c>
      <c r="D14544" s="283">
        <v>10.95</v>
      </c>
    </row>
    <row r="14545" spans="1:4">
      <c r="A14545" s="268">
        <v>100208</v>
      </c>
      <c r="B14545" s="261" t="s">
        <v>14786</v>
      </c>
      <c r="C14545" s="268" t="s">
        <v>12876</v>
      </c>
      <c r="D14545" s="283">
        <v>21.91</v>
      </c>
    </row>
    <row r="14546" spans="1:4">
      <c r="A14546" s="268">
        <v>100256</v>
      </c>
      <c r="B14546" s="261" t="s">
        <v>14787</v>
      </c>
      <c r="C14546" s="268" t="s">
        <v>14760</v>
      </c>
      <c r="D14546" s="283">
        <v>10.039999999999999</v>
      </c>
    </row>
    <row r="14547" spans="1:4">
      <c r="A14547" s="268">
        <v>100220</v>
      </c>
      <c r="B14547" s="261" t="s">
        <v>14788</v>
      </c>
      <c r="C14547" s="268" t="s">
        <v>14748</v>
      </c>
      <c r="D14547" s="283">
        <v>31.48</v>
      </c>
    </row>
    <row r="14548" spans="1:4">
      <c r="A14548" s="268">
        <v>100287</v>
      </c>
      <c r="B14548" s="261" t="s">
        <v>14789</v>
      </c>
      <c r="C14548" s="268" t="s">
        <v>14760</v>
      </c>
      <c r="D14548" s="283">
        <v>14.83</v>
      </c>
    </row>
    <row r="14549" spans="1:4">
      <c r="A14549" s="268">
        <v>100274</v>
      </c>
      <c r="B14549" s="261" t="s">
        <v>14790</v>
      </c>
      <c r="C14549" s="268" t="s">
        <v>14748</v>
      </c>
      <c r="D14549" s="283">
        <v>31.49</v>
      </c>
    </row>
    <row r="14550" spans="1:4">
      <c r="A14550" s="268">
        <v>100264</v>
      </c>
      <c r="B14550" s="261" t="s">
        <v>14791</v>
      </c>
      <c r="C14550" s="268" t="s">
        <v>14748</v>
      </c>
      <c r="D14550" s="283">
        <v>44.44</v>
      </c>
    </row>
    <row r="14551" spans="1:4">
      <c r="A14551" s="268">
        <v>100225</v>
      </c>
      <c r="B14551" s="261" t="s">
        <v>14792</v>
      </c>
      <c r="C14551" s="268" t="s">
        <v>14765</v>
      </c>
      <c r="D14551" s="283">
        <v>2.4700000000000002</v>
      </c>
    </row>
    <row r="14552" spans="1:4">
      <c r="A14552" s="268">
        <v>100266</v>
      </c>
      <c r="B14552" s="261" t="s">
        <v>14793</v>
      </c>
      <c r="C14552" s="268" t="s">
        <v>12876</v>
      </c>
      <c r="D14552" s="283">
        <v>94.44</v>
      </c>
    </row>
    <row r="14553" spans="1:4">
      <c r="A14553" s="268">
        <v>100257</v>
      </c>
      <c r="B14553" s="261" t="s">
        <v>14794</v>
      </c>
      <c r="C14553" s="268" t="s">
        <v>14760</v>
      </c>
      <c r="D14553" s="283">
        <v>6.02</v>
      </c>
    </row>
    <row r="14554" spans="1:4">
      <c r="A14554" s="268">
        <v>100197</v>
      </c>
      <c r="B14554" s="261" t="s">
        <v>14795</v>
      </c>
      <c r="C14554" s="268" t="s">
        <v>14750</v>
      </c>
      <c r="D14554" s="283">
        <v>2.2200000000000002</v>
      </c>
    </row>
    <row r="14555" spans="1:4">
      <c r="A14555" s="268">
        <v>100196</v>
      </c>
      <c r="B14555" s="261" t="s">
        <v>14796</v>
      </c>
      <c r="C14555" s="268" t="s">
        <v>14750</v>
      </c>
      <c r="D14555" s="283">
        <v>1.48</v>
      </c>
    </row>
    <row r="14556" spans="1:4">
      <c r="A14556" s="268">
        <v>100195</v>
      </c>
      <c r="B14556" s="261" t="s">
        <v>14797</v>
      </c>
      <c r="C14556" s="268" t="s">
        <v>14750</v>
      </c>
      <c r="D14556" s="283">
        <v>0.88</v>
      </c>
    </row>
    <row r="14557" spans="1:4">
      <c r="A14557" s="268">
        <v>100273</v>
      </c>
      <c r="B14557" s="261" t="s">
        <v>14798</v>
      </c>
      <c r="C14557" s="268" t="s">
        <v>14750</v>
      </c>
      <c r="D14557" s="283">
        <v>3.69</v>
      </c>
    </row>
    <row r="14558" spans="1:4">
      <c r="A14558" s="268">
        <v>100282</v>
      </c>
      <c r="B14558" s="261" t="s">
        <v>14799</v>
      </c>
      <c r="C14558" s="268" t="s">
        <v>14748</v>
      </c>
      <c r="D14558" s="283">
        <v>176.94</v>
      </c>
    </row>
    <row r="14559" spans="1:4">
      <c r="A14559" s="268">
        <v>100276</v>
      </c>
      <c r="B14559" s="261" t="s">
        <v>14800</v>
      </c>
      <c r="C14559" s="268" t="s">
        <v>14748</v>
      </c>
      <c r="D14559" s="283">
        <v>37.159999999999997</v>
      </c>
    </row>
    <row r="14560" spans="1:4">
      <c r="A14560" s="268">
        <v>100275</v>
      </c>
      <c r="B14560" s="261" t="s">
        <v>14801</v>
      </c>
      <c r="C14560" s="268" t="s">
        <v>14748</v>
      </c>
      <c r="D14560" s="283">
        <v>20.36</v>
      </c>
    </row>
    <row r="14561" spans="1:4">
      <c r="A14561" s="268">
        <v>100254</v>
      </c>
      <c r="B14561" s="261" t="s">
        <v>14802</v>
      </c>
      <c r="C14561" s="268" t="s">
        <v>14760</v>
      </c>
      <c r="D14561" s="283">
        <v>44.5</v>
      </c>
    </row>
    <row r="14562" spans="1:4">
      <c r="A14562" s="268">
        <v>100250</v>
      </c>
      <c r="B14562" s="261" t="s">
        <v>14803</v>
      </c>
      <c r="C14562" s="268" t="s">
        <v>14760</v>
      </c>
      <c r="D14562" s="283">
        <v>5.01</v>
      </c>
    </row>
    <row r="14563" spans="1:4">
      <c r="A14563" s="268">
        <v>100251</v>
      </c>
      <c r="B14563" s="261" t="s">
        <v>14804</v>
      </c>
      <c r="C14563" s="268" t="s">
        <v>14760</v>
      </c>
      <c r="D14563" s="283">
        <v>14.83</v>
      </c>
    </row>
    <row r="14564" spans="1:4">
      <c r="A14564" s="268">
        <v>100252</v>
      </c>
      <c r="B14564" s="261" t="s">
        <v>14805</v>
      </c>
      <c r="C14564" s="268" t="s">
        <v>14760</v>
      </c>
      <c r="D14564" s="283">
        <v>22.25</v>
      </c>
    </row>
    <row r="14565" spans="1:4">
      <c r="A14565" s="268">
        <v>100253</v>
      </c>
      <c r="B14565" s="261" t="s">
        <v>14806</v>
      </c>
      <c r="C14565" s="268" t="s">
        <v>14760</v>
      </c>
      <c r="D14565" s="283">
        <v>29.67</v>
      </c>
    </row>
    <row r="14566" spans="1:4">
      <c r="A14566" s="268">
        <v>100249</v>
      </c>
      <c r="B14566" s="261" t="s">
        <v>14807</v>
      </c>
      <c r="C14566" s="268" t="s">
        <v>14760</v>
      </c>
      <c r="D14566" s="283">
        <v>3.01</v>
      </c>
    </row>
    <row r="14567" spans="1:4">
      <c r="A14567" s="268">
        <v>100244</v>
      </c>
      <c r="B14567" s="261" t="s">
        <v>14808</v>
      </c>
      <c r="C14567" s="268" t="s">
        <v>14760</v>
      </c>
      <c r="D14567" s="283">
        <v>4.51</v>
      </c>
    </row>
    <row r="14568" spans="1:4">
      <c r="A14568" s="268">
        <v>100245</v>
      </c>
      <c r="B14568" s="261" t="s">
        <v>14809</v>
      </c>
      <c r="C14568" s="268" t="s">
        <v>14760</v>
      </c>
      <c r="D14568" s="283">
        <v>9.0299999999999994</v>
      </c>
    </row>
    <row r="14569" spans="1:4">
      <c r="A14569" s="268">
        <v>100243</v>
      </c>
      <c r="B14569" s="261" t="s">
        <v>14810</v>
      </c>
      <c r="C14569" s="268" t="s">
        <v>14760</v>
      </c>
      <c r="D14569" s="283">
        <v>3.61</v>
      </c>
    </row>
    <row r="14570" spans="1:4">
      <c r="A14570" s="268">
        <v>100239</v>
      </c>
      <c r="B14570" s="261" t="s">
        <v>14811</v>
      </c>
      <c r="C14570" s="268" t="s">
        <v>14760</v>
      </c>
      <c r="D14570" s="283">
        <v>7.53</v>
      </c>
    </row>
    <row r="14571" spans="1:4">
      <c r="A14571" s="268">
        <v>100238</v>
      </c>
      <c r="B14571" s="261" t="s">
        <v>14812</v>
      </c>
      <c r="C14571" s="268" t="s">
        <v>14760</v>
      </c>
      <c r="D14571" s="283">
        <v>6.02</v>
      </c>
    </row>
    <row r="14572" spans="1:4">
      <c r="A14572" s="268">
        <v>100241</v>
      </c>
      <c r="B14572" s="261" t="s">
        <v>14813</v>
      </c>
      <c r="C14572" s="268" t="s">
        <v>14760</v>
      </c>
      <c r="D14572" s="283">
        <v>7.53</v>
      </c>
    </row>
    <row r="14573" spans="1:4">
      <c r="A14573" s="268">
        <v>100242</v>
      </c>
      <c r="B14573" s="261" t="s">
        <v>14814</v>
      </c>
      <c r="C14573" s="268" t="s">
        <v>14760</v>
      </c>
      <c r="D14573" s="283">
        <v>22.25</v>
      </c>
    </row>
    <row r="14574" spans="1:4">
      <c r="A14574" s="268">
        <v>100240</v>
      </c>
      <c r="B14574" s="261" t="s">
        <v>14815</v>
      </c>
      <c r="C14574" s="268" t="s">
        <v>14760</v>
      </c>
      <c r="D14574" s="283">
        <v>4.51</v>
      </c>
    </row>
    <row r="14575" spans="1:4">
      <c r="A14575" s="268">
        <v>100237</v>
      </c>
      <c r="B14575" s="261" t="s">
        <v>14816</v>
      </c>
      <c r="C14575" s="268" t="s">
        <v>14760</v>
      </c>
      <c r="D14575" s="283">
        <v>3.76</v>
      </c>
    </row>
    <row r="14576" spans="1:4">
      <c r="A14576" s="268">
        <v>100236</v>
      </c>
      <c r="B14576" s="261" t="s">
        <v>14817</v>
      </c>
      <c r="C14576" s="268" t="s">
        <v>14760</v>
      </c>
      <c r="D14576" s="283">
        <v>3.14</v>
      </c>
    </row>
    <row r="14577" spans="1:4">
      <c r="A14577" s="268">
        <v>100248</v>
      </c>
      <c r="B14577" s="261" t="s">
        <v>14818</v>
      </c>
      <c r="C14577" s="268" t="s">
        <v>14760</v>
      </c>
      <c r="D14577" s="283">
        <v>14.83</v>
      </c>
    </row>
    <row r="14578" spans="1:4">
      <c r="A14578" s="268">
        <v>100247</v>
      </c>
      <c r="B14578" s="261" t="s">
        <v>14819</v>
      </c>
      <c r="C14578" s="268" t="s">
        <v>14760</v>
      </c>
      <c r="D14578" s="283">
        <v>3.76</v>
      </c>
    </row>
    <row r="14579" spans="1:4">
      <c r="A14579" s="268">
        <v>100246</v>
      </c>
      <c r="B14579" s="261" t="s">
        <v>14820</v>
      </c>
      <c r="C14579" s="268" t="s">
        <v>14760</v>
      </c>
      <c r="D14579" s="283">
        <v>3.01</v>
      </c>
    </row>
    <row r="14580" spans="1:4">
      <c r="A14580" s="268">
        <v>100255</v>
      </c>
      <c r="B14580" s="261" t="s">
        <v>14821</v>
      </c>
      <c r="C14580" s="268" t="s">
        <v>14760</v>
      </c>
      <c r="D14580" s="283">
        <v>15.06</v>
      </c>
    </row>
    <row r="14581" spans="1:4">
      <c r="A14581" s="268">
        <v>100263</v>
      </c>
      <c r="B14581" s="261" t="s">
        <v>14822</v>
      </c>
      <c r="C14581" s="268" t="s">
        <v>14750</v>
      </c>
      <c r="D14581" s="283">
        <v>2.44</v>
      </c>
    </row>
    <row r="14582" spans="1:4">
      <c r="A14582" s="268">
        <v>100260</v>
      </c>
      <c r="B14582" s="261" t="s">
        <v>14823</v>
      </c>
      <c r="C14582" s="268" t="s">
        <v>14750</v>
      </c>
      <c r="D14582" s="283">
        <v>9.7799999999999994</v>
      </c>
    </row>
    <row r="14583" spans="1:4">
      <c r="A14583" s="268">
        <v>100261</v>
      </c>
      <c r="B14583" s="261" t="s">
        <v>14824</v>
      </c>
      <c r="C14583" s="268" t="s">
        <v>14750</v>
      </c>
      <c r="D14583" s="283">
        <v>6.14</v>
      </c>
    </row>
    <row r="14584" spans="1:4">
      <c r="A14584" s="268">
        <v>100262</v>
      </c>
      <c r="B14584" s="261" t="s">
        <v>14825</v>
      </c>
      <c r="C14584" s="268" t="s">
        <v>14750</v>
      </c>
      <c r="D14584" s="283">
        <v>3.81</v>
      </c>
    </row>
    <row r="14585" spans="1:4">
      <c r="A14585" s="268">
        <v>100271</v>
      </c>
      <c r="B14585" s="261" t="s">
        <v>14826</v>
      </c>
      <c r="C14585" s="268" t="s">
        <v>14748</v>
      </c>
      <c r="D14585" s="283">
        <v>70.83</v>
      </c>
    </row>
    <row r="14586" spans="1:4">
      <c r="A14586" s="268">
        <v>100258</v>
      </c>
      <c r="B14586" s="261" t="s">
        <v>14827</v>
      </c>
      <c r="C14586" s="268" t="s">
        <v>14760</v>
      </c>
      <c r="D14586" s="283">
        <v>15.06</v>
      </c>
    </row>
    <row r="14587" spans="1:4">
      <c r="A14587" s="268">
        <v>100259</v>
      </c>
      <c r="B14587" s="261" t="s">
        <v>14828</v>
      </c>
      <c r="C14587" s="268" t="s">
        <v>14760</v>
      </c>
      <c r="D14587" s="283">
        <v>29.67</v>
      </c>
    </row>
    <row r="14588" spans="1:4">
      <c r="A14588" s="268">
        <v>100279</v>
      </c>
      <c r="B14588" s="261" t="s">
        <v>14829</v>
      </c>
      <c r="C14588" s="268" t="s">
        <v>347</v>
      </c>
      <c r="D14588" s="283">
        <v>0.87</v>
      </c>
    </row>
    <row r="14589" spans="1:4">
      <c r="A14589" s="268">
        <v>100233</v>
      </c>
      <c r="B14589" s="261" t="s">
        <v>14830</v>
      </c>
      <c r="C14589" s="268" t="s">
        <v>347</v>
      </c>
      <c r="D14589" s="283">
        <v>0.2</v>
      </c>
    </row>
    <row r="14590" spans="1:4">
      <c r="A14590" s="268">
        <v>100232</v>
      </c>
      <c r="B14590" s="261" t="s">
        <v>14831</v>
      </c>
      <c r="C14590" s="268" t="s">
        <v>347</v>
      </c>
      <c r="D14590" s="283">
        <v>0.41</v>
      </c>
    </row>
    <row r="14591" spans="1:4">
      <c r="A14591" s="268">
        <v>100234</v>
      </c>
      <c r="B14591" s="261" t="s">
        <v>14832</v>
      </c>
      <c r="C14591" s="268" t="s">
        <v>147</v>
      </c>
      <c r="D14591" s="283">
        <v>0.62</v>
      </c>
    </row>
    <row r="14592" spans="1:4">
      <c r="A14592" s="268">
        <v>100265</v>
      </c>
      <c r="B14592" s="261" t="s">
        <v>14833</v>
      </c>
      <c r="C14592" s="268" t="s">
        <v>147</v>
      </c>
      <c r="D14592" s="283">
        <v>0.93</v>
      </c>
    </row>
    <row r="14593" spans="1:4">
      <c r="A14593" s="268">
        <v>100235</v>
      </c>
      <c r="B14593" s="261" t="s">
        <v>14834</v>
      </c>
      <c r="C14593" s="268" t="s">
        <v>395</v>
      </c>
      <c r="D14593" s="283">
        <v>0.04</v>
      </c>
    </row>
    <row r="14594" spans="1:4">
      <c r="A14594" s="268">
        <v>100267</v>
      </c>
      <c r="B14594" s="261" t="s">
        <v>14835</v>
      </c>
      <c r="C14594" s="268" t="s">
        <v>347</v>
      </c>
      <c r="D14594" s="283">
        <v>1.87</v>
      </c>
    </row>
    <row r="14595" spans="1:4">
      <c r="A14595" s="268">
        <v>100231</v>
      </c>
      <c r="B14595" s="261" t="s">
        <v>14836</v>
      </c>
      <c r="C14595" s="268" t="s">
        <v>152</v>
      </c>
      <c r="D14595" s="283">
        <v>0.04</v>
      </c>
    </row>
    <row r="14596" spans="1:4">
      <c r="A14596" s="268">
        <v>100230</v>
      </c>
      <c r="B14596" s="261" t="s">
        <v>14837</v>
      </c>
      <c r="C14596" s="268" t="s">
        <v>152</v>
      </c>
      <c r="D14596" s="283">
        <v>0.02</v>
      </c>
    </row>
    <row r="14597" spans="1:4">
      <c r="A14597" s="268">
        <v>100229</v>
      </c>
      <c r="B14597" s="261" t="s">
        <v>14838</v>
      </c>
      <c r="C14597" s="268" t="s">
        <v>152</v>
      </c>
      <c r="D14597" s="283">
        <v>0.01</v>
      </c>
    </row>
    <row r="14598" spans="1:4">
      <c r="A14598" s="268">
        <v>100272</v>
      </c>
      <c r="B14598" s="261" t="s">
        <v>14839</v>
      </c>
      <c r="C14598" s="268" t="s">
        <v>147</v>
      </c>
      <c r="D14598" s="283">
        <v>1.4</v>
      </c>
    </row>
    <row r="14599" spans="1:4">
      <c r="A14599" s="268">
        <v>100269</v>
      </c>
      <c r="B14599" s="261" t="s">
        <v>14840</v>
      </c>
      <c r="C14599" s="268" t="s">
        <v>347</v>
      </c>
      <c r="D14599" s="283">
        <v>1.87</v>
      </c>
    </row>
    <row r="14600" spans="1:4">
      <c r="A14600" s="268">
        <v>100986</v>
      </c>
      <c r="B14600" s="261" t="s">
        <v>14841</v>
      </c>
      <c r="C14600" s="268" t="s">
        <v>138</v>
      </c>
      <c r="D14600" s="283">
        <v>9.1999999999999993</v>
      </c>
    </row>
    <row r="14601" spans="1:4">
      <c r="A14601" s="268">
        <v>101002</v>
      </c>
      <c r="B14601" s="261" t="s">
        <v>14842</v>
      </c>
      <c r="C14601" s="268" t="s">
        <v>123</v>
      </c>
      <c r="D14601" s="283">
        <v>6.12</v>
      </c>
    </row>
    <row r="14602" spans="1:4">
      <c r="A14602" s="268">
        <v>100987</v>
      </c>
      <c r="B14602" s="261" t="s">
        <v>14843</v>
      </c>
      <c r="C14602" s="268" t="s">
        <v>138</v>
      </c>
      <c r="D14602" s="283">
        <v>10.63</v>
      </c>
    </row>
    <row r="14603" spans="1:4">
      <c r="A14603" s="268">
        <v>101003</v>
      </c>
      <c r="B14603" s="261" t="s">
        <v>14844</v>
      </c>
      <c r="C14603" s="268" t="s">
        <v>123</v>
      </c>
      <c r="D14603" s="283">
        <v>7.08</v>
      </c>
    </row>
    <row r="14604" spans="1:4">
      <c r="A14604" s="268">
        <v>100988</v>
      </c>
      <c r="B14604" s="261" t="s">
        <v>14845</v>
      </c>
      <c r="C14604" s="268" t="s">
        <v>138</v>
      </c>
      <c r="D14604" s="283">
        <v>11.27</v>
      </c>
    </row>
    <row r="14605" spans="1:4">
      <c r="A14605" s="268">
        <v>101004</v>
      </c>
      <c r="B14605" s="261" t="s">
        <v>14846</v>
      </c>
      <c r="C14605" s="268" t="s">
        <v>123</v>
      </c>
      <c r="D14605" s="283">
        <v>7.5</v>
      </c>
    </row>
    <row r="14606" spans="1:4">
      <c r="A14606" s="268">
        <v>100985</v>
      </c>
      <c r="B14606" s="261" t="s">
        <v>14847</v>
      </c>
      <c r="C14606" s="268" t="s">
        <v>138</v>
      </c>
      <c r="D14606" s="283">
        <v>7.64</v>
      </c>
    </row>
    <row r="14607" spans="1:4">
      <c r="A14607" s="268">
        <v>101001</v>
      </c>
      <c r="B14607" s="261" t="s">
        <v>14848</v>
      </c>
      <c r="C14607" s="268" t="s">
        <v>123</v>
      </c>
      <c r="D14607" s="283">
        <v>5.09</v>
      </c>
    </row>
    <row r="14608" spans="1:4">
      <c r="A14608" s="268">
        <v>101008</v>
      </c>
      <c r="B14608" s="261" t="s">
        <v>14849</v>
      </c>
      <c r="C14608" s="268" t="s">
        <v>138</v>
      </c>
      <c r="D14608" s="283">
        <v>5.6</v>
      </c>
    </row>
    <row r="14609" spans="1:4">
      <c r="A14609" s="268">
        <v>101007</v>
      </c>
      <c r="B14609" s="261" t="s">
        <v>14850</v>
      </c>
      <c r="C14609" s="268" t="s">
        <v>138</v>
      </c>
      <c r="D14609" s="283">
        <v>5.52</v>
      </c>
    </row>
    <row r="14610" spans="1:4">
      <c r="A14610" s="268">
        <v>100982</v>
      </c>
      <c r="B14610" s="261" t="s">
        <v>14851</v>
      </c>
      <c r="C14610" s="268" t="s">
        <v>138</v>
      </c>
      <c r="D14610" s="283">
        <v>9.1</v>
      </c>
    </row>
    <row r="14611" spans="1:4">
      <c r="A14611" s="268">
        <v>100998</v>
      </c>
      <c r="B14611" s="261" t="s">
        <v>14852</v>
      </c>
      <c r="C14611" s="268" t="s">
        <v>123</v>
      </c>
      <c r="D14611" s="283">
        <v>6.08</v>
      </c>
    </row>
    <row r="14612" spans="1:4">
      <c r="A14612" s="268">
        <v>100983</v>
      </c>
      <c r="B14612" s="261" t="s">
        <v>14853</v>
      </c>
      <c r="C14612" s="268" t="s">
        <v>138</v>
      </c>
      <c r="D14612" s="283">
        <v>9.18</v>
      </c>
    </row>
    <row r="14613" spans="1:4">
      <c r="A14613" s="268">
        <v>100999</v>
      </c>
      <c r="B14613" s="261" t="s">
        <v>14854</v>
      </c>
      <c r="C14613" s="268" t="s">
        <v>123</v>
      </c>
      <c r="D14613" s="283">
        <v>6.14</v>
      </c>
    </row>
    <row r="14614" spans="1:4">
      <c r="A14614" s="268">
        <v>100984</v>
      </c>
      <c r="B14614" s="261" t="s">
        <v>14855</v>
      </c>
      <c r="C14614" s="268" t="s">
        <v>138</v>
      </c>
      <c r="D14614" s="283">
        <v>8.98</v>
      </c>
    </row>
    <row r="14615" spans="1:4">
      <c r="A14615" s="268">
        <v>101000</v>
      </c>
      <c r="B14615" s="261" t="s">
        <v>14856</v>
      </c>
      <c r="C14615" s="268" t="s">
        <v>123</v>
      </c>
      <c r="D14615" s="283">
        <v>5.99</v>
      </c>
    </row>
    <row r="14616" spans="1:4">
      <c r="A14616" s="268">
        <v>100981</v>
      </c>
      <c r="B14616" s="261" t="s">
        <v>14857</v>
      </c>
      <c r="C14616" s="268" t="s">
        <v>138</v>
      </c>
      <c r="D14616" s="283">
        <v>9.4700000000000006</v>
      </c>
    </row>
    <row r="14617" spans="1:4">
      <c r="A14617" s="268">
        <v>100997</v>
      </c>
      <c r="B14617" s="261" t="s">
        <v>14858</v>
      </c>
      <c r="C14617" s="268" t="s">
        <v>123</v>
      </c>
      <c r="D14617" s="283">
        <v>6.32</v>
      </c>
    </row>
    <row r="14618" spans="1:4">
      <c r="A14618" s="268">
        <v>101010</v>
      </c>
      <c r="B14618" s="261" t="s">
        <v>14859</v>
      </c>
      <c r="C14618" s="268" t="s">
        <v>123</v>
      </c>
      <c r="D14618" s="283">
        <v>27.67</v>
      </c>
    </row>
    <row r="14619" spans="1:4">
      <c r="A14619" s="268">
        <v>101009</v>
      </c>
      <c r="B14619" s="261" t="s">
        <v>14860</v>
      </c>
      <c r="C14619" s="268" t="s">
        <v>123</v>
      </c>
      <c r="D14619" s="283">
        <v>43.94</v>
      </c>
    </row>
    <row r="14620" spans="1:4">
      <c r="A14620" s="268">
        <v>100978</v>
      </c>
      <c r="B14620" s="261" t="s">
        <v>14861</v>
      </c>
      <c r="C14620" s="268" t="s">
        <v>138</v>
      </c>
      <c r="D14620" s="283">
        <v>7.06</v>
      </c>
    </row>
    <row r="14621" spans="1:4">
      <c r="A14621" s="268">
        <v>100994</v>
      </c>
      <c r="B14621" s="261" t="s">
        <v>14862</v>
      </c>
      <c r="C14621" s="268" t="s">
        <v>123</v>
      </c>
      <c r="D14621" s="283">
        <v>4.68</v>
      </c>
    </row>
    <row r="14622" spans="1:4">
      <c r="A14622" s="268">
        <v>100974</v>
      </c>
      <c r="B14622" s="261" t="s">
        <v>14863</v>
      </c>
      <c r="C14622" s="268" t="s">
        <v>138</v>
      </c>
      <c r="D14622" s="283">
        <v>8.5500000000000007</v>
      </c>
    </row>
    <row r="14623" spans="1:4">
      <c r="A14623" s="268">
        <v>100990</v>
      </c>
      <c r="B14623" s="261" t="s">
        <v>14864</v>
      </c>
      <c r="C14623" s="268" t="s">
        <v>123</v>
      </c>
      <c r="D14623" s="283">
        <v>5.71</v>
      </c>
    </row>
    <row r="14624" spans="1:4">
      <c r="A14624" s="268">
        <v>100979</v>
      </c>
      <c r="B14624" s="261" t="s">
        <v>14865</v>
      </c>
      <c r="C14624" s="268" t="s">
        <v>138</v>
      </c>
      <c r="D14624" s="283">
        <v>6.8</v>
      </c>
    </row>
    <row r="14625" spans="1:4">
      <c r="A14625" s="268">
        <v>100995</v>
      </c>
      <c r="B14625" s="261" t="s">
        <v>14866</v>
      </c>
      <c r="C14625" s="268" t="s">
        <v>123</v>
      </c>
      <c r="D14625" s="283">
        <v>4.54</v>
      </c>
    </row>
    <row r="14626" spans="1:4">
      <c r="A14626" s="268">
        <v>100975</v>
      </c>
      <c r="B14626" s="261" t="s">
        <v>14867</v>
      </c>
      <c r="C14626" s="268" t="s">
        <v>138</v>
      </c>
      <c r="D14626" s="283">
        <v>8.66</v>
      </c>
    </row>
    <row r="14627" spans="1:4">
      <c r="A14627" s="268">
        <v>100991</v>
      </c>
      <c r="B14627" s="261" t="s">
        <v>14868</v>
      </c>
      <c r="C14627" s="268" t="s">
        <v>123</v>
      </c>
      <c r="D14627" s="283">
        <v>5.8</v>
      </c>
    </row>
    <row r="14628" spans="1:4">
      <c r="A14628" s="268">
        <v>100980</v>
      </c>
      <c r="B14628" s="261" t="s">
        <v>14869</v>
      </c>
      <c r="C14628" s="268" t="s">
        <v>138</v>
      </c>
      <c r="D14628" s="283">
        <v>6.45</v>
      </c>
    </row>
    <row r="14629" spans="1:4">
      <c r="A14629" s="268">
        <v>100996</v>
      </c>
      <c r="B14629" s="261" t="s">
        <v>14870</v>
      </c>
      <c r="C14629" s="268" t="s">
        <v>123</v>
      </c>
      <c r="D14629" s="283">
        <v>4.28</v>
      </c>
    </row>
    <row r="14630" spans="1:4">
      <c r="A14630" s="268">
        <v>100976</v>
      </c>
      <c r="B14630" s="261" t="s">
        <v>14871</v>
      </c>
      <c r="C14630" s="268" t="s">
        <v>138</v>
      </c>
      <c r="D14630" s="283">
        <v>8.48</v>
      </c>
    </row>
    <row r="14631" spans="1:4">
      <c r="A14631" s="268">
        <v>100992</v>
      </c>
      <c r="B14631" s="261" t="s">
        <v>14872</v>
      </c>
      <c r="C14631" s="268" t="s">
        <v>123</v>
      </c>
      <c r="D14631" s="283">
        <v>5.66</v>
      </c>
    </row>
    <row r="14632" spans="1:4">
      <c r="A14632" s="268">
        <v>100977</v>
      </c>
      <c r="B14632" s="261" t="s">
        <v>14873</v>
      </c>
      <c r="C14632" s="268" t="s">
        <v>138</v>
      </c>
      <c r="D14632" s="283">
        <v>7.81</v>
      </c>
    </row>
    <row r="14633" spans="1:4">
      <c r="A14633" s="268">
        <v>100993</v>
      </c>
      <c r="B14633" s="261" t="s">
        <v>14874</v>
      </c>
      <c r="C14633" s="268" t="s">
        <v>123</v>
      </c>
      <c r="D14633" s="283">
        <v>5.19</v>
      </c>
    </row>
    <row r="14634" spans="1:4">
      <c r="A14634" s="268">
        <v>100973</v>
      </c>
      <c r="B14634" s="261" t="s">
        <v>14875</v>
      </c>
      <c r="C14634" s="268" t="s">
        <v>138</v>
      </c>
      <c r="D14634" s="283">
        <v>8.86</v>
      </c>
    </row>
    <row r="14635" spans="1:4">
      <c r="A14635" s="268">
        <v>100989</v>
      </c>
      <c r="B14635" s="261" t="s">
        <v>14876</v>
      </c>
      <c r="C14635" s="268" t="s">
        <v>123</v>
      </c>
      <c r="D14635" s="283">
        <v>5.9</v>
      </c>
    </row>
    <row r="14636" spans="1:4">
      <c r="A14636" s="268">
        <v>101467</v>
      </c>
      <c r="B14636" s="261" t="s">
        <v>14877</v>
      </c>
      <c r="C14636" s="268" t="s">
        <v>123</v>
      </c>
      <c r="D14636" s="283">
        <v>18.8</v>
      </c>
    </row>
    <row r="14637" spans="1:4">
      <c r="A14637" s="268">
        <v>101468</v>
      </c>
      <c r="B14637" s="261" t="s">
        <v>14878</v>
      </c>
      <c r="C14637" s="268" t="s">
        <v>123</v>
      </c>
      <c r="D14637" s="283">
        <v>17.2</v>
      </c>
    </row>
    <row r="14638" spans="1:4">
      <c r="A14638" s="268">
        <v>101014</v>
      </c>
      <c r="B14638" s="261" t="s">
        <v>14879</v>
      </c>
      <c r="C14638" s="268" t="s">
        <v>123</v>
      </c>
      <c r="D14638" s="283">
        <v>42.97</v>
      </c>
    </row>
    <row r="14639" spans="1:4">
      <c r="A14639" s="268">
        <v>101015</v>
      </c>
      <c r="B14639" s="261" t="s">
        <v>14880</v>
      </c>
      <c r="C14639" s="268" t="s">
        <v>123</v>
      </c>
      <c r="D14639" s="283">
        <v>35.299999999999997</v>
      </c>
    </row>
    <row r="14640" spans="1:4">
      <c r="A14640" s="268">
        <v>101463</v>
      </c>
      <c r="B14640" s="261" t="s">
        <v>14881</v>
      </c>
      <c r="C14640" s="268" t="s">
        <v>123</v>
      </c>
      <c r="D14640" s="283">
        <v>47.05</v>
      </c>
    </row>
    <row r="14641" spans="1:4">
      <c r="A14641" s="268">
        <v>101464</v>
      </c>
      <c r="B14641" s="261" t="s">
        <v>14882</v>
      </c>
      <c r="C14641" s="268" t="s">
        <v>123</v>
      </c>
      <c r="D14641" s="283">
        <v>36.130000000000003</v>
      </c>
    </row>
    <row r="14642" spans="1:4">
      <c r="A14642" s="268">
        <v>101465</v>
      </c>
      <c r="B14642" s="261" t="s">
        <v>14883</v>
      </c>
      <c r="C14642" s="268" t="s">
        <v>123</v>
      </c>
      <c r="D14642" s="283">
        <v>27.61</v>
      </c>
    </row>
    <row r="14643" spans="1:4">
      <c r="A14643" s="268">
        <v>101466</v>
      </c>
      <c r="B14643" s="261" t="s">
        <v>14884</v>
      </c>
      <c r="C14643" s="268" t="s">
        <v>123</v>
      </c>
      <c r="D14643" s="283">
        <v>22.47</v>
      </c>
    </row>
    <row r="14644" spans="1:4">
      <c r="A14644" s="268">
        <v>101013</v>
      </c>
      <c r="B14644" s="261" t="s">
        <v>14885</v>
      </c>
      <c r="C14644" s="268" t="s">
        <v>123</v>
      </c>
      <c r="D14644" s="283">
        <v>46.9</v>
      </c>
    </row>
    <row r="14645" spans="1:4">
      <c r="A14645" s="268">
        <v>101477</v>
      </c>
      <c r="B14645" s="261" t="s">
        <v>14886</v>
      </c>
      <c r="C14645" s="268" t="s">
        <v>123</v>
      </c>
      <c r="D14645" s="283">
        <v>13.61</v>
      </c>
    </row>
    <row r="14646" spans="1:4">
      <c r="A14646" s="268">
        <v>101478</v>
      </c>
      <c r="B14646" s="261" t="s">
        <v>14887</v>
      </c>
      <c r="C14646" s="268" t="s">
        <v>123</v>
      </c>
      <c r="D14646" s="283">
        <v>11.59</v>
      </c>
    </row>
    <row r="14647" spans="1:4">
      <c r="A14647" s="268">
        <v>101017</v>
      </c>
      <c r="B14647" s="261" t="s">
        <v>14888</v>
      </c>
      <c r="C14647" s="268" t="s">
        <v>123</v>
      </c>
      <c r="D14647" s="283">
        <v>30.98</v>
      </c>
    </row>
    <row r="14648" spans="1:4">
      <c r="A14648" s="268">
        <v>101018</v>
      </c>
      <c r="B14648" s="261" t="s">
        <v>14889</v>
      </c>
      <c r="C14648" s="268" t="s">
        <v>123</v>
      </c>
      <c r="D14648" s="283">
        <v>25.45</v>
      </c>
    </row>
    <row r="14649" spans="1:4">
      <c r="A14649" s="268">
        <v>101469</v>
      </c>
      <c r="B14649" s="261" t="s">
        <v>14890</v>
      </c>
      <c r="C14649" s="268" t="s">
        <v>123</v>
      </c>
      <c r="D14649" s="283">
        <v>38.49</v>
      </c>
    </row>
    <row r="14650" spans="1:4">
      <c r="A14650" s="268">
        <v>101470</v>
      </c>
      <c r="B14650" s="261" t="s">
        <v>14891</v>
      </c>
      <c r="C14650" s="268" t="s">
        <v>123</v>
      </c>
      <c r="D14650" s="283">
        <v>30.56</v>
      </c>
    </row>
    <row r="14651" spans="1:4">
      <c r="A14651" s="268">
        <v>101471</v>
      </c>
      <c r="B14651" s="261" t="s">
        <v>14892</v>
      </c>
      <c r="C14651" s="268" t="s">
        <v>123</v>
      </c>
      <c r="D14651" s="283">
        <v>26.21</v>
      </c>
    </row>
    <row r="14652" spans="1:4">
      <c r="A14652" s="268">
        <v>101472</v>
      </c>
      <c r="B14652" s="261" t="s">
        <v>14893</v>
      </c>
      <c r="C14652" s="268" t="s">
        <v>123</v>
      </c>
      <c r="D14652" s="283">
        <v>20.399999999999999</v>
      </c>
    </row>
    <row r="14653" spans="1:4">
      <c r="A14653" s="268">
        <v>101473</v>
      </c>
      <c r="B14653" s="261" t="s">
        <v>14894</v>
      </c>
      <c r="C14653" s="268" t="s">
        <v>123</v>
      </c>
      <c r="D14653" s="283">
        <v>29.38</v>
      </c>
    </row>
    <row r="14654" spans="1:4">
      <c r="A14654" s="268">
        <v>101474</v>
      </c>
      <c r="B14654" s="261" t="s">
        <v>14895</v>
      </c>
      <c r="C14654" s="268" t="s">
        <v>123</v>
      </c>
      <c r="D14654" s="283">
        <v>21.01</v>
      </c>
    </row>
    <row r="14655" spans="1:4">
      <c r="A14655" s="268">
        <v>101475</v>
      </c>
      <c r="B14655" s="261" t="s">
        <v>14896</v>
      </c>
      <c r="C14655" s="268" t="s">
        <v>123</v>
      </c>
      <c r="D14655" s="283">
        <v>18.64</v>
      </c>
    </row>
    <row r="14656" spans="1:4">
      <c r="A14656" s="268">
        <v>101476</v>
      </c>
      <c r="B14656" s="261" t="s">
        <v>14897</v>
      </c>
      <c r="C14656" s="268" t="s">
        <v>123</v>
      </c>
      <c r="D14656" s="283">
        <v>16.62</v>
      </c>
    </row>
    <row r="14657" spans="1:4">
      <c r="A14657" s="268">
        <v>101016</v>
      </c>
      <c r="B14657" s="261" t="s">
        <v>14898</v>
      </c>
      <c r="C14657" s="268" t="s">
        <v>123</v>
      </c>
      <c r="D14657" s="283">
        <v>40.86</v>
      </c>
    </row>
    <row r="14658" spans="1:4">
      <c r="A14658" s="268">
        <v>101487</v>
      </c>
      <c r="B14658" s="261" t="s">
        <v>14899</v>
      </c>
      <c r="C14658" s="268" t="s">
        <v>123</v>
      </c>
      <c r="D14658" s="283">
        <v>101.21</v>
      </c>
    </row>
    <row r="14659" spans="1:4">
      <c r="A14659" s="268">
        <v>101488</v>
      </c>
      <c r="B14659" s="261" t="s">
        <v>14900</v>
      </c>
      <c r="C14659" s="268" t="s">
        <v>123</v>
      </c>
      <c r="D14659" s="283">
        <v>87.57</v>
      </c>
    </row>
    <row r="14660" spans="1:4">
      <c r="A14660" s="268">
        <v>101480</v>
      </c>
      <c r="B14660" s="261" t="s">
        <v>14901</v>
      </c>
      <c r="C14660" s="268" t="s">
        <v>123</v>
      </c>
      <c r="D14660" s="283">
        <v>68.849999999999994</v>
      </c>
    </row>
    <row r="14661" spans="1:4">
      <c r="A14661" s="268">
        <v>101481</v>
      </c>
      <c r="B14661" s="261" t="s">
        <v>14902</v>
      </c>
      <c r="C14661" s="268" t="s">
        <v>123</v>
      </c>
      <c r="D14661" s="283">
        <v>49.73</v>
      </c>
    </row>
    <row r="14662" spans="1:4">
      <c r="A14662" s="268">
        <v>101482</v>
      </c>
      <c r="B14662" s="261" t="s">
        <v>14903</v>
      </c>
      <c r="C14662" s="268" t="s">
        <v>123</v>
      </c>
      <c r="D14662" s="283">
        <v>37.17</v>
      </c>
    </row>
    <row r="14663" spans="1:4">
      <c r="A14663" s="268">
        <v>101483</v>
      </c>
      <c r="B14663" s="261" t="s">
        <v>14904</v>
      </c>
      <c r="C14663" s="268" t="s">
        <v>123</v>
      </c>
      <c r="D14663" s="283">
        <v>38.57</v>
      </c>
    </row>
    <row r="14664" spans="1:4">
      <c r="A14664" s="268">
        <v>101484</v>
      </c>
      <c r="B14664" s="261" t="s">
        <v>14905</v>
      </c>
      <c r="C14664" s="268" t="s">
        <v>123</v>
      </c>
      <c r="D14664" s="283">
        <v>199.91</v>
      </c>
    </row>
    <row r="14665" spans="1:4">
      <c r="A14665" s="268">
        <v>101485</v>
      </c>
      <c r="B14665" s="261" t="s">
        <v>14906</v>
      </c>
      <c r="C14665" s="268" t="s">
        <v>123</v>
      </c>
      <c r="D14665" s="283">
        <v>153.44999999999999</v>
      </c>
    </row>
    <row r="14666" spans="1:4">
      <c r="A14666" s="268">
        <v>101486</v>
      </c>
      <c r="B14666" s="261" t="s">
        <v>14907</v>
      </c>
      <c r="C14666" s="268" t="s">
        <v>123</v>
      </c>
      <c r="D14666" s="283">
        <v>138.22</v>
      </c>
    </row>
    <row r="14667" spans="1:4">
      <c r="A14667" s="268">
        <v>101006</v>
      </c>
      <c r="B14667" s="261" t="s">
        <v>14908</v>
      </c>
      <c r="C14667" s="268" t="s">
        <v>138</v>
      </c>
      <c r="D14667" s="283">
        <v>21.16</v>
      </c>
    </row>
    <row r="14668" spans="1:4">
      <c r="A14668" s="268">
        <v>101005</v>
      </c>
      <c r="B14668" s="261" t="s">
        <v>14909</v>
      </c>
      <c r="C14668" s="268" t="s">
        <v>138</v>
      </c>
      <c r="D14668" s="283">
        <v>19.04</v>
      </c>
    </row>
    <row r="14669" spans="1:4">
      <c r="A14669" s="268">
        <v>102568</v>
      </c>
      <c r="B14669" s="261" t="s">
        <v>14910</v>
      </c>
      <c r="C14669" s="268" t="s">
        <v>123</v>
      </c>
      <c r="D14669" s="283">
        <v>297.73</v>
      </c>
    </row>
    <row r="14670" spans="1:4">
      <c r="A14670" s="268">
        <v>101479</v>
      </c>
      <c r="B14670" s="261" t="s">
        <v>14911</v>
      </c>
      <c r="C14670" s="268" t="s">
        <v>123</v>
      </c>
      <c r="D14670" s="283">
        <v>174.77</v>
      </c>
    </row>
    <row r="14671" spans="1:4">
      <c r="A14671" s="268">
        <v>101019</v>
      </c>
      <c r="B14671" s="261" t="s">
        <v>14912</v>
      </c>
      <c r="C14671" s="268" t="s">
        <v>123</v>
      </c>
      <c r="D14671" s="283">
        <v>599.87</v>
      </c>
    </row>
    <row r="14672" spans="1:4">
      <c r="A14672" s="268">
        <v>100938</v>
      </c>
      <c r="B14672" s="261" t="s">
        <v>14913</v>
      </c>
      <c r="C14672" s="268" t="s">
        <v>142</v>
      </c>
      <c r="D14672" s="283">
        <v>7.59</v>
      </c>
    </row>
    <row r="14673" spans="1:4">
      <c r="A14673" s="268">
        <v>100942</v>
      </c>
      <c r="B14673" s="261" t="s">
        <v>14914</v>
      </c>
      <c r="C14673" s="268" t="s">
        <v>129</v>
      </c>
      <c r="D14673" s="283">
        <v>5.0599999999999996</v>
      </c>
    </row>
    <row r="14674" spans="1:4">
      <c r="A14674" s="268">
        <v>93588</v>
      </c>
      <c r="B14674" s="261" t="s">
        <v>14915</v>
      </c>
      <c r="C14674" s="268" t="s">
        <v>142</v>
      </c>
      <c r="D14674" s="283">
        <v>3.18</v>
      </c>
    </row>
    <row r="14675" spans="1:4">
      <c r="A14675" s="268">
        <v>93594</v>
      </c>
      <c r="B14675" s="261" t="s">
        <v>14916</v>
      </c>
      <c r="C14675" s="268" t="s">
        <v>129</v>
      </c>
      <c r="D14675" s="283">
        <v>2.12</v>
      </c>
    </row>
    <row r="14676" spans="1:4">
      <c r="A14676" s="268">
        <v>93589</v>
      </c>
      <c r="B14676" s="261" t="s">
        <v>14917</v>
      </c>
      <c r="C14676" s="268" t="s">
        <v>142</v>
      </c>
      <c r="D14676" s="283">
        <v>2.73</v>
      </c>
    </row>
    <row r="14677" spans="1:4">
      <c r="A14677" s="268">
        <v>93595</v>
      </c>
      <c r="B14677" s="261" t="s">
        <v>14918</v>
      </c>
      <c r="C14677" s="268" t="s">
        <v>129</v>
      </c>
      <c r="D14677" s="283">
        <v>1.85</v>
      </c>
    </row>
    <row r="14678" spans="1:4">
      <c r="A14678" s="268">
        <v>93590</v>
      </c>
      <c r="B14678" s="261" t="s">
        <v>14919</v>
      </c>
      <c r="C14678" s="268" t="s">
        <v>142</v>
      </c>
      <c r="D14678" s="283">
        <v>0.99</v>
      </c>
    </row>
    <row r="14679" spans="1:4">
      <c r="A14679" s="268">
        <v>93596</v>
      </c>
      <c r="B14679" s="261" t="s">
        <v>14920</v>
      </c>
      <c r="C14679" s="268" t="s">
        <v>129</v>
      </c>
      <c r="D14679" s="283">
        <v>0.66</v>
      </c>
    </row>
    <row r="14680" spans="1:4">
      <c r="A14680" s="268">
        <v>95875</v>
      </c>
      <c r="B14680" s="261" t="s">
        <v>26</v>
      </c>
      <c r="C14680" s="268" t="s">
        <v>142</v>
      </c>
      <c r="D14680" s="283">
        <v>2.5099999999999998</v>
      </c>
    </row>
    <row r="14681" spans="1:4">
      <c r="A14681" s="268">
        <v>95878</v>
      </c>
      <c r="B14681" s="261" t="s">
        <v>14921</v>
      </c>
      <c r="C14681" s="268" t="s">
        <v>129</v>
      </c>
      <c r="D14681" s="283">
        <v>1.69</v>
      </c>
    </row>
    <row r="14682" spans="1:4">
      <c r="A14682" s="268">
        <v>100943</v>
      </c>
      <c r="B14682" s="261" t="s">
        <v>14922</v>
      </c>
      <c r="C14682" s="268" t="s">
        <v>129</v>
      </c>
      <c r="D14682" s="283">
        <v>4.45</v>
      </c>
    </row>
    <row r="14683" spans="1:4">
      <c r="A14683" s="268">
        <v>100939</v>
      </c>
      <c r="B14683" s="261" t="s">
        <v>14923</v>
      </c>
      <c r="C14683" s="268" t="s">
        <v>142</v>
      </c>
      <c r="D14683" s="283">
        <v>6.7</v>
      </c>
    </row>
    <row r="14684" spans="1:4">
      <c r="A14684" s="268">
        <v>93591</v>
      </c>
      <c r="B14684" s="261" t="s">
        <v>14924</v>
      </c>
      <c r="C14684" s="268" t="s">
        <v>142</v>
      </c>
      <c r="D14684" s="283">
        <v>2.8</v>
      </c>
    </row>
    <row r="14685" spans="1:4">
      <c r="A14685" s="268">
        <v>93597</v>
      </c>
      <c r="B14685" s="261" t="s">
        <v>14925</v>
      </c>
      <c r="C14685" s="268" t="s">
        <v>129</v>
      </c>
      <c r="D14685" s="283">
        <v>1.86</v>
      </c>
    </row>
    <row r="14686" spans="1:4">
      <c r="A14686" s="268">
        <v>93592</v>
      </c>
      <c r="B14686" s="261" t="s">
        <v>14926</v>
      </c>
      <c r="C14686" s="268" t="s">
        <v>142</v>
      </c>
      <c r="D14686" s="283">
        <v>2.42</v>
      </c>
    </row>
    <row r="14687" spans="1:4">
      <c r="A14687" s="268">
        <v>93598</v>
      </c>
      <c r="B14687" s="261" t="s">
        <v>14927</v>
      </c>
      <c r="C14687" s="268" t="s">
        <v>129</v>
      </c>
      <c r="D14687" s="283">
        <v>1.6</v>
      </c>
    </row>
    <row r="14688" spans="1:4">
      <c r="A14688" s="268">
        <v>93593</v>
      </c>
      <c r="B14688" s="261" t="s">
        <v>14928</v>
      </c>
      <c r="C14688" s="268" t="s">
        <v>142</v>
      </c>
      <c r="D14688" s="283">
        <v>0.88</v>
      </c>
    </row>
    <row r="14689" spans="1:4">
      <c r="A14689" s="268">
        <v>93599</v>
      </c>
      <c r="B14689" s="261" t="s">
        <v>14929</v>
      </c>
      <c r="C14689" s="268" t="s">
        <v>129</v>
      </c>
      <c r="D14689" s="283">
        <v>0.59</v>
      </c>
    </row>
    <row r="14690" spans="1:4">
      <c r="A14690" s="268">
        <v>95876</v>
      </c>
      <c r="B14690" s="261" t="s">
        <v>14930</v>
      </c>
      <c r="C14690" s="268" t="s">
        <v>142</v>
      </c>
      <c r="D14690" s="283">
        <v>2.2000000000000002</v>
      </c>
    </row>
    <row r="14691" spans="1:4">
      <c r="A14691" s="268">
        <v>95879</v>
      </c>
      <c r="B14691" s="261" t="s">
        <v>14931</v>
      </c>
      <c r="C14691" s="268" t="s">
        <v>129</v>
      </c>
      <c r="D14691" s="283">
        <v>1.49</v>
      </c>
    </row>
    <row r="14692" spans="1:4">
      <c r="A14692" s="268">
        <v>100940</v>
      </c>
      <c r="B14692" s="261" t="s">
        <v>14932</v>
      </c>
      <c r="C14692" s="268" t="s">
        <v>142</v>
      </c>
      <c r="D14692" s="283">
        <v>5.72</v>
      </c>
    </row>
    <row r="14693" spans="1:4">
      <c r="A14693" s="268">
        <v>100944</v>
      </c>
      <c r="B14693" s="261" t="s">
        <v>14933</v>
      </c>
      <c r="C14693" s="268" t="s">
        <v>129</v>
      </c>
      <c r="D14693" s="283">
        <v>3.83</v>
      </c>
    </row>
    <row r="14694" spans="1:4">
      <c r="A14694" s="268">
        <v>95425</v>
      </c>
      <c r="B14694" s="261" t="s">
        <v>14934</v>
      </c>
      <c r="C14694" s="268" t="s">
        <v>142</v>
      </c>
      <c r="D14694" s="283">
        <v>2.38</v>
      </c>
    </row>
    <row r="14695" spans="1:4">
      <c r="A14695" s="268">
        <v>95428</v>
      </c>
      <c r="B14695" s="261" t="s">
        <v>14935</v>
      </c>
      <c r="C14695" s="268" t="s">
        <v>129</v>
      </c>
      <c r="D14695" s="283">
        <v>1.6</v>
      </c>
    </row>
    <row r="14696" spans="1:4">
      <c r="A14696" s="268">
        <v>95426</v>
      </c>
      <c r="B14696" s="261" t="s">
        <v>14936</v>
      </c>
      <c r="C14696" s="268" t="s">
        <v>142</v>
      </c>
      <c r="D14696" s="283">
        <v>2.06</v>
      </c>
    </row>
    <row r="14697" spans="1:4">
      <c r="A14697" s="268">
        <v>95429</v>
      </c>
      <c r="B14697" s="261" t="s">
        <v>14937</v>
      </c>
      <c r="C14697" s="268" t="s">
        <v>129</v>
      </c>
      <c r="D14697" s="283">
        <v>1.38</v>
      </c>
    </row>
    <row r="14698" spans="1:4">
      <c r="A14698" s="268">
        <v>95427</v>
      </c>
      <c r="B14698" s="261" t="s">
        <v>14938</v>
      </c>
      <c r="C14698" s="268" t="s">
        <v>142</v>
      </c>
      <c r="D14698" s="283">
        <v>0.77</v>
      </c>
    </row>
    <row r="14699" spans="1:4">
      <c r="A14699" s="268">
        <v>95430</v>
      </c>
      <c r="B14699" s="261" t="s">
        <v>14939</v>
      </c>
      <c r="C14699" s="268" t="s">
        <v>129</v>
      </c>
      <c r="D14699" s="283">
        <v>0.48</v>
      </c>
    </row>
    <row r="14700" spans="1:4">
      <c r="A14700" s="268">
        <v>95877</v>
      </c>
      <c r="B14700" s="261" t="s">
        <v>14940</v>
      </c>
      <c r="C14700" s="268" t="s">
        <v>142</v>
      </c>
      <c r="D14700" s="283">
        <v>1.89</v>
      </c>
    </row>
    <row r="14701" spans="1:4">
      <c r="A14701" s="268">
        <v>95880</v>
      </c>
      <c r="B14701" s="261" t="s">
        <v>14941</v>
      </c>
      <c r="C14701" s="268" t="s">
        <v>129</v>
      </c>
      <c r="D14701" s="283">
        <v>1.27</v>
      </c>
    </row>
    <row r="14702" spans="1:4">
      <c r="A14702" s="268">
        <v>100937</v>
      </c>
      <c r="B14702" s="261" t="s">
        <v>14942</v>
      </c>
      <c r="C14702" s="268" t="s">
        <v>142</v>
      </c>
      <c r="D14702" s="283">
        <v>9.07</v>
      </c>
    </row>
    <row r="14703" spans="1:4">
      <c r="A14703" s="268">
        <v>100941</v>
      </c>
      <c r="B14703" s="261" t="s">
        <v>14943</v>
      </c>
      <c r="C14703" s="268" t="s">
        <v>129</v>
      </c>
      <c r="D14703" s="283">
        <v>6.04</v>
      </c>
    </row>
    <row r="14704" spans="1:4">
      <c r="A14704" s="268">
        <v>97912</v>
      </c>
      <c r="B14704" s="261" t="s">
        <v>14944</v>
      </c>
      <c r="C14704" s="268" t="s">
        <v>142</v>
      </c>
      <c r="D14704" s="283">
        <v>3.8</v>
      </c>
    </row>
    <row r="14705" spans="1:4">
      <c r="A14705" s="268">
        <v>97916</v>
      </c>
      <c r="B14705" s="261" t="s">
        <v>14945</v>
      </c>
      <c r="C14705" s="268" t="s">
        <v>129</v>
      </c>
      <c r="D14705" s="283">
        <v>2.5299999999999998</v>
      </c>
    </row>
    <row r="14706" spans="1:4">
      <c r="A14706" s="268">
        <v>97913</v>
      </c>
      <c r="B14706" s="261" t="s">
        <v>14946</v>
      </c>
      <c r="C14706" s="268" t="s">
        <v>142</v>
      </c>
      <c r="D14706" s="283">
        <v>3.3</v>
      </c>
    </row>
    <row r="14707" spans="1:4">
      <c r="A14707" s="268">
        <v>97917</v>
      </c>
      <c r="B14707" s="261" t="s">
        <v>14947</v>
      </c>
      <c r="C14707" s="268" t="s">
        <v>129</v>
      </c>
      <c r="D14707" s="283">
        <v>2.1800000000000002</v>
      </c>
    </row>
    <row r="14708" spans="1:4">
      <c r="A14708" s="268">
        <v>97915</v>
      </c>
      <c r="B14708" s="261" t="s">
        <v>14948</v>
      </c>
      <c r="C14708" s="268" t="s">
        <v>142</v>
      </c>
      <c r="D14708" s="283">
        <v>1.21</v>
      </c>
    </row>
    <row r="14709" spans="1:4">
      <c r="A14709" s="268">
        <v>97919</v>
      </c>
      <c r="B14709" s="261" t="s">
        <v>14949</v>
      </c>
      <c r="C14709" s="268" t="s">
        <v>129</v>
      </c>
      <c r="D14709" s="283">
        <v>0.8</v>
      </c>
    </row>
    <row r="14710" spans="1:4">
      <c r="A14710" s="268">
        <v>97914</v>
      </c>
      <c r="B14710" s="261" t="s">
        <v>14950</v>
      </c>
      <c r="C14710" s="268" t="s">
        <v>142</v>
      </c>
      <c r="D14710" s="283">
        <v>3.01</v>
      </c>
    </row>
    <row r="14711" spans="1:4">
      <c r="A14711" s="268">
        <v>97918</v>
      </c>
      <c r="B14711" s="261" t="s">
        <v>14951</v>
      </c>
      <c r="C14711" s="268" t="s">
        <v>129</v>
      </c>
      <c r="D14711" s="283">
        <v>2.0099999999999998</v>
      </c>
    </row>
    <row r="14712" spans="1:4">
      <c r="A14712" s="268">
        <v>100949</v>
      </c>
      <c r="B14712" s="261" t="s">
        <v>14952</v>
      </c>
      <c r="C14712" s="268" t="s">
        <v>129</v>
      </c>
      <c r="D14712" s="283">
        <v>6.82</v>
      </c>
    </row>
    <row r="14713" spans="1:4">
      <c r="A14713" s="268">
        <v>100945</v>
      </c>
      <c r="B14713" s="261" t="s">
        <v>14953</v>
      </c>
      <c r="C14713" s="268" t="s">
        <v>129</v>
      </c>
      <c r="D14713" s="283">
        <v>2.86</v>
      </c>
    </row>
    <row r="14714" spans="1:4">
      <c r="A14714" s="268">
        <v>100946</v>
      </c>
      <c r="B14714" s="261" t="s">
        <v>14954</v>
      </c>
      <c r="C14714" s="268" t="s">
        <v>129</v>
      </c>
      <c r="D14714" s="283">
        <v>2.4700000000000002</v>
      </c>
    </row>
    <row r="14715" spans="1:4">
      <c r="A14715" s="268">
        <v>100948</v>
      </c>
      <c r="B14715" s="261" t="s">
        <v>14955</v>
      </c>
      <c r="C14715" s="268" t="s">
        <v>129</v>
      </c>
      <c r="D14715" s="283">
        <v>0.9</v>
      </c>
    </row>
    <row r="14716" spans="1:4">
      <c r="A14716" s="268">
        <v>100947</v>
      </c>
      <c r="B14716" s="261" t="s">
        <v>14956</v>
      </c>
      <c r="C14716" s="268" t="s">
        <v>129</v>
      </c>
      <c r="D14716" s="283">
        <v>2.27</v>
      </c>
    </row>
    <row r="14717" spans="1:4">
      <c r="A14717" s="268">
        <v>100954</v>
      </c>
      <c r="B14717" s="261" t="s">
        <v>14957</v>
      </c>
      <c r="C14717" s="268" t="s">
        <v>129</v>
      </c>
      <c r="D14717" s="283">
        <v>8.68</v>
      </c>
    </row>
    <row r="14718" spans="1:4">
      <c r="A14718" s="268">
        <v>100950</v>
      </c>
      <c r="B14718" s="261" t="s">
        <v>14958</v>
      </c>
      <c r="C14718" s="268" t="s">
        <v>129</v>
      </c>
      <c r="D14718" s="283">
        <v>3.64</v>
      </c>
    </row>
    <row r="14719" spans="1:4">
      <c r="A14719" s="268">
        <v>100951</v>
      </c>
      <c r="B14719" s="261" t="s">
        <v>14959</v>
      </c>
      <c r="C14719" s="268" t="s">
        <v>129</v>
      </c>
      <c r="D14719" s="283">
        <v>3.14</v>
      </c>
    </row>
    <row r="14720" spans="1:4">
      <c r="A14720" s="268">
        <v>100953</v>
      </c>
      <c r="B14720" s="261" t="s">
        <v>14960</v>
      </c>
      <c r="C14720" s="268" t="s">
        <v>129</v>
      </c>
      <c r="D14720" s="283">
        <v>1.1399999999999999</v>
      </c>
    </row>
    <row r="14721" spans="1:4">
      <c r="A14721" s="268">
        <v>100952</v>
      </c>
      <c r="B14721" s="261" t="s">
        <v>14961</v>
      </c>
      <c r="C14721" s="268" t="s">
        <v>129</v>
      </c>
      <c r="D14721" s="283">
        <v>2.9</v>
      </c>
    </row>
    <row r="14722" spans="1:4">
      <c r="A14722" s="268">
        <v>100964</v>
      </c>
      <c r="B14722" s="261" t="s">
        <v>14962</v>
      </c>
      <c r="C14722" s="268" t="s">
        <v>142</v>
      </c>
      <c r="D14722" s="283">
        <v>8.92</v>
      </c>
    </row>
    <row r="14723" spans="1:4">
      <c r="A14723" s="268">
        <v>100960</v>
      </c>
      <c r="B14723" s="261" t="s">
        <v>14963</v>
      </c>
      <c r="C14723" s="268" t="s">
        <v>142</v>
      </c>
      <c r="D14723" s="283">
        <v>3.72</v>
      </c>
    </row>
    <row r="14724" spans="1:4">
      <c r="A14724" s="268">
        <v>100961</v>
      </c>
      <c r="B14724" s="261" t="s">
        <v>14964</v>
      </c>
      <c r="C14724" s="268" t="s">
        <v>142</v>
      </c>
      <c r="D14724" s="283">
        <v>3.21</v>
      </c>
    </row>
    <row r="14725" spans="1:4">
      <c r="A14725" s="268">
        <v>100963</v>
      </c>
      <c r="B14725" s="261" t="s">
        <v>14965</v>
      </c>
      <c r="C14725" s="268" t="s">
        <v>142</v>
      </c>
      <c r="D14725" s="283">
        <v>1.1599999999999999</v>
      </c>
    </row>
    <row r="14726" spans="1:4">
      <c r="A14726" s="268">
        <v>100962</v>
      </c>
      <c r="B14726" s="261" t="s">
        <v>14966</v>
      </c>
      <c r="C14726" s="268" t="s">
        <v>142</v>
      </c>
      <c r="D14726" s="283">
        <v>2.93</v>
      </c>
    </row>
    <row r="14727" spans="1:4">
      <c r="A14727" s="268">
        <v>100959</v>
      </c>
      <c r="B14727" s="261" t="s">
        <v>14967</v>
      </c>
      <c r="C14727" s="268" t="s">
        <v>142</v>
      </c>
      <c r="D14727" s="283">
        <v>11.93</v>
      </c>
    </row>
    <row r="14728" spans="1:4">
      <c r="A14728" s="268">
        <v>100955</v>
      </c>
      <c r="B14728" s="261" t="s">
        <v>14968</v>
      </c>
      <c r="C14728" s="268" t="s">
        <v>142</v>
      </c>
      <c r="D14728" s="283">
        <v>5</v>
      </c>
    </row>
    <row r="14729" spans="1:4">
      <c r="A14729" s="268">
        <v>100956</v>
      </c>
      <c r="B14729" s="261" t="s">
        <v>14969</v>
      </c>
      <c r="C14729" s="268" t="s">
        <v>142</v>
      </c>
      <c r="D14729" s="283">
        <v>4.34</v>
      </c>
    </row>
    <row r="14730" spans="1:4">
      <c r="A14730" s="268">
        <v>100958</v>
      </c>
      <c r="B14730" s="261" t="s">
        <v>14970</v>
      </c>
      <c r="C14730" s="268" t="s">
        <v>142</v>
      </c>
      <c r="D14730" s="283">
        <v>1.59</v>
      </c>
    </row>
    <row r="14731" spans="1:4">
      <c r="A14731" s="268">
        <v>100957</v>
      </c>
      <c r="B14731" s="261" t="s">
        <v>14971</v>
      </c>
      <c r="C14731" s="268" t="s">
        <v>142</v>
      </c>
      <c r="D14731" s="283">
        <v>3.97</v>
      </c>
    </row>
    <row r="14732" spans="1:4">
      <c r="A14732" s="268">
        <v>100969</v>
      </c>
      <c r="B14732" s="261" t="s">
        <v>14972</v>
      </c>
      <c r="C14732" s="268" t="s">
        <v>129</v>
      </c>
      <c r="D14732" s="283">
        <v>2.38</v>
      </c>
    </row>
    <row r="14733" spans="1:4">
      <c r="A14733" s="268">
        <v>100970</v>
      </c>
      <c r="B14733" s="261" t="s">
        <v>14973</v>
      </c>
      <c r="C14733" s="268" t="s">
        <v>129</v>
      </c>
      <c r="D14733" s="283">
        <v>2.02</v>
      </c>
    </row>
    <row r="14734" spans="1:4">
      <c r="A14734" s="268">
        <v>102333</v>
      </c>
      <c r="B14734" s="261" t="s">
        <v>14974</v>
      </c>
      <c r="C14734" s="268" t="s">
        <v>129</v>
      </c>
      <c r="D14734" s="283">
        <v>0.75</v>
      </c>
    </row>
    <row r="14735" spans="1:4">
      <c r="A14735" s="268">
        <v>102332</v>
      </c>
      <c r="B14735" s="261" t="s">
        <v>14975</v>
      </c>
      <c r="C14735" s="268" t="s">
        <v>129</v>
      </c>
      <c r="D14735" s="283">
        <v>1.88</v>
      </c>
    </row>
    <row r="14736" spans="1:4">
      <c r="A14736" s="268">
        <v>100965</v>
      </c>
      <c r="B14736" s="261" t="s">
        <v>14976</v>
      </c>
      <c r="C14736" s="268" t="s">
        <v>129</v>
      </c>
      <c r="D14736" s="283">
        <v>1.81</v>
      </c>
    </row>
    <row r="14737" spans="1:4">
      <c r="A14737" s="268">
        <v>100966</v>
      </c>
      <c r="B14737" s="261" t="s">
        <v>14977</v>
      </c>
      <c r="C14737" s="268" t="s">
        <v>129</v>
      </c>
      <c r="D14737" s="283">
        <v>1.55</v>
      </c>
    </row>
    <row r="14738" spans="1:4">
      <c r="A14738" s="268">
        <v>102331</v>
      </c>
      <c r="B14738" s="261" t="s">
        <v>14978</v>
      </c>
      <c r="C14738" s="268" t="s">
        <v>129</v>
      </c>
      <c r="D14738" s="283">
        <v>0.56000000000000005</v>
      </c>
    </row>
    <row r="14739" spans="1:4">
      <c r="A14739" s="268">
        <v>102330</v>
      </c>
      <c r="B14739" s="261" t="s">
        <v>14979</v>
      </c>
      <c r="C14739" s="268" t="s">
        <v>129</v>
      </c>
      <c r="D14739" s="283">
        <v>1.45</v>
      </c>
    </row>
    <row r="14740" spans="1:4">
      <c r="A14740" s="268">
        <v>97804</v>
      </c>
      <c r="B14740" s="261" t="s">
        <v>14980</v>
      </c>
      <c r="C14740" s="268" t="s">
        <v>147</v>
      </c>
      <c r="D14740" s="283">
        <v>0</v>
      </c>
    </row>
    <row r="14741" spans="1:4">
      <c r="A14741" s="268">
        <v>106306</v>
      </c>
      <c r="B14741" s="261" t="s">
        <v>14981</v>
      </c>
      <c r="C14741" s="268" t="s">
        <v>147</v>
      </c>
      <c r="D14741" s="283">
        <v>0</v>
      </c>
    </row>
    <row r="14742" spans="1:4">
      <c r="A14742" s="268">
        <v>104389</v>
      </c>
      <c r="B14742" s="261" t="s">
        <v>14982</v>
      </c>
      <c r="C14742" s="268" t="s">
        <v>147</v>
      </c>
      <c r="D14742" s="283">
        <v>0</v>
      </c>
    </row>
    <row r="14743" spans="1:4">
      <c r="A14743" s="268">
        <v>106307</v>
      </c>
      <c r="B14743" s="261" t="s">
        <v>14983</v>
      </c>
      <c r="C14743" s="268" t="s">
        <v>147</v>
      </c>
      <c r="D14743" s="283">
        <v>0</v>
      </c>
    </row>
    <row r="14744" spans="1:4">
      <c r="A14744" s="268">
        <v>104378</v>
      </c>
      <c r="B14744" s="261" t="s">
        <v>14984</v>
      </c>
      <c r="C14744" s="268" t="s">
        <v>147</v>
      </c>
      <c r="D14744" s="283">
        <v>0</v>
      </c>
    </row>
    <row r="14745" spans="1:4">
      <c r="A14745" s="268">
        <v>106308</v>
      </c>
      <c r="B14745" s="261" t="s">
        <v>14985</v>
      </c>
      <c r="C14745" s="268" t="s">
        <v>147</v>
      </c>
      <c r="D14745" s="283">
        <v>0</v>
      </c>
    </row>
    <row r="14746" spans="1:4">
      <c r="A14746" s="268">
        <v>104379</v>
      </c>
      <c r="B14746" s="261" t="s">
        <v>14986</v>
      </c>
      <c r="C14746" s="268" t="s">
        <v>147</v>
      </c>
      <c r="D14746" s="283">
        <v>0</v>
      </c>
    </row>
    <row r="14747" spans="1:4">
      <c r="A14747" s="268">
        <v>106309</v>
      </c>
      <c r="B14747" s="261" t="s">
        <v>14987</v>
      </c>
      <c r="C14747" s="268" t="s">
        <v>147</v>
      </c>
      <c r="D14747" s="283">
        <v>0</v>
      </c>
    </row>
    <row r="14748" spans="1:4">
      <c r="A14748" s="268">
        <v>97801</v>
      </c>
      <c r="B14748" s="261" t="s">
        <v>14988</v>
      </c>
      <c r="C14748" s="268" t="s">
        <v>147</v>
      </c>
      <c r="D14748" s="283">
        <v>0</v>
      </c>
    </row>
    <row r="14749" spans="1:4">
      <c r="A14749" s="268">
        <v>106303</v>
      </c>
      <c r="B14749" s="261" t="s">
        <v>14989</v>
      </c>
      <c r="C14749" s="268" t="s">
        <v>147</v>
      </c>
      <c r="D14749" s="283">
        <v>0</v>
      </c>
    </row>
    <row r="14750" spans="1:4">
      <c r="A14750" s="268">
        <v>104376</v>
      </c>
      <c r="B14750" s="261" t="s">
        <v>14990</v>
      </c>
      <c r="C14750" s="268" t="s">
        <v>147</v>
      </c>
      <c r="D14750" s="283">
        <v>0</v>
      </c>
    </row>
    <row r="14751" spans="1:4">
      <c r="A14751" s="268">
        <v>106304</v>
      </c>
      <c r="B14751" s="261" t="s">
        <v>14991</v>
      </c>
      <c r="C14751" s="268" t="s">
        <v>147</v>
      </c>
      <c r="D14751" s="283">
        <v>0</v>
      </c>
    </row>
    <row r="14752" spans="1:4">
      <c r="A14752" s="268">
        <v>104377</v>
      </c>
      <c r="B14752" s="261" t="s">
        <v>14992</v>
      </c>
      <c r="C14752" s="268" t="s">
        <v>147</v>
      </c>
      <c r="D14752" s="283">
        <v>0</v>
      </c>
    </row>
    <row r="14753" spans="1:4">
      <c r="A14753" s="268">
        <v>106305</v>
      </c>
      <c r="B14753" s="261" t="s">
        <v>14993</v>
      </c>
      <c r="C14753" s="268" t="s">
        <v>147</v>
      </c>
      <c r="D14753" s="283">
        <v>0</v>
      </c>
    </row>
    <row r="14754" spans="1:4">
      <c r="A14754" s="268">
        <v>97808</v>
      </c>
      <c r="B14754" s="261" t="s">
        <v>14994</v>
      </c>
      <c r="C14754" s="268" t="s">
        <v>147</v>
      </c>
      <c r="D14754" s="283">
        <v>0</v>
      </c>
    </row>
    <row r="14755" spans="1:4">
      <c r="A14755" s="268">
        <v>106310</v>
      </c>
      <c r="B14755" s="261" t="s">
        <v>14995</v>
      </c>
      <c r="C14755" s="268" t="s">
        <v>147</v>
      </c>
      <c r="D14755" s="283">
        <v>0</v>
      </c>
    </row>
    <row r="14756" spans="1:4">
      <c r="A14756" s="268">
        <v>104380</v>
      </c>
      <c r="B14756" s="261" t="s">
        <v>14996</v>
      </c>
      <c r="C14756" s="268" t="s">
        <v>147</v>
      </c>
      <c r="D14756" s="283">
        <v>0</v>
      </c>
    </row>
    <row r="14757" spans="1:4">
      <c r="A14757" s="268">
        <v>106311</v>
      </c>
      <c r="B14757" s="261" t="s">
        <v>14997</v>
      </c>
      <c r="C14757" s="268" t="s">
        <v>147</v>
      </c>
      <c r="D14757" s="283">
        <v>0</v>
      </c>
    </row>
    <row r="14758" spans="1:4">
      <c r="A14758" s="268">
        <v>104381</v>
      </c>
      <c r="B14758" s="261" t="s">
        <v>14998</v>
      </c>
      <c r="C14758" s="268" t="s">
        <v>147</v>
      </c>
      <c r="D14758" s="283">
        <v>0</v>
      </c>
    </row>
    <row r="14759" spans="1:4">
      <c r="A14759" s="268">
        <v>106312</v>
      </c>
      <c r="B14759" s="261" t="s">
        <v>14999</v>
      </c>
      <c r="C14759" s="268" t="s">
        <v>147</v>
      </c>
      <c r="D14759" s="283">
        <v>0</v>
      </c>
    </row>
    <row r="14760" spans="1:4">
      <c r="A14760" s="268">
        <v>104382</v>
      </c>
      <c r="B14760" s="261" t="s">
        <v>15000</v>
      </c>
      <c r="C14760" s="268" t="s">
        <v>147</v>
      </c>
      <c r="D14760" s="283">
        <v>0</v>
      </c>
    </row>
    <row r="14761" spans="1:4">
      <c r="A14761" s="268">
        <v>106313</v>
      </c>
      <c r="B14761" s="261" t="s">
        <v>15001</v>
      </c>
      <c r="C14761" s="268" t="s">
        <v>147</v>
      </c>
      <c r="D14761" s="283">
        <v>0</v>
      </c>
    </row>
    <row r="14762" spans="1:4">
      <c r="A14762" s="268">
        <v>103138</v>
      </c>
      <c r="B14762" s="261" t="s">
        <v>15002</v>
      </c>
      <c r="C14762" s="268" t="s">
        <v>347</v>
      </c>
      <c r="D14762" s="283">
        <v>39.32</v>
      </c>
    </row>
    <row r="14763" spans="1:4">
      <c r="A14763" s="268">
        <v>103151</v>
      </c>
      <c r="B14763" s="261" t="s">
        <v>15003</v>
      </c>
      <c r="C14763" s="268" t="s">
        <v>347</v>
      </c>
      <c r="D14763" s="283">
        <v>376.03</v>
      </c>
    </row>
    <row r="14764" spans="1:4">
      <c r="A14764" s="268">
        <v>103152</v>
      </c>
      <c r="B14764" s="261" t="s">
        <v>15004</v>
      </c>
      <c r="C14764" s="268" t="s">
        <v>347</v>
      </c>
      <c r="D14764" s="283">
        <v>448.29</v>
      </c>
    </row>
    <row r="14765" spans="1:4">
      <c r="A14765" s="268">
        <v>103139</v>
      </c>
      <c r="B14765" s="261" t="s">
        <v>15005</v>
      </c>
      <c r="C14765" s="268" t="s">
        <v>347</v>
      </c>
      <c r="D14765" s="283">
        <v>51.62</v>
      </c>
    </row>
    <row r="14766" spans="1:4">
      <c r="A14766" s="268">
        <v>103140</v>
      </c>
      <c r="B14766" s="261" t="s">
        <v>15006</v>
      </c>
      <c r="C14766" s="268" t="s">
        <v>347</v>
      </c>
      <c r="D14766" s="283">
        <v>63.89</v>
      </c>
    </row>
    <row r="14767" spans="1:4">
      <c r="A14767" s="268">
        <v>103141</v>
      </c>
      <c r="B14767" s="261" t="s">
        <v>15007</v>
      </c>
      <c r="C14767" s="268" t="s">
        <v>347</v>
      </c>
      <c r="D14767" s="283">
        <v>99.28</v>
      </c>
    </row>
    <row r="14768" spans="1:4">
      <c r="A14768" s="268">
        <v>103142</v>
      </c>
      <c r="B14768" s="261" t="s">
        <v>15008</v>
      </c>
      <c r="C14768" s="268" t="s">
        <v>347</v>
      </c>
      <c r="D14768" s="283">
        <v>111.58</v>
      </c>
    </row>
    <row r="14769" spans="1:4">
      <c r="A14769" s="268">
        <v>103143</v>
      </c>
      <c r="B14769" s="261" t="s">
        <v>15009</v>
      </c>
      <c r="C14769" s="268" t="s">
        <v>347</v>
      </c>
      <c r="D14769" s="283">
        <v>146.96</v>
      </c>
    </row>
    <row r="14770" spans="1:4">
      <c r="A14770" s="268">
        <v>103144</v>
      </c>
      <c r="B14770" s="261" t="s">
        <v>15010</v>
      </c>
      <c r="C14770" s="268" t="s">
        <v>347</v>
      </c>
      <c r="D14770" s="283">
        <v>159.24</v>
      </c>
    </row>
    <row r="14771" spans="1:4">
      <c r="A14771" s="268">
        <v>103145</v>
      </c>
      <c r="B14771" s="261" t="s">
        <v>15011</v>
      </c>
      <c r="C14771" s="268" t="s">
        <v>347</v>
      </c>
      <c r="D14771" s="283">
        <v>194.64</v>
      </c>
    </row>
    <row r="14772" spans="1:4">
      <c r="A14772" s="268">
        <v>103146</v>
      </c>
      <c r="B14772" s="261" t="s">
        <v>15012</v>
      </c>
      <c r="C14772" s="268" t="s">
        <v>347</v>
      </c>
      <c r="D14772" s="283">
        <v>206.93</v>
      </c>
    </row>
    <row r="14773" spans="1:4">
      <c r="A14773" s="268">
        <v>103147</v>
      </c>
      <c r="B14773" s="261" t="s">
        <v>15013</v>
      </c>
      <c r="C14773" s="268" t="s">
        <v>347</v>
      </c>
      <c r="D14773" s="283">
        <v>231.5</v>
      </c>
    </row>
    <row r="14774" spans="1:4">
      <c r="A14774" s="268">
        <v>103148</v>
      </c>
      <c r="B14774" s="261" t="s">
        <v>15014</v>
      </c>
      <c r="C14774" s="268" t="s">
        <v>347</v>
      </c>
      <c r="D14774" s="283">
        <v>279.18</v>
      </c>
    </row>
    <row r="14775" spans="1:4">
      <c r="A14775" s="268">
        <v>103137</v>
      </c>
      <c r="B14775" s="261" t="s">
        <v>15015</v>
      </c>
      <c r="C14775" s="268" t="s">
        <v>347</v>
      </c>
      <c r="D14775" s="283">
        <v>34.4</v>
      </c>
    </row>
    <row r="14776" spans="1:4">
      <c r="A14776" s="268">
        <v>103149</v>
      </c>
      <c r="B14776" s="261" t="s">
        <v>15016</v>
      </c>
      <c r="C14776" s="268" t="s">
        <v>347</v>
      </c>
      <c r="D14776" s="283">
        <v>303.77</v>
      </c>
    </row>
    <row r="14777" spans="1:4">
      <c r="A14777" s="268">
        <v>103150</v>
      </c>
      <c r="B14777" s="261" t="s">
        <v>15017</v>
      </c>
      <c r="C14777" s="268" t="s">
        <v>347</v>
      </c>
      <c r="D14777" s="283">
        <v>351.4</v>
      </c>
    </row>
    <row r="14778" spans="1:4">
      <c r="A14778" s="268">
        <v>103106</v>
      </c>
      <c r="B14778" s="261" t="s">
        <v>15018</v>
      </c>
      <c r="C14778" s="268" t="s">
        <v>347</v>
      </c>
      <c r="D14778" s="283">
        <v>60.13</v>
      </c>
    </row>
    <row r="14779" spans="1:4">
      <c r="A14779" s="268">
        <v>103119</v>
      </c>
      <c r="B14779" s="261" t="s">
        <v>15019</v>
      </c>
      <c r="C14779" s="268" t="s">
        <v>347</v>
      </c>
      <c r="D14779" s="283">
        <v>733.58</v>
      </c>
    </row>
    <row r="14780" spans="1:4">
      <c r="A14780" s="268">
        <v>103120</v>
      </c>
      <c r="B14780" s="261" t="s">
        <v>15020</v>
      </c>
      <c r="C14780" s="268" t="s">
        <v>347</v>
      </c>
      <c r="D14780" s="283">
        <v>878.1</v>
      </c>
    </row>
    <row r="14781" spans="1:4">
      <c r="A14781" s="268">
        <v>103107</v>
      </c>
      <c r="B14781" s="261" t="s">
        <v>15021</v>
      </c>
      <c r="C14781" s="268" t="s">
        <v>347</v>
      </c>
      <c r="D14781" s="283">
        <v>84.71</v>
      </c>
    </row>
    <row r="14782" spans="1:4">
      <c r="A14782" s="268">
        <v>103108</v>
      </c>
      <c r="B14782" s="261" t="s">
        <v>15022</v>
      </c>
      <c r="C14782" s="268" t="s">
        <v>347</v>
      </c>
      <c r="D14782" s="283">
        <v>109.31</v>
      </c>
    </row>
    <row r="14783" spans="1:4">
      <c r="A14783" s="268">
        <v>103109</v>
      </c>
      <c r="B14783" s="261" t="s">
        <v>15023</v>
      </c>
      <c r="C14783" s="268" t="s">
        <v>347</v>
      </c>
      <c r="D14783" s="283">
        <v>180.07</v>
      </c>
    </row>
    <row r="14784" spans="1:4">
      <c r="A14784" s="268">
        <v>103110</v>
      </c>
      <c r="B14784" s="261" t="s">
        <v>15024</v>
      </c>
      <c r="C14784" s="268" t="s">
        <v>347</v>
      </c>
      <c r="D14784" s="283">
        <v>204.66</v>
      </c>
    </row>
    <row r="14785" spans="1:4">
      <c r="A14785" s="268">
        <v>103111</v>
      </c>
      <c r="B14785" s="261" t="s">
        <v>15025</v>
      </c>
      <c r="C14785" s="268" t="s">
        <v>347</v>
      </c>
      <c r="D14785" s="283">
        <v>275.44</v>
      </c>
    </row>
    <row r="14786" spans="1:4">
      <c r="A14786" s="268">
        <v>103112</v>
      </c>
      <c r="B14786" s="261" t="s">
        <v>15026</v>
      </c>
      <c r="C14786" s="268" t="s">
        <v>347</v>
      </c>
      <c r="D14786" s="283">
        <v>300.01</v>
      </c>
    </row>
    <row r="14787" spans="1:4">
      <c r="A14787" s="268">
        <v>103113</v>
      </c>
      <c r="B14787" s="261" t="s">
        <v>15027</v>
      </c>
      <c r="C14787" s="268" t="s">
        <v>347</v>
      </c>
      <c r="D14787" s="283">
        <v>370.79</v>
      </c>
    </row>
    <row r="14788" spans="1:4">
      <c r="A14788" s="268">
        <v>103114</v>
      </c>
      <c r="B14788" s="261" t="s">
        <v>15028</v>
      </c>
      <c r="C14788" s="268" t="s">
        <v>347</v>
      </c>
      <c r="D14788" s="283">
        <v>395.37</v>
      </c>
    </row>
    <row r="14789" spans="1:4">
      <c r="A14789" s="268">
        <v>103115</v>
      </c>
      <c r="B14789" s="261" t="s">
        <v>15029</v>
      </c>
      <c r="C14789" s="268" t="s">
        <v>347</v>
      </c>
      <c r="D14789" s="283">
        <v>444.52</v>
      </c>
    </row>
    <row r="14790" spans="1:4">
      <c r="A14790" s="268">
        <v>103116</v>
      </c>
      <c r="B14790" s="261" t="s">
        <v>15030</v>
      </c>
      <c r="C14790" s="268" t="s">
        <v>347</v>
      </c>
      <c r="D14790" s="283">
        <v>539.89</v>
      </c>
    </row>
    <row r="14791" spans="1:4">
      <c r="A14791" s="268">
        <v>103105</v>
      </c>
      <c r="B14791" s="261" t="s">
        <v>15031</v>
      </c>
      <c r="C14791" s="268" t="s">
        <v>347</v>
      </c>
      <c r="D14791" s="283">
        <v>50.29</v>
      </c>
    </row>
    <row r="14792" spans="1:4">
      <c r="A14792" s="268">
        <v>103117</v>
      </c>
      <c r="B14792" s="261" t="s">
        <v>15032</v>
      </c>
      <c r="C14792" s="268" t="s">
        <v>347</v>
      </c>
      <c r="D14792" s="283">
        <v>589.04999999999995</v>
      </c>
    </row>
    <row r="14793" spans="1:4">
      <c r="A14793" s="268">
        <v>103118</v>
      </c>
      <c r="B14793" s="261" t="s">
        <v>15033</v>
      </c>
      <c r="C14793" s="268" t="s">
        <v>347</v>
      </c>
      <c r="D14793" s="283">
        <v>684.4</v>
      </c>
    </row>
    <row r="14794" spans="1:4">
      <c r="A14794" s="268">
        <v>103122</v>
      </c>
      <c r="B14794" s="261" t="s">
        <v>15034</v>
      </c>
      <c r="C14794" s="268" t="s">
        <v>347</v>
      </c>
      <c r="D14794" s="283">
        <v>80.959999999999994</v>
      </c>
    </row>
    <row r="14795" spans="1:4">
      <c r="A14795" s="268">
        <v>103135</v>
      </c>
      <c r="B14795" s="261" t="s">
        <v>15035</v>
      </c>
      <c r="C14795" s="268" t="s">
        <v>347</v>
      </c>
      <c r="D14795" s="283">
        <v>1091.1300000000001</v>
      </c>
    </row>
    <row r="14796" spans="1:4">
      <c r="A14796" s="268">
        <v>103136</v>
      </c>
      <c r="B14796" s="261" t="s">
        <v>15036</v>
      </c>
      <c r="C14796" s="268" t="s">
        <v>347</v>
      </c>
      <c r="D14796" s="283">
        <v>1307.9100000000001</v>
      </c>
    </row>
    <row r="14797" spans="1:4">
      <c r="A14797" s="268">
        <v>103123</v>
      </c>
      <c r="B14797" s="261" t="s">
        <v>15037</v>
      </c>
      <c r="C14797" s="268" t="s">
        <v>347</v>
      </c>
      <c r="D14797" s="283">
        <v>117.85</v>
      </c>
    </row>
    <row r="14798" spans="1:4">
      <c r="A14798" s="268">
        <v>103124</v>
      </c>
      <c r="B14798" s="261" t="s">
        <v>15038</v>
      </c>
      <c r="C14798" s="268" t="s">
        <v>347</v>
      </c>
      <c r="D14798" s="283">
        <v>154.69999999999999</v>
      </c>
    </row>
    <row r="14799" spans="1:4">
      <c r="A14799" s="268">
        <v>103125</v>
      </c>
      <c r="B14799" s="261" t="s">
        <v>15039</v>
      </c>
      <c r="C14799" s="268" t="s">
        <v>347</v>
      </c>
      <c r="D14799" s="283">
        <v>260.89</v>
      </c>
    </row>
    <row r="14800" spans="1:4">
      <c r="A14800" s="268">
        <v>103126</v>
      </c>
      <c r="B14800" s="261" t="s">
        <v>15040</v>
      </c>
      <c r="C14800" s="268" t="s">
        <v>347</v>
      </c>
      <c r="D14800" s="283">
        <v>297.75</v>
      </c>
    </row>
    <row r="14801" spans="1:4">
      <c r="A14801" s="268">
        <v>103127</v>
      </c>
      <c r="B14801" s="261" t="s">
        <v>15041</v>
      </c>
      <c r="C14801" s="268" t="s">
        <v>347</v>
      </c>
      <c r="D14801" s="283">
        <v>403.93</v>
      </c>
    </row>
    <row r="14802" spans="1:4">
      <c r="A14802" s="268">
        <v>103128</v>
      </c>
      <c r="B14802" s="261" t="s">
        <v>15042</v>
      </c>
      <c r="C14802" s="268" t="s">
        <v>347</v>
      </c>
      <c r="D14802" s="283">
        <v>440.78</v>
      </c>
    </row>
    <row r="14803" spans="1:4">
      <c r="A14803" s="268">
        <v>103129</v>
      </c>
      <c r="B14803" s="261" t="s">
        <v>15043</v>
      </c>
      <c r="C14803" s="268" t="s">
        <v>347</v>
      </c>
      <c r="D14803" s="283">
        <v>546.96</v>
      </c>
    </row>
    <row r="14804" spans="1:4">
      <c r="A14804" s="268">
        <v>103130</v>
      </c>
      <c r="B14804" s="261" t="s">
        <v>15044</v>
      </c>
      <c r="C14804" s="268" t="s">
        <v>347</v>
      </c>
      <c r="D14804" s="283">
        <v>583.80999999999995</v>
      </c>
    </row>
    <row r="14805" spans="1:4">
      <c r="A14805" s="268">
        <v>103131</v>
      </c>
      <c r="B14805" s="261" t="s">
        <v>15045</v>
      </c>
      <c r="C14805" s="268" t="s">
        <v>347</v>
      </c>
      <c r="D14805" s="283">
        <v>657.56</v>
      </c>
    </row>
    <row r="14806" spans="1:4">
      <c r="A14806" s="268">
        <v>103132</v>
      </c>
      <c r="B14806" s="261" t="s">
        <v>15046</v>
      </c>
      <c r="C14806" s="268" t="s">
        <v>347</v>
      </c>
      <c r="D14806" s="283">
        <v>800.6</v>
      </c>
    </row>
    <row r="14807" spans="1:4">
      <c r="A14807" s="268">
        <v>103121</v>
      </c>
      <c r="B14807" s="261" t="s">
        <v>15047</v>
      </c>
      <c r="C14807" s="268" t="s">
        <v>347</v>
      </c>
      <c r="D14807" s="283">
        <v>66.23</v>
      </c>
    </row>
    <row r="14808" spans="1:4">
      <c r="A14808" s="268">
        <v>103133</v>
      </c>
      <c r="B14808" s="261" t="s">
        <v>15048</v>
      </c>
      <c r="C14808" s="268" t="s">
        <v>347</v>
      </c>
      <c r="D14808" s="283">
        <v>874.34</v>
      </c>
    </row>
    <row r="14809" spans="1:4">
      <c r="A14809" s="268">
        <v>103134</v>
      </c>
      <c r="B14809" s="261" t="s">
        <v>15049</v>
      </c>
      <c r="C14809" s="268" t="s">
        <v>347</v>
      </c>
      <c r="D14809" s="283">
        <v>1017.38</v>
      </c>
    </row>
    <row r="14810" spans="1:4">
      <c r="A14810" s="268">
        <v>103090</v>
      </c>
      <c r="B14810" s="261" t="s">
        <v>15050</v>
      </c>
      <c r="C14810" s="268" t="s">
        <v>111</v>
      </c>
      <c r="D14810" s="283">
        <v>14.43</v>
      </c>
    </row>
    <row r="14811" spans="1:4">
      <c r="A14811" s="268">
        <v>103103</v>
      </c>
      <c r="B14811" s="261" t="s">
        <v>15051</v>
      </c>
      <c r="C14811" s="268" t="s">
        <v>111</v>
      </c>
      <c r="D14811" s="283">
        <v>142.22999999999999</v>
      </c>
    </row>
    <row r="14812" spans="1:4">
      <c r="A14812" s="268">
        <v>103104</v>
      </c>
      <c r="B14812" s="261" t="s">
        <v>15052</v>
      </c>
      <c r="C14812" s="268" t="s">
        <v>111</v>
      </c>
      <c r="D14812" s="283">
        <v>170.1</v>
      </c>
    </row>
    <row r="14813" spans="1:4">
      <c r="A14813" s="268">
        <v>103091</v>
      </c>
      <c r="B14813" s="261" t="s">
        <v>15053</v>
      </c>
      <c r="C14813" s="268" t="s">
        <v>111</v>
      </c>
      <c r="D14813" s="283">
        <v>20.309999999999999</v>
      </c>
    </row>
    <row r="14814" spans="1:4">
      <c r="A14814" s="268">
        <v>103092</v>
      </c>
      <c r="B14814" s="261" t="s">
        <v>15054</v>
      </c>
      <c r="C14814" s="268" t="s">
        <v>111</v>
      </c>
      <c r="D14814" s="283">
        <v>26.2</v>
      </c>
    </row>
    <row r="14815" spans="1:4">
      <c r="A14815" s="268">
        <v>103093</v>
      </c>
      <c r="B14815" s="261" t="s">
        <v>15055</v>
      </c>
      <c r="C14815" s="268" t="s">
        <v>111</v>
      </c>
      <c r="D14815" s="283">
        <v>40.06</v>
      </c>
    </row>
    <row r="14816" spans="1:4">
      <c r="A14816" s="268">
        <v>103094</v>
      </c>
      <c r="B14816" s="261" t="s">
        <v>15056</v>
      </c>
      <c r="C14816" s="268" t="s">
        <v>111</v>
      </c>
      <c r="D14816" s="283">
        <v>45.97</v>
      </c>
    </row>
    <row r="14817" spans="1:4">
      <c r="A14817" s="268">
        <v>103095</v>
      </c>
      <c r="B14817" s="261" t="s">
        <v>15057</v>
      </c>
      <c r="C14817" s="268" t="s">
        <v>111</v>
      </c>
      <c r="D14817" s="283">
        <v>59.8</v>
      </c>
    </row>
    <row r="14818" spans="1:4">
      <c r="A14818" s="268">
        <v>103096</v>
      </c>
      <c r="B14818" s="261" t="s">
        <v>15058</v>
      </c>
      <c r="C14818" s="268" t="s">
        <v>111</v>
      </c>
      <c r="D14818" s="283">
        <v>65.73</v>
      </c>
    </row>
    <row r="14819" spans="1:4">
      <c r="A14819" s="268">
        <v>103097</v>
      </c>
      <c r="B14819" s="261" t="s">
        <v>15059</v>
      </c>
      <c r="C14819" s="268" t="s">
        <v>111</v>
      </c>
      <c r="D14819" s="283">
        <v>79.569999999999993</v>
      </c>
    </row>
    <row r="14820" spans="1:4">
      <c r="A14820" s="268">
        <v>103098</v>
      </c>
      <c r="B14820" s="261" t="s">
        <v>15060</v>
      </c>
      <c r="C14820" s="268" t="s">
        <v>111</v>
      </c>
      <c r="D14820" s="283">
        <v>85.48</v>
      </c>
    </row>
    <row r="14821" spans="1:4">
      <c r="A14821" s="268">
        <v>103099</v>
      </c>
      <c r="B14821" s="261" t="s">
        <v>15061</v>
      </c>
      <c r="C14821" s="268" t="s">
        <v>111</v>
      </c>
      <c r="D14821" s="283">
        <v>97.25</v>
      </c>
    </row>
    <row r="14822" spans="1:4">
      <c r="A14822" s="268">
        <v>103100</v>
      </c>
      <c r="B14822" s="261" t="s">
        <v>15062</v>
      </c>
      <c r="C14822" s="268" t="s">
        <v>111</v>
      </c>
      <c r="D14822" s="283">
        <v>103.81</v>
      </c>
    </row>
    <row r="14823" spans="1:4">
      <c r="A14823" s="268">
        <v>103089</v>
      </c>
      <c r="B14823" s="261" t="s">
        <v>15063</v>
      </c>
      <c r="C14823" s="268" t="s">
        <v>111</v>
      </c>
      <c r="D14823" s="283">
        <v>12.06</v>
      </c>
    </row>
    <row r="14824" spans="1:4">
      <c r="A14824" s="268">
        <v>103101</v>
      </c>
      <c r="B14824" s="261" t="s">
        <v>15064</v>
      </c>
      <c r="C14824" s="268" t="s">
        <v>111</v>
      </c>
      <c r="D14824" s="283">
        <v>114.34</v>
      </c>
    </row>
    <row r="14825" spans="1:4">
      <c r="A14825" s="268">
        <v>103102</v>
      </c>
      <c r="B14825" s="261" t="s">
        <v>15065</v>
      </c>
      <c r="C14825" s="268" t="s">
        <v>111</v>
      </c>
      <c r="D14825" s="283">
        <v>131.68</v>
      </c>
    </row>
    <row r="14826" spans="1:4">
      <c r="A14826" s="268">
        <v>101112</v>
      </c>
      <c r="B14826" s="261" t="s">
        <v>15066</v>
      </c>
      <c r="C14826" s="268" t="s">
        <v>138</v>
      </c>
      <c r="D14826" s="283">
        <v>1005.05</v>
      </c>
    </row>
    <row r="14827" spans="1:4">
      <c r="A14827" s="268">
        <v>101113</v>
      </c>
      <c r="B14827" s="261" t="s">
        <v>15067</v>
      </c>
      <c r="C14827" s="268" t="s">
        <v>138</v>
      </c>
      <c r="D14827" s="283">
        <v>976.24</v>
      </c>
    </row>
    <row r="14828" spans="1:4">
      <c r="A14828" s="268">
        <v>101098</v>
      </c>
      <c r="B14828" s="261" t="s">
        <v>15068</v>
      </c>
      <c r="C14828" s="268" t="s">
        <v>138</v>
      </c>
      <c r="D14828" s="283">
        <v>1191.24</v>
      </c>
    </row>
    <row r="14829" spans="1:4">
      <c r="A14829" s="268">
        <v>101106</v>
      </c>
      <c r="B14829" s="261" t="s">
        <v>15069</v>
      </c>
      <c r="C14829" s="268" t="s">
        <v>138</v>
      </c>
      <c r="D14829" s="283">
        <v>1160.3399999999999</v>
      </c>
    </row>
    <row r="14830" spans="1:4">
      <c r="A14830" s="268">
        <v>101102</v>
      </c>
      <c r="B14830" s="261" t="s">
        <v>15070</v>
      </c>
      <c r="C14830" s="268" t="s">
        <v>138</v>
      </c>
      <c r="D14830" s="283">
        <v>965.13</v>
      </c>
    </row>
    <row r="14831" spans="1:4">
      <c r="A14831" s="268">
        <v>101110</v>
      </c>
      <c r="B14831" s="261" t="s">
        <v>15071</v>
      </c>
      <c r="C14831" s="268" t="s">
        <v>138</v>
      </c>
      <c r="D14831" s="283">
        <v>928.11</v>
      </c>
    </row>
    <row r="14832" spans="1:4">
      <c r="A14832" s="268">
        <v>101099</v>
      </c>
      <c r="B14832" s="261" t="s">
        <v>15072</v>
      </c>
      <c r="C14832" s="268" t="s">
        <v>138</v>
      </c>
      <c r="D14832" s="283">
        <v>1096.3599999999999</v>
      </c>
    </row>
    <row r="14833" spans="1:4">
      <c r="A14833" s="268">
        <v>101107</v>
      </c>
      <c r="B14833" s="261" t="s">
        <v>15073</v>
      </c>
      <c r="C14833" s="268" t="s">
        <v>138</v>
      </c>
      <c r="D14833" s="283">
        <v>1067.01</v>
      </c>
    </row>
    <row r="14834" spans="1:4">
      <c r="A14834" s="268">
        <v>101103</v>
      </c>
      <c r="B14834" s="261" t="s">
        <v>15074</v>
      </c>
      <c r="C14834" s="268" t="s">
        <v>138</v>
      </c>
      <c r="D14834" s="283">
        <v>911.35</v>
      </c>
    </row>
    <row r="14835" spans="1:4">
      <c r="A14835" s="268">
        <v>101111</v>
      </c>
      <c r="B14835" s="261" t="s">
        <v>15075</v>
      </c>
      <c r="C14835" s="268" t="s">
        <v>138</v>
      </c>
      <c r="D14835" s="283">
        <v>876.72</v>
      </c>
    </row>
    <row r="14836" spans="1:4">
      <c r="A14836" s="268">
        <v>101096</v>
      </c>
      <c r="B14836" s="261" t="s">
        <v>15076</v>
      </c>
      <c r="C14836" s="268" t="s">
        <v>138</v>
      </c>
      <c r="D14836" s="283">
        <v>1354.19</v>
      </c>
    </row>
    <row r="14837" spans="1:4">
      <c r="A14837" s="268">
        <v>101104</v>
      </c>
      <c r="B14837" s="261" t="s">
        <v>15077</v>
      </c>
      <c r="C14837" s="268" t="s">
        <v>138</v>
      </c>
      <c r="D14837" s="283">
        <v>1320.84</v>
      </c>
    </row>
    <row r="14838" spans="1:4">
      <c r="A14838" s="268">
        <v>101100</v>
      </c>
      <c r="B14838" s="261" t="s">
        <v>15078</v>
      </c>
      <c r="C14838" s="268" t="s">
        <v>138</v>
      </c>
      <c r="D14838" s="283">
        <v>1018.8</v>
      </c>
    </row>
    <row r="14839" spans="1:4">
      <c r="A14839" s="268">
        <v>101108</v>
      </c>
      <c r="B14839" s="261" t="s">
        <v>15079</v>
      </c>
      <c r="C14839" s="268" t="s">
        <v>138</v>
      </c>
      <c r="D14839" s="283">
        <v>978.11</v>
      </c>
    </row>
    <row r="14840" spans="1:4">
      <c r="A14840" s="268">
        <v>101097</v>
      </c>
      <c r="B14840" s="261" t="s">
        <v>15080</v>
      </c>
      <c r="C14840" s="268" t="s">
        <v>138</v>
      </c>
      <c r="D14840" s="283">
        <v>1283.21</v>
      </c>
    </row>
    <row r="14841" spans="1:4">
      <c r="A14841" s="268">
        <v>101105</v>
      </c>
      <c r="B14841" s="261" t="s">
        <v>15081</v>
      </c>
      <c r="C14841" s="268" t="s">
        <v>138</v>
      </c>
      <c r="D14841" s="283">
        <v>1250.6400000000001</v>
      </c>
    </row>
    <row r="14842" spans="1:4">
      <c r="A14842" s="268">
        <v>101101</v>
      </c>
      <c r="B14842" s="261" t="s">
        <v>15082</v>
      </c>
      <c r="C14842" s="268" t="s">
        <v>138</v>
      </c>
      <c r="D14842" s="283">
        <v>993.76</v>
      </c>
    </row>
    <row r="14843" spans="1:4">
      <c r="A14843" s="268">
        <v>101109</v>
      </c>
      <c r="B14843" s="261" t="s">
        <v>15083</v>
      </c>
      <c r="C14843" s="268" t="s">
        <v>138</v>
      </c>
      <c r="D14843" s="283">
        <v>954.23</v>
      </c>
    </row>
    <row r="14844" spans="1:4">
      <c r="A14844" s="268">
        <v>106209</v>
      </c>
      <c r="B14844" s="261" t="s">
        <v>15084</v>
      </c>
      <c r="C14844" s="268" t="s">
        <v>347</v>
      </c>
      <c r="D14844" s="283">
        <v>0</v>
      </c>
    </row>
    <row r="14845" spans="1:4">
      <c r="A14845" s="268">
        <v>106172</v>
      </c>
      <c r="B14845" s="261" t="s">
        <v>15085</v>
      </c>
      <c r="C14845" s="268" t="s">
        <v>111</v>
      </c>
      <c r="D14845" s="283">
        <v>0</v>
      </c>
    </row>
    <row r="14846" spans="1:4">
      <c r="A14846" s="268">
        <v>106173</v>
      </c>
      <c r="B14846" s="261" t="s">
        <v>15086</v>
      </c>
      <c r="C14846" s="268" t="s">
        <v>111</v>
      </c>
      <c r="D14846" s="283">
        <v>0</v>
      </c>
    </row>
    <row r="14847" spans="1:4">
      <c r="A14847" s="268">
        <v>106174</v>
      </c>
      <c r="B14847" s="261" t="s">
        <v>15087</v>
      </c>
      <c r="C14847" s="268" t="s">
        <v>111</v>
      </c>
      <c r="D14847" s="283">
        <v>0</v>
      </c>
    </row>
    <row r="14848" spans="1:4">
      <c r="A14848" s="268">
        <v>106175</v>
      </c>
      <c r="B14848" s="261" t="s">
        <v>15088</v>
      </c>
      <c r="C14848" s="268" t="s">
        <v>111</v>
      </c>
      <c r="D14848" s="283">
        <v>0</v>
      </c>
    </row>
    <row r="14849" spans="1:4">
      <c r="A14849" s="268">
        <v>106176</v>
      </c>
      <c r="B14849" s="261" t="s">
        <v>15089</v>
      </c>
      <c r="C14849" s="268" t="s">
        <v>111</v>
      </c>
      <c r="D14849" s="283">
        <v>0</v>
      </c>
    </row>
    <row r="14850" spans="1:4">
      <c r="A14850" s="268">
        <v>106177</v>
      </c>
      <c r="B14850" s="261" t="s">
        <v>15090</v>
      </c>
      <c r="C14850" s="268" t="s">
        <v>111</v>
      </c>
      <c r="D14850" s="283">
        <v>0</v>
      </c>
    </row>
    <row r="14851" spans="1:4">
      <c r="A14851" s="268">
        <v>106178</v>
      </c>
      <c r="B14851" s="261" t="s">
        <v>15091</v>
      </c>
      <c r="C14851" s="268" t="s">
        <v>111</v>
      </c>
      <c r="D14851" s="283">
        <v>0</v>
      </c>
    </row>
    <row r="14852" spans="1:4">
      <c r="A14852" s="268">
        <v>106179</v>
      </c>
      <c r="B14852" s="261" t="s">
        <v>15092</v>
      </c>
      <c r="C14852" s="268" t="s">
        <v>111</v>
      </c>
      <c r="D14852" s="283">
        <v>0</v>
      </c>
    </row>
    <row r="14853" spans="1:4">
      <c r="A14853" s="268">
        <v>106180</v>
      </c>
      <c r="B14853" s="261" t="s">
        <v>15093</v>
      </c>
      <c r="C14853" s="268" t="s">
        <v>111</v>
      </c>
      <c r="D14853" s="283">
        <v>0</v>
      </c>
    </row>
    <row r="14854" spans="1:4">
      <c r="A14854" s="268">
        <v>106181</v>
      </c>
      <c r="B14854" s="261" t="s">
        <v>15094</v>
      </c>
      <c r="C14854" s="268" t="s">
        <v>111</v>
      </c>
      <c r="D14854" s="283">
        <v>0</v>
      </c>
    </row>
    <row r="14855" spans="1:4">
      <c r="A14855" s="268">
        <v>106182</v>
      </c>
      <c r="B14855" s="261" t="s">
        <v>15095</v>
      </c>
      <c r="C14855" s="268" t="s">
        <v>111</v>
      </c>
      <c r="D14855" s="283">
        <v>0</v>
      </c>
    </row>
    <row r="14856" spans="1:4">
      <c r="A14856" s="268">
        <v>106183</v>
      </c>
      <c r="B14856" s="261" t="s">
        <v>15096</v>
      </c>
      <c r="C14856" s="268" t="s">
        <v>111</v>
      </c>
      <c r="D14856" s="283">
        <v>0</v>
      </c>
    </row>
    <row r="14857" spans="1:4">
      <c r="A14857" s="268">
        <v>106184</v>
      </c>
      <c r="B14857" s="261" t="s">
        <v>15097</v>
      </c>
      <c r="C14857" s="268" t="s">
        <v>111</v>
      </c>
      <c r="D14857" s="283">
        <v>0</v>
      </c>
    </row>
    <row r="14858" spans="1:4">
      <c r="A14858" s="268">
        <v>106185</v>
      </c>
      <c r="B14858" s="261" t="s">
        <v>15098</v>
      </c>
      <c r="C14858" s="268" t="s">
        <v>111</v>
      </c>
      <c r="D14858" s="283">
        <v>0</v>
      </c>
    </row>
    <row r="14859" spans="1:4">
      <c r="A14859" s="268">
        <v>106186</v>
      </c>
      <c r="B14859" s="261" t="s">
        <v>15099</v>
      </c>
      <c r="C14859" s="268" t="s">
        <v>111</v>
      </c>
      <c r="D14859" s="283">
        <v>0</v>
      </c>
    </row>
    <row r="14860" spans="1:4">
      <c r="A14860" s="268">
        <v>106187</v>
      </c>
      <c r="B14860" s="261" t="s">
        <v>15100</v>
      </c>
      <c r="C14860" s="268" t="s">
        <v>111</v>
      </c>
      <c r="D14860" s="283">
        <v>0</v>
      </c>
    </row>
    <row r="14861" spans="1:4">
      <c r="A14861" s="268">
        <v>106188</v>
      </c>
      <c r="B14861" s="261" t="s">
        <v>15101</v>
      </c>
      <c r="C14861" s="268" t="s">
        <v>111</v>
      </c>
      <c r="D14861" s="283">
        <v>0</v>
      </c>
    </row>
    <row r="14862" spans="1:4">
      <c r="A14862" s="268">
        <v>106189</v>
      </c>
      <c r="B14862" s="261" t="s">
        <v>15102</v>
      </c>
      <c r="C14862" s="268" t="s">
        <v>111</v>
      </c>
      <c r="D14862" s="283">
        <v>0</v>
      </c>
    </row>
    <row r="14863" spans="1:4">
      <c r="A14863" s="268">
        <v>106190</v>
      </c>
      <c r="B14863" s="261" t="s">
        <v>15103</v>
      </c>
      <c r="C14863" s="268" t="s">
        <v>111</v>
      </c>
      <c r="D14863" s="283">
        <v>0</v>
      </c>
    </row>
    <row r="14864" spans="1:4">
      <c r="A14864" s="268">
        <v>106191</v>
      </c>
      <c r="B14864" s="261" t="s">
        <v>15104</v>
      </c>
      <c r="C14864" s="268" t="s">
        <v>111</v>
      </c>
      <c r="D14864" s="283">
        <v>0</v>
      </c>
    </row>
    <row r="14865" spans="1:4">
      <c r="A14865" s="268">
        <v>106192</v>
      </c>
      <c r="B14865" s="261" t="s">
        <v>15105</v>
      </c>
      <c r="C14865" s="268" t="s">
        <v>111</v>
      </c>
      <c r="D14865" s="283">
        <v>0</v>
      </c>
    </row>
    <row r="14866" spans="1:4">
      <c r="A14866" s="268">
        <v>106193</v>
      </c>
      <c r="B14866" s="261" t="s">
        <v>15106</v>
      </c>
      <c r="C14866" s="268" t="s">
        <v>111</v>
      </c>
      <c r="D14866" s="283">
        <v>0</v>
      </c>
    </row>
    <row r="14867" spans="1:4">
      <c r="A14867" s="268">
        <v>106194</v>
      </c>
      <c r="B14867" s="261" t="s">
        <v>15107</v>
      </c>
      <c r="C14867" s="268" t="s">
        <v>111</v>
      </c>
      <c r="D14867" s="283">
        <v>0</v>
      </c>
    </row>
    <row r="14868" spans="1:4">
      <c r="A14868" s="268">
        <v>106195</v>
      </c>
      <c r="B14868" s="261" t="s">
        <v>15108</v>
      </c>
      <c r="C14868" s="268" t="s">
        <v>111</v>
      </c>
      <c r="D14868" s="283">
        <v>0</v>
      </c>
    </row>
    <row r="14869" spans="1:4">
      <c r="A14869" s="268">
        <v>106196</v>
      </c>
      <c r="B14869" s="261" t="s">
        <v>15109</v>
      </c>
      <c r="C14869" s="268" t="s">
        <v>111</v>
      </c>
      <c r="D14869" s="283">
        <v>0</v>
      </c>
    </row>
    <row r="14870" spans="1:4">
      <c r="A14870" s="268">
        <v>106197</v>
      </c>
      <c r="B14870" s="261" t="s">
        <v>15110</v>
      </c>
      <c r="C14870" s="268" t="s">
        <v>111</v>
      </c>
      <c r="D14870" s="283">
        <v>0</v>
      </c>
    </row>
    <row r="14871" spans="1:4">
      <c r="A14871" s="268">
        <v>106200</v>
      </c>
      <c r="B14871" s="261" t="s">
        <v>15111</v>
      </c>
      <c r="C14871" s="268" t="s">
        <v>111</v>
      </c>
      <c r="D14871" s="283">
        <v>0</v>
      </c>
    </row>
    <row r="14872" spans="1:4">
      <c r="A14872" s="268">
        <v>106198</v>
      </c>
      <c r="B14872" s="261" t="s">
        <v>15112</v>
      </c>
      <c r="C14872" s="268" t="s">
        <v>111</v>
      </c>
      <c r="D14872" s="283">
        <v>0</v>
      </c>
    </row>
    <row r="14873" spans="1:4">
      <c r="A14873" s="268">
        <v>106199</v>
      </c>
      <c r="B14873" s="261" t="s">
        <v>15113</v>
      </c>
      <c r="C14873" s="268" t="s">
        <v>111</v>
      </c>
      <c r="D14873" s="283">
        <v>0</v>
      </c>
    </row>
    <row r="14874" spans="1:4">
      <c r="A14874" s="268">
        <v>106201</v>
      </c>
      <c r="B14874" s="261" t="s">
        <v>15114</v>
      </c>
      <c r="C14874" s="268" t="s">
        <v>111</v>
      </c>
      <c r="D14874" s="283">
        <v>0</v>
      </c>
    </row>
    <row r="14875" spans="1:4">
      <c r="A14875" s="268">
        <v>106202</v>
      </c>
      <c r="B14875" s="261" t="s">
        <v>15115</v>
      </c>
      <c r="C14875" s="268" t="s">
        <v>111</v>
      </c>
      <c r="D14875" s="283">
        <v>0</v>
      </c>
    </row>
    <row r="14876" spans="1:4">
      <c r="A14876" s="268">
        <v>106203</v>
      </c>
      <c r="B14876" s="261" t="s">
        <v>15116</v>
      </c>
      <c r="C14876" s="268" t="s">
        <v>111</v>
      </c>
      <c r="D14876" s="283">
        <v>0</v>
      </c>
    </row>
    <row r="14877" spans="1:4">
      <c r="A14877" s="268">
        <v>106204</v>
      </c>
      <c r="B14877" s="261" t="s">
        <v>15117</v>
      </c>
      <c r="C14877" s="268" t="s">
        <v>111</v>
      </c>
      <c r="D14877" s="283">
        <v>0</v>
      </c>
    </row>
    <row r="14878" spans="1:4">
      <c r="A14878" s="268">
        <v>106205</v>
      </c>
      <c r="B14878" s="261" t="s">
        <v>15118</v>
      </c>
      <c r="C14878" s="268" t="s">
        <v>138</v>
      </c>
      <c r="D14878" s="283">
        <v>98.29</v>
      </c>
    </row>
    <row r="14879" spans="1:4">
      <c r="A14879" s="268">
        <v>106206</v>
      </c>
      <c r="B14879" s="261" t="s">
        <v>15119</v>
      </c>
      <c r="C14879" s="268" t="s">
        <v>138</v>
      </c>
      <c r="D14879" s="283">
        <v>112.38</v>
      </c>
    </row>
    <row r="14880" spans="1:4">
      <c r="A14880" s="268">
        <v>106207</v>
      </c>
      <c r="B14880" s="261" t="s">
        <v>15120</v>
      </c>
      <c r="C14880" s="268" t="s">
        <v>138</v>
      </c>
      <c r="D14880" s="283">
        <v>0</v>
      </c>
    </row>
    <row r="14881" spans="1:4">
      <c r="A14881" s="268">
        <v>106208</v>
      </c>
      <c r="B14881" s="261" t="s">
        <v>15121</v>
      </c>
      <c r="C14881" s="268" t="s">
        <v>111</v>
      </c>
      <c r="D14881" s="283">
        <v>0</v>
      </c>
    </row>
    <row r="14882" spans="1:4">
      <c r="A14882" s="268">
        <v>96393</v>
      </c>
      <c r="B14882" s="261" t="s">
        <v>15122</v>
      </c>
      <c r="C14882" s="268" t="s">
        <v>138</v>
      </c>
      <c r="D14882" s="283">
        <v>173.78</v>
      </c>
    </row>
    <row r="14883" spans="1:4">
      <c r="A14883" s="268">
        <v>96394</v>
      </c>
      <c r="B14883" s="261" t="s">
        <v>15123</v>
      </c>
      <c r="C14883" s="268" t="s">
        <v>138</v>
      </c>
      <c r="D14883" s="283">
        <v>244.2</v>
      </c>
    </row>
    <row r="14884" spans="1:4">
      <c r="A14884" s="268">
        <v>104363</v>
      </c>
      <c r="B14884" s="261" t="s">
        <v>15124</v>
      </c>
      <c r="C14884" s="268" t="s">
        <v>123</v>
      </c>
      <c r="D14884" s="283">
        <v>0</v>
      </c>
    </row>
    <row r="14885" spans="1:4">
      <c r="A14885" s="268">
        <v>104360</v>
      </c>
      <c r="B14885" s="261" t="s">
        <v>15125</v>
      </c>
      <c r="C14885" s="268" t="s">
        <v>123</v>
      </c>
      <c r="D14885" s="283">
        <v>0</v>
      </c>
    </row>
    <row r="14886" spans="1:4">
      <c r="A14886" s="268">
        <v>104358</v>
      </c>
      <c r="B14886" s="261" t="s">
        <v>15126</v>
      </c>
      <c r="C14886" s="268" t="s">
        <v>123</v>
      </c>
      <c r="D14886" s="283">
        <v>0</v>
      </c>
    </row>
    <row r="14887" spans="1:4">
      <c r="A14887" s="268">
        <v>104362</v>
      </c>
      <c r="B14887" s="261" t="s">
        <v>15127</v>
      </c>
      <c r="C14887" s="268" t="s">
        <v>123</v>
      </c>
      <c r="D14887" s="283">
        <v>0</v>
      </c>
    </row>
    <row r="14888" spans="1:4">
      <c r="A14888" s="268">
        <v>104361</v>
      </c>
      <c r="B14888" s="261" t="s">
        <v>15128</v>
      </c>
      <c r="C14888" s="268" t="s">
        <v>123</v>
      </c>
      <c r="D14888" s="283">
        <v>0</v>
      </c>
    </row>
    <row r="14889" spans="1:4">
      <c r="A14889" s="268">
        <v>104359</v>
      </c>
      <c r="B14889" s="261" t="s">
        <v>15129</v>
      </c>
      <c r="C14889" s="268" t="s">
        <v>123</v>
      </c>
      <c r="D14889" s="283">
        <v>0</v>
      </c>
    </row>
    <row r="14890" spans="1:4">
      <c r="A14890" s="268">
        <v>96395</v>
      </c>
      <c r="B14890" s="261" t="s">
        <v>15130</v>
      </c>
      <c r="C14890" s="268" t="s">
        <v>138</v>
      </c>
      <c r="D14890" s="283">
        <v>341.9</v>
      </c>
    </row>
    <row r="14891" spans="1:4">
      <c r="A14891" s="268">
        <v>106102</v>
      </c>
      <c r="B14891" s="261" t="s">
        <v>15131</v>
      </c>
      <c r="C14891" s="268" t="s">
        <v>123</v>
      </c>
      <c r="D14891" s="283">
        <v>0</v>
      </c>
    </row>
    <row r="14892" spans="1:4">
      <c r="A14892" s="268">
        <v>106103</v>
      </c>
      <c r="B14892" s="261" t="s">
        <v>15132</v>
      </c>
      <c r="C14892" s="268" t="s">
        <v>123</v>
      </c>
      <c r="D14892" s="283">
        <v>0</v>
      </c>
    </row>
    <row r="14893" spans="1:4">
      <c r="A14893" s="268">
        <v>104373</v>
      </c>
      <c r="B14893" s="261" t="s">
        <v>15133</v>
      </c>
      <c r="C14893" s="268" t="s">
        <v>123</v>
      </c>
      <c r="D14893" s="283">
        <v>0</v>
      </c>
    </row>
    <row r="14894" spans="1:4">
      <c r="A14894" s="268">
        <v>104374</v>
      </c>
      <c r="B14894" s="261" t="s">
        <v>15134</v>
      </c>
      <c r="C14894" s="268" t="s">
        <v>123</v>
      </c>
      <c r="D14894" s="283">
        <v>0</v>
      </c>
    </row>
    <row r="14895" spans="1:4">
      <c r="A14895" s="268">
        <v>105529</v>
      </c>
      <c r="B14895" s="261" t="s">
        <v>15135</v>
      </c>
      <c r="C14895" s="268" t="s">
        <v>138</v>
      </c>
      <c r="D14895" s="283">
        <v>209.98</v>
      </c>
    </row>
    <row r="14896" spans="1:4">
      <c r="A14896" s="268">
        <v>105530</v>
      </c>
      <c r="B14896" s="261" t="s">
        <v>15136</v>
      </c>
      <c r="C14896" s="268" t="s">
        <v>138</v>
      </c>
      <c r="D14896" s="283">
        <v>242.53</v>
      </c>
    </row>
    <row r="14897" spans="1:4">
      <c r="A14897" s="268">
        <v>105531</v>
      </c>
      <c r="B14897" s="261" t="s">
        <v>15137</v>
      </c>
      <c r="C14897" s="268" t="s">
        <v>138</v>
      </c>
      <c r="D14897" s="283">
        <v>275.07</v>
      </c>
    </row>
    <row r="14898" spans="1:4">
      <c r="A14898" s="268">
        <v>105527</v>
      </c>
      <c r="B14898" s="261" t="s">
        <v>15138</v>
      </c>
      <c r="C14898" s="268" t="s">
        <v>138</v>
      </c>
      <c r="D14898" s="283">
        <v>144.91</v>
      </c>
    </row>
    <row r="14899" spans="1:4">
      <c r="A14899" s="268">
        <v>105532</v>
      </c>
      <c r="B14899" s="261" t="s">
        <v>15139</v>
      </c>
      <c r="C14899" s="268" t="s">
        <v>138</v>
      </c>
      <c r="D14899" s="283">
        <v>188.22</v>
      </c>
    </row>
    <row r="14900" spans="1:4">
      <c r="A14900" s="268">
        <v>105533</v>
      </c>
      <c r="B14900" s="261" t="s">
        <v>15140</v>
      </c>
      <c r="C14900" s="268" t="s">
        <v>138</v>
      </c>
      <c r="D14900" s="283">
        <v>221.22</v>
      </c>
    </row>
    <row r="14901" spans="1:4">
      <c r="A14901" s="268">
        <v>105534</v>
      </c>
      <c r="B14901" s="261" t="s">
        <v>15141</v>
      </c>
      <c r="C14901" s="268" t="s">
        <v>138</v>
      </c>
      <c r="D14901" s="283">
        <v>254.22</v>
      </c>
    </row>
    <row r="14902" spans="1:4">
      <c r="A14902" s="268">
        <v>105528</v>
      </c>
      <c r="B14902" s="261" t="s">
        <v>15142</v>
      </c>
      <c r="C14902" s="268" t="s">
        <v>138</v>
      </c>
      <c r="D14902" s="283">
        <v>122.24</v>
      </c>
    </row>
    <row r="14903" spans="1:4">
      <c r="A14903" s="268">
        <v>105523</v>
      </c>
      <c r="B14903" s="261" t="s">
        <v>15143</v>
      </c>
      <c r="C14903" s="268" t="s">
        <v>138</v>
      </c>
      <c r="D14903" s="283">
        <v>44.22</v>
      </c>
    </row>
    <row r="14904" spans="1:4">
      <c r="A14904" s="268">
        <v>105759</v>
      </c>
      <c r="B14904" s="261" t="s">
        <v>15144</v>
      </c>
      <c r="C14904" s="268" t="s">
        <v>138</v>
      </c>
      <c r="D14904" s="283">
        <v>61.85</v>
      </c>
    </row>
    <row r="14905" spans="1:4">
      <c r="A14905" s="268">
        <v>105524</v>
      </c>
      <c r="B14905" s="261" t="s">
        <v>15145</v>
      </c>
      <c r="C14905" s="268" t="s">
        <v>138</v>
      </c>
      <c r="D14905" s="283">
        <v>79.47</v>
      </c>
    </row>
    <row r="14906" spans="1:4">
      <c r="A14906" s="268">
        <v>105525</v>
      </c>
      <c r="B14906" s="261" t="s">
        <v>15146</v>
      </c>
      <c r="C14906" s="268" t="s">
        <v>138</v>
      </c>
      <c r="D14906" s="283">
        <v>114.74</v>
      </c>
    </row>
    <row r="14907" spans="1:4">
      <c r="A14907" s="268">
        <v>105526</v>
      </c>
      <c r="B14907" s="261" t="s">
        <v>15147</v>
      </c>
      <c r="C14907" s="268" t="s">
        <v>138</v>
      </c>
      <c r="D14907" s="283">
        <v>150</v>
      </c>
    </row>
    <row r="14908" spans="1:4">
      <c r="A14908" s="268">
        <v>105034</v>
      </c>
      <c r="B14908" s="261" t="s">
        <v>15148</v>
      </c>
      <c r="C14908" s="268" t="s">
        <v>111</v>
      </c>
      <c r="D14908" s="283">
        <v>42.22</v>
      </c>
    </row>
    <row r="14909" spans="1:4">
      <c r="A14909" s="268">
        <v>105033</v>
      </c>
      <c r="B14909" s="261" t="s">
        <v>15149</v>
      </c>
      <c r="C14909" s="268" t="s">
        <v>111</v>
      </c>
      <c r="D14909" s="283">
        <v>59.53</v>
      </c>
    </row>
    <row r="14910" spans="1:4">
      <c r="A14910" s="268">
        <v>93205</v>
      </c>
      <c r="B14910" s="261" t="s">
        <v>15150</v>
      </c>
      <c r="C14910" s="268" t="s">
        <v>111</v>
      </c>
      <c r="D14910" s="283">
        <v>72.09</v>
      </c>
    </row>
    <row r="14911" spans="1:4">
      <c r="A14911" s="268">
        <v>105032</v>
      </c>
      <c r="B14911" s="261" t="s">
        <v>15151</v>
      </c>
      <c r="C14911" s="268" t="s">
        <v>111</v>
      </c>
      <c r="D14911" s="283">
        <v>33.31</v>
      </c>
    </row>
    <row r="14912" spans="1:4">
      <c r="A14912" s="268">
        <v>105031</v>
      </c>
      <c r="B14912" s="261" t="s">
        <v>15152</v>
      </c>
      <c r="C14912" s="268" t="s">
        <v>111</v>
      </c>
      <c r="D14912" s="283">
        <v>49.38</v>
      </c>
    </row>
    <row r="14913" spans="1:4">
      <c r="A14913" s="268">
        <v>93199</v>
      </c>
      <c r="B14913" s="261" t="s">
        <v>15153</v>
      </c>
      <c r="C14913" s="268" t="s">
        <v>111</v>
      </c>
      <c r="D14913" s="283">
        <v>52.7</v>
      </c>
    </row>
    <row r="14914" spans="1:4">
      <c r="A14914" s="268">
        <v>105030</v>
      </c>
      <c r="B14914" s="261" t="s">
        <v>15154</v>
      </c>
      <c r="C14914" s="268" t="s">
        <v>111</v>
      </c>
      <c r="D14914" s="283">
        <v>43.27</v>
      </c>
    </row>
    <row r="14915" spans="1:4">
      <c r="A14915" s="268">
        <v>105029</v>
      </c>
      <c r="B14915" s="261" t="s">
        <v>15155</v>
      </c>
      <c r="C14915" s="268" t="s">
        <v>111</v>
      </c>
      <c r="D14915" s="283">
        <v>51.77</v>
      </c>
    </row>
    <row r="14916" spans="1:4">
      <c r="A14916" s="268">
        <v>93197</v>
      </c>
      <c r="B14916" s="261" t="s">
        <v>15156</v>
      </c>
      <c r="C14916" s="268" t="s">
        <v>111</v>
      </c>
      <c r="D14916" s="283">
        <v>60.3</v>
      </c>
    </row>
    <row r="14917" spans="1:4">
      <c r="A14917" s="268">
        <v>105040</v>
      </c>
      <c r="B14917" s="261" t="s">
        <v>15157</v>
      </c>
      <c r="C14917" s="268" t="s">
        <v>111</v>
      </c>
      <c r="D14917" s="283">
        <v>33.979999999999997</v>
      </c>
    </row>
    <row r="14918" spans="1:4">
      <c r="A14918" s="268">
        <v>105039</v>
      </c>
      <c r="B14918" s="261" t="s">
        <v>15158</v>
      </c>
      <c r="C14918" s="268" t="s">
        <v>111</v>
      </c>
      <c r="D14918" s="283">
        <v>50.17</v>
      </c>
    </row>
    <row r="14919" spans="1:4">
      <c r="A14919" s="268">
        <v>105038</v>
      </c>
      <c r="B14919" s="261" t="s">
        <v>15159</v>
      </c>
      <c r="C14919" s="268" t="s">
        <v>111</v>
      </c>
      <c r="D14919" s="283">
        <v>69.67</v>
      </c>
    </row>
    <row r="14920" spans="1:4">
      <c r="A14920" s="268">
        <v>105028</v>
      </c>
      <c r="B14920" s="261" t="s">
        <v>15160</v>
      </c>
      <c r="C14920" s="268" t="s">
        <v>111</v>
      </c>
      <c r="D14920" s="283">
        <v>22.39</v>
      </c>
    </row>
    <row r="14921" spans="1:4">
      <c r="A14921" s="268">
        <v>105027</v>
      </c>
      <c r="B14921" s="261" t="s">
        <v>15161</v>
      </c>
      <c r="C14921" s="268" t="s">
        <v>111</v>
      </c>
      <c r="D14921" s="283">
        <v>25.72</v>
      </c>
    </row>
    <row r="14922" spans="1:4">
      <c r="A14922" s="268">
        <v>93194</v>
      </c>
      <c r="B14922" s="261" t="s">
        <v>15162</v>
      </c>
      <c r="C14922" s="268" t="s">
        <v>111</v>
      </c>
      <c r="D14922" s="283">
        <v>29.52</v>
      </c>
    </row>
    <row r="14923" spans="1:4">
      <c r="A14923" s="268">
        <v>93200</v>
      </c>
      <c r="B14923" s="261" t="s">
        <v>15163</v>
      </c>
      <c r="C14923" s="268" t="s">
        <v>111</v>
      </c>
      <c r="D14923" s="283">
        <v>12.8</v>
      </c>
    </row>
    <row r="14924" spans="1:4">
      <c r="A14924" s="268">
        <v>93203</v>
      </c>
      <c r="B14924" s="261" t="s">
        <v>15164</v>
      </c>
      <c r="C14924" s="268" t="s">
        <v>111</v>
      </c>
      <c r="D14924" s="283">
        <v>13.98</v>
      </c>
    </row>
    <row r="14925" spans="1:4">
      <c r="A14925" s="268">
        <v>93202</v>
      </c>
      <c r="B14925" s="261" t="s">
        <v>15165</v>
      </c>
      <c r="C14925" s="268" t="s">
        <v>111</v>
      </c>
      <c r="D14925" s="283">
        <v>27.91</v>
      </c>
    </row>
    <row r="14926" spans="1:4">
      <c r="A14926" s="268">
        <v>105026</v>
      </c>
      <c r="B14926" s="261" t="s">
        <v>15166</v>
      </c>
      <c r="C14926" s="268" t="s">
        <v>111</v>
      </c>
      <c r="D14926" s="283">
        <v>43.27</v>
      </c>
    </row>
    <row r="14927" spans="1:4">
      <c r="A14927" s="268">
        <v>105025</v>
      </c>
      <c r="B14927" s="261" t="s">
        <v>15167</v>
      </c>
      <c r="C14927" s="268" t="s">
        <v>111</v>
      </c>
      <c r="D14927" s="283">
        <v>61.42</v>
      </c>
    </row>
    <row r="14928" spans="1:4">
      <c r="A14928" s="268">
        <v>93191</v>
      </c>
      <c r="B14928" s="261" t="s">
        <v>15168</v>
      </c>
      <c r="C14928" s="268" t="s">
        <v>111</v>
      </c>
      <c r="D14928" s="283">
        <v>74.41</v>
      </c>
    </row>
    <row r="14929" spans="1:4">
      <c r="A14929" s="268">
        <v>105024</v>
      </c>
      <c r="B14929" s="261" t="s">
        <v>15169</v>
      </c>
      <c r="C14929" s="268" t="s">
        <v>111</v>
      </c>
      <c r="D14929" s="283">
        <v>56.27</v>
      </c>
    </row>
    <row r="14930" spans="1:4">
      <c r="A14930" s="268">
        <v>105023</v>
      </c>
      <c r="B14930" s="261" t="s">
        <v>15170</v>
      </c>
      <c r="C14930" s="268" t="s">
        <v>111</v>
      </c>
      <c r="D14930" s="283">
        <v>68.760000000000005</v>
      </c>
    </row>
    <row r="14931" spans="1:4">
      <c r="A14931" s="268">
        <v>93187</v>
      </c>
      <c r="B14931" s="261" t="s">
        <v>15171</v>
      </c>
      <c r="C14931" s="268" t="s">
        <v>111</v>
      </c>
      <c r="D14931" s="283">
        <v>81.239999999999995</v>
      </c>
    </row>
    <row r="14932" spans="1:4">
      <c r="A14932" s="268">
        <v>105037</v>
      </c>
      <c r="B14932" s="261" t="s">
        <v>15172</v>
      </c>
      <c r="C14932" s="268" t="s">
        <v>111</v>
      </c>
      <c r="D14932" s="283">
        <v>34.14</v>
      </c>
    </row>
    <row r="14933" spans="1:4">
      <c r="A14933" s="268">
        <v>105036</v>
      </c>
      <c r="B14933" s="261" t="s">
        <v>15173</v>
      </c>
      <c r="C14933" s="268" t="s">
        <v>111</v>
      </c>
      <c r="D14933" s="283">
        <v>50.39</v>
      </c>
    </row>
    <row r="14934" spans="1:4">
      <c r="A14934" s="268">
        <v>105035</v>
      </c>
      <c r="B14934" s="261" t="s">
        <v>15174</v>
      </c>
      <c r="C14934" s="268" t="s">
        <v>111</v>
      </c>
      <c r="D14934" s="283">
        <v>69.86</v>
      </c>
    </row>
    <row r="14935" spans="1:4">
      <c r="A14935" s="268">
        <v>105022</v>
      </c>
      <c r="B14935" s="261" t="s">
        <v>15175</v>
      </c>
      <c r="C14935" s="268" t="s">
        <v>111</v>
      </c>
      <c r="D14935" s="283">
        <v>22.74</v>
      </c>
    </row>
    <row r="14936" spans="1:4">
      <c r="A14936" s="268">
        <v>105021</v>
      </c>
      <c r="B14936" s="261" t="s">
        <v>15176</v>
      </c>
      <c r="C14936" s="268" t="s">
        <v>111</v>
      </c>
      <c r="D14936" s="283">
        <v>26.11</v>
      </c>
    </row>
    <row r="14937" spans="1:4">
      <c r="A14937" s="268">
        <v>93184</v>
      </c>
      <c r="B14937" s="261" t="s">
        <v>15177</v>
      </c>
      <c r="C14937" s="268" t="s">
        <v>111</v>
      </c>
      <c r="D14937" s="283">
        <v>30.3</v>
      </c>
    </row>
    <row r="14938" spans="1:4">
      <c r="A14938" s="268">
        <v>106317</v>
      </c>
      <c r="B14938" s="261" t="s">
        <v>15178</v>
      </c>
      <c r="C14938" s="268" t="s">
        <v>147</v>
      </c>
      <c r="D14938" s="283">
        <v>0</v>
      </c>
    </row>
    <row r="14939" spans="1:4">
      <c r="A14939" s="268">
        <v>102237</v>
      </c>
      <c r="B14939" s="261" t="s">
        <v>15179</v>
      </c>
      <c r="C14939" s="268" t="s">
        <v>147</v>
      </c>
      <c r="D14939" s="283">
        <v>0</v>
      </c>
    </row>
    <row r="14940" spans="1:4">
      <c r="A14940" s="268">
        <v>102149</v>
      </c>
      <c r="B14940" s="261" t="s">
        <v>15180</v>
      </c>
      <c r="C14940" s="268" t="s">
        <v>147</v>
      </c>
      <c r="D14940" s="283">
        <v>0</v>
      </c>
    </row>
    <row r="14941" spans="1:4">
      <c r="A14941" s="268">
        <v>102144</v>
      </c>
      <c r="B14941" s="261" t="s">
        <v>15181</v>
      </c>
      <c r="C14941" s="268" t="s">
        <v>147</v>
      </c>
      <c r="D14941" s="283">
        <v>0</v>
      </c>
    </row>
    <row r="14942" spans="1:4">
      <c r="A14942" s="268">
        <v>102150</v>
      </c>
      <c r="B14942" s="261" t="s">
        <v>15182</v>
      </c>
      <c r="C14942" s="268" t="s">
        <v>147</v>
      </c>
      <c r="D14942" s="283">
        <v>0</v>
      </c>
    </row>
    <row r="14943" spans="1:4">
      <c r="A14943" s="268">
        <v>102145</v>
      </c>
      <c r="B14943" s="261" t="s">
        <v>15183</v>
      </c>
      <c r="C14943" s="268" t="s">
        <v>147</v>
      </c>
      <c r="D14943" s="283">
        <v>0</v>
      </c>
    </row>
    <row r="14944" spans="1:4">
      <c r="A14944" s="268">
        <v>102146</v>
      </c>
      <c r="B14944" s="261" t="s">
        <v>15184</v>
      </c>
      <c r="C14944" s="268" t="s">
        <v>147</v>
      </c>
      <c r="D14944" s="283">
        <v>0</v>
      </c>
    </row>
    <row r="14945" spans="1:4">
      <c r="A14945" s="268">
        <v>102147</v>
      </c>
      <c r="B14945" s="261" t="s">
        <v>15185</v>
      </c>
      <c r="C14945" s="268" t="s">
        <v>147</v>
      </c>
      <c r="D14945" s="283">
        <v>0</v>
      </c>
    </row>
    <row r="14946" spans="1:4">
      <c r="A14946" s="268">
        <v>102148</v>
      </c>
      <c r="B14946" s="261" t="s">
        <v>15186</v>
      </c>
      <c r="C14946" s="268" t="s">
        <v>147</v>
      </c>
      <c r="D14946" s="283">
        <v>0</v>
      </c>
    </row>
    <row r="14947" spans="1:4">
      <c r="A14947" s="268">
        <v>102171</v>
      </c>
      <c r="B14947" s="261" t="s">
        <v>15187</v>
      </c>
      <c r="C14947" s="268" t="s">
        <v>147</v>
      </c>
      <c r="D14947" s="283">
        <v>500.82</v>
      </c>
    </row>
    <row r="14948" spans="1:4">
      <c r="A14948" s="268">
        <v>102172</v>
      </c>
      <c r="B14948" s="261" t="s">
        <v>15188</v>
      </c>
      <c r="C14948" s="268" t="s">
        <v>147</v>
      </c>
      <c r="D14948" s="283">
        <v>486.44</v>
      </c>
    </row>
    <row r="14949" spans="1:4">
      <c r="A14949" s="268">
        <v>102170</v>
      </c>
      <c r="B14949" s="261" t="s">
        <v>15189</v>
      </c>
      <c r="C14949" s="268" t="s">
        <v>147</v>
      </c>
      <c r="D14949" s="283">
        <v>273.86</v>
      </c>
    </row>
    <row r="14950" spans="1:4">
      <c r="A14950" s="268">
        <v>102160</v>
      </c>
      <c r="B14950" s="261" t="s">
        <v>15190</v>
      </c>
      <c r="C14950" s="268" t="s">
        <v>147</v>
      </c>
      <c r="D14950" s="283">
        <v>170.35</v>
      </c>
    </row>
    <row r="14951" spans="1:4">
      <c r="A14951" s="268">
        <v>106315</v>
      </c>
      <c r="B14951" s="261" t="s">
        <v>15191</v>
      </c>
      <c r="C14951" s="268" t="s">
        <v>147</v>
      </c>
      <c r="D14951" s="283">
        <v>0</v>
      </c>
    </row>
    <row r="14952" spans="1:4">
      <c r="A14952" s="268">
        <v>102174</v>
      </c>
      <c r="B14952" s="261" t="s">
        <v>15192</v>
      </c>
      <c r="C14952" s="268" t="s">
        <v>147</v>
      </c>
      <c r="D14952" s="283">
        <v>0</v>
      </c>
    </row>
    <row r="14953" spans="1:4">
      <c r="A14953" s="268">
        <v>106316</v>
      </c>
      <c r="B14953" s="261" t="s">
        <v>15193</v>
      </c>
      <c r="C14953" s="268" t="s">
        <v>147</v>
      </c>
      <c r="D14953" s="283">
        <v>0</v>
      </c>
    </row>
    <row r="14954" spans="1:4">
      <c r="A14954" s="268">
        <v>102175</v>
      </c>
      <c r="B14954" s="261" t="s">
        <v>15194</v>
      </c>
      <c r="C14954" s="268" t="s">
        <v>147</v>
      </c>
      <c r="D14954" s="283">
        <v>0</v>
      </c>
    </row>
    <row r="14955" spans="1:4">
      <c r="A14955" s="268">
        <v>106314</v>
      </c>
      <c r="B14955" s="261" t="s">
        <v>15195</v>
      </c>
      <c r="C14955" s="268" t="s">
        <v>147</v>
      </c>
      <c r="D14955" s="283">
        <v>0</v>
      </c>
    </row>
    <row r="14956" spans="1:4">
      <c r="A14956" s="268">
        <v>102173</v>
      </c>
      <c r="B14956" s="261" t="s">
        <v>15196</v>
      </c>
      <c r="C14956" s="268" t="s">
        <v>147</v>
      </c>
      <c r="D14956" s="283">
        <v>0</v>
      </c>
    </row>
    <row r="14957" spans="1:4">
      <c r="A14957" s="268">
        <v>102163</v>
      </c>
      <c r="B14957" s="261" t="s">
        <v>15197</v>
      </c>
      <c r="C14957" s="268" t="s">
        <v>147</v>
      </c>
      <c r="D14957" s="283">
        <v>350.11</v>
      </c>
    </row>
    <row r="14958" spans="1:4">
      <c r="A14958" s="268">
        <v>102153</v>
      </c>
      <c r="B14958" s="261" t="s">
        <v>15198</v>
      </c>
      <c r="C14958" s="268" t="s">
        <v>147</v>
      </c>
      <c r="D14958" s="283">
        <v>246.6</v>
      </c>
    </row>
    <row r="14959" spans="1:4">
      <c r="A14959" s="268">
        <v>102165</v>
      </c>
      <c r="B14959" s="261" t="s">
        <v>15199</v>
      </c>
      <c r="C14959" s="268" t="s">
        <v>147</v>
      </c>
      <c r="D14959" s="283">
        <v>339.06</v>
      </c>
    </row>
    <row r="14960" spans="1:4">
      <c r="A14960" s="268">
        <v>102155</v>
      </c>
      <c r="B14960" s="261" t="s">
        <v>15200</v>
      </c>
      <c r="C14960" s="268" t="s">
        <v>147</v>
      </c>
      <c r="D14960" s="283">
        <v>254.32</v>
      </c>
    </row>
    <row r="14961" spans="1:4">
      <c r="A14961" s="268">
        <v>102167</v>
      </c>
      <c r="B14961" s="261" t="s">
        <v>15201</v>
      </c>
      <c r="C14961" s="268" t="s">
        <v>147</v>
      </c>
      <c r="D14961" s="283">
        <v>397.49</v>
      </c>
    </row>
    <row r="14962" spans="1:4">
      <c r="A14962" s="268">
        <v>102157</v>
      </c>
      <c r="B14962" s="261" t="s">
        <v>15202</v>
      </c>
      <c r="C14962" s="268" t="s">
        <v>147</v>
      </c>
      <c r="D14962" s="283">
        <v>331.73</v>
      </c>
    </row>
    <row r="14963" spans="1:4">
      <c r="A14963" s="268">
        <v>102169</v>
      </c>
      <c r="B14963" s="261" t="s">
        <v>15203</v>
      </c>
      <c r="C14963" s="268" t="s">
        <v>147</v>
      </c>
      <c r="D14963" s="283">
        <v>441</v>
      </c>
    </row>
    <row r="14964" spans="1:4">
      <c r="A14964" s="268">
        <v>102159</v>
      </c>
      <c r="B14964" s="261" t="s">
        <v>15204</v>
      </c>
      <c r="C14964" s="268" t="s">
        <v>147</v>
      </c>
      <c r="D14964" s="283">
        <v>398.6</v>
      </c>
    </row>
    <row r="14965" spans="1:4">
      <c r="A14965" s="268">
        <v>102161</v>
      </c>
      <c r="B14965" s="261" t="s">
        <v>15205</v>
      </c>
      <c r="C14965" s="268" t="s">
        <v>147</v>
      </c>
      <c r="D14965" s="283">
        <v>280.20999999999998</v>
      </c>
    </row>
    <row r="14966" spans="1:4">
      <c r="A14966" s="268">
        <v>102151</v>
      </c>
      <c r="B14966" s="261" t="s">
        <v>15206</v>
      </c>
      <c r="C14966" s="268" t="s">
        <v>147</v>
      </c>
      <c r="D14966" s="283">
        <v>176.7</v>
      </c>
    </row>
    <row r="14967" spans="1:4">
      <c r="A14967" s="268">
        <v>102162</v>
      </c>
      <c r="B14967" s="261" t="s">
        <v>15207</v>
      </c>
      <c r="C14967" s="268" t="s">
        <v>147</v>
      </c>
      <c r="D14967" s="283">
        <v>299.27999999999997</v>
      </c>
    </row>
    <row r="14968" spans="1:4">
      <c r="A14968" s="268">
        <v>102152</v>
      </c>
      <c r="B14968" s="261" t="s">
        <v>15208</v>
      </c>
      <c r="C14968" s="268" t="s">
        <v>147</v>
      </c>
      <c r="D14968" s="283">
        <v>195.77</v>
      </c>
    </row>
    <row r="14969" spans="1:4">
      <c r="A14969" s="268">
        <v>102164</v>
      </c>
      <c r="B14969" s="261" t="s">
        <v>15209</v>
      </c>
      <c r="C14969" s="268" t="s">
        <v>147</v>
      </c>
      <c r="D14969" s="283">
        <v>297.48</v>
      </c>
    </row>
    <row r="14970" spans="1:4">
      <c r="A14970" s="268">
        <v>102154</v>
      </c>
      <c r="B14970" s="261" t="s">
        <v>15210</v>
      </c>
      <c r="C14970" s="268" t="s">
        <v>147</v>
      </c>
      <c r="D14970" s="283">
        <v>212.74</v>
      </c>
    </row>
    <row r="14971" spans="1:4">
      <c r="A14971" s="268">
        <v>102166</v>
      </c>
      <c r="B14971" s="261" t="s">
        <v>15211</v>
      </c>
      <c r="C14971" s="268" t="s">
        <v>147</v>
      </c>
      <c r="D14971" s="283">
        <v>308.52999999999997</v>
      </c>
    </row>
    <row r="14972" spans="1:4">
      <c r="A14972" s="268">
        <v>102156</v>
      </c>
      <c r="B14972" s="261" t="s">
        <v>15212</v>
      </c>
      <c r="C14972" s="268" t="s">
        <v>147</v>
      </c>
      <c r="D14972" s="283">
        <v>242.77</v>
      </c>
    </row>
    <row r="14973" spans="1:4">
      <c r="A14973" s="268">
        <v>102168</v>
      </c>
      <c r="B14973" s="261" t="s">
        <v>15213</v>
      </c>
      <c r="C14973" s="268" t="s">
        <v>147</v>
      </c>
      <c r="D14973" s="283">
        <v>383.71</v>
      </c>
    </row>
    <row r="14974" spans="1:4">
      <c r="A14974" s="268">
        <v>102158</v>
      </c>
      <c r="B14974" s="261" t="s">
        <v>15214</v>
      </c>
      <c r="C14974" s="268" t="s">
        <v>147</v>
      </c>
      <c r="D14974" s="283">
        <v>334.98</v>
      </c>
    </row>
    <row r="14975" spans="1:4">
      <c r="A14975" s="268">
        <v>102181</v>
      </c>
      <c r="B14975" s="261" t="s">
        <v>15215</v>
      </c>
      <c r="C14975" s="268" t="s">
        <v>147</v>
      </c>
      <c r="D14975" s="283">
        <v>473.54</v>
      </c>
    </row>
    <row r="14976" spans="1:4">
      <c r="A14976" s="268">
        <v>102179</v>
      </c>
      <c r="B14976" s="261" t="s">
        <v>15216</v>
      </c>
      <c r="C14976" s="268" t="s">
        <v>147</v>
      </c>
      <c r="D14976" s="283">
        <v>338.69</v>
      </c>
    </row>
    <row r="14977" spans="1:4">
      <c r="A14977" s="268">
        <v>102180</v>
      </c>
      <c r="B14977" s="261" t="s">
        <v>15217</v>
      </c>
      <c r="C14977" s="268" t="s">
        <v>147</v>
      </c>
      <c r="D14977" s="283">
        <v>396.2</v>
      </c>
    </row>
    <row r="14978" spans="1:4">
      <c r="A14978" s="268">
        <v>102189</v>
      </c>
      <c r="B14978" s="261" t="s">
        <v>15218</v>
      </c>
      <c r="C14978" s="268" t="s">
        <v>347</v>
      </c>
      <c r="D14978" s="283">
        <v>280.89</v>
      </c>
    </row>
    <row r="14979" spans="1:4">
      <c r="A14979" s="268">
        <v>102188</v>
      </c>
      <c r="B14979" s="261" t="s">
        <v>15219</v>
      </c>
      <c r="C14979" s="268" t="s">
        <v>347</v>
      </c>
      <c r="D14979" s="283">
        <v>1147.2</v>
      </c>
    </row>
    <row r="14980" spans="1:4">
      <c r="A14980" s="268">
        <v>106320</v>
      </c>
      <c r="B14980" s="261" t="s">
        <v>15220</v>
      </c>
      <c r="C14980" s="268" t="s">
        <v>347</v>
      </c>
      <c r="D14980" s="283">
        <v>2442.4</v>
      </c>
    </row>
    <row r="14981" spans="1:4">
      <c r="A14981" s="268">
        <v>102185</v>
      </c>
      <c r="B14981" s="261" t="s">
        <v>15221</v>
      </c>
      <c r="C14981" s="268" t="s">
        <v>347</v>
      </c>
      <c r="D14981" s="283">
        <v>4359.9799999999996</v>
      </c>
    </row>
    <row r="14982" spans="1:4">
      <c r="A14982" s="268">
        <v>106318</v>
      </c>
      <c r="B14982" s="261" t="s">
        <v>15222</v>
      </c>
      <c r="C14982" s="268" t="s">
        <v>347</v>
      </c>
      <c r="D14982" s="283">
        <v>1995.48</v>
      </c>
    </row>
    <row r="14983" spans="1:4">
      <c r="A14983" s="268">
        <v>106319</v>
      </c>
      <c r="B14983" s="261" t="s">
        <v>15223</v>
      </c>
      <c r="C14983" s="268" t="s">
        <v>347</v>
      </c>
      <c r="D14983" s="283">
        <v>2084.86</v>
      </c>
    </row>
    <row r="14984" spans="1:4">
      <c r="A14984" s="268">
        <v>102184</v>
      </c>
      <c r="B14984" s="261" t="s">
        <v>15224</v>
      </c>
      <c r="C14984" s="268" t="s">
        <v>347</v>
      </c>
      <c r="D14984" s="283">
        <v>2174.2399999999998</v>
      </c>
    </row>
    <row r="14985" spans="1:4">
      <c r="A14985" s="268">
        <v>102187</v>
      </c>
      <c r="B14985" s="261" t="s">
        <v>15225</v>
      </c>
      <c r="C14985" s="268" t="s">
        <v>347</v>
      </c>
      <c r="D14985" s="283">
        <v>0</v>
      </c>
    </row>
    <row r="14986" spans="1:4">
      <c r="A14986" s="268">
        <v>102186</v>
      </c>
      <c r="B14986" s="261" t="s">
        <v>15226</v>
      </c>
      <c r="C14986" s="268" t="s">
        <v>347</v>
      </c>
      <c r="D14986" s="283">
        <v>0</v>
      </c>
    </row>
    <row r="14987" spans="1:4">
      <c r="A14987" s="268">
        <v>102183</v>
      </c>
      <c r="B14987" s="261" t="s">
        <v>15227</v>
      </c>
      <c r="C14987" s="268" t="s">
        <v>347</v>
      </c>
      <c r="D14987" s="283">
        <v>1910.52</v>
      </c>
    </row>
    <row r="14988" spans="1:4">
      <c r="A14988" s="268">
        <v>102182</v>
      </c>
      <c r="B14988" s="261" t="s">
        <v>15228</v>
      </c>
      <c r="C14988" s="268" t="s">
        <v>347</v>
      </c>
      <c r="D14988" s="283">
        <v>1048.5</v>
      </c>
    </row>
    <row r="14989" spans="1:4">
      <c r="A14989" s="268">
        <v>102191</v>
      </c>
      <c r="B14989" s="261" t="s">
        <v>15229</v>
      </c>
      <c r="C14989" s="268" t="s">
        <v>147</v>
      </c>
      <c r="D14989" s="283">
        <v>19.2</v>
      </c>
    </row>
    <row r="14990" spans="1:4">
      <c r="A14990" s="268">
        <v>102190</v>
      </c>
      <c r="B14990" s="261" t="s">
        <v>15230</v>
      </c>
      <c r="C14990" s="268" t="s">
        <v>147</v>
      </c>
      <c r="D14990" s="283">
        <v>17.739999999999998</v>
      </c>
    </row>
    <row r="14991" spans="1:4">
      <c r="A14991" s="268">
        <v>102192</v>
      </c>
      <c r="B14991" s="261" t="s">
        <v>15231</v>
      </c>
      <c r="C14991" s="268" t="s">
        <v>147</v>
      </c>
      <c r="D14991" s="283">
        <v>16.96</v>
      </c>
    </row>
    <row r="14992" spans="1:4">
      <c r="A14992" s="268">
        <v>89354</v>
      </c>
      <c r="B14992" s="261" t="s">
        <v>15232</v>
      </c>
      <c r="C14992" s="268" t="s">
        <v>347</v>
      </c>
      <c r="D14992" s="283">
        <v>616</v>
      </c>
    </row>
    <row r="14993" spans="1:4">
      <c r="A14993" s="268">
        <v>103041</v>
      </c>
      <c r="B14993" s="261" t="s">
        <v>15233</v>
      </c>
      <c r="C14993" s="268" t="s">
        <v>347</v>
      </c>
      <c r="D14993" s="283">
        <v>21.88</v>
      </c>
    </row>
    <row r="14994" spans="1:4">
      <c r="A14994" s="268">
        <v>103042</v>
      </c>
      <c r="B14994" s="261" t="s">
        <v>15234</v>
      </c>
      <c r="C14994" s="268" t="s">
        <v>347</v>
      </c>
      <c r="D14994" s="283">
        <v>27.12</v>
      </c>
    </row>
    <row r="14995" spans="1:4">
      <c r="A14995" s="268">
        <v>103043</v>
      </c>
      <c r="B14995" s="261" t="s">
        <v>15235</v>
      </c>
      <c r="C14995" s="268" t="s">
        <v>347</v>
      </c>
      <c r="D14995" s="283">
        <v>25.23</v>
      </c>
    </row>
    <row r="14996" spans="1:4">
      <c r="A14996" s="268">
        <v>103044</v>
      </c>
      <c r="B14996" s="261" t="s">
        <v>15236</v>
      </c>
      <c r="C14996" s="268" t="s">
        <v>347</v>
      </c>
      <c r="D14996" s="283">
        <v>34.090000000000003</v>
      </c>
    </row>
    <row r="14997" spans="1:4">
      <c r="A14997" s="268">
        <v>103039</v>
      </c>
      <c r="B14997" s="261" t="s">
        <v>15237</v>
      </c>
      <c r="C14997" s="268" t="s">
        <v>347</v>
      </c>
      <c r="D14997" s="283">
        <v>75.400000000000006</v>
      </c>
    </row>
    <row r="14998" spans="1:4">
      <c r="A14998" s="268">
        <v>103038</v>
      </c>
      <c r="B14998" s="261" t="s">
        <v>15238</v>
      </c>
      <c r="C14998" s="268" t="s">
        <v>347</v>
      </c>
      <c r="D14998" s="283">
        <v>69.14</v>
      </c>
    </row>
    <row r="14999" spans="1:4">
      <c r="A14999" s="268">
        <v>103037</v>
      </c>
      <c r="B14999" s="261" t="s">
        <v>15239</v>
      </c>
      <c r="C14999" s="268" t="s">
        <v>347</v>
      </c>
      <c r="D14999" s="283">
        <v>51.64</v>
      </c>
    </row>
    <row r="15000" spans="1:4">
      <c r="A15000" s="268">
        <v>103036</v>
      </c>
      <c r="B15000" s="261" t="s">
        <v>15240</v>
      </c>
      <c r="C15000" s="268" t="s">
        <v>347</v>
      </c>
      <c r="D15000" s="283">
        <v>26.21</v>
      </c>
    </row>
    <row r="15001" spans="1:4">
      <c r="A15001" s="268">
        <v>103040</v>
      </c>
      <c r="B15001" s="261" t="s">
        <v>15241</v>
      </c>
      <c r="C15001" s="268" t="s">
        <v>347</v>
      </c>
      <c r="D15001" s="283">
        <v>111.91</v>
      </c>
    </row>
    <row r="15002" spans="1:4">
      <c r="A15002" s="268">
        <v>90371</v>
      </c>
      <c r="B15002" s="261" t="s">
        <v>15242</v>
      </c>
      <c r="C15002" s="268" t="s">
        <v>347</v>
      </c>
      <c r="D15002" s="283">
        <v>32.72</v>
      </c>
    </row>
    <row r="15003" spans="1:4">
      <c r="A15003" s="268">
        <v>103047</v>
      </c>
      <c r="B15003" s="261" t="s">
        <v>15243</v>
      </c>
      <c r="C15003" s="268" t="s">
        <v>347</v>
      </c>
      <c r="D15003" s="283">
        <v>26.73</v>
      </c>
    </row>
    <row r="15004" spans="1:4">
      <c r="A15004" s="268">
        <v>94489</v>
      </c>
      <c r="B15004" s="261" t="s">
        <v>15244</v>
      </c>
      <c r="C15004" s="268" t="s">
        <v>347</v>
      </c>
      <c r="D15004" s="283">
        <v>32.840000000000003</v>
      </c>
    </row>
    <row r="15005" spans="1:4">
      <c r="A15005" s="268">
        <v>94490</v>
      </c>
      <c r="B15005" s="261" t="s">
        <v>15245</v>
      </c>
      <c r="C15005" s="268" t="s">
        <v>347</v>
      </c>
      <c r="D15005" s="283">
        <v>48.69</v>
      </c>
    </row>
    <row r="15006" spans="1:4">
      <c r="A15006" s="268">
        <v>94491</v>
      </c>
      <c r="B15006" s="261" t="s">
        <v>15246</v>
      </c>
      <c r="C15006" s="268" t="s">
        <v>347</v>
      </c>
      <c r="D15006" s="283">
        <v>66.3</v>
      </c>
    </row>
    <row r="15007" spans="1:4">
      <c r="A15007" s="268">
        <v>94492</v>
      </c>
      <c r="B15007" s="261" t="s">
        <v>15247</v>
      </c>
      <c r="C15007" s="268" t="s">
        <v>347</v>
      </c>
      <c r="D15007" s="283">
        <v>68.180000000000007</v>
      </c>
    </row>
    <row r="15008" spans="1:4">
      <c r="A15008" s="268">
        <v>94493</v>
      </c>
      <c r="B15008" s="261" t="s">
        <v>15248</v>
      </c>
      <c r="C15008" s="268" t="s">
        <v>347</v>
      </c>
      <c r="D15008" s="283">
        <v>124.68</v>
      </c>
    </row>
    <row r="15009" spans="1:4">
      <c r="A15009" s="268">
        <v>94497</v>
      </c>
      <c r="B15009" s="261" t="s">
        <v>15249</v>
      </c>
      <c r="C15009" s="268" t="s">
        <v>347</v>
      </c>
      <c r="D15009" s="283">
        <v>121.88</v>
      </c>
    </row>
    <row r="15010" spans="1:4">
      <c r="A15010" s="268">
        <v>94794</v>
      </c>
      <c r="B15010" s="261" t="s">
        <v>15250</v>
      </c>
      <c r="C15010" s="268" t="s">
        <v>347</v>
      </c>
      <c r="D15010" s="283">
        <v>192.2</v>
      </c>
    </row>
    <row r="15011" spans="1:4">
      <c r="A15011" s="268">
        <v>94496</v>
      </c>
      <c r="B15011" s="261" t="s">
        <v>15251</v>
      </c>
      <c r="C15011" s="268" t="s">
        <v>347</v>
      </c>
      <c r="D15011" s="283">
        <v>96.2</v>
      </c>
    </row>
    <row r="15012" spans="1:4">
      <c r="A15012" s="268">
        <v>94793</v>
      </c>
      <c r="B15012" s="261" t="s">
        <v>15252</v>
      </c>
      <c r="C15012" s="268" t="s">
        <v>347</v>
      </c>
      <c r="D15012" s="283">
        <v>181.3</v>
      </c>
    </row>
    <row r="15013" spans="1:4">
      <c r="A15013" s="268">
        <v>94495</v>
      </c>
      <c r="B15013" s="261" t="s">
        <v>15253</v>
      </c>
      <c r="C15013" s="268" t="s">
        <v>347</v>
      </c>
      <c r="D15013" s="283">
        <v>70.61</v>
      </c>
    </row>
    <row r="15014" spans="1:4">
      <c r="A15014" s="268">
        <v>94792</v>
      </c>
      <c r="B15014" s="261" t="s">
        <v>15254</v>
      </c>
      <c r="C15014" s="268" t="s">
        <v>347</v>
      </c>
      <c r="D15014" s="283">
        <v>132.28</v>
      </c>
    </row>
    <row r="15015" spans="1:4">
      <c r="A15015" s="268">
        <v>89352</v>
      </c>
      <c r="B15015" s="261" t="s">
        <v>15255</v>
      </c>
      <c r="C15015" s="268" t="s">
        <v>347</v>
      </c>
      <c r="D15015" s="283">
        <v>41.47</v>
      </c>
    </row>
    <row r="15016" spans="1:4">
      <c r="A15016" s="268">
        <v>89986</v>
      </c>
      <c r="B15016" s="261" t="s">
        <v>15256</v>
      </c>
      <c r="C15016" s="268" t="s">
        <v>347</v>
      </c>
      <c r="D15016" s="283">
        <v>95.49</v>
      </c>
    </row>
    <row r="15017" spans="1:4">
      <c r="A15017" s="268">
        <v>94499</v>
      </c>
      <c r="B15017" s="261" t="s">
        <v>15257</v>
      </c>
      <c r="C15017" s="268" t="s">
        <v>347</v>
      </c>
      <c r="D15017" s="283">
        <v>335.12</v>
      </c>
    </row>
    <row r="15018" spans="1:4">
      <c r="A15018" s="268">
        <v>94498</v>
      </c>
      <c r="B15018" s="261" t="s">
        <v>15258</v>
      </c>
      <c r="C15018" s="268" t="s">
        <v>347</v>
      </c>
      <c r="D15018" s="283">
        <v>168.27</v>
      </c>
    </row>
    <row r="15019" spans="1:4">
      <c r="A15019" s="268">
        <v>94500</v>
      </c>
      <c r="B15019" s="261" t="s">
        <v>15259</v>
      </c>
      <c r="C15019" s="268" t="s">
        <v>347</v>
      </c>
      <c r="D15019" s="283">
        <v>406.75</v>
      </c>
    </row>
    <row r="15020" spans="1:4">
      <c r="A15020" s="268">
        <v>89353</v>
      </c>
      <c r="B15020" s="261" t="s">
        <v>15260</v>
      </c>
      <c r="C15020" s="268" t="s">
        <v>347</v>
      </c>
      <c r="D15020" s="283">
        <v>45.63</v>
      </c>
    </row>
    <row r="15021" spans="1:4">
      <c r="A15021" s="268">
        <v>89987</v>
      </c>
      <c r="B15021" s="261" t="s">
        <v>15261</v>
      </c>
      <c r="C15021" s="268" t="s">
        <v>347</v>
      </c>
      <c r="D15021" s="283">
        <v>108.55</v>
      </c>
    </row>
    <row r="15022" spans="1:4">
      <c r="A15022" s="268">
        <v>94501</v>
      </c>
      <c r="B15022" s="261" t="s">
        <v>15262</v>
      </c>
      <c r="C15022" s="268" t="s">
        <v>347</v>
      </c>
      <c r="D15022" s="283">
        <v>821.9</v>
      </c>
    </row>
    <row r="15023" spans="1:4">
      <c r="A15023" s="268">
        <v>89349</v>
      </c>
      <c r="B15023" s="261" t="s">
        <v>15263</v>
      </c>
      <c r="C15023" s="268" t="s">
        <v>347</v>
      </c>
      <c r="D15023" s="283">
        <v>30.56</v>
      </c>
    </row>
    <row r="15024" spans="1:4">
      <c r="A15024" s="268">
        <v>89984</v>
      </c>
      <c r="B15024" s="261" t="s">
        <v>15264</v>
      </c>
      <c r="C15024" s="268" t="s">
        <v>347</v>
      </c>
      <c r="D15024" s="283">
        <v>98</v>
      </c>
    </row>
    <row r="15025" spans="1:4">
      <c r="A15025" s="268">
        <v>89985</v>
      </c>
      <c r="B15025" s="261" t="s">
        <v>15265</v>
      </c>
      <c r="C15025" s="268" t="s">
        <v>347</v>
      </c>
      <c r="D15025" s="283">
        <v>103.07</v>
      </c>
    </row>
    <row r="15026" spans="1:4">
      <c r="A15026" s="268">
        <v>89351</v>
      </c>
      <c r="B15026" s="261" t="s">
        <v>15266</v>
      </c>
      <c r="C15026" s="268" t="s">
        <v>347</v>
      </c>
      <c r="D15026" s="283">
        <v>37.81</v>
      </c>
    </row>
    <row r="15027" spans="1:4">
      <c r="A15027" s="268">
        <v>103045</v>
      </c>
      <c r="B15027" s="261" t="s">
        <v>15267</v>
      </c>
      <c r="C15027" s="268" t="s">
        <v>347</v>
      </c>
      <c r="D15027" s="283">
        <v>10.88</v>
      </c>
    </row>
    <row r="15028" spans="1:4">
      <c r="A15028" s="268">
        <v>103046</v>
      </c>
      <c r="B15028" s="261" t="s">
        <v>15268</v>
      </c>
      <c r="C15028" s="268" t="s">
        <v>347</v>
      </c>
      <c r="D15028" s="283">
        <v>25.71</v>
      </c>
    </row>
    <row r="15029" spans="1:4">
      <c r="A15029" s="268">
        <v>103048</v>
      </c>
      <c r="B15029" s="261" t="s">
        <v>15269</v>
      </c>
      <c r="C15029" s="268" t="s">
        <v>347</v>
      </c>
      <c r="D15029" s="283">
        <v>20.09</v>
      </c>
    </row>
    <row r="15030" spans="1:4">
      <c r="A15030" s="268">
        <v>103049</v>
      </c>
      <c r="B15030" s="261" t="s">
        <v>15270</v>
      </c>
      <c r="C15030" s="268" t="s">
        <v>347</v>
      </c>
      <c r="D15030" s="283">
        <v>21.77</v>
      </c>
    </row>
    <row r="15031" spans="1:4">
      <c r="A15031" s="268">
        <v>103029</v>
      </c>
      <c r="B15031" s="261" t="s">
        <v>15271</v>
      </c>
      <c r="C15031" s="268" t="s">
        <v>347</v>
      </c>
      <c r="D15031" s="283">
        <v>52.16</v>
      </c>
    </row>
    <row r="15032" spans="1:4">
      <c r="A15032" s="268">
        <v>103019</v>
      </c>
      <c r="B15032" s="261" t="s">
        <v>15272</v>
      </c>
      <c r="C15032" s="268" t="s">
        <v>347</v>
      </c>
      <c r="D15032" s="283">
        <v>252.61</v>
      </c>
    </row>
    <row r="15033" spans="1:4">
      <c r="A15033" s="268">
        <v>103050</v>
      </c>
      <c r="B15033" s="261" t="s">
        <v>15273</v>
      </c>
      <c r="C15033" s="268" t="s">
        <v>347</v>
      </c>
      <c r="D15033" s="283">
        <v>26.41</v>
      </c>
    </row>
    <row r="15034" spans="1:4">
      <c r="A15034" s="268">
        <v>103051</v>
      </c>
      <c r="B15034" s="261" t="s">
        <v>15274</v>
      </c>
      <c r="C15034" s="268" t="s">
        <v>347</v>
      </c>
      <c r="D15034" s="283">
        <v>31.98</v>
      </c>
    </row>
    <row r="15035" spans="1:4">
      <c r="A15035" s="268">
        <v>103052</v>
      </c>
      <c r="B15035" s="261" t="s">
        <v>15275</v>
      </c>
      <c r="C15035" s="268" t="s">
        <v>347</v>
      </c>
      <c r="D15035" s="283">
        <v>42.61</v>
      </c>
    </row>
    <row r="15036" spans="1:4">
      <c r="A15036" s="268">
        <v>94799</v>
      </c>
      <c r="B15036" s="261" t="s">
        <v>15276</v>
      </c>
      <c r="C15036" s="268" t="s">
        <v>347</v>
      </c>
      <c r="D15036" s="283">
        <v>153.18</v>
      </c>
    </row>
    <row r="15037" spans="1:4">
      <c r="A15037" s="268">
        <v>94798</v>
      </c>
      <c r="B15037" s="261" t="s">
        <v>15277</v>
      </c>
      <c r="C15037" s="268" t="s">
        <v>347</v>
      </c>
      <c r="D15037" s="283">
        <v>124.37</v>
      </c>
    </row>
    <row r="15038" spans="1:4">
      <c r="A15038" s="268">
        <v>94797</v>
      </c>
      <c r="B15038" s="261" t="s">
        <v>15278</v>
      </c>
      <c r="C15038" s="268" t="s">
        <v>347</v>
      </c>
      <c r="D15038" s="283">
        <v>75.83</v>
      </c>
    </row>
    <row r="15039" spans="1:4">
      <c r="A15039" s="268">
        <v>94795</v>
      </c>
      <c r="B15039" s="261" t="s">
        <v>15279</v>
      </c>
      <c r="C15039" s="268" t="s">
        <v>347</v>
      </c>
      <c r="D15039" s="283">
        <v>32.24</v>
      </c>
    </row>
    <row r="15040" spans="1:4">
      <c r="A15040" s="268">
        <v>94800</v>
      </c>
      <c r="B15040" s="261" t="s">
        <v>15280</v>
      </c>
      <c r="C15040" s="268" t="s">
        <v>347</v>
      </c>
      <c r="D15040" s="283">
        <v>196.72</v>
      </c>
    </row>
    <row r="15041" spans="1:4">
      <c r="A15041" s="268">
        <v>94796</v>
      </c>
      <c r="B15041" s="261" t="s">
        <v>15281</v>
      </c>
      <c r="C15041" s="268" t="s">
        <v>347</v>
      </c>
      <c r="D15041" s="283">
        <v>37.869999999999997</v>
      </c>
    </row>
    <row r="15042" spans="1:4">
      <c r="A15042" s="268">
        <v>99635</v>
      </c>
      <c r="B15042" s="261" t="s">
        <v>15282</v>
      </c>
      <c r="C15042" s="268" t="s">
        <v>347</v>
      </c>
      <c r="D15042" s="283">
        <v>478.48</v>
      </c>
    </row>
    <row r="15043" spans="1:4">
      <c r="A15043" s="268">
        <v>103018</v>
      </c>
      <c r="B15043" s="261" t="s">
        <v>15283</v>
      </c>
      <c r="C15043" s="268" t="s">
        <v>347</v>
      </c>
      <c r="D15043" s="283">
        <v>390.52</v>
      </c>
    </row>
    <row r="15044" spans="1:4">
      <c r="A15044" s="268">
        <v>95252</v>
      </c>
      <c r="B15044" s="261" t="s">
        <v>15284</v>
      </c>
      <c r="C15044" s="268" t="s">
        <v>347</v>
      </c>
      <c r="D15044" s="283">
        <v>171.73</v>
      </c>
    </row>
    <row r="15045" spans="1:4">
      <c r="A15045" s="268">
        <v>95251</v>
      </c>
      <c r="B15045" s="261" t="s">
        <v>15285</v>
      </c>
      <c r="C15045" s="268" t="s">
        <v>347</v>
      </c>
      <c r="D15045" s="283">
        <v>141.63</v>
      </c>
    </row>
    <row r="15046" spans="1:4">
      <c r="A15046" s="268">
        <v>95250</v>
      </c>
      <c r="B15046" s="261" t="s">
        <v>15286</v>
      </c>
      <c r="C15046" s="268" t="s">
        <v>347</v>
      </c>
      <c r="D15046" s="283">
        <v>95.75</v>
      </c>
    </row>
    <row r="15047" spans="1:4">
      <c r="A15047" s="268">
        <v>95248</v>
      </c>
      <c r="B15047" s="261" t="s">
        <v>15287</v>
      </c>
      <c r="C15047" s="268" t="s">
        <v>347</v>
      </c>
      <c r="D15047" s="283">
        <v>60.16</v>
      </c>
    </row>
    <row r="15048" spans="1:4">
      <c r="A15048" s="268">
        <v>95253</v>
      </c>
      <c r="B15048" s="261" t="s">
        <v>15288</v>
      </c>
      <c r="C15048" s="268" t="s">
        <v>347</v>
      </c>
      <c r="D15048" s="283">
        <v>261.14</v>
      </c>
    </row>
    <row r="15049" spans="1:4">
      <c r="A15049" s="268">
        <v>95249</v>
      </c>
      <c r="B15049" s="261" t="s">
        <v>15289</v>
      </c>
      <c r="C15049" s="268" t="s">
        <v>347</v>
      </c>
      <c r="D15049" s="283">
        <v>70.94</v>
      </c>
    </row>
    <row r="15050" spans="1:4">
      <c r="A15050" s="268">
        <v>99622</v>
      </c>
      <c r="B15050" s="261" t="s">
        <v>15290</v>
      </c>
      <c r="C15050" s="268" t="s">
        <v>347</v>
      </c>
      <c r="D15050" s="283">
        <v>323.49</v>
      </c>
    </row>
    <row r="15051" spans="1:4">
      <c r="A15051" s="268">
        <v>99621</v>
      </c>
      <c r="B15051" s="261" t="s">
        <v>15291</v>
      </c>
      <c r="C15051" s="268" t="s">
        <v>347</v>
      </c>
      <c r="D15051" s="283">
        <v>287.63</v>
      </c>
    </row>
    <row r="15052" spans="1:4">
      <c r="A15052" s="268">
        <v>99620</v>
      </c>
      <c r="B15052" s="261" t="s">
        <v>15292</v>
      </c>
      <c r="C15052" s="268" t="s">
        <v>347</v>
      </c>
      <c r="D15052" s="283">
        <v>192.89</v>
      </c>
    </row>
    <row r="15053" spans="1:4">
      <c r="A15053" s="268">
        <v>103008</v>
      </c>
      <c r="B15053" s="261" t="s">
        <v>15293</v>
      </c>
      <c r="C15053" s="268" t="s">
        <v>347</v>
      </c>
      <c r="D15053" s="283">
        <v>116.11</v>
      </c>
    </row>
    <row r="15054" spans="1:4">
      <c r="A15054" s="268">
        <v>99624</v>
      </c>
      <c r="B15054" s="261" t="s">
        <v>15294</v>
      </c>
      <c r="C15054" s="268" t="s">
        <v>347</v>
      </c>
      <c r="D15054" s="283">
        <v>644.04</v>
      </c>
    </row>
    <row r="15055" spans="1:4">
      <c r="A15055" s="268">
        <v>99623</v>
      </c>
      <c r="B15055" s="261" t="s">
        <v>15295</v>
      </c>
      <c r="C15055" s="268" t="s">
        <v>347</v>
      </c>
      <c r="D15055" s="283">
        <v>451.6</v>
      </c>
    </row>
    <row r="15056" spans="1:4">
      <c r="A15056" s="268">
        <v>99625</v>
      </c>
      <c r="B15056" s="261" t="s">
        <v>15296</v>
      </c>
      <c r="C15056" s="268" t="s">
        <v>347</v>
      </c>
      <c r="D15056" s="283">
        <v>886.3</v>
      </c>
    </row>
    <row r="15057" spans="1:4">
      <c r="A15057" s="268">
        <v>99619</v>
      </c>
      <c r="B15057" s="261" t="s">
        <v>15297</v>
      </c>
      <c r="C15057" s="268" t="s">
        <v>347</v>
      </c>
      <c r="D15057" s="283">
        <v>141.97999999999999</v>
      </c>
    </row>
    <row r="15058" spans="1:4">
      <c r="A15058" s="268">
        <v>99626</v>
      </c>
      <c r="B15058" s="261" t="s">
        <v>15298</v>
      </c>
      <c r="C15058" s="268" t="s">
        <v>347</v>
      </c>
      <c r="D15058" s="283">
        <v>1365.78</v>
      </c>
    </row>
    <row r="15059" spans="1:4">
      <c r="A15059" s="268">
        <v>99631</v>
      </c>
      <c r="B15059" s="261" t="s">
        <v>15299</v>
      </c>
      <c r="C15059" s="268" t="s">
        <v>347</v>
      </c>
      <c r="D15059" s="283">
        <v>179.02</v>
      </c>
    </row>
    <row r="15060" spans="1:4">
      <c r="A15060" s="268">
        <v>99630</v>
      </c>
      <c r="B15060" s="261" t="s">
        <v>15300</v>
      </c>
      <c r="C15060" s="268" t="s">
        <v>347</v>
      </c>
      <c r="D15060" s="283">
        <v>153.94999999999999</v>
      </c>
    </row>
    <row r="15061" spans="1:4">
      <c r="A15061" s="268">
        <v>99629</v>
      </c>
      <c r="B15061" s="261" t="s">
        <v>15301</v>
      </c>
      <c r="C15061" s="268" t="s">
        <v>347</v>
      </c>
      <c r="D15061" s="283">
        <v>103.39</v>
      </c>
    </row>
    <row r="15062" spans="1:4">
      <c r="A15062" s="268">
        <v>99627</v>
      </c>
      <c r="B15062" s="261" t="s">
        <v>15302</v>
      </c>
      <c r="C15062" s="268" t="s">
        <v>347</v>
      </c>
      <c r="D15062" s="283">
        <v>85.62</v>
      </c>
    </row>
    <row r="15063" spans="1:4">
      <c r="A15063" s="268">
        <v>103009</v>
      </c>
      <c r="B15063" s="261" t="s">
        <v>15303</v>
      </c>
      <c r="C15063" s="268" t="s">
        <v>347</v>
      </c>
      <c r="D15063" s="283">
        <v>409.1</v>
      </c>
    </row>
    <row r="15064" spans="1:4">
      <c r="A15064" s="268">
        <v>99632</v>
      </c>
      <c r="B15064" s="261" t="s">
        <v>15304</v>
      </c>
      <c r="C15064" s="268" t="s">
        <v>347</v>
      </c>
      <c r="D15064" s="283">
        <v>258.42</v>
      </c>
    </row>
    <row r="15065" spans="1:4">
      <c r="A15065" s="268">
        <v>99633</v>
      </c>
      <c r="B15065" s="261" t="s">
        <v>15305</v>
      </c>
      <c r="C15065" s="268" t="s">
        <v>347</v>
      </c>
      <c r="D15065" s="283">
        <v>555.79</v>
      </c>
    </row>
    <row r="15066" spans="1:4">
      <c r="A15066" s="268">
        <v>99628</v>
      </c>
      <c r="B15066" s="261" t="s">
        <v>15306</v>
      </c>
      <c r="C15066" s="268" t="s">
        <v>347</v>
      </c>
      <c r="D15066" s="283">
        <v>93.21</v>
      </c>
    </row>
    <row r="15067" spans="1:4">
      <c r="A15067" s="268">
        <v>99634</v>
      </c>
      <c r="B15067" s="261" t="s">
        <v>15307</v>
      </c>
      <c r="C15067" s="268" t="s">
        <v>347</v>
      </c>
      <c r="D15067" s="283">
        <v>949.93</v>
      </c>
    </row>
    <row r="15068" spans="1:4">
      <c r="A15068" s="268">
        <v>103013</v>
      </c>
      <c r="B15068" s="261" t="s">
        <v>15308</v>
      </c>
      <c r="C15068" s="268" t="s">
        <v>347</v>
      </c>
      <c r="D15068" s="283">
        <v>166.49</v>
      </c>
    </row>
    <row r="15069" spans="1:4">
      <c r="A15069" s="268">
        <v>103012</v>
      </c>
      <c r="B15069" s="261" t="s">
        <v>15309</v>
      </c>
      <c r="C15069" s="268" t="s">
        <v>347</v>
      </c>
      <c r="D15069" s="283">
        <v>154.79</v>
      </c>
    </row>
    <row r="15070" spans="1:4">
      <c r="A15070" s="268">
        <v>103011</v>
      </c>
      <c r="B15070" s="261" t="s">
        <v>15310</v>
      </c>
      <c r="C15070" s="268" t="s">
        <v>347</v>
      </c>
      <c r="D15070" s="283">
        <v>98.1</v>
      </c>
    </row>
    <row r="15071" spans="1:4">
      <c r="A15071" s="268">
        <v>103015</v>
      </c>
      <c r="B15071" s="261" t="s">
        <v>15311</v>
      </c>
      <c r="C15071" s="268" t="s">
        <v>347</v>
      </c>
      <c r="D15071" s="283">
        <v>443.55</v>
      </c>
    </row>
    <row r="15072" spans="1:4">
      <c r="A15072" s="268">
        <v>103014</v>
      </c>
      <c r="B15072" s="261" t="s">
        <v>15312</v>
      </c>
      <c r="C15072" s="268" t="s">
        <v>347</v>
      </c>
      <c r="D15072" s="283">
        <v>250.56</v>
      </c>
    </row>
    <row r="15073" spans="1:4">
      <c r="A15073" s="268">
        <v>103016</v>
      </c>
      <c r="B15073" s="261" t="s">
        <v>15313</v>
      </c>
      <c r="C15073" s="268" t="s">
        <v>347</v>
      </c>
      <c r="D15073" s="283">
        <v>606.54999999999995</v>
      </c>
    </row>
    <row r="15074" spans="1:4">
      <c r="A15074" s="268">
        <v>103010</v>
      </c>
      <c r="B15074" s="261" t="s">
        <v>15314</v>
      </c>
      <c r="C15074" s="268" t="s">
        <v>347</v>
      </c>
      <c r="D15074" s="283">
        <v>88.05</v>
      </c>
    </row>
    <row r="15075" spans="1:4">
      <c r="A15075" s="268">
        <v>103017</v>
      </c>
      <c r="B15075" s="261" t="s">
        <v>15315</v>
      </c>
      <c r="C15075" s="268" t="s">
        <v>347</v>
      </c>
      <c r="D15075" s="283">
        <v>1059.78</v>
      </c>
    </row>
    <row r="15076" spans="1:4">
      <c r="A15076" s="268">
        <v>103033</v>
      </c>
      <c r="B15076" s="261" t="s">
        <v>15316</v>
      </c>
      <c r="C15076" s="268" t="s">
        <v>347</v>
      </c>
      <c r="D15076" s="283">
        <v>0</v>
      </c>
    </row>
    <row r="15077" spans="1:4">
      <c r="A15077" s="268">
        <v>103032</v>
      </c>
      <c r="B15077" s="261" t="s">
        <v>15317</v>
      </c>
      <c r="C15077" s="268" t="s">
        <v>347</v>
      </c>
      <c r="D15077" s="283">
        <v>0</v>
      </c>
    </row>
    <row r="15078" spans="1:4">
      <c r="A15078" s="268">
        <v>103030</v>
      </c>
      <c r="B15078" s="261" t="s">
        <v>15318</v>
      </c>
      <c r="C15078" s="268" t="s">
        <v>347</v>
      </c>
      <c r="D15078" s="283">
        <v>0</v>
      </c>
    </row>
    <row r="15079" spans="1:4">
      <c r="A15079" s="268">
        <v>103031</v>
      </c>
      <c r="B15079" s="261" t="s">
        <v>15319</v>
      </c>
      <c r="C15079" s="268" t="s">
        <v>347</v>
      </c>
      <c r="D15079" s="283">
        <v>0</v>
      </c>
    </row>
    <row r="15080" spans="1:4">
      <c r="A15080" s="268">
        <v>103035</v>
      </c>
      <c r="B15080" s="261" t="s">
        <v>15320</v>
      </c>
      <c r="C15080" s="268" t="s">
        <v>347</v>
      </c>
      <c r="D15080" s="283">
        <v>0</v>
      </c>
    </row>
    <row r="15081" spans="1:4">
      <c r="A15081" s="268">
        <v>103034</v>
      </c>
      <c r="B15081" s="261" t="s">
        <v>15321</v>
      </c>
      <c r="C15081" s="268" t="s">
        <v>347</v>
      </c>
      <c r="D15081" s="283">
        <v>0</v>
      </c>
    </row>
    <row r="15082" spans="1:4">
      <c r="A15082" s="268">
        <v>103024</v>
      </c>
      <c r="B15082" s="261" t="s">
        <v>15322</v>
      </c>
      <c r="C15082" s="268" t="s">
        <v>347</v>
      </c>
      <c r="D15082" s="283">
        <v>0</v>
      </c>
    </row>
    <row r="15083" spans="1:4">
      <c r="A15083" s="268">
        <v>103023</v>
      </c>
      <c r="B15083" s="261" t="s">
        <v>15323</v>
      </c>
      <c r="C15083" s="268" t="s">
        <v>347</v>
      </c>
      <c r="D15083" s="283">
        <v>0</v>
      </c>
    </row>
    <row r="15084" spans="1:4">
      <c r="A15084" s="268">
        <v>103022</v>
      </c>
      <c r="B15084" s="261" t="s">
        <v>15324</v>
      </c>
      <c r="C15084" s="268" t="s">
        <v>347</v>
      </c>
      <c r="D15084" s="283">
        <v>0</v>
      </c>
    </row>
    <row r="15085" spans="1:4">
      <c r="A15085" s="268">
        <v>103020</v>
      </c>
      <c r="B15085" s="261" t="s">
        <v>15325</v>
      </c>
      <c r="C15085" s="268" t="s">
        <v>347</v>
      </c>
      <c r="D15085" s="283">
        <v>0</v>
      </c>
    </row>
    <row r="15086" spans="1:4">
      <c r="A15086" s="268">
        <v>103026</v>
      </c>
      <c r="B15086" s="261" t="s">
        <v>15326</v>
      </c>
      <c r="C15086" s="268" t="s">
        <v>347</v>
      </c>
      <c r="D15086" s="283">
        <v>0</v>
      </c>
    </row>
    <row r="15087" spans="1:4">
      <c r="A15087" s="268">
        <v>103025</v>
      </c>
      <c r="B15087" s="261" t="s">
        <v>15327</v>
      </c>
      <c r="C15087" s="268" t="s">
        <v>347</v>
      </c>
      <c r="D15087" s="283">
        <v>0</v>
      </c>
    </row>
    <row r="15088" spans="1:4">
      <c r="A15088" s="268">
        <v>103021</v>
      </c>
      <c r="B15088" s="261" t="s">
        <v>15328</v>
      </c>
      <c r="C15088" s="268" t="s">
        <v>347</v>
      </c>
      <c r="D15088" s="283">
        <v>0</v>
      </c>
    </row>
    <row r="15089" spans="1:4">
      <c r="A15089" s="268">
        <v>103027</v>
      </c>
      <c r="B15089" s="261" t="s">
        <v>15329</v>
      </c>
      <c r="C15089" s="268" t="s">
        <v>347</v>
      </c>
      <c r="D15089" s="283">
        <v>0</v>
      </c>
    </row>
    <row r="15090" spans="1:4">
      <c r="A15090" s="268">
        <v>103028</v>
      </c>
      <c r="B15090" s="261" t="s">
        <v>15330</v>
      </c>
      <c r="C15090" s="268" t="s">
        <v>347</v>
      </c>
      <c r="D15090" s="283">
        <v>0</v>
      </c>
    </row>
    <row r="15091" spans="1:4">
      <c r="A15091" s="268">
        <v>103563</v>
      </c>
      <c r="B15091" s="261" t="s">
        <v>15331</v>
      </c>
      <c r="C15091" s="268" t="s">
        <v>347</v>
      </c>
      <c r="D15091" s="283">
        <v>0</v>
      </c>
    </row>
    <row r="15092" spans="1:4">
      <c r="A15092" s="268">
        <v>103564</v>
      </c>
      <c r="B15092" s="261" t="s">
        <v>15332</v>
      </c>
      <c r="C15092" s="268" t="s">
        <v>347</v>
      </c>
      <c r="D15092" s="283">
        <v>0</v>
      </c>
    </row>
    <row r="15093" spans="1:4">
      <c r="A15093" s="268">
        <v>103565</v>
      </c>
      <c r="B15093" s="261" t="s">
        <v>15333</v>
      </c>
      <c r="C15093" s="268" t="s">
        <v>347</v>
      </c>
      <c r="D15093" s="283">
        <v>0</v>
      </c>
    </row>
    <row r="15094" spans="1:4">
      <c r="A15094" s="268">
        <v>103566</v>
      </c>
      <c r="B15094" s="261" t="s">
        <v>15334</v>
      </c>
      <c r="C15094" s="268" t="s">
        <v>347</v>
      </c>
      <c r="D15094" s="283">
        <v>0</v>
      </c>
    </row>
    <row r="15095" spans="1:4">
      <c r="A15095" s="268">
        <v>103567</v>
      </c>
      <c r="B15095" s="261" t="s">
        <v>15335</v>
      </c>
      <c r="C15095" s="268" t="s">
        <v>347</v>
      </c>
      <c r="D15095" s="283">
        <v>0</v>
      </c>
    </row>
    <row r="15096" spans="1:4">
      <c r="A15096" s="268">
        <v>103568</v>
      </c>
      <c r="B15096" s="261" t="s">
        <v>15336</v>
      </c>
      <c r="C15096" s="268" t="s">
        <v>347</v>
      </c>
      <c r="D15096" s="283">
        <v>0</v>
      </c>
    </row>
    <row r="15097" spans="1:4">
      <c r="A15097" s="268">
        <v>103569</v>
      </c>
      <c r="B15097" s="261" t="s">
        <v>15337</v>
      </c>
      <c r="C15097" s="268" t="s">
        <v>347</v>
      </c>
      <c r="D15097" s="283">
        <v>0</v>
      </c>
    </row>
    <row r="15098" spans="1:4">
      <c r="A15098" s="268">
        <v>103570</v>
      </c>
      <c r="B15098" s="261" t="s">
        <v>15338</v>
      </c>
      <c r="C15098" s="268" t="s">
        <v>347</v>
      </c>
      <c r="D15098" s="283">
        <v>0</v>
      </c>
    </row>
    <row r="15099" spans="1:4">
      <c r="A15099" s="268">
        <v>103571</v>
      </c>
      <c r="B15099" s="261" t="s">
        <v>15339</v>
      </c>
      <c r="C15099" s="268" t="s">
        <v>347</v>
      </c>
      <c r="D15099" s="283">
        <v>0</v>
      </c>
    </row>
    <row r="15100" spans="1:4">
      <c r="A15100" s="268">
        <v>103562</v>
      </c>
      <c r="B15100" s="261" t="s">
        <v>15340</v>
      </c>
      <c r="C15100" s="268" t="s">
        <v>347</v>
      </c>
      <c r="D15100" s="283">
        <v>0</v>
      </c>
    </row>
    <row r="15101" spans="1:4">
      <c r="A15101" s="268">
        <v>103573</v>
      </c>
      <c r="B15101" s="261" t="s">
        <v>15341</v>
      </c>
      <c r="C15101" s="268" t="s">
        <v>347</v>
      </c>
      <c r="D15101" s="283">
        <v>0</v>
      </c>
    </row>
    <row r="15102" spans="1:4">
      <c r="A15102" s="268">
        <v>103585</v>
      </c>
      <c r="B15102" s="261" t="s">
        <v>15342</v>
      </c>
      <c r="C15102" s="268" t="s">
        <v>347</v>
      </c>
      <c r="D15102" s="283">
        <v>0</v>
      </c>
    </row>
    <row r="15103" spans="1:4">
      <c r="A15103" s="268">
        <v>103586</v>
      </c>
      <c r="B15103" s="261" t="s">
        <v>15343</v>
      </c>
      <c r="C15103" s="268" t="s">
        <v>347</v>
      </c>
      <c r="D15103" s="283">
        <v>0</v>
      </c>
    </row>
    <row r="15104" spans="1:4">
      <c r="A15104" s="268">
        <v>103574</v>
      </c>
      <c r="B15104" s="261" t="s">
        <v>15344</v>
      </c>
      <c r="C15104" s="268" t="s">
        <v>347</v>
      </c>
      <c r="D15104" s="283">
        <v>0</v>
      </c>
    </row>
    <row r="15105" spans="1:4">
      <c r="A15105" s="268">
        <v>103575</v>
      </c>
      <c r="B15105" s="261" t="s">
        <v>15345</v>
      </c>
      <c r="C15105" s="268" t="s">
        <v>347</v>
      </c>
      <c r="D15105" s="283">
        <v>0</v>
      </c>
    </row>
    <row r="15106" spans="1:4">
      <c r="A15106" s="268">
        <v>103576</v>
      </c>
      <c r="B15106" s="261" t="s">
        <v>15346</v>
      </c>
      <c r="C15106" s="268" t="s">
        <v>347</v>
      </c>
      <c r="D15106" s="283">
        <v>0</v>
      </c>
    </row>
    <row r="15107" spans="1:4">
      <c r="A15107" s="268">
        <v>103577</v>
      </c>
      <c r="B15107" s="261" t="s">
        <v>15347</v>
      </c>
      <c r="C15107" s="268" t="s">
        <v>347</v>
      </c>
      <c r="D15107" s="283">
        <v>0</v>
      </c>
    </row>
    <row r="15108" spans="1:4">
      <c r="A15108" s="268">
        <v>103578</v>
      </c>
      <c r="B15108" s="261" t="s">
        <v>15348</v>
      </c>
      <c r="C15108" s="268" t="s">
        <v>347</v>
      </c>
      <c r="D15108" s="283">
        <v>0</v>
      </c>
    </row>
    <row r="15109" spans="1:4">
      <c r="A15109" s="268">
        <v>103579</v>
      </c>
      <c r="B15109" s="261" t="s">
        <v>15349</v>
      </c>
      <c r="C15109" s="268" t="s">
        <v>347</v>
      </c>
      <c r="D15109" s="283">
        <v>0</v>
      </c>
    </row>
    <row r="15110" spans="1:4">
      <c r="A15110" s="268">
        <v>103580</v>
      </c>
      <c r="B15110" s="261" t="s">
        <v>15350</v>
      </c>
      <c r="C15110" s="268" t="s">
        <v>347</v>
      </c>
      <c r="D15110" s="283">
        <v>0</v>
      </c>
    </row>
    <row r="15111" spans="1:4">
      <c r="A15111" s="268">
        <v>103581</v>
      </c>
      <c r="B15111" s="261" t="s">
        <v>15351</v>
      </c>
      <c r="C15111" s="268" t="s">
        <v>347</v>
      </c>
      <c r="D15111" s="283">
        <v>0</v>
      </c>
    </row>
    <row r="15112" spans="1:4">
      <c r="A15112" s="268">
        <v>103582</v>
      </c>
      <c r="B15112" s="261" t="s">
        <v>15352</v>
      </c>
      <c r="C15112" s="268" t="s">
        <v>347</v>
      </c>
      <c r="D15112" s="283">
        <v>0</v>
      </c>
    </row>
    <row r="15113" spans="1:4">
      <c r="A15113" s="268">
        <v>103572</v>
      </c>
      <c r="B15113" s="261" t="s">
        <v>15353</v>
      </c>
      <c r="C15113" s="268" t="s">
        <v>347</v>
      </c>
      <c r="D15113" s="283">
        <v>0</v>
      </c>
    </row>
    <row r="15114" spans="1:4">
      <c r="A15114" s="268">
        <v>103583</v>
      </c>
      <c r="B15114" s="261" t="s">
        <v>15354</v>
      </c>
      <c r="C15114" s="268" t="s">
        <v>347</v>
      </c>
      <c r="D15114" s="283">
        <v>0</v>
      </c>
    </row>
    <row r="15115" spans="1:4">
      <c r="A15115" s="268">
        <v>103584</v>
      </c>
      <c r="B15115" s="261" t="s">
        <v>15355</v>
      </c>
      <c r="C15115" s="268" t="s">
        <v>347</v>
      </c>
      <c r="D15115" s="283">
        <v>0</v>
      </c>
    </row>
    <row r="15116" spans="1:4">
      <c r="A15116" s="268">
        <v>103557</v>
      </c>
      <c r="B15116" s="261" t="s">
        <v>15356</v>
      </c>
      <c r="C15116" s="268" t="s">
        <v>347</v>
      </c>
      <c r="D15116" s="283">
        <v>0</v>
      </c>
    </row>
    <row r="15117" spans="1:4">
      <c r="A15117" s="268">
        <v>103558</v>
      </c>
      <c r="B15117" s="261" t="s">
        <v>15357</v>
      </c>
      <c r="C15117" s="268" t="s">
        <v>347</v>
      </c>
      <c r="D15117" s="283">
        <v>0</v>
      </c>
    </row>
    <row r="15118" spans="1:4">
      <c r="A15118" s="268">
        <v>103559</v>
      </c>
      <c r="B15118" s="261" t="s">
        <v>15358</v>
      </c>
      <c r="C15118" s="268" t="s">
        <v>347</v>
      </c>
      <c r="D15118" s="283">
        <v>0</v>
      </c>
    </row>
    <row r="15119" spans="1:4">
      <c r="A15119" s="268">
        <v>103560</v>
      </c>
      <c r="B15119" s="261" t="s">
        <v>15359</v>
      </c>
      <c r="C15119" s="268" t="s">
        <v>347</v>
      </c>
      <c r="D15119" s="283">
        <v>0</v>
      </c>
    </row>
    <row r="15120" spans="1:4">
      <c r="A15120" s="268">
        <v>103561</v>
      </c>
      <c r="B15120" s="261" t="s">
        <v>15360</v>
      </c>
      <c r="C15120" s="268" t="s">
        <v>347</v>
      </c>
      <c r="D15120" s="283">
        <v>0</v>
      </c>
    </row>
    <row r="15121" spans="1:4">
      <c r="A15121" s="268">
        <v>103529</v>
      </c>
      <c r="B15121" s="261" t="s">
        <v>15361</v>
      </c>
      <c r="C15121" s="268" t="s">
        <v>347</v>
      </c>
      <c r="D15121" s="283">
        <v>0</v>
      </c>
    </row>
    <row r="15122" spans="1:4">
      <c r="A15122" s="268">
        <v>103530</v>
      </c>
      <c r="B15122" s="261" t="s">
        <v>15362</v>
      </c>
      <c r="C15122" s="268" t="s">
        <v>347</v>
      </c>
      <c r="D15122" s="283">
        <v>0</v>
      </c>
    </row>
    <row r="15123" spans="1:4">
      <c r="A15123" s="268">
        <v>103531</v>
      </c>
      <c r="B15123" s="261" t="s">
        <v>15363</v>
      </c>
      <c r="C15123" s="268" t="s">
        <v>347</v>
      </c>
      <c r="D15123" s="283">
        <v>0</v>
      </c>
    </row>
    <row r="15124" spans="1:4">
      <c r="A15124" s="268">
        <v>103532</v>
      </c>
      <c r="B15124" s="261" t="s">
        <v>15364</v>
      </c>
      <c r="C15124" s="268" t="s">
        <v>347</v>
      </c>
      <c r="D15124" s="283">
        <v>0</v>
      </c>
    </row>
    <row r="15125" spans="1:4">
      <c r="A15125" s="268">
        <v>103533</v>
      </c>
      <c r="B15125" s="261" t="s">
        <v>15365</v>
      </c>
      <c r="C15125" s="268" t="s">
        <v>347</v>
      </c>
      <c r="D15125" s="283">
        <v>0</v>
      </c>
    </row>
    <row r="15126" spans="1:4">
      <c r="A15126" s="268">
        <v>103534</v>
      </c>
      <c r="B15126" s="261" t="s">
        <v>15366</v>
      </c>
      <c r="C15126" s="268" t="s">
        <v>347</v>
      </c>
      <c r="D15126" s="283">
        <v>0</v>
      </c>
    </row>
    <row r="15127" spans="1:4">
      <c r="A15127" s="268">
        <v>103535</v>
      </c>
      <c r="B15127" s="261" t="s">
        <v>15367</v>
      </c>
      <c r="C15127" s="268" t="s">
        <v>347</v>
      </c>
      <c r="D15127" s="283">
        <v>0</v>
      </c>
    </row>
    <row r="15128" spans="1:4">
      <c r="A15128" s="268">
        <v>103527</v>
      </c>
      <c r="B15128" s="261" t="s">
        <v>15368</v>
      </c>
      <c r="C15128" s="268" t="s">
        <v>347</v>
      </c>
      <c r="D15128" s="283">
        <v>0</v>
      </c>
    </row>
    <row r="15129" spans="1:4">
      <c r="A15129" s="268">
        <v>103536</v>
      </c>
      <c r="B15129" s="261" t="s">
        <v>15369</v>
      </c>
      <c r="C15129" s="268" t="s">
        <v>347</v>
      </c>
      <c r="D15129" s="283">
        <v>0</v>
      </c>
    </row>
    <row r="15130" spans="1:4">
      <c r="A15130" s="268">
        <v>103528</v>
      </c>
      <c r="B15130" s="261" t="s">
        <v>15370</v>
      </c>
      <c r="C15130" s="268" t="s">
        <v>347</v>
      </c>
      <c r="D15130" s="283">
        <v>0</v>
      </c>
    </row>
    <row r="15131" spans="1:4">
      <c r="A15131" s="268">
        <v>103541</v>
      </c>
      <c r="B15131" s="261" t="s">
        <v>15371</v>
      </c>
      <c r="C15131" s="268" t="s">
        <v>347</v>
      </c>
      <c r="D15131" s="283">
        <v>0</v>
      </c>
    </row>
    <row r="15132" spans="1:4">
      <c r="A15132" s="268">
        <v>103539</v>
      </c>
      <c r="B15132" s="261" t="s">
        <v>15372</v>
      </c>
      <c r="C15132" s="268" t="s">
        <v>347</v>
      </c>
      <c r="D15132" s="283">
        <v>0</v>
      </c>
    </row>
    <row r="15133" spans="1:4">
      <c r="A15133" s="268">
        <v>103540</v>
      </c>
      <c r="B15133" s="261" t="s">
        <v>15373</v>
      </c>
      <c r="C15133" s="268" t="s">
        <v>347</v>
      </c>
      <c r="D15133" s="283">
        <v>0</v>
      </c>
    </row>
    <row r="15134" spans="1:4">
      <c r="A15134" s="268">
        <v>103542</v>
      </c>
      <c r="B15134" s="261" t="s">
        <v>15374</v>
      </c>
      <c r="C15134" s="268" t="s">
        <v>347</v>
      </c>
      <c r="D15134" s="283">
        <v>0</v>
      </c>
    </row>
    <row r="15135" spans="1:4">
      <c r="A15135" s="268">
        <v>103543</v>
      </c>
      <c r="B15135" s="261" t="s">
        <v>15375</v>
      </c>
      <c r="C15135" s="268" t="s">
        <v>347</v>
      </c>
      <c r="D15135" s="283">
        <v>0</v>
      </c>
    </row>
    <row r="15136" spans="1:4">
      <c r="A15136" s="268">
        <v>103544</v>
      </c>
      <c r="B15136" s="261" t="s">
        <v>15376</v>
      </c>
      <c r="C15136" s="268" t="s">
        <v>347</v>
      </c>
      <c r="D15136" s="283">
        <v>0</v>
      </c>
    </row>
    <row r="15137" spans="1:4">
      <c r="A15137" s="268">
        <v>103545</v>
      </c>
      <c r="B15137" s="261" t="s">
        <v>15377</v>
      </c>
      <c r="C15137" s="268" t="s">
        <v>347</v>
      </c>
      <c r="D15137" s="283">
        <v>0</v>
      </c>
    </row>
    <row r="15138" spans="1:4">
      <c r="A15138" s="268">
        <v>103537</v>
      </c>
      <c r="B15138" s="261" t="s">
        <v>15378</v>
      </c>
      <c r="C15138" s="268" t="s">
        <v>347</v>
      </c>
      <c r="D15138" s="283">
        <v>0</v>
      </c>
    </row>
    <row r="15139" spans="1:4">
      <c r="A15139" s="268">
        <v>103546</v>
      </c>
      <c r="B15139" s="261" t="s">
        <v>15379</v>
      </c>
      <c r="C15139" s="268" t="s">
        <v>347</v>
      </c>
      <c r="D15139" s="283">
        <v>0</v>
      </c>
    </row>
    <row r="15140" spans="1:4">
      <c r="A15140" s="268">
        <v>103538</v>
      </c>
      <c r="B15140" s="261" t="s">
        <v>15380</v>
      </c>
      <c r="C15140" s="268" t="s">
        <v>347</v>
      </c>
      <c r="D15140" s="283">
        <v>0</v>
      </c>
    </row>
    <row r="15141" spans="1:4">
      <c r="A15141" s="268">
        <v>103549</v>
      </c>
      <c r="B15141" s="261" t="s">
        <v>15381</v>
      </c>
      <c r="C15141" s="268" t="s">
        <v>347</v>
      </c>
      <c r="D15141" s="283">
        <v>0</v>
      </c>
    </row>
    <row r="15142" spans="1:4">
      <c r="A15142" s="268">
        <v>103550</v>
      </c>
      <c r="B15142" s="261" t="s">
        <v>15382</v>
      </c>
      <c r="C15142" s="268" t="s">
        <v>347</v>
      </c>
      <c r="D15142" s="283">
        <v>0</v>
      </c>
    </row>
    <row r="15143" spans="1:4">
      <c r="A15143" s="268">
        <v>103551</v>
      </c>
      <c r="B15143" s="261" t="s">
        <v>15383</v>
      </c>
      <c r="C15143" s="268" t="s">
        <v>347</v>
      </c>
      <c r="D15143" s="283">
        <v>0</v>
      </c>
    </row>
    <row r="15144" spans="1:4">
      <c r="A15144" s="268">
        <v>103552</v>
      </c>
      <c r="B15144" s="261" t="s">
        <v>15384</v>
      </c>
      <c r="C15144" s="268" t="s">
        <v>347</v>
      </c>
      <c r="D15144" s="283">
        <v>0</v>
      </c>
    </row>
    <row r="15145" spans="1:4">
      <c r="A15145" s="268">
        <v>103553</v>
      </c>
      <c r="B15145" s="261" t="s">
        <v>15385</v>
      </c>
      <c r="C15145" s="268" t="s">
        <v>347</v>
      </c>
      <c r="D15145" s="283">
        <v>0</v>
      </c>
    </row>
    <row r="15146" spans="1:4">
      <c r="A15146" s="268">
        <v>103554</v>
      </c>
      <c r="B15146" s="261" t="s">
        <v>15386</v>
      </c>
      <c r="C15146" s="268" t="s">
        <v>347</v>
      </c>
      <c r="D15146" s="283">
        <v>0</v>
      </c>
    </row>
    <row r="15147" spans="1:4">
      <c r="A15147" s="268">
        <v>103555</v>
      </c>
      <c r="B15147" s="261" t="s">
        <v>15387</v>
      </c>
      <c r="C15147" s="268" t="s">
        <v>347</v>
      </c>
      <c r="D15147" s="283">
        <v>0</v>
      </c>
    </row>
    <row r="15148" spans="1:4">
      <c r="A15148" s="268">
        <v>103547</v>
      </c>
      <c r="B15148" s="261" t="s">
        <v>15388</v>
      </c>
      <c r="C15148" s="268" t="s">
        <v>347</v>
      </c>
      <c r="D15148" s="283">
        <v>0</v>
      </c>
    </row>
    <row r="15149" spans="1:4">
      <c r="A15149" s="268">
        <v>103556</v>
      </c>
      <c r="B15149" s="261" t="s">
        <v>15389</v>
      </c>
      <c r="C15149" s="268" t="s">
        <v>347</v>
      </c>
      <c r="D15149" s="283">
        <v>0</v>
      </c>
    </row>
    <row r="15150" spans="1:4">
      <c r="A15150" s="268">
        <v>103548</v>
      </c>
      <c r="B15150" s="261" t="s">
        <v>15390</v>
      </c>
      <c r="C15150" s="268" t="s">
        <v>347</v>
      </c>
      <c r="D15150" s="283">
        <v>0</v>
      </c>
    </row>
    <row r="15161" spans="1:4" s="269" customFormat="1">
      <c r="D15161" s="284"/>
    </row>
    <row r="15162" spans="1:4" s="269" customFormat="1">
      <c r="D15162" s="284"/>
    </row>
    <row r="15163" spans="1:4" s="269" customFormat="1">
      <c r="D15163" s="284"/>
    </row>
    <row r="15164" spans="1:4" s="269" customFormat="1">
      <c r="D15164" s="284"/>
    </row>
    <row r="15166" spans="1:4" ht="18">
      <c r="A15166" s="744" t="s">
        <v>15393</v>
      </c>
      <c r="B15166" s="744"/>
      <c r="C15166" s="744"/>
      <c r="D15166" s="744"/>
    </row>
    <row r="15167" spans="1:4" ht="18">
      <c r="A15167" s="744" t="s">
        <v>15392</v>
      </c>
      <c r="B15167" s="744"/>
      <c r="C15167" s="744"/>
      <c r="D15167" s="744"/>
    </row>
    <row r="15168" spans="1:4" ht="18">
      <c r="A15168" s="272"/>
      <c r="B15168" s="272"/>
      <c r="C15168" s="272"/>
      <c r="D15168" s="285"/>
    </row>
    <row r="15169" spans="1:4">
      <c r="A15169" t="s">
        <v>15394</v>
      </c>
      <c r="B15169" t="s">
        <v>15395</v>
      </c>
    </row>
    <row r="15170" spans="1:4">
      <c r="A15170" t="s">
        <v>15396</v>
      </c>
      <c r="B15170" t="s">
        <v>15397</v>
      </c>
    </row>
    <row r="15171" spans="1:4">
      <c r="A15171" t="s">
        <v>15398</v>
      </c>
      <c r="B15171" t="s">
        <v>15399</v>
      </c>
    </row>
    <row r="15172" spans="1:4">
      <c r="A15172" t="s">
        <v>15400</v>
      </c>
      <c r="B15172" t="s">
        <v>15401</v>
      </c>
    </row>
    <row r="15174" spans="1:4" ht="14.25" customHeight="1">
      <c r="A15174" s="273" t="s">
        <v>15402</v>
      </c>
      <c r="B15174" s="745" t="s">
        <v>216</v>
      </c>
      <c r="C15174" s="745"/>
    </row>
    <row r="15175" spans="1:4" ht="14.25" customHeight="1">
      <c r="A15175" s="745" t="s">
        <v>15403</v>
      </c>
      <c r="B15175" s="273" t="s">
        <v>15404</v>
      </c>
      <c r="C15175" s="274">
        <v>0.84350000000000003</v>
      </c>
    </row>
    <row r="15176" spans="1:4" ht="14.25" customHeight="1">
      <c r="A15176" s="745"/>
      <c r="B15176" s="273" t="s">
        <v>15405</v>
      </c>
      <c r="C15176" s="274">
        <v>0.46410000000000001</v>
      </c>
    </row>
    <row r="15177" spans="1:4" ht="14.25" customHeight="1"/>
    <row r="15178" spans="1:4" ht="14.25" customHeight="1">
      <c r="A15178" s="271" t="s">
        <v>96</v>
      </c>
      <c r="B15178" s="271" t="s">
        <v>97</v>
      </c>
      <c r="C15178" s="271" t="s">
        <v>190</v>
      </c>
      <c r="D15178" s="286" t="s">
        <v>15391</v>
      </c>
    </row>
    <row r="15179" spans="1:4" ht="15" customHeight="1">
      <c r="A15179" t="s">
        <v>114</v>
      </c>
      <c r="B15179" t="s">
        <v>115</v>
      </c>
      <c r="C15179" t="s">
        <v>118</v>
      </c>
      <c r="D15179" s="281">
        <v>650.39</v>
      </c>
    </row>
    <row r="15180" spans="1:4">
      <c r="A15180" t="s">
        <v>119</v>
      </c>
      <c r="B15180" t="s">
        <v>120</v>
      </c>
      <c r="C15180" t="s">
        <v>123</v>
      </c>
      <c r="D15180" s="281">
        <v>145.52000000000001</v>
      </c>
    </row>
    <row r="15181" spans="1:4">
      <c r="A15181" t="s">
        <v>125</v>
      </c>
      <c r="B15181" t="s">
        <v>126</v>
      </c>
      <c r="C15181" t="s">
        <v>129</v>
      </c>
      <c r="D15181" s="281">
        <v>0.57999999999999996</v>
      </c>
    </row>
    <row r="15182" spans="1:4">
      <c r="A15182" t="s">
        <v>131</v>
      </c>
      <c r="B15182" t="s">
        <v>15406</v>
      </c>
      <c r="C15182" t="s">
        <v>118</v>
      </c>
      <c r="D15182" s="281">
        <v>4161.92</v>
      </c>
    </row>
    <row r="15183" spans="1:4">
      <c r="A15183" t="s">
        <v>15418</v>
      </c>
      <c r="B15183" t="s">
        <v>132</v>
      </c>
      <c r="C15183" t="s">
        <v>118</v>
      </c>
      <c r="D15183" s="281">
        <v>4251.6400000000003</v>
      </c>
    </row>
    <row r="15186" spans="1:4" s="269" customFormat="1">
      <c r="D15186" s="284"/>
    </row>
    <row r="15187" spans="1:4" s="269" customFormat="1">
      <c r="D15187" s="284"/>
    </row>
    <row r="15188" spans="1:4" s="269" customFormat="1">
      <c r="D15188" s="284"/>
    </row>
    <row r="15189" spans="1:4" s="269" customFormat="1">
      <c r="D15189" s="284"/>
    </row>
    <row r="15191" spans="1:4" ht="15">
      <c r="A15191" s="740" t="s">
        <v>15408</v>
      </c>
      <c r="B15191" s="740"/>
      <c r="C15191" s="740"/>
      <c r="D15191" s="740"/>
    </row>
    <row r="15192" spans="1:4" ht="15">
      <c r="A15192" s="740" t="s">
        <v>15409</v>
      </c>
      <c r="B15192" s="740"/>
      <c r="C15192" s="740"/>
      <c r="D15192" s="740"/>
    </row>
    <row r="15193" spans="1:4" ht="15">
      <c r="A15193" s="740" t="s">
        <v>15410</v>
      </c>
      <c r="B15193" s="740"/>
      <c r="C15193" s="740"/>
      <c r="D15193" s="740"/>
    </row>
    <row r="15195" spans="1:4" ht="25.5">
      <c r="A15195" s="275" t="s">
        <v>5</v>
      </c>
      <c r="B15195" s="276" t="s">
        <v>7</v>
      </c>
      <c r="C15195" s="277" t="s">
        <v>345</v>
      </c>
      <c r="D15195" s="287" t="s">
        <v>15407</v>
      </c>
    </row>
    <row r="15196" spans="1:4">
      <c r="A15196" t="s">
        <v>232</v>
      </c>
      <c r="B15196" t="s">
        <v>15419</v>
      </c>
      <c r="C15196" t="s">
        <v>111</v>
      </c>
      <c r="D15196" s="281">
        <v>186.36439999999999</v>
      </c>
    </row>
    <row r="15200" spans="1:4" ht="15">
      <c r="A15200" s="740" t="s">
        <v>15408</v>
      </c>
      <c r="B15200" s="740"/>
      <c r="C15200" s="740"/>
      <c r="D15200" s="740"/>
    </row>
    <row r="15201" spans="1:4" ht="15">
      <c r="A15201" s="740" t="s">
        <v>15411</v>
      </c>
      <c r="B15201" s="740"/>
      <c r="C15201" s="740"/>
      <c r="D15201" s="740"/>
    </row>
    <row r="15202" spans="1:4" ht="15">
      <c r="A15202" s="740" t="s">
        <v>15410</v>
      </c>
      <c r="B15202" s="740"/>
      <c r="C15202" s="740"/>
      <c r="D15202" s="740"/>
    </row>
    <row r="15204" spans="1:4" ht="25.5">
      <c r="A15204" s="275" t="s">
        <v>5</v>
      </c>
      <c r="B15204" s="276" t="s">
        <v>15412</v>
      </c>
      <c r="C15204" s="277" t="s">
        <v>345</v>
      </c>
      <c r="D15204" s="287" t="s">
        <v>15413</v>
      </c>
    </row>
    <row r="15205" spans="1:4">
      <c r="A15205">
        <v>1619003</v>
      </c>
      <c r="B15205" t="s">
        <v>136</v>
      </c>
      <c r="C15205" t="s">
        <v>267</v>
      </c>
      <c r="D15205" s="281">
        <v>62.6</v>
      </c>
    </row>
    <row r="15208" spans="1:4" s="269" customFormat="1">
      <c r="D15208" s="284"/>
    </row>
    <row r="15209" spans="1:4" s="269" customFormat="1">
      <c r="D15209" s="284"/>
    </row>
    <row r="15210" spans="1:4" s="269" customFormat="1">
      <c r="D15210" s="284"/>
    </row>
    <row r="15211" spans="1:4" s="269" customFormat="1">
      <c r="D15211" s="284"/>
    </row>
    <row r="15213" spans="1:4" ht="18">
      <c r="A15213" s="741" t="s">
        <v>15417</v>
      </c>
      <c r="B15213" s="742"/>
      <c r="C15213" s="742"/>
      <c r="D15213" s="743"/>
    </row>
    <row r="15215" spans="1:4">
      <c r="A15215" t="s">
        <v>96</v>
      </c>
      <c r="B15215" t="s">
        <v>189</v>
      </c>
      <c r="C15215" t="s">
        <v>190</v>
      </c>
      <c r="D15215" s="281" t="s">
        <v>100</v>
      </c>
    </row>
    <row r="15216" spans="1:4">
      <c r="A15216" t="str">
        <f>'COMPOSIÇÃO NÃO DES'!A14</f>
        <v>COMP.01</v>
      </c>
      <c r="B15216" t="str">
        <f>'COMPOSIÇÃO NÃO DES'!B14:D14</f>
        <v>INSTALAÇÃO DE JUNTA ELASTOMÉRICA</v>
      </c>
      <c r="C15216" t="s">
        <v>111</v>
      </c>
      <c r="D15216" s="281">
        <f>'COMPOSIÇÃO NÃO DES'!H14</f>
        <v>348.39</v>
      </c>
    </row>
  </sheetData>
  <mergeCells count="15">
    <mergeCell ref="A1:D1"/>
    <mergeCell ref="A2:D2"/>
    <mergeCell ref="A4884:D4884"/>
    <mergeCell ref="A4885:D4885"/>
    <mergeCell ref="A15166:D15166"/>
    <mergeCell ref="A15200:D15200"/>
    <mergeCell ref="A15201:D15201"/>
    <mergeCell ref="A15202:D15202"/>
    <mergeCell ref="A15213:D15213"/>
    <mergeCell ref="A15167:D15167"/>
    <mergeCell ref="B15174:C15174"/>
    <mergeCell ref="A15175:A15176"/>
    <mergeCell ref="A15191:D15191"/>
    <mergeCell ref="A15192:D15192"/>
    <mergeCell ref="A15193:D15193"/>
  </mergeCells>
  <dataValidations disablePrompts="1" count="1">
    <dataValidation type="list" allowBlank="1" showInputMessage="1" showErrorMessage="1" sqref="B15174:B15175 D15174:D15175 C15175">
      <formula1>"NÃO DESONERADO, DESONERADO"</formula1>
    </dataValidation>
  </dataValidations>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dimension ref="A1:D15216"/>
  <sheetViews>
    <sheetView topLeftCell="A15181" workbookViewId="0">
      <selection activeCell="B9" sqref="B9:B10"/>
    </sheetView>
  </sheetViews>
  <sheetFormatPr defaultRowHeight="14.25"/>
  <cols>
    <col min="1" max="1" width="21.375" customWidth="1"/>
    <col min="2" max="2" width="70.125" customWidth="1"/>
    <col min="3" max="3" width="7.625" bestFit="1" customWidth="1"/>
    <col min="4" max="4" width="13.375" style="281" bestFit="1" customWidth="1"/>
  </cols>
  <sheetData>
    <row r="1" spans="1:4">
      <c r="A1" s="746" t="s">
        <v>331</v>
      </c>
      <c r="B1" s="746"/>
      <c r="C1" s="746"/>
      <c r="D1" s="746"/>
    </row>
    <row r="2" spans="1:4">
      <c r="A2" s="747" t="s">
        <v>5210</v>
      </c>
      <c r="B2" s="747"/>
      <c r="C2" s="747"/>
      <c r="D2" s="747"/>
    </row>
    <row r="3" spans="1:4">
      <c r="A3" s="261" t="s">
        <v>332</v>
      </c>
      <c r="B3" s="262" t="s">
        <v>333</v>
      </c>
    </row>
    <row r="4" spans="1:4">
      <c r="A4" s="261" t="s">
        <v>334</v>
      </c>
      <c r="B4" s="262" t="s">
        <v>335</v>
      </c>
    </row>
    <row r="6" spans="1:4">
      <c r="A6" s="267" t="s">
        <v>336</v>
      </c>
    </row>
    <row r="7" spans="1:4">
      <c r="A7" s="263" t="s">
        <v>337</v>
      </c>
      <c r="B7" s="264" t="s">
        <v>338</v>
      </c>
    </row>
    <row r="8" spans="1:4">
      <c r="A8" s="264" t="s">
        <v>339</v>
      </c>
      <c r="B8" s="265" t="s">
        <v>340</v>
      </c>
    </row>
    <row r="9" spans="1:4">
      <c r="A9" s="264" t="s">
        <v>341</v>
      </c>
      <c r="B9" s="266">
        <v>0.98829999999999996</v>
      </c>
    </row>
    <row r="10" spans="1:4">
      <c r="A10" s="264" t="s">
        <v>342</v>
      </c>
      <c r="B10" s="266">
        <v>0.58099999999999996</v>
      </c>
    </row>
    <row r="12" spans="1:4" ht="25.5">
      <c r="A12" s="264" t="s">
        <v>343</v>
      </c>
      <c r="B12" s="264" t="s">
        <v>344</v>
      </c>
      <c r="C12" s="264" t="s">
        <v>345</v>
      </c>
      <c r="D12" s="282" t="s">
        <v>338</v>
      </c>
    </row>
    <row r="13" spans="1:4">
      <c r="A13" s="268">
        <v>45333</v>
      </c>
      <c r="B13" s="261" t="s">
        <v>346</v>
      </c>
      <c r="C13" s="268" t="s">
        <v>347</v>
      </c>
      <c r="D13" s="283">
        <v>199.02</v>
      </c>
    </row>
    <row r="14" spans="1:4">
      <c r="A14" s="268">
        <v>11270</v>
      </c>
      <c r="B14" s="261" t="s">
        <v>348</v>
      </c>
      <c r="C14" s="268" t="s">
        <v>347</v>
      </c>
      <c r="D14" s="283">
        <v>4.05</v>
      </c>
    </row>
    <row r="15" spans="1:4">
      <c r="A15" s="268">
        <v>412</v>
      </c>
      <c r="B15" s="261" t="s">
        <v>349</v>
      </c>
      <c r="C15" s="268" t="s">
        <v>347</v>
      </c>
      <c r="D15" s="283">
        <v>1.18</v>
      </c>
    </row>
    <row r="16" spans="1:4">
      <c r="A16" s="268">
        <v>414</v>
      </c>
      <c r="B16" s="261" t="s">
        <v>350</v>
      </c>
      <c r="C16" s="268" t="s">
        <v>347</v>
      </c>
      <c r="D16" s="283">
        <v>7.0000000000000007E-2</v>
      </c>
    </row>
    <row r="17" spans="1:4">
      <c r="A17" s="268">
        <v>410</v>
      </c>
      <c r="B17" s="261" t="s">
        <v>351</v>
      </c>
      <c r="C17" s="268" t="s">
        <v>347</v>
      </c>
      <c r="D17" s="283">
        <v>0.18</v>
      </c>
    </row>
    <row r="18" spans="1:4">
      <c r="A18" s="268">
        <v>411</v>
      </c>
      <c r="B18" s="261" t="s">
        <v>352</v>
      </c>
      <c r="C18" s="268" t="s">
        <v>347</v>
      </c>
      <c r="D18" s="283">
        <v>0.23</v>
      </c>
    </row>
    <row r="19" spans="1:4">
      <c r="A19" s="268">
        <v>408</v>
      </c>
      <c r="B19" s="261" t="s">
        <v>353</v>
      </c>
      <c r="C19" s="268" t="s">
        <v>347</v>
      </c>
      <c r="D19" s="283">
        <v>1.1399999999999999</v>
      </c>
    </row>
    <row r="20" spans="1:4">
      <c r="A20" s="268">
        <v>39131</v>
      </c>
      <c r="B20" s="261" t="s">
        <v>354</v>
      </c>
      <c r="C20" s="268" t="s">
        <v>347</v>
      </c>
      <c r="D20" s="283">
        <v>5.0999999999999996</v>
      </c>
    </row>
    <row r="21" spans="1:4">
      <c r="A21" s="268">
        <v>394</v>
      </c>
      <c r="B21" s="261" t="s">
        <v>355</v>
      </c>
      <c r="C21" s="268" t="s">
        <v>347</v>
      </c>
      <c r="D21" s="283">
        <v>5.17</v>
      </c>
    </row>
    <row r="22" spans="1:4">
      <c r="A22" s="268">
        <v>39130</v>
      </c>
      <c r="B22" s="261" t="s">
        <v>356</v>
      </c>
      <c r="C22" s="268" t="s">
        <v>347</v>
      </c>
      <c r="D22" s="283">
        <v>4.6500000000000004</v>
      </c>
    </row>
    <row r="23" spans="1:4">
      <c r="A23" s="268">
        <v>395</v>
      </c>
      <c r="B23" s="261" t="s">
        <v>357</v>
      </c>
      <c r="C23" s="268" t="s">
        <v>347</v>
      </c>
      <c r="D23" s="283">
        <v>4.97</v>
      </c>
    </row>
    <row r="24" spans="1:4">
      <c r="A24" s="268">
        <v>39129</v>
      </c>
      <c r="B24" s="261" t="s">
        <v>358</v>
      </c>
      <c r="C24" s="268" t="s">
        <v>347</v>
      </c>
      <c r="D24" s="283">
        <v>2.87</v>
      </c>
    </row>
    <row r="25" spans="1:4">
      <c r="A25" s="268">
        <v>393</v>
      </c>
      <c r="B25" s="261" t="s">
        <v>359</v>
      </c>
      <c r="C25" s="268" t="s">
        <v>347</v>
      </c>
      <c r="D25" s="283">
        <v>3</v>
      </c>
    </row>
    <row r="26" spans="1:4">
      <c r="A26" s="268">
        <v>39127</v>
      </c>
      <c r="B26" s="261" t="s">
        <v>360</v>
      </c>
      <c r="C26" s="268" t="s">
        <v>347</v>
      </c>
      <c r="D26" s="283">
        <v>2.4500000000000002</v>
      </c>
    </row>
    <row r="27" spans="1:4">
      <c r="A27" s="268">
        <v>392</v>
      </c>
      <c r="B27" s="261" t="s">
        <v>361</v>
      </c>
      <c r="C27" s="268" t="s">
        <v>347</v>
      </c>
      <c r="D27" s="283">
        <v>2.52</v>
      </c>
    </row>
    <row r="28" spans="1:4">
      <c r="A28" s="268">
        <v>39133</v>
      </c>
      <c r="B28" s="261" t="s">
        <v>362</v>
      </c>
      <c r="C28" s="268" t="s">
        <v>347</v>
      </c>
      <c r="D28" s="283">
        <v>6.7</v>
      </c>
    </row>
    <row r="29" spans="1:4">
      <c r="A29" s="268">
        <v>397</v>
      </c>
      <c r="B29" s="261" t="s">
        <v>363</v>
      </c>
      <c r="C29" s="268" t="s">
        <v>347</v>
      </c>
      <c r="D29" s="283">
        <v>7.4</v>
      </c>
    </row>
    <row r="30" spans="1:4">
      <c r="A30" s="268">
        <v>39132</v>
      </c>
      <c r="B30" s="261" t="s">
        <v>364</v>
      </c>
      <c r="C30" s="268" t="s">
        <v>347</v>
      </c>
      <c r="D30" s="283">
        <v>5.36</v>
      </c>
    </row>
    <row r="31" spans="1:4">
      <c r="A31" s="268">
        <v>396</v>
      </c>
      <c r="B31" s="261" t="s">
        <v>365</v>
      </c>
      <c r="C31" s="268" t="s">
        <v>347</v>
      </c>
      <c r="D31" s="283">
        <v>5.74</v>
      </c>
    </row>
    <row r="32" spans="1:4">
      <c r="A32" s="268">
        <v>39135</v>
      </c>
      <c r="B32" s="261" t="s">
        <v>366</v>
      </c>
      <c r="C32" s="268" t="s">
        <v>347</v>
      </c>
      <c r="D32" s="283">
        <v>10.72</v>
      </c>
    </row>
    <row r="33" spans="1:4">
      <c r="A33" s="268">
        <v>39134</v>
      </c>
      <c r="B33" s="261" t="s">
        <v>367</v>
      </c>
      <c r="C33" s="268" t="s">
        <v>347</v>
      </c>
      <c r="D33" s="283">
        <v>8.93</v>
      </c>
    </row>
    <row r="34" spans="1:4">
      <c r="A34" s="268">
        <v>398</v>
      </c>
      <c r="B34" s="261" t="s">
        <v>368</v>
      </c>
      <c r="C34" s="268" t="s">
        <v>347</v>
      </c>
      <c r="D34" s="283">
        <v>8.23</v>
      </c>
    </row>
    <row r="35" spans="1:4">
      <c r="A35" s="268">
        <v>39128</v>
      </c>
      <c r="B35" s="261" t="s">
        <v>369</v>
      </c>
      <c r="C35" s="268" t="s">
        <v>347</v>
      </c>
      <c r="D35" s="283">
        <v>2.68</v>
      </c>
    </row>
    <row r="36" spans="1:4">
      <c r="A36" s="268">
        <v>400</v>
      </c>
      <c r="B36" s="261" t="s">
        <v>370</v>
      </c>
      <c r="C36" s="268" t="s">
        <v>347</v>
      </c>
      <c r="D36" s="283">
        <v>2.61</v>
      </c>
    </row>
    <row r="37" spans="1:4">
      <c r="A37" s="268">
        <v>39125</v>
      </c>
      <c r="B37" s="261" t="s">
        <v>371</v>
      </c>
      <c r="C37" s="268" t="s">
        <v>347</v>
      </c>
      <c r="D37" s="283">
        <v>2.68</v>
      </c>
    </row>
    <row r="38" spans="1:4">
      <c r="A38" s="268">
        <v>39126</v>
      </c>
      <c r="B38" s="261" t="s">
        <v>372</v>
      </c>
      <c r="C38" s="268" t="s">
        <v>347</v>
      </c>
      <c r="D38" s="283">
        <v>12.06</v>
      </c>
    </row>
    <row r="39" spans="1:4">
      <c r="A39" s="268">
        <v>399</v>
      </c>
      <c r="B39" s="261" t="s">
        <v>373</v>
      </c>
      <c r="C39" s="268" t="s">
        <v>347</v>
      </c>
      <c r="D39" s="283">
        <v>10.62</v>
      </c>
    </row>
    <row r="40" spans="1:4">
      <c r="A40" s="268">
        <v>39158</v>
      </c>
      <c r="B40" s="261" t="s">
        <v>374</v>
      </c>
      <c r="C40" s="268" t="s">
        <v>347</v>
      </c>
      <c r="D40" s="283">
        <v>28.53</v>
      </c>
    </row>
    <row r="41" spans="1:4">
      <c r="A41" s="268">
        <v>39141</v>
      </c>
      <c r="B41" s="261" t="s">
        <v>375</v>
      </c>
      <c r="C41" s="268" t="s">
        <v>347</v>
      </c>
      <c r="D41" s="283">
        <v>2.0699999999999998</v>
      </c>
    </row>
    <row r="42" spans="1:4">
      <c r="A42" s="268">
        <v>39140</v>
      </c>
      <c r="B42" s="261" t="s">
        <v>376</v>
      </c>
      <c r="C42" s="268" t="s">
        <v>347</v>
      </c>
      <c r="D42" s="283">
        <v>1.88</v>
      </c>
    </row>
    <row r="43" spans="1:4">
      <c r="A43" s="268">
        <v>39139</v>
      </c>
      <c r="B43" s="261" t="s">
        <v>377</v>
      </c>
      <c r="C43" s="268" t="s">
        <v>347</v>
      </c>
      <c r="D43" s="283">
        <v>1.56</v>
      </c>
    </row>
    <row r="44" spans="1:4">
      <c r="A44" s="268">
        <v>39137</v>
      </c>
      <c r="B44" s="261" t="s">
        <v>378</v>
      </c>
      <c r="C44" s="268" t="s">
        <v>347</v>
      </c>
      <c r="D44" s="283">
        <v>1.08</v>
      </c>
    </row>
    <row r="45" spans="1:4">
      <c r="A45" s="268">
        <v>39143</v>
      </c>
      <c r="B45" s="261" t="s">
        <v>379</v>
      </c>
      <c r="C45" s="268" t="s">
        <v>347</v>
      </c>
      <c r="D45" s="283">
        <v>4.2699999999999996</v>
      </c>
    </row>
    <row r="46" spans="1:4">
      <c r="A46" s="268">
        <v>39142</v>
      </c>
      <c r="B46" s="261" t="s">
        <v>380</v>
      </c>
      <c r="C46" s="268" t="s">
        <v>347</v>
      </c>
      <c r="D46" s="283">
        <v>3.06</v>
      </c>
    </row>
    <row r="47" spans="1:4">
      <c r="A47" s="268">
        <v>39144</v>
      </c>
      <c r="B47" s="261" t="s">
        <v>381</v>
      </c>
      <c r="C47" s="268" t="s">
        <v>347</v>
      </c>
      <c r="D47" s="283">
        <v>4.97</v>
      </c>
    </row>
    <row r="48" spans="1:4">
      <c r="A48" s="268">
        <v>39138</v>
      </c>
      <c r="B48" s="261" t="s">
        <v>382</v>
      </c>
      <c r="C48" s="268" t="s">
        <v>347</v>
      </c>
      <c r="D48" s="283">
        <v>1.1399999999999999</v>
      </c>
    </row>
    <row r="49" spans="1:4">
      <c r="A49" s="268">
        <v>39136</v>
      </c>
      <c r="B49" s="261" t="s">
        <v>383</v>
      </c>
      <c r="C49" s="268" t="s">
        <v>347</v>
      </c>
      <c r="D49" s="283">
        <v>0.76</v>
      </c>
    </row>
    <row r="50" spans="1:4">
      <c r="A50" s="268">
        <v>39145</v>
      </c>
      <c r="B50" s="261" t="s">
        <v>384</v>
      </c>
      <c r="C50" s="268" t="s">
        <v>347</v>
      </c>
      <c r="D50" s="283">
        <v>8.1999999999999993</v>
      </c>
    </row>
    <row r="51" spans="1:4">
      <c r="A51" s="268">
        <v>12615</v>
      </c>
      <c r="B51" s="261" t="s">
        <v>385</v>
      </c>
      <c r="C51" s="268" t="s">
        <v>347</v>
      </c>
      <c r="D51" s="283">
        <v>10.43</v>
      </c>
    </row>
    <row r="52" spans="1:4">
      <c r="A52" s="268">
        <v>11927</v>
      </c>
      <c r="B52" s="261" t="s">
        <v>386</v>
      </c>
      <c r="C52" s="268" t="s">
        <v>347</v>
      </c>
      <c r="D52" s="283">
        <v>12.1</v>
      </c>
    </row>
    <row r="53" spans="1:4">
      <c r="A53" s="268">
        <v>11928</v>
      </c>
      <c r="B53" s="261" t="s">
        <v>387</v>
      </c>
      <c r="C53" s="268" t="s">
        <v>347</v>
      </c>
      <c r="D53" s="283">
        <v>13.87</v>
      </c>
    </row>
    <row r="54" spans="1:4">
      <c r="A54" s="268">
        <v>11929</v>
      </c>
      <c r="B54" s="261" t="s">
        <v>388</v>
      </c>
      <c r="C54" s="268" t="s">
        <v>347</v>
      </c>
      <c r="D54" s="283">
        <v>21.45</v>
      </c>
    </row>
    <row r="55" spans="1:4">
      <c r="A55" s="268">
        <v>36801</v>
      </c>
      <c r="B55" s="261" t="s">
        <v>389</v>
      </c>
      <c r="C55" s="268" t="s">
        <v>347</v>
      </c>
      <c r="D55" s="283">
        <v>39.479999999999997</v>
      </c>
    </row>
    <row r="56" spans="1:4">
      <c r="A56" s="268">
        <v>36246</v>
      </c>
      <c r="B56" s="261" t="s">
        <v>390</v>
      </c>
      <c r="C56" s="268" t="s">
        <v>111</v>
      </c>
      <c r="D56" s="283">
        <v>4.26</v>
      </c>
    </row>
    <row r="57" spans="1:4">
      <c r="A57" s="268">
        <v>37600</v>
      </c>
      <c r="B57" s="261" t="s">
        <v>391</v>
      </c>
      <c r="C57" s="268" t="s">
        <v>347</v>
      </c>
      <c r="D57" s="283"/>
    </row>
    <row r="58" spans="1:4">
      <c r="A58" s="268">
        <v>37599</v>
      </c>
      <c r="B58" s="261" t="s">
        <v>392</v>
      </c>
      <c r="C58" s="268" t="s">
        <v>347</v>
      </c>
      <c r="D58" s="283"/>
    </row>
    <row r="59" spans="1:4">
      <c r="A59" s="268">
        <v>1</v>
      </c>
      <c r="B59" s="261" t="s">
        <v>393</v>
      </c>
      <c r="C59" s="268" t="s">
        <v>152</v>
      </c>
      <c r="D59" s="283"/>
    </row>
    <row r="60" spans="1:4">
      <c r="A60" s="268">
        <v>3</v>
      </c>
      <c r="B60" s="261" t="s">
        <v>394</v>
      </c>
      <c r="C60" s="268" t="s">
        <v>395</v>
      </c>
      <c r="D60" s="283">
        <v>25.74</v>
      </c>
    </row>
    <row r="61" spans="1:4">
      <c r="A61" s="268">
        <v>43054</v>
      </c>
      <c r="B61" s="261" t="s">
        <v>396</v>
      </c>
      <c r="C61" s="268" t="s">
        <v>152</v>
      </c>
      <c r="D61" s="283">
        <v>8.09</v>
      </c>
    </row>
    <row r="62" spans="1:4">
      <c r="A62" s="268">
        <v>42402</v>
      </c>
      <c r="B62" s="261" t="s">
        <v>397</v>
      </c>
      <c r="C62" s="268" t="s">
        <v>152</v>
      </c>
      <c r="D62" s="283">
        <v>7.73</v>
      </c>
    </row>
    <row r="63" spans="1:4">
      <c r="A63" s="268">
        <v>42403</v>
      </c>
      <c r="B63" s="261" t="s">
        <v>398</v>
      </c>
      <c r="C63" s="268" t="s">
        <v>152</v>
      </c>
      <c r="D63" s="283">
        <v>9.91</v>
      </c>
    </row>
    <row r="64" spans="1:4">
      <c r="A64" s="268">
        <v>42404</v>
      </c>
      <c r="B64" s="261" t="s">
        <v>399</v>
      </c>
      <c r="C64" s="268" t="s">
        <v>152</v>
      </c>
      <c r="D64" s="283">
        <v>9.86</v>
      </c>
    </row>
    <row r="65" spans="1:4">
      <c r="A65" s="268">
        <v>42405</v>
      </c>
      <c r="B65" s="261" t="s">
        <v>400</v>
      </c>
      <c r="C65" s="268" t="s">
        <v>152</v>
      </c>
      <c r="D65" s="283">
        <v>10.5</v>
      </c>
    </row>
    <row r="66" spans="1:4">
      <c r="A66" s="268">
        <v>34341</v>
      </c>
      <c r="B66" s="261" t="s">
        <v>401</v>
      </c>
      <c r="C66" s="268" t="s">
        <v>152</v>
      </c>
      <c r="D66" s="283">
        <v>9.11</v>
      </c>
    </row>
    <row r="67" spans="1:4">
      <c r="A67" s="268">
        <v>43053</v>
      </c>
      <c r="B67" s="261" t="s">
        <v>402</v>
      </c>
      <c r="C67" s="268" t="s">
        <v>152</v>
      </c>
      <c r="D67" s="283">
        <v>7.22</v>
      </c>
    </row>
    <row r="68" spans="1:4">
      <c r="A68" s="268">
        <v>43058</v>
      </c>
      <c r="B68" s="261" t="s">
        <v>403</v>
      </c>
      <c r="C68" s="268" t="s">
        <v>152</v>
      </c>
      <c r="D68" s="283">
        <v>7.49</v>
      </c>
    </row>
    <row r="69" spans="1:4">
      <c r="A69" s="268">
        <v>34</v>
      </c>
      <c r="B69" s="261" t="s">
        <v>404</v>
      </c>
      <c r="C69" s="268" t="s">
        <v>152</v>
      </c>
      <c r="D69" s="283">
        <v>7.53</v>
      </c>
    </row>
    <row r="70" spans="1:4">
      <c r="A70" s="268">
        <v>43055</v>
      </c>
      <c r="B70" s="261" t="s">
        <v>405</v>
      </c>
      <c r="C70" s="268" t="s">
        <v>152</v>
      </c>
      <c r="D70" s="283">
        <v>6.52</v>
      </c>
    </row>
    <row r="71" spans="1:4">
      <c r="A71" s="268">
        <v>43056</v>
      </c>
      <c r="B71" s="261" t="s">
        <v>406</v>
      </c>
      <c r="C71" s="268" t="s">
        <v>152</v>
      </c>
      <c r="D71" s="283">
        <v>7.52</v>
      </c>
    </row>
    <row r="72" spans="1:4">
      <c r="A72" s="268">
        <v>43057</v>
      </c>
      <c r="B72" s="261" t="s">
        <v>407</v>
      </c>
      <c r="C72" s="268" t="s">
        <v>152</v>
      </c>
      <c r="D72" s="283">
        <v>8.26</v>
      </c>
    </row>
    <row r="73" spans="1:4">
      <c r="A73" s="268">
        <v>34449</v>
      </c>
      <c r="B73" s="261" t="s">
        <v>408</v>
      </c>
      <c r="C73" s="268" t="s">
        <v>152</v>
      </c>
      <c r="D73" s="283">
        <v>8.83</v>
      </c>
    </row>
    <row r="74" spans="1:4">
      <c r="A74" s="268">
        <v>32</v>
      </c>
      <c r="B74" s="261" t="s">
        <v>409</v>
      </c>
      <c r="C74" s="268" t="s">
        <v>152</v>
      </c>
      <c r="D74" s="283">
        <v>7.94</v>
      </c>
    </row>
    <row r="75" spans="1:4">
      <c r="A75" s="268">
        <v>33</v>
      </c>
      <c r="B75" s="261" t="s">
        <v>410</v>
      </c>
      <c r="C75" s="268" t="s">
        <v>152</v>
      </c>
      <c r="D75" s="283">
        <v>7.98</v>
      </c>
    </row>
    <row r="76" spans="1:4">
      <c r="A76" s="268">
        <v>43061</v>
      </c>
      <c r="B76" s="261" t="s">
        <v>411</v>
      </c>
      <c r="C76" s="268" t="s">
        <v>152</v>
      </c>
      <c r="D76" s="283">
        <v>7.46</v>
      </c>
    </row>
    <row r="77" spans="1:4">
      <c r="A77" s="268">
        <v>43059</v>
      </c>
      <c r="B77" s="261" t="s">
        <v>412</v>
      </c>
      <c r="C77" s="268" t="s">
        <v>152</v>
      </c>
      <c r="D77" s="283">
        <v>7.12</v>
      </c>
    </row>
    <row r="78" spans="1:4">
      <c r="A78" s="268">
        <v>43062</v>
      </c>
      <c r="B78" s="261" t="s">
        <v>413</v>
      </c>
      <c r="C78" s="268" t="s">
        <v>152</v>
      </c>
      <c r="D78" s="283">
        <v>7.89</v>
      </c>
    </row>
    <row r="79" spans="1:4">
      <c r="A79" s="268">
        <v>43060</v>
      </c>
      <c r="B79" s="261" t="s">
        <v>414</v>
      </c>
      <c r="C79" s="268" t="s">
        <v>152</v>
      </c>
      <c r="D79" s="283">
        <v>6.2</v>
      </c>
    </row>
    <row r="80" spans="1:4">
      <c r="A80" s="268">
        <v>40410</v>
      </c>
      <c r="B80" s="261" t="s">
        <v>415</v>
      </c>
      <c r="C80" s="268" t="s">
        <v>347</v>
      </c>
      <c r="D80" s="283"/>
    </row>
    <row r="81" spans="1:4">
      <c r="A81" s="268">
        <v>40411</v>
      </c>
      <c r="B81" s="261" t="s">
        <v>416</v>
      </c>
      <c r="C81" s="268" t="s">
        <v>347</v>
      </c>
      <c r="D81" s="283"/>
    </row>
    <row r="82" spans="1:4">
      <c r="A82" s="268">
        <v>40412</v>
      </c>
      <c r="B82" s="261" t="s">
        <v>417</v>
      </c>
      <c r="C82" s="268" t="s">
        <v>347</v>
      </c>
      <c r="D82" s="283"/>
    </row>
    <row r="83" spans="1:4">
      <c r="A83" s="268">
        <v>44254</v>
      </c>
      <c r="B83" s="261" t="s">
        <v>418</v>
      </c>
      <c r="C83" s="268" t="s">
        <v>347</v>
      </c>
      <c r="D83" s="283">
        <v>32.549999999999997</v>
      </c>
    </row>
    <row r="84" spans="1:4">
      <c r="A84" s="268">
        <v>44255</v>
      </c>
      <c r="B84" s="261" t="s">
        <v>419</v>
      </c>
      <c r="C84" s="268" t="s">
        <v>347</v>
      </c>
      <c r="D84" s="283">
        <v>36.08</v>
      </c>
    </row>
    <row r="85" spans="1:4">
      <c r="A85" s="268">
        <v>44256</v>
      </c>
      <c r="B85" s="261" t="s">
        <v>420</v>
      </c>
      <c r="C85" s="268" t="s">
        <v>347</v>
      </c>
      <c r="D85" s="283">
        <v>40.75</v>
      </c>
    </row>
    <row r="86" spans="1:4">
      <c r="A86" s="268">
        <v>44257</v>
      </c>
      <c r="B86" s="261" t="s">
        <v>421</v>
      </c>
      <c r="C86" s="268" t="s">
        <v>347</v>
      </c>
      <c r="D86" s="283">
        <v>64.47</v>
      </c>
    </row>
    <row r="87" spans="1:4">
      <c r="A87" s="268">
        <v>44258</v>
      </c>
      <c r="B87" s="261" t="s">
        <v>422</v>
      </c>
      <c r="C87" s="268" t="s">
        <v>347</v>
      </c>
      <c r="D87" s="283">
        <v>73.680000000000007</v>
      </c>
    </row>
    <row r="88" spans="1:4">
      <c r="A88" s="268">
        <v>44259</v>
      </c>
      <c r="B88" s="261" t="s">
        <v>423</v>
      </c>
      <c r="C88" s="268" t="s">
        <v>347</v>
      </c>
      <c r="D88" s="283">
        <v>101.13</v>
      </c>
    </row>
    <row r="89" spans="1:4">
      <c r="A89" s="268">
        <v>37997</v>
      </c>
      <c r="B89" s="261" t="s">
        <v>424</v>
      </c>
      <c r="C89" s="268" t="s">
        <v>347</v>
      </c>
      <c r="D89" s="283">
        <v>19.399999999999999</v>
      </c>
    </row>
    <row r="90" spans="1:4">
      <c r="A90" s="268">
        <v>37998</v>
      </c>
      <c r="B90" s="261" t="s">
        <v>425</v>
      </c>
      <c r="C90" s="268" t="s">
        <v>347</v>
      </c>
      <c r="D90" s="283">
        <v>25.96</v>
      </c>
    </row>
    <row r="91" spans="1:4">
      <c r="A91" s="268">
        <v>55</v>
      </c>
      <c r="B91" s="261" t="s">
        <v>426</v>
      </c>
      <c r="C91" s="268" t="s">
        <v>347</v>
      </c>
      <c r="D91" s="283"/>
    </row>
    <row r="92" spans="1:4">
      <c r="A92" s="268">
        <v>61</v>
      </c>
      <c r="B92" s="261" t="s">
        <v>427</v>
      </c>
      <c r="C92" s="268" t="s">
        <v>347</v>
      </c>
      <c r="D92" s="283"/>
    </row>
    <row r="93" spans="1:4">
      <c r="A93" s="268">
        <v>62</v>
      </c>
      <c r="B93" s="261" t="s">
        <v>428</v>
      </c>
      <c r="C93" s="268" t="s">
        <v>347</v>
      </c>
      <c r="D93" s="283"/>
    </row>
    <row r="94" spans="1:4">
      <c r="A94" s="268">
        <v>10899</v>
      </c>
      <c r="B94" s="261" t="s">
        <v>429</v>
      </c>
      <c r="C94" s="268" t="s">
        <v>347</v>
      </c>
      <c r="D94" s="283">
        <v>99.66</v>
      </c>
    </row>
    <row r="95" spans="1:4">
      <c r="A95" s="268">
        <v>10900</v>
      </c>
      <c r="B95" s="261" t="s">
        <v>430</v>
      </c>
      <c r="C95" s="268" t="s">
        <v>347</v>
      </c>
      <c r="D95" s="283">
        <v>77.989999999999995</v>
      </c>
    </row>
    <row r="96" spans="1:4">
      <c r="A96" s="268">
        <v>47</v>
      </c>
      <c r="B96" s="261" t="s">
        <v>431</v>
      </c>
      <c r="C96" s="268" t="s">
        <v>347</v>
      </c>
      <c r="D96" s="283"/>
    </row>
    <row r="97" spans="1:4">
      <c r="A97" s="268">
        <v>48</v>
      </c>
      <c r="B97" s="261" t="s">
        <v>432</v>
      </c>
      <c r="C97" s="268" t="s">
        <v>347</v>
      </c>
      <c r="D97" s="283"/>
    </row>
    <row r="98" spans="1:4">
      <c r="A98" s="268">
        <v>46</v>
      </c>
      <c r="B98" s="261" t="s">
        <v>433</v>
      </c>
      <c r="C98" s="268" t="s">
        <v>347</v>
      </c>
      <c r="D98" s="283"/>
    </row>
    <row r="99" spans="1:4">
      <c r="A99" s="268">
        <v>52</v>
      </c>
      <c r="B99" s="261" t="s">
        <v>434</v>
      </c>
      <c r="C99" s="268" t="s">
        <v>347</v>
      </c>
      <c r="D99" s="283"/>
    </row>
    <row r="100" spans="1:4">
      <c r="A100" s="268">
        <v>43</v>
      </c>
      <c r="B100" s="261" t="s">
        <v>435</v>
      </c>
      <c r="C100" s="268" t="s">
        <v>347</v>
      </c>
      <c r="D100" s="283"/>
    </row>
    <row r="101" spans="1:4">
      <c r="A101" s="268">
        <v>103</v>
      </c>
      <c r="B101" s="261" t="s">
        <v>436</v>
      </c>
      <c r="C101" s="268" t="s">
        <v>347</v>
      </c>
      <c r="D101" s="283">
        <v>41.56</v>
      </c>
    </row>
    <row r="102" spans="1:4">
      <c r="A102" s="268">
        <v>107</v>
      </c>
      <c r="B102" s="261" t="s">
        <v>437</v>
      </c>
      <c r="C102" s="268" t="s">
        <v>347</v>
      </c>
      <c r="D102" s="283">
        <v>0.78</v>
      </c>
    </row>
    <row r="103" spans="1:4">
      <c r="A103" s="268">
        <v>65</v>
      </c>
      <c r="B103" s="261" t="s">
        <v>438</v>
      </c>
      <c r="C103" s="268" t="s">
        <v>347</v>
      </c>
      <c r="D103" s="283">
        <v>0.85</v>
      </c>
    </row>
    <row r="104" spans="1:4">
      <c r="A104" s="268">
        <v>108</v>
      </c>
      <c r="B104" s="261" t="s">
        <v>439</v>
      </c>
      <c r="C104" s="268" t="s">
        <v>347</v>
      </c>
      <c r="D104" s="283">
        <v>1.72</v>
      </c>
    </row>
    <row r="105" spans="1:4">
      <c r="A105" s="268">
        <v>110</v>
      </c>
      <c r="B105" s="261" t="s">
        <v>440</v>
      </c>
      <c r="C105" s="268" t="s">
        <v>347</v>
      </c>
      <c r="D105" s="283">
        <v>5.98</v>
      </c>
    </row>
    <row r="106" spans="1:4">
      <c r="A106" s="268">
        <v>109</v>
      </c>
      <c r="B106" s="261" t="s">
        <v>441</v>
      </c>
      <c r="C106" s="268" t="s">
        <v>347</v>
      </c>
      <c r="D106" s="283">
        <v>3.56</v>
      </c>
    </row>
    <row r="107" spans="1:4">
      <c r="A107" s="268">
        <v>111</v>
      </c>
      <c r="B107" s="261" t="s">
        <v>442</v>
      </c>
      <c r="C107" s="268" t="s">
        <v>347</v>
      </c>
      <c r="D107" s="283">
        <v>8.09</v>
      </c>
    </row>
    <row r="108" spans="1:4">
      <c r="A108" s="268">
        <v>112</v>
      </c>
      <c r="B108" s="261" t="s">
        <v>443</v>
      </c>
      <c r="C108" s="268" t="s">
        <v>347</v>
      </c>
      <c r="D108" s="283">
        <v>4.29</v>
      </c>
    </row>
    <row r="109" spans="1:4">
      <c r="A109" s="268">
        <v>113</v>
      </c>
      <c r="B109" s="261" t="s">
        <v>444</v>
      </c>
      <c r="C109" s="268" t="s">
        <v>347</v>
      </c>
      <c r="D109" s="283">
        <v>10.73</v>
      </c>
    </row>
    <row r="110" spans="1:4">
      <c r="A110" s="268">
        <v>104</v>
      </c>
      <c r="B110" s="261" t="s">
        <v>445</v>
      </c>
      <c r="C110" s="268" t="s">
        <v>347</v>
      </c>
      <c r="D110" s="283">
        <v>18.68</v>
      </c>
    </row>
    <row r="111" spans="1:4">
      <c r="A111" s="268">
        <v>102</v>
      </c>
      <c r="B111" s="261" t="s">
        <v>446</v>
      </c>
      <c r="C111" s="268" t="s">
        <v>347</v>
      </c>
      <c r="D111" s="283">
        <v>25.75</v>
      </c>
    </row>
    <row r="112" spans="1:4">
      <c r="A112" s="268">
        <v>95</v>
      </c>
      <c r="B112" s="261" t="s">
        <v>447</v>
      </c>
      <c r="C112" s="268" t="s">
        <v>347</v>
      </c>
      <c r="D112" s="283">
        <v>10.88</v>
      </c>
    </row>
    <row r="113" spans="1:4">
      <c r="A113" s="268">
        <v>96</v>
      </c>
      <c r="B113" s="261" t="s">
        <v>448</v>
      </c>
      <c r="C113" s="268" t="s">
        <v>347</v>
      </c>
      <c r="D113" s="283">
        <v>11.84</v>
      </c>
    </row>
    <row r="114" spans="1:4">
      <c r="A114" s="268">
        <v>97</v>
      </c>
      <c r="B114" s="261" t="s">
        <v>449</v>
      </c>
      <c r="C114" s="268" t="s">
        <v>347</v>
      </c>
      <c r="D114" s="283">
        <v>17.809999999999999</v>
      </c>
    </row>
    <row r="115" spans="1:4">
      <c r="A115" s="268">
        <v>98</v>
      </c>
      <c r="B115" s="261" t="s">
        <v>450</v>
      </c>
      <c r="C115" s="268" t="s">
        <v>347</v>
      </c>
      <c r="D115" s="283">
        <v>26.66</v>
      </c>
    </row>
    <row r="116" spans="1:4">
      <c r="A116" s="268">
        <v>99</v>
      </c>
      <c r="B116" s="261" t="s">
        <v>451</v>
      </c>
      <c r="C116" s="268" t="s">
        <v>347</v>
      </c>
      <c r="D116" s="283">
        <v>25.19</v>
      </c>
    </row>
    <row r="117" spans="1:4">
      <c r="A117" s="268">
        <v>60</v>
      </c>
      <c r="B117" s="261" t="s">
        <v>452</v>
      </c>
      <c r="C117" s="268" t="s">
        <v>347</v>
      </c>
      <c r="D117" s="283"/>
    </row>
    <row r="118" spans="1:4">
      <c r="A118" s="268">
        <v>72</v>
      </c>
      <c r="B118" s="261" t="s">
        <v>453</v>
      </c>
      <c r="C118" s="268" t="s">
        <v>347</v>
      </c>
      <c r="D118" s="283">
        <v>48.32</v>
      </c>
    </row>
    <row r="119" spans="1:4">
      <c r="A119" s="268">
        <v>71</v>
      </c>
      <c r="B119" s="261" t="s">
        <v>454</v>
      </c>
      <c r="C119" s="268" t="s">
        <v>347</v>
      </c>
      <c r="D119" s="283">
        <v>29.84</v>
      </c>
    </row>
    <row r="120" spans="1:4">
      <c r="A120" s="268">
        <v>67</v>
      </c>
      <c r="B120" s="261" t="s">
        <v>455</v>
      </c>
      <c r="C120" s="268" t="s">
        <v>347</v>
      </c>
      <c r="D120" s="283">
        <v>15.62</v>
      </c>
    </row>
    <row r="121" spans="1:4">
      <c r="A121" s="268">
        <v>73</v>
      </c>
      <c r="B121" s="261" t="s">
        <v>456</v>
      </c>
      <c r="C121" s="268" t="s">
        <v>347</v>
      </c>
      <c r="D121" s="283">
        <v>14.95</v>
      </c>
    </row>
    <row r="122" spans="1:4">
      <c r="A122" s="268">
        <v>100</v>
      </c>
      <c r="B122" s="261" t="s">
        <v>457</v>
      </c>
      <c r="C122" s="268" t="s">
        <v>347</v>
      </c>
      <c r="D122" s="283">
        <v>44.02</v>
      </c>
    </row>
    <row r="123" spans="1:4">
      <c r="A123" s="268">
        <v>75</v>
      </c>
      <c r="B123" s="261" t="s">
        <v>458</v>
      </c>
      <c r="C123" s="268" t="s">
        <v>347</v>
      </c>
      <c r="D123" s="283">
        <v>256.64</v>
      </c>
    </row>
    <row r="124" spans="1:4">
      <c r="A124" s="268">
        <v>83</v>
      </c>
      <c r="B124" s="261" t="s">
        <v>459</v>
      </c>
      <c r="C124" s="268" t="s">
        <v>347</v>
      </c>
      <c r="D124" s="283">
        <v>205.17</v>
      </c>
    </row>
    <row r="125" spans="1:4">
      <c r="A125" s="268">
        <v>74</v>
      </c>
      <c r="B125" s="261" t="s">
        <v>460</v>
      </c>
      <c r="C125" s="268" t="s">
        <v>347</v>
      </c>
      <c r="D125" s="283">
        <v>293.33999999999997</v>
      </c>
    </row>
    <row r="126" spans="1:4">
      <c r="A126" s="268">
        <v>106</v>
      </c>
      <c r="B126" s="261" t="s">
        <v>461</v>
      </c>
      <c r="C126" s="268" t="s">
        <v>347</v>
      </c>
      <c r="D126" s="283">
        <v>370.94</v>
      </c>
    </row>
    <row r="127" spans="1:4">
      <c r="A127" s="268">
        <v>88</v>
      </c>
      <c r="B127" s="261" t="s">
        <v>462</v>
      </c>
      <c r="C127" s="268" t="s">
        <v>347</v>
      </c>
      <c r="D127" s="283">
        <v>10.42</v>
      </c>
    </row>
    <row r="128" spans="1:4">
      <c r="A128" s="268">
        <v>82</v>
      </c>
      <c r="B128" s="261" t="s">
        <v>463</v>
      </c>
      <c r="C128" s="268" t="s">
        <v>347</v>
      </c>
      <c r="D128" s="283">
        <v>195.2</v>
      </c>
    </row>
    <row r="129" spans="1:4">
      <c r="A129" s="268">
        <v>105</v>
      </c>
      <c r="B129" s="261" t="s">
        <v>464</v>
      </c>
      <c r="C129" s="268" t="s">
        <v>347</v>
      </c>
      <c r="D129" s="283">
        <v>276.60000000000002</v>
      </c>
    </row>
    <row r="130" spans="1:4">
      <c r="A130" s="268">
        <v>39719</v>
      </c>
      <c r="B130" s="261" t="s">
        <v>465</v>
      </c>
      <c r="C130" s="268" t="s">
        <v>395</v>
      </c>
      <c r="D130" s="283">
        <v>171.13</v>
      </c>
    </row>
    <row r="131" spans="1:4">
      <c r="A131" s="268">
        <v>3410</v>
      </c>
      <c r="B131" s="261" t="s">
        <v>466</v>
      </c>
      <c r="C131" s="268" t="s">
        <v>152</v>
      </c>
      <c r="D131" s="283">
        <v>38.49</v>
      </c>
    </row>
    <row r="132" spans="1:4">
      <c r="A132" s="268">
        <v>4791</v>
      </c>
      <c r="B132" s="261" t="s">
        <v>467</v>
      </c>
      <c r="C132" s="268" t="s">
        <v>152</v>
      </c>
      <c r="D132" s="283">
        <v>55.66</v>
      </c>
    </row>
    <row r="133" spans="1:4">
      <c r="A133" s="268">
        <v>157</v>
      </c>
      <c r="B133" s="261" t="s">
        <v>468</v>
      </c>
      <c r="C133" s="268" t="s">
        <v>152</v>
      </c>
      <c r="D133" s="283">
        <v>164.44</v>
      </c>
    </row>
    <row r="134" spans="1:4">
      <c r="A134" s="268">
        <v>156</v>
      </c>
      <c r="B134" s="261" t="s">
        <v>469</v>
      </c>
      <c r="C134" s="268" t="s">
        <v>152</v>
      </c>
      <c r="D134" s="283">
        <v>58.55</v>
      </c>
    </row>
    <row r="135" spans="1:4">
      <c r="A135" s="268">
        <v>131</v>
      </c>
      <c r="B135" s="261" t="s">
        <v>470</v>
      </c>
      <c r="C135" s="268" t="s">
        <v>152</v>
      </c>
      <c r="D135" s="283">
        <v>50.07</v>
      </c>
    </row>
    <row r="136" spans="1:4">
      <c r="A136" s="268">
        <v>21114</v>
      </c>
      <c r="B136" s="261" t="s">
        <v>471</v>
      </c>
      <c r="C136" s="268" t="s">
        <v>347</v>
      </c>
      <c r="D136" s="283">
        <v>33.729999999999997</v>
      </c>
    </row>
    <row r="137" spans="1:4">
      <c r="A137" s="268">
        <v>119</v>
      </c>
      <c r="B137" s="261" t="s">
        <v>472</v>
      </c>
      <c r="C137" s="268" t="s">
        <v>347</v>
      </c>
      <c r="D137" s="283">
        <v>8.5500000000000007</v>
      </c>
    </row>
    <row r="138" spans="1:4">
      <c r="A138" s="268">
        <v>122</v>
      </c>
      <c r="B138" s="261" t="s">
        <v>473</v>
      </c>
      <c r="C138" s="268" t="s">
        <v>347</v>
      </c>
      <c r="D138" s="283">
        <v>65.78</v>
      </c>
    </row>
    <row r="139" spans="1:4">
      <c r="A139" s="268">
        <v>20080</v>
      </c>
      <c r="B139" s="261" t="s">
        <v>474</v>
      </c>
      <c r="C139" s="268" t="s">
        <v>347</v>
      </c>
      <c r="D139" s="283">
        <v>21.47</v>
      </c>
    </row>
    <row r="140" spans="1:4">
      <c r="A140" s="268">
        <v>124</v>
      </c>
      <c r="B140" s="261" t="s">
        <v>475</v>
      </c>
      <c r="C140" s="268" t="s">
        <v>395</v>
      </c>
      <c r="D140" s="283">
        <v>19.309999999999999</v>
      </c>
    </row>
    <row r="141" spans="1:4">
      <c r="A141" s="268">
        <v>7334</v>
      </c>
      <c r="B141" s="261" t="s">
        <v>476</v>
      </c>
      <c r="C141" s="268" t="s">
        <v>395</v>
      </c>
      <c r="D141" s="283">
        <v>17.3</v>
      </c>
    </row>
    <row r="142" spans="1:4">
      <c r="A142" s="268">
        <v>45146</v>
      </c>
      <c r="B142" s="261" t="s">
        <v>477</v>
      </c>
      <c r="C142" s="268" t="s">
        <v>152</v>
      </c>
      <c r="D142" s="283">
        <v>37.020000000000003</v>
      </c>
    </row>
    <row r="143" spans="1:4">
      <c r="A143" s="268">
        <v>123</v>
      </c>
      <c r="B143" s="261" t="s">
        <v>478</v>
      </c>
      <c r="C143" s="268" t="s">
        <v>395</v>
      </c>
      <c r="D143" s="283">
        <v>7.9</v>
      </c>
    </row>
    <row r="144" spans="1:4">
      <c r="A144" s="268">
        <v>127</v>
      </c>
      <c r="B144" s="261" t="s">
        <v>479</v>
      </c>
      <c r="C144" s="268" t="s">
        <v>395</v>
      </c>
      <c r="D144" s="283">
        <v>18.86</v>
      </c>
    </row>
    <row r="145" spans="1:4">
      <c r="A145" s="268">
        <v>133</v>
      </c>
      <c r="B145" s="261" t="s">
        <v>480</v>
      </c>
      <c r="C145" s="268" t="s">
        <v>395</v>
      </c>
      <c r="D145" s="283">
        <v>7.83</v>
      </c>
    </row>
    <row r="146" spans="1:4">
      <c r="A146" s="268">
        <v>43617</v>
      </c>
      <c r="B146" s="261" t="s">
        <v>481</v>
      </c>
      <c r="C146" s="268" t="s">
        <v>395</v>
      </c>
      <c r="D146" s="283">
        <v>8.75</v>
      </c>
    </row>
    <row r="147" spans="1:4">
      <c r="A147" s="268">
        <v>132</v>
      </c>
      <c r="B147" s="261" t="s">
        <v>482</v>
      </c>
      <c r="C147" s="268" t="s">
        <v>395</v>
      </c>
      <c r="D147" s="283">
        <v>8.1199999999999992</v>
      </c>
    </row>
    <row r="148" spans="1:4">
      <c r="A148" s="268">
        <v>43618</v>
      </c>
      <c r="B148" s="261" t="s">
        <v>483</v>
      </c>
      <c r="C148" s="268" t="s">
        <v>152</v>
      </c>
      <c r="D148" s="283">
        <v>20.440000000000001</v>
      </c>
    </row>
    <row r="149" spans="1:4">
      <c r="A149" s="268">
        <v>37476</v>
      </c>
      <c r="B149" s="261" t="s">
        <v>484</v>
      </c>
      <c r="C149" s="268" t="s">
        <v>347</v>
      </c>
      <c r="D149" s="283">
        <v>3128.06</v>
      </c>
    </row>
    <row r="150" spans="1:4">
      <c r="A150" s="268">
        <v>37478</v>
      </c>
      <c r="B150" s="261" t="s">
        <v>485</v>
      </c>
      <c r="C150" s="268" t="s">
        <v>347</v>
      </c>
      <c r="D150" s="283">
        <v>3917.98</v>
      </c>
    </row>
    <row r="151" spans="1:4">
      <c r="A151" s="268">
        <v>37477</v>
      </c>
      <c r="B151" s="261" t="s">
        <v>486</v>
      </c>
      <c r="C151" s="268" t="s">
        <v>347</v>
      </c>
      <c r="D151" s="283">
        <v>5308.23</v>
      </c>
    </row>
    <row r="152" spans="1:4">
      <c r="A152" s="268">
        <v>37479</v>
      </c>
      <c r="B152" s="261" t="s">
        <v>487</v>
      </c>
      <c r="C152" s="268" t="s">
        <v>347</v>
      </c>
      <c r="D152" s="283">
        <v>6295.63</v>
      </c>
    </row>
    <row r="153" spans="1:4">
      <c r="A153" s="268">
        <v>4319</v>
      </c>
      <c r="B153" s="261" t="s">
        <v>488</v>
      </c>
      <c r="C153" s="268" t="s">
        <v>347</v>
      </c>
      <c r="D153" s="283">
        <v>1.22</v>
      </c>
    </row>
    <row r="154" spans="1:4">
      <c r="A154" s="268">
        <v>42409</v>
      </c>
      <c r="B154" s="261" t="s">
        <v>489</v>
      </c>
      <c r="C154" s="268" t="s">
        <v>152</v>
      </c>
      <c r="D154" s="283">
        <v>12.87</v>
      </c>
    </row>
    <row r="155" spans="1:4">
      <c r="A155" s="268">
        <v>40553</v>
      </c>
      <c r="B155" s="261" t="s">
        <v>490</v>
      </c>
      <c r="C155" s="268" t="s">
        <v>138</v>
      </c>
      <c r="D155" s="283"/>
    </row>
    <row r="156" spans="1:4">
      <c r="A156" s="268">
        <v>6114</v>
      </c>
      <c r="B156" s="261" t="s">
        <v>491</v>
      </c>
      <c r="C156" s="268" t="s">
        <v>101</v>
      </c>
      <c r="D156" s="283">
        <v>16.66</v>
      </c>
    </row>
    <row r="157" spans="1:4">
      <c r="A157" s="268">
        <v>40912</v>
      </c>
      <c r="B157" s="261" t="s">
        <v>492</v>
      </c>
      <c r="C157" s="268" t="s">
        <v>493</v>
      </c>
      <c r="D157" s="283">
        <v>2916.2</v>
      </c>
    </row>
    <row r="158" spans="1:4">
      <c r="A158" s="268">
        <v>247</v>
      </c>
      <c r="B158" s="261" t="s">
        <v>494</v>
      </c>
      <c r="C158" s="268" t="s">
        <v>101</v>
      </c>
      <c r="D158" s="283">
        <v>16.66</v>
      </c>
    </row>
    <row r="159" spans="1:4">
      <c r="A159" s="268">
        <v>40919</v>
      </c>
      <c r="B159" s="261" t="s">
        <v>495</v>
      </c>
      <c r="C159" s="268" t="s">
        <v>493</v>
      </c>
      <c r="D159" s="283">
        <v>2916.2</v>
      </c>
    </row>
    <row r="160" spans="1:4">
      <c r="A160" s="268">
        <v>44499</v>
      </c>
      <c r="B160" s="261" t="s">
        <v>496</v>
      </c>
      <c r="C160" s="268" t="s">
        <v>101</v>
      </c>
      <c r="D160" s="283">
        <v>16.66</v>
      </c>
    </row>
    <row r="161" spans="1:4">
      <c r="A161" s="268">
        <v>40984</v>
      </c>
      <c r="B161" s="261" t="s">
        <v>497</v>
      </c>
      <c r="C161" s="268" t="s">
        <v>493</v>
      </c>
      <c r="D161" s="283">
        <v>2916.2</v>
      </c>
    </row>
    <row r="162" spans="1:4">
      <c r="A162" s="268">
        <v>248</v>
      </c>
      <c r="B162" s="261" t="s">
        <v>498</v>
      </c>
      <c r="C162" s="268" t="s">
        <v>101</v>
      </c>
      <c r="D162" s="283">
        <v>16.8</v>
      </c>
    </row>
    <row r="163" spans="1:4">
      <c r="A163" s="268">
        <v>41086</v>
      </c>
      <c r="B163" s="261" t="s">
        <v>499</v>
      </c>
      <c r="C163" s="268" t="s">
        <v>493</v>
      </c>
      <c r="D163" s="283">
        <v>2942.03</v>
      </c>
    </row>
    <row r="164" spans="1:4">
      <c r="A164" s="268">
        <v>34466</v>
      </c>
      <c r="B164" s="261" t="s">
        <v>500</v>
      </c>
      <c r="C164" s="268" t="s">
        <v>101</v>
      </c>
      <c r="D164" s="283">
        <v>16.66</v>
      </c>
    </row>
    <row r="165" spans="1:4">
      <c r="A165" s="268">
        <v>41083</v>
      </c>
      <c r="B165" s="261" t="s">
        <v>501</v>
      </c>
      <c r="C165" s="268" t="s">
        <v>493</v>
      </c>
      <c r="D165" s="283">
        <v>2916.2</v>
      </c>
    </row>
    <row r="166" spans="1:4">
      <c r="A166" s="268">
        <v>252</v>
      </c>
      <c r="B166" s="261" t="s">
        <v>502</v>
      </c>
      <c r="C166" s="268" t="s">
        <v>101</v>
      </c>
      <c r="D166" s="283">
        <v>16.66</v>
      </c>
    </row>
    <row r="167" spans="1:4">
      <c r="A167" s="268">
        <v>40909</v>
      </c>
      <c r="B167" s="261" t="s">
        <v>503</v>
      </c>
      <c r="C167" s="268" t="s">
        <v>493</v>
      </c>
      <c r="D167" s="283">
        <v>2916.2</v>
      </c>
    </row>
    <row r="168" spans="1:4">
      <c r="A168" s="268">
        <v>242</v>
      </c>
      <c r="B168" s="261" t="s">
        <v>504</v>
      </c>
      <c r="C168" s="268" t="s">
        <v>101</v>
      </c>
      <c r="D168" s="283">
        <v>16.8</v>
      </c>
    </row>
    <row r="169" spans="1:4">
      <c r="A169" s="268">
        <v>41085</v>
      </c>
      <c r="B169" s="261" t="s">
        <v>505</v>
      </c>
      <c r="C169" s="268" t="s">
        <v>493</v>
      </c>
      <c r="D169" s="283">
        <v>2942.03</v>
      </c>
    </row>
    <row r="170" spans="1:4">
      <c r="A170" s="268">
        <v>427</v>
      </c>
      <c r="B170" s="261" t="s">
        <v>506</v>
      </c>
      <c r="C170" s="268" t="s">
        <v>347</v>
      </c>
      <c r="D170" s="283"/>
    </row>
    <row r="171" spans="1:4">
      <c r="A171" s="268">
        <v>417</v>
      </c>
      <c r="B171" s="261" t="s">
        <v>507</v>
      </c>
      <c r="C171" s="268" t="s">
        <v>347</v>
      </c>
      <c r="D171" s="283"/>
    </row>
    <row r="172" spans="1:4">
      <c r="A172" s="268">
        <v>11273</v>
      </c>
      <c r="B172" s="261" t="s">
        <v>508</v>
      </c>
      <c r="C172" s="268" t="s">
        <v>347</v>
      </c>
      <c r="D172" s="283"/>
    </row>
    <row r="173" spans="1:4">
      <c r="A173" s="268">
        <v>11272</v>
      </c>
      <c r="B173" s="261" t="s">
        <v>509</v>
      </c>
      <c r="C173" s="268" t="s">
        <v>347</v>
      </c>
      <c r="D173" s="283"/>
    </row>
    <row r="174" spans="1:4">
      <c r="A174" s="268">
        <v>11275</v>
      </c>
      <c r="B174" s="261" t="s">
        <v>510</v>
      </c>
      <c r="C174" s="268" t="s">
        <v>347</v>
      </c>
      <c r="D174" s="283"/>
    </row>
    <row r="175" spans="1:4">
      <c r="A175" s="268">
        <v>11274</v>
      </c>
      <c r="B175" s="261" t="s">
        <v>511</v>
      </c>
      <c r="C175" s="268" t="s">
        <v>347</v>
      </c>
      <c r="D175" s="283"/>
    </row>
    <row r="176" spans="1:4">
      <c r="A176" s="268">
        <v>45208</v>
      </c>
      <c r="B176" s="261" t="s">
        <v>512</v>
      </c>
      <c r="C176" s="268" t="s">
        <v>347</v>
      </c>
      <c r="D176" s="283"/>
    </row>
    <row r="177" spans="1:4">
      <c r="A177" s="268">
        <v>45250</v>
      </c>
      <c r="B177" s="261" t="s">
        <v>513</v>
      </c>
      <c r="C177" s="268" t="s">
        <v>347</v>
      </c>
      <c r="D177" s="283">
        <v>32.42</v>
      </c>
    </row>
    <row r="178" spans="1:4">
      <c r="A178" s="268">
        <v>38470</v>
      </c>
      <c r="B178" s="261" t="s">
        <v>514</v>
      </c>
      <c r="C178" s="268" t="s">
        <v>347</v>
      </c>
      <c r="D178" s="283">
        <v>33.19</v>
      </c>
    </row>
    <row r="179" spans="1:4">
      <c r="A179" s="268">
        <v>38547</v>
      </c>
      <c r="B179" s="261" t="s">
        <v>515</v>
      </c>
      <c r="C179" s="268" t="s">
        <v>347</v>
      </c>
      <c r="D179" s="283">
        <v>220.35</v>
      </c>
    </row>
    <row r="180" spans="1:4">
      <c r="A180" s="268">
        <v>38467</v>
      </c>
      <c r="B180" s="261" t="s">
        <v>516</v>
      </c>
      <c r="C180" s="268" t="s">
        <v>347</v>
      </c>
      <c r="D180" s="283"/>
    </row>
    <row r="181" spans="1:4">
      <c r="A181" s="268">
        <v>38468</v>
      </c>
      <c r="B181" s="261" t="s">
        <v>517</v>
      </c>
      <c r="C181" s="268" t="s">
        <v>347</v>
      </c>
      <c r="D181" s="283"/>
    </row>
    <row r="182" spans="1:4">
      <c r="A182" s="268">
        <v>38469</v>
      </c>
      <c r="B182" s="261" t="s">
        <v>518</v>
      </c>
      <c r="C182" s="268" t="s">
        <v>347</v>
      </c>
      <c r="D182" s="283">
        <v>210.4</v>
      </c>
    </row>
    <row r="183" spans="1:4">
      <c r="A183" s="268">
        <v>45197</v>
      </c>
      <c r="B183" s="261" t="s">
        <v>519</v>
      </c>
      <c r="C183" s="268" t="s">
        <v>347</v>
      </c>
      <c r="D183" s="283">
        <v>167.8</v>
      </c>
    </row>
    <row r="184" spans="1:4">
      <c r="A184" s="268">
        <v>38471</v>
      </c>
      <c r="B184" s="261" t="s">
        <v>520</v>
      </c>
      <c r="C184" s="268" t="s">
        <v>347</v>
      </c>
      <c r="D184" s="283">
        <v>225.02</v>
      </c>
    </row>
    <row r="185" spans="1:4">
      <c r="A185" s="268">
        <v>45206</v>
      </c>
      <c r="B185" s="261" t="s">
        <v>521</v>
      </c>
      <c r="C185" s="268" t="s">
        <v>347</v>
      </c>
      <c r="D185" s="283">
        <v>44.46</v>
      </c>
    </row>
    <row r="186" spans="1:4">
      <c r="A186" s="268">
        <v>37370</v>
      </c>
      <c r="B186" s="261" t="s">
        <v>522</v>
      </c>
      <c r="C186" s="268" t="s">
        <v>101</v>
      </c>
      <c r="D186" s="283">
        <v>3.06</v>
      </c>
    </row>
    <row r="187" spans="1:4">
      <c r="A187" s="268">
        <v>40862</v>
      </c>
      <c r="B187" s="261" t="s">
        <v>523</v>
      </c>
      <c r="C187" s="268" t="s">
        <v>493</v>
      </c>
      <c r="D187" s="283">
        <v>510.04</v>
      </c>
    </row>
    <row r="188" spans="1:4">
      <c r="A188" s="268">
        <v>10658</v>
      </c>
      <c r="B188" s="261" t="s">
        <v>524</v>
      </c>
      <c r="C188" s="268" t="s">
        <v>347</v>
      </c>
      <c r="D188" s="283"/>
    </row>
    <row r="189" spans="1:4">
      <c r="A189" s="268">
        <v>253</v>
      </c>
      <c r="B189" s="261" t="s">
        <v>525</v>
      </c>
      <c r="C189" s="268" t="s">
        <v>101</v>
      </c>
      <c r="D189" s="283">
        <v>20.87</v>
      </c>
    </row>
    <row r="190" spans="1:4">
      <c r="A190" s="268">
        <v>40809</v>
      </c>
      <c r="B190" s="261" t="s">
        <v>526</v>
      </c>
      <c r="C190" s="268" t="s">
        <v>493</v>
      </c>
      <c r="D190" s="283">
        <v>3652.11</v>
      </c>
    </row>
    <row r="191" spans="1:4">
      <c r="A191" s="268">
        <v>42428</v>
      </c>
      <c r="B191" s="261" t="s">
        <v>527</v>
      </c>
      <c r="C191" s="268" t="s">
        <v>347</v>
      </c>
      <c r="D191" s="283"/>
    </row>
    <row r="192" spans="1:4">
      <c r="A192" s="268">
        <v>301</v>
      </c>
      <c r="B192" s="261" t="s">
        <v>528</v>
      </c>
      <c r="C192" s="268" t="s">
        <v>347</v>
      </c>
      <c r="D192" s="283">
        <v>3.75</v>
      </c>
    </row>
    <row r="193" spans="1:4">
      <c r="A193" s="268">
        <v>296</v>
      </c>
      <c r="B193" s="261" t="s">
        <v>529</v>
      </c>
      <c r="C193" s="268" t="s">
        <v>347</v>
      </c>
      <c r="D193" s="283">
        <v>2.12</v>
      </c>
    </row>
    <row r="194" spans="1:4">
      <c r="A194" s="268">
        <v>297</v>
      </c>
      <c r="B194" s="261" t="s">
        <v>530</v>
      </c>
      <c r="C194" s="268" t="s">
        <v>347</v>
      </c>
      <c r="D194" s="283">
        <v>3.11</v>
      </c>
    </row>
    <row r="195" spans="1:4">
      <c r="A195" s="268">
        <v>299</v>
      </c>
      <c r="B195" s="261" t="s">
        <v>531</v>
      </c>
      <c r="C195" s="268" t="s">
        <v>347</v>
      </c>
      <c r="D195" s="283">
        <v>4.4000000000000004</v>
      </c>
    </row>
    <row r="196" spans="1:4">
      <c r="A196" s="268">
        <v>300</v>
      </c>
      <c r="B196" s="261" t="s">
        <v>532</v>
      </c>
      <c r="C196" s="268" t="s">
        <v>347</v>
      </c>
      <c r="D196" s="283">
        <v>15.22</v>
      </c>
    </row>
    <row r="197" spans="1:4">
      <c r="A197" s="268">
        <v>20085</v>
      </c>
      <c r="B197" s="261" t="s">
        <v>533</v>
      </c>
      <c r="C197" s="268" t="s">
        <v>347</v>
      </c>
      <c r="D197" s="283">
        <v>2.78</v>
      </c>
    </row>
    <row r="198" spans="1:4">
      <c r="A198" s="268">
        <v>298</v>
      </c>
      <c r="B198" s="261" t="s">
        <v>534</v>
      </c>
      <c r="C198" s="268" t="s">
        <v>347</v>
      </c>
      <c r="D198" s="283">
        <v>3.38</v>
      </c>
    </row>
    <row r="199" spans="1:4">
      <c r="A199" s="268">
        <v>311</v>
      </c>
      <c r="B199" s="261" t="s">
        <v>535</v>
      </c>
      <c r="C199" s="268" t="s">
        <v>347</v>
      </c>
      <c r="D199" s="283">
        <v>12.55</v>
      </c>
    </row>
    <row r="200" spans="1:4">
      <c r="A200" s="268">
        <v>318</v>
      </c>
      <c r="B200" s="261" t="s">
        <v>536</v>
      </c>
      <c r="C200" s="268" t="s">
        <v>347</v>
      </c>
      <c r="D200" s="283">
        <v>25.28</v>
      </c>
    </row>
    <row r="201" spans="1:4">
      <c r="A201" s="268">
        <v>319</v>
      </c>
      <c r="B201" s="261" t="s">
        <v>537</v>
      </c>
      <c r="C201" s="268" t="s">
        <v>347</v>
      </c>
      <c r="D201" s="283">
        <v>39.64</v>
      </c>
    </row>
    <row r="202" spans="1:4">
      <c r="A202" s="268">
        <v>303</v>
      </c>
      <c r="B202" s="261" t="s">
        <v>538</v>
      </c>
      <c r="C202" s="268" t="s">
        <v>347</v>
      </c>
      <c r="D202" s="283">
        <v>4.1500000000000004</v>
      </c>
    </row>
    <row r="203" spans="1:4">
      <c r="A203" s="268">
        <v>305</v>
      </c>
      <c r="B203" s="261" t="s">
        <v>539</v>
      </c>
      <c r="C203" s="268" t="s">
        <v>347</v>
      </c>
      <c r="D203" s="283">
        <v>13.07</v>
      </c>
    </row>
    <row r="204" spans="1:4">
      <c r="A204" s="268">
        <v>306</v>
      </c>
      <c r="B204" s="261" t="s">
        <v>540</v>
      </c>
      <c r="C204" s="268" t="s">
        <v>347</v>
      </c>
      <c r="D204" s="283">
        <v>19.82</v>
      </c>
    </row>
    <row r="205" spans="1:4">
      <c r="A205" s="268">
        <v>307</v>
      </c>
      <c r="B205" s="261" t="s">
        <v>541</v>
      </c>
      <c r="C205" s="268" t="s">
        <v>347</v>
      </c>
      <c r="D205" s="283">
        <v>50.07</v>
      </c>
    </row>
    <row r="206" spans="1:4">
      <c r="A206" s="268">
        <v>309</v>
      </c>
      <c r="B206" s="261" t="s">
        <v>542</v>
      </c>
      <c r="C206" s="268" t="s">
        <v>347</v>
      </c>
      <c r="D206" s="283">
        <v>82.02</v>
      </c>
    </row>
    <row r="207" spans="1:4">
      <c r="A207" s="268">
        <v>310</v>
      </c>
      <c r="B207" s="261" t="s">
        <v>543</v>
      </c>
      <c r="C207" s="268" t="s">
        <v>347</v>
      </c>
      <c r="D207" s="283">
        <v>113.68</v>
      </c>
    </row>
    <row r="208" spans="1:4">
      <c r="A208" s="268">
        <v>308</v>
      </c>
      <c r="B208" s="261" t="s">
        <v>544</v>
      </c>
      <c r="C208" s="268" t="s">
        <v>347</v>
      </c>
      <c r="D208" s="283">
        <v>111.76</v>
      </c>
    </row>
    <row r="209" spans="1:4">
      <c r="A209" s="268">
        <v>328</v>
      </c>
      <c r="B209" s="261" t="s">
        <v>545</v>
      </c>
      <c r="C209" s="268" t="s">
        <v>347</v>
      </c>
      <c r="D209" s="283">
        <v>9.94</v>
      </c>
    </row>
    <row r="210" spans="1:4">
      <c r="A210" s="268">
        <v>325</v>
      </c>
      <c r="B210" s="261" t="s">
        <v>546</v>
      </c>
      <c r="C210" s="268" t="s">
        <v>347</v>
      </c>
      <c r="D210" s="283">
        <v>2.93</v>
      </c>
    </row>
    <row r="211" spans="1:4">
      <c r="A211" s="268">
        <v>20326</v>
      </c>
      <c r="B211" s="261" t="s">
        <v>547</v>
      </c>
      <c r="C211" s="268" t="s">
        <v>347</v>
      </c>
      <c r="D211" s="283">
        <v>5.36</v>
      </c>
    </row>
    <row r="212" spans="1:4">
      <c r="A212" s="268">
        <v>329</v>
      </c>
      <c r="B212" s="261" t="s">
        <v>548</v>
      </c>
      <c r="C212" s="268" t="s">
        <v>347</v>
      </c>
      <c r="D212" s="283">
        <v>8.31</v>
      </c>
    </row>
    <row r="213" spans="1:4">
      <c r="A213" s="268">
        <v>39642</v>
      </c>
      <c r="B213" s="261" t="s">
        <v>549</v>
      </c>
      <c r="C213" s="268" t="s">
        <v>347</v>
      </c>
      <c r="D213" s="283">
        <v>3.68</v>
      </c>
    </row>
    <row r="214" spans="1:4">
      <c r="A214" s="268">
        <v>39641</v>
      </c>
      <c r="B214" s="261" t="s">
        <v>550</v>
      </c>
      <c r="C214" s="268" t="s">
        <v>347</v>
      </c>
      <c r="D214" s="283">
        <v>3.23</v>
      </c>
    </row>
    <row r="215" spans="1:4">
      <c r="A215" s="268">
        <v>39643</v>
      </c>
      <c r="B215" s="261" t="s">
        <v>551</v>
      </c>
      <c r="C215" s="268" t="s">
        <v>347</v>
      </c>
      <c r="D215" s="283">
        <v>4.32</v>
      </c>
    </row>
    <row r="216" spans="1:4">
      <c r="A216" s="268">
        <v>39644</v>
      </c>
      <c r="B216" s="261" t="s">
        <v>552</v>
      </c>
      <c r="C216" s="268" t="s">
        <v>347</v>
      </c>
      <c r="D216" s="283">
        <v>6.7</v>
      </c>
    </row>
    <row r="217" spans="1:4">
      <c r="A217" s="268">
        <v>39645</v>
      </c>
      <c r="B217" s="261" t="s">
        <v>553</v>
      </c>
      <c r="C217" s="268" t="s">
        <v>347</v>
      </c>
      <c r="D217" s="283">
        <v>7.35</v>
      </c>
    </row>
    <row r="218" spans="1:4">
      <c r="A218" s="268">
        <v>41610</v>
      </c>
      <c r="B218" s="261" t="s">
        <v>554</v>
      </c>
      <c r="C218" s="268" t="s">
        <v>347</v>
      </c>
      <c r="D218" s="283">
        <v>580.33000000000004</v>
      </c>
    </row>
    <row r="219" spans="1:4">
      <c r="A219" s="268">
        <v>41611</v>
      </c>
      <c r="B219" s="261" t="s">
        <v>555</v>
      </c>
      <c r="C219" s="268" t="s">
        <v>347</v>
      </c>
      <c r="D219" s="283">
        <v>914.72</v>
      </c>
    </row>
    <row r="220" spans="1:4">
      <c r="A220" s="268">
        <v>41612</v>
      </c>
      <c r="B220" s="261" t="s">
        <v>556</v>
      </c>
      <c r="C220" s="268" t="s">
        <v>347</v>
      </c>
      <c r="D220" s="283">
        <v>1284.4000000000001</v>
      </c>
    </row>
    <row r="221" spans="1:4">
      <c r="A221" s="268">
        <v>41637</v>
      </c>
      <c r="B221" s="261" t="s">
        <v>557</v>
      </c>
      <c r="C221" s="268" t="s">
        <v>347</v>
      </c>
      <c r="D221" s="283">
        <v>120.06</v>
      </c>
    </row>
    <row r="222" spans="1:4">
      <c r="A222" s="268">
        <v>41638</v>
      </c>
      <c r="B222" s="261" t="s">
        <v>558</v>
      </c>
      <c r="C222" s="268" t="s">
        <v>347</v>
      </c>
      <c r="D222" s="283">
        <v>156.4</v>
      </c>
    </row>
    <row r="223" spans="1:4">
      <c r="A223" s="268">
        <v>41639</v>
      </c>
      <c r="B223" s="261" t="s">
        <v>559</v>
      </c>
      <c r="C223" s="268" t="s">
        <v>347</v>
      </c>
      <c r="D223" s="283">
        <v>378.36</v>
      </c>
    </row>
    <row r="224" spans="1:4">
      <c r="A224" s="268">
        <v>11789</v>
      </c>
      <c r="B224" s="261" t="s">
        <v>560</v>
      </c>
      <c r="C224" s="268" t="s">
        <v>347</v>
      </c>
      <c r="D224" s="283"/>
    </row>
    <row r="225" spans="1:4">
      <c r="A225" s="268">
        <v>20975</v>
      </c>
      <c r="B225" s="261" t="s">
        <v>561</v>
      </c>
      <c r="C225" s="268" t="s">
        <v>347</v>
      </c>
      <c r="D225" s="283">
        <v>15.63</v>
      </c>
    </row>
    <row r="226" spans="1:4">
      <c r="A226" s="268">
        <v>20976</v>
      </c>
      <c r="B226" s="261" t="s">
        <v>562</v>
      </c>
      <c r="C226" s="268" t="s">
        <v>347</v>
      </c>
      <c r="D226" s="283">
        <v>23.61</v>
      </c>
    </row>
    <row r="227" spans="1:4">
      <c r="A227" s="268">
        <v>6138</v>
      </c>
      <c r="B227" s="261" t="s">
        <v>563</v>
      </c>
      <c r="C227" s="268" t="s">
        <v>347</v>
      </c>
      <c r="D227" s="283">
        <v>11.55</v>
      </c>
    </row>
    <row r="228" spans="1:4">
      <c r="A228" s="268">
        <v>40340</v>
      </c>
      <c r="B228" s="261" t="s">
        <v>564</v>
      </c>
      <c r="C228" s="268" t="s">
        <v>347</v>
      </c>
      <c r="D228" s="283">
        <v>27.58</v>
      </c>
    </row>
    <row r="229" spans="1:4">
      <c r="A229" s="268">
        <v>40341</v>
      </c>
      <c r="B229" s="261" t="s">
        <v>565</v>
      </c>
      <c r="C229" s="268" t="s">
        <v>347</v>
      </c>
      <c r="D229" s="283">
        <v>32.92</v>
      </c>
    </row>
    <row r="230" spans="1:4">
      <c r="A230" s="268">
        <v>40342</v>
      </c>
      <c r="B230" s="261" t="s">
        <v>566</v>
      </c>
      <c r="C230" s="268" t="s">
        <v>347</v>
      </c>
      <c r="D230" s="283">
        <v>39.26</v>
      </c>
    </row>
    <row r="231" spans="1:4">
      <c r="A231" s="268">
        <v>40343</v>
      </c>
      <c r="B231" s="261" t="s">
        <v>567</v>
      </c>
      <c r="C231" s="268" t="s">
        <v>347</v>
      </c>
      <c r="D231" s="283">
        <v>46.57</v>
      </c>
    </row>
    <row r="232" spans="1:4">
      <c r="A232" s="268">
        <v>40344</v>
      </c>
      <c r="B232" s="261" t="s">
        <v>568</v>
      </c>
      <c r="C232" s="268" t="s">
        <v>347</v>
      </c>
      <c r="D232" s="283">
        <v>63.49</v>
      </c>
    </row>
    <row r="233" spans="1:4">
      <c r="A233" s="268">
        <v>40345</v>
      </c>
      <c r="B233" s="261" t="s">
        <v>569</v>
      </c>
      <c r="C233" s="268" t="s">
        <v>347</v>
      </c>
      <c r="D233" s="283">
        <v>78.23</v>
      </c>
    </row>
    <row r="234" spans="1:4">
      <c r="A234" s="268">
        <v>40346</v>
      </c>
      <c r="B234" s="261" t="s">
        <v>570</v>
      </c>
      <c r="C234" s="268" t="s">
        <v>347</v>
      </c>
      <c r="D234" s="283">
        <v>90.75</v>
      </c>
    </row>
    <row r="235" spans="1:4">
      <c r="A235" s="268">
        <v>40347</v>
      </c>
      <c r="B235" s="261" t="s">
        <v>571</v>
      </c>
      <c r="C235" s="268" t="s">
        <v>347</v>
      </c>
      <c r="D235" s="283">
        <v>114.02</v>
      </c>
    </row>
    <row r="236" spans="1:4">
      <c r="A236" s="268">
        <v>43424</v>
      </c>
      <c r="B236" s="261" t="s">
        <v>572</v>
      </c>
      <c r="C236" s="268" t="s">
        <v>347</v>
      </c>
      <c r="D236" s="283">
        <v>486.22</v>
      </c>
    </row>
    <row r="237" spans="1:4">
      <c r="A237" s="268">
        <v>43426</v>
      </c>
      <c r="B237" s="261" t="s">
        <v>573</v>
      </c>
      <c r="C237" s="268" t="s">
        <v>347</v>
      </c>
      <c r="D237" s="283">
        <v>1676.99</v>
      </c>
    </row>
    <row r="238" spans="1:4">
      <c r="A238" s="268">
        <v>12565</v>
      </c>
      <c r="B238" s="261" t="s">
        <v>574</v>
      </c>
      <c r="C238" s="268" t="s">
        <v>347</v>
      </c>
      <c r="D238" s="283">
        <v>588.1</v>
      </c>
    </row>
    <row r="239" spans="1:4">
      <c r="A239" s="268">
        <v>12567</v>
      </c>
      <c r="B239" s="261" t="s">
        <v>575</v>
      </c>
      <c r="C239" s="268" t="s">
        <v>347</v>
      </c>
      <c r="D239" s="283">
        <v>789.91</v>
      </c>
    </row>
    <row r="240" spans="1:4">
      <c r="A240" s="268">
        <v>12568</v>
      </c>
      <c r="B240" s="261" t="s">
        <v>576</v>
      </c>
      <c r="C240" s="268" t="s">
        <v>347</v>
      </c>
      <c r="D240" s="283">
        <v>1105.8800000000001</v>
      </c>
    </row>
    <row r="241" spans="1:4">
      <c r="A241" s="268">
        <v>43441</v>
      </c>
      <c r="B241" s="261" t="s">
        <v>577</v>
      </c>
      <c r="C241" s="268" t="s">
        <v>347</v>
      </c>
      <c r="D241" s="283">
        <v>142.18</v>
      </c>
    </row>
    <row r="242" spans="1:4">
      <c r="A242" s="268">
        <v>43423</v>
      </c>
      <c r="B242" s="261" t="s">
        <v>578</v>
      </c>
      <c r="C242" s="268" t="s">
        <v>347</v>
      </c>
      <c r="D242" s="283">
        <v>66.349999999999994</v>
      </c>
    </row>
    <row r="243" spans="1:4">
      <c r="A243" s="268">
        <v>12532</v>
      </c>
      <c r="B243" s="261" t="s">
        <v>579</v>
      </c>
      <c r="C243" s="268" t="s">
        <v>347</v>
      </c>
      <c r="D243" s="283">
        <v>102.33</v>
      </c>
    </row>
    <row r="244" spans="1:4">
      <c r="A244" s="268">
        <v>43444</v>
      </c>
      <c r="B244" s="261" t="s">
        <v>580</v>
      </c>
      <c r="C244" s="268" t="s">
        <v>347</v>
      </c>
      <c r="D244" s="283">
        <v>343.61</v>
      </c>
    </row>
    <row r="245" spans="1:4">
      <c r="A245" s="268">
        <v>12551</v>
      </c>
      <c r="B245" s="261" t="s">
        <v>581</v>
      </c>
      <c r="C245" s="268" t="s">
        <v>347</v>
      </c>
      <c r="D245" s="283">
        <v>245.15</v>
      </c>
    </row>
    <row r="246" spans="1:4">
      <c r="A246" s="268">
        <v>43442</v>
      </c>
      <c r="B246" s="261" t="s">
        <v>582</v>
      </c>
      <c r="C246" s="268" t="s">
        <v>347</v>
      </c>
      <c r="D246" s="283">
        <v>189.57</v>
      </c>
    </row>
    <row r="247" spans="1:4">
      <c r="A247" s="268">
        <v>43443</v>
      </c>
      <c r="B247" s="261" t="s">
        <v>583</v>
      </c>
      <c r="C247" s="268" t="s">
        <v>347</v>
      </c>
      <c r="D247" s="283">
        <v>248.82</v>
      </c>
    </row>
    <row r="248" spans="1:4">
      <c r="A248" s="268">
        <v>12544</v>
      </c>
      <c r="B248" s="261" t="s">
        <v>584</v>
      </c>
      <c r="C248" s="268" t="s">
        <v>347</v>
      </c>
      <c r="D248" s="283">
        <v>134.28</v>
      </c>
    </row>
    <row r="249" spans="1:4">
      <c r="A249" s="268">
        <v>12547</v>
      </c>
      <c r="B249" s="261" t="s">
        <v>585</v>
      </c>
      <c r="C249" s="268" t="s">
        <v>347</v>
      </c>
      <c r="D249" s="283">
        <v>180.6</v>
      </c>
    </row>
    <row r="250" spans="1:4">
      <c r="A250" s="268">
        <v>43445</v>
      </c>
      <c r="B250" s="261" t="s">
        <v>586</v>
      </c>
      <c r="C250" s="268" t="s">
        <v>347</v>
      </c>
      <c r="D250" s="283">
        <v>473.94</v>
      </c>
    </row>
    <row r="251" spans="1:4">
      <c r="A251" s="268">
        <v>12563</v>
      </c>
      <c r="B251" s="261" t="s">
        <v>587</v>
      </c>
      <c r="C251" s="268" t="s">
        <v>347</v>
      </c>
      <c r="D251" s="283">
        <v>339.09</v>
      </c>
    </row>
    <row r="252" spans="1:4">
      <c r="A252" s="268">
        <v>43425</v>
      </c>
      <c r="B252" s="261" t="s">
        <v>588</v>
      </c>
      <c r="C252" s="268" t="s">
        <v>347</v>
      </c>
      <c r="D252" s="283">
        <v>213.27</v>
      </c>
    </row>
    <row r="253" spans="1:4">
      <c r="A253" s="268">
        <v>43446</v>
      </c>
      <c r="B253" s="261" t="s">
        <v>589</v>
      </c>
      <c r="C253" s="268" t="s">
        <v>347</v>
      </c>
      <c r="D253" s="283">
        <v>450.25</v>
      </c>
    </row>
    <row r="254" spans="1:4">
      <c r="A254" s="268">
        <v>43447</v>
      </c>
      <c r="B254" s="261" t="s">
        <v>590</v>
      </c>
      <c r="C254" s="268" t="s">
        <v>347</v>
      </c>
      <c r="D254" s="283">
        <v>552.94000000000005</v>
      </c>
    </row>
    <row r="255" spans="1:4">
      <c r="A255" s="268">
        <v>43448</v>
      </c>
      <c r="B255" s="261" t="s">
        <v>591</v>
      </c>
      <c r="C255" s="268" t="s">
        <v>347</v>
      </c>
      <c r="D255" s="283">
        <v>774.11</v>
      </c>
    </row>
    <row r="256" spans="1:4">
      <c r="A256" s="268">
        <v>13761</v>
      </c>
      <c r="B256" s="261" t="s">
        <v>592</v>
      </c>
      <c r="C256" s="268" t="s">
        <v>347</v>
      </c>
      <c r="D256" s="283"/>
    </row>
    <row r="257" spans="1:4">
      <c r="A257" s="268">
        <v>4814</v>
      </c>
      <c r="B257" s="261" t="s">
        <v>593</v>
      </c>
      <c r="C257" s="268" t="s">
        <v>347</v>
      </c>
      <c r="D257" s="283">
        <v>76.28</v>
      </c>
    </row>
    <row r="258" spans="1:4">
      <c r="A258" s="268">
        <v>44473</v>
      </c>
      <c r="B258" s="261" t="s">
        <v>594</v>
      </c>
      <c r="C258" s="268" t="s">
        <v>347</v>
      </c>
      <c r="D258" s="283"/>
    </row>
    <row r="259" spans="1:4">
      <c r="A259" s="268">
        <v>6122</v>
      </c>
      <c r="B259" s="261" t="s">
        <v>595</v>
      </c>
      <c r="C259" s="268" t="s">
        <v>101</v>
      </c>
      <c r="D259" s="283">
        <v>20.87</v>
      </c>
    </row>
    <row r="260" spans="1:4">
      <c r="A260" s="268">
        <v>40810</v>
      </c>
      <c r="B260" s="261" t="s">
        <v>596</v>
      </c>
      <c r="C260" s="268" t="s">
        <v>493</v>
      </c>
      <c r="D260" s="283">
        <v>3652.11</v>
      </c>
    </row>
    <row r="261" spans="1:4">
      <c r="A261" s="268">
        <v>34469</v>
      </c>
      <c r="B261" s="261" t="s">
        <v>597</v>
      </c>
      <c r="C261" s="268" t="s">
        <v>347</v>
      </c>
      <c r="D261" s="283"/>
    </row>
    <row r="262" spans="1:4">
      <c r="A262" s="268">
        <v>34476</v>
      </c>
      <c r="B262" s="261" t="s">
        <v>598</v>
      </c>
      <c r="C262" s="268" t="s">
        <v>347</v>
      </c>
      <c r="D262" s="283"/>
    </row>
    <row r="263" spans="1:4">
      <c r="A263" s="268">
        <v>34477</v>
      </c>
      <c r="B263" s="261" t="s">
        <v>599</v>
      </c>
      <c r="C263" s="268" t="s">
        <v>347</v>
      </c>
      <c r="D263" s="283"/>
    </row>
    <row r="264" spans="1:4">
      <c r="A264" s="268">
        <v>34482</v>
      </c>
      <c r="B264" s="261" t="s">
        <v>600</v>
      </c>
      <c r="C264" s="268" t="s">
        <v>347</v>
      </c>
      <c r="D264" s="283"/>
    </row>
    <row r="265" spans="1:4">
      <c r="A265" s="268">
        <v>34472</v>
      </c>
      <c r="B265" s="261" t="s">
        <v>601</v>
      </c>
      <c r="C265" s="268" t="s">
        <v>347</v>
      </c>
      <c r="D265" s="283"/>
    </row>
    <row r="266" spans="1:4">
      <c r="A266" s="268">
        <v>42425</v>
      </c>
      <c r="B266" s="261" t="s">
        <v>602</v>
      </c>
      <c r="C266" s="268" t="s">
        <v>347</v>
      </c>
      <c r="D266" s="283">
        <v>2356.9699999999998</v>
      </c>
    </row>
    <row r="267" spans="1:4">
      <c r="A267" s="268">
        <v>42422</v>
      </c>
      <c r="B267" s="261" t="s">
        <v>603</v>
      </c>
      <c r="C267" s="268" t="s">
        <v>347</v>
      </c>
      <c r="D267" s="283">
        <v>3499</v>
      </c>
    </row>
    <row r="268" spans="1:4">
      <c r="A268" s="268">
        <v>43184</v>
      </c>
      <c r="B268" s="261" t="s">
        <v>604</v>
      </c>
      <c r="C268" s="268" t="s">
        <v>347</v>
      </c>
      <c r="D268" s="283">
        <v>4835.95</v>
      </c>
    </row>
    <row r="269" spans="1:4">
      <c r="A269" s="268">
        <v>42424</v>
      </c>
      <c r="B269" s="261" t="s">
        <v>605</v>
      </c>
      <c r="C269" s="268" t="s">
        <v>347</v>
      </c>
      <c r="D269" s="283">
        <v>2104.98</v>
      </c>
    </row>
    <row r="270" spans="1:4">
      <c r="A270" s="268">
        <v>42416</v>
      </c>
      <c r="B270" s="261" t="s">
        <v>606</v>
      </c>
      <c r="C270" s="268" t="s">
        <v>347</v>
      </c>
      <c r="D270" s="283">
        <v>9074.32</v>
      </c>
    </row>
    <row r="271" spans="1:4">
      <c r="A271" s="268">
        <v>42417</v>
      </c>
      <c r="B271" s="261" t="s">
        <v>607</v>
      </c>
      <c r="C271" s="268" t="s">
        <v>347</v>
      </c>
      <c r="D271" s="283">
        <v>10173.06</v>
      </c>
    </row>
    <row r="272" spans="1:4">
      <c r="A272" s="268">
        <v>42419</v>
      </c>
      <c r="B272" s="261" t="s">
        <v>608</v>
      </c>
      <c r="C272" s="268" t="s">
        <v>347</v>
      </c>
      <c r="D272" s="283">
        <v>11493.39</v>
      </c>
    </row>
    <row r="273" spans="1:4">
      <c r="A273" s="268">
        <v>42420</v>
      </c>
      <c r="B273" s="261" t="s">
        <v>609</v>
      </c>
      <c r="C273" s="268" t="s">
        <v>347</v>
      </c>
      <c r="D273" s="283">
        <v>15796.82</v>
      </c>
    </row>
    <row r="274" spans="1:4">
      <c r="A274" s="268">
        <v>42421</v>
      </c>
      <c r="B274" s="261" t="s">
        <v>610</v>
      </c>
      <c r="C274" s="268" t="s">
        <v>347</v>
      </c>
      <c r="D274" s="283">
        <v>19165.599999999999</v>
      </c>
    </row>
    <row r="275" spans="1:4">
      <c r="A275" s="268">
        <v>39556</v>
      </c>
      <c r="B275" s="261" t="s">
        <v>611</v>
      </c>
      <c r="C275" s="268" t="s">
        <v>347</v>
      </c>
      <c r="D275" s="283">
        <v>6655.78</v>
      </c>
    </row>
    <row r="276" spans="1:4">
      <c r="A276" s="268">
        <v>39557</v>
      </c>
      <c r="B276" s="261" t="s">
        <v>612</v>
      </c>
      <c r="C276" s="268" t="s">
        <v>347</v>
      </c>
      <c r="D276" s="283">
        <v>7166.83</v>
      </c>
    </row>
    <row r="277" spans="1:4">
      <c r="A277" s="268">
        <v>39559</v>
      </c>
      <c r="B277" s="261" t="s">
        <v>613</v>
      </c>
      <c r="C277" s="268" t="s">
        <v>347</v>
      </c>
      <c r="D277" s="283">
        <v>10591.19</v>
      </c>
    </row>
    <row r="278" spans="1:4">
      <c r="A278" s="268">
        <v>39560</v>
      </c>
      <c r="B278" s="261" t="s">
        <v>614</v>
      </c>
      <c r="C278" s="268" t="s">
        <v>347</v>
      </c>
      <c r="D278" s="283">
        <v>12252.97</v>
      </c>
    </row>
    <row r="279" spans="1:4">
      <c r="A279" s="268">
        <v>39561</v>
      </c>
      <c r="B279" s="261" t="s">
        <v>615</v>
      </c>
      <c r="C279" s="268" t="s">
        <v>347</v>
      </c>
      <c r="D279" s="283">
        <v>12818.17</v>
      </c>
    </row>
    <row r="280" spans="1:4">
      <c r="A280" s="268">
        <v>43195</v>
      </c>
      <c r="B280" s="261" t="s">
        <v>616</v>
      </c>
      <c r="C280" s="268" t="s">
        <v>347</v>
      </c>
      <c r="D280" s="283">
        <v>5562.28</v>
      </c>
    </row>
    <row r="281" spans="1:4">
      <c r="A281" s="268">
        <v>43196</v>
      </c>
      <c r="B281" s="261" t="s">
        <v>617</v>
      </c>
      <c r="C281" s="268" t="s">
        <v>347</v>
      </c>
      <c r="D281" s="283">
        <v>6893.65</v>
      </c>
    </row>
    <row r="282" spans="1:4">
      <c r="A282" s="268">
        <v>43198</v>
      </c>
      <c r="B282" s="261" t="s">
        <v>618</v>
      </c>
      <c r="C282" s="268" t="s">
        <v>347</v>
      </c>
      <c r="D282" s="283">
        <v>10243.799999999999</v>
      </c>
    </row>
    <row r="283" spans="1:4">
      <c r="A283" s="268">
        <v>43199</v>
      </c>
      <c r="B283" s="261" t="s">
        <v>619</v>
      </c>
      <c r="C283" s="268" t="s">
        <v>347</v>
      </c>
      <c r="D283" s="283">
        <v>10619.17</v>
      </c>
    </row>
    <row r="284" spans="1:4">
      <c r="A284" s="268">
        <v>43200</v>
      </c>
      <c r="B284" s="261" t="s">
        <v>620</v>
      </c>
      <c r="C284" s="268" t="s">
        <v>347</v>
      </c>
      <c r="D284" s="283">
        <v>12186.27</v>
      </c>
    </row>
    <row r="285" spans="1:4">
      <c r="A285" s="268">
        <v>43190</v>
      </c>
      <c r="B285" s="261" t="s">
        <v>621</v>
      </c>
      <c r="C285" s="268" t="s">
        <v>347</v>
      </c>
      <c r="D285" s="283">
        <v>1891.62</v>
      </c>
    </row>
    <row r="286" spans="1:4">
      <c r="A286" s="268">
        <v>39555</v>
      </c>
      <c r="B286" s="261" t="s">
        <v>622</v>
      </c>
      <c r="C286" s="268" t="s">
        <v>347</v>
      </c>
      <c r="D286" s="283">
        <v>2046.25</v>
      </c>
    </row>
    <row r="287" spans="1:4">
      <c r="A287" s="268">
        <v>43191</v>
      </c>
      <c r="B287" s="261" t="s">
        <v>623</v>
      </c>
      <c r="C287" s="268" t="s">
        <v>347</v>
      </c>
      <c r="D287" s="283">
        <v>2721.79</v>
      </c>
    </row>
    <row r="288" spans="1:4">
      <c r="A288" s="268">
        <v>39548</v>
      </c>
      <c r="B288" s="261" t="s">
        <v>624</v>
      </c>
      <c r="C288" s="268" t="s">
        <v>347</v>
      </c>
      <c r="D288" s="283">
        <v>3035.22</v>
      </c>
    </row>
    <row r="289" spans="1:4">
      <c r="A289" s="268">
        <v>43192</v>
      </c>
      <c r="B289" s="261" t="s">
        <v>625</v>
      </c>
      <c r="C289" s="268" t="s">
        <v>347</v>
      </c>
      <c r="D289" s="283">
        <v>3565.3</v>
      </c>
    </row>
    <row r="290" spans="1:4">
      <c r="A290" s="268">
        <v>39554</v>
      </c>
      <c r="B290" s="261" t="s">
        <v>626</v>
      </c>
      <c r="C290" s="268" t="s">
        <v>347</v>
      </c>
      <c r="D290" s="283">
        <v>4013.62</v>
      </c>
    </row>
    <row r="291" spans="1:4">
      <c r="A291" s="268">
        <v>43194</v>
      </c>
      <c r="B291" s="261" t="s">
        <v>627</v>
      </c>
      <c r="C291" s="268" t="s">
        <v>347</v>
      </c>
      <c r="D291" s="283">
        <v>1620.5</v>
      </c>
    </row>
    <row r="292" spans="1:4">
      <c r="A292" s="268">
        <v>39551</v>
      </c>
      <c r="B292" s="261" t="s">
        <v>628</v>
      </c>
      <c r="C292" s="268" t="s">
        <v>347</v>
      </c>
      <c r="D292" s="283">
        <v>1784.34</v>
      </c>
    </row>
    <row r="293" spans="1:4">
      <c r="A293" s="268">
        <v>43185</v>
      </c>
      <c r="B293" s="261" t="s">
        <v>629</v>
      </c>
      <c r="C293" s="268" t="s">
        <v>347</v>
      </c>
      <c r="D293" s="283">
        <v>5070.7700000000004</v>
      </c>
    </row>
    <row r="294" spans="1:4">
      <c r="A294" s="268">
        <v>43186</v>
      </c>
      <c r="B294" s="261" t="s">
        <v>630</v>
      </c>
      <c r="C294" s="268" t="s">
        <v>347</v>
      </c>
      <c r="D294" s="283">
        <v>5348.64</v>
      </c>
    </row>
    <row r="295" spans="1:4">
      <c r="A295" s="268">
        <v>43187</v>
      </c>
      <c r="B295" s="261" t="s">
        <v>631</v>
      </c>
      <c r="C295" s="268" t="s">
        <v>347</v>
      </c>
      <c r="D295" s="283">
        <v>7097.7</v>
      </c>
    </row>
    <row r="296" spans="1:4">
      <c r="A296" s="268">
        <v>43188</v>
      </c>
      <c r="B296" s="261" t="s">
        <v>632</v>
      </c>
      <c r="C296" s="268" t="s">
        <v>347</v>
      </c>
      <c r="D296" s="283">
        <v>8599.81</v>
      </c>
    </row>
    <row r="297" spans="1:4">
      <c r="A297" s="268">
        <v>43189</v>
      </c>
      <c r="B297" s="261" t="s">
        <v>633</v>
      </c>
      <c r="C297" s="268" t="s">
        <v>347</v>
      </c>
      <c r="D297" s="283">
        <v>9673.35</v>
      </c>
    </row>
    <row r="298" spans="1:4">
      <c r="A298" s="268">
        <v>39577</v>
      </c>
      <c r="B298" s="261" t="s">
        <v>634</v>
      </c>
      <c r="C298" s="268" t="s">
        <v>347</v>
      </c>
      <c r="D298" s="283">
        <v>23859.82</v>
      </c>
    </row>
    <row r="299" spans="1:4">
      <c r="A299" s="268">
        <v>39578</v>
      </c>
      <c r="B299" s="261" t="s">
        <v>635</v>
      </c>
      <c r="C299" s="268" t="s">
        <v>347</v>
      </c>
      <c r="D299" s="283">
        <v>30791.57</v>
      </c>
    </row>
    <row r="300" spans="1:4">
      <c r="A300" s="268">
        <v>39579</v>
      </c>
      <c r="B300" s="261" t="s">
        <v>636</v>
      </c>
      <c r="C300" s="268" t="s">
        <v>347</v>
      </c>
      <c r="D300" s="283">
        <v>44799.33</v>
      </c>
    </row>
    <row r="301" spans="1:4">
      <c r="A301" s="268">
        <v>39826</v>
      </c>
      <c r="B301" s="261" t="s">
        <v>637</v>
      </c>
      <c r="C301" s="268" t="s">
        <v>347</v>
      </c>
      <c r="D301" s="283">
        <v>5502.17</v>
      </c>
    </row>
    <row r="302" spans="1:4">
      <c r="A302" s="268">
        <v>346</v>
      </c>
      <c r="B302" s="261" t="s">
        <v>638</v>
      </c>
      <c r="C302" s="268" t="s">
        <v>152</v>
      </c>
      <c r="D302" s="283">
        <v>19.68</v>
      </c>
    </row>
    <row r="303" spans="1:4">
      <c r="A303" s="268">
        <v>3312</v>
      </c>
      <c r="B303" s="261" t="s">
        <v>639</v>
      </c>
      <c r="C303" s="268" t="s">
        <v>152</v>
      </c>
      <c r="D303" s="283">
        <v>17.43</v>
      </c>
    </row>
    <row r="304" spans="1:4">
      <c r="A304" s="268">
        <v>339</v>
      </c>
      <c r="B304" s="261" t="s">
        <v>640</v>
      </c>
      <c r="C304" s="268" t="s">
        <v>111</v>
      </c>
      <c r="D304" s="283">
        <v>1.01</v>
      </c>
    </row>
    <row r="305" spans="1:4">
      <c r="A305" s="268">
        <v>340</v>
      </c>
      <c r="B305" s="261" t="s">
        <v>641</v>
      </c>
      <c r="C305" s="268" t="s">
        <v>111</v>
      </c>
      <c r="D305" s="283">
        <v>0.91</v>
      </c>
    </row>
    <row r="306" spans="1:4">
      <c r="A306" s="268">
        <v>43130</v>
      </c>
      <c r="B306" s="261" t="s">
        <v>642</v>
      </c>
      <c r="C306" s="268" t="s">
        <v>152</v>
      </c>
      <c r="D306" s="283">
        <v>16.62</v>
      </c>
    </row>
    <row r="307" spans="1:4">
      <c r="A307" s="268">
        <v>344</v>
      </c>
      <c r="B307" s="261" t="s">
        <v>643</v>
      </c>
      <c r="C307" s="268" t="s">
        <v>152</v>
      </c>
      <c r="D307" s="283">
        <v>21.85</v>
      </c>
    </row>
    <row r="308" spans="1:4">
      <c r="A308" s="268">
        <v>345</v>
      </c>
      <c r="B308" s="261" t="s">
        <v>644</v>
      </c>
      <c r="C308" s="268" t="s">
        <v>152</v>
      </c>
      <c r="D308" s="283">
        <v>23.7</v>
      </c>
    </row>
    <row r="309" spans="1:4">
      <c r="A309" s="268">
        <v>43131</v>
      </c>
      <c r="B309" s="261" t="s">
        <v>645</v>
      </c>
      <c r="C309" s="268" t="s">
        <v>152</v>
      </c>
      <c r="D309" s="283">
        <v>19.3</v>
      </c>
    </row>
    <row r="310" spans="1:4">
      <c r="A310" s="268">
        <v>3313</v>
      </c>
      <c r="B310" s="261" t="s">
        <v>646</v>
      </c>
      <c r="C310" s="268" t="s">
        <v>152</v>
      </c>
      <c r="D310" s="283">
        <v>22.44</v>
      </c>
    </row>
    <row r="311" spans="1:4">
      <c r="A311" s="268">
        <v>43132</v>
      </c>
      <c r="B311" s="261" t="s">
        <v>647</v>
      </c>
      <c r="C311" s="268" t="s">
        <v>152</v>
      </c>
      <c r="D311" s="283">
        <v>16.62</v>
      </c>
    </row>
    <row r="312" spans="1:4">
      <c r="A312" s="268">
        <v>45245</v>
      </c>
      <c r="B312" s="261" t="s">
        <v>648</v>
      </c>
      <c r="C312" s="268" t="s">
        <v>347</v>
      </c>
      <c r="D312" s="283">
        <v>35.65</v>
      </c>
    </row>
    <row r="313" spans="1:4">
      <c r="A313" s="268">
        <v>366</v>
      </c>
      <c r="B313" s="261" t="s">
        <v>649</v>
      </c>
      <c r="C313" s="268" t="s">
        <v>138</v>
      </c>
      <c r="D313" s="283">
        <v>139</v>
      </c>
    </row>
    <row r="314" spans="1:4">
      <c r="A314" s="268">
        <v>367</v>
      </c>
      <c r="B314" s="261" t="s">
        <v>650</v>
      </c>
      <c r="C314" s="268" t="s">
        <v>138</v>
      </c>
      <c r="D314" s="283">
        <v>140.81</v>
      </c>
    </row>
    <row r="315" spans="1:4">
      <c r="A315" s="268">
        <v>370</v>
      </c>
      <c r="B315" s="261" t="s">
        <v>651</v>
      </c>
      <c r="C315" s="268" t="s">
        <v>138</v>
      </c>
      <c r="D315" s="283">
        <v>139</v>
      </c>
    </row>
    <row r="316" spans="1:4">
      <c r="A316" s="268">
        <v>368</v>
      </c>
      <c r="B316" s="261" t="s">
        <v>652</v>
      </c>
      <c r="C316" s="268" t="s">
        <v>138</v>
      </c>
      <c r="D316" s="283">
        <v>69.5</v>
      </c>
    </row>
    <row r="317" spans="1:4">
      <c r="A317" s="268">
        <v>11075</v>
      </c>
      <c r="B317" s="261" t="s">
        <v>653</v>
      </c>
      <c r="C317" s="268" t="s">
        <v>138</v>
      </c>
      <c r="D317" s="283">
        <v>1595.29</v>
      </c>
    </row>
    <row r="318" spans="1:4">
      <c r="A318" s="268">
        <v>1381</v>
      </c>
      <c r="B318" s="261" t="s">
        <v>654</v>
      </c>
      <c r="C318" s="268" t="s">
        <v>152</v>
      </c>
      <c r="D318" s="283">
        <v>1</v>
      </c>
    </row>
    <row r="319" spans="1:4">
      <c r="A319" s="268">
        <v>34353</v>
      </c>
      <c r="B319" s="261" t="s">
        <v>655</v>
      </c>
      <c r="C319" s="268" t="s">
        <v>152</v>
      </c>
      <c r="D319" s="283">
        <v>1.86</v>
      </c>
    </row>
    <row r="320" spans="1:4">
      <c r="A320" s="268">
        <v>37595</v>
      </c>
      <c r="B320" s="261" t="s">
        <v>656</v>
      </c>
      <c r="C320" s="268" t="s">
        <v>152</v>
      </c>
      <c r="D320" s="283">
        <v>3.07</v>
      </c>
    </row>
    <row r="321" spans="1:4">
      <c r="A321" s="268">
        <v>37596</v>
      </c>
      <c r="B321" s="261" t="s">
        <v>657</v>
      </c>
      <c r="C321" s="268" t="s">
        <v>152</v>
      </c>
      <c r="D321" s="283">
        <v>3.52</v>
      </c>
    </row>
    <row r="322" spans="1:4">
      <c r="A322" s="268">
        <v>371</v>
      </c>
      <c r="B322" s="261" t="s">
        <v>658</v>
      </c>
      <c r="C322" s="268" t="s">
        <v>152</v>
      </c>
      <c r="D322" s="283">
        <v>1.0900000000000001</v>
      </c>
    </row>
    <row r="323" spans="1:4">
      <c r="A323" s="268">
        <v>37553</v>
      </c>
      <c r="B323" s="261" t="s">
        <v>659</v>
      </c>
      <c r="C323" s="268" t="s">
        <v>152</v>
      </c>
      <c r="D323" s="283">
        <v>2.04</v>
      </c>
    </row>
    <row r="324" spans="1:4">
      <c r="A324" s="268">
        <v>37552</v>
      </c>
      <c r="B324" s="261" t="s">
        <v>660</v>
      </c>
      <c r="C324" s="268" t="s">
        <v>152</v>
      </c>
      <c r="D324" s="283">
        <v>3.28</v>
      </c>
    </row>
    <row r="325" spans="1:4">
      <c r="A325" s="268">
        <v>36880</v>
      </c>
      <c r="B325" s="261" t="s">
        <v>661</v>
      </c>
      <c r="C325" s="268" t="s">
        <v>152</v>
      </c>
      <c r="D325" s="283">
        <v>3.33</v>
      </c>
    </row>
    <row r="326" spans="1:4">
      <c r="A326" s="268">
        <v>34355</v>
      </c>
      <c r="B326" s="261" t="s">
        <v>662</v>
      </c>
      <c r="C326" s="268" t="s">
        <v>152</v>
      </c>
      <c r="D326" s="283">
        <v>2.87</v>
      </c>
    </row>
    <row r="327" spans="1:4">
      <c r="A327" s="268">
        <v>130</v>
      </c>
      <c r="B327" s="261" t="s">
        <v>195</v>
      </c>
      <c r="C327" s="268" t="s">
        <v>152</v>
      </c>
      <c r="D327" s="283">
        <v>4.5</v>
      </c>
    </row>
    <row r="328" spans="1:4">
      <c r="A328" s="268">
        <v>135</v>
      </c>
      <c r="B328" s="261" t="s">
        <v>663</v>
      </c>
      <c r="C328" s="268" t="s">
        <v>152</v>
      </c>
      <c r="D328" s="283">
        <v>3.62</v>
      </c>
    </row>
    <row r="329" spans="1:4">
      <c r="A329" s="268">
        <v>36886</v>
      </c>
      <c r="B329" s="261" t="s">
        <v>664</v>
      </c>
      <c r="C329" s="268" t="s">
        <v>152</v>
      </c>
      <c r="D329" s="283">
        <v>1.03</v>
      </c>
    </row>
    <row r="330" spans="1:4">
      <c r="A330" s="268">
        <v>38546</v>
      </c>
      <c r="B330" s="261" t="s">
        <v>665</v>
      </c>
      <c r="C330" s="268" t="s">
        <v>138</v>
      </c>
      <c r="D330" s="283">
        <v>567.39</v>
      </c>
    </row>
    <row r="331" spans="1:4">
      <c r="A331" s="268">
        <v>34549</v>
      </c>
      <c r="B331" s="261" t="s">
        <v>666</v>
      </c>
      <c r="C331" s="268" t="s">
        <v>138</v>
      </c>
      <c r="D331" s="283"/>
    </row>
    <row r="332" spans="1:4">
      <c r="A332" s="268">
        <v>6081</v>
      </c>
      <c r="B332" s="261" t="s">
        <v>667</v>
      </c>
      <c r="C332" s="268" t="s">
        <v>138</v>
      </c>
      <c r="D332" s="283"/>
    </row>
    <row r="333" spans="1:4">
      <c r="A333" s="268">
        <v>6077</v>
      </c>
      <c r="B333" s="261" t="s">
        <v>668</v>
      </c>
      <c r="C333" s="268" t="s">
        <v>138</v>
      </c>
      <c r="D333" s="283"/>
    </row>
    <row r="334" spans="1:4">
      <c r="A334" s="268">
        <v>6079</v>
      </c>
      <c r="B334" s="261" t="s">
        <v>669</v>
      </c>
      <c r="C334" s="268" t="s">
        <v>138</v>
      </c>
      <c r="D334" s="283"/>
    </row>
    <row r="335" spans="1:4">
      <c r="A335" s="268">
        <v>1091</v>
      </c>
      <c r="B335" s="261" t="s">
        <v>670</v>
      </c>
      <c r="C335" s="268" t="s">
        <v>347</v>
      </c>
      <c r="D335" s="283"/>
    </row>
    <row r="336" spans="1:4">
      <c r="A336" s="268">
        <v>1094</v>
      </c>
      <c r="B336" s="261" t="s">
        <v>671</v>
      </c>
      <c r="C336" s="268" t="s">
        <v>347</v>
      </c>
      <c r="D336" s="283"/>
    </row>
    <row r="337" spans="1:4">
      <c r="A337" s="268">
        <v>1095</v>
      </c>
      <c r="B337" s="261" t="s">
        <v>672</v>
      </c>
      <c r="C337" s="268" t="s">
        <v>347</v>
      </c>
      <c r="D337" s="283"/>
    </row>
    <row r="338" spans="1:4">
      <c r="A338" s="268">
        <v>1092</v>
      </c>
      <c r="B338" s="261" t="s">
        <v>673</v>
      </c>
      <c r="C338" s="268" t="s">
        <v>347</v>
      </c>
      <c r="D338" s="283"/>
    </row>
    <row r="339" spans="1:4">
      <c r="A339" s="268">
        <v>1093</v>
      </c>
      <c r="B339" s="261" t="s">
        <v>674</v>
      </c>
      <c r="C339" s="268" t="s">
        <v>347</v>
      </c>
      <c r="D339" s="283"/>
    </row>
    <row r="340" spans="1:4">
      <c r="A340" s="268">
        <v>1090</v>
      </c>
      <c r="B340" s="261" t="s">
        <v>675</v>
      </c>
      <c r="C340" s="268" t="s">
        <v>347</v>
      </c>
      <c r="D340" s="283"/>
    </row>
    <row r="341" spans="1:4">
      <c r="A341" s="268">
        <v>1096</v>
      </c>
      <c r="B341" s="261" t="s">
        <v>676</v>
      </c>
      <c r="C341" s="268" t="s">
        <v>347</v>
      </c>
      <c r="D341" s="283"/>
    </row>
    <row r="342" spans="1:4">
      <c r="A342" s="268">
        <v>1097</v>
      </c>
      <c r="B342" s="261" t="s">
        <v>677</v>
      </c>
      <c r="C342" s="268" t="s">
        <v>347</v>
      </c>
      <c r="D342" s="283"/>
    </row>
    <row r="343" spans="1:4">
      <c r="A343" s="268">
        <v>378</v>
      </c>
      <c r="B343" s="261" t="s">
        <v>678</v>
      </c>
      <c r="C343" s="268" t="s">
        <v>101</v>
      </c>
      <c r="D343" s="283">
        <v>20.87</v>
      </c>
    </row>
    <row r="344" spans="1:4">
      <c r="A344" s="268">
        <v>40911</v>
      </c>
      <c r="B344" s="261" t="s">
        <v>679</v>
      </c>
      <c r="C344" s="268" t="s">
        <v>493</v>
      </c>
      <c r="D344" s="283">
        <v>3652.11</v>
      </c>
    </row>
    <row r="345" spans="1:4">
      <c r="A345" s="268">
        <v>33939</v>
      </c>
      <c r="B345" s="261" t="s">
        <v>680</v>
      </c>
      <c r="C345" s="268" t="s">
        <v>101</v>
      </c>
      <c r="D345" s="283">
        <v>122.22</v>
      </c>
    </row>
    <row r="346" spans="1:4">
      <c r="A346" s="268">
        <v>40815</v>
      </c>
      <c r="B346" s="261" t="s">
        <v>681</v>
      </c>
      <c r="C346" s="268" t="s">
        <v>493</v>
      </c>
      <c r="D346" s="283">
        <v>21381.34</v>
      </c>
    </row>
    <row r="347" spans="1:4">
      <c r="A347" s="268">
        <v>33952</v>
      </c>
      <c r="B347" s="261" t="s">
        <v>682</v>
      </c>
      <c r="C347" s="268" t="s">
        <v>101</v>
      </c>
      <c r="D347" s="283">
        <v>129.47</v>
      </c>
    </row>
    <row r="348" spans="1:4">
      <c r="A348" s="268">
        <v>40816</v>
      </c>
      <c r="B348" s="261" t="s">
        <v>683</v>
      </c>
      <c r="C348" s="268" t="s">
        <v>493</v>
      </c>
      <c r="D348" s="283">
        <v>22651.47</v>
      </c>
    </row>
    <row r="349" spans="1:4">
      <c r="A349" s="268">
        <v>33953</v>
      </c>
      <c r="B349" s="261" t="s">
        <v>684</v>
      </c>
      <c r="C349" s="268" t="s">
        <v>101</v>
      </c>
      <c r="D349" s="283">
        <v>135.69999999999999</v>
      </c>
    </row>
    <row r="350" spans="1:4">
      <c r="A350" s="268">
        <v>40817</v>
      </c>
      <c r="B350" s="261" t="s">
        <v>685</v>
      </c>
      <c r="C350" s="268" t="s">
        <v>493</v>
      </c>
      <c r="D350" s="283">
        <v>23739.48</v>
      </c>
    </row>
    <row r="351" spans="1:4">
      <c r="A351" s="268">
        <v>13348</v>
      </c>
      <c r="B351" s="261" t="s">
        <v>686</v>
      </c>
      <c r="C351" s="268" t="s">
        <v>347</v>
      </c>
      <c r="D351" s="283"/>
    </row>
    <row r="352" spans="1:4">
      <c r="A352" s="268">
        <v>39212</v>
      </c>
      <c r="B352" s="261" t="s">
        <v>687</v>
      </c>
      <c r="C352" s="268" t="s">
        <v>347</v>
      </c>
      <c r="D352" s="283">
        <v>2.0499999999999998</v>
      </c>
    </row>
    <row r="353" spans="1:4">
      <c r="A353" s="268">
        <v>39211</v>
      </c>
      <c r="B353" s="261" t="s">
        <v>688</v>
      </c>
      <c r="C353" s="268" t="s">
        <v>347</v>
      </c>
      <c r="D353" s="283">
        <v>1.84</v>
      </c>
    </row>
    <row r="354" spans="1:4">
      <c r="A354" s="268">
        <v>39210</v>
      </c>
      <c r="B354" s="261" t="s">
        <v>689</v>
      </c>
      <c r="C354" s="268" t="s">
        <v>347</v>
      </c>
      <c r="D354" s="283">
        <v>1.03</v>
      </c>
    </row>
    <row r="355" spans="1:4">
      <c r="A355" s="268">
        <v>39208</v>
      </c>
      <c r="B355" s="261" t="s">
        <v>690</v>
      </c>
      <c r="C355" s="268" t="s">
        <v>347</v>
      </c>
      <c r="D355" s="283">
        <v>0.56000000000000005</v>
      </c>
    </row>
    <row r="356" spans="1:4">
      <c r="A356" s="268">
        <v>39214</v>
      </c>
      <c r="B356" s="261" t="s">
        <v>691</v>
      </c>
      <c r="C356" s="268" t="s">
        <v>347</v>
      </c>
      <c r="D356" s="283">
        <v>3.8</v>
      </c>
    </row>
    <row r="357" spans="1:4">
      <c r="A357" s="268">
        <v>39213</v>
      </c>
      <c r="B357" s="261" t="s">
        <v>692</v>
      </c>
      <c r="C357" s="268" t="s">
        <v>347</v>
      </c>
      <c r="D357" s="283">
        <v>2.69</v>
      </c>
    </row>
    <row r="358" spans="1:4">
      <c r="A358" s="268">
        <v>39215</v>
      </c>
      <c r="B358" s="261" t="s">
        <v>693</v>
      </c>
      <c r="C358" s="268" t="s">
        <v>347</v>
      </c>
      <c r="D358" s="283">
        <v>6.93</v>
      </c>
    </row>
    <row r="359" spans="1:4">
      <c r="A359" s="268">
        <v>39209</v>
      </c>
      <c r="B359" s="261" t="s">
        <v>694</v>
      </c>
      <c r="C359" s="268" t="s">
        <v>347</v>
      </c>
      <c r="D359" s="283">
        <v>0.66</v>
      </c>
    </row>
    <row r="360" spans="1:4">
      <c r="A360" s="268">
        <v>39207</v>
      </c>
      <c r="B360" s="261" t="s">
        <v>695</v>
      </c>
      <c r="C360" s="268" t="s">
        <v>347</v>
      </c>
      <c r="D360" s="283">
        <v>1.03</v>
      </c>
    </row>
    <row r="361" spans="1:4">
      <c r="A361" s="268">
        <v>39216</v>
      </c>
      <c r="B361" s="261" t="s">
        <v>696</v>
      </c>
      <c r="C361" s="268" t="s">
        <v>347</v>
      </c>
      <c r="D361" s="283">
        <v>9.67</v>
      </c>
    </row>
    <row r="362" spans="1:4">
      <c r="A362" s="268">
        <v>11267</v>
      </c>
      <c r="B362" s="261" t="s">
        <v>697</v>
      </c>
      <c r="C362" s="268" t="s">
        <v>347</v>
      </c>
      <c r="D362" s="283"/>
    </row>
    <row r="363" spans="1:4">
      <c r="A363" s="268">
        <v>379</v>
      </c>
      <c r="B363" s="261" t="s">
        <v>698</v>
      </c>
      <c r="C363" s="268" t="s">
        <v>347</v>
      </c>
      <c r="D363" s="283"/>
    </row>
    <row r="364" spans="1:4">
      <c r="A364" s="268">
        <v>510</v>
      </c>
      <c r="B364" s="261" t="s">
        <v>699</v>
      </c>
      <c r="C364" s="268" t="s">
        <v>152</v>
      </c>
      <c r="D364" s="283">
        <v>14</v>
      </c>
    </row>
    <row r="365" spans="1:4">
      <c r="A365" s="268">
        <v>516</v>
      </c>
      <c r="B365" s="261" t="s">
        <v>700</v>
      </c>
      <c r="C365" s="268" t="s">
        <v>152</v>
      </c>
      <c r="D365" s="283">
        <v>16.59</v>
      </c>
    </row>
    <row r="366" spans="1:4">
      <c r="A366" s="268">
        <v>509</v>
      </c>
      <c r="B366" s="261" t="s">
        <v>701</v>
      </c>
      <c r="C366" s="268" t="s">
        <v>152</v>
      </c>
      <c r="D366" s="283">
        <v>18.62</v>
      </c>
    </row>
    <row r="367" spans="1:4">
      <c r="A367" s="268">
        <v>40331</v>
      </c>
      <c r="B367" s="261" t="s">
        <v>702</v>
      </c>
      <c r="C367" s="268" t="s">
        <v>101</v>
      </c>
      <c r="D367" s="283">
        <v>11.9</v>
      </c>
    </row>
    <row r="368" spans="1:4">
      <c r="A368" s="268">
        <v>40930</v>
      </c>
      <c r="B368" s="261" t="s">
        <v>703</v>
      </c>
      <c r="C368" s="268" t="s">
        <v>493</v>
      </c>
      <c r="D368" s="283">
        <v>2085.0300000000002</v>
      </c>
    </row>
    <row r="369" spans="1:4">
      <c r="A369" s="268">
        <v>377</v>
      </c>
      <c r="B369" s="261" t="s">
        <v>704</v>
      </c>
      <c r="C369" s="268" t="s">
        <v>347</v>
      </c>
      <c r="D369" s="283">
        <v>29.2</v>
      </c>
    </row>
    <row r="370" spans="1:4">
      <c r="A370" s="268">
        <v>11761</v>
      </c>
      <c r="B370" s="261" t="s">
        <v>705</v>
      </c>
      <c r="C370" s="268" t="s">
        <v>347</v>
      </c>
      <c r="D370" s="283">
        <v>62.14</v>
      </c>
    </row>
    <row r="371" spans="1:4">
      <c r="A371" s="268">
        <v>7588</v>
      </c>
      <c r="B371" s="261" t="s">
        <v>706</v>
      </c>
      <c r="C371" s="268" t="s">
        <v>347</v>
      </c>
      <c r="D371" s="283">
        <v>48.9</v>
      </c>
    </row>
    <row r="372" spans="1:4">
      <c r="A372" s="268">
        <v>34551</v>
      </c>
      <c r="B372" s="261" t="s">
        <v>707</v>
      </c>
      <c r="C372" s="268" t="s">
        <v>101</v>
      </c>
      <c r="D372" s="283">
        <v>15.68</v>
      </c>
    </row>
    <row r="373" spans="1:4">
      <c r="A373" s="268">
        <v>41078</v>
      </c>
      <c r="B373" s="261" t="s">
        <v>708</v>
      </c>
      <c r="C373" s="268" t="s">
        <v>493</v>
      </c>
      <c r="D373" s="283">
        <v>2745.46</v>
      </c>
    </row>
    <row r="374" spans="1:4">
      <c r="A374" s="268">
        <v>246</v>
      </c>
      <c r="B374" s="261" t="s">
        <v>709</v>
      </c>
      <c r="C374" s="268" t="s">
        <v>101</v>
      </c>
      <c r="D374" s="283">
        <v>16.66</v>
      </c>
    </row>
    <row r="375" spans="1:4">
      <c r="A375" s="268">
        <v>40927</v>
      </c>
      <c r="B375" s="261" t="s">
        <v>710</v>
      </c>
      <c r="C375" s="268" t="s">
        <v>493</v>
      </c>
      <c r="D375" s="283">
        <v>2916.2</v>
      </c>
    </row>
    <row r="376" spans="1:4">
      <c r="A376" s="268">
        <v>2350</v>
      </c>
      <c r="B376" s="261" t="s">
        <v>711</v>
      </c>
      <c r="C376" s="268" t="s">
        <v>101</v>
      </c>
      <c r="D376" s="283">
        <v>16.600000000000001</v>
      </c>
    </row>
    <row r="377" spans="1:4">
      <c r="A377" s="268">
        <v>40812</v>
      </c>
      <c r="B377" s="261" t="s">
        <v>712</v>
      </c>
      <c r="C377" s="268" t="s">
        <v>493</v>
      </c>
      <c r="D377" s="283">
        <v>2905.19</v>
      </c>
    </row>
    <row r="378" spans="1:4">
      <c r="A378" s="268">
        <v>245</v>
      </c>
      <c r="B378" s="261" t="s">
        <v>713</v>
      </c>
      <c r="C378" s="268" t="s">
        <v>101</v>
      </c>
      <c r="D378" s="283">
        <v>18.82</v>
      </c>
    </row>
    <row r="379" spans="1:4">
      <c r="A379" s="268">
        <v>41090</v>
      </c>
      <c r="B379" s="261" t="s">
        <v>714</v>
      </c>
      <c r="C379" s="268" t="s">
        <v>493</v>
      </c>
      <c r="D379" s="283">
        <v>3296.81</v>
      </c>
    </row>
    <row r="380" spans="1:4">
      <c r="A380" s="268">
        <v>251</v>
      </c>
      <c r="B380" s="261" t="s">
        <v>715</v>
      </c>
      <c r="C380" s="268" t="s">
        <v>101</v>
      </c>
      <c r="D380" s="283">
        <v>16.66</v>
      </c>
    </row>
    <row r="381" spans="1:4">
      <c r="A381" s="268">
        <v>40975</v>
      </c>
      <c r="B381" s="261" t="s">
        <v>716</v>
      </c>
      <c r="C381" s="268" t="s">
        <v>493</v>
      </c>
      <c r="D381" s="283">
        <v>2916.2</v>
      </c>
    </row>
    <row r="382" spans="1:4">
      <c r="A382" s="268">
        <v>6127</v>
      </c>
      <c r="B382" s="261" t="s">
        <v>717</v>
      </c>
      <c r="C382" s="268" t="s">
        <v>101</v>
      </c>
      <c r="D382" s="283">
        <v>16.66</v>
      </c>
    </row>
    <row r="383" spans="1:4">
      <c r="A383" s="268">
        <v>41072</v>
      </c>
      <c r="B383" s="261" t="s">
        <v>718</v>
      </c>
      <c r="C383" s="268" t="s">
        <v>493</v>
      </c>
      <c r="D383" s="283">
        <v>2916.2</v>
      </c>
    </row>
    <row r="384" spans="1:4">
      <c r="A384" s="268">
        <v>6121</v>
      </c>
      <c r="B384" s="261" t="s">
        <v>719</v>
      </c>
      <c r="C384" s="268" t="s">
        <v>101</v>
      </c>
      <c r="D384" s="283">
        <v>15.7</v>
      </c>
    </row>
    <row r="385" spans="1:4">
      <c r="A385" s="268">
        <v>41071</v>
      </c>
      <c r="B385" s="261" t="s">
        <v>720</v>
      </c>
      <c r="C385" s="268" t="s">
        <v>493</v>
      </c>
      <c r="D385" s="283">
        <v>2747.77</v>
      </c>
    </row>
    <row r="386" spans="1:4">
      <c r="A386" s="268">
        <v>244</v>
      </c>
      <c r="B386" s="261" t="s">
        <v>721</v>
      </c>
      <c r="C386" s="268" t="s">
        <v>101</v>
      </c>
      <c r="D386" s="283">
        <v>13.06</v>
      </c>
    </row>
    <row r="387" spans="1:4">
      <c r="A387" s="268">
        <v>41093</v>
      </c>
      <c r="B387" s="261" t="s">
        <v>722</v>
      </c>
      <c r="C387" s="268" t="s">
        <v>493</v>
      </c>
      <c r="D387" s="283">
        <v>2288.4499999999998</v>
      </c>
    </row>
    <row r="388" spans="1:4">
      <c r="A388" s="268">
        <v>532</v>
      </c>
      <c r="B388" s="261" t="s">
        <v>723</v>
      </c>
      <c r="C388" s="268" t="s">
        <v>101</v>
      </c>
      <c r="D388" s="283">
        <v>28.65</v>
      </c>
    </row>
    <row r="389" spans="1:4">
      <c r="A389" s="268">
        <v>40931</v>
      </c>
      <c r="B389" s="261" t="s">
        <v>724</v>
      </c>
      <c r="C389" s="268" t="s">
        <v>493</v>
      </c>
      <c r="D389" s="283">
        <v>5014.71</v>
      </c>
    </row>
    <row r="390" spans="1:4">
      <c r="A390" s="268">
        <v>36150</v>
      </c>
      <c r="B390" s="261" t="s">
        <v>725</v>
      </c>
      <c r="C390" s="268" t="s">
        <v>347</v>
      </c>
      <c r="D390" s="283">
        <v>43.27</v>
      </c>
    </row>
    <row r="391" spans="1:4">
      <c r="A391" s="268">
        <v>45262</v>
      </c>
      <c r="B391" s="261" t="s">
        <v>726</v>
      </c>
      <c r="C391" s="268" t="s">
        <v>347</v>
      </c>
      <c r="D391" s="283">
        <v>12.88</v>
      </c>
    </row>
    <row r="392" spans="1:4">
      <c r="A392" s="268">
        <v>4760</v>
      </c>
      <c r="B392" s="261" t="s">
        <v>727</v>
      </c>
      <c r="C392" s="268" t="s">
        <v>101</v>
      </c>
      <c r="D392" s="283">
        <v>20.87</v>
      </c>
    </row>
    <row r="393" spans="1:4">
      <c r="A393" s="268">
        <v>41069</v>
      </c>
      <c r="B393" s="261" t="s">
        <v>728</v>
      </c>
      <c r="C393" s="268" t="s">
        <v>493</v>
      </c>
      <c r="D393" s="283">
        <v>3652.11</v>
      </c>
    </row>
    <row r="394" spans="1:4">
      <c r="A394" s="268">
        <v>10422</v>
      </c>
      <c r="B394" s="261" t="s">
        <v>729</v>
      </c>
      <c r="C394" s="268" t="s">
        <v>347</v>
      </c>
      <c r="D394" s="283">
        <v>394.77</v>
      </c>
    </row>
    <row r="395" spans="1:4">
      <c r="A395" s="268">
        <v>44019</v>
      </c>
      <c r="B395" s="261" t="s">
        <v>730</v>
      </c>
      <c r="C395" s="268" t="s">
        <v>347</v>
      </c>
      <c r="D395" s="283">
        <v>546.46</v>
      </c>
    </row>
    <row r="396" spans="1:4">
      <c r="A396" s="268">
        <v>36520</v>
      </c>
      <c r="B396" s="261" t="s">
        <v>731</v>
      </c>
      <c r="C396" s="268" t="s">
        <v>347</v>
      </c>
      <c r="D396" s="283">
        <v>664.44</v>
      </c>
    </row>
    <row r="397" spans="1:4">
      <c r="A397" s="268">
        <v>42319</v>
      </c>
      <c r="B397" s="261" t="s">
        <v>732</v>
      </c>
      <c r="C397" s="268" t="s">
        <v>347</v>
      </c>
      <c r="D397" s="283">
        <v>595.37</v>
      </c>
    </row>
    <row r="398" spans="1:4">
      <c r="A398" s="268">
        <v>10420</v>
      </c>
      <c r="B398" s="261" t="s">
        <v>733</v>
      </c>
      <c r="C398" s="268" t="s">
        <v>347</v>
      </c>
      <c r="D398" s="283">
        <v>211.2</v>
      </c>
    </row>
    <row r="399" spans="1:4">
      <c r="A399" s="268">
        <v>10421</v>
      </c>
      <c r="B399" s="261" t="s">
        <v>734</v>
      </c>
      <c r="C399" s="268" t="s">
        <v>347</v>
      </c>
      <c r="D399" s="283">
        <v>232.08</v>
      </c>
    </row>
    <row r="400" spans="1:4">
      <c r="A400" s="268">
        <v>11786</v>
      </c>
      <c r="B400" s="261" t="s">
        <v>735</v>
      </c>
      <c r="C400" s="268" t="s">
        <v>347</v>
      </c>
      <c r="D400" s="283">
        <v>467.97</v>
      </c>
    </row>
    <row r="401" spans="1:4">
      <c r="A401" s="268">
        <v>45195</v>
      </c>
      <c r="B401" s="261" t="s">
        <v>736</v>
      </c>
      <c r="C401" s="268" t="s">
        <v>347</v>
      </c>
      <c r="D401" s="283">
        <v>4229.59</v>
      </c>
    </row>
    <row r="402" spans="1:4">
      <c r="A402" s="268">
        <v>45226</v>
      </c>
      <c r="B402" s="261" t="s">
        <v>737</v>
      </c>
      <c r="C402" s="268" t="s">
        <v>347</v>
      </c>
      <c r="D402" s="283">
        <v>13.54</v>
      </c>
    </row>
    <row r="403" spans="1:4">
      <c r="A403" s="268">
        <v>4815</v>
      </c>
      <c r="B403" s="261" t="s">
        <v>738</v>
      </c>
      <c r="C403" s="268" t="s">
        <v>347</v>
      </c>
      <c r="D403" s="283">
        <v>10.6</v>
      </c>
    </row>
    <row r="404" spans="1:4">
      <c r="A404" s="268">
        <v>541</v>
      </c>
      <c r="B404" s="261" t="s">
        <v>739</v>
      </c>
      <c r="C404" s="268" t="s">
        <v>347</v>
      </c>
      <c r="D404" s="283">
        <v>237.5</v>
      </c>
    </row>
    <row r="405" spans="1:4">
      <c r="A405" s="268">
        <v>542</v>
      </c>
      <c r="B405" s="261" t="s">
        <v>740</v>
      </c>
      <c r="C405" s="268" t="s">
        <v>347</v>
      </c>
      <c r="D405" s="283">
        <v>297.70999999999998</v>
      </c>
    </row>
    <row r="406" spans="1:4">
      <c r="A406" s="268">
        <v>540</v>
      </c>
      <c r="B406" s="261" t="s">
        <v>741</v>
      </c>
      <c r="C406" s="268" t="s">
        <v>347</v>
      </c>
      <c r="D406" s="283">
        <v>670.88</v>
      </c>
    </row>
    <row r="407" spans="1:4">
      <c r="A407" s="268">
        <v>38364</v>
      </c>
      <c r="B407" s="261" t="s">
        <v>742</v>
      </c>
      <c r="C407" s="268" t="s">
        <v>347</v>
      </c>
      <c r="D407" s="283">
        <v>1100.6199999999999</v>
      </c>
    </row>
    <row r="408" spans="1:4">
      <c r="A408" s="268">
        <v>11692</v>
      </c>
      <c r="B408" s="261" t="s">
        <v>743</v>
      </c>
      <c r="C408" s="268" t="s">
        <v>147</v>
      </c>
      <c r="D408" s="283">
        <v>673.59</v>
      </c>
    </row>
    <row r="409" spans="1:4">
      <c r="A409" s="268">
        <v>1746</v>
      </c>
      <c r="B409" s="261" t="s">
        <v>744</v>
      </c>
      <c r="C409" s="268" t="s">
        <v>347</v>
      </c>
      <c r="D409" s="283">
        <v>279</v>
      </c>
    </row>
    <row r="410" spans="1:4">
      <c r="A410" s="268">
        <v>1748</v>
      </c>
      <c r="B410" s="261" t="s">
        <v>745</v>
      </c>
      <c r="C410" s="268" t="s">
        <v>347</v>
      </c>
      <c r="D410" s="283">
        <v>371</v>
      </c>
    </row>
    <row r="411" spans="1:4">
      <c r="A411" s="268">
        <v>1749</v>
      </c>
      <c r="B411" s="261" t="s">
        <v>746</v>
      </c>
      <c r="C411" s="268" t="s">
        <v>347</v>
      </c>
      <c r="D411" s="283">
        <v>537.52</v>
      </c>
    </row>
    <row r="412" spans="1:4">
      <c r="A412" s="268">
        <v>37412</v>
      </c>
      <c r="B412" s="261" t="s">
        <v>747</v>
      </c>
      <c r="C412" s="268" t="s">
        <v>347</v>
      </c>
      <c r="D412" s="283">
        <v>272.72000000000003</v>
      </c>
    </row>
    <row r="413" spans="1:4">
      <c r="A413" s="268">
        <v>1745</v>
      </c>
      <c r="B413" s="261" t="s">
        <v>748</v>
      </c>
      <c r="C413" s="268" t="s">
        <v>347</v>
      </c>
      <c r="D413" s="283">
        <v>324.3</v>
      </c>
    </row>
    <row r="414" spans="1:4">
      <c r="A414" s="268">
        <v>1750</v>
      </c>
      <c r="B414" s="261" t="s">
        <v>749</v>
      </c>
      <c r="C414" s="268" t="s">
        <v>347</v>
      </c>
      <c r="D414" s="283">
        <v>757.85</v>
      </c>
    </row>
    <row r="415" spans="1:4">
      <c r="A415" s="268">
        <v>11687</v>
      </c>
      <c r="B415" s="261" t="s">
        <v>750</v>
      </c>
      <c r="C415" s="268" t="s">
        <v>111</v>
      </c>
      <c r="D415" s="283">
        <v>1207.48</v>
      </c>
    </row>
    <row r="416" spans="1:4">
      <c r="A416" s="268">
        <v>11689</v>
      </c>
      <c r="B416" s="261" t="s">
        <v>751</v>
      </c>
      <c r="C416" s="268" t="s">
        <v>111</v>
      </c>
      <c r="D416" s="283">
        <v>1512.9</v>
      </c>
    </row>
    <row r="417" spans="1:4">
      <c r="A417" s="268">
        <v>11693</v>
      </c>
      <c r="B417" s="261" t="s">
        <v>752</v>
      </c>
      <c r="C417" s="268" t="s">
        <v>147</v>
      </c>
      <c r="D417" s="283">
        <v>263.33999999999997</v>
      </c>
    </row>
    <row r="418" spans="1:4">
      <c r="A418" s="268">
        <v>36215</v>
      </c>
      <c r="B418" s="261" t="s">
        <v>753</v>
      </c>
      <c r="C418" s="268" t="s">
        <v>347</v>
      </c>
      <c r="D418" s="283">
        <v>810.66</v>
      </c>
    </row>
    <row r="419" spans="1:4">
      <c r="A419" s="268">
        <v>42439</v>
      </c>
      <c r="B419" s="261" t="s">
        <v>754</v>
      </c>
      <c r="C419" s="268" t="s">
        <v>347</v>
      </c>
      <c r="D419" s="283"/>
    </row>
    <row r="420" spans="1:4">
      <c r="A420" s="268">
        <v>38381</v>
      </c>
      <c r="B420" s="261" t="s">
        <v>755</v>
      </c>
      <c r="C420" s="268" t="s">
        <v>347</v>
      </c>
      <c r="D420" s="283">
        <v>10.83</v>
      </c>
    </row>
    <row r="421" spans="1:4">
      <c r="A421" s="268">
        <v>39621</v>
      </c>
      <c r="B421" s="261" t="s">
        <v>756</v>
      </c>
      <c r="C421" s="268" t="s">
        <v>757</v>
      </c>
      <c r="D421" s="283">
        <v>1492.04</v>
      </c>
    </row>
    <row r="422" spans="1:4">
      <c r="A422" s="268">
        <v>39624</v>
      </c>
      <c r="B422" s="261" t="s">
        <v>758</v>
      </c>
      <c r="C422" s="268" t="s">
        <v>757</v>
      </c>
      <c r="D422" s="283">
        <v>1645.89</v>
      </c>
    </row>
    <row r="423" spans="1:4">
      <c r="A423" s="268">
        <v>39615</v>
      </c>
      <c r="B423" s="261" t="s">
        <v>759</v>
      </c>
      <c r="C423" s="268" t="s">
        <v>347</v>
      </c>
      <c r="D423" s="283">
        <v>665.09</v>
      </c>
    </row>
    <row r="424" spans="1:4">
      <c r="A424" s="268">
        <v>39620</v>
      </c>
      <c r="B424" s="261" t="s">
        <v>760</v>
      </c>
      <c r="C424" s="268" t="s">
        <v>347</v>
      </c>
      <c r="D424" s="283">
        <v>1015.77</v>
      </c>
    </row>
    <row r="425" spans="1:4">
      <c r="A425" s="268">
        <v>39623</v>
      </c>
      <c r="B425" s="261" t="s">
        <v>761</v>
      </c>
      <c r="C425" s="268" t="s">
        <v>347</v>
      </c>
      <c r="D425" s="283">
        <v>1087.98</v>
      </c>
    </row>
    <row r="426" spans="1:4">
      <c r="A426" s="268">
        <v>546</v>
      </c>
      <c r="B426" s="261" t="s">
        <v>762</v>
      </c>
      <c r="C426" s="268" t="s">
        <v>152</v>
      </c>
      <c r="D426" s="283">
        <v>9.1999999999999993</v>
      </c>
    </row>
    <row r="427" spans="1:4">
      <c r="A427" s="268">
        <v>566</v>
      </c>
      <c r="B427" s="261" t="s">
        <v>763</v>
      </c>
      <c r="C427" s="268" t="s">
        <v>111</v>
      </c>
      <c r="D427" s="283">
        <v>4.3600000000000003</v>
      </c>
    </row>
    <row r="428" spans="1:4">
      <c r="A428" s="268">
        <v>565</v>
      </c>
      <c r="B428" s="261" t="s">
        <v>764</v>
      </c>
      <c r="C428" s="268" t="s">
        <v>111</v>
      </c>
      <c r="D428" s="283">
        <v>8.65</v>
      </c>
    </row>
    <row r="429" spans="1:4">
      <c r="A429" s="268">
        <v>555</v>
      </c>
      <c r="B429" s="261" t="s">
        <v>765</v>
      </c>
      <c r="C429" s="268" t="s">
        <v>111</v>
      </c>
      <c r="D429" s="283">
        <v>11.28</v>
      </c>
    </row>
    <row r="430" spans="1:4">
      <c r="A430" s="268">
        <v>557</v>
      </c>
      <c r="B430" s="261" t="s">
        <v>766</v>
      </c>
      <c r="C430" s="268" t="s">
        <v>111</v>
      </c>
      <c r="D430" s="283">
        <v>35.4</v>
      </c>
    </row>
    <row r="431" spans="1:4">
      <c r="A431" s="268">
        <v>552</v>
      </c>
      <c r="B431" s="261" t="s">
        <v>767</v>
      </c>
      <c r="C431" s="268" t="s">
        <v>111</v>
      </c>
      <c r="D431" s="283">
        <v>17.559999999999999</v>
      </c>
    </row>
    <row r="432" spans="1:4">
      <c r="A432" s="268">
        <v>563</v>
      </c>
      <c r="B432" s="261" t="s">
        <v>768</v>
      </c>
      <c r="C432" s="268" t="s">
        <v>111</v>
      </c>
      <c r="D432" s="283">
        <v>26.39</v>
      </c>
    </row>
    <row r="433" spans="1:4">
      <c r="A433" s="268">
        <v>549</v>
      </c>
      <c r="B433" s="261" t="s">
        <v>769</v>
      </c>
      <c r="C433" s="268" t="s">
        <v>111</v>
      </c>
      <c r="D433" s="283">
        <v>47.5</v>
      </c>
    </row>
    <row r="434" spans="1:4">
      <c r="A434" s="268">
        <v>551</v>
      </c>
      <c r="B434" s="261" t="s">
        <v>770</v>
      </c>
      <c r="C434" s="268" t="s">
        <v>111</v>
      </c>
      <c r="D434" s="283">
        <v>94.05</v>
      </c>
    </row>
    <row r="435" spans="1:4">
      <c r="A435" s="268">
        <v>559</v>
      </c>
      <c r="B435" s="261" t="s">
        <v>771</v>
      </c>
      <c r="C435" s="268" t="s">
        <v>111</v>
      </c>
      <c r="D435" s="283">
        <v>23.51</v>
      </c>
    </row>
    <row r="436" spans="1:4">
      <c r="A436" s="268">
        <v>560</v>
      </c>
      <c r="B436" s="261" t="s">
        <v>772</v>
      </c>
      <c r="C436" s="268" t="s">
        <v>111</v>
      </c>
      <c r="D436" s="283">
        <v>29.41</v>
      </c>
    </row>
    <row r="437" spans="1:4">
      <c r="A437" s="268">
        <v>547</v>
      </c>
      <c r="B437" s="261" t="s">
        <v>773</v>
      </c>
      <c r="C437" s="268" t="s">
        <v>111</v>
      </c>
      <c r="D437" s="283">
        <v>35.22</v>
      </c>
    </row>
    <row r="438" spans="1:4">
      <c r="A438" s="268">
        <v>36207</v>
      </c>
      <c r="B438" s="261" t="s">
        <v>774</v>
      </c>
      <c r="C438" s="268" t="s">
        <v>347</v>
      </c>
      <c r="D438" s="283">
        <v>359.06</v>
      </c>
    </row>
    <row r="439" spans="1:4">
      <c r="A439" s="268">
        <v>36209</v>
      </c>
      <c r="B439" s="261" t="s">
        <v>775</v>
      </c>
      <c r="C439" s="268" t="s">
        <v>347</v>
      </c>
      <c r="D439" s="283">
        <v>412.08</v>
      </c>
    </row>
    <row r="440" spans="1:4">
      <c r="A440" s="268">
        <v>36210</v>
      </c>
      <c r="B440" s="261" t="s">
        <v>776</v>
      </c>
      <c r="C440" s="268" t="s">
        <v>347</v>
      </c>
      <c r="D440" s="283">
        <v>445.86</v>
      </c>
    </row>
    <row r="441" spans="1:4">
      <c r="A441" s="268">
        <v>36204</v>
      </c>
      <c r="B441" s="261" t="s">
        <v>777</v>
      </c>
      <c r="C441" s="268" t="s">
        <v>347</v>
      </c>
      <c r="D441" s="283">
        <v>158.08000000000001</v>
      </c>
    </row>
    <row r="442" spans="1:4">
      <c r="A442" s="268">
        <v>36205</v>
      </c>
      <c r="B442" s="261" t="s">
        <v>778</v>
      </c>
      <c r="C442" s="268" t="s">
        <v>347</v>
      </c>
      <c r="D442" s="283">
        <v>175.57</v>
      </c>
    </row>
    <row r="443" spans="1:4">
      <c r="A443" s="268">
        <v>36081</v>
      </c>
      <c r="B443" s="261" t="s">
        <v>779</v>
      </c>
      <c r="C443" s="268" t="s">
        <v>347</v>
      </c>
      <c r="D443" s="283">
        <v>187.2</v>
      </c>
    </row>
    <row r="444" spans="1:4">
      <c r="A444" s="268">
        <v>36206</v>
      </c>
      <c r="B444" s="261" t="s">
        <v>780</v>
      </c>
      <c r="C444" s="268" t="s">
        <v>347</v>
      </c>
      <c r="D444" s="283">
        <v>196.12</v>
      </c>
    </row>
    <row r="445" spans="1:4">
      <c r="A445" s="268">
        <v>36218</v>
      </c>
      <c r="B445" s="261" t="s">
        <v>781</v>
      </c>
      <c r="C445" s="268" t="s">
        <v>347</v>
      </c>
      <c r="D445" s="283"/>
    </row>
    <row r="446" spans="1:4">
      <c r="A446" s="268">
        <v>36220</v>
      </c>
      <c r="B446" s="261" t="s">
        <v>782</v>
      </c>
      <c r="C446" s="268" t="s">
        <v>347</v>
      </c>
      <c r="D446" s="283"/>
    </row>
    <row r="447" spans="1:4">
      <c r="A447" s="268">
        <v>36080</v>
      </c>
      <c r="B447" s="261" t="s">
        <v>783</v>
      </c>
      <c r="C447" s="268" t="s">
        <v>347</v>
      </c>
      <c r="D447" s="283"/>
    </row>
    <row r="448" spans="1:4">
      <c r="A448" s="268">
        <v>36223</v>
      </c>
      <c r="B448" s="261" t="s">
        <v>784</v>
      </c>
      <c r="C448" s="268" t="s">
        <v>347</v>
      </c>
      <c r="D448" s="283"/>
    </row>
    <row r="449" spans="1:4">
      <c r="A449" s="268">
        <v>38127</v>
      </c>
      <c r="B449" s="261" t="s">
        <v>785</v>
      </c>
      <c r="C449" s="268" t="s">
        <v>347</v>
      </c>
      <c r="D449" s="283">
        <v>502.71</v>
      </c>
    </row>
    <row r="450" spans="1:4">
      <c r="A450" s="268">
        <v>38060</v>
      </c>
      <c r="B450" s="261" t="s">
        <v>786</v>
      </c>
      <c r="C450" s="268" t="s">
        <v>347</v>
      </c>
      <c r="D450" s="283"/>
    </row>
    <row r="451" spans="1:4">
      <c r="A451" s="268">
        <v>10956</v>
      </c>
      <c r="B451" s="261" t="s">
        <v>787</v>
      </c>
      <c r="C451" s="268" t="s">
        <v>347</v>
      </c>
      <c r="D451" s="283"/>
    </row>
    <row r="452" spans="1:4">
      <c r="A452" s="268">
        <v>39380</v>
      </c>
      <c r="B452" s="261" t="s">
        <v>788</v>
      </c>
      <c r="C452" s="268" t="s">
        <v>347</v>
      </c>
      <c r="D452" s="283"/>
    </row>
    <row r="453" spans="1:4">
      <c r="A453" s="268">
        <v>44172</v>
      </c>
      <c r="B453" s="261" t="s">
        <v>789</v>
      </c>
      <c r="C453" s="268" t="s">
        <v>347</v>
      </c>
      <c r="D453" s="283">
        <v>12.81</v>
      </c>
    </row>
    <row r="454" spans="1:4">
      <c r="A454" s="268">
        <v>37597</v>
      </c>
      <c r="B454" s="261" t="s">
        <v>790</v>
      </c>
      <c r="C454" s="268" t="s">
        <v>347</v>
      </c>
      <c r="D454" s="283"/>
    </row>
    <row r="455" spans="1:4">
      <c r="A455" s="268">
        <v>183</v>
      </c>
      <c r="B455" s="261" t="s">
        <v>791</v>
      </c>
      <c r="C455" s="268" t="s">
        <v>792</v>
      </c>
      <c r="D455" s="283">
        <v>183</v>
      </c>
    </row>
    <row r="456" spans="1:4">
      <c r="A456" s="268">
        <v>184</v>
      </c>
      <c r="B456" s="261" t="s">
        <v>793</v>
      </c>
      <c r="C456" s="268" t="s">
        <v>792</v>
      </c>
      <c r="D456" s="283">
        <v>113.34</v>
      </c>
    </row>
    <row r="457" spans="1:4">
      <c r="A457" s="268">
        <v>181</v>
      </c>
      <c r="B457" s="261" t="s">
        <v>794</v>
      </c>
      <c r="C457" s="268" t="s">
        <v>792</v>
      </c>
      <c r="D457" s="283">
        <v>244.39</v>
      </c>
    </row>
    <row r="458" spans="1:4">
      <c r="A458" s="268">
        <v>20001</v>
      </c>
      <c r="B458" s="261" t="s">
        <v>795</v>
      </c>
      <c r="C458" s="268" t="s">
        <v>792</v>
      </c>
      <c r="D458" s="283">
        <v>141.66999999999999</v>
      </c>
    </row>
    <row r="459" spans="1:4">
      <c r="A459" s="268">
        <v>39837</v>
      </c>
      <c r="B459" s="261" t="s">
        <v>796</v>
      </c>
      <c r="C459" s="268" t="s">
        <v>792</v>
      </c>
      <c r="D459" s="283"/>
    </row>
    <row r="460" spans="1:4">
      <c r="A460" s="268">
        <v>43366</v>
      </c>
      <c r="B460" s="261" t="s">
        <v>797</v>
      </c>
      <c r="C460" s="268" t="s">
        <v>152</v>
      </c>
      <c r="D460" s="283"/>
    </row>
    <row r="461" spans="1:4">
      <c r="A461" s="268">
        <v>10535</v>
      </c>
      <c r="B461" s="261" t="s">
        <v>798</v>
      </c>
      <c r="C461" s="268" t="s">
        <v>347</v>
      </c>
      <c r="D461" s="283">
        <v>5399.45</v>
      </c>
    </row>
    <row r="462" spans="1:4">
      <c r="A462" s="268">
        <v>10537</v>
      </c>
      <c r="B462" s="261" t="s">
        <v>799</v>
      </c>
      <c r="C462" s="268" t="s">
        <v>347</v>
      </c>
      <c r="D462" s="283">
        <v>7363.38</v>
      </c>
    </row>
    <row r="463" spans="1:4">
      <c r="A463" s="268">
        <v>13891</v>
      </c>
      <c r="B463" s="261" t="s">
        <v>800</v>
      </c>
      <c r="C463" s="268" t="s">
        <v>347</v>
      </c>
      <c r="D463" s="283">
        <v>6753.88</v>
      </c>
    </row>
    <row r="464" spans="1:4">
      <c r="A464" s="268">
        <v>36397</v>
      </c>
      <c r="B464" s="261" t="s">
        <v>801</v>
      </c>
      <c r="C464" s="268" t="s">
        <v>347</v>
      </c>
      <c r="D464" s="283">
        <v>21963.86</v>
      </c>
    </row>
    <row r="465" spans="1:4">
      <c r="A465" s="268">
        <v>36398</v>
      </c>
      <c r="B465" s="261" t="s">
        <v>802</v>
      </c>
      <c r="C465" s="268" t="s">
        <v>347</v>
      </c>
      <c r="D465" s="283">
        <v>26695.24</v>
      </c>
    </row>
    <row r="466" spans="1:4">
      <c r="A466" s="268">
        <v>647</v>
      </c>
      <c r="B466" s="261" t="s">
        <v>803</v>
      </c>
      <c r="C466" s="268" t="s">
        <v>101</v>
      </c>
      <c r="D466" s="283">
        <v>15.96</v>
      </c>
    </row>
    <row r="467" spans="1:4">
      <c r="A467" s="268">
        <v>40920</v>
      </c>
      <c r="B467" s="261" t="s">
        <v>804</v>
      </c>
      <c r="C467" s="268" t="s">
        <v>493</v>
      </c>
      <c r="D467" s="283">
        <v>2795.54</v>
      </c>
    </row>
    <row r="468" spans="1:4">
      <c r="A468" s="268">
        <v>715</v>
      </c>
      <c r="B468" s="261" t="s">
        <v>805</v>
      </c>
      <c r="C468" s="268" t="s">
        <v>347</v>
      </c>
      <c r="D468" s="283"/>
    </row>
    <row r="469" spans="1:4">
      <c r="A469" s="268">
        <v>716</v>
      </c>
      <c r="B469" s="261" t="s">
        <v>806</v>
      </c>
      <c r="C469" s="268" t="s">
        <v>347</v>
      </c>
      <c r="D469" s="283"/>
    </row>
    <row r="470" spans="1:4">
      <c r="A470" s="268">
        <v>7270</v>
      </c>
      <c r="B470" s="261" t="s">
        <v>807</v>
      </c>
      <c r="C470" s="268" t="s">
        <v>347</v>
      </c>
      <c r="D470" s="283">
        <v>0.6</v>
      </c>
    </row>
    <row r="471" spans="1:4">
      <c r="A471" s="268">
        <v>44460</v>
      </c>
      <c r="B471" s="261" t="s">
        <v>808</v>
      </c>
      <c r="C471" s="268" t="s">
        <v>347</v>
      </c>
      <c r="D471" s="283">
        <v>1</v>
      </c>
    </row>
    <row r="472" spans="1:4">
      <c r="A472" s="268">
        <v>44461</v>
      </c>
      <c r="B472" s="261" t="s">
        <v>809</v>
      </c>
      <c r="C472" s="268" t="s">
        <v>347</v>
      </c>
      <c r="D472" s="283">
        <v>1.37</v>
      </c>
    </row>
    <row r="473" spans="1:4">
      <c r="A473" s="268">
        <v>7267</v>
      </c>
      <c r="B473" s="261" t="s">
        <v>810</v>
      </c>
      <c r="C473" s="268" t="s">
        <v>347</v>
      </c>
      <c r="D473" s="283">
        <v>0.5</v>
      </c>
    </row>
    <row r="474" spans="1:4">
      <c r="A474" s="268">
        <v>44458</v>
      </c>
      <c r="B474" s="261" t="s">
        <v>811</v>
      </c>
      <c r="C474" s="268" t="s">
        <v>347</v>
      </c>
      <c r="D474" s="283">
        <v>0.61</v>
      </c>
    </row>
    <row r="475" spans="1:4">
      <c r="A475" s="268">
        <v>44457</v>
      </c>
      <c r="B475" s="261" t="s">
        <v>812</v>
      </c>
      <c r="C475" s="268" t="s">
        <v>347</v>
      </c>
      <c r="D475" s="283">
        <v>1.18</v>
      </c>
    </row>
    <row r="476" spans="1:4">
      <c r="A476" s="268">
        <v>7271</v>
      </c>
      <c r="B476" s="261" t="s">
        <v>813</v>
      </c>
      <c r="C476" s="268" t="s">
        <v>347</v>
      </c>
      <c r="D476" s="283">
        <v>0.64</v>
      </c>
    </row>
    <row r="477" spans="1:4">
      <c r="A477" s="268">
        <v>7268</v>
      </c>
      <c r="B477" s="261" t="s">
        <v>814</v>
      </c>
      <c r="C477" s="268" t="s">
        <v>347</v>
      </c>
      <c r="D477" s="283">
        <v>0.99</v>
      </c>
    </row>
    <row r="478" spans="1:4">
      <c r="A478" s="268">
        <v>44459</v>
      </c>
      <c r="B478" s="261" t="s">
        <v>815</v>
      </c>
      <c r="C478" s="268" t="s">
        <v>347</v>
      </c>
      <c r="D478" s="283">
        <v>0.64</v>
      </c>
    </row>
    <row r="479" spans="1:4">
      <c r="A479" s="268">
        <v>44462</v>
      </c>
      <c r="B479" s="261" t="s">
        <v>816</v>
      </c>
      <c r="C479" s="268" t="s">
        <v>347</v>
      </c>
      <c r="D479" s="283">
        <v>1.1399999999999999</v>
      </c>
    </row>
    <row r="480" spans="1:4">
      <c r="A480" s="268">
        <v>44463</v>
      </c>
      <c r="B480" s="261" t="s">
        <v>817</v>
      </c>
      <c r="C480" s="268" t="s">
        <v>347</v>
      </c>
      <c r="D480" s="283">
        <v>1.47</v>
      </c>
    </row>
    <row r="481" spans="1:4">
      <c r="A481" s="268">
        <v>44464</v>
      </c>
      <c r="B481" s="261" t="s">
        <v>818</v>
      </c>
      <c r="C481" s="268" t="s">
        <v>347</v>
      </c>
      <c r="D481" s="283">
        <v>1.52</v>
      </c>
    </row>
    <row r="482" spans="1:4">
      <c r="A482" s="268">
        <v>44465</v>
      </c>
      <c r="B482" s="261" t="s">
        <v>819</v>
      </c>
      <c r="C482" s="268" t="s">
        <v>347</v>
      </c>
      <c r="D482" s="283">
        <v>2.09</v>
      </c>
    </row>
    <row r="483" spans="1:4">
      <c r="A483" s="268">
        <v>38783</v>
      </c>
      <c r="B483" s="261" t="s">
        <v>820</v>
      </c>
      <c r="C483" s="268" t="s">
        <v>347</v>
      </c>
      <c r="D483" s="283">
        <v>0.73</v>
      </c>
    </row>
    <row r="484" spans="1:4">
      <c r="A484" s="268">
        <v>44466</v>
      </c>
      <c r="B484" s="261" t="s">
        <v>821</v>
      </c>
      <c r="C484" s="268" t="s">
        <v>347</v>
      </c>
      <c r="D484" s="283">
        <v>1.48</v>
      </c>
    </row>
    <row r="485" spans="1:4">
      <c r="A485" s="268">
        <v>44467</v>
      </c>
      <c r="B485" s="261" t="s">
        <v>822</v>
      </c>
      <c r="C485" s="268" t="s">
        <v>347</v>
      </c>
      <c r="D485" s="283">
        <v>1.78</v>
      </c>
    </row>
    <row r="486" spans="1:4">
      <c r="A486" s="268">
        <v>44468</v>
      </c>
      <c r="B486" s="261" t="s">
        <v>823</v>
      </c>
      <c r="C486" s="268" t="s">
        <v>347</v>
      </c>
      <c r="D486" s="283">
        <v>1.55</v>
      </c>
    </row>
    <row r="487" spans="1:4">
      <c r="A487" s="268">
        <v>37593</v>
      </c>
      <c r="B487" s="261" t="s">
        <v>824</v>
      </c>
      <c r="C487" s="268" t="s">
        <v>347</v>
      </c>
      <c r="D487" s="283">
        <v>1.99</v>
      </c>
    </row>
    <row r="488" spans="1:4">
      <c r="A488" s="268">
        <v>37594</v>
      </c>
      <c r="B488" s="261" t="s">
        <v>825</v>
      </c>
      <c r="C488" s="268" t="s">
        <v>347</v>
      </c>
      <c r="D488" s="283">
        <v>2.37</v>
      </c>
    </row>
    <row r="489" spans="1:4">
      <c r="A489" s="268">
        <v>37592</v>
      </c>
      <c r="B489" s="261" t="s">
        <v>826</v>
      </c>
      <c r="C489" s="268" t="s">
        <v>347</v>
      </c>
      <c r="D489" s="283">
        <v>1.58</v>
      </c>
    </row>
    <row r="490" spans="1:4">
      <c r="A490" s="268">
        <v>41372</v>
      </c>
      <c r="B490" s="261" t="s">
        <v>827</v>
      </c>
      <c r="C490" s="268" t="s">
        <v>147</v>
      </c>
      <c r="D490" s="283"/>
    </row>
    <row r="491" spans="1:4">
      <c r="A491" s="268">
        <v>41371</v>
      </c>
      <c r="B491" s="261" t="s">
        <v>828</v>
      </c>
      <c r="C491" s="268" t="s">
        <v>147</v>
      </c>
      <c r="D491" s="283"/>
    </row>
    <row r="492" spans="1:4">
      <c r="A492" s="268">
        <v>34556</v>
      </c>
      <c r="B492" s="261" t="s">
        <v>829</v>
      </c>
      <c r="C492" s="268" t="s">
        <v>347</v>
      </c>
      <c r="D492" s="283">
        <v>4.83</v>
      </c>
    </row>
    <row r="493" spans="1:4">
      <c r="A493" s="268">
        <v>37873</v>
      </c>
      <c r="B493" s="261" t="s">
        <v>830</v>
      </c>
      <c r="C493" s="268" t="s">
        <v>347</v>
      </c>
      <c r="D493" s="283">
        <v>4.92</v>
      </c>
    </row>
    <row r="494" spans="1:4">
      <c r="A494" s="268">
        <v>34564</v>
      </c>
      <c r="B494" s="261" t="s">
        <v>831</v>
      </c>
      <c r="C494" s="268" t="s">
        <v>347</v>
      </c>
      <c r="D494" s="283">
        <v>5.15</v>
      </c>
    </row>
    <row r="495" spans="1:4">
      <c r="A495" s="268">
        <v>34565</v>
      </c>
      <c r="B495" s="261" t="s">
        <v>832</v>
      </c>
      <c r="C495" s="268" t="s">
        <v>347</v>
      </c>
      <c r="D495" s="283">
        <v>5.45</v>
      </c>
    </row>
    <row r="496" spans="1:4">
      <c r="A496" s="268">
        <v>38590</v>
      </c>
      <c r="B496" s="261" t="s">
        <v>833</v>
      </c>
      <c r="C496" s="268" t="s">
        <v>347</v>
      </c>
      <c r="D496" s="283">
        <v>4.03</v>
      </c>
    </row>
    <row r="497" spans="1:4">
      <c r="A497" s="268">
        <v>34566</v>
      </c>
      <c r="B497" s="261" t="s">
        <v>834</v>
      </c>
      <c r="C497" s="268" t="s">
        <v>347</v>
      </c>
      <c r="D497" s="283">
        <v>4.2300000000000004</v>
      </c>
    </row>
    <row r="498" spans="1:4">
      <c r="A498" s="268">
        <v>34567</v>
      </c>
      <c r="B498" s="261" t="s">
        <v>835</v>
      </c>
      <c r="C498" s="268" t="s">
        <v>347</v>
      </c>
      <c r="D498" s="283">
        <v>4.4800000000000004</v>
      </c>
    </row>
    <row r="499" spans="1:4">
      <c r="A499" s="268">
        <v>38591</v>
      </c>
      <c r="B499" s="261" t="s">
        <v>836</v>
      </c>
      <c r="C499" s="268" t="s">
        <v>347</v>
      </c>
      <c r="D499" s="283">
        <v>4.07</v>
      </c>
    </row>
    <row r="500" spans="1:4">
      <c r="A500" s="268">
        <v>34568</v>
      </c>
      <c r="B500" s="261" t="s">
        <v>837</v>
      </c>
      <c r="C500" s="268" t="s">
        <v>347</v>
      </c>
      <c r="D500" s="283">
        <v>5.3</v>
      </c>
    </row>
    <row r="501" spans="1:4">
      <c r="A501" s="268">
        <v>34569</v>
      </c>
      <c r="B501" s="261" t="s">
        <v>838</v>
      </c>
      <c r="C501" s="268" t="s">
        <v>347</v>
      </c>
      <c r="D501" s="283">
        <v>5.45</v>
      </c>
    </row>
    <row r="502" spans="1:4">
      <c r="A502" s="268">
        <v>34570</v>
      </c>
      <c r="B502" s="261" t="s">
        <v>839</v>
      </c>
      <c r="C502" s="268" t="s">
        <v>347</v>
      </c>
      <c r="D502" s="283">
        <v>5.92</v>
      </c>
    </row>
    <row r="503" spans="1:4">
      <c r="A503" s="268">
        <v>25070</v>
      </c>
      <c r="B503" s="261" t="s">
        <v>840</v>
      </c>
      <c r="C503" s="268" t="s">
        <v>347</v>
      </c>
      <c r="D503" s="283">
        <v>4.45</v>
      </c>
    </row>
    <row r="504" spans="1:4">
      <c r="A504" s="268">
        <v>34571</v>
      </c>
      <c r="B504" s="261" t="s">
        <v>841</v>
      </c>
      <c r="C504" s="268" t="s">
        <v>347</v>
      </c>
      <c r="D504" s="283">
        <v>4.49</v>
      </c>
    </row>
    <row r="505" spans="1:4">
      <c r="A505" s="268">
        <v>34573</v>
      </c>
      <c r="B505" s="261" t="s">
        <v>842</v>
      </c>
      <c r="C505" s="268" t="s">
        <v>347</v>
      </c>
      <c r="D505" s="283">
        <v>4.7300000000000004</v>
      </c>
    </row>
    <row r="506" spans="1:4">
      <c r="A506" s="268">
        <v>37107</v>
      </c>
      <c r="B506" s="261" t="s">
        <v>843</v>
      </c>
      <c r="C506" s="268" t="s">
        <v>347</v>
      </c>
      <c r="D506" s="283">
        <v>6.25</v>
      </c>
    </row>
    <row r="507" spans="1:4">
      <c r="A507" s="268">
        <v>34576</v>
      </c>
      <c r="B507" s="261" t="s">
        <v>844</v>
      </c>
      <c r="C507" s="268" t="s">
        <v>347</v>
      </c>
      <c r="D507" s="283">
        <v>6.89</v>
      </c>
    </row>
    <row r="508" spans="1:4">
      <c r="A508" s="268">
        <v>34577</v>
      </c>
      <c r="B508" s="261" t="s">
        <v>845</v>
      </c>
      <c r="C508" s="268" t="s">
        <v>347</v>
      </c>
      <c r="D508" s="283">
        <v>7.19</v>
      </c>
    </row>
    <row r="509" spans="1:4">
      <c r="A509" s="268">
        <v>34578</v>
      </c>
      <c r="B509" s="261" t="s">
        <v>846</v>
      </c>
      <c r="C509" s="268" t="s">
        <v>347</v>
      </c>
      <c r="D509" s="283">
        <v>7.8</v>
      </c>
    </row>
    <row r="510" spans="1:4">
      <c r="A510" s="268">
        <v>34579</v>
      </c>
      <c r="B510" s="261" t="s">
        <v>847</v>
      </c>
      <c r="C510" s="268" t="s">
        <v>347</v>
      </c>
      <c r="D510" s="283">
        <v>8.32</v>
      </c>
    </row>
    <row r="511" spans="1:4">
      <c r="A511" s="268">
        <v>25067</v>
      </c>
      <c r="B511" s="261" t="s">
        <v>848</v>
      </c>
      <c r="C511" s="268" t="s">
        <v>347</v>
      </c>
      <c r="D511" s="283">
        <v>5.57</v>
      </c>
    </row>
    <row r="512" spans="1:4">
      <c r="A512" s="268">
        <v>34580</v>
      </c>
      <c r="B512" s="261" t="s">
        <v>849</v>
      </c>
      <c r="C512" s="268" t="s">
        <v>347</v>
      </c>
      <c r="D512" s="283">
        <v>6.21</v>
      </c>
    </row>
    <row r="513" spans="1:4">
      <c r="A513" s="268">
        <v>25071</v>
      </c>
      <c r="B513" s="261" t="s">
        <v>850</v>
      </c>
      <c r="C513" s="268" t="s">
        <v>347</v>
      </c>
      <c r="D513" s="283">
        <v>3.09</v>
      </c>
    </row>
    <row r="514" spans="1:4">
      <c r="A514" s="268">
        <v>44171</v>
      </c>
      <c r="B514" s="261" t="s">
        <v>851</v>
      </c>
      <c r="C514" s="268" t="s">
        <v>347</v>
      </c>
      <c r="D514" s="283">
        <v>36.549999999999997</v>
      </c>
    </row>
    <row r="515" spans="1:4">
      <c r="A515" s="268">
        <v>38395</v>
      </c>
      <c r="B515" s="261" t="s">
        <v>852</v>
      </c>
      <c r="C515" s="268" t="s">
        <v>347</v>
      </c>
      <c r="D515" s="283">
        <v>8</v>
      </c>
    </row>
    <row r="516" spans="1:4">
      <c r="A516" s="268">
        <v>34583</v>
      </c>
      <c r="B516" s="261" t="s">
        <v>853</v>
      </c>
      <c r="C516" s="268" t="s">
        <v>147</v>
      </c>
      <c r="D516" s="283">
        <v>55.27</v>
      </c>
    </row>
    <row r="517" spans="1:4">
      <c r="A517" s="268">
        <v>34584</v>
      </c>
      <c r="B517" s="261" t="s">
        <v>854</v>
      </c>
      <c r="C517" s="268" t="s">
        <v>147</v>
      </c>
      <c r="D517" s="283">
        <v>40.53</v>
      </c>
    </row>
    <row r="518" spans="1:4">
      <c r="A518" s="268">
        <v>709</v>
      </c>
      <c r="B518" s="261" t="s">
        <v>855</v>
      </c>
      <c r="C518" s="268" t="s">
        <v>147</v>
      </c>
      <c r="D518" s="283"/>
    </row>
    <row r="519" spans="1:4">
      <c r="A519" s="268">
        <v>34592</v>
      </c>
      <c r="B519" s="261" t="s">
        <v>856</v>
      </c>
      <c r="C519" s="268" t="s">
        <v>347</v>
      </c>
      <c r="D519" s="283">
        <v>3.54</v>
      </c>
    </row>
    <row r="520" spans="1:4">
      <c r="A520" s="268">
        <v>34599</v>
      </c>
      <c r="B520" s="261" t="s">
        <v>857</v>
      </c>
      <c r="C520" s="268" t="s">
        <v>347</v>
      </c>
      <c r="D520" s="283">
        <v>3.18</v>
      </c>
    </row>
    <row r="521" spans="1:4">
      <c r="A521" s="268">
        <v>651</v>
      </c>
      <c r="B521" s="261" t="s">
        <v>858</v>
      </c>
      <c r="C521" s="268" t="s">
        <v>347</v>
      </c>
      <c r="D521" s="283">
        <v>3.9</v>
      </c>
    </row>
    <row r="522" spans="1:4">
      <c r="A522" s="268">
        <v>654</v>
      </c>
      <c r="B522" s="261" t="s">
        <v>859</v>
      </c>
      <c r="C522" s="268" t="s">
        <v>347</v>
      </c>
      <c r="D522" s="283">
        <v>4.83</v>
      </c>
    </row>
    <row r="523" spans="1:4">
      <c r="A523" s="268">
        <v>37103</v>
      </c>
      <c r="B523" s="261" t="s">
        <v>860</v>
      </c>
      <c r="C523" s="268" t="s">
        <v>347</v>
      </c>
      <c r="D523" s="283">
        <v>4.05</v>
      </c>
    </row>
    <row r="524" spans="1:4">
      <c r="A524" s="268">
        <v>34555</v>
      </c>
      <c r="B524" s="261" t="s">
        <v>861</v>
      </c>
      <c r="C524" s="268" t="s">
        <v>347</v>
      </c>
      <c r="D524" s="283">
        <v>5.14</v>
      </c>
    </row>
    <row r="525" spans="1:4">
      <c r="A525" s="268">
        <v>674</v>
      </c>
      <c r="B525" s="261" t="s">
        <v>862</v>
      </c>
      <c r="C525" s="268" t="s">
        <v>147</v>
      </c>
      <c r="D525" s="283"/>
    </row>
    <row r="526" spans="1:4">
      <c r="A526" s="268">
        <v>34600</v>
      </c>
      <c r="B526" s="261" t="s">
        <v>863</v>
      </c>
      <c r="C526" s="268" t="s">
        <v>147</v>
      </c>
      <c r="D526" s="283"/>
    </row>
    <row r="527" spans="1:4">
      <c r="A527" s="268">
        <v>652</v>
      </c>
      <c r="B527" s="261" t="s">
        <v>864</v>
      </c>
      <c r="C527" s="268" t="s">
        <v>147</v>
      </c>
      <c r="D527" s="283"/>
    </row>
    <row r="528" spans="1:4">
      <c r="A528" s="268">
        <v>650</v>
      </c>
      <c r="B528" s="261" t="s">
        <v>865</v>
      </c>
      <c r="C528" s="268" t="s">
        <v>347</v>
      </c>
      <c r="D528" s="283">
        <v>3.12</v>
      </c>
    </row>
    <row r="529" spans="1:4">
      <c r="A529" s="268">
        <v>718</v>
      </c>
      <c r="B529" s="261" t="s">
        <v>866</v>
      </c>
      <c r="C529" s="268" t="s">
        <v>347</v>
      </c>
      <c r="D529" s="283"/>
    </row>
    <row r="530" spans="1:4">
      <c r="A530" s="268">
        <v>11981</v>
      </c>
      <c r="B530" s="261" t="s">
        <v>867</v>
      </c>
      <c r="C530" s="268" t="s">
        <v>347</v>
      </c>
      <c r="D530" s="283"/>
    </row>
    <row r="531" spans="1:4">
      <c r="A531" s="268">
        <v>34586</v>
      </c>
      <c r="B531" s="261" t="s">
        <v>868</v>
      </c>
      <c r="C531" s="268" t="s">
        <v>347</v>
      </c>
      <c r="D531" s="283">
        <v>1.58</v>
      </c>
    </row>
    <row r="532" spans="1:4">
      <c r="A532" s="268">
        <v>38603</v>
      </c>
      <c r="B532" s="261" t="s">
        <v>869</v>
      </c>
      <c r="C532" s="268" t="s">
        <v>347</v>
      </c>
      <c r="D532" s="283">
        <v>1.87</v>
      </c>
    </row>
    <row r="533" spans="1:4">
      <c r="A533" s="268">
        <v>34588</v>
      </c>
      <c r="B533" s="261" t="s">
        <v>870</v>
      </c>
      <c r="C533" s="268" t="s">
        <v>347</v>
      </c>
      <c r="D533" s="283">
        <v>2.13</v>
      </c>
    </row>
    <row r="534" spans="1:4">
      <c r="A534" s="268">
        <v>34590</v>
      </c>
      <c r="B534" s="261" t="s">
        <v>871</v>
      </c>
      <c r="C534" s="268" t="s">
        <v>347</v>
      </c>
      <c r="D534" s="283">
        <v>2.11</v>
      </c>
    </row>
    <row r="535" spans="1:4">
      <c r="A535" s="268">
        <v>34591</v>
      </c>
      <c r="B535" s="261" t="s">
        <v>872</v>
      </c>
      <c r="C535" s="268" t="s">
        <v>347</v>
      </c>
      <c r="D535" s="283">
        <v>2.57</v>
      </c>
    </row>
    <row r="536" spans="1:4">
      <c r="A536" s="268">
        <v>40517</v>
      </c>
      <c r="B536" s="261" t="s">
        <v>873</v>
      </c>
      <c r="C536" s="268" t="s">
        <v>147</v>
      </c>
      <c r="D536" s="283">
        <v>62.4</v>
      </c>
    </row>
    <row r="537" spans="1:4">
      <c r="A537" s="268">
        <v>40515</v>
      </c>
      <c r="B537" s="261" t="s">
        <v>874</v>
      </c>
      <c r="C537" s="268" t="s">
        <v>147</v>
      </c>
      <c r="D537" s="283">
        <v>68.64</v>
      </c>
    </row>
    <row r="538" spans="1:4">
      <c r="A538" s="268">
        <v>40524</v>
      </c>
      <c r="B538" s="261" t="s">
        <v>875</v>
      </c>
      <c r="C538" s="268" t="s">
        <v>147</v>
      </c>
      <c r="D538" s="283">
        <v>71.319999999999993</v>
      </c>
    </row>
    <row r="539" spans="1:4">
      <c r="A539" s="268">
        <v>40529</v>
      </c>
      <c r="B539" s="261" t="s">
        <v>876</v>
      </c>
      <c r="C539" s="268" t="s">
        <v>147</v>
      </c>
      <c r="D539" s="283">
        <v>113.08</v>
      </c>
    </row>
    <row r="540" spans="1:4">
      <c r="A540" s="268">
        <v>36156</v>
      </c>
      <c r="B540" s="261" t="s">
        <v>877</v>
      </c>
      <c r="C540" s="268" t="s">
        <v>147</v>
      </c>
      <c r="D540" s="283">
        <v>67.56</v>
      </c>
    </row>
    <row r="541" spans="1:4">
      <c r="A541" s="268">
        <v>36155</v>
      </c>
      <c r="B541" s="261" t="s">
        <v>878</v>
      </c>
      <c r="C541" s="268" t="s">
        <v>147</v>
      </c>
      <c r="D541" s="283">
        <v>53.49</v>
      </c>
    </row>
    <row r="542" spans="1:4">
      <c r="A542" s="268">
        <v>36154</v>
      </c>
      <c r="B542" s="261" t="s">
        <v>879</v>
      </c>
      <c r="C542" s="268" t="s">
        <v>147</v>
      </c>
      <c r="D542" s="283">
        <v>80.7</v>
      </c>
    </row>
    <row r="543" spans="1:4">
      <c r="A543" s="268">
        <v>36170</v>
      </c>
      <c r="B543" s="261" t="s">
        <v>880</v>
      </c>
      <c r="C543" s="268" t="s">
        <v>147</v>
      </c>
      <c r="D543" s="283">
        <v>61</v>
      </c>
    </row>
    <row r="544" spans="1:4">
      <c r="A544" s="268">
        <v>695</v>
      </c>
      <c r="B544" s="261" t="s">
        <v>881</v>
      </c>
      <c r="C544" s="268" t="s">
        <v>147</v>
      </c>
      <c r="D544" s="283">
        <v>67.8</v>
      </c>
    </row>
    <row r="545" spans="1:4">
      <c r="A545" s="268">
        <v>679</v>
      </c>
      <c r="B545" s="261" t="s">
        <v>882</v>
      </c>
      <c r="C545" s="268" t="s">
        <v>147</v>
      </c>
      <c r="D545" s="283">
        <v>96.75</v>
      </c>
    </row>
    <row r="546" spans="1:4">
      <c r="A546" s="268">
        <v>711</v>
      </c>
      <c r="B546" s="261" t="s">
        <v>883</v>
      </c>
      <c r="C546" s="268" t="s">
        <v>147</v>
      </c>
      <c r="D546" s="283">
        <v>61</v>
      </c>
    </row>
    <row r="547" spans="1:4">
      <c r="A547" s="268">
        <v>712</v>
      </c>
      <c r="B547" s="261" t="s">
        <v>884</v>
      </c>
      <c r="C547" s="268" t="s">
        <v>147</v>
      </c>
      <c r="D547" s="283">
        <v>73.2</v>
      </c>
    </row>
    <row r="548" spans="1:4">
      <c r="A548" s="268">
        <v>12614</v>
      </c>
      <c r="B548" s="261" t="s">
        <v>885</v>
      </c>
      <c r="C548" s="268" t="s">
        <v>347</v>
      </c>
      <c r="D548" s="283">
        <v>44.96</v>
      </c>
    </row>
    <row r="549" spans="1:4">
      <c r="A549" s="268">
        <v>6140</v>
      </c>
      <c r="B549" s="261" t="s">
        <v>886</v>
      </c>
      <c r="C549" s="268" t="s">
        <v>347</v>
      </c>
      <c r="D549" s="283">
        <v>4.3099999999999996</v>
      </c>
    </row>
    <row r="550" spans="1:4">
      <c r="A550" s="268">
        <v>38399</v>
      </c>
      <c r="B550" s="261" t="s">
        <v>887</v>
      </c>
      <c r="C550" s="268" t="s">
        <v>347</v>
      </c>
      <c r="D550" s="283">
        <v>164.99</v>
      </c>
    </row>
    <row r="551" spans="1:4">
      <c r="A551" s="268">
        <v>729</v>
      </c>
      <c r="B551" s="261" t="s">
        <v>888</v>
      </c>
      <c r="C551" s="268" t="s">
        <v>347</v>
      </c>
      <c r="D551" s="283">
        <v>642</v>
      </c>
    </row>
    <row r="552" spans="1:4">
      <c r="A552" s="268">
        <v>39925</v>
      </c>
      <c r="B552" s="261" t="s">
        <v>889</v>
      </c>
      <c r="C552" s="268" t="s">
        <v>347</v>
      </c>
      <c r="D552" s="283">
        <v>9276.84</v>
      </c>
    </row>
    <row r="553" spans="1:4">
      <c r="A553" s="268">
        <v>731</v>
      </c>
      <c r="B553" s="261" t="s">
        <v>890</v>
      </c>
      <c r="C553" s="268" t="s">
        <v>347</v>
      </c>
      <c r="D553" s="283">
        <v>624.82000000000005</v>
      </c>
    </row>
    <row r="554" spans="1:4">
      <c r="A554" s="268">
        <v>732</v>
      </c>
      <c r="B554" s="261" t="s">
        <v>891</v>
      </c>
      <c r="C554" s="268" t="s">
        <v>347</v>
      </c>
      <c r="D554" s="283">
        <v>1053.24</v>
      </c>
    </row>
    <row r="555" spans="1:4">
      <c r="A555" s="268">
        <v>735</v>
      </c>
      <c r="B555" s="261" t="s">
        <v>892</v>
      </c>
      <c r="C555" s="268" t="s">
        <v>347</v>
      </c>
      <c r="D555" s="283">
        <v>1873.67</v>
      </c>
    </row>
    <row r="556" spans="1:4">
      <c r="A556" s="268">
        <v>736</v>
      </c>
      <c r="B556" s="261" t="s">
        <v>893</v>
      </c>
      <c r="C556" s="268" t="s">
        <v>347</v>
      </c>
      <c r="D556" s="283">
        <v>1575.42</v>
      </c>
    </row>
    <row r="557" spans="1:4">
      <c r="A557" s="268">
        <v>740</v>
      </c>
      <c r="B557" s="261" t="s">
        <v>894</v>
      </c>
      <c r="C557" s="268" t="s">
        <v>347</v>
      </c>
      <c r="D557" s="283">
        <v>5556.27</v>
      </c>
    </row>
    <row r="558" spans="1:4">
      <c r="A558" s="268">
        <v>734</v>
      </c>
      <c r="B558" s="261" t="s">
        <v>895</v>
      </c>
      <c r="C558" s="268" t="s">
        <v>347</v>
      </c>
      <c r="D558" s="283">
        <v>1129.08</v>
      </c>
    </row>
    <row r="559" spans="1:4">
      <c r="A559" s="268">
        <v>39008</v>
      </c>
      <c r="B559" s="261" t="s">
        <v>896</v>
      </c>
      <c r="C559" s="268" t="s">
        <v>347</v>
      </c>
      <c r="D559" s="283">
        <v>65820.94</v>
      </c>
    </row>
    <row r="560" spans="1:4">
      <c r="A560" s="268">
        <v>39009</v>
      </c>
      <c r="B560" s="261" t="s">
        <v>897</v>
      </c>
      <c r="C560" s="268" t="s">
        <v>347</v>
      </c>
      <c r="D560" s="283">
        <v>70518.98</v>
      </c>
    </row>
    <row r="561" spans="1:4">
      <c r="A561" s="268">
        <v>10592</v>
      </c>
      <c r="B561" s="261" t="s">
        <v>898</v>
      </c>
      <c r="C561" s="268" t="s">
        <v>347</v>
      </c>
      <c r="D561" s="283">
        <v>3515</v>
      </c>
    </row>
    <row r="562" spans="1:4">
      <c r="A562" s="268">
        <v>751</v>
      </c>
      <c r="B562" s="261" t="s">
        <v>899</v>
      </c>
      <c r="C562" s="268" t="s">
        <v>347</v>
      </c>
      <c r="D562" s="283">
        <v>4152.09</v>
      </c>
    </row>
    <row r="563" spans="1:4">
      <c r="A563" s="268">
        <v>754</v>
      </c>
      <c r="B563" s="261" t="s">
        <v>900</v>
      </c>
      <c r="C563" s="268" t="s">
        <v>347</v>
      </c>
      <c r="D563" s="283">
        <v>6590.62</v>
      </c>
    </row>
    <row r="564" spans="1:4">
      <c r="A564" s="268">
        <v>39917</v>
      </c>
      <c r="B564" s="261" t="s">
        <v>901</v>
      </c>
      <c r="C564" s="268" t="s">
        <v>347</v>
      </c>
      <c r="D564" s="283">
        <v>101105.72</v>
      </c>
    </row>
    <row r="565" spans="1:4">
      <c r="A565" s="268">
        <v>38167</v>
      </c>
      <c r="B565" s="261" t="s">
        <v>902</v>
      </c>
      <c r="C565" s="268" t="s">
        <v>757</v>
      </c>
      <c r="D565" s="283">
        <v>31.32</v>
      </c>
    </row>
    <row r="566" spans="1:4">
      <c r="A566" s="268">
        <v>36145</v>
      </c>
      <c r="B566" s="261" t="s">
        <v>903</v>
      </c>
      <c r="C566" s="268" t="s">
        <v>757</v>
      </c>
      <c r="D566" s="283">
        <v>46.36</v>
      </c>
    </row>
    <row r="567" spans="1:4">
      <c r="A567" s="268">
        <v>12893</v>
      </c>
      <c r="B567" s="261" t="s">
        <v>904</v>
      </c>
      <c r="C567" s="268" t="s">
        <v>757</v>
      </c>
      <c r="D567" s="283">
        <v>81.599999999999994</v>
      </c>
    </row>
    <row r="568" spans="1:4">
      <c r="A568" s="268">
        <v>11685</v>
      </c>
      <c r="B568" s="261" t="s">
        <v>905</v>
      </c>
      <c r="C568" s="268" t="s">
        <v>347</v>
      </c>
      <c r="D568" s="283">
        <v>40.020000000000003</v>
      </c>
    </row>
    <row r="569" spans="1:4">
      <c r="A569" s="268">
        <v>11680</v>
      </c>
      <c r="B569" s="261" t="s">
        <v>906</v>
      </c>
      <c r="C569" s="268" t="s">
        <v>347</v>
      </c>
      <c r="D569" s="283">
        <v>17.670000000000002</v>
      </c>
    </row>
    <row r="570" spans="1:4">
      <c r="A570" s="268">
        <v>11679</v>
      </c>
      <c r="B570" s="261" t="s">
        <v>907</v>
      </c>
      <c r="C570" s="268" t="s">
        <v>347</v>
      </c>
      <c r="D570" s="283">
        <v>23.96</v>
      </c>
    </row>
    <row r="571" spans="1:4">
      <c r="A571" s="268">
        <v>2512</v>
      </c>
      <c r="B571" s="261" t="s">
        <v>908</v>
      </c>
      <c r="C571" s="268" t="s">
        <v>347</v>
      </c>
      <c r="D571" s="283"/>
    </row>
    <row r="572" spans="1:4">
      <c r="A572" s="268">
        <v>45203</v>
      </c>
      <c r="B572" s="261" t="s">
        <v>909</v>
      </c>
      <c r="C572" s="268" t="s">
        <v>347</v>
      </c>
      <c r="D572" s="283">
        <v>7.52</v>
      </c>
    </row>
    <row r="573" spans="1:4">
      <c r="A573" s="268">
        <v>4374</v>
      </c>
      <c r="B573" s="261" t="s">
        <v>910</v>
      </c>
      <c r="C573" s="268" t="s">
        <v>347</v>
      </c>
      <c r="D573" s="283">
        <v>0.55000000000000004</v>
      </c>
    </row>
    <row r="574" spans="1:4">
      <c r="A574" s="268">
        <v>7568</v>
      </c>
      <c r="B574" s="261" t="s">
        <v>911</v>
      </c>
      <c r="C574" s="268" t="s">
        <v>347</v>
      </c>
      <c r="D574" s="283">
        <v>0.92</v>
      </c>
    </row>
    <row r="575" spans="1:4">
      <c r="A575" s="268">
        <v>7584</v>
      </c>
      <c r="B575" s="261" t="s">
        <v>912</v>
      </c>
      <c r="C575" s="268" t="s">
        <v>347</v>
      </c>
      <c r="D575" s="283">
        <v>1.4</v>
      </c>
    </row>
    <row r="576" spans="1:4">
      <c r="A576" s="268">
        <v>11945</v>
      </c>
      <c r="B576" s="261" t="s">
        <v>913</v>
      </c>
      <c r="C576" s="268" t="s">
        <v>347</v>
      </c>
      <c r="D576" s="283">
        <v>0.09</v>
      </c>
    </row>
    <row r="577" spans="1:4">
      <c r="A577" s="268">
        <v>11946</v>
      </c>
      <c r="B577" s="261" t="s">
        <v>914</v>
      </c>
      <c r="C577" s="268" t="s">
        <v>347</v>
      </c>
      <c r="D577" s="283">
        <v>0.1</v>
      </c>
    </row>
    <row r="578" spans="1:4">
      <c r="A578" s="268">
        <v>4375</v>
      </c>
      <c r="B578" s="261" t="s">
        <v>915</v>
      </c>
      <c r="C578" s="268" t="s">
        <v>347</v>
      </c>
      <c r="D578" s="283">
        <v>0.15</v>
      </c>
    </row>
    <row r="579" spans="1:4">
      <c r="A579" s="268">
        <v>11950</v>
      </c>
      <c r="B579" s="261" t="s">
        <v>916</v>
      </c>
      <c r="C579" s="268" t="s">
        <v>347</v>
      </c>
      <c r="D579" s="283">
        <v>0.31</v>
      </c>
    </row>
    <row r="580" spans="1:4">
      <c r="A580" s="268">
        <v>4376</v>
      </c>
      <c r="B580" s="261" t="s">
        <v>917</v>
      </c>
      <c r="C580" s="268" t="s">
        <v>347</v>
      </c>
      <c r="D580" s="283">
        <v>0.28999999999999998</v>
      </c>
    </row>
    <row r="581" spans="1:4">
      <c r="A581" s="268">
        <v>7583</v>
      </c>
      <c r="B581" s="261" t="s">
        <v>918</v>
      </c>
      <c r="C581" s="268" t="s">
        <v>347</v>
      </c>
      <c r="D581" s="283">
        <v>0.62</v>
      </c>
    </row>
    <row r="582" spans="1:4">
      <c r="A582" s="268">
        <v>4350</v>
      </c>
      <c r="B582" s="261" t="s">
        <v>919</v>
      </c>
      <c r="C582" s="268" t="s">
        <v>347</v>
      </c>
      <c r="D582" s="283">
        <v>0.99</v>
      </c>
    </row>
    <row r="583" spans="1:4">
      <c r="A583" s="268">
        <v>44400</v>
      </c>
      <c r="B583" s="261" t="s">
        <v>920</v>
      </c>
      <c r="C583" s="268" t="s">
        <v>347</v>
      </c>
      <c r="D583" s="283">
        <v>35.950000000000003</v>
      </c>
    </row>
    <row r="584" spans="1:4">
      <c r="A584" s="268">
        <v>39886</v>
      </c>
      <c r="B584" s="261" t="s">
        <v>921</v>
      </c>
      <c r="C584" s="268" t="s">
        <v>347</v>
      </c>
      <c r="D584" s="283"/>
    </row>
    <row r="585" spans="1:4">
      <c r="A585" s="268">
        <v>39887</v>
      </c>
      <c r="B585" s="261" t="s">
        <v>922</v>
      </c>
      <c r="C585" s="268" t="s">
        <v>347</v>
      </c>
      <c r="D585" s="283"/>
    </row>
    <row r="586" spans="1:4">
      <c r="A586" s="268">
        <v>39888</v>
      </c>
      <c r="B586" s="261" t="s">
        <v>923</v>
      </c>
      <c r="C586" s="268" t="s">
        <v>347</v>
      </c>
      <c r="D586" s="283"/>
    </row>
    <row r="587" spans="1:4">
      <c r="A587" s="268">
        <v>39890</v>
      </c>
      <c r="B587" s="261" t="s">
        <v>924</v>
      </c>
      <c r="C587" s="268" t="s">
        <v>347</v>
      </c>
      <c r="D587" s="283"/>
    </row>
    <row r="588" spans="1:4">
      <c r="A588" s="268">
        <v>39891</v>
      </c>
      <c r="B588" s="261" t="s">
        <v>925</v>
      </c>
      <c r="C588" s="268" t="s">
        <v>347</v>
      </c>
      <c r="D588" s="283"/>
    </row>
    <row r="589" spans="1:4">
      <c r="A589" s="268">
        <v>39892</v>
      </c>
      <c r="B589" s="261" t="s">
        <v>926</v>
      </c>
      <c r="C589" s="268" t="s">
        <v>347</v>
      </c>
      <c r="D589" s="283"/>
    </row>
    <row r="590" spans="1:4">
      <c r="A590" s="268">
        <v>790</v>
      </c>
      <c r="B590" s="261" t="s">
        <v>927</v>
      </c>
      <c r="C590" s="268" t="s">
        <v>347</v>
      </c>
      <c r="D590" s="283"/>
    </row>
    <row r="591" spans="1:4">
      <c r="A591" s="268">
        <v>791</v>
      </c>
      <c r="B591" s="261" t="s">
        <v>928</v>
      </c>
      <c r="C591" s="268" t="s">
        <v>347</v>
      </c>
      <c r="D591" s="283"/>
    </row>
    <row r="592" spans="1:4">
      <c r="A592" s="268">
        <v>766</v>
      </c>
      <c r="B592" s="261" t="s">
        <v>929</v>
      </c>
      <c r="C592" s="268" t="s">
        <v>347</v>
      </c>
      <c r="D592" s="283"/>
    </row>
    <row r="593" spans="1:4">
      <c r="A593" s="268">
        <v>767</v>
      </c>
      <c r="B593" s="261" t="s">
        <v>930</v>
      </c>
      <c r="C593" s="268" t="s">
        <v>347</v>
      </c>
      <c r="D593" s="283"/>
    </row>
    <row r="594" spans="1:4">
      <c r="A594" s="268">
        <v>789</v>
      </c>
      <c r="B594" s="261" t="s">
        <v>931</v>
      </c>
      <c r="C594" s="268" t="s">
        <v>347</v>
      </c>
      <c r="D594" s="283"/>
    </row>
    <row r="595" spans="1:4">
      <c r="A595" s="268">
        <v>768</v>
      </c>
      <c r="B595" s="261" t="s">
        <v>932</v>
      </c>
      <c r="C595" s="268" t="s">
        <v>347</v>
      </c>
      <c r="D595" s="283"/>
    </row>
    <row r="596" spans="1:4">
      <c r="A596" s="268">
        <v>769</v>
      </c>
      <c r="B596" s="261" t="s">
        <v>933</v>
      </c>
      <c r="C596" s="268" t="s">
        <v>347</v>
      </c>
      <c r="D596" s="283"/>
    </row>
    <row r="597" spans="1:4">
      <c r="A597" s="268">
        <v>764</v>
      </c>
      <c r="B597" s="261" t="s">
        <v>934</v>
      </c>
      <c r="C597" s="268" t="s">
        <v>347</v>
      </c>
      <c r="D597" s="283"/>
    </row>
    <row r="598" spans="1:4">
      <c r="A598" s="268">
        <v>765</v>
      </c>
      <c r="B598" s="261" t="s">
        <v>935</v>
      </c>
      <c r="C598" s="268" t="s">
        <v>347</v>
      </c>
      <c r="D598" s="283"/>
    </row>
    <row r="599" spans="1:4">
      <c r="A599" s="268">
        <v>770</v>
      </c>
      <c r="B599" s="261" t="s">
        <v>936</v>
      </c>
      <c r="C599" s="268" t="s">
        <v>347</v>
      </c>
      <c r="D599" s="283"/>
    </row>
    <row r="600" spans="1:4">
      <c r="A600" s="268">
        <v>12394</v>
      </c>
      <c r="B600" s="261" t="s">
        <v>937</v>
      </c>
      <c r="C600" s="268" t="s">
        <v>347</v>
      </c>
      <c r="D600" s="283"/>
    </row>
    <row r="601" spans="1:4">
      <c r="A601" s="268">
        <v>787</v>
      </c>
      <c r="B601" s="261" t="s">
        <v>938</v>
      </c>
      <c r="C601" s="268" t="s">
        <v>347</v>
      </c>
      <c r="D601" s="283"/>
    </row>
    <row r="602" spans="1:4">
      <c r="A602" s="268">
        <v>774</v>
      </c>
      <c r="B602" s="261" t="s">
        <v>939</v>
      </c>
      <c r="C602" s="268" t="s">
        <v>347</v>
      </c>
      <c r="D602" s="283"/>
    </row>
    <row r="603" spans="1:4">
      <c r="A603" s="268">
        <v>773</v>
      </c>
      <c r="B603" s="261" t="s">
        <v>940</v>
      </c>
      <c r="C603" s="268" t="s">
        <v>347</v>
      </c>
      <c r="D603" s="283"/>
    </row>
    <row r="604" spans="1:4">
      <c r="A604" s="268">
        <v>775</v>
      </c>
      <c r="B604" s="261" t="s">
        <v>941</v>
      </c>
      <c r="C604" s="268" t="s">
        <v>347</v>
      </c>
      <c r="D604" s="283"/>
    </row>
    <row r="605" spans="1:4">
      <c r="A605" s="268">
        <v>788</v>
      </c>
      <c r="B605" s="261" t="s">
        <v>942</v>
      </c>
      <c r="C605" s="268" t="s">
        <v>347</v>
      </c>
      <c r="D605" s="283"/>
    </row>
    <row r="606" spans="1:4">
      <c r="A606" s="268">
        <v>772</v>
      </c>
      <c r="B606" s="261" t="s">
        <v>943</v>
      </c>
      <c r="C606" s="268" t="s">
        <v>347</v>
      </c>
      <c r="D606" s="283"/>
    </row>
    <row r="607" spans="1:4">
      <c r="A607" s="268">
        <v>771</v>
      </c>
      <c r="B607" s="261" t="s">
        <v>944</v>
      </c>
      <c r="C607" s="268" t="s">
        <v>347</v>
      </c>
      <c r="D607" s="283"/>
    </row>
    <row r="608" spans="1:4">
      <c r="A608" s="268">
        <v>776</v>
      </c>
      <c r="B608" s="261" t="s">
        <v>945</v>
      </c>
      <c r="C608" s="268" t="s">
        <v>347</v>
      </c>
      <c r="D608" s="283"/>
    </row>
    <row r="609" spans="1:4">
      <c r="A609" s="268">
        <v>777</v>
      </c>
      <c r="B609" s="261" t="s">
        <v>946</v>
      </c>
      <c r="C609" s="268" t="s">
        <v>347</v>
      </c>
      <c r="D609" s="283"/>
    </row>
    <row r="610" spans="1:4">
      <c r="A610" s="268">
        <v>780</v>
      </c>
      <c r="B610" s="261" t="s">
        <v>947</v>
      </c>
      <c r="C610" s="268" t="s">
        <v>347</v>
      </c>
      <c r="D610" s="283"/>
    </row>
    <row r="611" spans="1:4">
      <c r="A611" s="268">
        <v>778</v>
      </c>
      <c r="B611" s="261" t="s">
        <v>948</v>
      </c>
      <c r="C611" s="268" t="s">
        <v>347</v>
      </c>
      <c r="D611" s="283"/>
    </row>
    <row r="612" spans="1:4">
      <c r="A612" s="268">
        <v>779</v>
      </c>
      <c r="B612" s="261" t="s">
        <v>949</v>
      </c>
      <c r="C612" s="268" t="s">
        <v>347</v>
      </c>
      <c r="D612" s="283"/>
    </row>
    <row r="613" spans="1:4">
      <c r="A613" s="268">
        <v>781</v>
      </c>
      <c r="B613" s="261" t="s">
        <v>950</v>
      </c>
      <c r="C613" s="268" t="s">
        <v>347</v>
      </c>
      <c r="D613" s="283"/>
    </row>
    <row r="614" spans="1:4">
      <c r="A614" s="268">
        <v>786</v>
      </c>
      <c r="B614" s="261" t="s">
        <v>951</v>
      </c>
      <c r="C614" s="268" t="s">
        <v>347</v>
      </c>
      <c r="D614" s="283"/>
    </row>
    <row r="615" spans="1:4">
      <c r="A615" s="268">
        <v>782</v>
      </c>
      <c r="B615" s="261" t="s">
        <v>952</v>
      </c>
      <c r="C615" s="268" t="s">
        <v>347</v>
      </c>
      <c r="D615" s="283"/>
    </row>
    <row r="616" spans="1:4">
      <c r="A616" s="268">
        <v>783</v>
      </c>
      <c r="B616" s="261" t="s">
        <v>953</v>
      </c>
      <c r="C616" s="268" t="s">
        <v>347</v>
      </c>
      <c r="D616" s="283"/>
    </row>
    <row r="617" spans="1:4">
      <c r="A617" s="268">
        <v>785</v>
      </c>
      <c r="B617" s="261" t="s">
        <v>954</v>
      </c>
      <c r="C617" s="268" t="s">
        <v>347</v>
      </c>
      <c r="D617" s="283"/>
    </row>
    <row r="618" spans="1:4">
      <c r="A618" s="268">
        <v>784</v>
      </c>
      <c r="B618" s="261" t="s">
        <v>955</v>
      </c>
      <c r="C618" s="268" t="s">
        <v>347</v>
      </c>
      <c r="D618" s="283"/>
    </row>
    <row r="619" spans="1:4">
      <c r="A619" s="268">
        <v>828</v>
      </c>
      <c r="B619" s="261" t="s">
        <v>956</v>
      </c>
      <c r="C619" s="268" t="s">
        <v>347</v>
      </c>
      <c r="D619" s="283">
        <v>0.56999999999999995</v>
      </c>
    </row>
    <row r="620" spans="1:4">
      <c r="A620" s="268">
        <v>829</v>
      </c>
      <c r="B620" s="261" t="s">
        <v>957</v>
      </c>
      <c r="C620" s="268" t="s">
        <v>347</v>
      </c>
      <c r="D620" s="283">
        <v>0.92</v>
      </c>
    </row>
    <row r="621" spans="1:4">
      <c r="A621" s="268">
        <v>812</v>
      </c>
      <c r="B621" s="261" t="s">
        <v>958</v>
      </c>
      <c r="C621" s="268" t="s">
        <v>347</v>
      </c>
      <c r="D621" s="283">
        <v>2.02</v>
      </c>
    </row>
    <row r="622" spans="1:4">
      <c r="A622" s="268">
        <v>819</v>
      </c>
      <c r="B622" s="261" t="s">
        <v>959</v>
      </c>
      <c r="C622" s="268" t="s">
        <v>347</v>
      </c>
      <c r="D622" s="283">
        <v>3.51</v>
      </c>
    </row>
    <row r="623" spans="1:4">
      <c r="A623" s="268">
        <v>818</v>
      </c>
      <c r="B623" s="261" t="s">
        <v>960</v>
      </c>
      <c r="C623" s="268" t="s">
        <v>347</v>
      </c>
      <c r="D623" s="283">
        <v>6.55</v>
      </c>
    </row>
    <row r="624" spans="1:4">
      <c r="A624" s="268">
        <v>20086</v>
      </c>
      <c r="B624" s="261" t="s">
        <v>961</v>
      </c>
      <c r="C624" s="268" t="s">
        <v>347</v>
      </c>
      <c r="D624" s="283">
        <v>2.57</v>
      </c>
    </row>
    <row r="625" spans="1:4">
      <c r="A625" s="268">
        <v>832</v>
      </c>
      <c r="B625" s="261" t="s">
        <v>962</v>
      </c>
      <c r="C625" s="268" t="s">
        <v>347</v>
      </c>
      <c r="D625" s="283">
        <v>2.7</v>
      </c>
    </row>
    <row r="626" spans="1:4">
      <c r="A626" s="268">
        <v>834</v>
      </c>
      <c r="B626" s="261" t="s">
        <v>963</v>
      </c>
      <c r="C626" s="268" t="s">
        <v>347</v>
      </c>
      <c r="D626" s="283">
        <v>3.5</v>
      </c>
    </row>
    <row r="627" spans="1:4">
      <c r="A627" s="268">
        <v>813</v>
      </c>
      <c r="B627" s="261" t="s">
        <v>964</v>
      </c>
      <c r="C627" s="268" t="s">
        <v>347</v>
      </c>
      <c r="D627" s="283">
        <v>4.07</v>
      </c>
    </row>
    <row r="628" spans="1:4">
      <c r="A628" s="268">
        <v>820</v>
      </c>
      <c r="B628" s="261" t="s">
        <v>965</v>
      </c>
      <c r="C628" s="268" t="s">
        <v>347</v>
      </c>
      <c r="D628" s="283">
        <v>5.49</v>
      </c>
    </row>
    <row r="629" spans="1:4">
      <c r="A629" s="268">
        <v>816</v>
      </c>
      <c r="B629" s="261" t="s">
        <v>966</v>
      </c>
      <c r="C629" s="268" t="s">
        <v>347</v>
      </c>
      <c r="D629" s="283">
        <v>9.7799999999999994</v>
      </c>
    </row>
    <row r="630" spans="1:4">
      <c r="A630" s="268">
        <v>814</v>
      </c>
      <c r="B630" s="261" t="s">
        <v>967</v>
      </c>
      <c r="C630" s="268" t="s">
        <v>347</v>
      </c>
      <c r="D630" s="283">
        <v>12.14</v>
      </c>
    </row>
    <row r="631" spans="1:4">
      <c r="A631" s="268">
        <v>822</v>
      </c>
      <c r="B631" s="261" t="s">
        <v>968</v>
      </c>
      <c r="C631" s="268" t="s">
        <v>347</v>
      </c>
      <c r="D631" s="283">
        <v>15.85</v>
      </c>
    </row>
    <row r="632" spans="1:4">
      <c r="A632" s="268">
        <v>821</v>
      </c>
      <c r="B632" s="261" t="s">
        <v>969</v>
      </c>
      <c r="C632" s="268" t="s">
        <v>347</v>
      </c>
      <c r="D632" s="283">
        <v>18.13</v>
      </c>
    </row>
    <row r="633" spans="1:4">
      <c r="A633" s="268">
        <v>39191</v>
      </c>
      <c r="B633" s="261" t="s">
        <v>970</v>
      </c>
      <c r="C633" s="268" t="s">
        <v>347</v>
      </c>
      <c r="D633" s="283">
        <v>21.6</v>
      </c>
    </row>
    <row r="634" spans="1:4">
      <c r="A634" s="268">
        <v>39190</v>
      </c>
      <c r="B634" s="261" t="s">
        <v>971</v>
      </c>
      <c r="C634" s="268" t="s">
        <v>347</v>
      </c>
      <c r="D634" s="283">
        <v>22.56</v>
      </c>
    </row>
    <row r="635" spans="1:4">
      <c r="A635" s="268">
        <v>39189</v>
      </c>
      <c r="B635" s="261" t="s">
        <v>972</v>
      </c>
      <c r="C635" s="268" t="s">
        <v>347</v>
      </c>
      <c r="D635" s="283">
        <v>23.88</v>
      </c>
    </row>
    <row r="636" spans="1:4">
      <c r="A636" s="268">
        <v>39188</v>
      </c>
      <c r="B636" s="261" t="s">
        <v>973</v>
      </c>
      <c r="C636" s="268" t="s">
        <v>347</v>
      </c>
      <c r="D636" s="283">
        <v>17.579999999999998</v>
      </c>
    </row>
    <row r="637" spans="1:4">
      <c r="A637" s="268">
        <v>39186</v>
      </c>
      <c r="B637" s="261" t="s">
        <v>974</v>
      </c>
      <c r="C637" s="268" t="s">
        <v>347</v>
      </c>
      <c r="D637" s="283">
        <v>21.36</v>
      </c>
    </row>
    <row r="638" spans="1:4">
      <c r="A638" s="268">
        <v>39187</v>
      </c>
      <c r="B638" s="261" t="s">
        <v>975</v>
      </c>
      <c r="C638" s="268" t="s">
        <v>347</v>
      </c>
      <c r="D638" s="283">
        <v>18.420000000000002</v>
      </c>
    </row>
    <row r="639" spans="1:4">
      <c r="A639" s="268">
        <v>39184</v>
      </c>
      <c r="B639" s="261" t="s">
        <v>976</v>
      </c>
      <c r="C639" s="268" t="s">
        <v>347</v>
      </c>
      <c r="D639" s="283">
        <v>6.93</v>
      </c>
    </row>
    <row r="640" spans="1:4">
      <c r="A640" s="268">
        <v>39185</v>
      </c>
      <c r="B640" s="261" t="s">
        <v>977</v>
      </c>
      <c r="C640" s="268" t="s">
        <v>347</v>
      </c>
      <c r="D640" s="283">
        <v>6.32</v>
      </c>
    </row>
    <row r="641" spans="1:4">
      <c r="A641" s="268">
        <v>39198</v>
      </c>
      <c r="B641" s="261" t="s">
        <v>978</v>
      </c>
      <c r="C641" s="268" t="s">
        <v>347</v>
      </c>
      <c r="D641" s="283">
        <v>70.86</v>
      </c>
    </row>
    <row r="642" spans="1:4">
      <c r="A642" s="268">
        <v>39197</v>
      </c>
      <c r="B642" s="261" t="s">
        <v>979</v>
      </c>
      <c r="C642" s="268" t="s">
        <v>347</v>
      </c>
      <c r="D642" s="283">
        <v>74.02</v>
      </c>
    </row>
    <row r="643" spans="1:4">
      <c r="A643" s="268">
        <v>39196</v>
      </c>
      <c r="B643" s="261" t="s">
        <v>980</v>
      </c>
      <c r="C643" s="268" t="s">
        <v>347</v>
      </c>
      <c r="D643" s="283">
        <v>76.33</v>
      </c>
    </row>
    <row r="644" spans="1:4">
      <c r="A644" s="268">
        <v>39199</v>
      </c>
      <c r="B644" s="261" t="s">
        <v>981</v>
      </c>
      <c r="C644" s="268" t="s">
        <v>347</v>
      </c>
      <c r="D644" s="283">
        <v>68.19</v>
      </c>
    </row>
    <row r="645" spans="1:4">
      <c r="A645" s="268">
        <v>39195</v>
      </c>
      <c r="B645" s="261" t="s">
        <v>982</v>
      </c>
      <c r="C645" s="268" t="s">
        <v>347</v>
      </c>
      <c r="D645" s="283">
        <v>39.36</v>
      </c>
    </row>
    <row r="646" spans="1:4">
      <c r="A646" s="268">
        <v>39194</v>
      </c>
      <c r="B646" s="261" t="s">
        <v>983</v>
      </c>
      <c r="C646" s="268" t="s">
        <v>347</v>
      </c>
      <c r="D646" s="283">
        <v>42.12</v>
      </c>
    </row>
    <row r="647" spans="1:4">
      <c r="A647" s="268">
        <v>39193</v>
      </c>
      <c r="B647" s="261" t="s">
        <v>984</v>
      </c>
      <c r="C647" s="268" t="s">
        <v>347</v>
      </c>
      <c r="D647" s="283">
        <v>46.16</v>
      </c>
    </row>
    <row r="648" spans="1:4">
      <c r="A648" s="268">
        <v>39192</v>
      </c>
      <c r="B648" s="261" t="s">
        <v>985</v>
      </c>
      <c r="C648" s="268" t="s">
        <v>347</v>
      </c>
      <c r="D648" s="283">
        <v>48.02</v>
      </c>
    </row>
    <row r="649" spans="1:4">
      <c r="A649" s="268">
        <v>39201</v>
      </c>
      <c r="B649" s="261" t="s">
        <v>986</v>
      </c>
      <c r="C649" s="268" t="s">
        <v>347</v>
      </c>
      <c r="D649" s="283">
        <v>84.71</v>
      </c>
    </row>
    <row r="650" spans="1:4">
      <c r="A650" s="268">
        <v>39200</v>
      </c>
      <c r="B650" s="261" t="s">
        <v>987</v>
      </c>
      <c r="C650" s="268" t="s">
        <v>347</v>
      </c>
      <c r="D650" s="283">
        <v>85.4</v>
      </c>
    </row>
    <row r="651" spans="1:4">
      <c r="A651" s="268">
        <v>39203</v>
      </c>
      <c r="B651" s="261" t="s">
        <v>988</v>
      </c>
      <c r="C651" s="268" t="s">
        <v>347</v>
      </c>
      <c r="D651" s="283">
        <v>68.95</v>
      </c>
    </row>
    <row r="652" spans="1:4">
      <c r="A652" s="268">
        <v>39202</v>
      </c>
      <c r="B652" s="261" t="s">
        <v>989</v>
      </c>
      <c r="C652" s="268" t="s">
        <v>347</v>
      </c>
      <c r="D652" s="283">
        <v>81</v>
      </c>
    </row>
    <row r="653" spans="1:4">
      <c r="A653" s="268">
        <v>39920</v>
      </c>
      <c r="B653" s="261" t="s">
        <v>990</v>
      </c>
      <c r="C653" s="268" t="s">
        <v>347</v>
      </c>
      <c r="D653" s="283">
        <v>5.81</v>
      </c>
    </row>
    <row r="654" spans="1:4">
      <c r="A654" s="268">
        <v>39205</v>
      </c>
      <c r="B654" s="261" t="s">
        <v>991</v>
      </c>
      <c r="C654" s="268" t="s">
        <v>347</v>
      </c>
      <c r="D654" s="283">
        <v>135.13999999999999</v>
      </c>
    </row>
    <row r="655" spans="1:4">
      <c r="A655" s="268">
        <v>39204</v>
      </c>
      <c r="B655" s="261" t="s">
        <v>992</v>
      </c>
      <c r="C655" s="268" t="s">
        <v>347</v>
      </c>
      <c r="D655" s="283">
        <v>138.4</v>
      </c>
    </row>
    <row r="656" spans="1:4">
      <c r="A656" s="268">
        <v>39206</v>
      </c>
      <c r="B656" s="261" t="s">
        <v>993</v>
      </c>
      <c r="C656" s="268" t="s">
        <v>347</v>
      </c>
      <c r="D656" s="283">
        <v>131.31</v>
      </c>
    </row>
    <row r="657" spans="1:4">
      <c r="A657" s="268">
        <v>798</v>
      </c>
      <c r="B657" s="261" t="s">
        <v>994</v>
      </c>
      <c r="C657" s="268" t="s">
        <v>347</v>
      </c>
      <c r="D657" s="283">
        <v>1.1299999999999999</v>
      </c>
    </row>
    <row r="658" spans="1:4">
      <c r="A658" s="268">
        <v>797</v>
      </c>
      <c r="B658" s="261" t="s">
        <v>995</v>
      </c>
      <c r="C658" s="268" t="s">
        <v>347</v>
      </c>
      <c r="D658" s="283">
        <v>8.2100000000000009</v>
      </c>
    </row>
    <row r="659" spans="1:4">
      <c r="A659" s="268">
        <v>796</v>
      </c>
      <c r="B659" s="261" t="s">
        <v>996</v>
      </c>
      <c r="C659" s="268" t="s">
        <v>347</v>
      </c>
      <c r="D659" s="283">
        <v>6.97</v>
      </c>
    </row>
    <row r="660" spans="1:4">
      <c r="A660" s="268">
        <v>799</v>
      </c>
      <c r="B660" s="261" t="s">
        <v>997</v>
      </c>
      <c r="C660" s="268" t="s">
        <v>347</v>
      </c>
      <c r="D660" s="283">
        <v>3.37</v>
      </c>
    </row>
    <row r="661" spans="1:4">
      <c r="A661" s="268">
        <v>792</v>
      </c>
      <c r="B661" s="261" t="s">
        <v>998</v>
      </c>
      <c r="C661" s="268" t="s">
        <v>347</v>
      </c>
      <c r="D661" s="283">
        <v>3.27</v>
      </c>
    </row>
    <row r="662" spans="1:4">
      <c r="A662" s="268">
        <v>38001</v>
      </c>
      <c r="B662" s="261" t="s">
        <v>999</v>
      </c>
      <c r="C662" s="268" t="s">
        <v>347</v>
      </c>
      <c r="D662" s="283">
        <v>1.33</v>
      </c>
    </row>
    <row r="663" spans="1:4">
      <c r="A663" s="268">
        <v>38002</v>
      </c>
      <c r="B663" s="261" t="s">
        <v>1000</v>
      </c>
      <c r="C663" s="268" t="s">
        <v>347</v>
      </c>
      <c r="D663" s="283">
        <v>4.6399999999999997</v>
      </c>
    </row>
    <row r="664" spans="1:4">
      <c r="A664" s="268">
        <v>38003</v>
      </c>
      <c r="B664" s="261" t="s">
        <v>1001</v>
      </c>
      <c r="C664" s="268" t="s">
        <v>347</v>
      </c>
      <c r="D664" s="283">
        <v>31.69</v>
      </c>
    </row>
    <row r="665" spans="1:4">
      <c r="A665" s="268">
        <v>38004</v>
      </c>
      <c r="B665" s="261" t="s">
        <v>1002</v>
      </c>
      <c r="C665" s="268" t="s">
        <v>347</v>
      </c>
      <c r="D665" s="283">
        <v>36.450000000000003</v>
      </c>
    </row>
    <row r="666" spans="1:4">
      <c r="A666" s="268">
        <v>44263</v>
      </c>
      <c r="B666" s="261" t="s">
        <v>1003</v>
      </c>
      <c r="C666" s="268" t="s">
        <v>347</v>
      </c>
      <c r="D666" s="283">
        <v>65.44</v>
      </c>
    </row>
    <row r="667" spans="1:4">
      <c r="A667" s="268">
        <v>36327</v>
      </c>
      <c r="B667" s="261" t="s">
        <v>1004</v>
      </c>
      <c r="C667" s="268" t="s">
        <v>347</v>
      </c>
      <c r="D667" s="283"/>
    </row>
    <row r="668" spans="1:4">
      <c r="A668" s="268">
        <v>38992</v>
      </c>
      <c r="B668" s="261" t="s">
        <v>1005</v>
      </c>
      <c r="C668" s="268" t="s">
        <v>347</v>
      </c>
      <c r="D668" s="283"/>
    </row>
    <row r="669" spans="1:4">
      <c r="A669" s="268">
        <v>38993</v>
      </c>
      <c r="B669" s="261" t="s">
        <v>1006</v>
      </c>
      <c r="C669" s="268" t="s">
        <v>347</v>
      </c>
      <c r="D669" s="283"/>
    </row>
    <row r="670" spans="1:4">
      <c r="A670" s="268">
        <v>44175</v>
      </c>
      <c r="B670" s="261" t="s">
        <v>1007</v>
      </c>
      <c r="C670" s="268" t="s">
        <v>347</v>
      </c>
      <c r="D670" s="283"/>
    </row>
    <row r="671" spans="1:4">
      <c r="A671" s="268">
        <v>44177</v>
      </c>
      <c r="B671" s="261" t="s">
        <v>1008</v>
      </c>
      <c r="C671" s="268" t="s">
        <v>347</v>
      </c>
      <c r="D671" s="283"/>
    </row>
    <row r="672" spans="1:4">
      <c r="A672" s="268">
        <v>38418</v>
      </c>
      <c r="B672" s="261" t="s">
        <v>1009</v>
      </c>
      <c r="C672" s="268" t="s">
        <v>347</v>
      </c>
      <c r="D672" s="283">
        <v>4.42</v>
      </c>
    </row>
    <row r="673" spans="1:4">
      <c r="A673" s="268">
        <v>39178</v>
      </c>
      <c r="B673" s="261" t="s">
        <v>1010</v>
      </c>
      <c r="C673" s="268" t="s">
        <v>347</v>
      </c>
      <c r="D673" s="283">
        <v>2.33</v>
      </c>
    </row>
    <row r="674" spans="1:4">
      <c r="A674" s="268">
        <v>39177</v>
      </c>
      <c r="B674" s="261" t="s">
        <v>1011</v>
      </c>
      <c r="C674" s="268" t="s">
        <v>347</v>
      </c>
      <c r="D674" s="283">
        <v>2.11</v>
      </c>
    </row>
    <row r="675" spans="1:4">
      <c r="A675" s="268">
        <v>39176</v>
      </c>
      <c r="B675" s="261" t="s">
        <v>1012</v>
      </c>
      <c r="C675" s="268" t="s">
        <v>347</v>
      </c>
      <c r="D675" s="283">
        <v>1.38</v>
      </c>
    </row>
    <row r="676" spans="1:4">
      <c r="A676" s="268">
        <v>39174</v>
      </c>
      <c r="B676" s="261" t="s">
        <v>1013</v>
      </c>
      <c r="C676" s="268" t="s">
        <v>347</v>
      </c>
      <c r="D676" s="283">
        <v>1.05</v>
      </c>
    </row>
    <row r="677" spans="1:4">
      <c r="A677" s="268">
        <v>39180</v>
      </c>
      <c r="B677" s="261" t="s">
        <v>1014</v>
      </c>
      <c r="C677" s="268" t="s">
        <v>347</v>
      </c>
      <c r="D677" s="283">
        <v>6.34</v>
      </c>
    </row>
    <row r="678" spans="1:4">
      <c r="A678" s="268">
        <v>39179</v>
      </c>
      <c r="B678" s="261" t="s">
        <v>1015</v>
      </c>
      <c r="C678" s="268" t="s">
        <v>347</v>
      </c>
      <c r="D678" s="283">
        <v>5.61</v>
      </c>
    </row>
    <row r="679" spans="1:4">
      <c r="A679" s="268">
        <v>39181</v>
      </c>
      <c r="B679" s="261" t="s">
        <v>1016</v>
      </c>
      <c r="C679" s="268" t="s">
        <v>347</v>
      </c>
      <c r="D679" s="283">
        <v>8.5</v>
      </c>
    </row>
    <row r="680" spans="1:4">
      <c r="A680" s="268">
        <v>39175</v>
      </c>
      <c r="B680" s="261" t="s">
        <v>1017</v>
      </c>
      <c r="C680" s="268" t="s">
        <v>347</v>
      </c>
      <c r="D680" s="283">
        <v>1.29</v>
      </c>
    </row>
    <row r="681" spans="1:4">
      <c r="A681" s="268">
        <v>39217</v>
      </c>
      <c r="B681" s="261" t="s">
        <v>1018</v>
      </c>
      <c r="C681" s="268" t="s">
        <v>347</v>
      </c>
      <c r="D681" s="283">
        <v>0.99</v>
      </c>
    </row>
    <row r="682" spans="1:4">
      <c r="A682" s="268">
        <v>39182</v>
      </c>
      <c r="B682" s="261" t="s">
        <v>1019</v>
      </c>
      <c r="C682" s="268" t="s">
        <v>347</v>
      </c>
      <c r="D682" s="283">
        <v>11.96</v>
      </c>
    </row>
    <row r="683" spans="1:4">
      <c r="A683" s="268">
        <v>12616</v>
      </c>
      <c r="B683" s="261" t="s">
        <v>1020</v>
      </c>
      <c r="C683" s="268" t="s">
        <v>347</v>
      </c>
      <c r="D683" s="283">
        <v>13.64</v>
      </c>
    </row>
    <row r="684" spans="1:4">
      <c r="A684" s="268">
        <v>1049</v>
      </c>
      <c r="B684" s="261" t="s">
        <v>1021</v>
      </c>
      <c r="C684" s="268" t="s">
        <v>347</v>
      </c>
      <c r="D684" s="283">
        <v>10.01</v>
      </c>
    </row>
    <row r="685" spans="1:4">
      <c r="A685" s="268">
        <v>1099</v>
      </c>
      <c r="B685" s="261" t="s">
        <v>1022</v>
      </c>
      <c r="C685" s="268" t="s">
        <v>347</v>
      </c>
      <c r="D685" s="283">
        <v>7.66</v>
      </c>
    </row>
    <row r="686" spans="1:4">
      <c r="A686" s="268">
        <v>1050</v>
      </c>
      <c r="B686" s="261" t="s">
        <v>1023</v>
      </c>
      <c r="C686" s="268" t="s">
        <v>347</v>
      </c>
      <c r="D686" s="283">
        <v>5.24</v>
      </c>
    </row>
    <row r="687" spans="1:4">
      <c r="A687" s="268">
        <v>39678</v>
      </c>
      <c r="B687" s="261" t="s">
        <v>1024</v>
      </c>
      <c r="C687" s="268" t="s">
        <v>347</v>
      </c>
      <c r="D687" s="283">
        <v>3.09</v>
      </c>
    </row>
    <row r="688" spans="1:4">
      <c r="A688" s="268">
        <v>1101</v>
      </c>
      <c r="B688" s="261" t="s">
        <v>1025</v>
      </c>
      <c r="C688" s="268" t="s">
        <v>347</v>
      </c>
      <c r="D688" s="283">
        <v>33.020000000000003</v>
      </c>
    </row>
    <row r="689" spans="1:4">
      <c r="A689" s="268">
        <v>1100</v>
      </c>
      <c r="B689" s="261" t="s">
        <v>1026</v>
      </c>
      <c r="C689" s="268" t="s">
        <v>347</v>
      </c>
      <c r="D689" s="283">
        <v>17.04</v>
      </c>
    </row>
    <row r="690" spans="1:4">
      <c r="A690" s="268">
        <v>39679</v>
      </c>
      <c r="B690" s="261" t="s">
        <v>1027</v>
      </c>
      <c r="C690" s="268" t="s">
        <v>347</v>
      </c>
      <c r="D690" s="283">
        <v>65.81</v>
      </c>
    </row>
    <row r="691" spans="1:4">
      <c r="A691" s="268">
        <v>1102</v>
      </c>
      <c r="B691" s="261" t="s">
        <v>1028</v>
      </c>
      <c r="C691" s="268" t="s">
        <v>347</v>
      </c>
      <c r="D691" s="283">
        <v>49.24</v>
      </c>
    </row>
    <row r="692" spans="1:4">
      <c r="A692" s="268">
        <v>1098</v>
      </c>
      <c r="B692" s="261" t="s">
        <v>1029</v>
      </c>
      <c r="C692" s="268" t="s">
        <v>347</v>
      </c>
      <c r="D692" s="283">
        <v>4.09</v>
      </c>
    </row>
    <row r="693" spans="1:4">
      <c r="A693" s="268">
        <v>1051</v>
      </c>
      <c r="B693" s="261" t="s">
        <v>1030</v>
      </c>
      <c r="C693" s="268" t="s">
        <v>347</v>
      </c>
      <c r="D693" s="283">
        <v>71.569999999999993</v>
      </c>
    </row>
    <row r="694" spans="1:4">
      <c r="A694" s="268">
        <v>37399</v>
      </c>
      <c r="B694" s="261" t="s">
        <v>1031</v>
      </c>
      <c r="C694" s="268" t="s">
        <v>347</v>
      </c>
      <c r="D694" s="283">
        <v>43.41</v>
      </c>
    </row>
    <row r="695" spans="1:4">
      <c r="A695" s="268">
        <v>43834</v>
      </c>
      <c r="B695" s="261" t="s">
        <v>1032</v>
      </c>
      <c r="C695" s="268" t="s">
        <v>111</v>
      </c>
      <c r="D695" s="283">
        <v>18.52</v>
      </c>
    </row>
    <row r="696" spans="1:4">
      <c r="A696" s="268">
        <v>43835</v>
      </c>
      <c r="B696" s="261" t="s">
        <v>1033</v>
      </c>
      <c r="C696" s="268" t="s">
        <v>111</v>
      </c>
      <c r="D696" s="283">
        <v>1.66</v>
      </c>
    </row>
    <row r="697" spans="1:4">
      <c r="A697" s="268">
        <v>43833</v>
      </c>
      <c r="B697" s="261" t="s">
        <v>1034</v>
      </c>
      <c r="C697" s="268" t="s">
        <v>111</v>
      </c>
      <c r="D697" s="283">
        <v>1.72</v>
      </c>
    </row>
    <row r="698" spans="1:4">
      <c r="A698" s="268">
        <v>41955</v>
      </c>
      <c r="B698" s="261" t="s">
        <v>1035</v>
      </c>
      <c r="C698" s="268" t="s">
        <v>152</v>
      </c>
      <c r="D698" s="283">
        <v>55.62</v>
      </c>
    </row>
    <row r="699" spans="1:4">
      <c r="A699" s="268">
        <v>41953</v>
      </c>
      <c r="B699" s="261" t="s">
        <v>1036</v>
      </c>
      <c r="C699" s="268" t="s">
        <v>152</v>
      </c>
      <c r="D699" s="283">
        <v>53.08</v>
      </c>
    </row>
    <row r="700" spans="1:4">
      <c r="A700" s="268">
        <v>41954</v>
      </c>
      <c r="B700" s="261" t="s">
        <v>1037</v>
      </c>
      <c r="C700" s="268" t="s">
        <v>152</v>
      </c>
      <c r="D700" s="283">
        <v>52.58</v>
      </c>
    </row>
    <row r="701" spans="1:4">
      <c r="A701" s="268">
        <v>25004</v>
      </c>
      <c r="B701" s="261" t="s">
        <v>1038</v>
      </c>
      <c r="C701" s="268" t="s">
        <v>152</v>
      </c>
      <c r="D701" s="283">
        <v>52.39</v>
      </c>
    </row>
    <row r="702" spans="1:4">
      <c r="A702" s="268">
        <v>25002</v>
      </c>
      <c r="B702" s="261" t="s">
        <v>1039</v>
      </c>
      <c r="C702" s="268" t="s">
        <v>152</v>
      </c>
      <c r="D702" s="283">
        <v>52.39</v>
      </c>
    </row>
    <row r="703" spans="1:4">
      <c r="A703" s="268">
        <v>37409</v>
      </c>
      <c r="B703" s="261" t="s">
        <v>1040</v>
      </c>
      <c r="C703" s="268" t="s">
        <v>152</v>
      </c>
      <c r="D703" s="283">
        <v>52.39</v>
      </c>
    </row>
    <row r="704" spans="1:4">
      <c r="A704" s="268">
        <v>841</v>
      </c>
      <c r="B704" s="261" t="s">
        <v>1041</v>
      </c>
      <c r="C704" s="268" t="s">
        <v>152</v>
      </c>
      <c r="D704" s="283">
        <v>53.03</v>
      </c>
    </row>
    <row r="705" spans="1:4">
      <c r="A705" s="268">
        <v>25005</v>
      </c>
      <c r="B705" s="261" t="s">
        <v>1042</v>
      </c>
      <c r="C705" s="268" t="s">
        <v>152</v>
      </c>
      <c r="D705" s="283">
        <v>57.49</v>
      </c>
    </row>
    <row r="706" spans="1:4">
      <c r="A706" s="268">
        <v>25003</v>
      </c>
      <c r="B706" s="261" t="s">
        <v>1043</v>
      </c>
      <c r="C706" s="268" t="s">
        <v>152</v>
      </c>
      <c r="D706" s="283">
        <v>58.35</v>
      </c>
    </row>
    <row r="707" spans="1:4">
      <c r="A707" s="268">
        <v>37410</v>
      </c>
      <c r="B707" s="261" t="s">
        <v>1044</v>
      </c>
      <c r="C707" s="268" t="s">
        <v>152</v>
      </c>
      <c r="D707" s="283">
        <v>57.49</v>
      </c>
    </row>
    <row r="708" spans="1:4">
      <c r="A708" s="268">
        <v>842</v>
      </c>
      <c r="B708" s="261" t="s">
        <v>1045</v>
      </c>
      <c r="C708" s="268" t="s">
        <v>152</v>
      </c>
      <c r="D708" s="283">
        <v>58.3</v>
      </c>
    </row>
    <row r="709" spans="1:4">
      <c r="A709" s="268">
        <v>44391</v>
      </c>
      <c r="B709" s="261" t="s">
        <v>1046</v>
      </c>
      <c r="C709" s="268" t="s">
        <v>111</v>
      </c>
      <c r="D709" s="283">
        <v>124.24</v>
      </c>
    </row>
    <row r="710" spans="1:4">
      <c r="A710" s="268">
        <v>44388</v>
      </c>
      <c r="B710" s="261" t="s">
        <v>1047</v>
      </c>
      <c r="C710" s="268" t="s">
        <v>111</v>
      </c>
      <c r="D710" s="283">
        <v>2.69</v>
      </c>
    </row>
    <row r="711" spans="1:4">
      <c r="A711" s="268">
        <v>44392</v>
      </c>
      <c r="B711" s="261" t="s">
        <v>1048</v>
      </c>
      <c r="C711" s="268" t="s">
        <v>111</v>
      </c>
      <c r="D711" s="283">
        <v>247.37</v>
      </c>
    </row>
    <row r="712" spans="1:4">
      <c r="A712" s="268">
        <v>44390</v>
      </c>
      <c r="B712" s="261" t="s">
        <v>1049</v>
      </c>
      <c r="C712" s="268" t="s">
        <v>111</v>
      </c>
      <c r="D712" s="283">
        <v>52.41</v>
      </c>
    </row>
    <row r="713" spans="1:4">
      <c r="A713" s="268">
        <v>44389</v>
      </c>
      <c r="B713" s="261" t="s">
        <v>1050</v>
      </c>
      <c r="C713" s="268" t="s">
        <v>111</v>
      </c>
      <c r="D713" s="283">
        <v>6.19</v>
      </c>
    </row>
    <row r="714" spans="1:4">
      <c r="A714" s="268">
        <v>862</v>
      </c>
      <c r="B714" s="261" t="s">
        <v>1051</v>
      </c>
      <c r="C714" s="268" t="s">
        <v>111</v>
      </c>
      <c r="D714" s="283">
        <v>11.33</v>
      </c>
    </row>
    <row r="715" spans="1:4">
      <c r="A715" s="268">
        <v>866</v>
      </c>
      <c r="B715" s="261" t="s">
        <v>1052</v>
      </c>
      <c r="C715" s="268" t="s">
        <v>111</v>
      </c>
      <c r="D715" s="283">
        <v>144.04</v>
      </c>
    </row>
    <row r="716" spans="1:4">
      <c r="A716" s="268">
        <v>892</v>
      </c>
      <c r="B716" s="261" t="s">
        <v>1053</v>
      </c>
      <c r="C716" s="268" t="s">
        <v>111</v>
      </c>
      <c r="D716" s="283">
        <v>174.36</v>
      </c>
    </row>
    <row r="717" spans="1:4">
      <c r="A717" s="268">
        <v>857</v>
      </c>
      <c r="B717" s="261" t="s">
        <v>1054</v>
      </c>
      <c r="C717" s="268" t="s">
        <v>111</v>
      </c>
      <c r="D717" s="283">
        <v>18.96</v>
      </c>
    </row>
    <row r="718" spans="1:4">
      <c r="A718" s="268">
        <v>37404</v>
      </c>
      <c r="B718" s="261" t="s">
        <v>1055</v>
      </c>
      <c r="C718" s="268" t="s">
        <v>111</v>
      </c>
      <c r="D718" s="283">
        <v>201.74</v>
      </c>
    </row>
    <row r="719" spans="1:4">
      <c r="A719" s="268">
        <v>868</v>
      </c>
      <c r="B719" s="261" t="s">
        <v>1056</v>
      </c>
      <c r="C719" s="268" t="s">
        <v>111</v>
      </c>
      <c r="D719" s="283">
        <v>27.03</v>
      </c>
    </row>
    <row r="720" spans="1:4">
      <c r="A720" s="268">
        <v>863</v>
      </c>
      <c r="B720" s="261" t="s">
        <v>1057</v>
      </c>
      <c r="C720" s="268" t="s">
        <v>111</v>
      </c>
      <c r="D720" s="283">
        <v>39.799999999999997</v>
      </c>
    </row>
    <row r="721" spans="1:4">
      <c r="A721" s="268">
        <v>867</v>
      </c>
      <c r="B721" s="261" t="s">
        <v>1058</v>
      </c>
      <c r="C721" s="268" t="s">
        <v>111</v>
      </c>
      <c r="D721" s="283">
        <v>56.7</v>
      </c>
    </row>
    <row r="722" spans="1:4">
      <c r="A722" s="268">
        <v>864</v>
      </c>
      <c r="B722" s="261" t="s">
        <v>1059</v>
      </c>
      <c r="C722" s="268" t="s">
        <v>111</v>
      </c>
      <c r="D722" s="283">
        <v>74.900000000000006</v>
      </c>
    </row>
    <row r="723" spans="1:4">
      <c r="A723" s="268">
        <v>865</v>
      </c>
      <c r="B723" s="261" t="s">
        <v>1060</v>
      </c>
      <c r="C723" s="268" t="s">
        <v>111</v>
      </c>
      <c r="D723" s="283">
        <v>107.73</v>
      </c>
    </row>
    <row r="724" spans="1:4">
      <c r="A724" s="268">
        <v>39251</v>
      </c>
      <c r="B724" s="261" t="s">
        <v>1061</v>
      </c>
      <c r="C724" s="268" t="s">
        <v>111</v>
      </c>
      <c r="D724" s="283">
        <v>0.71</v>
      </c>
    </row>
    <row r="725" spans="1:4">
      <c r="A725" s="268">
        <v>1011</v>
      </c>
      <c r="B725" s="261" t="s">
        <v>1062</v>
      </c>
      <c r="C725" s="268" t="s">
        <v>111</v>
      </c>
      <c r="D725" s="283">
        <v>0.96</v>
      </c>
    </row>
    <row r="726" spans="1:4">
      <c r="A726" s="268">
        <v>39252</v>
      </c>
      <c r="B726" s="261" t="s">
        <v>1063</v>
      </c>
      <c r="C726" s="268" t="s">
        <v>111</v>
      </c>
      <c r="D726" s="283">
        <v>1.26</v>
      </c>
    </row>
    <row r="727" spans="1:4">
      <c r="A727" s="268">
        <v>1013</v>
      </c>
      <c r="B727" s="261" t="s">
        <v>1064</v>
      </c>
      <c r="C727" s="268" t="s">
        <v>111</v>
      </c>
      <c r="D727" s="283">
        <v>1.52</v>
      </c>
    </row>
    <row r="728" spans="1:4">
      <c r="A728" s="268">
        <v>980</v>
      </c>
      <c r="B728" s="261" t="s">
        <v>1065</v>
      </c>
      <c r="C728" s="268" t="s">
        <v>111</v>
      </c>
      <c r="D728" s="283">
        <v>10.96</v>
      </c>
    </row>
    <row r="729" spans="1:4">
      <c r="A729" s="268">
        <v>39237</v>
      </c>
      <c r="B729" s="261" t="s">
        <v>1066</v>
      </c>
      <c r="C729" s="268" t="s">
        <v>111</v>
      </c>
      <c r="D729" s="283">
        <v>116.61</v>
      </c>
    </row>
    <row r="730" spans="1:4">
      <c r="A730" s="268">
        <v>39238</v>
      </c>
      <c r="B730" s="261" t="s">
        <v>1067</v>
      </c>
      <c r="C730" s="268" t="s">
        <v>111</v>
      </c>
      <c r="D730" s="283">
        <v>147.07</v>
      </c>
    </row>
    <row r="731" spans="1:4">
      <c r="A731" s="268">
        <v>979</v>
      </c>
      <c r="B731" s="261" t="s">
        <v>1068</v>
      </c>
      <c r="C731" s="268" t="s">
        <v>111</v>
      </c>
      <c r="D731" s="283">
        <v>15.66</v>
      </c>
    </row>
    <row r="732" spans="1:4">
      <c r="A732" s="268">
        <v>39239</v>
      </c>
      <c r="B732" s="261" t="s">
        <v>1069</v>
      </c>
      <c r="C732" s="268" t="s">
        <v>111</v>
      </c>
      <c r="D732" s="283">
        <v>177.68</v>
      </c>
    </row>
    <row r="733" spans="1:4">
      <c r="A733" s="268">
        <v>1014</v>
      </c>
      <c r="B733" s="261" t="s">
        <v>1070</v>
      </c>
      <c r="C733" s="268" t="s">
        <v>111</v>
      </c>
      <c r="D733" s="283">
        <v>2.41</v>
      </c>
    </row>
    <row r="734" spans="1:4">
      <c r="A734" s="268">
        <v>39240</v>
      </c>
      <c r="B734" s="261" t="s">
        <v>1071</v>
      </c>
      <c r="C734" s="268" t="s">
        <v>111</v>
      </c>
      <c r="D734" s="283">
        <v>233.7</v>
      </c>
    </row>
    <row r="735" spans="1:4">
      <c r="A735" s="268">
        <v>39232</v>
      </c>
      <c r="B735" s="261" t="s">
        <v>1072</v>
      </c>
      <c r="C735" s="268" t="s">
        <v>111</v>
      </c>
      <c r="D735" s="283">
        <v>24.52</v>
      </c>
    </row>
    <row r="736" spans="1:4">
      <c r="A736" s="268">
        <v>39233</v>
      </c>
      <c r="B736" s="261" t="s">
        <v>1073</v>
      </c>
      <c r="C736" s="268" t="s">
        <v>111</v>
      </c>
      <c r="D736" s="283">
        <v>35.75</v>
      </c>
    </row>
    <row r="737" spans="1:4">
      <c r="A737" s="268">
        <v>981</v>
      </c>
      <c r="B737" s="261" t="s">
        <v>1074</v>
      </c>
      <c r="C737" s="268" t="s">
        <v>111</v>
      </c>
      <c r="D737" s="283">
        <v>3.99</v>
      </c>
    </row>
    <row r="738" spans="1:4">
      <c r="A738" s="268">
        <v>39234</v>
      </c>
      <c r="B738" s="261" t="s">
        <v>1075</v>
      </c>
      <c r="C738" s="268" t="s">
        <v>111</v>
      </c>
      <c r="D738" s="283">
        <v>49.76</v>
      </c>
    </row>
    <row r="739" spans="1:4">
      <c r="A739" s="268">
        <v>982</v>
      </c>
      <c r="B739" s="261" t="s">
        <v>1076</v>
      </c>
      <c r="C739" s="268" t="s">
        <v>111</v>
      </c>
      <c r="D739" s="283">
        <v>5.73</v>
      </c>
    </row>
    <row r="740" spans="1:4">
      <c r="A740" s="268">
        <v>39235</v>
      </c>
      <c r="B740" s="261" t="s">
        <v>1077</v>
      </c>
      <c r="C740" s="268" t="s">
        <v>111</v>
      </c>
      <c r="D740" s="283">
        <v>73.39</v>
      </c>
    </row>
    <row r="741" spans="1:4">
      <c r="A741" s="268">
        <v>39236</v>
      </c>
      <c r="B741" s="261" t="s">
        <v>1078</v>
      </c>
      <c r="C741" s="268" t="s">
        <v>111</v>
      </c>
      <c r="D741" s="283">
        <v>97.26</v>
      </c>
    </row>
    <row r="742" spans="1:4">
      <c r="A742" s="268">
        <v>993</v>
      </c>
      <c r="B742" s="261" t="s">
        <v>1079</v>
      </c>
      <c r="C742" s="268" t="s">
        <v>111</v>
      </c>
      <c r="D742" s="283">
        <v>2.0499999999999998</v>
      </c>
    </row>
    <row r="743" spans="1:4">
      <c r="A743" s="268">
        <v>1020</v>
      </c>
      <c r="B743" s="261" t="s">
        <v>1080</v>
      </c>
      <c r="C743" s="268" t="s">
        <v>111</v>
      </c>
      <c r="D743" s="283">
        <v>10.45</v>
      </c>
    </row>
    <row r="744" spans="1:4">
      <c r="A744" s="268">
        <v>1017</v>
      </c>
      <c r="B744" s="261" t="s">
        <v>1081</v>
      </c>
      <c r="C744" s="268" t="s">
        <v>111</v>
      </c>
      <c r="D744" s="283">
        <v>128.09</v>
      </c>
    </row>
    <row r="745" spans="1:4">
      <c r="A745" s="268">
        <v>999</v>
      </c>
      <c r="B745" s="261" t="s">
        <v>1082</v>
      </c>
      <c r="C745" s="268" t="s">
        <v>111</v>
      </c>
      <c r="D745" s="283">
        <v>155.19</v>
      </c>
    </row>
    <row r="746" spans="1:4">
      <c r="A746" s="268">
        <v>995</v>
      </c>
      <c r="B746" s="261" t="s">
        <v>1083</v>
      </c>
      <c r="C746" s="268" t="s">
        <v>111</v>
      </c>
      <c r="D746" s="283">
        <v>16.64</v>
      </c>
    </row>
    <row r="747" spans="1:4">
      <c r="A747" s="268">
        <v>1000</v>
      </c>
      <c r="B747" s="261" t="s">
        <v>1084</v>
      </c>
      <c r="C747" s="268" t="s">
        <v>111</v>
      </c>
      <c r="D747" s="283">
        <v>190.62</v>
      </c>
    </row>
    <row r="748" spans="1:4">
      <c r="A748" s="268">
        <v>1022</v>
      </c>
      <c r="B748" s="261" t="s">
        <v>1085</v>
      </c>
      <c r="C748" s="268" t="s">
        <v>111</v>
      </c>
      <c r="D748" s="283">
        <v>2.86</v>
      </c>
    </row>
    <row r="749" spans="1:4">
      <c r="A749" s="268">
        <v>1015</v>
      </c>
      <c r="B749" s="261" t="s">
        <v>1086</v>
      </c>
      <c r="C749" s="268" t="s">
        <v>111</v>
      </c>
      <c r="D749" s="283">
        <v>253.3</v>
      </c>
    </row>
    <row r="750" spans="1:4">
      <c r="A750" s="268">
        <v>996</v>
      </c>
      <c r="B750" s="261" t="s">
        <v>1087</v>
      </c>
      <c r="C750" s="268" t="s">
        <v>111</v>
      </c>
      <c r="D750" s="283">
        <v>25.81</v>
      </c>
    </row>
    <row r="751" spans="1:4">
      <c r="A751" s="268">
        <v>1001</v>
      </c>
      <c r="B751" s="261" t="s">
        <v>1088</v>
      </c>
      <c r="C751" s="268" t="s">
        <v>111</v>
      </c>
      <c r="D751" s="283">
        <v>328.65</v>
      </c>
    </row>
    <row r="752" spans="1:4">
      <c r="A752" s="268">
        <v>1019</v>
      </c>
      <c r="B752" s="261" t="s">
        <v>1089</v>
      </c>
      <c r="C752" s="268" t="s">
        <v>111</v>
      </c>
      <c r="D752" s="283">
        <v>36.47</v>
      </c>
    </row>
    <row r="753" spans="1:4">
      <c r="A753" s="268">
        <v>1021</v>
      </c>
      <c r="B753" s="261" t="s">
        <v>1090</v>
      </c>
      <c r="C753" s="268" t="s">
        <v>111</v>
      </c>
      <c r="D753" s="283">
        <v>4.38</v>
      </c>
    </row>
    <row r="754" spans="1:4">
      <c r="A754" s="268">
        <v>39249</v>
      </c>
      <c r="B754" s="261" t="s">
        <v>1091</v>
      </c>
      <c r="C754" s="268" t="s">
        <v>111</v>
      </c>
      <c r="D754" s="283">
        <v>441.9</v>
      </c>
    </row>
    <row r="755" spans="1:4">
      <c r="A755" s="268">
        <v>1018</v>
      </c>
      <c r="B755" s="261" t="s">
        <v>1092</v>
      </c>
      <c r="C755" s="268" t="s">
        <v>111</v>
      </c>
      <c r="D755" s="283">
        <v>53.93</v>
      </c>
    </row>
    <row r="756" spans="1:4">
      <c r="A756" s="268">
        <v>39250</v>
      </c>
      <c r="B756" s="261" t="s">
        <v>1093</v>
      </c>
      <c r="C756" s="268" t="s">
        <v>111</v>
      </c>
      <c r="D756" s="283">
        <v>528.61</v>
      </c>
    </row>
    <row r="757" spans="1:4">
      <c r="A757" s="268">
        <v>994</v>
      </c>
      <c r="B757" s="261" t="s">
        <v>1094</v>
      </c>
      <c r="C757" s="268" t="s">
        <v>111</v>
      </c>
      <c r="D757" s="283">
        <v>6.38</v>
      </c>
    </row>
    <row r="758" spans="1:4">
      <c r="A758" s="268">
        <v>977</v>
      </c>
      <c r="B758" s="261" t="s">
        <v>1095</v>
      </c>
      <c r="C758" s="268" t="s">
        <v>111</v>
      </c>
      <c r="D758" s="283">
        <v>75.44</v>
      </c>
    </row>
    <row r="759" spans="1:4">
      <c r="A759" s="268">
        <v>998</v>
      </c>
      <c r="B759" s="261" t="s">
        <v>1096</v>
      </c>
      <c r="C759" s="268" t="s">
        <v>111</v>
      </c>
      <c r="D759" s="283">
        <v>97.95</v>
      </c>
    </row>
    <row r="760" spans="1:4">
      <c r="A760" s="268">
        <v>1006</v>
      </c>
      <c r="B760" s="261" t="s">
        <v>1097</v>
      </c>
      <c r="C760" s="268" t="s">
        <v>111</v>
      </c>
      <c r="D760" s="283">
        <v>129.79</v>
      </c>
    </row>
    <row r="761" spans="1:4">
      <c r="A761" s="268">
        <v>990</v>
      </c>
      <c r="B761" s="261" t="s">
        <v>1098</v>
      </c>
      <c r="C761" s="268" t="s">
        <v>111</v>
      </c>
      <c r="D761" s="283">
        <v>172.58</v>
      </c>
    </row>
    <row r="762" spans="1:4">
      <c r="A762" s="268">
        <v>39241</v>
      </c>
      <c r="B762" s="261" t="s">
        <v>1099</v>
      </c>
      <c r="C762" s="268" t="s">
        <v>111</v>
      </c>
      <c r="D762" s="283">
        <v>16.989999999999998</v>
      </c>
    </row>
    <row r="763" spans="1:4">
      <c r="A763" s="268">
        <v>1005</v>
      </c>
      <c r="B763" s="261" t="s">
        <v>1100</v>
      </c>
      <c r="C763" s="268" t="s">
        <v>111</v>
      </c>
      <c r="D763" s="283">
        <v>214.87</v>
      </c>
    </row>
    <row r="764" spans="1:4">
      <c r="A764" s="268">
        <v>991</v>
      </c>
      <c r="B764" s="261" t="s">
        <v>1101</v>
      </c>
      <c r="C764" s="268" t="s">
        <v>111</v>
      </c>
      <c r="D764" s="283">
        <v>281.44</v>
      </c>
    </row>
    <row r="765" spans="1:4">
      <c r="A765" s="268">
        <v>986</v>
      </c>
      <c r="B765" s="261" t="s">
        <v>1102</v>
      </c>
      <c r="C765" s="268" t="s">
        <v>111</v>
      </c>
      <c r="D765" s="283">
        <v>26.84</v>
      </c>
    </row>
    <row r="766" spans="1:4">
      <c r="A766" s="268">
        <v>987</v>
      </c>
      <c r="B766" s="261" t="s">
        <v>1103</v>
      </c>
      <c r="C766" s="268" t="s">
        <v>111</v>
      </c>
      <c r="D766" s="283">
        <v>36.75</v>
      </c>
    </row>
    <row r="767" spans="1:4">
      <c r="A767" s="268">
        <v>1007</v>
      </c>
      <c r="B767" s="261" t="s">
        <v>1104</v>
      </c>
      <c r="C767" s="268" t="s">
        <v>111</v>
      </c>
      <c r="D767" s="283">
        <v>50.86</v>
      </c>
    </row>
    <row r="768" spans="1:4">
      <c r="A768" s="268">
        <v>1008</v>
      </c>
      <c r="B768" s="261" t="s">
        <v>1105</v>
      </c>
      <c r="C768" s="268" t="s">
        <v>111</v>
      </c>
      <c r="D768" s="283">
        <v>6.46</v>
      </c>
    </row>
    <row r="769" spans="1:4">
      <c r="A769" s="268">
        <v>988</v>
      </c>
      <c r="B769" s="261" t="s">
        <v>1106</v>
      </c>
      <c r="C769" s="268" t="s">
        <v>111</v>
      </c>
      <c r="D769" s="283">
        <v>70.14</v>
      </c>
    </row>
    <row r="770" spans="1:4">
      <c r="A770" s="268">
        <v>989</v>
      </c>
      <c r="B770" s="261" t="s">
        <v>1107</v>
      </c>
      <c r="C770" s="268" t="s">
        <v>111</v>
      </c>
      <c r="D770" s="283">
        <v>96.81</v>
      </c>
    </row>
    <row r="771" spans="1:4">
      <c r="A771" s="268">
        <v>43972</v>
      </c>
      <c r="B771" s="261" t="s">
        <v>1108</v>
      </c>
      <c r="C771" s="268" t="s">
        <v>111</v>
      </c>
      <c r="D771" s="283">
        <v>3.53</v>
      </c>
    </row>
    <row r="772" spans="1:4">
      <c r="A772" s="268">
        <v>43971</v>
      </c>
      <c r="B772" s="261" t="s">
        <v>1109</v>
      </c>
      <c r="C772" s="268" t="s">
        <v>111</v>
      </c>
      <c r="D772" s="283">
        <v>2.7</v>
      </c>
    </row>
    <row r="773" spans="1:4">
      <c r="A773" s="268">
        <v>39598</v>
      </c>
      <c r="B773" s="261" t="s">
        <v>1110</v>
      </c>
      <c r="C773" s="268" t="s">
        <v>111</v>
      </c>
      <c r="D773" s="283">
        <v>5</v>
      </c>
    </row>
    <row r="774" spans="1:4">
      <c r="A774" s="268">
        <v>43973</v>
      </c>
      <c r="B774" s="261" t="s">
        <v>1111</v>
      </c>
      <c r="C774" s="268" t="s">
        <v>111</v>
      </c>
      <c r="D774" s="283">
        <v>3.69</v>
      </c>
    </row>
    <row r="775" spans="1:4">
      <c r="A775" s="268">
        <v>39599</v>
      </c>
      <c r="B775" s="261" t="s">
        <v>1112</v>
      </c>
      <c r="C775" s="268" t="s">
        <v>111</v>
      </c>
      <c r="D775" s="283">
        <v>7.2</v>
      </c>
    </row>
    <row r="776" spans="1:4">
      <c r="A776" s="268">
        <v>43832</v>
      </c>
      <c r="B776" s="261" t="s">
        <v>1113</v>
      </c>
      <c r="C776" s="268" t="s">
        <v>111</v>
      </c>
      <c r="D776" s="283">
        <v>18.97</v>
      </c>
    </row>
    <row r="777" spans="1:4">
      <c r="A777" s="268">
        <v>34602</v>
      </c>
      <c r="B777" s="261" t="s">
        <v>1114</v>
      </c>
      <c r="C777" s="268" t="s">
        <v>111</v>
      </c>
      <c r="D777" s="283">
        <v>4.4400000000000004</v>
      </c>
    </row>
    <row r="778" spans="1:4">
      <c r="A778" s="268">
        <v>34607</v>
      </c>
      <c r="B778" s="261" t="s">
        <v>1115</v>
      </c>
      <c r="C778" s="268" t="s">
        <v>111</v>
      </c>
      <c r="D778" s="283">
        <v>10.88</v>
      </c>
    </row>
    <row r="779" spans="1:4">
      <c r="A779" s="268">
        <v>34609</v>
      </c>
      <c r="B779" s="261" t="s">
        <v>1116</v>
      </c>
      <c r="C779" s="268" t="s">
        <v>111</v>
      </c>
      <c r="D779" s="283">
        <v>15.83</v>
      </c>
    </row>
    <row r="780" spans="1:4">
      <c r="A780" s="268">
        <v>34618</v>
      </c>
      <c r="B780" s="261" t="s">
        <v>1117</v>
      </c>
      <c r="C780" s="268" t="s">
        <v>111</v>
      </c>
      <c r="D780" s="283">
        <v>6.05</v>
      </c>
    </row>
    <row r="781" spans="1:4">
      <c r="A781" s="268">
        <v>34621</v>
      </c>
      <c r="B781" s="261" t="s">
        <v>1118</v>
      </c>
      <c r="C781" s="268" t="s">
        <v>111</v>
      </c>
      <c r="D781" s="283">
        <v>15</v>
      </c>
    </row>
    <row r="782" spans="1:4">
      <c r="A782" s="268">
        <v>34622</v>
      </c>
      <c r="B782" s="261" t="s">
        <v>1119</v>
      </c>
      <c r="C782" s="268" t="s">
        <v>111</v>
      </c>
      <c r="D782" s="283">
        <v>22.29</v>
      </c>
    </row>
    <row r="783" spans="1:4">
      <c r="A783" s="268">
        <v>34624</v>
      </c>
      <c r="B783" s="261" t="s">
        <v>1120</v>
      </c>
      <c r="C783" s="268" t="s">
        <v>111</v>
      </c>
      <c r="D783" s="283">
        <v>8.08</v>
      </c>
    </row>
    <row r="784" spans="1:4">
      <c r="A784" s="268">
        <v>34627</v>
      </c>
      <c r="B784" s="261" t="s">
        <v>1121</v>
      </c>
      <c r="C784" s="268" t="s">
        <v>111</v>
      </c>
      <c r="D784" s="283">
        <v>19.489999999999998</v>
      </c>
    </row>
    <row r="785" spans="1:4">
      <c r="A785" s="268">
        <v>34629</v>
      </c>
      <c r="B785" s="261" t="s">
        <v>1122</v>
      </c>
      <c r="C785" s="268" t="s">
        <v>111</v>
      </c>
      <c r="D785" s="283">
        <v>29.78</v>
      </c>
    </row>
    <row r="786" spans="1:4">
      <c r="A786" s="268">
        <v>39257</v>
      </c>
      <c r="B786" s="261" t="s">
        <v>1123</v>
      </c>
      <c r="C786" s="268" t="s">
        <v>111</v>
      </c>
      <c r="D786" s="283">
        <v>6.06</v>
      </c>
    </row>
    <row r="787" spans="1:4">
      <c r="A787" s="268">
        <v>39261</v>
      </c>
      <c r="B787" s="261" t="s">
        <v>1124</v>
      </c>
      <c r="C787" s="268" t="s">
        <v>111</v>
      </c>
      <c r="D787" s="283">
        <v>34.700000000000003</v>
      </c>
    </row>
    <row r="788" spans="1:4">
      <c r="A788" s="268">
        <v>39268</v>
      </c>
      <c r="B788" s="261" t="s">
        <v>1125</v>
      </c>
      <c r="C788" s="268" t="s">
        <v>111</v>
      </c>
      <c r="D788" s="283">
        <v>542.32000000000005</v>
      </c>
    </row>
    <row r="789" spans="1:4">
      <c r="A789" s="268">
        <v>39262</v>
      </c>
      <c r="B789" s="261" t="s">
        <v>1126</v>
      </c>
      <c r="C789" s="268" t="s">
        <v>111</v>
      </c>
      <c r="D789" s="283">
        <v>55.25</v>
      </c>
    </row>
    <row r="790" spans="1:4">
      <c r="A790" s="268">
        <v>39258</v>
      </c>
      <c r="B790" s="261" t="s">
        <v>1127</v>
      </c>
      <c r="C790" s="268" t="s">
        <v>111</v>
      </c>
      <c r="D790" s="283">
        <v>9.1300000000000008</v>
      </c>
    </row>
    <row r="791" spans="1:4">
      <c r="A791" s="268">
        <v>39263</v>
      </c>
      <c r="B791" s="261" t="s">
        <v>1128</v>
      </c>
      <c r="C791" s="268" t="s">
        <v>111</v>
      </c>
      <c r="D791" s="283">
        <v>95.54</v>
      </c>
    </row>
    <row r="792" spans="1:4">
      <c r="A792" s="268">
        <v>39264</v>
      </c>
      <c r="B792" s="261" t="s">
        <v>1129</v>
      </c>
      <c r="C792" s="268" t="s">
        <v>111</v>
      </c>
      <c r="D792" s="283">
        <v>132.35</v>
      </c>
    </row>
    <row r="793" spans="1:4">
      <c r="A793" s="268">
        <v>39259</v>
      </c>
      <c r="B793" s="261" t="s">
        <v>1130</v>
      </c>
      <c r="C793" s="268" t="s">
        <v>111</v>
      </c>
      <c r="D793" s="283">
        <v>14.06</v>
      </c>
    </row>
    <row r="794" spans="1:4">
      <c r="A794" s="268">
        <v>39265</v>
      </c>
      <c r="B794" s="261" t="s">
        <v>1131</v>
      </c>
      <c r="C794" s="268" t="s">
        <v>111</v>
      </c>
      <c r="D794" s="283">
        <v>179.68</v>
      </c>
    </row>
    <row r="795" spans="1:4">
      <c r="A795" s="268">
        <v>39260</v>
      </c>
      <c r="B795" s="261" t="s">
        <v>1132</v>
      </c>
      <c r="C795" s="268" t="s">
        <v>111</v>
      </c>
      <c r="D795" s="283">
        <v>21.54</v>
      </c>
    </row>
    <row r="796" spans="1:4">
      <c r="A796" s="268">
        <v>39266</v>
      </c>
      <c r="B796" s="261" t="s">
        <v>1133</v>
      </c>
      <c r="C796" s="268" t="s">
        <v>111</v>
      </c>
      <c r="D796" s="283">
        <v>271.14</v>
      </c>
    </row>
    <row r="797" spans="1:4">
      <c r="A797" s="268">
        <v>39267</v>
      </c>
      <c r="B797" s="261" t="s">
        <v>1134</v>
      </c>
      <c r="C797" s="268" t="s">
        <v>111</v>
      </c>
      <c r="D797" s="283">
        <v>338.99</v>
      </c>
    </row>
    <row r="798" spans="1:4">
      <c r="A798" s="268">
        <v>11901</v>
      </c>
      <c r="B798" s="261" t="s">
        <v>1135</v>
      </c>
      <c r="C798" s="268" t="s">
        <v>111</v>
      </c>
      <c r="D798" s="283">
        <v>0.65</v>
      </c>
    </row>
    <row r="799" spans="1:4">
      <c r="A799" s="268">
        <v>11902</v>
      </c>
      <c r="B799" s="261" t="s">
        <v>1136</v>
      </c>
      <c r="C799" s="268" t="s">
        <v>111</v>
      </c>
      <c r="D799" s="283">
        <v>1.24</v>
      </c>
    </row>
    <row r="800" spans="1:4">
      <c r="A800" s="268">
        <v>11903</v>
      </c>
      <c r="B800" s="261" t="s">
        <v>1137</v>
      </c>
      <c r="C800" s="268" t="s">
        <v>111</v>
      </c>
      <c r="D800" s="283">
        <v>1.31</v>
      </c>
    </row>
    <row r="801" spans="1:4">
      <c r="A801" s="268">
        <v>11904</v>
      </c>
      <c r="B801" s="261" t="s">
        <v>1138</v>
      </c>
      <c r="C801" s="268" t="s">
        <v>111</v>
      </c>
      <c r="D801" s="283">
        <v>1.99</v>
      </c>
    </row>
    <row r="802" spans="1:4">
      <c r="A802" s="268">
        <v>11905</v>
      </c>
      <c r="B802" s="261" t="s">
        <v>1139</v>
      </c>
      <c r="C802" s="268" t="s">
        <v>111</v>
      </c>
      <c r="D802" s="283">
        <v>2.4300000000000002</v>
      </c>
    </row>
    <row r="803" spans="1:4">
      <c r="A803" s="268">
        <v>11906</v>
      </c>
      <c r="B803" s="261" t="s">
        <v>1140</v>
      </c>
      <c r="C803" s="268" t="s">
        <v>111</v>
      </c>
      <c r="D803" s="283">
        <v>3.09</v>
      </c>
    </row>
    <row r="804" spans="1:4">
      <c r="A804" s="268">
        <v>11919</v>
      </c>
      <c r="B804" s="261" t="s">
        <v>1141</v>
      </c>
      <c r="C804" s="268" t="s">
        <v>111</v>
      </c>
      <c r="D804" s="283">
        <v>5.66</v>
      </c>
    </row>
    <row r="805" spans="1:4">
      <c r="A805" s="268">
        <v>11920</v>
      </c>
      <c r="B805" s="261" t="s">
        <v>1142</v>
      </c>
      <c r="C805" s="268" t="s">
        <v>111</v>
      </c>
      <c r="D805" s="283">
        <v>10.76</v>
      </c>
    </row>
    <row r="806" spans="1:4">
      <c r="A806" s="268">
        <v>11924</v>
      </c>
      <c r="B806" s="261" t="s">
        <v>1143</v>
      </c>
      <c r="C806" s="268" t="s">
        <v>111</v>
      </c>
      <c r="D806" s="283">
        <v>90.33</v>
      </c>
    </row>
    <row r="807" spans="1:4">
      <c r="A807" s="268">
        <v>11921</v>
      </c>
      <c r="B807" s="261" t="s">
        <v>1144</v>
      </c>
      <c r="C807" s="268" t="s">
        <v>111</v>
      </c>
      <c r="D807" s="283">
        <v>15.74</v>
      </c>
    </row>
    <row r="808" spans="1:4">
      <c r="A808" s="268">
        <v>11922</v>
      </c>
      <c r="B808" s="261" t="s">
        <v>1145</v>
      </c>
      <c r="C808" s="268" t="s">
        <v>111</v>
      </c>
      <c r="D808" s="283">
        <v>25.46</v>
      </c>
    </row>
    <row r="809" spans="1:4">
      <c r="A809" s="268">
        <v>11923</v>
      </c>
      <c r="B809" s="261" t="s">
        <v>1146</v>
      </c>
      <c r="C809" s="268" t="s">
        <v>111</v>
      </c>
      <c r="D809" s="283">
        <v>37.270000000000003</v>
      </c>
    </row>
    <row r="810" spans="1:4">
      <c r="A810" s="268">
        <v>11916</v>
      </c>
      <c r="B810" s="261" t="s">
        <v>1147</v>
      </c>
      <c r="C810" s="268" t="s">
        <v>111</v>
      </c>
      <c r="D810" s="283">
        <v>7.75</v>
      </c>
    </row>
    <row r="811" spans="1:4">
      <c r="A811" s="268">
        <v>11914</v>
      </c>
      <c r="B811" s="261" t="s">
        <v>1148</v>
      </c>
      <c r="C811" s="268" t="s">
        <v>111</v>
      </c>
      <c r="D811" s="283">
        <v>55.83</v>
      </c>
    </row>
    <row r="812" spans="1:4">
      <c r="A812" s="268">
        <v>11917</v>
      </c>
      <c r="B812" s="261" t="s">
        <v>1149</v>
      </c>
      <c r="C812" s="268" t="s">
        <v>111</v>
      </c>
      <c r="D812" s="283">
        <v>13.65</v>
      </c>
    </row>
    <row r="813" spans="1:4">
      <c r="A813" s="268">
        <v>11918</v>
      </c>
      <c r="B813" s="261" t="s">
        <v>1150</v>
      </c>
      <c r="C813" s="268" t="s">
        <v>111</v>
      </c>
      <c r="D813" s="283">
        <v>16.190000000000001</v>
      </c>
    </row>
    <row r="814" spans="1:4">
      <c r="A814" s="268">
        <v>37734</v>
      </c>
      <c r="B814" s="261" t="s">
        <v>1151</v>
      </c>
      <c r="C814" s="268" t="s">
        <v>347</v>
      </c>
      <c r="D814" s="283"/>
    </row>
    <row r="815" spans="1:4">
      <c r="A815" s="268">
        <v>37733</v>
      </c>
      <c r="B815" s="261" t="s">
        <v>1152</v>
      </c>
      <c r="C815" s="268" t="s">
        <v>347</v>
      </c>
      <c r="D815" s="283"/>
    </row>
    <row r="816" spans="1:4">
      <c r="A816" s="268">
        <v>5090</v>
      </c>
      <c r="B816" s="261" t="s">
        <v>1153</v>
      </c>
      <c r="C816" s="268" t="s">
        <v>347</v>
      </c>
      <c r="D816" s="283">
        <v>22.99</v>
      </c>
    </row>
    <row r="817" spans="1:4">
      <c r="A817" s="268">
        <v>5085</v>
      </c>
      <c r="B817" s="261" t="s">
        <v>1154</v>
      </c>
      <c r="C817" s="268" t="s">
        <v>347</v>
      </c>
      <c r="D817" s="283">
        <v>34.22</v>
      </c>
    </row>
    <row r="818" spans="1:4">
      <c r="A818" s="268">
        <v>43603</v>
      </c>
      <c r="B818" s="261" t="s">
        <v>1155</v>
      </c>
      <c r="C818" s="268" t="s">
        <v>347</v>
      </c>
      <c r="D818" s="283">
        <v>48.89</v>
      </c>
    </row>
    <row r="819" spans="1:4">
      <c r="A819" s="268">
        <v>38374</v>
      </c>
      <c r="B819" s="261" t="s">
        <v>1156</v>
      </c>
      <c r="C819" s="268" t="s">
        <v>347</v>
      </c>
      <c r="D819" s="283">
        <v>855.21</v>
      </c>
    </row>
    <row r="820" spans="1:4">
      <c r="A820" s="268">
        <v>4513</v>
      </c>
      <c r="B820" s="261" t="s">
        <v>1157</v>
      </c>
      <c r="C820" s="268" t="s">
        <v>111</v>
      </c>
      <c r="D820" s="283">
        <v>7.64</v>
      </c>
    </row>
    <row r="821" spans="1:4">
      <c r="A821" s="268">
        <v>20212</v>
      </c>
      <c r="B821" s="261" t="s">
        <v>1158</v>
      </c>
      <c r="C821" s="268" t="s">
        <v>111</v>
      </c>
      <c r="D821" s="283">
        <v>24.86</v>
      </c>
    </row>
    <row r="822" spans="1:4">
      <c r="A822" s="268">
        <v>20209</v>
      </c>
      <c r="B822" s="261" t="s">
        <v>1159</v>
      </c>
      <c r="C822" s="268" t="s">
        <v>111</v>
      </c>
      <c r="D822" s="283">
        <v>29.7</v>
      </c>
    </row>
    <row r="823" spans="1:4">
      <c r="A823" s="268">
        <v>4430</v>
      </c>
      <c r="B823" s="261" t="s">
        <v>1160</v>
      </c>
      <c r="C823" s="268" t="s">
        <v>111</v>
      </c>
      <c r="D823" s="283">
        <v>14.55</v>
      </c>
    </row>
    <row r="824" spans="1:4">
      <c r="A824" s="268">
        <v>4433</v>
      </c>
      <c r="B824" s="261" t="s">
        <v>1161</v>
      </c>
      <c r="C824" s="268" t="s">
        <v>111</v>
      </c>
      <c r="D824" s="283">
        <v>28.45</v>
      </c>
    </row>
    <row r="825" spans="1:4">
      <c r="A825" s="268">
        <v>4400</v>
      </c>
      <c r="B825" s="261" t="s">
        <v>1162</v>
      </c>
      <c r="C825" s="268" t="s">
        <v>111</v>
      </c>
      <c r="D825" s="283">
        <v>23.15</v>
      </c>
    </row>
    <row r="826" spans="1:4">
      <c r="A826" s="268">
        <v>2729</v>
      </c>
      <c r="B826" s="261" t="s">
        <v>1163</v>
      </c>
      <c r="C826" s="268" t="s">
        <v>347</v>
      </c>
      <c r="D826" s="283">
        <v>33.619999999999997</v>
      </c>
    </row>
    <row r="827" spans="1:4">
      <c r="A827" s="268">
        <v>37106</v>
      </c>
      <c r="B827" s="261" t="s">
        <v>1164</v>
      </c>
      <c r="C827" s="268" t="s">
        <v>347</v>
      </c>
      <c r="D827" s="283">
        <v>4816.41</v>
      </c>
    </row>
    <row r="828" spans="1:4">
      <c r="A828" s="268">
        <v>11869</v>
      </c>
      <c r="B828" s="261" t="s">
        <v>1165</v>
      </c>
      <c r="C828" s="268" t="s">
        <v>347</v>
      </c>
      <c r="D828" s="283">
        <v>963.28</v>
      </c>
    </row>
    <row r="829" spans="1:4">
      <c r="A829" s="268">
        <v>43981</v>
      </c>
      <c r="B829" s="261" t="s">
        <v>1166</v>
      </c>
      <c r="C829" s="268" t="s">
        <v>347</v>
      </c>
      <c r="D829" s="283">
        <v>7258.28</v>
      </c>
    </row>
    <row r="830" spans="1:4">
      <c r="A830" s="268">
        <v>37104</v>
      </c>
      <c r="B830" s="261" t="s">
        <v>1167</v>
      </c>
      <c r="C830" s="268" t="s">
        <v>347</v>
      </c>
      <c r="D830" s="283">
        <v>1208.93</v>
      </c>
    </row>
    <row r="831" spans="1:4">
      <c r="A831" s="268">
        <v>43982</v>
      </c>
      <c r="B831" s="261" t="s">
        <v>1168</v>
      </c>
      <c r="C831" s="268" t="s">
        <v>347</v>
      </c>
      <c r="D831" s="283">
        <v>11466.26</v>
      </c>
    </row>
    <row r="832" spans="1:4">
      <c r="A832" s="268">
        <v>43978</v>
      </c>
      <c r="B832" s="261" t="s">
        <v>1169</v>
      </c>
      <c r="C832" s="268" t="s">
        <v>347</v>
      </c>
      <c r="D832" s="283">
        <v>1791.62</v>
      </c>
    </row>
    <row r="833" spans="1:4">
      <c r="A833" s="268">
        <v>11871</v>
      </c>
      <c r="B833" s="261" t="s">
        <v>1170</v>
      </c>
      <c r="C833" s="268" t="s">
        <v>347</v>
      </c>
      <c r="D833" s="283">
        <v>449.03</v>
      </c>
    </row>
    <row r="834" spans="1:4">
      <c r="A834" s="268">
        <v>37105</v>
      </c>
      <c r="B834" s="261" t="s">
        <v>1171</v>
      </c>
      <c r="C834" s="268" t="s">
        <v>347</v>
      </c>
      <c r="D834" s="283">
        <v>2762.88</v>
      </c>
    </row>
    <row r="835" spans="1:4">
      <c r="A835" s="268">
        <v>43980</v>
      </c>
      <c r="B835" s="261" t="s">
        <v>1172</v>
      </c>
      <c r="C835" s="268" t="s">
        <v>347</v>
      </c>
      <c r="D835" s="283">
        <v>3440.88</v>
      </c>
    </row>
    <row r="836" spans="1:4">
      <c r="A836" s="268">
        <v>43979</v>
      </c>
      <c r="B836" s="261" t="s">
        <v>1173</v>
      </c>
      <c r="C836" s="268" t="s">
        <v>347</v>
      </c>
      <c r="D836" s="283">
        <v>646.5</v>
      </c>
    </row>
    <row r="837" spans="1:4">
      <c r="A837" s="268">
        <v>11868</v>
      </c>
      <c r="B837" s="261" t="s">
        <v>1174</v>
      </c>
      <c r="C837" s="268" t="s">
        <v>347</v>
      </c>
      <c r="D837" s="283">
        <v>625.24</v>
      </c>
    </row>
    <row r="838" spans="1:4">
      <c r="A838" s="268">
        <v>34636</v>
      </c>
      <c r="B838" s="261" t="s">
        <v>1175</v>
      </c>
      <c r="C838" s="268" t="s">
        <v>347</v>
      </c>
      <c r="D838" s="283">
        <v>444</v>
      </c>
    </row>
    <row r="839" spans="1:4">
      <c r="A839" s="268">
        <v>34639</v>
      </c>
      <c r="B839" s="261" t="s">
        <v>1176</v>
      </c>
      <c r="C839" s="268" t="s">
        <v>347</v>
      </c>
      <c r="D839" s="283">
        <v>1024.83</v>
      </c>
    </row>
    <row r="840" spans="1:4">
      <c r="A840" s="268">
        <v>34640</v>
      </c>
      <c r="B840" s="261" t="s">
        <v>1177</v>
      </c>
      <c r="C840" s="268" t="s">
        <v>347</v>
      </c>
      <c r="D840" s="283">
        <v>1162.51</v>
      </c>
    </row>
    <row r="841" spans="1:4">
      <c r="A841" s="268">
        <v>43977</v>
      </c>
      <c r="B841" s="261" t="s">
        <v>1178</v>
      </c>
      <c r="C841" s="268" t="s">
        <v>347</v>
      </c>
      <c r="D841" s="283">
        <v>2004.09</v>
      </c>
    </row>
    <row r="842" spans="1:4">
      <c r="A842" s="268">
        <v>34637</v>
      </c>
      <c r="B842" s="261" t="s">
        <v>1179</v>
      </c>
      <c r="C842" s="268" t="s">
        <v>347</v>
      </c>
      <c r="D842" s="283">
        <v>268.5</v>
      </c>
    </row>
    <row r="843" spans="1:4">
      <c r="A843" s="268">
        <v>34638</v>
      </c>
      <c r="B843" s="261" t="s">
        <v>1180</v>
      </c>
      <c r="C843" s="268" t="s">
        <v>347</v>
      </c>
      <c r="D843" s="283">
        <v>415.33</v>
      </c>
    </row>
    <row r="844" spans="1:4">
      <c r="A844" s="268">
        <v>34641</v>
      </c>
      <c r="B844" s="261" t="s">
        <v>1181</v>
      </c>
      <c r="C844" s="268" t="s">
        <v>347</v>
      </c>
      <c r="D844" s="283">
        <v>87.67</v>
      </c>
    </row>
    <row r="845" spans="1:4">
      <c r="A845" s="268">
        <v>43434</v>
      </c>
      <c r="B845" s="261" t="s">
        <v>1182</v>
      </c>
      <c r="C845" s="268" t="s">
        <v>347</v>
      </c>
      <c r="D845" s="283">
        <v>94.78</v>
      </c>
    </row>
    <row r="846" spans="1:4">
      <c r="A846" s="268">
        <v>43435</v>
      </c>
      <c r="B846" s="261" t="s">
        <v>1183</v>
      </c>
      <c r="C846" s="268" t="s">
        <v>347</v>
      </c>
      <c r="D846" s="283">
        <v>173.78</v>
      </c>
    </row>
    <row r="847" spans="1:4">
      <c r="A847" s="268">
        <v>43436</v>
      </c>
      <c r="B847" s="261" t="s">
        <v>1184</v>
      </c>
      <c r="C847" s="268" t="s">
        <v>347</v>
      </c>
      <c r="D847" s="283">
        <v>304.11</v>
      </c>
    </row>
    <row r="848" spans="1:4">
      <c r="A848" s="268">
        <v>43437</v>
      </c>
      <c r="B848" s="261" t="s">
        <v>1185</v>
      </c>
      <c r="C848" s="268" t="s">
        <v>347</v>
      </c>
      <c r="D848" s="283">
        <v>551.36</v>
      </c>
    </row>
    <row r="849" spans="1:4">
      <c r="A849" s="268">
        <v>43438</v>
      </c>
      <c r="B849" s="261" t="s">
        <v>1186</v>
      </c>
      <c r="C849" s="268" t="s">
        <v>347</v>
      </c>
      <c r="D849" s="283">
        <v>987.39</v>
      </c>
    </row>
    <row r="850" spans="1:4">
      <c r="A850" s="268">
        <v>41627</v>
      </c>
      <c r="B850" s="261" t="s">
        <v>1187</v>
      </c>
      <c r="C850" s="268" t="s">
        <v>347</v>
      </c>
      <c r="D850" s="283">
        <v>146.13</v>
      </c>
    </row>
    <row r="851" spans="1:4">
      <c r="A851" s="268">
        <v>41628</v>
      </c>
      <c r="B851" s="261" t="s">
        <v>1188</v>
      </c>
      <c r="C851" s="268" t="s">
        <v>347</v>
      </c>
      <c r="D851" s="283">
        <v>268.57</v>
      </c>
    </row>
    <row r="852" spans="1:4">
      <c r="A852" s="268">
        <v>41629</v>
      </c>
      <c r="B852" s="261" t="s">
        <v>1189</v>
      </c>
      <c r="C852" s="268" t="s">
        <v>347</v>
      </c>
      <c r="D852" s="283">
        <v>341.24</v>
      </c>
    </row>
    <row r="853" spans="1:4">
      <c r="A853" s="268">
        <v>43429</v>
      </c>
      <c r="B853" s="261" t="s">
        <v>1190</v>
      </c>
      <c r="C853" s="268" t="s">
        <v>347</v>
      </c>
      <c r="D853" s="283">
        <v>75.61</v>
      </c>
    </row>
    <row r="854" spans="1:4">
      <c r="A854" s="268">
        <v>43430</v>
      </c>
      <c r="B854" s="261" t="s">
        <v>1191</v>
      </c>
      <c r="C854" s="268" t="s">
        <v>347</v>
      </c>
      <c r="D854" s="283">
        <v>125.59</v>
      </c>
    </row>
    <row r="855" spans="1:4">
      <c r="A855" s="268">
        <v>43431</v>
      </c>
      <c r="B855" s="261" t="s">
        <v>1192</v>
      </c>
      <c r="C855" s="268" t="s">
        <v>347</v>
      </c>
      <c r="D855" s="283">
        <v>243.29</v>
      </c>
    </row>
    <row r="856" spans="1:4">
      <c r="A856" s="268">
        <v>43432</v>
      </c>
      <c r="B856" s="261" t="s">
        <v>1193</v>
      </c>
      <c r="C856" s="268" t="s">
        <v>347</v>
      </c>
      <c r="D856" s="283">
        <v>505.54</v>
      </c>
    </row>
    <row r="857" spans="1:4">
      <c r="A857" s="268">
        <v>43433</v>
      </c>
      <c r="B857" s="261" t="s">
        <v>1194</v>
      </c>
      <c r="C857" s="268" t="s">
        <v>347</v>
      </c>
      <c r="D857" s="283">
        <v>797.02</v>
      </c>
    </row>
    <row r="858" spans="1:4">
      <c r="A858" s="268">
        <v>43094</v>
      </c>
      <c r="B858" s="261" t="s">
        <v>1195</v>
      </c>
      <c r="C858" s="268" t="s">
        <v>347</v>
      </c>
      <c r="D858" s="283">
        <v>371.68</v>
      </c>
    </row>
    <row r="859" spans="1:4">
      <c r="A859" s="268">
        <v>43093</v>
      </c>
      <c r="B859" s="261" t="s">
        <v>1196</v>
      </c>
      <c r="C859" s="268" t="s">
        <v>347</v>
      </c>
      <c r="D859" s="283">
        <v>394.99</v>
      </c>
    </row>
    <row r="860" spans="1:4">
      <c r="A860" s="268">
        <v>11694</v>
      </c>
      <c r="B860" s="261" t="s">
        <v>1197</v>
      </c>
      <c r="C860" s="268" t="s">
        <v>347</v>
      </c>
      <c r="D860" s="283">
        <v>1093.98</v>
      </c>
    </row>
    <row r="861" spans="1:4">
      <c r="A861" s="268">
        <v>1030</v>
      </c>
      <c r="B861" s="261" t="s">
        <v>1198</v>
      </c>
      <c r="C861" s="268" t="s">
        <v>347</v>
      </c>
      <c r="D861" s="283">
        <v>49.49</v>
      </c>
    </row>
    <row r="862" spans="1:4">
      <c r="A862" s="268">
        <v>11881</v>
      </c>
      <c r="B862" s="261" t="s">
        <v>1199</v>
      </c>
      <c r="C862" s="268" t="s">
        <v>347</v>
      </c>
      <c r="D862" s="283">
        <v>134.28</v>
      </c>
    </row>
    <row r="863" spans="1:4">
      <c r="A863" s="268">
        <v>35277</v>
      </c>
      <c r="B863" s="261" t="s">
        <v>1200</v>
      </c>
      <c r="C863" s="268" t="s">
        <v>347</v>
      </c>
      <c r="D863" s="283">
        <v>379.06</v>
      </c>
    </row>
    <row r="864" spans="1:4">
      <c r="A864" s="268">
        <v>10521</v>
      </c>
      <c r="B864" s="261" t="s">
        <v>1201</v>
      </c>
      <c r="C864" s="268" t="s">
        <v>347</v>
      </c>
      <c r="D864" s="283">
        <v>429.54</v>
      </c>
    </row>
    <row r="865" spans="1:4">
      <c r="A865" s="268">
        <v>10885</v>
      </c>
      <c r="B865" s="261" t="s">
        <v>1202</v>
      </c>
      <c r="C865" s="268" t="s">
        <v>347</v>
      </c>
      <c r="D865" s="283">
        <v>543.32000000000005</v>
      </c>
    </row>
    <row r="866" spans="1:4">
      <c r="A866" s="268">
        <v>20962</v>
      </c>
      <c r="B866" s="261" t="s">
        <v>1203</v>
      </c>
      <c r="C866" s="268" t="s">
        <v>347</v>
      </c>
      <c r="D866" s="283">
        <v>450</v>
      </c>
    </row>
    <row r="867" spans="1:4">
      <c r="A867" s="268">
        <v>20963</v>
      </c>
      <c r="B867" s="261" t="s">
        <v>1204</v>
      </c>
      <c r="C867" s="268" t="s">
        <v>347</v>
      </c>
      <c r="D867" s="283">
        <v>549.71</v>
      </c>
    </row>
    <row r="868" spans="1:4">
      <c r="A868" s="268">
        <v>34643</v>
      </c>
      <c r="B868" s="261" t="s">
        <v>1205</v>
      </c>
      <c r="C868" s="268" t="s">
        <v>347</v>
      </c>
      <c r="D868" s="283">
        <v>43.65</v>
      </c>
    </row>
    <row r="869" spans="1:4">
      <c r="A869" s="268">
        <v>41480</v>
      </c>
      <c r="B869" s="261" t="s">
        <v>1206</v>
      </c>
      <c r="C869" s="268" t="s">
        <v>347</v>
      </c>
      <c r="D869" s="283">
        <v>50.61</v>
      </c>
    </row>
    <row r="870" spans="1:4">
      <c r="A870" s="268">
        <v>41474</v>
      </c>
      <c r="B870" s="261" t="s">
        <v>1207</v>
      </c>
      <c r="C870" s="268" t="s">
        <v>347</v>
      </c>
      <c r="D870" s="283">
        <v>80.849999999999994</v>
      </c>
    </row>
    <row r="871" spans="1:4">
      <c r="A871" s="268">
        <v>41475</v>
      </c>
      <c r="B871" s="261" t="s">
        <v>1208</v>
      </c>
      <c r="C871" s="268" t="s">
        <v>347</v>
      </c>
      <c r="D871" s="283">
        <v>68.989999999999995</v>
      </c>
    </row>
    <row r="872" spans="1:4">
      <c r="A872" s="268">
        <v>41476</v>
      </c>
      <c r="B872" s="261" t="s">
        <v>1209</v>
      </c>
      <c r="C872" s="268" t="s">
        <v>347</v>
      </c>
      <c r="D872" s="283">
        <v>151.06</v>
      </c>
    </row>
    <row r="873" spans="1:4">
      <c r="A873" s="268">
        <v>2555</v>
      </c>
      <c r="B873" s="261" t="s">
        <v>1210</v>
      </c>
      <c r="C873" s="268" t="s">
        <v>347</v>
      </c>
      <c r="D873" s="283">
        <v>1.3</v>
      </c>
    </row>
    <row r="874" spans="1:4">
      <c r="A874" s="268">
        <v>2556</v>
      </c>
      <c r="B874" s="261" t="s">
        <v>1211</v>
      </c>
      <c r="C874" s="268" t="s">
        <v>347</v>
      </c>
      <c r="D874" s="283">
        <v>1.34</v>
      </c>
    </row>
    <row r="875" spans="1:4">
      <c r="A875" s="268">
        <v>2557</v>
      </c>
      <c r="B875" s="261" t="s">
        <v>1212</v>
      </c>
      <c r="C875" s="268" t="s">
        <v>347</v>
      </c>
      <c r="D875" s="283">
        <v>2.84</v>
      </c>
    </row>
    <row r="876" spans="1:4">
      <c r="A876" s="268">
        <v>10569</v>
      </c>
      <c r="B876" s="261" t="s">
        <v>1213</v>
      </c>
      <c r="C876" s="268" t="s">
        <v>347</v>
      </c>
      <c r="D876" s="283">
        <v>2.84</v>
      </c>
    </row>
    <row r="877" spans="1:4">
      <c r="A877" s="268">
        <v>39810</v>
      </c>
      <c r="B877" s="261" t="s">
        <v>1214</v>
      </c>
      <c r="C877" s="268" t="s">
        <v>347</v>
      </c>
      <c r="D877" s="283">
        <v>50.16</v>
      </c>
    </row>
    <row r="878" spans="1:4">
      <c r="A878" s="268">
        <v>39811</v>
      </c>
      <c r="B878" s="261" t="s">
        <v>1215</v>
      </c>
      <c r="C878" s="268" t="s">
        <v>347</v>
      </c>
      <c r="D878" s="283">
        <v>61.35</v>
      </c>
    </row>
    <row r="879" spans="1:4">
      <c r="A879" s="268">
        <v>39812</v>
      </c>
      <c r="B879" s="261" t="s">
        <v>1216</v>
      </c>
      <c r="C879" s="268" t="s">
        <v>347</v>
      </c>
      <c r="D879" s="283">
        <v>100.88</v>
      </c>
    </row>
    <row r="880" spans="1:4">
      <c r="A880" s="268">
        <v>43096</v>
      </c>
      <c r="B880" s="261" t="s">
        <v>1217</v>
      </c>
      <c r="C880" s="268" t="s">
        <v>347</v>
      </c>
      <c r="D880" s="283">
        <v>334.4</v>
      </c>
    </row>
    <row r="881" spans="1:4">
      <c r="A881" s="268">
        <v>43102</v>
      </c>
      <c r="B881" s="261" t="s">
        <v>1218</v>
      </c>
      <c r="C881" s="268" t="s">
        <v>347</v>
      </c>
      <c r="D881" s="283">
        <v>203.33</v>
      </c>
    </row>
    <row r="882" spans="1:4">
      <c r="A882" s="268">
        <v>43103</v>
      </c>
      <c r="B882" s="261" t="s">
        <v>1219</v>
      </c>
      <c r="C882" s="268" t="s">
        <v>347</v>
      </c>
      <c r="D882" s="283">
        <v>299.41000000000003</v>
      </c>
    </row>
    <row r="883" spans="1:4">
      <c r="A883" s="268">
        <v>43098</v>
      </c>
      <c r="B883" s="261" t="s">
        <v>1220</v>
      </c>
      <c r="C883" s="268" t="s">
        <v>347</v>
      </c>
      <c r="D883" s="283">
        <v>113.27</v>
      </c>
    </row>
    <row r="884" spans="1:4">
      <c r="A884" s="268">
        <v>43097</v>
      </c>
      <c r="B884" s="261" t="s">
        <v>1221</v>
      </c>
      <c r="C884" s="268" t="s">
        <v>347</v>
      </c>
      <c r="D884" s="283">
        <v>67.11</v>
      </c>
    </row>
    <row r="885" spans="1:4">
      <c r="A885" s="268">
        <v>43104</v>
      </c>
      <c r="B885" s="261" t="s">
        <v>1222</v>
      </c>
      <c r="C885" s="268" t="s">
        <v>347</v>
      </c>
      <c r="D885" s="283">
        <v>793.81</v>
      </c>
    </row>
    <row r="886" spans="1:4">
      <c r="A886" s="268">
        <v>39771</v>
      </c>
      <c r="B886" s="261" t="s">
        <v>1223</v>
      </c>
      <c r="C886" s="268" t="s">
        <v>347</v>
      </c>
      <c r="D886" s="283">
        <v>27.3</v>
      </c>
    </row>
    <row r="887" spans="1:4">
      <c r="A887" s="268">
        <v>39772</v>
      </c>
      <c r="B887" s="261" t="s">
        <v>1224</v>
      </c>
      <c r="C887" s="268" t="s">
        <v>347</v>
      </c>
      <c r="D887" s="283">
        <v>53.67</v>
      </c>
    </row>
    <row r="888" spans="1:4">
      <c r="A888" s="268">
        <v>39773</v>
      </c>
      <c r="B888" s="261" t="s">
        <v>1225</v>
      </c>
      <c r="C888" s="268" t="s">
        <v>347</v>
      </c>
      <c r="D888" s="283">
        <v>86.26</v>
      </c>
    </row>
    <row r="889" spans="1:4">
      <c r="A889" s="268">
        <v>39774</v>
      </c>
      <c r="B889" s="261" t="s">
        <v>1226</v>
      </c>
      <c r="C889" s="268" t="s">
        <v>347</v>
      </c>
      <c r="D889" s="283">
        <v>129.03</v>
      </c>
    </row>
    <row r="890" spans="1:4">
      <c r="A890" s="268">
        <v>39775</v>
      </c>
      <c r="B890" s="261" t="s">
        <v>1227</v>
      </c>
      <c r="C890" s="268" t="s">
        <v>347</v>
      </c>
      <c r="D890" s="283">
        <v>172.2</v>
      </c>
    </row>
    <row r="891" spans="1:4">
      <c r="A891" s="268">
        <v>39776</v>
      </c>
      <c r="B891" s="261" t="s">
        <v>1228</v>
      </c>
      <c r="C891" s="268" t="s">
        <v>347</v>
      </c>
      <c r="D891" s="283">
        <v>208.11</v>
      </c>
    </row>
    <row r="892" spans="1:4">
      <c r="A892" s="268">
        <v>39777</v>
      </c>
      <c r="B892" s="261" t="s">
        <v>1229</v>
      </c>
      <c r="C892" s="268" t="s">
        <v>347</v>
      </c>
      <c r="D892" s="283">
        <v>263.77999999999997</v>
      </c>
    </row>
    <row r="893" spans="1:4">
      <c r="A893" s="268">
        <v>20254</v>
      </c>
      <c r="B893" s="261" t="s">
        <v>1230</v>
      </c>
      <c r="C893" s="268" t="s">
        <v>347</v>
      </c>
      <c r="D893" s="283">
        <v>19.14</v>
      </c>
    </row>
    <row r="894" spans="1:4">
      <c r="A894" s="268">
        <v>20253</v>
      </c>
      <c r="B894" s="261" t="s">
        <v>1231</v>
      </c>
      <c r="C894" s="268" t="s">
        <v>347</v>
      </c>
      <c r="D894" s="283">
        <v>62.87</v>
      </c>
    </row>
    <row r="895" spans="1:4">
      <c r="A895" s="268">
        <v>1872</v>
      </c>
      <c r="B895" s="261" t="s">
        <v>1232</v>
      </c>
      <c r="C895" s="268" t="s">
        <v>347</v>
      </c>
      <c r="D895" s="283">
        <v>3.28</v>
      </c>
    </row>
    <row r="896" spans="1:4">
      <c r="A896" s="268">
        <v>1873</v>
      </c>
      <c r="B896" s="261" t="s">
        <v>1233</v>
      </c>
      <c r="C896" s="268" t="s">
        <v>347</v>
      </c>
      <c r="D896" s="283">
        <v>6.52</v>
      </c>
    </row>
    <row r="897" spans="1:4">
      <c r="A897" s="268">
        <v>14055</v>
      </c>
      <c r="B897" s="261" t="s">
        <v>1234</v>
      </c>
      <c r="C897" s="268" t="s">
        <v>347</v>
      </c>
      <c r="D897" s="283">
        <v>574.51</v>
      </c>
    </row>
    <row r="898" spans="1:4">
      <c r="A898" s="268">
        <v>11247</v>
      </c>
      <c r="B898" s="261" t="s">
        <v>1235</v>
      </c>
      <c r="C898" s="268" t="s">
        <v>347</v>
      </c>
      <c r="D898" s="283">
        <v>1208.8900000000001</v>
      </c>
    </row>
    <row r="899" spans="1:4">
      <c r="A899" s="268">
        <v>11250</v>
      </c>
      <c r="B899" s="261" t="s">
        <v>1236</v>
      </c>
      <c r="C899" s="268" t="s">
        <v>347</v>
      </c>
      <c r="D899" s="283">
        <v>52.04</v>
      </c>
    </row>
    <row r="900" spans="1:4">
      <c r="A900" s="268">
        <v>11249</v>
      </c>
      <c r="B900" s="261" t="s">
        <v>1237</v>
      </c>
      <c r="C900" s="268" t="s">
        <v>347</v>
      </c>
      <c r="D900" s="283">
        <v>2361.39</v>
      </c>
    </row>
    <row r="901" spans="1:4">
      <c r="A901" s="268">
        <v>11251</v>
      </c>
      <c r="B901" s="261" t="s">
        <v>1238</v>
      </c>
      <c r="C901" s="268" t="s">
        <v>347</v>
      </c>
      <c r="D901" s="283">
        <v>115.28</v>
      </c>
    </row>
    <row r="902" spans="1:4">
      <c r="A902" s="268">
        <v>11253</v>
      </c>
      <c r="B902" s="261" t="s">
        <v>1239</v>
      </c>
      <c r="C902" s="268" t="s">
        <v>347</v>
      </c>
      <c r="D902" s="283">
        <v>191.03</v>
      </c>
    </row>
    <row r="903" spans="1:4">
      <c r="A903" s="268">
        <v>11255</v>
      </c>
      <c r="B903" s="261" t="s">
        <v>1240</v>
      </c>
      <c r="C903" s="268" t="s">
        <v>347</v>
      </c>
      <c r="D903" s="283">
        <v>285.58999999999997</v>
      </c>
    </row>
    <row r="904" spans="1:4">
      <c r="A904" s="268">
        <v>11256</v>
      </c>
      <c r="B904" s="261" t="s">
        <v>1241</v>
      </c>
      <c r="C904" s="268" t="s">
        <v>347</v>
      </c>
      <c r="D904" s="283">
        <v>357.73</v>
      </c>
    </row>
    <row r="905" spans="1:4">
      <c r="A905" s="268">
        <v>39693</v>
      </c>
      <c r="B905" s="261" t="s">
        <v>1242</v>
      </c>
      <c r="C905" s="268" t="s">
        <v>347</v>
      </c>
      <c r="D905" s="283">
        <v>2246.73</v>
      </c>
    </row>
    <row r="906" spans="1:4">
      <c r="A906" s="268">
        <v>39692</v>
      </c>
      <c r="B906" s="261" t="s">
        <v>1243</v>
      </c>
      <c r="C906" s="268" t="s">
        <v>347</v>
      </c>
      <c r="D906" s="283">
        <v>718.9</v>
      </c>
    </row>
    <row r="907" spans="1:4">
      <c r="A907" s="268">
        <v>1062</v>
      </c>
      <c r="B907" s="261" t="s">
        <v>1244</v>
      </c>
      <c r="C907" s="268" t="s">
        <v>347</v>
      </c>
      <c r="D907" s="283">
        <v>227.83</v>
      </c>
    </row>
    <row r="908" spans="1:4">
      <c r="A908" s="268">
        <v>39686</v>
      </c>
      <c r="B908" s="261" t="s">
        <v>1245</v>
      </c>
      <c r="C908" s="268" t="s">
        <v>347</v>
      </c>
      <c r="D908" s="283">
        <v>368.91</v>
      </c>
    </row>
    <row r="909" spans="1:4">
      <c r="A909" s="268">
        <v>43095</v>
      </c>
      <c r="B909" s="261" t="s">
        <v>1246</v>
      </c>
      <c r="C909" s="268" t="s">
        <v>347</v>
      </c>
      <c r="D909" s="283">
        <v>220.35</v>
      </c>
    </row>
    <row r="910" spans="1:4">
      <c r="A910" s="268">
        <v>1871</v>
      </c>
      <c r="B910" s="261" t="s">
        <v>1247</v>
      </c>
      <c r="C910" s="268" t="s">
        <v>347</v>
      </c>
      <c r="D910" s="283">
        <v>5.86</v>
      </c>
    </row>
    <row r="911" spans="1:4">
      <c r="A911" s="268">
        <v>12001</v>
      </c>
      <c r="B911" s="261" t="s">
        <v>1248</v>
      </c>
      <c r="C911" s="268" t="s">
        <v>347</v>
      </c>
      <c r="D911" s="283">
        <v>8.4700000000000006</v>
      </c>
    </row>
    <row r="912" spans="1:4">
      <c r="A912" s="268">
        <v>11882</v>
      </c>
      <c r="B912" s="261" t="s">
        <v>1249</v>
      </c>
      <c r="C912" s="268" t="s">
        <v>347</v>
      </c>
      <c r="D912" s="283">
        <v>96.36</v>
      </c>
    </row>
    <row r="913" spans="1:4">
      <c r="A913" s="268">
        <v>1068</v>
      </c>
      <c r="B913" s="261" t="s">
        <v>1250</v>
      </c>
      <c r="C913" s="268" t="s">
        <v>347</v>
      </c>
      <c r="D913" s="283">
        <v>1502.79</v>
      </c>
    </row>
    <row r="914" spans="1:4">
      <c r="A914" s="268">
        <v>39690</v>
      </c>
      <c r="B914" s="261" t="s">
        <v>1251</v>
      </c>
      <c r="C914" s="268" t="s">
        <v>347</v>
      </c>
      <c r="D914" s="283">
        <v>2521.1799999999998</v>
      </c>
    </row>
    <row r="915" spans="1:4">
      <c r="A915" s="268">
        <v>39691</v>
      </c>
      <c r="B915" s="261" t="s">
        <v>1252</v>
      </c>
      <c r="C915" s="268" t="s">
        <v>347</v>
      </c>
      <c r="D915" s="283">
        <v>3170.94</v>
      </c>
    </row>
    <row r="916" spans="1:4">
      <c r="A916" s="268">
        <v>39808</v>
      </c>
      <c r="B916" s="261" t="s">
        <v>1253</v>
      </c>
      <c r="C916" s="268" t="s">
        <v>347</v>
      </c>
      <c r="D916" s="283">
        <v>115.04</v>
      </c>
    </row>
    <row r="917" spans="1:4">
      <c r="A917" s="268">
        <v>39809</v>
      </c>
      <c r="B917" s="261" t="s">
        <v>1254</v>
      </c>
      <c r="C917" s="268" t="s">
        <v>347</v>
      </c>
      <c r="D917" s="283">
        <v>272.86</v>
      </c>
    </row>
    <row r="918" spans="1:4">
      <c r="A918" s="268">
        <v>43439</v>
      </c>
      <c r="B918" s="261" t="s">
        <v>1255</v>
      </c>
      <c r="C918" s="268" t="s">
        <v>347</v>
      </c>
      <c r="D918" s="283">
        <v>442.35</v>
      </c>
    </row>
    <row r="919" spans="1:4">
      <c r="A919" s="268">
        <v>5103</v>
      </c>
      <c r="B919" s="261" t="s">
        <v>1256</v>
      </c>
      <c r="C919" s="268" t="s">
        <v>347</v>
      </c>
      <c r="D919" s="283">
        <v>23.99</v>
      </c>
    </row>
    <row r="920" spans="1:4">
      <c r="A920" s="268">
        <v>11880</v>
      </c>
      <c r="B920" s="261" t="s">
        <v>1257</v>
      </c>
      <c r="C920" s="268" t="s">
        <v>347</v>
      </c>
      <c r="D920" s="283">
        <v>100.93</v>
      </c>
    </row>
    <row r="921" spans="1:4">
      <c r="A921" s="268">
        <v>11714</v>
      </c>
      <c r="B921" s="261" t="s">
        <v>1258</v>
      </c>
      <c r="C921" s="268" t="s">
        <v>347</v>
      </c>
      <c r="D921" s="283">
        <v>68.760000000000005</v>
      </c>
    </row>
    <row r="922" spans="1:4">
      <c r="A922" s="268">
        <v>11712</v>
      </c>
      <c r="B922" s="261" t="s">
        <v>1259</v>
      </c>
      <c r="C922" s="268" t="s">
        <v>347</v>
      </c>
      <c r="D922" s="283">
        <v>44.9</v>
      </c>
    </row>
    <row r="923" spans="1:4">
      <c r="A923" s="268">
        <v>11717</v>
      </c>
      <c r="B923" s="261" t="s">
        <v>1260</v>
      </c>
      <c r="C923" s="268" t="s">
        <v>347</v>
      </c>
      <c r="D923" s="283">
        <v>54.12</v>
      </c>
    </row>
    <row r="924" spans="1:4">
      <c r="A924" s="268">
        <v>1106</v>
      </c>
      <c r="B924" s="261" t="s">
        <v>1261</v>
      </c>
      <c r="C924" s="268" t="s">
        <v>152</v>
      </c>
      <c r="D924" s="283">
        <v>1.68</v>
      </c>
    </row>
    <row r="925" spans="1:4">
      <c r="A925" s="268">
        <v>11161</v>
      </c>
      <c r="B925" s="261" t="s">
        <v>1262</v>
      </c>
      <c r="C925" s="268" t="s">
        <v>152</v>
      </c>
      <c r="D925" s="283">
        <v>2.81</v>
      </c>
    </row>
    <row r="926" spans="1:4">
      <c r="A926" s="268">
        <v>1107</v>
      </c>
      <c r="B926" s="261" t="s">
        <v>1263</v>
      </c>
      <c r="C926" s="268" t="s">
        <v>152</v>
      </c>
      <c r="D926" s="283">
        <v>1.43</v>
      </c>
    </row>
    <row r="927" spans="1:4">
      <c r="A927" s="268">
        <v>44479</v>
      </c>
      <c r="B927" s="261" t="s">
        <v>1264</v>
      </c>
      <c r="C927" s="268" t="s">
        <v>152</v>
      </c>
      <c r="D927" s="283">
        <v>0.16</v>
      </c>
    </row>
    <row r="928" spans="1:4">
      <c r="A928" s="268">
        <v>4759</v>
      </c>
      <c r="B928" s="261" t="s">
        <v>1265</v>
      </c>
      <c r="C928" s="268" t="s">
        <v>101</v>
      </c>
      <c r="D928" s="283">
        <v>20.87</v>
      </c>
    </row>
    <row r="929" spans="1:4">
      <c r="A929" s="268">
        <v>41068</v>
      </c>
      <c r="B929" s="261" t="s">
        <v>1266</v>
      </c>
      <c r="C929" s="268" t="s">
        <v>493</v>
      </c>
      <c r="D929" s="283">
        <v>3654.48</v>
      </c>
    </row>
    <row r="930" spans="1:4">
      <c r="A930" s="268">
        <v>12618</v>
      </c>
      <c r="B930" s="261" t="s">
        <v>1267</v>
      </c>
      <c r="C930" s="268" t="s">
        <v>347</v>
      </c>
      <c r="D930" s="283">
        <v>139.15</v>
      </c>
    </row>
    <row r="931" spans="1:4">
      <c r="A931" s="268">
        <v>1108</v>
      </c>
      <c r="B931" s="261" t="s">
        <v>1268</v>
      </c>
      <c r="C931" s="268" t="s">
        <v>111</v>
      </c>
      <c r="D931" s="283">
        <v>24.5</v>
      </c>
    </row>
    <row r="932" spans="1:4">
      <c r="A932" s="268">
        <v>1117</v>
      </c>
      <c r="B932" s="261" t="s">
        <v>1269</v>
      </c>
      <c r="C932" s="268" t="s">
        <v>111</v>
      </c>
      <c r="D932" s="283">
        <v>24.7</v>
      </c>
    </row>
    <row r="933" spans="1:4">
      <c r="A933" s="268">
        <v>1118</v>
      </c>
      <c r="B933" s="261" t="s">
        <v>1270</v>
      </c>
      <c r="C933" s="268" t="s">
        <v>111</v>
      </c>
      <c r="D933" s="283">
        <v>29.19</v>
      </c>
    </row>
    <row r="934" spans="1:4">
      <c r="A934" s="268">
        <v>1110</v>
      </c>
      <c r="B934" s="261" t="s">
        <v>1271</v>
      </c>
      <c r="C934" s="268" t="s">
        <v>111</v>
      </c>
      <c r="D934" s="283">
        <v>29.19</v>
      </c>
    </row>
    <row r="935" spans="1:4">
      <c r="A935" s="268">
        <v>40784</v>
      </c>
      <c r="B935" s="261" t="s">
        <v>1272</v>
      </c>
      <c r="C935" s="268" t="s">
        <v>111</v>
      </c>
      <c r="D935" s="283">
        <v>80.52</v>
      </c>
    </row>
    <row r="936" spans="1:4">
      <c r="A936" s="268">
        <v>40782</v>
      </c>
      <c r="B936" s="261" t="s">
        <v>1273</v>
      </c>
      <c r="C936" s="268" t="s">
        <v>111</v>
      </c>
      <c r="D936" s="283">
        <v>31.6</v>
      </c>
    </row>
    <row r="937" spans="1:4">
      <c r="A937" s="268">
        <v>40783</v>
      </c>
      <c r="B937" s="261" t="s">
        <v>1274</v>
      </c>
      <c r="C937" s="268" t="s">
        <v>111</v>
      </c>
      <c r="D937" s="283">
        <v>41.16</v>
      </c>
    </row>
    <row r="938" spans="1:4">
      <c r="A938" s="268">
        <v>1109</v>
      </c>
      <c r="B938" s="261" t="s">
        <v>1275</v>
      </c>
      <c r="C938" s="268" t="s">
        <v>111</v>
      </c>
      <c r="D938" s="283">
        <v>24.5</v>
      </c>
    </row>
    <row r="939" spans="1:4">
      <c r="A939" s="268">
        <v>1119</v>
      </c>
      <c r="B939" s="261" t="s">
        <v>1276</v>
      </c>
      <c r="C939" s="268" t="s">
        <v>111</v>
      </c>
      <c r="D939" s="283">
        <v>15.8</v>
      </c>
    </row>
    <row r="940" spans="1:4">
      <c r="A940" s="268">
        <v>13115</v>
      </c>
      <c r="B940" s="261" t="s">
        <v>1277</v>
      </c>
      <c r="C940" s="268" t="s">
        <v>111</v>
      </c>
      <c r="D940" s="283"/>
    </row>
    <row r="941" spans="1:4">
      <c r="A941" s="268">
        <v>10541</v>
      </c>
      <c r="B941" s="261" t="s">
        <v>1278</v>
      </c>
      <c r="C941" s="268" t="s">
        <v>111</v>
      </c>
      <c r="D941" s="283"/>
    </row>
    <row r="942" spans="1:4">
      <c r="A942" s="268">
        <v>10542</v>
      </c>
      <c r="B942" s="261" t="s">
        <v>1279</v>
      </c>
      <c r="C942" s="268" t="s">
        <v>111</v>
      </c>
      <c r="D942" s="283"/>
    </row>
    <row r="943" spans="1:4">
      <c r="A943" s="268">
        <v>10543</v>
      </c>
      <c r="B943" s="261" t="s">
        <v>1280</v>
      </c>
      <c r="C943" s="268" t="s">
        <v>111</v>
      </c>
      <c r="D943" s="283"/>
    </row>
    <row r="944" spans="1:4">
      <c r="A944" s="268">
        <v>10544</v>
      </c>
      <c r="B944" s="261" t="s">
        <v>1281</v>
      </c>
      <c r="C944" s="268" t="s">
        <v>111</v>
      </c>
      <c r="D944" s="283"/>
    </row>
    <row r="945" spans="1:4">
      <c r="A945" s="268">
        <v>10545</v>
      </c>
      <c r="B945" s="261" t="s">
        <v>1282</v>
      </c>
      <c r="C945" s="268" t="s">
        <v>111</v>
      </c>
      <c r="D945" s="283"/>
    </row>
    <row r="946" spans="1:4">
      <c r="A946" s="268">
        <v>38365</v>
      </c>
      <c r="B946" s="261" t="s">
        <v>1283</v>
      </c>
      <c r="C946" s="268" t="s">
        <v>147</v>
      </c>
      <c r="D946" s="283">
        <v>2.11</v>
      </c>
    </row>
    <row r="947" spans="1:4">
      <c r="A947" s="268">
        <v>44056</v>
      </c>
      <c r="B947" s="261" t="s">
        <v>1284</v>
      </c>
      <c r="C947" s="268" t="s">
        <v>347</v>
      </c>
      <c r="D947" s="283">
        <v>468468.45</v>
      </c>
    </row>
    <row r="948" spans="1:4">
      <c r="A948" s="268">
        <v>44057</v>
      </c>
      <c r="B948" s="261" t="s">
        <v>1285</v>
      </c>
      <c r="C948" s="268" t="s">
        <v>347</v>
      </c>
      <c r="D948" s="283">
        <v>500000</v>
      </c>
    </row>
    <row r="949" spans="1:4">
      <c r="A949" s="268">
        <v>37754</v>
      </c>
      <c r="B949" s="261" t="s">
        <v>1286</v>
      </c>
      <c r="C949" s="268" t="s">
        <v>347</v>
      </c>
      <c r="D949" s="283">
        <v>516936.95</v>
      </c>
    </row>
    <row r="950" spans="1:4">
      <c r="A950" s="268">
        <v>44058</v>
      </c>
      <c r="B950" s="261" t="s">
        <v>1287</v>
      </c>
      <c r="C950" s="268" t="s">
        <v>347</v>
      </c>
      <c r="D950" s="283">
        <v>545045.05000000005</v>
      </c>
    </row>
    <row r="951" spans="1:4">
      <c r="A951" s="268">
        <v>37752</v>
      </c>
      <c r="B951" s="261" t="s">
        <v>1288</v>
      </c>
      <c r="C951" s="268" t="s">
        <v>347</v>
      </c>
      <c r="D951" s="283">
        <v>567567.55000000005</v>
      </c>
    </row>
    <row r="952" spans="1:4">
      <c r="A952" s="268">
        <v>37758</v>
      </c>
      <c r="B952" s="261" t="s">
        <v>1289</v>
      </c>
      <c r="C952" s="268" t="s">
        <v>347</v>
      </c>
      <c r="D952" s="283">
        <v>715315.3</v>
      </c>
    </row>
    <row r="953" spans="1:4">
      <c r="A953" s="268">
        <v>44060</v>
      </c>
      <c r="B953" s="261" t="s">
        <v>1290</v>
      </c>
      <c r="C953" s="268" t="s">
        <v>347</v>
      </c>
      <c r="D953" s="283">
        <v>691891.9</v>
      </c>
    </row>
    <row r="954" spans="1:4">
      <c r="A954" s="268">
        <v>44061</v>
      </c>
      <c r="B954" s="261" t="s">
        <v>1291</v>
      </c>
      <c r="C954" s="268" t="s">
        <v>347</v>
      </c>
      <c r="D954" s="283">
        <v>678378.4</v>
      </c>
    </row>
    <row r="955" spans="1:4">
      <c r="A955" s="268">
        <v>1159</v>
      </c>
      <c r="B955" s="261" t="s">
        <v>1292</v>
      </c>
      <c r="C955" s="268" t="s">
        <v>347</v>
      </c>
      <c r="D955" s="283">
        <v>290543.33</v>
      </c>
    </row>
    <row r="956" spans="1:4">
      <c r="A956" s="268">
        <v>12114</v>
      </c>
      <c r="B956" s="261" t="s">
        <v>1293</v>
      </c>
      <c r="C956" s="268" t="s">
        <v>347</v>
      </c>
      <c r="D956" s="283">
        <v>113.54</v>
      </c>
    </row>
    <row r="957" spans="1:4">
      <c r="A957" s="268">
        <v>38106</v>
      </c>
      <c r="B957" s="261" t="s">
        <v>1294</v>
      </c>
      <c r="C957" s="268" t="s">
        <v>347</v>
      </c>
      <c r="D957" s="283">
        <v>15.43</v>
      </c>
    </row>
    <row r="958" spans="1:4">
      <c r="A958" s="268">
        <v>38085</v>
      </c>
      <c r="B958" s="261" t="s">
        <v>1295</v>
      </c>
      <c r="C958" s="268" t="s">
        <v>347</v>
      </c>
      <c r="D958" s="283">
        <v>18.22</v>
      </c>
    </row>
    <row r="959" spans="1:4">
      <c r="A959" s="268">
        <v>659</v>
      </c>
      <c r="B959" s="261" t="s">
        <v>1296</v>
      </c>
      <c r="C959" s="268" t="s">
        <v>347</v>
      </c>
      <c r="D959" s="283">
        <v>2.88</v>
      </c>
    </row>
    <row r="960" spans="1:4">
      <c r="A960" s="268">
        <v>660</v>
      </c>
      <c r="B960" s="261" t="s">
        <v>1297</v>
      </c>
      <c r="C960" s="268" t="s">
        <v>347</v>
      </c>
      <c r="D960" s="283">
        <v>3.45</v>
      </c>
    </row>
    <row r="961" spans="1:4">
      <c r="A961" s="268">
        <v>658</v>
      </c>
      <c r="B961" s="261" t="s">
        <v>1298</v>
      </c>
      <c r="C961" s="268" t="s">
        <v>347</v>
      </c>
      <c r="D961" s="283">
        <v>1.95</v>
      </c>
    </row>
    <row r="962" spans="1:4">
      <c r="A962" s="268">
        <v>38599</v>
      </c>
      <c r="B962" s="261" t="s">
        <v>1299</v>
      </c>
      <c r="C962" s="268" t="s">
        <v>347</v>
      </c>
      <c r="D962" s="283">
        <v>6</v>
      </c>
    </row>
    <row r="963" spans="1:4">
      <c r="A963" s="268">
        <v>38596</v>
      </c>
      <c r="B963" s="261" t="s">
        <v>1300</v>
      </c>
      <c r="C963" s="268" t="s">
        <v>347</v>
      </c>
      <c r="D963" s="283">
        <v>4.9800000000000004</v>
      </c>
    </row>
    <row r="964" spans="1:4">
      <c r="A964" s="268">
        <v>38600</v>
      </c>
      <c r="B964" s="261" t="s">
        <v>1301</v>
      </c>
      <c r="C964" s="268" t="s">
        <v>347</v>
      </c>
      <c r="D964" s="283">
        <v>6.36</v>
      </c>
    </row>
    <row r="965" spans="1:4">
      <c r="A965" s="268">
        <v>38597</v>
      </c>
      <c r="B965" s="261" t="s">
        <v>1302</v>
      </c>
      <c r="C965" s="268" t="s">
        <v>347</v>
      </c>
      <c r="D965" s="283">
        <v>5.01</v>
      </c>
    </row>
    <row r="966" spans="1:4">
      <c r="A966" s="268">
        <v>38548</v>
      </c>
      <c r="B966" s="261" t="s">
        <v>1303</v>
      </c>
      <c r="C966" s="268" t="s">
        <v>347</v>
      </c>
      <c r="D966" s="283">
        <v>1.43</v>
      </c>
    </row>
    <row r="967" spans="1:4">
      <c r="A967" s="268">
        <v>34649</v>
      </c>
      <c r="B967" s="261" t="s">
        <v>1304</v>
      </c>
      <c r="C967" s="268" t="s">
        <v>347</v>
      </c>
      <c r="D967" s="283">
        <v>2.1</v>
      </c>
    </row>
    <row r="968" spans="1:4">
      <c r="A968" s="268">
        <v>34655</v>
      </c>
      <c r="B968" s="261" t="s">
        <v>1305</v>
      </c>
      <c r="C968" s="268" t="s">
        <v>347</v>
      </c>
      <c r="D968" s="283">
        <v>3.09</v>
      </c>
    </row>
    <row r="969" spans="1:4">
      <c r="A969" s="268">
        <v>40607</v>
      </c>
      <c r="B969" s="261" t="s">
        <v>1306</v>
      </c>
      <c r="C969" s="268" t="s">
        <v>347</v>
      </c>
      <c r="D969" s="283"/>
    </row>
    <row r="970" spans="1:4">
      <c r="A970" s="268">
        <v>567</v>
      </c>
      <c r="B970" s="261" t="s">
        <v>1307</v>
      </c>
      <c r="C970" s="268" t="s">
        <v>111</v>
      </c>
      <c r="D970" s="283">
        <v>11.67</v>
      </c>
    </row>
    <row r="971" spans="1:4">
      <c r="A971" s="268">
        <v>574</v>
      </c>
      <c r="B971" s="261" t="s">
        <v>1308</v>
      </c>
      <c r="C971" s="268" t="s">
        <v>111</v>
      </c>
      <c r="D971" s="283">
        <v>30.67</v>
      </c>
    </row>
    <row r="972" spans="1:4">
      <c r="A972" s="268">
        <v>568</v>
      </c>
      <c r="B972" s="261" t="s">
        <v>1309</v>
      </c>
      <c r="C972" s="268" t="s">
        <v>111</v>
      </c>
      <c r="D972" s="283">
        <v>64.63</v>
      </c>
    </row>
    <row r="973" spans="1:4">
      <c r="A973" s="268">
        <v>4777</v>
      </c>
      <c r="B973" s="261" t="s">
        <v>1310</v>
      </c>
      <c r="C973" s="268" t="s">
        <v>152</v>
      </c>
      <c r="D973" s="283"/>
    </row>
    <row r="974" spans="1:4">
      <c r="A974" s="268">
        <v>592</v>
      </c>
      <c r="B974" s="261" t="s">
        <v>1311</v>
      </c>
      <c r="C974" s="268" t="s">
        <v>152</v>
      </c>
      <c r="D974" s="283"/>
    </row>
    <row r="975" spans="1:4">
      <c r="A975" s="268">
        <v>586</v>
      </c>
      <c r="B975" s="261" t="s">
        <v>1312</v>
      </c>
      <c r="C975" s="268" t="s">
        <v>111</v>
      </c>
      <c r="D975" s="283"/>
    </row>
    <row r="976" spans="1:4">
      <c r="A976" s="268">
        <v>588</v>
      </c>
      <c r="B976" s="261" t="s">
        <v>1313</v>
      </c>
      <c r="C976" s="268" t="s">
        <v>111</v>
      </c>
      <c r="D976" s="283"/>
    </row>
    <row r="977" spans="1:4">
      <c r="A977" s="268">
        <v>591</v>
      </c>
      <c r="B977" s="261" t="s">
        <v>1314</v>
      </c>
      <c r="C977" s="268" t="s">
        <v>152</v>
      </c>
      <c r="D977" s="283"/>
    </row>
    <row r="978" spans="1:4">
      <c r="A978" s="268">
        <v>584</v>
      </c>
      <c r="B978" s="261" t="s">
        <v>1315</v>
      </c>
      <c r="C978" s="268" t="s">
        <v>111</v>
      </c>
      <c r="D978" s="283"/>
    </row>
    <row r="979" spans="1:4">
      <c r="A979" s="268">
        <v>589</v>
      </c>
      <c r="B979" s="261" t="s">
        <v>1316</v>
      </c>
      <c r="C979" s="268" t="s">
        <v>111</v>
      </c>
      <c r="D979" s="283"/>
    </row>
    <row r="980" spans="1:4">
      <c r="A980" s="268">
        <v>1165</v>
      </c>
      <c r="B980" s="261" t="s">
        <v>1317</v>
      </c>
      <c r="C980" s="268" t="s">
        <v>347</v>
      </c>
      <c r="D980" s="283"/>
    </row>
    <row r="981" spans="1:4">
      <c r="A981" s="268">
        <v>1164</v>
      </c>
      <c r="B981" s="261" t="s">
        <v>1318</v>
      </c>
      <c r="C981" s="268" t="s">
        <v>347</v>
      </c>
      <c r="D981" s="283"/>
    </row>
    <row r="982" spans="1:4">
      <c r="A982" s="268">
        <v>1170</v>
      </c>
      <c r="B982" s="261" t="s">
        <v>1319</v>
      </c>
      <c r="C982" s="268" t="s">
        <v>347</v>
      </c>
      <c r="D982" s="283"/>
    </row>
    <row r="983" spans="1:4">
      <c r="A983" s="268">
        <v>1162</v>
      </c>
      <c r="B983" s="261" t="s">
        <v>1320</v>
      </c>
      <c r="C983" s="268" t="s">
        <v>347</v>
      </c>
      <c r="D983" s="283"/>
    </row>
    <row r="984" spans="1:4">
      <c r="A984" s="268">
        <v>12395</v>
      </c>
      <c r="B984" s="261" t="s">
        <v>1321</v>
      </c>
      <c r="C984" s="268" t="s">
        <v>347</v>
      </c>
      <c r="D984" s="283"/>
    </row>
    <row r="985" spans="1:4">
      <c r="A985" s="268">
        <v>1169</v>
      </c>
      <c r="B985" s="261" t="s">
        <v>1322</v>
      </c>
      <c r="C985" s="268" t="s">
        <v>347</v>
      </c>
      <c r="D985" s="283"/>
    </row>
    <row r="986" spans="1:4">
      <c r="A986" s="268">
        <v>1166</v>
      </c>
      <c r="B986" s="261" t="s">
        <v>1323</v>
      </c>
      <c r="C986" s="268" t="s">
        <v>347</v>
      </c>
      <c r="D986" s="283"/>
    </row>
    <row r="987" spans="1:4">
      <c r="A987" s="268">
        <v>1168</v>
      </c>
      <c r="B987" s="261" t="s">
        <v>1324</v>
      </c>
      <c r="C987" s="268" t="s">
        <v>347</v>
      </c>
      <c r="D987" s="283"/>
    </row>
    <row r="988" spans="1:4">
      <c r="A988" s="268">
        <v>1163</v>
      </c>
      <c r="B988" s="261" t="s">
        <v>1325</v>
      </c>
      <c r="C988" s="268" t="s">
        <v>347</v>
      </c>
      <c r="D988" s="283"/>
    </row>
    <row r="989" spans="1:4">
      <c r="A989" s="268">
        <v>12396</v>
      </c>
      <c r="B989" s="261" t="s">
        <v>1326</v>
      </c>
      <c r="C989" s="268" t="s">
        <v>347</v>
      </c>
      <c r="D989" s="283"/>
    </row>
    <row r="990" spans="1:4">
      <c r="A990" s="268">
        <v>1167</v>
      </c>
      <c r="B990" s="261" t="s">
        <v>1327</v>
      </c>
      <c r="C990" s="268" t="s">
        <v>347</v>
      </c>
      <c r="D990" s="283"/>
    </row>
    <row r="991" spans="1:4">
      <c r="A991" s="268">
        <v>36331</v>
      </c>
      <c r="B991" s="261" t="s">
        <v>1328</v>
      </c>
      <c r="C991" s="268" t="s">
        <v>347</v>
      </c>
      <c r="D991" s="283"/>
    </row>
    <row r="992" spans="1:4">
      <c r="A992" s="268">
        <v>36346</v>
      </c>
      <c r="B992" s="261" t="s">
        <v>1329</v>
      </c>
      <c r="C992" s="268" t="s">
        <v>347</v>
      </c>
      <c r="D992" s="283"/>
    </row>
    <row r="993" spans="1:4">
      <c r="A993" s="268">
        <v>1202</v>
      </c>
      <c r="B993" s="261" t="s">
        <v>1330</v>
      </c>
      <c r="C993" s="268" t="s">
        <v>347</v>
      </c>
      <c r="D993" s="283">
        <v>4.78</v>
      </c>
    </row>
    <row r="994" spans="1:4">
      <c r="A994" s="268">
        <v>1197</v>
      </c>
      <c r="B994" s="261" t="s">
        <v>1331</v>
      </c>
      <c r="C994" s="268" t="s">
        <v>347</v>
      </c>
      <c r="D994" s="283">
        <v>1.68</v>
      </c>
    </row>
    <row r="995" spans="1:4">
      <c r="A995" s="268">
        <v>1198</v>
      </c>
      <c r="B995" s="261" t="s">
        <v>1332</v>
      </c>
      <c r="C995" s="268" t="s">
        <v>347</v>
      </c>
      <c r="D995" s="283">
        <v>2.2000000000000002</v>
      </c>
    </row>
    <row r="996" spans="1:4">
      <c r="A996" s="268">
        <v>20088</v>
      </c>
      <c r="B996" s="261" t="s">
        <v>1333</v>
      </c>
      <c r="C996" s="268" t="s">
        <v>347</v>
      </c>
      <c r="D996" s="283">
        <v>10.7</v>
      </c>
    </row>
    <row r="997" spans="1:4">
      <c r="A997" s="268">
        <v>20089</v>
      </c>
      <c r="B997" s="261" t="s">
        <v>1334</v>
      </c>
      <c r="C997" s="268" t="s">
        <v>347</v>
      </c>
      <c r="D997" s="283">
        <v>52.48</v>
      </c>
    </row>
    <row r="998" spans="1:4">
      <c r="A998" s="268">
        <v>20087</v>
      </c>
      <c r="B998" s="261" t="s">
        <v>1335</v>
      </c>
      <c r="C998" s="268" t="s">
        <v>347</v>
      </c>
      <c r="D998" s="283">
        <v>8.86</v>
      </c>
    </row>
    <row r="999" spans="1:4">
      <c r="A999" s="268">
        <v>1191</v>
      </c>
      <c r="B999" s="261" t="s">
        <v>1336</v>
      </c>
      <c r="C999" s="268" t="s">
        <v>347</v>
      </c>
      <c r="D999" s="283">
        <v>1.2</v>
      </c>
    </row>
    <row r="1000" spans="1:4">
      <c r="A1000" s="268">
        <v>1185</v>
      </c>
      <c r="B1000" s="261" t="s">
        <v>1337</v>
      </c>
      <c r="C1000" s="268" t="s">
        <v>347</v>
      </c>
      <c r="D1000" s="283">
        <v>1.2</v>
      </c>
    </row>
    <row r="1001" spans="1:4">
      <c r="A1001" s="268">
        <v>1189</v>
      </c>
      <c r="B1001" s="261" t="s">
        <v>1338</v>
      </c>
      <c r="C1001" s="268" t="s">
        <v>347</v>
      </c>
      <c r="D1001" s="283">
        <v>1.96</v>
      </c>
    </row>
    <row r="1002" spans="1:4">
      <c r="A1002" s="268">
        <v>1193</v>
      </c>
      <c r="B1002" s="261" t="s">
        <v>1339</v>
      </c>
      <c r="C1002" s="268" t="s">
        <v>347</v>
      </c>
      <c r="D1002" s="283">
        <v>3.77</v>
      </c>
    </row>
    <row r="1003" spans="1:4">
      <c r="A1003" s="268">
        <v>1194</v>
      </c>
      <c r="B1003" s="261" t="s">
        <v>1340</v>
      </c>
      <c r="C1003" s="268" t="s">
        <v>347</v>
      </c>
      <c r="D1003" s="283">
        <v>6.82</v>
      </c>
    </row>
    <row r="1004" spans="1:4">
      <c r="A1004" s="268">
        <v>1195</v>
      </c>
      <c r="B1004" s="261" t="s">
        <v>1341</v>
      </c>
      <c r="C1004" s="268" t="s">
        <v>347</v>
      </c>
      <c r="D1004" s="283">
        <v>11.47</v>
      </c>
    </row>
    <row r="1005" spans="1:4">
      <c r="A1005" s="268">
        <v>1204</v>
      </c>
      <c r="B1005" s="261" t="s">
        <v>1342</v>
      </c>
      <c r="C1005" s="268" t="s">
        <v>347</v>
      </c>
      <c r="D1005" s="283">
        <v>20.07</v>
      </c>
    </row>
    <row r="1006" spans="1:4">
      <c r="A1006" s="268">
        <v>1200</v>
      </c>
      <c r="B1006" s="261" t="s">
        <v>1343</v>
      </c>
      <c r="C1006" s="268" t="s">
        <v>347</v>
      </c>
      <c r="D1006" s="283">
        <v>8.0399999999999991</v>
      </c>
    </row>
    <row r="1007" spans="1:4">
      <c r="A1007" s="268">
        <v>12909</v>
      </c>
      <c r="B1007" s="261" t="s">
        <v>1344</v>
      </c>
      <c r="C1007" s="268" t="s">
        <v>347</v>
      </c>
      <c r="D1007" s="283">
        <v>3.73</v>
      </c>
    </row>
    <row r="1008" spans="1:4">
      <c r="A1008" s="268">
        <v>12910</v>
      </c>
      <c r="B1008" s="261" t="s">
        <v>1345</v>
      </c>
      <c r="C1008" s="268" t="s">
        <v>347</v>
      </c>
      <c r="D1008" s="283">
        <v>6.7</v>
      </c>
    </row>
    <row r="1009" spans="1:4">
      <c r="A1009" s="268">
        <v>1207</v>
      </c>
      <c r="B1009" s="261" t="s">
        <v>1346</v>
      </c>
      <c r="C1009" s="268" t="s">
        <v>347</v>
      </c>
      <c r="D1009" s="283"/>
    </row>
    <row r="1010" spans="1:4">
      <c r="A1010" s="268">
        <v>1206</v>
      </c>
      <c r="B1010" s="261" t="s">
        <v>1347</v>
      </c>
      <c r="C1010" s="268" t="s">
        <v>347</v>
      </c>
      <c r="D1010" s="283"/>
    </row>
    <row r="1011" spans="1:4">
      <c r="A1011" s="268">
        <v>1183</v>
      </c>
      <c r="B1011" s="261" t="s">
        <v>1348</v>
      </c>
      <c r="C1011" s="268" t="s">
        <v>347</v>
      </c>
      <c r="D1011" s="283"/>
    </row>
    <row r="1012" spans="1:4">
      <c r="A1012" s="268">
        <v>42685</v>
      </c>
      <c r="B1012" s="261" t="s">
        <v>1349</v>
      </c>
      <c r="C1012" s="268" t="s">
        <v>347</v>
      </c>
      <c r="D1012" s="283">
        <v>54.39</v>
      </c>
    </row>
    <row r="1013" spans="1:4">
      <c r="A1013" s="268">
        <v>42686</v>
      </c>
      <c r="B1013" s="261" t="s">
        <v>1350</v>
      </c>
      <c r="C1013" s="268" t="s">
        <v>347</v>
      </c>
      <c r="D1013" s="283">
        <v>59.9</v>
      </c>
    </row>
    <row r="1014" spans="1:4">
      <c r="A1014" s="268">
        <v>12894</v>
      </c>
      <c r="B1014" s="261" t="s">
        <v>1351</v>
      </c>
      <c r="C1014" s="268" t="s">
        <v>347</v>
      </c>
      <c r="D1014" s="283">
        <v>22.19</v>
      </c>
    </row>
    <row r="1015" spans="1:4">
      <c r="A1015" s="268">
        <v>12895</v>
      </c>
      <c r="B1015" s="261" t="s">
        <v>1352</v>
      </c>
      <c r="C1015" s="268" t="s">
        <v>347</v>
      </c>
      <c r="D1015" s="283">
        <v>14.9</v>
      </c>
    </row>
    <row r="1016" spans="1:4">
      <c r="A1016" s="268">
        <v>1631</v>
      </c>
      <c r="B1016" s="261" t="s">
        <v>1353</v>
      </c>
      <c r="C1016" s="268" t="s">
        <v>347</v>
      </c>
      <c r="D1016" s="283"/>
    </row>
    <row r="1017" spans="1:4">
      <c r="A1017" s="268">
        <v>1633</v>
      </c>
      <c r="B1017" s="261" t="s">
        <v>1354</v>
      </c>
      <c r="C1017" s="268" t="s">
        <v>347</v>
      </c>
      <c r="D1017" s="283"/>
    </row>
    <row r="1018" spans="1:4">
      <c r="A1018" s="268">
        <v>10818</v>
      </c>
      <c r="B1018" s="261" t="s">
        <v>1355</v>
      </c>
      <c r="C1018" s="268" t="s">
        <v>152</v>
      </c>
      <c r="D1018" s="283">
        <v>75.569999999999993</v>
      </c>
    </row>
    <row r="1019" spans="1:4">
      <c r="A1019" s="268">
        <v>41410</v>
      </c>
      <c r="B1019" s="261" t="s">
        <v>1356</v>
      </c>
      <c r="C1019" s="268" t="s">
        <v>347</v>
      </c>
      <c r="D1019" s="283"/>
    </row>
    <row r="1020" spans="1:4">
      <c r="A1020" s="268">
        <v>41411</v>
      </c>
      <c r="B1020" s="261" t="s">
        <v>1357</v>
      </c>
      <c r="C1020" s="268" t="s">
        <v>347</v>
      </c>
      <c r="D1020" s="283"/>
    </row>
    <row r="1021" spans="1:4">
      <c r="A1021" s="268">
        <v>41412</v>
      </c>
      <c r="B1021" s="261" t="s">
        <v>1358</v>
      </c>
      <c r="C1021" s="268" t="s">
        <v>347</v>
      </c>
      <c r="D1021" s="283"/>
    </row>
    <row r="1022" spans="1:4">
      <c r="A1022" s="268">
        <v>41413</v>
      </c>
      <c r="B1022" s="261" t="s">
        <v>1359</v>
      </c>
      <c r="C1022" s="268" t="s">
        <v>347</v>
      </c>
      <c r="D1022" s="283"/>
    </row>
    <row r="1023" spans="1:4">
      <c r="A1023" s="268">
        <v>39359</v>
      </c>
      <c r="B1023" s="261" t="s">
        <v>1360</v>
      </c>
      <c r="C1023" s="268" t="s">
        <v>347</v>
      </c>
      <c r="D1023" s="283"/>
    </row>
    <row r="1024" spans="1:4">
      <c r="A1024" s="268">
        <v>39360</v>
      </c>
      <c r="B1024" s="261" t="s">
        <v>1361</v>
      </c>
      <c r="C1024" s="268" t="s">
        <v>347</v>
      </c>
      <c r="D1024" s="283"/>
    </row>
    <row r="1025" spans="1:4">
      <c r="A1025" s="268">
        <v>10710</v>
      </c>
      <c r="B1025" s="261" t="s">
        <v>1362</v>
      </c>
      <c r="C1025" s="268" t="s">
        <v>147</v>
      </c>
      <c r="D1025" s="283"/>
    </row>
    <row r="1026" spans="1:4">
      <c r="A1026" s="268">
        <v>10709</v>
      </c>
      <c r="B1026" s="261" t="s">
        <v>1363</v>
      </c>
      <c r="C1026" s="268" t="s">
        <v>147</v>
      </c>
      <c r="D1026" s="283"/>
    </row>
    <row r="1027" spans="1:4">
      <c r="A1027" s="268">
        <v>39636</v>
      </c>
      <c r="B1027" s="261" t="s">
        <v>1364</v>
      </c>
      <c r="C1027" s="268" t="s">
        <v>147</v>
      </c>
      <c r="D1027" s="283"/>
    </row>
    <row r="1028" spans="1:4">
      <c r="A1028" s="268">
        <v>10708</v>
      </c>
      <c r="B1028" s="261" t="s">
        <v>1365</v>
      </c>
      <c r="C1028" s="268" t="s">
        <v>147</v>
      </c>
      <c r="D1028" s="283"/>
    </row>
    <row r="1029" spans="1:4">
      <c r="A1029" s="268">
        <v>39635</v>
      </c>
      <c r="B1029" s="261" t="s">
        <v>1366</v>
      </c>
      <c r="C1029" s="268" t="s">
        <v>147</v>
      </c>
      <c r="D1029" s="283"/>
    </row>
    <row r="1030" spans="1:4">
      <c r="A1030" s="268">
        <v>6117</v>
      </c>
      <c r="B1030" s="261" t="s">
        <v>1367</v>
      </c>
      <c r="C1030" s="268" t="s">
        <v>101</v>
      </c>
      <c r="D1030" s="283">
        <v>16.66</v>
      </c>
    </row>
    <row r="1031" spans="1:4">
      <c r="A1031" s="268">
        <v>40913</v>
      </c>
      <c r="B1031" s="261" t="s">
        <v>1368</v>
      </c>
      <c r="C1031" s="268" t="s">
        <v>493</v>
      </c>
      <c r="D1031" s="283">
        <v>2916.2</v>
      </c>
    </row>
    <row r="1032" spans="1:4">
      <c r="A1032" s="268">
        <v>1214</v>
      </c>
      <c r="B1032" s="261" t="s">
        <v>1369</v>
      </c>
      <c r="C1032" s="268" t="s">
        <v>101</v>
      </c>
      <c r="D1032" s="283">
        <v>19.88</v>
      </c>
    </row>
    <row r="1033" spans="1:4">
      <c r="A1033" s="268">
        <v>40915</v>
      </c>
      <c r="B1033" s="261" t="s">
        <v>1370</v>
      </c>
      <c r="C1033" s="268" t="s">
        <v>493</v>
      </c>
      <c r="D1033" s="283">
        <v>3479.51</v>
      </c>
    </row>
    <row r="1034" spans="1:4">
      <c r="A1034" s="268">
        <v>40914</v>
      </c>
      <c r="B1034" s="261" t="s">
        <v>1371</v>
      </c>
      <c r="C1034" s="268" t="s">
        <v>493</v>
      </c>
      <c r="D1034" s="283">
        <v>3652.11</v>
      </c>
    </row>
    <row r="1035" spans="1:4">
      <c r="A1035" s="268">
        <v>1213</v>
      </c>
      <c r="B1035" s="261" t="s">
        <v>1372</v>
      </c>
      <c r="C1035" s="268" t="s">
        <v>101</v>
      </c>
      <c r="D1035" s="283">
        <v>20.87</v>
      </c>
    </row>
    <row r="1036" spans="1:4">
      <c r="A1036" s="268">
        <v>5091</v>
      </c>
      <c r="B1036" s="261" t="s">
        <v>1373</v>
      </c>
      <c r="C1036" s="268" t="s">
        <v>347</v>
      </c>
      <c r="D1036" s="283">
        <v>22.45</v>
      </c>
    </row>
    <row r="1037" spans="1:4">
      <c r="A1037" s="268">
        <v>2711</v>
      </c>
      <c r="B1037" s="261" t="s">
        <v>1374</v>
      </c>
      <c r="C1037" s="268" t="s">
        <v>347</v>
      </c>
      <c r="D1037" s="283">
        <v>189.9</v>
      </c>
    </row>
    <row r="1038" spans="1:4">
      <c r="A1038" s="268">
        <v>45235</v>
      </c>
      <c r="B1038" s="261" t="s">
        <v>1375</v>
      </c>
      <c r="C1038" s="268" t="s">
        <v>347</v>
      </c>
      <c r="D1038" s="283">
        <v>1223.48</v>
      </c>
    </row>
    <row r="1039" spans="1:4">
      <c r="A1039" s="268">
        <v>37727</v>
      </c>
      <c r="B1039" s="261" t="s">
        <v>1376</v>
      </c>
      <c r="C1039" s="268" t="s">
        <v>347</v>
      </c>
      <c r="D1039" s="283"/>
    </row>
    <row r="1040" spans="1:4">
      <c r="A1040" s="268">
        <v>37730</v>
      </c>
      <c r="B1040" s="261" t="s">
        <v>1377</v>
      </c>
      <c r="C1040" s="268" t="s">
        <v>347</v>
      </c>
      <c r="D1040" s="283"/>
    </row>
    <row r="1041" spans="1:4">
      <c r="A1041" s="268">
        <v>37731</v>
      </c>
      <c r="B1041" s="261" t="s">
        <v>1378</v>
      </c>
      <c r="C1041" s="268" t="s">
        <v>347</v>
      </c>
      <c r="D1041" s="283"/>
    </row>
    <row r="1042" spans="1:4">
      <c r="A1042" s="268">
        <v>37732</v>
      </c>
      <c r="B1042" s="261" t="s">
        <v>1379</v>
      </c>
      <c r="C1042" s="268" t="s">
        <v>347</v>
      </c>
      <c r="D1042" s="283"/>
    </row>
    <row r="1043" spans="1:4">
      <c r="A1043" s="268">
        <v>45194</v>
      </c>
      <c r="B1043" s="261" t="s">
        <v>1380</v>
      </c>
      <c r="C1043" s="268" t="s">
        <v>347</v>
      </c>
      <c r="D1043" s="283">
        <v>178.12</v>
      </c>
    </row>
    <row r="1044" spans="1:4">
      <c r="A1044" s="268">
        <v>37762</v>
      </c>
      <c r="B1044" s="261" t="s">
        <v>1381</v>
      </c>
      <c r="C1044" s="268" t="s">
        <v>347</v>
      </c>
      <c r="D1044" s="283"/>
    </row>
    <row r="1045" spans="1:4">
      <c r="A1045" s="268">
        <v>37763</v>
      </c>
      <c r="B1045" s="261" t="s">
        <v>1382</v>
      </c>
      <c r="C1045" s="268" t="s">
        <v>347</v>
      </c>
      <c r="D1045" s="283"/>
    </row>
    <row r="1046" spans="1:4">
      <c r="A1046" s="268">
        <v>41992</v>
      </c>
      <c r="B1046" s="261" t="s">
        <v>1383</v>
      </c>
      <c r="C1046" s="268" t="s">
        <v>347</v>
      </c>
      <c r="D1046" s="283"/>
    </row>
    <row r="1047" spans="1:4">
      <c r="A1047" s="268">
        <v>13215</v>
      </c>
      <c r="B1047" s="261" t="s">
        <v>1384</v>
      </c>
      <c r="C1047" s="268" t="s">
        <v>347</v>
      </c>
      <c r="D1047" s="283"/>
    </row>
    <row r="1048" spans="1:4">
      <c r="A1048" s="268">
        <v>4235</v>
      </c>
      <c r="B1048" s="261" t="s">
        <v>1385</v>
      </c>
      <c r="C1048" s="268" t="s">
        <v>101</v>
      </c>
      <c r="D1048" s="283">
        <v>17.37</v>
      </c>
    </row>
    <row r="1049" spans="1:4">
      <c r="A1049" s="268">
        <v>40976</v>
      </c>
      <c r="B1049" s="261" t="s">
        <v>1386</v>
      </c>
      <c r="C1049" s="268" t="s">
        <v>493</v>
      </c>
      <c r="D1049" s="283">
        <v>3040.7</v>
      </c>
    </row>
    <row r="1050" spans="1:4">
      <c r="A1050" s="268">
        <v>43091</v>
      </c>
      <c r="B1050" s="261" t="s">
        <v>1387</v>
      </c>
      <c r="C1050" s="268" t="s">
        <v>347</v>
      </c>
      <c r="D1050" s="283">
        <v>9203.68</v>
      </c>
    </row>
    <row r="1051" spans="1:4">
      <c r="A1051" s="268">
        <v>43092</v>
      </c>
      <c r="B1051" s="261" t="s">
        <v>1388</v>
      </c>
      <c r="C1051" s="268" t="s">
        <v>347</v>
      </c>
      <c r="D1051" s="283">
        <v>12271.58</v>
      </c>
    </row>
    <row r="1052" spans="1:4">
      <c r="A1052" s="268">
        <v>43089</v>
      </c>
      <c r="B1052" s="261" t="s">
        <v>1389</v>
      </c>
      <c r="C1052" s="268" t="s">
        <v>347</v>
      </c>
      <c r="D1052" s="283">
        <v>2138.67</v>
      </c>
    </row>
    <row r="1053" spans="1:4">
      <c r="A1053" s="268">
        <v>43090</v>
      </c>
      <c r="B1053" s="261" t="s">
        <v>1390</v>
      </c>
      <c r="C1053" s="268" t="s">
        <v>347</v>
      </c>
      <c r="D1053" s="283">
        <v>4719.84</v>
      </c>
    </row>
    <row r="1054" spans="1:4">
      <c r="A1054" s="268">
        <v>41967</v>
      </c>
      <c r="B1054" s="261" t="s">
        <v>1391</v>
      </c>
      <c r="C1054" s="268" t="s">
        <v>395</v>
      </c>
      <c r="D1054" s="283">
        <v>35.369999999999997</v>
      </c>
    </row>
    <row r="1055" spans="1:4">
      <c r="A1055" s="268">
        <v>12760</v>
      </c>
      <c r="B1055" s="261" t="s">
        <v>1392</v>
      </c>
      <c r="C1055" s="268" t="s">
        <v>147</v>
      </c>
      <c r="D1055" s="283">
        <v>1622.38</v>
      </c>
    </row>
    <row r="1056" spans="1:4">
      <c r="A1056" s="268">
        <v>12759</v>
      </c>
      <c r="B1056" s="261" t="s">
        <v>1393</v>
      </c>
      <c r="C1056" s="268" t="s">
        <v>147</v>
      </c>
      <c r="D1056" s="283">
        <v>1081.57</v>
      </c>
    </row>
    <row r="1057" spans="1:4">
      <c r="A1057" s="268">
        <v>43105</v>
      </c>
      <c r="B1057" s="261" t="s">
        <v>1394</v>
      </c>
      <c r="C1057" s="268" t="s">
        <v>152</v>
      </c>
      <c r="D1057" s="283">
        <v>31.87</v>
      </c>
    </row>
    <row r="1058" spans="1:4">
      <c r="A1058" s="268">
        <v>40424</v>
      </c>
      <c r="B1058" s="261" t="s">
        <v>1395</v>
      </c>
      <c r="C1058" s="268" t="s">
        <v>152</v>
      </c>
      <c r="D1058" s="283">
        <v>8.09</v>
      </c>
    </row>
    <row r="1059" spans="1:4">
      <c r="A1059" s="268">
        <v>1325</v>
      </c>
      <c r="B1059" s="261" t="s">
        <v>1396</v>
      </c>
      <c r="C1059" s="268" t="s">
        <v>152</v>
      </c>
      <c r="D1059" s="283">
        <v>8.8699999999999992</v>
      </c>
    </row>
    <row r="1060" spans="1:4">
      <c r="A1060" s="268">
        <v>1327</v>
      </c>
      <c r="B1060" s="261" t="s">
        <v>1397</v>
      </c>
      <c r="C1060" s="268" t="s">
        <v>152</v>
      </c>
      <c r="D1060" s="283">
        <v>9.44</v>
      </c>
    </row>
    <row r="1061" spans="1:4">
      <c r="A1061" s="268">
        <v>1328</v>
      </c>
      <c r="B1061" s="261" t="s">
        <v>1398</v>
      </c>
      <c r="C1061" s="268" t="s">
        <v>152</v>
      </c>
      <c r="D1061" s="283">
        <v>8.89</v>
      </c>
    </row>
    <row r="1062" spans="1:4">
      <c r="A1062" s="268">
        <v>1321</v>
      </c>
      <c r="B1062" s="261" t="s">
        <v>1399</v>
      </c>
      <c r="C1062" s="268" t="s">
        <v>152</v>
      </c>
      <c r="D1062" s="283">
        <v>8.23</v>
      </c>
    </row>
    <row r="1063" spans="1:4">
      <c r="A1063" s="268">
        <v>1318</v>
      </c>
      <c r="B1063" s="261" t="s">
        <v>1400</v>
      </c>
      <c r="C1063" s="268" t="s">
        <v>152</v>
      </c>
      <c r="D1063" s="283">
        <v>8.24</v>
      </c>
    </row>
    <row r="1064" spans="1:4">
      <c r="A1064" s="268">
        <v>1322</v>
      </c>
      <c r="B1064" s="261" t="s">
        <v>1401</v>
      </c>
      <c r="C1064" s="268" t="s">
        <v>152</v>
      </c>
      <c r="D1064" s="283">
        <v>8.6999999999999993</v>
      </c>
    </row>
    <row r="1065" spans="1:4">
      <c r="A1065" s="268">
        <v>1323</v>
      </c>
      <c r="B1065" s="261" t="s">
        <v>1402</v>
      </c>
      <c r="C1065" s="268" t="s">
        <v>152</v>
      </c>
      <c r="D1065" s="283">
        <v>8.6999999999999993</v>
      </c>
    </row>
    <row r="1066" spans="1:4">
      <c r="A1066" s="268">
        <v>1319</v>
      </c>
      <c r="B1066" s="261" t="s">
        <v>1403</v>
      </c>
      <c r="C1066" s="268" t="s">
        <v>152</v>
      </c>
      <c r="D1066" s="283">
        <v>7.33</v>
      </c>
    </row>
    <row r="1067" spans="1:4">
      <c r="A1067" s="268">
        <v>11026</v>
      </c>
      <c r="B1067" s="261" t="s">
        <v>1404</v>
      </c>
      <c r="C1067" s="268" t="s">
        <v>152</v>
      </c>
      <c r="D1067" s="283">
        <v>10.09</v>
      </c>
    </row>
    <row r="1068" spans="1:4">
      <c r="A1068" s="268">
        <v>11027</v>
      </c>
      <c r="B1068" s="261" t="s">
        <v>1405</v>
      </c>
      <c r="C1068" s="268" t="s">
        <v>152</v>
      </c>
      <c r="D1068" s="283">
        <v>10.5</v>
      </c>
    </row>
    <row r="1069" spans="1:4">
      <c r="A1069" s="268">
        <v>11046</v>
      </c>
      <c r="B1069" s="261" t="s">
        <v>1406</v>
      </c>
      <c r="C1069" s="268" t="s">
        <v>152</v>
      </c>
      <c r="D1069" s="283">
        <v>10.06</v>
      </c>
    </row>
    <row r="1070" spans="1:4">
      <c r="A1070" s="268">
        <v>11047</v>
      </c>
      <c r="B1070" s="261" t="s">
        <v>1407</v>
      </c>
      <c r="C1070" s="268" t="s">
        <v>152</v>
      </c>
      <c r="D1070" s="283">
        <v>10.96</v>
      </c>
    </row>
    <row r="1071" spans="1:4">
      <c r="A1071" s="268">
        <v>43668</v>
      </c>
      <c r="B1071" s="261" t="s">
        <v>1408</v>
      </c>
      <c r="C1071" s="268" t="s">
        <v>152</v>
      </c>
      <c r="D1071" s="283">
        <v>9.67</v>
      </c>
    </row>
    <row r="1072" spans="1:4">
      <c r="A1072" s="268">
        <v>11049</v>
      </c>
      <c r="B1072" s="261" t="s">
        <v>1409</v>
      </c>
      <c r="C1072" s="268" t="s">
        <v>152</v>
      </c>
      <c r="D1072" s="283">
        <v>10.48</v>
      </c>
    </row>
    <row r="1073" spans="1:4">
      <c r="A1073" s="268">
        <v>43106</v>
      </c>
      <c r="B1073" s="261" t="s">
        <v>1410</v>
      </c>
      <c r="C1073" s="268" t="s">
        <v>152</v>
      </c>
      <c r="D1073" s="283">
        <v>10.54</v>
      </c>
    </row>
    <row r="1074" spans="1:4">
      <c r="A1074" s="268">
        <v>11051</v>
      </c>
      <c r="B1074" s="261" t="s">
        <v>1411</v>
      </c>
      <c r="C1074" s="268" t="s">
        <v>152</v>
      </c>
      <c r="D1074" s="283">
        <v>11</v>
      </c>
    </row>
    <row r="1075" spans="1:4">
      <c r="A1075" s="268">
        <v>11061</v>
      </c>
      <c r="B1075" s="261" t="s">
        <v>1412</v>
      </c>
      <c r="C1075" s="268" t="s">
        <v>152</v>
      </c>
      <c r="D1075" s="283">
        <v>13.2</v>
      </c>
    </row>
    <row r="1076" spans="1:4">
      <c r="A1076" s="268">
        <v>43667</v>
      </c>
      <c r="B1076" s="261" t="s">
        <v>1413</v>
      </c>
      <c r="C1076" s="268" t="s">
        <v>152</v>
      </c>
      <c r="D1076" s="283">
        <v>9.59</v>
      </c>
    </row>
    <row r="1077" spans="1:4">
      <c r="A1077" s="268">
        <v>1333</v>
      </c>
      <c r="B1077" s="261" t="s">
        <v>1414</v>
      </c>
      <c r="C1077" s="268" t="s">
        <v>152</v>
      </c>
      <c r="D1077" s="283">
        <v>7.99</v>
      </c>
    </row>
    <row r="1078" spans="1:4">
      <c r="A1078" s="268">
        <v>1330</v>
      </c>
      <c r="B1078" s="261" t="s">
        <v>1415</v>
      </c>
      <c r="C1078" s="268" t="s">
        <v>152</v>
      </c>
      <c r="D1078" s="283">
        <v>7.91</v>
      </c>
    </row>
    <row r="1079" spans="1:4">
      <c r="A1079" s="268">
        <v>10957</v>
      </c>
      <c r="B1079" s="261" t="s">
        <v>1416</v>
      </c>
      <c r="C1079" s="268" t="s">
        <v>152</v>
      </c>
      <c r="D1079" s="283">
        <v>9.1300000000000008</v>
      </c>
    </row>
    <row r="1080" spans="1:4">
      <c r="A1080" s="268">
        <v>1332</v>
      </c>
      <c r="B1080" s="261" t="s">
        <v>1417</v>
      </c>
      <c r="C1080" s="268" t="s">
        <v>152</v>
      </c>
      <c r="D1080" s="283">
        <v>8.1199999999999992</v>
      </c>
    </row>
    <row r="1081" spans="1:4">
      <c r="A1081" s="268">
        <v>1334</v>
      </c>
      <c r="B1081" s="261" t="s">
        <v>1418</v>
      </c>
      <c r="C1081" s="268" t="s">
        <v>152</v>
      </c>
      <c r="D1081" s="283">
        <v>9</v>
      </c>
    </row>
    <row r="1082" spans="1:4">
      <c r="A1082" s="268">
        <v>1335</v>
      </c>
      <c r="B1082" s="261" t="s">
        <v>1419</v>
      </c>
      <c r="C1082" s="268" t="s">
        <v>152</v>
      </c>
      <c r="D1082" s="283">
        <v>9.3000000000000007</v>
      </c>
    </row>
    <row r="1083" spans="1:4">
      <c r="A1083" s="268">
        <v>40425</v>
      </c>
      <c r="B1083" s="261" t="s">
        <v>1420</v>
      </c>
      <c r="C1083" s="268" t="s">
        <v>152</v>
      </c>
      <c r="D1083" s="283">
        <v>7.96</v>
      </c>
    </row>
    <row r="1084" spans="1:4">
      <c r="A1084" s="268">
        <v>1337</v>
      </c>
      <c r="B1084" s="261" t="s">
        <v>1421</v>
      </c>
      <c r="C1084" s="268" t="s">
        <v>152</v>
      </c>
      <c r="D1084" s="283">
        <v>9.1300000000000008</v>
      </c>
    </row>
    <row r="1085" spans="1:4">
      <c r="A1085" s="268">
        <v>34659</v>
      </c>
      <c r="B1085" s="261" t="s">
        <v>1422</v>
      </c>
      <c r="C1085" s="268" t="s">
        <v>147</v>
      </c>
      <c r="D1085" s="283">
        <v>47.01</v>
      </c>
    </row>
    <row r="1086" spans="1:4">
      <c r="A1086" s="268">
        <v>34514</v>
      </c>
      <c r="B1086" s="261" t="s">
        <v>1423</v>
      </c>
      <c r="C1086" s="268" t="s">
        <v>147</v>
      </c>
      <c r="D1086" s="283">
        <v>52.07</v>
      </c>
    </row>
    <row r="1087" spans="1:4">
      <c r="A1087" s="268">
        <v>34660</v>
      </c>
      <c r="B1087" s="261" t="s">
        <v>1424</v>
      </c>
      <c r="C1087" s="268" t="s">
        <v>147</v>
      </c>
      <c r="D1087" s="283">
        <v>66.08</v>
      </c>
    </row>
    <row r="1088" spans="1:4">
      <c r="A1088" s="268">
        <v>34661</v>
      </c>
      <c r="B1088" s="261" t="s">
        <v>1425</v>
      </c>
      <c r="C1088" s="268" t="s">
        <v>147</v>
      </c>
      <c r="D1088" s="283">
        <v>94.91</v>
      </c>
    </row>
    <row r="1089" spans="1:4">
      <c r="A1089" s="268">
        <v>34667</v>
      </c>
      <c r="B1089" s="261" t="s">
        <v>1426</v>
      </c>
      <c r="C1089" s="268" t="s">
        <v>147</v>
      </c>
      <c r="D1089" s="283">
        <v>34.369999999999997</v>
      </c>
    </row>
    <row r="1090" spans="1:4">
      <c r="A1090" s="268">
        <v>34668</v>
      </c>
      <c r="B1090" s="261" t="s">
        <v>1427</v>
      </c>
      <c r="C1090" s="268" t="s">
        <v>147</v>
      </c>
      <c r="D1090" s="283">
        <v>44.91</v>
      </c>
    </row>
    <row r="1091" spans="1:4">
      <c r="A1091" s="268">
        <v>34741</v>
      </c>
      <c r="B1091" s="261" t="s">
        <v>1428</v>
      </c>
      <c r="C1091" s="268" t="s">
        <v>147</v>
      </c>
      <c r="D1091" s="283">
        <v>49.42</v>
      </c>
    </row>
    <row r="1092" spans="1:4">
      <c r="A1092" s="268">
        <v>34664</v>
      </c>
      <c r="B1092" s="261" t="s">
        <v>1429</v>
      </c>
      <c r="C1092" s="268" t="s">
        <v>147</v>
      </c>
      <c r="D1092" s="283">
        <v>53.93</v>
      </c>
    </row>
    <row r="1093" spans="1:4">
      <c r="A1093" s="268">
        <v>34665</v>
      </c>
      <c r="B1093" s="261" t="s">
        <v>1430</v>
      </c>
      <c r="C1093" s="268" t="s">
        <v>147</v>
      </c>
      <c r="D1093" s="283">
        <v>66.95</v>
      </c>
    </row>
    <row r="1094" spans="1:4">
      <c r="A1094" s="268">
        <v>34666</v>
      </c>
      <c r="B1094" s="261" t="s">
        <v>1431</v>
      </c>
      <c r="C1094" s="268" t="s">
        <v>147</v>
      </c>
      <c r="D1094" s="283">
        <v>101.12</v>
      </c>
    </row>
    <row r="1095" spans="1:4">
      <c r="A1095" s="268">
        <v>34669</v>
      </c>
      <c r="B1095" s="261" t="s">
        <v>1432</v>
      </c>
      <c r="C1095" s="268" t="s">
        <v>147</v>
      </c>
      <c r="D1095" s="283">
        <v>37.07</v>
      </c>
    </row>
    <row r="1096" spans="1:4">
      <c r="A1096" s="268">
        <v>34670</v>
      </c>
      <c r="B1096" s="261" t="s">
        <v>1433</v>
      </c>
      <c r="C1096" s="268" t="s">
        <v>147</v>
      </c>
      <c r="D1096" s="283">
        <v>45.35</v>
      </c>
    </row>
    <row r="1097" spans="1:4">
      <c r="A1097" s="268">
        <v>34671</v>
      </c>
      <c r="B1097" s="261" t="s">
        <v>1434</v>
      </c>
      <c r="C1097" s="268" t="s">
        <v>147</v>
      </c>
      <c r="D1097" s="283">
        <v>37.85</v>
      </c>
    </row>
    <row r="1098" spans="1:4">
      <c r="A1098" s="268">
        <v>34672</v>
      </c>
      <c r="B1098" s="261" t="s">
        <v>1435</v>
      </c>
      <c r="C1098" s="268" t="s">
        <v>147</v>
      </c>
      <c r="D1098" s="283">
        <v>39.909999999999997</v>
      </c>
    </row>
    <row r="1099" spans="1:4">
      <c r="A1099" s="268">
        <v>34673</v>
      </c>
      <c r="B1099" s="261" t="s">
        <v>1436</v>
      </c>
      <c r="C1099" s="268" t="s">
        <v>147</v>
      </c>
      <c r="D1099" s="283">
        <v>48.7</v>
      </c>
    </row>
    <row r="1100" spans="1:4">
      <c r="A1100" s="268">
        <v>34674</v>
      </c>
      <c r="B1100" s="261" t="s">
        <v>1437</v>
      </c>
      <c r="C1100" s="268" t="s">
        <v>147</v>
      </c>
      <c r="D1100" s="283">
        <v>64.75</v>
      </c>
    </row>
    <row r="1101" spans="1:4">
      <c r="A1101" s="268">
        <v>34675</v>
      </c>
      <c r="B1101" s="261" t="s">
        <v>1438</v>
      </c>
      <c r="C1101" s="268" t="s">
        <v>147</v>
      </c>
      <c r="D1101" s="283">
        <v>78.94</v>
      </c>
    </row>
    <row r="1102" spans="1:4">
      <c r="A1102" s="268">
        <v>34676</v>
      </c>
      <c r="B1102" s="261" t="s">
        <v>1439</v>
      </c>
      <c r="C1102" s="268" t="s">
        <v>147</v>
      </c>
      <c r="D1102" s="283">
        <v>22.73</v>
      </c>
    </row>
    <row r="1103" spans="1:4">
      <c r="A1103" s="268">
        <v>34677</v>
      </c>
      <c r="B1103" s="261" t="s">
        <v>1440</v>
      </c>
      <c r="C1103" s="268" t="s">
        <v>147</v>
      </c>
      <c r="D1103" s="283">
        <v>30.55</v>
      </c>
    </row>
    <row r="1104" spans="1:4">
      <c r="A1104" s="268">
        <v>43126</v>
      </c>
      <c r="B1104" s="261" t="s">
        <v>1441</v>
      </c>
      <c r="C1104" s="268" t="s">
        <v>147</v>
      </c>
      <c r="D1104" s="283"/>
    </row>
    <row r="1105" spans="1:4">
      <c r="A1105" s="268">
        <v>43124</v>
      </c>
      <c r="B1105" s="261" t="s">
        <v>1442</v>
      </c>
      <c r="C1105" s="268" t="s">
        <v>147</v>
      </c>
      <c r="D1105" s="283"/>
    </row>
    <row r="1106" spans="1:4">
      <c r="A1106" s="268">
        <v>43125</v>
      </c>
      <c r="B1106" s="261" t="s">
        <v>1443</v>
      </c>
      <c r="C1106" s="268" t="s">
        <v>147</v>
      </c>
      <c r="D1106" s="283"/>
    </row>
    <row r="1107" spans="1:4">
      <c r="A1107" s="268">
        <v>40623</v>
      </c>
      <c r="B1107" s="261" t="s">
        <v>1444</v>
      </c>
      <c r="C1107" s="268" t="s">
        <v>757</v>
      </c>
      <c r="D1107" s="283">
        <v>88.89</v>
      </c>
    </row>
    <row r="1108" spans="1:4">
      <c r="A1108" s="268">
        <v>1345</v>
      </c>
      <c r="B1108" s="261" t="s">
        <v>1445</v>
      </c>
      <c r="C1108" s="268" t="s">
        <v>147</v>
      </c>
      <c r="D1108" s="283">
        <v>70.959999999999994</v>
      </c>
    </row>
    <row r="1109" spans="1:4">
      <c r="A1109" s="268">
        <v>1346</v>
      </c>
      <c r="B1109" s="261" t="s">
        <v>1446</v>
      </c>
      <c r="C1109" s="268" t="s">
        <v>147</v>
      </c>
      <c r="D1109" s="283">
        <v>41.27</v>
      </c>
    </row>
    <row r="1110" spans="1:4">
      <c r="A1110" s="268">
        <v>1347</v>
      </c>
      <c r="B1110" s="261" t="s">
        <v>1447</v>
      </c>
      <c r="C1110" s="268" t="s">
        <v>147</v>
      </c>
      <c r="D1110" s="283">
        <v>51.14</v>
      </c>
    </row>
    <row r="1111" spans="1:4">
      <c r="A1111" s="268">
        <v>43678</v>
      </c>
      <c r="B1111" s="261" t="s">
        <v>1448</v>
      </c>
      <c r="C1111" s="268" t="s">
        <v>147</v>
      </c>
      <c r="D1111" s="283">
        <v>59.32</v>
      </c>
    </row>
    <row r="1112" spans="1:4">
      <c r="A1112" s="268">
        <v>43680</v>
      </c>
      <c r="B1112" s="261" t="s">
        <v>1449</v>
      </c>
      <c r="C1112" s="268" t="s">
        <v>147</v>
      </c>
      <c r="D1112" s="283">
        <v>85.46</v>
      </c>
    </row>
    <row r="1113" spans="1:4">
      <c r="A1113" s="268">
        <v>43679</v>
      </c>
      <c r="B1113" s="261" t="s">
        <v>1450</v>
      </c>
      <c r="C1113" s="268" t="s">
        <v>147</v>
      </c>
      <c r="D1113" s="283">
        <v>29.99</v>
      </c>
    </row>
    <row r="1114" spans="1:4">
      <c r="A1114" s="268">
        <v>1355</v>
      </c>
      <c r="B1114" s="261" t="s">
        <v>1451</v>
      </c>
      <c r="C1114" s="268" t="s">
        <v>147</v>
      </c>
      <c r="D1114" s="283">
        <v>34.130000000000003</v>
      </c>
    </row>
    <row r="1115" spans="1:4">
      <c r="A1115" s="268">
        <v>1358</v>
      </c>
      <c r="B1115" s="261" t="s">
        <v>1452</v>
      </c>
      <c r="C1115" s="268" t="s">
        <v>147</v>
      </c>
      <c r="D1115" s="283">
        <v>41.9</v>
      </c>
    </row>
    <row r="1116" spans="1:4">
      <c r="A1116" s="268">
        <v>43677</v>
      </c>
      <c r="B1116" s="261" t="s">
        <v>1453</v>
      </c>
      <c r="C1116" s="268" t="s">
        <v>147</v>
      </c>
      <c r="D1116" s="283">
        <v>51.98</v>
      </c>
    </row>
    <row r="1117" spans="1:4">
      <c r="A1117" s="268">
        <v>43682</v>
      </c>
      <c r="B1117" s="261" t="s">
        <v>1454</v>
      </c>
      <c r="C1117" s="268" t="s">
        <v>147</v>
      </c>
      <c r="D1117" s="283">
        <v>15.93</v>
      </c>
    </row>
    <row r="1118" spans="1:4">
      <c r="A1118" s="268">
        <v>43681</v>
      </c>
      <c r="B1118" s="261" t="s">
        <v>1455</v>
      </c>
      <c r="C1118" s="268" t="s">
        <v>147</v>
      </c>
      <c r="D1118" s="283">
        <v>26.4</v>
      </c>
    </row>
    <row r="1119" spans="1:4">
      <c r="A1119" s="268">
        <v>45248</v>
      </c>
      <c r="B1119" s="261" t="s">
        <v>1456</v>
      </c>
      <c r="C1119" s="268" t="s">
        <v>347</v>
      </c>
      <c r="D1119" s="283">
        <v>59.93</v>
      </c>
    </row>
    <row r="1120" spans="1:4">
      <c r="A1120" s="268">
        <v>45243</v>
      </c>
      <c r="B1120" s="261" t="s">
        <v>1457</v>
      </c>
      <c r="C1120" s="268" t="s">
        <v>347</v>
      </c>
      <c r="D1120" s="283">
        <v>193.81</v>
      </c>
    </row>
    <row r="1121" spans="1:4">
      <c r="A1121" s="268">
        <v>45252</v>
      </c>
      <c r="B1121" s="261" t="s">
        <v>1458</v>
      </c>
      <c r="C1121" s="268" t="s">
        <v>347</v>
      </c>
      <c r="D1121" s="283">
        <v>33.99</v>
      </c>
    </row>
    <row r="1122" spans="1:4">
      <c r="A1122" s="268">
        <v>45246</v>
      </c>
      <c r="B1122" s="261" t="s">
        <v>1459</v>
      </c>
      <c r="C1122" s="268" t="s">
        <v>347</v>
      </c>
      <c r="D1122" s="283">
        <v>157.52000000000001</v>
      </c>
    </row>
    <row r="1123" spans="1:4">
      <c r="A1123" s="268">
        <v>20971</v>
      </c>
      <c r="B1123" s="261" t="s">
        <v>1460</v>
      </c>
      <c r="C1123" s="268" t="s">
        <v>347</v>
      </c>
      <c r="D1123" s="283">
        <v>21.66</v>
      </c>
    </row>
    <row r="1124" spans="1:4">
      <c r="A1124" s="268">
        <v>45247</v>
      </c>
      <c r="B1124" s="261" t="s">
        <v>1461</v>
      </c>
      <c r="C1124" s="268" t="s">
        <v>347</v>
      </c>
      <c r="D1124" s="283">
        <v>22.84</v>
      </c>
    </row>
    <row r="1125" spans="1:4">
      <c r="A1125" s="268">
        <v>39746</v>
      </c>
      <c r="B1125" s="261" t="s">
        <v>1462</v>
      </c>
      <c r="C1125" s="268" t="s">
        <v>347</v>
      </c>
      <c r="D1125" s="283">
        <v>127.68</v>
      </c>
    </row>
    <row r="1126" spans="1:4">
      <c r="A1126" s="268">
        <v>13279</v>
      </c>
      <c r="B1126" s="261" t="s">
        <v>1463</v>
      </c>
      <c r="C1126" s="268" t="s">
        <v>152</v>
      </c>
      <c r="D1126" s="283">
        <v>32.33</v>
      </c>
    </row>
    <row r="1127" spans="1:4">
      <c r="A1127" s="268">
        <v>11977</v>
      </c>
      <c r="B1127" s="261" t="s">
        <v>1464</v>
      </c>
      <c r="C1127" s="268" t="s">
        <v>347</v>
      </c>
      <c r="D1127" s="283">
        <v>16.75</v>
      </c>
    </row>
    <row r="1128" spans="1:4">
      <c r="A1128" s="268">
        <v>11976</v>
      </c>
      <c r="B1128" s="261" t="s">
        <v>1465</v>
      </c>
      <c r="C1128" s="268" t="s">
        <v>347</v>
      </c>
      <c r="D1128" s="283">
        <v>1.88</v>
      </c>
    </row>
    <row r="1129" spans="1:4">
      <c r="A1129" s="268">
        <v>11975</v>
      </c>
      <c r="B1129" s="261" t="s">
        <v>1466</v>
      </c>
      <c r="C1129" s="268" t="s">
        <v>347</v>
      </c>
      <c r="D1129" s="283">
        <v>36.700000000000003</v>
      </c>
    </row>
    <row r="1130" spans="1:4">
      <c r="A1130" s="268">
        <v>1368</v>
      </c>
      <c r="B1130" s="261" t="s">
        <v>1467</v>
      </c>
      <c r="C1130" s="268" t="s">
        <v>347</v>
      </c>
      <c r="D1130" s="283">
        <v>113.65</v>
      </c>
    </row>
    <row r="1131" spans="1:4">
      <c r="A1131" s="268">
        <v>1367</v>
      </c>
      <c r="B1131" s="261" t="s">
        <v>1468</v>
      </c>
      <c r="C1131" s="268" t="s">
        <v>347</v>
      </c>
      <c r="D1131" s="283">
        <v>367.62</v>
      </c>
    </row>
    <row r="1132" spans="1:4">
      <c r="A1132" s="268">
        <v>1380</v>
      </c>
      <c r="B1132" s="261" t="s">
        <v>1469</v>
      </c>
      <c r="C1132" s="268" t="s">
        <v>152</v>
      </c>
      <c r="D1132" s="283">
        <v>5.62</v>
      </c>
    </row>
    <row r="1133" spans="1:4">
      <c r="A1133" s="268">
        <v>1375</v>
      </c>
      <c r="B1133" s="261" t="s">
        <v>1470</v>
      </c>
      <c r="C1133" s="268" t="s">
        <v>152</v>
      </c>
      <c r="D1133" s="283">
        <v>18.61</v>
      </c>
    </row>
    <row r="1134" spans="1:4">
      <c r="A1134" s="268">
        <v>1379</v>
      </c>
      <c r="B1134" s="261" t="s">
        <v>1471</v>
      </c>
      <c r="C1134" s="268" t="s">
        <v>152</v>
      </c>
      <c r="D1134" s="283">
        <v>0.84</v>
      </c>
    </row>
    <row r="1135" spans="1:4">
      <c r="A1135" s="268">
        <v>13284</v>
      </c>
      <c r="B1135" s="261" t="s">
        <v>1472</v>
      </c>
      <c r="C1135" s="268" t="s">
        <v>152</v>
      </c>
      <c r="D1135" s="283">
        <v>0.76</v>
      </c>
    </row>
    <row r="1136" spans="1:4">
      <c r="A1136" s="268">
        <v>44528</v>
      </c>
      <c r="B1136" s="261" t="s">
        <v>1473</v>
      </c>
      <c r="C1136" s="268" t="s">
        <v>152</v>
      </c>
      <c r="D1136" s="283">
        <v>4.47</v>
      </c>
    </row>
    <row r="1137" spans="1:4">
      <c r="A1137" s="268">
        <v>34753</v>
      </c>
      <c r="B1137" s="261" t="s">
        <v>1474</v>
      </c>
      <c r="C1137" s="268" t="s">
        <v>152</v>
      </c>
      <c r="D1137" s="283">
        <v>0.81</v>
      </c>
    </row>
    <row r="1138" spans="1:4">
      <c r="A1138" s="268">
        <v>420</v>
      </c>
      <c r="B1138" s="261" t="s">
        <v>1475</v>
      </c>
      <c r="C1138" s="268" t="s">
        <v>347</v>
      </c>
      <c r="D1138" s="283"/>
    </row>
    <row r="1139" spans="1:4">
      <c r="A1139" s="268">
        <v>12327</v>
      </c>
      <c r="B1139" s="261" t="s">
        <v>1476</v>
      </c>
      <c r="C1139" s="268" t="s">
        <v>347</v>
      </c>
      <c r="D1139" s="283"/>
    </row>
    <row r="1140" spans="1:4">
      <c r="A1140" s="268">
        <v>36148</v>
      </c>
      <c r="B1140" s="261" t="s">
        <v>1477</v>
      </c>
      <c r="C1140" s="268" t="s">
        <v>347</v>
      </c>
      <c r="D1140" s="283">
        <v>164.2</v>
      </c>
    </row>
    <row r="1141" spans="1:4">
      <c r="A1141" s="268">
        <v>12329</v>
      </c>
      <c r="B1141" s="261" t="s">
        <v>1478</v>
      </c>
      <c r="C1141" s="268" t="s">
        <v>152</v>
      </c>
      <c r="D1141" s="283">
        <v>137.07</v>
      </c>
    </row>
    <row r="1142" spans="1:4">
      <c r="A1142" s="268">
        <v>44396</v>
      </c>
      <c r="B1142" s="261" t="s">
        <v>1479</v>
      </c>
      <c r="C1142" s="268" t="s">
        <v>152</v>
      </c>
      <c r="D1142" s="283">
        <v>50.31</v>
      </c>
    </row>
    <row r="1143" spans="1:4">
      <c r="A1143" s="268">
        <v>44327</v>
      </c>
      <c r="B1143" s="261" t="s">
        <v>1480</v>
      </c>
      <c r="C1143" s="268" t="s">
        <v>395</v>
      </c>
      <c r="D1143" s="283">
        <v>171.1</v>
      </c>
    </row>
    <row r="1144" spans="1:4">
      <c r="A1144" s="268">
        <v>37418</v>
      </c>
      <c r="B1144" s="261" t="s">
        <v>1481</v>
      </c>
      <c r="C1144" s="268" t="s">
        <v>347</v>
      </c>
      <c r="D1144" s="283"/>
    </row>
    <row r="1145" spans="1:4">
      <c r="A1145" s="268">
        <v>37419</v>
      </c>
      <c r="B1145" s="261" t="s">
        <v>1482</v>
      </c>
      <c r="C1145" s="268" t="s">
        <v>347</v>
      </c>
      <c r="D1145" s="283"/>
    </row>
    <row r="1146" spans="1:4">
      <c r="A1146" s="268">
        <v>1427</v>
      </c>
      <c r="B1146" s="261" t="s">
        <v>1483</v>
      </c>
      <c r="C1146" s="268" t="s">
        <v>347</v>
      </c>
      <c r="D1146" s="283"/>
    </row>
    <row r="1147" spans="1:4">
      <c r="A1147" s="268">
        <v>1402</v>
      </c>
      <c r="B1147" s="261" t="s">
        <v>1484</v>
      </c>
      <c r="C1147" s="268" t="s">
        <v>347</v>
      </c>
      <c r="D1147" s="283"/>
    </row>
    <row r="1148" spans="1:4">
      <c r="A1148" s="268">
        <v>1420</v>
      </c>
      <c r="B1148" s="261" t="s">
        <v>1485</v>
      </c>
      <c r="C1148" s="268" t="s">
        <v>347</v>
      </c>
      <c r="D1148" s="283"/>
    </row>
    <row r="1149" spans="1:4">
      <c r="A1149" s="268">
        <v>1419</v>
      </c>
      <c r="B1149" s="261" t="s">
        <v>1486</v>
      </c>
      <c r="C1149" s="268" t="s">
        <v>347</v>
      </c>
      <c r="D1149" s="283"/>
    </row>
    <row r="1150" spans="1:4">
      <c r="A1150" s="268">
        <v>1414</v>
      </c>
      <c r="B1150" s="261" t="s">
        <v>1487</v>
      </c>
      <c r="C1150" s="268" t="s">
        <v>347</v>
      </c>
      <c r="D1150" s="283"/>
    </row>
    <row r="1151" spans="1:4">
      <c r="A1151" s="268">
        <v>1413</v>
      </c>
      <c r="B1151" s="261" t="s">
        <v>1488</v>
      </c>
      <c r="C1151" s="268" t="s">
        <v>347</v>
      </c>
      <c r="D1151" s="283"/>
    </row>
    <row r="1152" spans="1:4">
      <c r="A1152" s="268">
        <v>1412</v>
      </c>
      <c r="B1152" s="261" t="s">
        <v>1489</v>
      </c>
      <c r="C1152" s="268" t="s">
        <v>347</v>
      </c>
      <c r="D1152" s="283"/>
    </row>
    <row r="1153" spans="1:4">
      <c r="A1153" s="268">
        <v>1406</v>
      </c>
      <c r="B1153" s="261" t="s">
        <v>1490</v>
      </c>
      <c r="C1153" s="268" t="s">
        <v>347</v>
      </c>
      <c r="D1153" s="283"/>
    </row>
    <row r="1154" spans="1:4">
      <c r="A1154" s="268">
        <v>45237</v>
      </c>
      <c r="B1154" s="261" t="s">
        <v>1491</v>
      </c>
      <c r="C1154" s="268" t="s">
        <v>347</v>
      </c>
      <c r="D1154" s="283">
        <v>18.23</v>
      </c>
    </row>
    <row r="1155" spans="1:4">
      <c r="A1155" s="268">
        <v>11281</v>
      </c>
      <c r="B1155" s="261" t="s">
        <v>1492</v>
      </c>
      <c r="C1155" s="268" t="s">
        <v>347</v>
      </c>
      <c r="D1155" s="283"/>
    </row>
    <row r="1156" spans="1:4">
      <c r="A1156" s="268">
        <v>1442</v>
      </c>
      <c r="B1156" s="261" t="s">
        <v>1493</v>
      </c>
      <c r="C1156" s="268" t="s">
        <v>347</v>
      </c>
      <c r="D1156" s="283"/>
    </row>
    <row r="1157" spans="1:4">
      <c r="A1157" s="268">
        <v>13458</v>
      </c>
      <c r="B1157" s="261" t="s">
        <v>1494</v>
      </c>
      <c r="C1157" s="268" t="s">
        <v>347</v>
      </c>
      <c r="D1157" s="283"/>
    </row>
    <row r="1158" spans="1:4">
      <c r="A1158" s="268">
        <v>11134</v>
      </c>
      <c r="B1158" s="261" t="s">
        <v>1495</v>
      </c>
      <c r="C1158" s="268" t="s">
        <v>147</v>
      </c>
      <c r="D1158" s="283">
        <v>58.8</v>
      </c>
    </row>
    <row r="1159" spans="1:4">
      <c r="A1159" s="268">
        <v>11135</v>
      </c>
      <c r="B1159" s="261" t="s">
        <v>1496</v>
      </c>
      <c r="C1159" s="268" t="s">
        <v>147</v>
      </c>
      <c r="D1159" s="283">
        <v>63.48</v>
      </c>
    </row>
    <row r="1160" spans="1:4">
      <c r="A1160" s="268">
        <v>11136</v>
      </c>
      <c r="B1160" s="261" t="s">
        <v>1497</v>
      </c>
      <c r="C1160" s="268" t="s">
        <v>147</v>
      </c>
      <c r="D1160" s="283">
        <v>72.69</v>
      </c>
    </row>
    <row r="1161" spans="1:4">
      <c r="A1161" s="268">
        <v>34743</v>
      </c>
      <c r="B1161" s="261" t="s">
        <v>1498</v>
      </c>
      <c r="C1161" s="268" t="s">
        <v>147</v>
      </c>
      <c r="D1161" s="283">
        <v>87.71</v>
      </c>
    </row>
    <row r="1162" spans="1:4">
      <c r="A1162" s="268">
        <v>11137</v>
      </c>
      <c r="B1162" s="261" t="s">
        <v>1499</v>
      </c>
      <c r="C1162" s="268" t="s">
        <v>147</v>
      </c>
      <c r="D1162" s="283">
        <v>99.62</v>
      </c>
    </row>
    <row r="1163" spans="1:4">
      <c r="A1163" s="268">
        <v>34745</v>
      </c>
      <c r="B1163" s="261" t="s">
        <v>1500</v>
      </c>
      <c r="C1163" s="268" t="s">
        <v>147</v>
      </c>
      <c r="D1163" s="283">
        <v>118.46</v>
      </c>
    </row>
    <row r="1164" spans="1:4">
      <c r="A1164" s="268">
        <v>34746</v>
      </c>
      <c r="B1164" s="261" t="s">
        <v>1501</v>
      </c>
      <c r="C1164" s="268" t="s">
        <v>147</v>
      </c>
      <c r="D1164" s="283">
        <v>32.299999999999997</v>
      </c>
    </row>
    <row r="1165" spans="1:4">
      <c r="A1165" s="268">
        <v>1360</v>
      </c>
      <c r="B1165" s="261" t="s">
        <v>1502</v>
      </c>
      <c r="C1165" s="268" t="s">
        <v>147</v>
      </c>
      <c r="D1165" s="283">
        <v>37.69</v>
      </c>
    </row>
    <row r="1166" spans="1:4">
      <c r="A1166" s="268">
        <v>45300</v>
      </c>
      <c r="B1166" s="261" t="s">
        <v>1503</v>
      </c>
      <c r="C1166" s="268" t="s">
        <v>347</v>
      </c>
      <c r="D1166" s="283"/>
    </row>
    <row r="1167" spans="1:4">
      <c r="A1167" s="268">
        <v>36526</v>
      </c>
      <c r="B1167" s="261" t="s">
        <v>1504</v>
      </c>
      <c r="C1167" s="268" t="s">
        <v>347</v>
      </c>
      <c r="D1167" s="283"/>
    </row>
    <row r="1168" spans="1:4">
      <c r="A1168" s="268">
        <v>36523</v>
      </c>
      <c r="B1168" s="261" t="s">
        <v>1505</v>
      </c>
      <c r="C1168" s="268" t="s">
        <v>347</v>
      </c>
      <c r="D1168" s="283"/>
    </row>
    <row r="1169" spans="1:4">
      <c r="A1169" s="268">
        <v>36522</v>
      </c>
      <c r="B1169" s="261" t="s">
        <v>1506</v>
      </c>
      <c r="C1169" s="268" t="s">
        <v>347</v>
      </c>
      <c r="D1169" s="283"/>
    </row>
    <row r="1170" spans="1:4">
      <c r="A1170" s="268">
        <v>36525</v>
      </c>
      <c r="B1170" s="261" t="s">
        <v>1507</v>
      </c>
      <c r="C1170" s="268" t="s">
        <v>347</v>
      </c>
      <c r="D1170" s="283"/>
    </row>
    <row r="1171" spans="1:4">
      <c r="A1171" s="268">
        <v>13803</v>
      </c>
      <c r="B1171" s="261" t="s">
        <v>1508</v>
      </c>
      <c r="C1171" s="268" t="s">
        <v>347</v>
      </c>
      <c r="D1171" s="283"/>
    </row>
    <row r="1172" spans="1:4">
      <c r="A1172" s="268">
        <v>34348</v>
      </c>
      <c r="B1172" s="261" t="s">
        <v>1509</v>
      </c>
      <c r="C1172" s="268" t="s">
        <v>111</v>
      </c>
      <c r="D1172" s="283">
        <v>17.41</v>
      </c>
    </row>
    <row r="1173" spans="1:4">
      <c r="A1173" s="268">
        <v>34347</v>
      </c>
      <c r="B1173" s="261" t="s">
        <v>1510</v>
      </c>
      <c r="C1173" s="268" t="s">
        <v>111</v>
      </c>
      <c r="D1173" s="283">
        <v>12.44</v>
      </c>
    </row>
    <row r="1174" spans="1:4">
      <c r="A1174" s="268">
        <v>11146</v>
      </c>
      <c r="B1174" s="261" t="s">
        <v>1511</v>
      </c>
      <c r="C1174" s="268" t="s">
        <v>138</v>
      </c>
      <c r="D1174" s="283">
        <v>585.13</v>
      </c>
    </row>
    <row r="1175" spans="1:4">
      <c r="A1175" s="268">
        <v>11147</v>
      </c>
      <c r="B1175" s="261" t="s">
        <v>1512</v>
      </c>
      <c r="C1175" s="268" t="s">
        <v>138</v>
      </c>
      <c r="D1175" s="283">
        <v>608.03</v>
      </c>
    </row>
    <row r="1176" spans="1:4">
      <c r="A1176" s="268">
        <v>34872</v>
      </c>
      <c r="B1176" s="261" t="s">
        <v>1513</v>
      </c>
      <c r="C1176" s="268" t="s">
        <v>138</v>
      </c>
      <c r="D1176" s="283">
        <v>614.85</v>
      </c>
    </row>
    <row r="1177" spans="1:4">
      <c r="A1177" s="268">
        <v>34491</v>
      </c>
      <c r="B1177" s="261" t="s">
        <v>1514</v>
      </c>
      <c r="C1177" s="268" t="s">
        <v>138</v>
      </c>
      <c r="D1177" s="283">
        <v>632.66999999999996</v>
      </c>
    </row>
    <row r="1178" spans="1:4">
      <c r="A1178" s="268">
        <v>34770</v>
      </c>
      <c r="B1178" s="261" t="s">
        <v>1515</v>
      </c>
      <c r="C1178" s="268" t="s">
        <v>123</v>
      </c>
      <c r="D1178" s="283">
        <v>833.75</v>
      </c>
    </row>
    <row r="1179" spans="1:4">
      <c r="A1179" s="268">
        <v>1518</v>
      </c>
      <c r="B1179" s="261" t="s">
        <v>1516</v>
      </c>
      <c r="C1179" s="268" t="s">
        <v>123</v>
      </c>
      <c r="D1179" s="283">
        <v>850</v>
      </c>
    </row>
    <row r="1180" spans="1:4">
      <c r="A1180" s="268">
        <v>41965</v>
      </c>
      <c r="B1180" s="261" t="s">
        <v>1517</v>
      </c>
      <c r="C1180" s="268" t="s">
        <v>123</v>
      </c>
      <c r="D1180" s="283">
        <v>745.31</v>
      </c>
    </row>
    <row r="1181" spans="1:4">
      <c r="A1181" s="268">
        <v>1524</v>
      </c>
      <c r="B1181" s="261" t="s">
        <v>1518</v>
      </c>
      <c r="C1181" s="268" t="s">
        <v>138</v>
      </c>
      <c r="D1181" s="283">
        <v>561.39</v>
      </c>
    </row>
    <row r="1182" spans="1:4">
      <c r="A1182" s="268">
        <v>34492</v>
      </c>
      <c r="B1182" s="261" t="s">
        <v>1519</v>
      </c>
      <c r="C1182" s="268" t="s">
        <v>138</v>
      </c>
      <c r="D1182" s="283">
        <v>520</v>
      </c>
    </row>
    <row r="1183" spans="1:4">
      <c r="A1183" s="268">
        <v>38404</v>
      </c>
      <c r="B1183" s="261" t="s">
        <v>1520</v>
      </c>
      <c r="C1183" s="268" t="s">
        <v>138</v>
      </c>
      <c r="D1183" s="283">
        <v>538.62</v>
      </c>
    </row>
    <row r="1184" spans="1:4">
      <c r="A1184" s="268">
        <v>39849</v>
      </c>
      <c r="B1184" s="261" t="s">
        <v>1521</v>
      </c>
      <c r="C1184" s="268" t="s">
        <v>138</v>
      </c>
      <c r="D1184" s="283">
        <v>617.26</v>
      </c>
    </row>
    <row r="1185" spans="1:4">
      <c r="A1185" s="268">
        <v>38464</v>
      </c>
      <c r="B1185" s="261" t="s">
        <v>1522</v>
      </c>
      <c r="C1185" s="268" t="s">
        <v>138</v>
      </c>
      <c r="D1185" s="283">
        <v>626.22</v>
      </c>
    </row>
    <row r="1186" spans="1:4">
      <c r="A1186" s="268">
        <v>1527</v>
      </c>
      <c r="B1186" s="261" t="s">
        <v>1523</v>
      </c>
      <c r="C1186" s="268" t="s">
        <v>138</v>
      </c>
      <c r="D1186" s="283">
        <v>579.21</v>
      </c>
    </row>
    <row r="1187" spans="1:4">
      <c r="A1187" s="268">
        <v>34493</v>
      </c>
      <c r="B1187" s="261" t="s">
        <v>1524</v>
      </c>
      <c r="C1187" s="268" t="s">
        <v>138</v>
      </c>
      <c r="D1187" s="283">
        <v>534.65</v>
      </c>
    </row>
    <row r="1188" spans="1:4">
      <c r="A1188" s="268">
        <v>38405</v>
      </c>
      <c r="B1188" s="261" t="s">
        <v>1525</v>
      </c>
      <c r="C1188" s="268" t="s">
        <v>138</v>
      </c>
      <c r="D1188" s="283">
        <v>555.23</v>
      </c>
    </row>
    <row r="1189" spans="1:4">
      <c r="A1189" s="268">
        <v>38408</v>
      </c>
      <c r="B1189" s="261" t="s">
        <v>1526</v>
      </c>
      <c r="C1189" s="268" t="s">
        <v>138</v>
      </c>
      <c r="D1189" s="283">
        <v>614.58000000000004</v>
      </c>
    </row>
    <row r="1190" spans="1:4">
      <c r="A1190" s="268">
        <v>1525</v>
      </c>
      <c r="B1190" s="261" t="s">
        <v>1527</v>
      </c>
      <c r="C1190" s="268" t="s">
        <v>138</v>
      </c>
      <c r="D1190" s="283">
        <v>597.03</v>
      </c>
    </row>
    <row r="1191" spans="1:4">
      <c r="A1191" s="268">
        <v>34494</v>
      </c>
      <c r="B1191" s="261" t="s">
        <v>1528</v>
      </c>
      <c r="C1191" s="268" t="s">
        <v>138</v>
      </c>
      <c r="D1191" s="283">
        <v>552.48</v>
      </c>
    </row>
    <row r="1192" spans="1:4">
      <c r="A1192" s="268">
        <v>38406</v>
      </c>
      <c r="B1192" s="261" t="s">
        <v>1529</v>
      </c>
      <c r="C1192" s="268" t="s">
        <v>138</v>
      </c>
      <c r="D1192" s="283">
        <v>586.28</v>
      </c>
    </row>
    <row r="1193" spans="1:4">
      <c r="A1193" s="268">
        <v>38409</v>
      </c>
      <c r="B1193" s="261" t="s">
        <v>1530</v>
      </c>
      <c r="C1193" s="268" t="s">
        <v>138</v>
      </c>
      <c r="D1193" s="283">
        <v>618.77</v>
      </c>
    </row>
    <row r="1194" spans="1:4">
      <c r="A1194" s="268">
        <v>43360</v>
      </c>
      <c r="B1194" s="261" t="s">
        <v>1531</v>
      </c>
      <c r="C1194" s="268" t="s">
        <v>138</v>
      </c>
      <c r="D1194" s="283">
        <v>645.20000000000005</v>
      </c>
    </row>
    <row r="1195" spans="1:4">
      <c r="A1195" s="268">
        <v>11145</v>
      </c>
      <c r="B1195" s="261" t="s">
        <v>1532</v>
      </c>
      <c r="C1195" s="268" t="s">
        <v>138</v>
      </c>
      <c r="D1195" s="283">
        <v>614.85</v>
      </c>
    </row>
    <row r="1196" spans="1:4">
      <c r="A1196" s="268">
        <v>34495</v>
      </c>
      <c r="B1196" s="261" t="s">
        <v>1533</v>
      </c>
      <c r="C1196" s="268" t="s">
        <v>138</v>
      </c>
      <c r="D1196" s="283">
        <v>570.29999999999995</v>
      </c>
    </row>
    <row r="1197" spans="1:4">
      <c r="A1197" s="268">
        <v>34479</v>
      </c>
      <c r="B1197" s="261" t="s">
        <v>1534</v>
      </c>
      <c r="C1197" s="268" t="s">
        <v>138</v>
      </c>
      <c r="D1197" s="283">
        <v>632.66999999999996</v>
      </c>
    </row>
    <row r="1198" spans="1:4">
      <c r="A1198" s="268">
        <v>34496</v>
      </c>
      <c r="B1198" s="261" t="s">
        <v>1535</v>
      </c>
      <c r="C1198" s="268" t="s">
        <v>138</v>
      </c>
      <c r="D1198" s="283">
        <v>594.91999999999996</v>
      </c>
    </row>
    <row r="1199" spans="1:4">
      <c r="A1199" s="268">
        <v>34481</v>
      </c>
      <c r="B1199" s="261" t="s">
        <v>1536</v>
      </c>
      <c r="C1199" s="268" t="s">
        <v>138</v>
      </c>
      <c r="D1199" s="283">
        <v>661.07</v>
      </c>
    </row>
    <row r="1200" spans="1:4">
      <c r="A1200" s="268">
        <v>34483</v>
      </c>
      <c r="B1200" s="261" t="s">
        <v>1537</v>
      </c>
      <c r="C1200" s="268" t="s">
        <v>138</v>
      </c>
      <c r="D1200" s="283">
        <v>706.3</v>
      </c>
    </row>
    <row r="1201" spans="1:4">
      <c r="A1201" s="268">
        <v>34485</v>
      </c>
      <c r="B1201" s="261" t="s">
        <v>1538</v>
      </c>
      <c r="C1201" s="268" t="s">
        <v>138</v>
      </c>
      <c r="D1201" s="283">
        <v>755.31</v>
      </c>
    </row>
    <row r="1202" spans="1:4">
      <c r="A1202" s="268">
        <v>14041</v>
      </c>
      <c r="B1202" s="261" t="s">
        <v>1539</v>
      </c>
      <c r="C1202" s="268" t="s">
        <v>138</v>
      </c>
      <c r="D1202" s="283">
        <v>490.99</v>
      </c>
    </row>
    <row r="1203" spans="1:4">
      <c r="A1203" s="268">
        <v>1523</v>
      </c>
      <c r="B1203" s="261" t="s">
        <v>1540</v>
      </c>
      <c r="C1203" s="268" t="s">
        <v>138</v>
      </c>
      <c r="D1203" s="283">
        <v>499.01</v>
      </c>
    </row>
    <row r="1204" spans="1:4">
      <c r="A1204" s="268">
        <v>14054</v>
      </c>
      <c r="B1204" s="261" t="s">
        <v>1541</v>
      </c>
      <c r="C1204" s="268" t="s">
        <v>347</v>
      </c>
      <c r="D1204" s="283">
        <v>17.98</v>
      </c>
    </row>
    <row r="1205" spans="1:4">
      <c r="A1205" s="268">
        <v>14052</v>
      </c>
      <c r="B1205" s="261" t="s">
        <v>1542</v>
      </c>
      <c r="C1205" s="268" t="s">
        <v>347</v>
      </c>
      <c r="D1205" s="283">
        <v>13.83</v>
      </c>
    </row>
    <row r="1206" spans="1:4">
      <c r="A1206" s="268">
        <v>14053</v>
      </c>
      <c r="B1206" s="261" t="s">
        <v>1543</v>
      </c>
      <c r="C1206" s="268" t="s">
        <v>347</v>
      </c>
      <c r="D1206" s="283">
        <v>14.04</v>
      </c>
    </row>
    <row r="1207" spans="1:4">
      <c r="A1207" s="268">
        <v>2560</v>
      </c>
      <c r="B1207" s="261" t="s">
        <v>1544</v>
      </c>
      <c r="C1207" s="268" t="s">
        <v>347</v>
      </c>
      <c r="D1207" s="283">
        <v>18.61</v>
      </c>
    </row>
    <row r="1208" spans="1:4">
      <c r="A1208" s="268">
        <v>2558</v>
      </c>
      <c r="B1208" s="261" t="s">
        <v>1545</v>
      </c>
      <c r="C1208" s="268" t="s">
        <v>347</v>
      </c>
      <c r="D1208" s="283">
        <v>10.57</v>
      </c>
    </row>
    <row r="1209" spans="1:4">
      <c r="A1209" s="268">
        <v>2559</v>
      </c>
      <c r="B1209" s="261" t="s">
        <v>1546</v>
      </c>
      <c r="C1209" s="268" t="s">
        <v>347</v>
      </c>
      <c r="D1209" s="283">
        <v>14.88</v>
      </c>
    </row>
    <row r="1210" spans="1:4">
      <c r="A1210" s="268">
        <v>2592</v>
      </c>
      <c r="B1210" s="261" t="s">
        <v>1547</v>
      </c>
      <c r="C1210" s="268" t="s">
        <v>347</v>
      </c>
      <c r="D1210" s="283">
        <v>246.67</v>
      </c>
    </row>
    <row r="1211" spans="1:4">
      <c r="A1211" s="268">
        <v>2589</v>
      </c>
      <c r="B1211" s="261" t="s">
        <v>1548</v>
      </c>
      <c r="C1211" s="268" t="s">
        <v>347</v>
      </c>
      <c r="D1211" s="283">
        <v>32.99</v>
      </c>
    </row>
    <row r="1212" spans="1:4">
      <c r="A1212" s="268">
        <v>2566</v>
      </c>
      <c r="B1212" s="261" t="s">
        <v>1549</v>
      </c>
      <c r="C1212" s="268" t="s">
        <v>347</v>
      </c>
      <c r="D1212" s="283">
        <v>24.82</v>
      </c>
    </row>
    <row r="1213" spans="1:4">
      <c r="A1213" s="268">
        <v>2590</v>
      </c>
      <c r="B1213" s="261" t="s">
        <v>1550</v>
      </c>
      <c r="C1213" s="268" t="s">
        <v>347</v>
      </c>
      <c r="D1213" s="283">
        <v>20.25</v>
      </c>
    </row>
    <row r="1214" spans="1:4">
      <c r="A1214" s="268">
        <v>2591</v>
      </c>
      <c r="B1214" s="261" t="s">
        <v>1551</v>
      </c>
      <c r="C1214" s="268" t="s">
        <v>347</v>
      </c>
      <c r="D1214" s="283">
        <v>12.03</v>
      </c>
    </row>
    <row r="1215" spans="1:4">
      <c r="A1215" s="268">
        <v>2567</v>
      </c>
      <c r="B1215" s="261" t="s">
        <v>1552</v>
      </c>
      <c r="C1215" s="268" t="s">
        <v>347</v>
      </c>
      <c r="D1215" s="283">
        <v>48.4</v>
      </c>
    </row>
    <row r="1216" spans="1:4">
      <c r="A1216" s="268">
        <v>2568</v>
      </c>
      <c r="B1216" s="261" t="s">
        <v>1553</v>
      </c>
      <c r="C1216" s="268" t="s">
        <v>347</v>
      </c>
      <c r="D1216" s="283">
        <v>134.4</v>
      </c>
    </row>
    <row r="1217" spans="1:4">
      <c r="A1217" s="268">
        <v>2565</v>
      </c>
      <c r="B1217" s="261" t="s">
        <v>1554</v>
      </c>
      <c r="C1217" s="268" t="s">
        <v>347</v>
      </c>
      <c r="D1217" s="283">
        <v>12.05</v>
      </c>
    </row>
    <row r="1218" spans="1:4">
      <c r="A1218" s="268">
        <v>2594</v>
      </c>
      <c r="B1218" s="261" t="s">
        <v>1555</v>
      </c>
      <c r="C1218" s="268" t="s">
        <v>347</v>
      </c>
      <c r="D1218" s="283">
        <v>223.9</v>
      </c>
    </row>
    <row r="1219" spans="1:4">
      <c r="A1219" s="268">
        <v>2587</v>
      </c>
      <c r="B1219" s="261" t="s">
        <v>1556</v>
      </c>
      <c r="C1219" s="268" t="s">
        <v>347</v>
      </c>
      <c r="D1219" s="283">
        <v>38.159999999999997</v>
      </c>
    </row>
    <row r="1220" spans="1:4">
      <c r="A1220" s="268">
        <v>2588</v>
      </c>
      <c r="B1220" s="261" t="s">
        <v>1557</v>
      </c>
      <c r="C1220" s="268" t="s">
        <v>347</v>
      </c>
      <c r="D1220" s="283">
        <v>30.31</v>
      </c>
    </row>
    <row r="1221" spans="1:4">
      <c r="A1221" s="268">
        <v>2570</v>
      </c>
      <c r="B1221" s="261" t="s">
        <v>1558</v>
      </c>
      <c r="C1221" s="268" t="s">
        <v>347</v>
      </c>
      <c r="D1221" s="283">
        <v>19.579999999999998</v>
      </c>
    </row>
    <row r="1222" spans="1:4">
      <c r="A1222" s="268">
        <v>2569</v>
      </c>
      <c r="B1222" s="261" t="s">
        <v>1559</v>
      </c>
      <c r="C1222" s="268" t="s">
        <v>347</v>
      </c>
      <c r="D1222" s="283">
        <v>11.68</v>
      </c>
    </row>
    <row r="1223" spans="1:4">
      <c r="A1223" s="268">
        <v>2571</v>
      </c>
      <c r="B1223" s="261" t="s">
        <v>1560</v>
      </c>
      <c r="C1223" s="268" t="s">
        <v>347</v>
      </c>
      <c r="D1223" s="283">
        <v>58.11</v>
      </c>
    </row>
    <row r="1224" spans="1:4">
      <c r="A1224" s="268">
        <v>2572</v>
      </c>
      <c r="B1224" s="261" t="s">
        <v>1561</v>
      </c>
      <c r="C1224" s="268" t="s">
        <v>347</v>
      </c>
      <c r="D1224" s="283">
        <v>171.87</v>
      </c>
    </row>
    <row r="1225" spans="1:4">
      <c r="A1225" s="268">
        <v>2593</v>
      </c>
      <c r="B1225" s="261" t="s">
        <v>1562</v>
      </c>
      <c r="C1225" s="268" t="s">
        <v>347</v>
      </c>
      <c r="D1225" s="283">
        <v>12.45</v>
      </c>
    </row>
    <row r="1226" spans="1:4">
      <c r="A1226" s="268">
        <v>2595</v>
      </c>
      <c r="B1226" s="261" t="s">
        <v>1563</v>
      </c>
      <c r="C1226" s="268" t="s">
        <v>347</v>
      </c>
      <c r="D1226" s="283">
        <v>268.14999999999998</v>
      </c>
    </row>
    <row r="1227" spans="1:4">
      <c r="A1227" s="268">
        <v>2576</v>
      </c>
      <c r="B1227" s="261" t="s">
        <v>1564</v>
      </c>
      <c r="C1227" s="268" t="s">
        <v>347</v>
      </c>
      <c r="D1227" s="283">
        <v>45.71</v>
      </c>
    </row>
    <row r="1228" spans="1:4">
      <c r="A1228" s="268">
        <v>2575</v>
      </c>
      <c r="B1228" s="261" t="s">
        <v>1565</v>
      </c>
      <c r="C1228" s="268" t="s">
        <v>347</v>
      </c>
      <c r="D1228" s="283">
        <v>34.36</v>
      </c>
    </row>
    <row r="1229" spans="1:4">
      <c r="A1229" s="268">
        <v>2586</v>
      </c>
      <c r="B1229" s="261" t="s">
        <v>1566</v>
      </c>
      <c r="C1229" s="268" t="s">
        <v>347</v>
      </c>
      <c r="D1229" s="283">
        <v>23.13</v>
      </c>
    </row>
    <row r="1230" spans="1:4">
      <c r="A1230" s="268">
        <v>2573</v>
      </c>
      <c r="B1230" s="261" t="s">
        <v>1567</v>
      </c>
      <c r="C1230" s="268" t="s">
        <v>347</v>
      </c>
      <c r="D1230" s="283">
        <v>14.27</v>
      </c>
    </row>
    <row r="1231" spans="1:4">
      <c r="A1231" s="268">
        <v>2577</v>
      </c>
      <c r="B1231" s="261" t="s">
        <v>1568</v>
      </c>
      <c r="C1231" s="268" t="s">
        <v>347</v>
      </c>
      <c r="D1231" s="283">
        <v>61.94</v>
      </c>
    </row>
    <row r="1232" spans="1:4">
      <c r="A1232" s="268">
        <v>2578</v>
      </c>
      <c r="B1232" s="261" t="s">
        <v>1569</v>
      </c>
      <c r="C1232" s="268" t="s">
        <v>347</v>
      </c>
      <c r="D1232" s="283">
        <v>193.38</v>
      </c>
    </row>
    <row r="1233" spans="1:4">
      <c r="A1233" s="268">
        <v>2574</v>
      </c>
      <c r="B1233" s="261" t="s">
        <v>1570</v>
      </c>
      <c r="C1233" s="268" t="s">
        <v>347</v>
      </c>
      <c r="D1233" s="283">
        <v>14.36</v>
      </c>
    </row>
    <row r="1234" spans="1:4">
      <c r="A1234" s="268">
        <v>2585</v>
      </c>
      <c r="B1234" s="261" t="s">
        <v>1571</v>
      </c>
      <c r="C1234" s="268" t="s">
        <v>347</v>
      </c>
      <c r="D1234" s="283">
        <v>265.37</v>
      </c>
    </row>
    <row r="1235" spans="1:4">
      <c r="A1235" s="268">
        <v>12008</v>
      </c>
      <c r="B1235" s="261" t="s">
        <v>1572</v>
      </c>
      <c r="C1235" s="268" t="s">
        <v>347</v>
      </c>
      <c r="D1235" s="283">
        <v>142.38</v>
      </c>
    </row>
    <row r="1236" spans="1:4">
      <c r="A1236" s="268">
        <v>2582</v>
      </c>
      <c r="B1236" s="261" t="s">
        <v>1573</v>
      </c>
      <c r="C1236" s="268" t="s">
        <v>347</v>
      </c>
      <c r="D1236" s="283">
        <v>42.4</v>
      </c>
    </row>
    <row r="1237" spans="1:4">
      <c r="A1237" s="268">
        <v>2597</v>
      </c>
      <c r="B1237" s="261" t="s">
        <v>1574</v>
      </c>
      <c r="C1237" s="268" t="s">
        <v>347</v>
      </c>
      <c r="D1237" s="283">
        <v>36.340000000000003</v>
      </c>
    </row>
    <row r="1238" spans="1:4">
      <c r="A1238" s="268">
        <v>2581</v>
      </c>
      <c r="B1238" s="261" t="s">
        <v>1575</v>
      </c>
      <c r="C1238" s="268" t="s">
        <v>347</v>
      </c>
      <c r="D1238" s="283">
        <v>22.14</v>
      </c>
    </row>
    <row r="1239" spans="1:4">
      <c r="A1239" s="268">
        <v>2579</v>
      </c>
      <c r="B1239" s="261" t="s">
        <v>1576</v>
      </c>
      <c r="C1239" s="268" t="s">
        <v>347</v>
      </c>
      <c r="D1239" s="283">
        <v>17.3</v>
      </c>
    </row>
    <row r="1240" spans="1:4">
      <c r="A1240" s="268">
        <v>2596</v>
      </c>
      <c r="B1240" s="261" t="s">
        <v>1577</v>
      </c>
      <c r="C1240" s="268" t="s">
        <v>347</v>
      </c>
      <c r="D1240" s="283">
        <v>65.47</v>
      </c>
    </row>
    <row r="1241" spans="1:4">
      <c r="A1241" s="268">
        <v>2583</v>
      </c>
      <c r="B1241" s="261" t="s">
        <v>1578</v>
      </c>
      <c r="C1241" s="268" t="s">
        <v>347</v>
      </c>
      <c r="D1241" s="283">
        <v>159.24</v>
      </c>
    </row>
    <row r="1242" spans="1:4">
      <c r="A1242" s="268">
        <v>2580</v>
      </c>
      <c r="B1242" s="261" t="s">
        <v>1579</v>
      </c>
      <c r="C1242" s="268" t="s">
        <v>347</v>
      </c>
      <c r="D1242" s="283">
        <v>18.96</v>
      </c>
    </row>
    <row r="1243" spans="1:4">
      <c r="A1243" s="268">
        <v>2584</v>
      </c>
      <c r="B1243" s="261" t="s">
        <v>1580</v>
      </c>
      <c r="C1243" s="268" t="s">
        <v>347</v>
      </c>
      <c r="D1243" s="283">
        <v>265.10000000000002</v>
      </c>
    </row>
    <row r="1244" spans="1:4">
      <c r="A1244" s="268">
        <v>39329</v>
      </c>
      <c r="B1244" s="261" t="s">
        <v>1581</v>
      </c>
      <c r="C1244" s="268" t="s">
        <v>347</v>
      </c>
      <c r="D1244" s="283">
        <v>14.41</v>
      </c>
    </row>
    <row r="1245" spans="1:4">
      <c r="A1245" s="268">
        <v>12010</v>
      </c>
      <c r="B1245" s="261" t="s">
        <v>1582</v>
      </c>
      <c r="C1245" s="268" t="s">
        <v>347</v>
      </c>
      <c r="D1245" s="283">
        <v>13.78</v>
      </c>
    </row>
    <row r="1246" spans="1:4">
      <c r="A1246" s="268">
        <v>39332</v>
      </c>
      <c r="B1246" s="261" t="s">
        <v>1583</v>
      </c>
      <c r="C1246" s="268" t="s">
        <v>347</v>
      </c>
      <c r="D1246" s="283">
        <v>16.940000000000001</v>
      </c>
    </row>
    <row r="1247" spans="1:4">
      <c r="A1247" s="268">
        <v>39330</v>
      </c>
      <c r="B1247" s="261" t="s">
        <v>1584</v>
      </c>
      <c r="C1247" s="268" t="s">
        <v>347</v>
      </c>
      <c r="D1247" s="283">
        <v>15.16</v>
      </c>
    </row>
    <row r="1248" spans="1:4">
      <c r="A1248" s="268">
        <v>39331</v>
      </c>
      <c r="B1248" s="261" t="s">
        <v>1585</v>
      </c>
      <c r="C1248" s="268" t="s">
        <v>347</v>
      </c>
      <c r="D1248" s="283">
        <v>13.48</v>
      </c>
    </row>
    <row r="1249" spans="1:4">
      <c r="A1249" s="268">
        <v>39335</v>
      </c>
      <c r="B1249" s="261" t="s">
        <v>1586</v>
      </c>
      <c r="C1249" s="268" t="s">
        <v>347</v>
      </c>
      <c r="D1249" s="283">
        <v>15.21</v>
      </c>
    </row>
    <row r="1250" spans="1:4">
      <c r="A1250" s="268">
        <v>39333</v>
      </c>
      <c r="B1250" s="261" t="s">
        <v>1587</v>
      </c>
      <c r="C1250" s="268" t="s">
        <v>347</v>
      </c>
      <c r="D1250" s="283">
        <v>13.15</v>
      </c>
    </row>
    <row r="1251" spans="1:4">
      <c r="A1251" s="268">
        <v>39334</v>
      </c>
      <c r="B1251" s="261" t="s">
        <v>1588</v>
      </c>
      <c r="C1251" s="268" t="s">
        <v>347</v>
      </c>
      <c r="D1251" s="283">
        <v>12.09</v>
      </c>
    </row>
    <row r="1252" spans="1:4">
      <c r="A1252" s="268">
        <v>12015</v>
      </c>
      <c r="B1252" s="261" t="s">
        <v>1589</v>
      </c>
      <c r="C1252" s="268" t="s">
        <v>347</v>
      </c>
      <c r="D1252" s="283">
        <v>17.670000000000002</v>
      </c>
    </row>
    <row r="1253" spans="1:4">
      <c r="A1253" s="268">
        <v>12016</v>
      </c>
      <c r="B1253" s="261" t="s">
        <v>1590</v>
      </c>
      <c r="C1253" s="268" t="s">
        <v>347</v>
      </c>
      <c r="D1253" s="283">
        <v>15.18</v>
      </c>
    </row>
    <row r="1254" spans="1:4">
      <c r="A1254" s="268">
        <v>12019</v>
      </c>
      <c r="B1254" s="261" t="s">
        <v>1591</v>
      </c>
      <c r="C1254" s="268" t="s">
        <v>347</v>
      </c>
      <c r="D1254" s="283">
        <v>17.670000000000002</v>
      </c>
    </row>
    <row r="1255" spans="1:4">
      <c r="A1255" s="268">
        <v>12020</v>
      </c>
      <c r="B1255" s="261" t="s">
        <v>1592</v>
      </c>
      <c r="C1255" s="268" t="s">
        <v>347</v>
      </c>
      <c r="D1255" s="283">
        <v>15.18</v>
      </c>
    </row>
    <row r="1256" spans="1:4">
      <c r="A1256" s="268">
        <v>39338</v>
      </c>
      <c r="B1256" s="261" t="s">
        <v>1593</v>
      </c>
      <c r="C1256" s="268" t="s">
        <v>347</v>
      </c>
      <c r="D1256" s="283">
        <v>16.940000000000001</v>
      </c>
    </row>
    <row r="1257" spans="1:4">
      <c r="A1257" s="268">
        <v>39336</v>
      </c>
      <c r="B1257" s="261" t="s">
        <v>1594</v>
      </c>
      <c r="C1257" s="268" t="s">
        <v>347</v>
      </c>
      <c r="D1257" s="283">
        <v>15.16</v>
      </c>
    </row>
    <row r="1258" spans="1:4">
      <c r="A1258" s="268">
        <v>39337</v>
      </c>
      <c r="B1258" s="261" t="s">
        <v>1595</v>
      </c>
      <c r="C1258" s="268" t="s">
        <v>347</v>
      </c>
      <c r="D1258" s="283">
        <v>13.48</v>
      </c>
    </row>
    <row r="1259" spans="1:4">
      <c r="A1259" s="268">
        <v>39341</v>
      </c>
      <c r="B1259" s="261" t="s">
        <v>1596</v>
      </c>
      <c r="C1259" s="268" t="s">
        <v>347</v>
      </c>
      <c r="D1259" s="283">
        <v>22.08</v>
      </c>
    </row>
    <row r="1260" spans="1:4">
      <c r="A1260" s="268">
        <v>39340</v>
      </c>
      <c r="B1260" s="261" t="s">
        <v>1597</v>
      </c>
      <c r="C1260" s="268" t="s">
        <v>347</v>
      </c>
      <c r="D1260" s="283">
        <v>16.21</v>
      </c>
    </row>
    <row r="1261" spans="1:4">
      <c r="A1261" s="268">
        <v>39342</v>
      </c>
      <c r="B1261" s="261" t="s">
        <v>1598</v>
      </c>
      <c r="C1261" s="268" t="s">
        <v>347</v>
      </c>
      <c r="D1261" s="283">
        <v>22.08</v>
      </c>
    </row>
    <row r="1262" spans="1:4">
      <c r="A1262" s="268">
        <v>12025</v>
      </c>
      <c r="B1262" s="261" t="s">
        <v>1599</v>
      </c>
      <c r="C1262" s="268" t="s">
        <v>347</v>
      </c>
      <c r="D1262" s="283">
        <v>16.75</v>
      </c>
    </row>
    <row r="1263" spans="1:4">
      <c r="A1263" s="268">
        <v>39345</v>
      </c>
      <c r="B1263" s="261" t="s">
        <v>1600</v>
      </c>
      <c r="C1263" s="268" t="s">
        <v>347</v>
      </c>
      <c r="D1263" s="283">
        <v>25.23</v>
      </c>
    </row>
    <row r="1264" spans="1:4">
      <c r="A1264" s="268">
        <v>39343</v>
      </c>
      <c r="B1264" s="261" t="s">
        <v>1601</v>
      </c>
      <c r="C1264" s="268" t="s">
        <v>347</v>
      </c>
      <c r="D1264" s="283">
        <v>18.649999999999999</v>
      </c>
    </row>
    <row r="1265" spans="1:4">
      <c r="A1265" s="268">
        <v>39344</v>
      </c>
      <c r="B1265" s="261" t="s">
        <v>1602</v>
      </c>
      <c r="C1265" s="268" t="s">
        <v>347</v>
      </c>
      <c r="D1265" s="283">
        <v>18.03</v>
      </c>
    </row>
    <row r="1266" spans="1:4">
      <c r="A1266" s="268">
        <v>12623</v>
      </c>
      <c r="B1266" s="261" t="s">
        <v>1603</v>
      </c>
      <c r="C1266" s="268" t="s">
        <v>111</v>
      </c>
      <c r="D1266" s="283">
        <v>36.68</v>
      </c>
    </row>
    <row r="1267" spans="1:4">
      <c r="A1267" s="268">
        <v>34498</v>
      </c>
      <c r="B1267" s="261" t="s">
        <v>1604</v>
      </c>
      <c r="C1267" s="268" t="s">
        <v>347</v>
      </c>
      <c r="D1267" s="283">
        <v>159.55000000000001</v>
      </c>
    </row>
    <row r="1268" spans="1:4">
      <c r="A1268" s="268">
        <v>13244</v>
      </c>
      <c r="B1268" s="261" t="s">
        <v>1605</v>
      </c>
      <c r="C1268" s="268" t="s">
        <v>347</v>
      </c>
      <c r="D1268" s="283">
        <v>67.16</v>
      </c>
    </row>
    <row r="1269" spans="1:4">
      <c r="A1269" s="268">
        <v>38998</v>
      </c>
      <c r="B1269" s="261" t="s">
        <v>1606</v>
      </c>
      <c r="C1269" s="268" t="s">
        <v>347</v>
      </c>
      <c r="D1269" s="283"/>
    </row>
    <row r="1270" spans="1:4">
      <c r="A1270" s="268">
        <v>38999</v>
      </c>
      <c r="B1270" s="261" t="s">
        <v>1607</v>
      </c>
      <c r="C1270" s="268" t="s">
        <v>347</v>
      </c>
      <c r="D1270" s="283"/>
    </row>
    <row r="1271" spans="1:4">
      <c r="A1271" s="268">
        <v>38996</v>
      </c>
      <c r="B1271" s="261" t="s">
        <v>1608</v>
      </c>
      <c r="C1271" s="268" t="s">
        <v>347</v>
      </c>
      <c r="D1271" s="283"/>
    </row>
    <row r="1272" spans="1:4">
      <c r="A1272" s="268">
        <v>44173</v>
      </c>
      <c r="B1272" s="261" t="s">
        <v>1609</v>
      </c>
      <c r="C1272" s="268" t="s">
        <v>347</v>
      </c>
      <c r="D1272" s="283"/>
    </row>
    <row r="1273" spans="1:4">
      <c r="A1273" s="268">
        <v>44174</v>
      </c>
      <c r="B1273" s="261" t="s">
        <v>1610</v>
      </c>
      <c r="C1273" s="268" t="s">
        <v>347</v>
      </c>
      <c r="D1273" s="283"/>
    </row>
    <row r="1274" spans="1:4">
      <c r="A1274" s="268">
        <v>38997</v>
      </c>
      <c r="B1274" s="261" t="s">
        <v>1611</v>
      </c>
      <c r="C1274" s="268" t="s">
        <v>347</v>
      </c>
      <c r="D1274" s="283"/>
    </row>
    <row r="1275" spans="1:4">
      <c r="A1275" s="268">
        <v>39600</v>
      </c>
      <c r="B1275" s="261" t="s">
        <v>1612</v>
      </c>
      <c r="C1275" s="268" t="s">
        <v>347</v>
      </c>
      <c r="D1275" s="283">
        <v>14.16</v>
      </c>
    </row>
    <row r="1276" spans="1:4">
      <c r="A1276" s="268">
        <v>39601</v>
      </c>
      <c r="B1276" s="261" t="s">
        <v>1613</v>
      </c>
      <c r="C1276" s="268" t="s">
        <v>347</v>
      </c>
      <c r="D1276" s="283">
        <v>30.03</v>
      </c>
    </row>
    <row r="1277" spans="1:4">
      <c r="A1277" s="268">
        <v>39862</v>
      </c>
      <c r="B1277" s="261" t="s">
        <v>1614</v>
      </c>
      <c r="C1277" s="268" t="s">
        <v>347</v>
      </c>
      <c r="D1277" s="283"/>
    </row>
    <row r="1278" spans="1:4">
      <c r="A1278" s="268">
        <v>39863</v>
      </c>
      <c r="B1278" s="261" t="s">
        <v>1615</v>
      </c>
      <c r="C1278" s="268" t="s">
        <v>347</v>
      </c>
      <c r="D1278" s="283"/>
    </row>
    <row r="1279" spans="1:4">
      <c r="A1279" s="268">
        <v>39864</v>
      </c>
      <c r="B1279" s="261" t="s">
        <v>1616</v>
      </c>
      <c r="C1279" s="268" t="s">
        <v>347</v>
      </c>
      <c r="D1279" s="283"/>
    </row>
    <row r="1280" spans="1:4">
      <c r="A1280" s="268">
        <v>39865</v>
      </c>
      <c r="B1280" s="261" t="s">
        <v>1617</v>
      </c>
      <c r="C1280" s="268" t="s">
        <v>347</v>
      </c>
      <c r="D1280" s="283"/>
    </row>
    <row r="1281" spans="1:4">
      <c r="A1281" s="268">
        <v>2517</v>
      </c>
      <c r="B1281" s="261" t="s">
        <v>1618</v>
      </c>
      <c r="C1281" s="268" t="s">
        <v>347</v>
      </c>
      <c r="D1281" s="283">
        <v>26.41</v>
      </c>
    </row>
    <row r="1282" spans="1:4">
      <c r="A1282" s="268">
        <v>2522</v>
      </c>
      <c r="B1282" s="261" t="s">
        <v>1619</v>
      </c>
      <c r="C1282" s="268" t="s">
        <v>347</v>
      </c>
      <c r="D1282" s="283">
        <v>17.07</v>
      </c>
    </row>
    <row r="1283" spans="1:4">
      <c r="A1283" s="268">
        <v>2516</v>
      </c>
      <c r="B1283" s="261" t="s">
        <v>1620</v>
      </c>
      <c r="C1283" s="268" t="s">
        <v>347</v>
      </c>
      <c r="D1283" s="283">
        <v>13.7</v>
      </c>
    </row>
    <row r="1284" spans="1:4">
      <c r="A1284" s="268">
        <v>2548</v>
      </c>
      <c r="B1284" s="261" t="s">
        <v>1621</v>
      </c>
      <c r="C1284" s="268" t="s">
        <v>347</v>
      </c>
      <c r="D1284" s="283">
        <v>10.5</v>
      </c>
    </row>
    <row r="1285" spans="1:4">
      <c r="A1285" s="268">
        <v>2518</v>
      </c>
      <c r="B1285" s="261" t="s">
        <v>1622</v>
      </c>
      <c r="C1285" s="268" t="s">
        <v>347</v>
      </c>
      <c r="D1285" s="283">
        <v>125.72</v>
      </c>
    </row>
    <row r="1286" spans="1:4">
      <c r="A1286" s="268">
        <v>2521</v>
      </c>
      <c r="B1286" s="261" t="s">
        <v>1623</v>
      </c>
      <c r="C1286" s="268" t="s">
        <v>347</v>
      </c>
      <c r="D1286" s="283">
        <v>53.52</v>
      </c>
    </row>
    <row r="1287" spans="1:4">
      <c r="A1287" s="268">
        <v>2519</v>
      </c>
      <c r="B1287" s="261" t="s">
        <v>1624</v>
      </c>
      <c r="C1287" s="268" t="s">
        <v>347</v>
      </c>
      <c r="D1287" s="283">
        <v>151.6</v>
      </c>
    </row>
    <row r="1288" spans="1:4">
      <c r="A1288" s="268">
        <v>2515</v>
      </c>
      <c r="B1288" s="261" t="s">
        <v>1625</v>
      </c>
      <c r="C1288" s="268" t="s">
        <v>347</v>
      </c>
      <c r="D1288" s="283">
        <v>11.41</v>
      </c>
    </row>
    <row r="1289" spans="1:4">
      <c r="A1289" s="268">
        <v>2520</v>
      </c>
      <c r="B1289" s="261" t="s">
        <v>1626</v>
      </c>
      <c r="C1289" s="268" t="s">
        <v>347</v>
      </c>
      <c r="D1289" s="283">
        <v>279.02</v>
      </c>
    </row>
    <row r="1290" spans="1:4">
      <c r="A1290" s="268">
        <v>1602</v>
      </c>
      <c r="B1290" s="261" t="s">
        <v>1627</v>
      </c>
      <c r="C1290" s="268" t="s">
        <v>347</v>
      </c>
      <c r="D1290" s="283">
        <v>56.2</v>
      </c>
    </row>
    <row r="1291" spans="1:4">
      <c r="A1291" s="268">
        <v>1601</v>
      </c>
      <c r="B1291" s="261" t="s">
        <v>1628</v>
      </c>
      <c r="C1291" s="268" t="s">
        <v>347</v>
      </c>
      <c r="D1291" s="283">
        <v>50.09</v>
      </c>
    </row>
    <row r="1292" spans="1:4">
      <c r="A1292" s="268">
        <v>1600</v>
      </c>
      <c r="B1292" s="261" t="s">
        <v>1629</v>
      </c>
      <c r="C1292" s="268" t="s">
        <v>347</v>
      </c>
      <c r="D1292" s="283">
        <v>21.88</v>
      </c>
    </row>
    <row r="1293" spans="1:4">
      <c r="A1293" s="268">
        <v>1598</v>
      </c>
      <c r="B1293" s="261" t="s">
        <v>1630</v>
      </c>
      <c r="C1293" s="268" t="s">
        <v>347</v>
      </c>
      <c r="D1293" s="283">
        <v>14.82</v>
      </c>
    </row>
    <row r="1294" spans="1:4">
      <c r="A1294" s="268">
        <v>1603</v>
      </c>
      <c r="B1294" s="261" t="s">
        <v>1631</v>
      </c>
      <c r="C1294" s="268" t="s">
        <v>347</v>
      </c>
      <c r="D1294" s="283">
        <v>84.86</v>
      </c>
    </row>
    <row r="1295" spans="1:4">
      <c r="A1295" s="268">
        <v>1599</v>
      </c>
      <c r="B1295" s="261" t="s">
        <v>1632</v>
      </c>
      <c r="C1295" s="268" t="s">
        <v>347</v>
      </c>
      <c r="D1295" s="283">
        <v>17.2</v>
      </c>
    </row>
    <row r="1296" spans="1:4">
      <c r="A1296" s="268">
        <v>1597</v>
      </c>
      <c r="B1296" s="261" t="s">
        <v>1633</v>
      </c>
      <c r="C1296" s="268" t="s">
        <v>347</v>
      </c>
      <c r="D1296" s="283">
        <v>13.94</v>
      </c>
    </row>
    <row r="1297" spans="1:4">
      <c r="A1297" s="268">
        <v>39602</v>
      </c>
      <c r="B1297" s="261" t="s">
        <v>1634</v>
      </c>
      <c r="C1297" s="268" t="s">
        <v>347</v>
      </c>
      <c r="D1297" s="283">
        <v>1.5</v>
      </c>
    </row>
    <row r="1298" spans="1:4">
      <c r="A1298" s="268">
        <v>39603</v>
      </c>
      <c r="B1298" s="261" t="s">
        <v>1635</v>
      </c>
      <c r="C1298" s="268" t="s">
        <v>347</v>
      </c>
      <c r="D1298" s="283">
        <v>3.2</v>
      </c>
    </row>
    <row r="1299" spans="1:4">
      <c r="A1299" s="268">
        <v>11821</v>
      </c>
      <c r="B1299" s="261" t="s">
        <v>1636</v>
      </c>
      <c r="C1299" s="268" t="s">
        <v>347</v>
      </c>
      <c r="D1299" s="283">
        <v>11.45</v>
      </c>
    </row>
    <row r="1300" spans="1:4">
      <c r="A1300" s="268">
        <v>1562</v>
      </c>
      <c r="B1300" s="261" t="s">
        <v>1637</v>
      </c>
      <c r="C1300" s="268" t="s">
        <v>347</v>
      </c>
      <c r="D1300" s="283">
        <v>18.75</v>
      </c>
    </row>
    <row r="1301" spans="1:4">
      <c r="A1301" s="268">
        <v>1563</v>
      </c>
      <c r="B1301" s="261" t="s">
        <v>1638</v>
      </c>
      <c r="C1301" s="268" t="s">
        <v>347</v>
      </c>
      <c r="D1301" s="283">
        <v>25.16</v>
      </c>
    </row>
    <row r="1302" spans="1:4">
      <c r="A1302" s="268">
        <v>11856</v>
      </c>
      <c r="B1302" s="261" t="s">
        <v>1639</v>
      </c>
      <c r="C1302" s="268" t="s">
        <v>347</v>
      </c>
      <c r="D1302" s="283">
        <v>7.5</v>
      </c>
    </row>
    <row r="1303" spans="1:4">
      <c r="A1303" s="268">
        <v>11857</v>
      </c>
      <c r="B1303" s="261" t="s">
        <v>1640</v>
      </c>
      <c r="C1303" s="268" t="s">
        <v>347</v>
      </c>
      <c r="D1303" s="283">
        <v>39.47</v>
      </c>
    </row>
    <row r="1304" spans="1:4">
      <c r="A1304" s="268">
        <v>11858</v>
      </c>
      <c r="B1304" s="261" t="s">
        <v>1641</v>
      </c>
      <c r="C1304" s="268" t="s">
        <v>347</v>
      </c>
      <c r="D1304" s="283">
        <v>48.99</v>
      </c>
    </row>
    <row r="1305" spans="1:4">
      <c r="A1305" s="268">
        <v>1539</v>
      </c>
      <c r="B1305" s="261" t="s">
        <v>1642</v>
      </c>
      <c r="C1305" s="268" t="s">
        <v>347</v>
      </c>
      <c r="D1305" s="283">
        <v>8.81</v>
      </c>
    </row>
    <row r="1306" spans="1:4">
      <c r="A1306" s="268">
        <v>11859</v>
      </c>
      <c r="B1306" s="261" t="s">
        <v>1643</v>
      </c>
      <c r="C1306" s="268" t="s">
        <v>347</v>
      </c>
      <c r="D1306" s="283">
        <v>66.650000000000006</v>
      </c>
    </row>
    <row r="1307" spans="1:4">
      <c r="A1307" s="268">
        <v>1550</v>
      </c>
      <c r="B1307" s="261" t="s">
        <v>1644</v>
      </c>
      <c r="C1307" s="268" t="s">
        <v>347</v>
      </c>
      <c r="D1307" s="283">
        <v>9.3000000000000007</v>
      </c>
    </row>
    <row r="1308" spans="1:4">
      <c r="A1308" s="268">
        <v>11854</v>
      </c>
      <c r="B1308" s="261" t="s">
        <v>1645</v>
      </c>
      <c r="C1308" s="268" t="s">
        <v>347</v>
      </c>
      <c r="D1308" s="283">
        <v>11.62</v>
      </c>
    </row>
    <row r="1309" spans="1:4">
      <c r="A1309" s="268">
        <v>11862</v>
      </c>
      <c r="B1309" s="261" t="s">
        <v>1646</v>
      </c>
      <c r="C1309" s="268" t="s">
        <v>347</v>
      </c>
      <c r="D1309" s="283">
        <v>16.3</v>
      </c>
    </row>
    <row r="1310" spans="1:4">
      <c r="A1310" s="268">
        <v>11863</v>
      </c>
      <c r="B1310" s="261" t="s">
        <v>1647</v>
      </c>
      <c r="C1310" s="268" t="s">
        <v>347</v>
      </c>
      <c r="D1310" s="283">
        <v>6.58</v>
      </c>
    </row>
    <row r="1311" spans="1:4">
      <c r="A1311" s="268">
        <v>11855</v>
      </c>
      <c r="B1311" s="261" t="s">
        <v>1648</v>
      </c>
      <c r="C1311" s="268" t="s">
        <v>347</v>
      </c>
      <c r="D1311" s="283">
        <v>24.33</v>
      </c>
    </row>
    <row r="1312" spans="1:4">
      <c r="A1312" s="268">
        <v>11864</v>
      </c>
      <c r="B1312" s="261" t="s">
        <v>1649</v>
      </c>
      <c r="C1312" s="268" t="s">
        <v>347</v>
      </c>
      <c r="D1312" s="283">
        <v>36.78</v>
      </c>
    </row>
    <row r="1313" spans="1:4">
      <c r="A1313" s="268">
        <v>2527</v>
      </c>
      <c r="B1313" s="261" t="s">
        <v>1650</v>
      </c>
      <c r="C1313" s="268" t="s">
        <v>347</v>
      </c>
      <c r="D1313" s="283">
        <v>9.4499999999999993</v>
      </c>
    </row>
    <row r="1314" spans="1:4">
      <c r="A1314" s="268">
        <v>2526</v>
      </c>
      <c r="B1314" s="261" t="s">
        <v>1651</v>
      </c>
      <c r="C1314" s="268" t="s">
        <v>347</v>
      </c>
      <c r="D1314" s="283">
        <v>6.06</v>
      </c>
    </row>
    <row r="1315" spans="1:4">
      <c r="A1315" s="268">
        <v>2483</v>
      </c>
      <c r="B1315" s="261" t="s">
        <v>1652</v>
      </c>
      <c r="C1315" s="268" t="s">
        <v>347</v>
      </c>
      <c r="D1315" s="283">
        <v>4.3099999999999996</v>
      </c>
    </row>
    <row r="1316" spans="1:4">
      <c r="A1316" s="268">
        <v>2487</v>
      </c>
      <c r="B1316" s="261" t="s">
        <v>1653</v>
      </c>
      <c r="C1316" s="268" t="s">
        <v>347</v>
      </c>
      <c r="D1316" s="283">
        <v>2.06</v>
      </c>
    </row>
    <row r="1317" spans="1:4">
      <c r="A1317" s="268">
        <v>2528</v>
      </c>
      <c r="B1317" s="261" t="s">
        <v>1654</v>
      </c>
      <c r="C1317" s="268" t="s">
        <v>347</v>
      </c>
      <c r="D1317" s="283">
        <v>23.79</v>
      </c>
    </row>
    <row r="1318" spans="1:4">
      <c r="A1318" s="268">
        <v>2489</v>
      </c>
      <c r="B1318" s="261" t="s">
        <v>1655</v>
      </c>
      <c r="C1318" s="268" t="s">
        <v>347</v>
      </c>
      <c r="D1318" s="283">
        <v>10.48</v>
      </c>
    </row>
    <row r="1319" spans="1:4">
      <c r="A1319" s="268">
        <v>2484</v>
      </c>
      <c r="B1319" s="261" t="s">
        <v>1656</v>
      </c>
      <c r="C1319" s="268" t="s">
        <v>347</v>
      </c>
      <c r="D1319" s="283">
        <v>34.549999999999997</v>
      </c>
    </row>
    <row r="1320" spans="1:4">
      <c r="A1320" s="268">
        <v>2488</v>
      </c>
      <c r="B1320" s="261" t="s">
        <v>1657</v>
      </c>
      <c r="C1320" s="268" t="s">
        <v>347</v>
      </c>
      <c r="D1320" s="283">
        <v>2.42</v>
      </c>
    </row>
    <row r="1321" spans="1:4">
      <c r="A1321" s="268">
        <v>2485</v>
      </c>
      <c r="B1321" s="261" t="s">
        <v>1658</v>
      </c>
      <c r="C1321" s="268" t="s">
        <v>347</v>
      </c>
      <c r="D1321" s="283">
        <v>54.15</v>
      </c>
    </row>
    <row r="1322" spans="1:4">
      <c r="A1322" s="268">
        <v>44247</v>
      </c>
      <c r="B1322" s="261" t="s">
        <v>1659</v>
      </c>
      <c r="C1322" s="268" t="s">
        <v>347</v>
      </c>
      <c r="D1322" s="283">
        <v>1787.82</v>
      </c>
    </row>
    <row r="1323" spans="1:4">
      <c r="A1323" s="268">
        <v>38005</v>
      </c>
      <c r="B1323" s="261" t="s">
        <v>1660</v>
      </c>
      <c r="C1323" s="268" t="s">
        <v>347</v>
      </c>
      <c r="D1323" s="283">
        <v>21.26</v>
      </c>
    </row>
    <row r="1324" spans="1:4">
      <c r="A1324" s="268">
        <v>38006</v>
      </c>
      <c r="B1324" s="261" t="s">
        <v>1661</v>
      </c>
      <c r="C1324" s="268" t="s">
        <v>347</v>
      </c>
      <c r="D1324" s="283">
        <v>28.25</v>
      </c>
    </row>
    <row r="1325" spans="1:4">
      <c r="A1325" s="268">
        <v>38428</v>
      </c>
      <c r="B1325" s="261" t="s">
        <v>1662</v>
      </c>
      <c r="C1325" s="268" t="s">
        <v>347</v>
      </c>
      <c r="D1325" s="283">
        <v>25.3</v>
      </c>
    </row>
    <row r="1326" spans="1:4">
      <c r="A1326" s="268">
        <v>38007</v>
      </c>
      <c r="B1326" s="261" t="s">
        <v>1663</v>
      </c>
      <c r="C1326" s="268" t="s">
        <v>347</v>
      </c>
      <c r="D1326" s="283">
        <v>32.590000000000003</v>
      </c>
    </row>
    <row r="1327" spans="1:4">
      <c r="A1327" s="268">
        <v>38008</v>
      </c>
      <c r="B1327" s="261" t="s">
        <v>1664</v>
      </c>
      <c r="C1327" s="268" t="s">
        <v>347</v>
      </c>
      <c r="D1327" s="283">
        <v>52.15</v>
      </c>
    </row>
    <row r="1328" spans="1:4">
      <c r="A1328" s="268">
        <v>38009</v>
      </c>
      <c r="B1328" s="261" t="s">
        <v>1665</v>
      </c>
      <c r="C1328" s="268" t="s">
        <v>347</v>
      </c>
      <c r="D1328" s="283">
        <v>63.85</v>
      </c>
    </row>
    <row r="1329" spans="1:4">
      <c r="A1329" s="268">
        <v>44248</v>
      </c>
      <c r="B1329" s="261" t="s">
        <v>1666</v>
      </c>
      <c r="C1329" s="268" t="s">
        <v>347</v>
      </c>
      <c r="D1329" s="283">
        <v>104.07</v>
      </c>
    </row>
    <row r="1330" spans="1:4">
      <c r="A1330" s="268">
        <v>44249</v>
      </c>
      <c r="B1330" s="261" t="s">
        <v>1667</v>
      </c>
      <c r="C1330" s="268" t="s">
        <v>347</v>
      </c>
      <c r="D1330" s="283">
        <v>401.52</v>
      </c>
    </row>
    <row r="1331" spans="1:4">
      <c r="A1331" s="268">
        <v>44250</v>
      </c>
      <c r="B1331" s="261" t="s">
        <v>1668</v>
      </c>
      <c r="C1331" s="268" t="s">
        <v>347</v>
      </c>
      <c r="D1331" s="283">
        <v>583.1</v>
      </c>
    </row>
    <row r="1332" spans="1:4">
      <c r="A1332" s="268">
        <v>39279</v>
      </c>
      <c r="B1332" s="261" t="s">
        <v>1669</v>
      </c>
      <c r="C1332" s="268" t="s">
        <v>347</v>
      </c>
      <c r="D1332" s="283"/>
    </row>
    <row r="1333" spans="1:4">
      <c r="A1333" s="268">
        <v>39280</v>
      </c>
      <c r="B1333" s="261" t="s">
        <v>1670</v>
      </c>
      <c r="C1333" s="268" t="s">
        <v>347</v>
      </c>
      <c r="D1333" s="283"/>
    </row>
    <row r="1334" spans="1:4">
      <c r="A1334" s="268">
        <v>39281</v>
      </c>
      <c r="B1334" s="261" t="s">
        <v>1671</v>
      </c>
      <c r="C1334" s="268" t="s">
        <v>347</v>
      </c>
      <c r="D1334" s="283"/>
    </row>
    <row r="1335" spans="1:4">
      <c r="A1335" s="268">
        <v>39282</v>
      </c>
      <c r="B1335" s="261" t="s">
        <v>1672</v>
      </c>
      <c r="C1335" s="268" t="s">
        <v>347</v>
      </c>
      <c r="D1335" s="283"/>
    </row>
    <row r="1336" spans="1:4">
      <c r="A1336" s="268">
        <v>38844</v>
      </c>
      <c r="B1336" s="261" t="s">
        <v>1673</v>
      </c>
      <c r="C1336" s="268" t="s">
        <v>347</v>
      </c>
      <c r="D1336" s="283"/>
    </row>
    <row r="1337" spans="1:4">
      <c r="A1337" s="268">
        <v>38846</v>
      </c>
      <c r="B1337" s="261" t="s">
        <v>1674</v>
      </c>
      <c r="C1337" s="268" t="s">
        <v>347</v>
      </c>
      <c r="D1337" s="283"/>
    </row>
    <row r="1338" spans="1:4">
      <c r="A1338" s="268">
        <v>38847</v>
      </c>
      <c r="B1338" s="261" t="s">
        <v>1675</v>
      </c>
      <c r="C1338" s="268" t="s">
        <v>347</v>
      </c>
      <c r="D1338" s="283"/>
    </row>
    <row r="1339" spans="1:4">
      <c r="A1339" s="268">
        <v>38850</v>
      </c>
      <c r="B1339" s="261" t="s">
        <v>1676</v>
      </c>
      <c r="C1339" s="268" t="s">
        <v>347</v>
      </c>
      <c r="D1339" s="283"/>
    </row>
    <row r="1340" spans="1:4">
      <c r="A1340" s="268">
        <v>38848</v>
      </c>
      <c r="B1340" s="261" t="s">
        <v>1677</v>
      </c>
      <c r="C1340" s="268" t="s">
        <v>347</v>
      </c>
      <c r="D1340" s="283"/>
    </row>
    <row r="1341" spans="1:4">
      <c r="A1341" s="268">
        <v>38851</v>
      </c>
      <c r="B1341" s="261" t="s">
        <v>1678</v>
      </c>
      <c r="C1341" s="268" t="s">
        <v>347</v>
      </c>
      <c r="D1341" s="283"/>
    </row>
    <row r="1342" spans="1:4">
      <c r="A1342" s="268">
        <v>38854</v>
      </c>
      <c r="B1342" s="261" t="s">
        <v>1679</v>
      </c>
      <c r="C1342" s="268" t="s">
        <v>347</v>
      </c>
      <c r="D1342" s="283"/>
    </row>
    <row r="1343" spans="1:4">
      <c r="A1343" s="268">
        <v>3104</v>
      </c>
      <c r="B1343" s="261" t="s">
        <v>1680</v>
      </c>
      <c r="C1343" s="268" t="s">
        <v>1681</v>
      </c>
      <c r="D1343" s="283">
        <v>197.96</v>
      </c>
    </row>
    <row r="1344" spans="1:4">
      <c r="A1344" s="268">
        <v>1607</v>
      </c>
      <c r="B1344" s="261" t="s">
        <v>1682</v>
      </c>
      <c r="C1344" s="268" t="s">
        <v>1681</v>
      </c>
      <c r="D1344" s="283">
        <v>0.18</v>
      </c>
    </row>
    <row r="1345" spans="1:4">
      <c r="A1345" s="268">
        <v>38169</v>
      </c>
      <c r="B1345" s="261" t="s">
        <v>1683</v>
      </c>
      <c r="C1345" s="268" t="s">
        <v>1681</v>
      </c>
      <c r="D1345" s="283">
        <v>90.86</v>
      </c>
    </row>
    <row r="1346" spans="1:4">
      <c r="A1346" s="268">
        <v>6142</v>
      </c>
      <c r="B1346" s="261" t="s">
        <v>1684</v>
      </c>
      <c r="C1346" s="268" t="s">
        <v>347</v>
      </c>
      <c r="D1346" s="283">
        <v>9.36</v>
      </c>
    </row>
    <row r="1347" spans="1:4">
      <c r="A1347" s="268">
        <v>11686</v>
      </c>
      <c r="B1347" s="261" t="s">
        <v>1685</v>
      </c>
      <c r="C1347" s="268" t="s">
        <v>347</v>
      </c>
      <c r="D1347" s="283">
        <v>12.99</v>
      </c>
    </row>
    <row r="1348" spans="1:4">
      <c r="A1348" s="268">
        <v>37598</v>
      </c>
      <c r="B1348" s="261" t="s">
        <v>1686</v>
      </c>
      <c r="C1348" s="268" t="s">
        <v>347</v>
      </c>
      <c r="D1348" s="283"/>
    </row>
    <row r="1349" spans="1:4">
      <c r="A1349" s="268">
        <v>25398</v>
      </c>
      <c r="B1349" s="261" t="s">
        <v>1687</v>
      </c>
      <c r="C1349" s="268" t="s">
        <v>347</v>
      </c>
      <c r="D1349" s="283"/>
    </row>
    <row r="1350" spans="1:4">
      <c r="A1350" s="268">
        <v>25399</v>
      </c>
      <c r="B1350" s="261" t="s">
        <v>1688</v>
      </c>
      <c r="C1350" s="268" t="s">
        <v>347</v>
      </c>
      <c r="D1350" s="283"/>
    </row>
    <row r="1351" spans="1:4">
      <c r="A1351" s="268">
        <v>43440</v>
      </c>
      <c r="B1351" s="261" t="s">
        <v>1689</v>
      </c>
      <c r="C1351" s="268" t="s">
        <v>347</v>
      </c>
      <c r="D1351" s="283">
        <v>381.52</v>
      </c>
    </row>
    <row r="1352" spans="1:4">
      <c r="A1352" s="268">
        <v>1613</v>
      </c>
      <c r="B1352" s="261" t="s">
        <v>1690</v>
      </c>
      <c r="C1352" s="268" t="s">
        <v>347</v>
      </c>
      <c r="D1352" s="283"/>
    </row>
    <row r="1353" spans="1:4">
      <c r="A1353" s="268">
        <v>1626</v>
      </c>
      <c r="B1353" s="261" t="s">
        <v>1691</v>
      </c>
      <c r="C1353" s="268" t="s">
        <v>347</v>
      </c>
      <c r="D1353" s="283"/>
    </row>
    <row r="1354" spans="1:4">
      <c r="A1354" s="268">
        <v>1625</v>
      </c>
      <c r="B1354" s="261" t="s">
        <v>1692</v>
      </c>
      <c r="C1354" s="268" t="s">
        <v>347</v>
      </c>
      <c r="D1354" s="283"/>
    </row>
    <row r="1355" spans="1:4">
      <c r="A1355" s="268">
        <v>1622</v>
      </c>
      <c r="B1355" s="261" t="s">
        <v>1693</v>
      </c>
      <c r="C1355" s="268" t="s">
        <v>347</v>
      </c>
      <c r="D1355" s="283"/>
    </row>
    <row r="1356" spans="1:4">
      <c r="A1356" s="268">
        <v>1620</v>
      </c>
      <c r="B1356" s="261" t="s">
        <v>1694</v>
      </c>
      <c r="C1356" s="268" t="s">
        <v>347</v>
      </c>
      <c r="D1356" s="283"/>
    </row>
    <row r="1357" spans="1:4">
      <c r="A1357" s="268">
        <v>1629</v>
      </c>
      <c r="B1357" s="261" t="s">
        <v>1695</v>
      </c>
      <c r="C1357" s="268" t="s">
        <v>347</v>
      </c>
      <c r="D1357" s="283"/>
    </row>
    <row r="1358" spans="1:4">
      <c r="A1358" s="268">
        <v>1627</v>
      </c>
      <c r="B1358" s="261" t="s">
        <v>1696</v>
      </c>
      <c r="C1358" s="268" t="s">
        <v>347</v>
      </c>
      <c r="D1358" s="283"/>
    </row>
    <row r="1359" spans="1:4">
      <c r="A1359" s="268">
        <v>1623</v>
      </c>
      <c r="B1359" s="261" t="s">
        <v>1697</v>
      </c>
      <c r="C1359" s="268" t="s">
        <v>347</v>
      </c>
      <c r="D1359" s="283"/>
    </row>
    <row r="1360" spans="1:4">
      <c r="A1360" s="268">
        <v>1619</v>
      </c>
      <c r="B1360" s="261" t="s">
        <v>1698</v>
      </c>
      <c r="C1360" s="268" t="s">
        <v>347</v>
      </c>
      <c r="D1360" s="283"/>
    </row>
    <row r="1361" spans="1:4">
      <c r="A1361" s="268">
        <v>1630</v>
      </c>
      <c r="B1361" s="261" t="s">
        <v>1699</v>
      </c>
      <c r="C1361" s="268" t="s">
        <v>347</v>
      </c>
      <c r="D1361" s="283"/>
    </row>
    <row r="1362" spans="1:4">
      <c r="A1362" s="268">
        <v>1616</v>
      </c>
      <c r="B1362" s="261" t="s">
        <v>1700</v>
      </c>
      <c r="C1362" s="268" t="s">
        <v>347</v>
      </c>
      <c r="D1362" s="283"/>
    </row>
    <row r="1363" spans="1:4">
      <c r="A1363" s="268">
        <v>1614</v>
      </c>
      <c r="B1363" s="261" t="s">
        <v>1701</v>
      </c>
      <c r="C1363" s="268" t="s">
        <v>347</v>
      </c>
      <c r="D1363" s="283"/>
    </row>
    <row r="1364" spans="1:4">
      <c r="A1364" s="268">
        <v>1617</v>
      </c>
      <c r="B1364" s="261" t="s">
        <v>1702</v>
      </c>
      <c r="C1364" s="268" t="s">
        <v>347</v>
      </c>
      <c r="D1364" s="283"/>
    </row>
    <row r="1365" spans="1:4">
      <c r="A1365" s="268">
        <v>1621</v>
      </c>
      <c r="B1365" s="261" t="s">
        <v>1703</v>
      </c>
      <c r="C1365" s="268" t="s">
        <v>347</v>
      </c>
      <c r="D1365" s="283"/>
    </row>
    <row r="1366" spans="1:4">
      <c r="A1366" s="268">
        <v>1624</v>
      </c>
      <c r="B1366" s="261" t="s">
        <v>1704</v>
      </c>
      <c r="C1366" s="268" t="s">
        <v>347</v>
      </c>
      <c r="D1366" s="283"/>
    </row>
    <row r="1367" spans="1:4">
      <c r="A1367" s="268">
        <v>1615</v>
      </c>
      <c r="B1367" s="261" t="s">
        <v>1705</v>
      </c>
      <c r="C1367" s="268" t="s">
        <v>347</v>
      </c>
      <c r="D1367" s="283"/>
    </row>
    <row r="1368" spans="1:4">
      <c r="A1368" s="268">
        <v>1612</v>
      </c>
      <c r="B1368" s="261" t="s">
        <v>1706</v>
      </c>
      <c r="C1368" s="268" t="s">
        <v>347</v>
      </c>
      <c r="D1368" s="283"/>
    </row>
    <row r="1369" spans="1:4">
      <c r="A1369" s="268">
        <v>1618</v>
      </c>
      <c r="B1369" s="261" t="s">
        <v>1707</v>
      </c>
      <c r="C1369" s="268" t="s">
        <v>347</v>
      </c>
      <c r="D1369" s="283"/>
    </row>
    <row r="1370" spans="1:4">
      <c r="A1370" s="268">
        <v>14211</v>
      </c>
      <c r="B1370" s="261" t="s">
        <v>1708</v>
      </c>
      <c r="C1370" s="268" t="s">
        <v>347</v>
      </c>
      <c r="D1370" s="283">
        <v>69.95</v>
      </c>
    </row>
    <row r="1371" spans="1:4">
      <c r="A1371" s="268">
        <v>43657</v>
      </c>
      <c r="B1371" s="261" t="s">
        <v>1709</v>
      </c>
      <c r="C1371" s="268" t="s">
        <v>111</v>
      </c>
      <c r="D1371" s="283">
        <v>7.29</v>
      </c>
    </row>
    <row r="1372" spans="1:4">
      <c r="A1372" s="268">
        <v>38200</v>
      </c>
      <c r="B1372" s="261" t="s">
        <v>1710</v>
      </c>
      <c r="C1372" s="268" t="s">
        <v>1711</v>
      </c>
      <c r="D1372" s="283">
        <v>423.86</v>
      </c>
    </row>
    <row r="1373" spans="1:4">
      <c r="A1373" s="268">
        <v>39269</v>
      </c>
      <c r="B1373" s="261" t="s">
        <v>1712</v>
      </c>
      <c r="C1373" s="268" t="s">
        <v>111</v>
      </c>
      <c r="D1373" s="283">
        <v>1.44</v>
      </c>
    </row>
    <row r="1374" spans="1:4">
      <c r="A1374" s="268">
        <v>11889</v>
      </c>
      <c r="B1374" s="261" t="s">
        <v>1713</v>
      </c>
      <c r="C1374" s="268" t="s">
        <v>111</v>
      </c>
      <c r="D1374" s="283">
        <v>1.98</v>
      </c>
    </row>
    <row r="1375" spans="1:4">
      <c r="A1375" s="268">
        <v>39270</v>
      </c>
      <c r="B1375" s="261" t="s">
        <v>1714</v>
      </c>
      <c r="C1375" s="268" t="s">
        <v>111</v>
      </c>
      <c r="D1375" s="283">
        <v>2.58</v>
      </c>
    </row>
    <row r="1376" spans="1:4">
      <c r="A1376" s="268">
        <v>11890</v>
      </c>
      <c r="B1376" s="261" t="s">
        <v>1715</v>
      </c>
      <c r="C1376" s="268" t="s">
        <v>111</v>
      </c>
      <c r="D1376" s="283">
        <v>3.51</v>
      </c>
    </row>
    <row r="1377" spans="1:4">
      <c r="A1377" s="268">
        <v>11891</v>
      </c>
      <c r="B1377" s="261" t="s">
        <v>1716</v>
      </c>
      <c r="C1377" s="268" t="s">
        <v>111</v>
      </c>
      <c r="D1377" s="283">
        <v>5.69</v>
      </c>
    </row>
    <row r="1378" spans="1:4">
      <c r="A1378" s="268">
        <v>11892</v>
      </c>
      <c r="B1378" s="261" t="s">
        <v>1717</v>
      </c>
      <c r="C1378" s="268" t="s">
        <v>111</v>
      </c>
      <c r="D1378" s="283">
        <v>9.3000000000000007</v>
      </c>
    </row>
    <row r="1379" spans="1:4">
      <c r="A1379" s="268">
        <v>37601</v>
      </c>
      <c r="B1379" s="261" t="s">
        <v>1718</v>
      </c>
      <c r="C1379" s="268" t="s">
        <v>111</v>
      </c>
      <c r="D1379" s="283"/>
    </row>
    <row r="1380" spans="1:4">
      <c r="A1380" s="268">
        <v>1634</v>
      </c>
      <c r="B1380" s="261" t="s">
        <v>1719</v>
      </c>
      <c r="C1380" s="268" t="s">
        <v>111</v>
      </c>
      <c r="D1380" s="283"/>
    </row>
    <row r="1381" spans="1:4">
      <c r="A1381" s="268">
        <v>44274</v>
      </c>
      <c r="B1381" s="261" t="s">
        <v>1720</v>
      </c>
      <c r="C1381" s="268" t="s">
        <v>347</v>
      </c>
      <c r="D1381" s="283"/>
    </row>
    <row r="1382" spans="1:4">
      <c r="A1382" s="268">
        <v>5086</v>
      </c>
      <c r="B1382" s="261" t="s">
        <v>1721</v>
      </c>
      <c r="C1382" s="268" t="s">
        <v>152</v>
      </c>
      <c r="D1382" s="283">
        <v>37.61</v>
      </c>
    </row>
    <row r="1383" spans="1:4">
      <c r="A1383" s="268">
        <v>45244</v>
      </c>
      <c r="B1383" s="261" t="s">
        <v>1722</v>
      </c>
      <c r="C1383" s="268" t="s">
        <v>347</v>
      </c>
      <c r="D1383" s="283">
        <v>89.99</v>
      </c>
    </row>
    <row r="1384" spans="1:4">
      <c r="A1384" s="268">
        <v>11280</v>
      </c>
      <c r="B1384" s="261" t="s">
        <v>1723</v>
      </c>
      <c r="C1384" s="268" t="s">
        <v>347</v>
      </c>
      <c r="D1384" s="283"/>
    </row>
    <row r="1385" spans="1:4">
      <c r="A1385" s="268">
        <v>45657</v>
      </c>
      <c r="B1385" s="261" t="s">
        <v>1724</v>
      </c>
      <c r="C1385" s="268" t="s">
        <v>347</v>
      </c>
      <c r="D1385" s="283"/>
    </row>
    <row r="1386" spans="1:4">
      <c r="A1386" s="268">
        <v>3446</v>
      </c>
      <c r="B1386" s="261" t="s">
        <v>1725</v>
      </c>
      <c r="C1386" s="268" t="s">
        <v>347</v>
      </c>
      <c r="D1386" s="283"/>
    </row>
    <row r="1387" spans="1:4">
      <c r="A1387" s="268">
        <v>3445</v>
      </c>
      <c r="B1387" s="261" t="s">
        <v>1726</v>
      </c>
      <c r="C1387" s="268" t="s">
        <v>347</v>
      </c>
      <c r="D1387" s="283"/>
    </row>
    <row r="1388" spans="1:4">
      <c r="A1388" s="268">
        <v>3444</v>
      </c>
      <c r="B1388" s="261" t="s">
        <v>1727</v>
      </c>
      <c r="C1388" s="268" t="s">
        <v>347</v>
      </c>
      <c r="D1388" s="283"/>
    </row>
    <row r="1389" spans="1:4">
      <c r="A1389" s="268">
        <v>3441</v>
      </c>
      <c r="B1389" s="261" t="s">
        <v>1728</v>
      </c>
      <c r="C1389" s="268" t="s">
        <v>347</v>
      </c>
      <c r="D1389" s="283"/>
    </row>
    <row r="1390" spans="1:4">
      <c r="A1390" s="268">
        <v>12402</v>
      </c>
      <c r="B1390" s="261" t="s">
        <v>1729</v>
      </c>
      <c r="C1390" s="268" t="s">
        <v>347</v>
      </c>
      <c r="D1390" s="283"/>
    </row>
    <row r="1391" spans="1:4">
      <c r="A1391" s="268">
        <v>3447</v>
      </c>
      <c r="B1391" s="261" t="s">
        <v>1730</v>
      </c>
      <c r="C1391" s="268" t="s">
        <v>347</v>
      </c>
      <c r="D1391" s="283"/>
    </row>
    <row r="1392" spans="1:4">
      <c r="A1392" s="268">
        <v>3448</v>
      </c>
      <c r="B1392" s="261" t="s">
        <v>1731</v>
      </c>
      <c r="C1392" s="268" t="s">
        <v>347</v>
      </c>
      <c r="D1392" s="283"/>
    </row>
    <row r="1393" spans="1:4">
      <c r="A1393" s="268">
        <v>3442</v>
      </c>
      <c r="B1393" s="261" t="s">
        <v>1732</v>
      </c>
      <c r="C1393" s="268" t="s">
        <v>347</v>
      </c>
      <c r="D1393" s="283"/>
    </row>
    <row r="1394" spans="1:4">
      <c r="A1394" s="268">
        <v>3449</v>
      </c>
      <c r="B1394" s="261" t="s">
        <v>1733</v>
      </c>
      <c r="C1394" s="268" t="s">
        <v>347</v>
      </c>
      <c r="D1394" s="283"/>
    </row>
    <row r="1395" spans="1:4">
      <c r="A1395" s="268">
        <v>37438</v>
      </c>
      <c r="B1395" s="261" t="s">
        <v>1734</v>
      </c>
      <c r="C1395" s="268" t="s">
        <v>347</v>
      </c>
      <c r="D1395" s="283"/>
    </row>
    <row r="1396" spans="1:4">
      <c r="A1396" s="268">
        <v>37439</v>
      </c>
      <c r="B1396" s="261" t="s">
        <v>1735</v>
      </c>
      <c r="C1396" s="268" t="s">
        <v>347</v>
      </c>
      <c r="D1396" s="283"/>
    </row>
    <row r="1397" spans="1:4">
      <c r="A1397" s="268">
        <v>37435</v>
      </c>
      <c r="B1397" s="261" t="s">
        <v>1736</v>
      </c>
      <c r="C1397" s="268" t="s">
        <v>347</v>
      </c>
      <c r="D1397" s="283"/>
    </row>
    <row r="1398" spans="1:4">
      <c r="A1398" s="268">
        <v>37436</v>
      </c>
      <c r="B1398" s="261" t="s">
        <v>1737</v>
      </c>
      <c r="C1398" s="268" t="s">
        <v>347</v>
      </c>
      <c r="D1398" s="283"/>
    </row>
    <row r="1399" spans="1:4">
      <c r="A1399" s="268">
        <v>37437</v>
      </c>
      <c r="B1399" s="261" t="s">
        <v>1738</v>
      </c>
      <c r="C1399" s="268" t="s">
        <v>347</v>
      </c>
      <c r="D1399" s="283"/>
    </row>
    <row r="1400" spans="1:4">
      <c r="A1400" s="268">
        <v>3473</v>
      </c>
      <c r="B1400" s="261" t="s">
        <v>1739</v>
      </c>
      <c r="C1400" s="268" t="s">
        <v>347</v>
      </c>
      <c r="D1400" s="283"/>
    </row>
    <row r="1401" spans="1:4">
      <c r="A1401" s="268">
        <v>3474</v>
      </c>
      <c r="B1401" s="261" t="s">
        <v>1740</v>
      </c>
      <c r="C1401" s="268" t="s">
        <v>347</v>
      </c>
      <c r="D1401" s="283"/>
    </row>
    <row r="1402" spans="1:4">
      <c r="A1402" s="268">
        <v>3443</v>
      </c>
      <c r="B1402" s="261" t="s">
        <v>1741</v>
      </c>
      <c r="C1402" s="268" t="s">
        <v>347</v>
      </c>
      <c r="D1402" s="283"/>
    </row>
    <row r="1403" spans="1:4">
      <c r="A1403" s="268">
        <v>3450</v>
      </c>
      <c r="B1403" s="261" t="s">
        <v>1742</v>
      </c>
      <c r="C1403" s="268" t="s">
        <v>347</v>
      </c>
      <c r="D1403" s="283"/>
    </row>
    <row r="1404" spans="1:4">
      <c r="A1404" s="268">
        <v>3453</v>
      </c>
      <c r="B1404" s="261" t="s">
        <v>1743</v>
      </c>
      <c r="C1404" s="268" t="s">
        <v>347</v>
      </c>
      <c r="D1404" s="283"/>
    </row>
    <row r="1405" spans="1:4">
      <c r="A1405" s="268">
        <v>3452</v>
      </c>
      <c r="B1405" s="261" t="s">
        <v>1744</v>
      </c>
      <c r="C1405" s="268" t="s">
        <v>347</v>
      </c>
      <c r="D1405" s="283"/>
    </row>
    <row r="1406" spans="1:4">
      <c r="A1406" s="268">
        <v>3454</v>
      </c>
      <c r="B1406" s="261" t="s">
        <v>1745</v>
      </c>
      <c r="C1406" s="268" t="s">
        <v>347</v>
      </c>
      <c r="D1406" s="283"/>
    </row>
    <row r="1407" spans="1:4">
      <c r="A1407" s="268">
        <v>3451</v>
      </c>
      <c r="B1407" s="261" t="s">
        <v>1746</v>
      </c>
      <c r="C1407" s="268" t="s">
        <v>347</v>
      </c>
      <c r="D1407" s="283"/>
    </row>
    <row r="1408" spans="1:4">
      <c r="A1408" s="268">
        <v>3458</v>
      </c>
      <c r="B1408" s="261" t="s">
        <v>1747</v>
      </c>
      <c r="C1408" s="268" t="s">
        <v>347</v>
      </c>
      <c r="D1408" s="283"/>
    </row>
    <row r="1409" spans="1:4">
      <c r="A1409" s="268">
        <v>3457</v>
      </c>
      <c r="B1409" s="261" t="s">
        <v>1748</v>
      </c>
      <c r="C1409" s="268" t="s">
        <v>347</v>
      </c>
      <c r="D1409" s="283"/>
    </row>
    <row r="1410" spans="1:4">
      <c r="A1410" s="268">
        <v>3472</v>
      </c>
      <c r="B1410" s="261" t="s">
        <v>1749</v>
      </c>
      <c r="C1410" s="268" t="s">
        <v>347</v>
      </c>
      <c r="D1410" s="283"/>
    </row>
    <row r="1411" spans="1:4">
      <c r="A1411" s="268">
        <v>3455</v>
      </c>
      <c r="B1411" s="261" t="s">
        <v>1750</v>
      </c>
      <c r="C1411" s="268" t="s">
        <v>347</v>
      </c>
      <c r="D1411" s="283"/>
    </row>
    <row r="1412" spans="1:4">
      <c r="A1412" s="268">
        <v>3470</v>
      </c>
      <c r="B1412" s="261" t="s">
        <v>1751</v>
      </c>
      <c r="C1412" s="268" t="s">
        <v>347</v>
      </c>
      <c r="D1412" s="283"/>
    </row>
    <row r="1413" spans="1:4">
      <c r="A1413" s="268">
        <v>3471</v>
      </c>
      <c r="B1413" s="261" t="s">
        <v>1752</v>
      </c>
      <c r="C1413" s="268" t="s">
        <v>347</v>
      </c>
      <c r="D1413" s="283"/>
    </row>
    <row r="1414" spans="1:4">
      <c r="A1414" s="268">
        <v>3459</v>
      </c>
      <c r="B1414" s="261" t="s">
        <v>1753</v>
      </c>
      <c r="C1414" s="268" t="s">
        <v>347</v>
      </c>
      <c r="D1414" s="283"/>
    </row>
    <row r="1415" spans="1:4">
      <c r="A1415" s="268">
        <v>3456</v>
      </c>
      <c r="B1415" s="261" t="s">
        <v>1754</v>
      </c>
      <c r="C1415" s="268" t="s">
        <v>347</v>
      </c>
      <c r="D1415" s="283"/>
    </row>
    <row r="1416" spans="1:4">
      <c r="A1416" s="268">
        <v>3469</v>
      </c>
      <c r="B1416" s="261" t="s">
        <v>1755</v>
      </c>
      <c r="C1416" s="268" t="s">
        <v>347</v>
      </c>
      <c r="D1416" s="283"/>
    </row>
    <row r="1417" spans="1:4">
      <c r="A1417" s="268">
        <v>3460</v>
      </c>
      <c r="B1417" s="261" t="s">
        <v>1756</v>
      </c>
      <c r="C1417" s="268" t="s">
        <v>347</v>
      </c>
      <c r="D1417" s="283"/>
    </row>
    <row r="1418" spans="1:4">
      <c r="A1418" s="268">
        <v>3461</v>
      </c>
      <c r="B1418" s="261" t="s">
        <v>1757</v>
      </c>
      <c r="C1418" s="268" t="s">
        <v>347</v>
      </c>
      <c r="D1418" s="283"/>
    </row>
    <row r="1419" spans="1:4">
      <c r="A1419" s="268">
        <v>37433</v>
      </c>
      <c r="B1419" s="261" t="s">
        <v>1758</v>
      </c>
      <c r="C1419" s="268" t="s">
        <v>347</v>
      </c>
      <c r="D1419" s="283"/>
    </row>
    <row r="1420" spans="1:4">
      <c r="A1420" s="268">
        <v>37430</v>
      </c>
      <c r="B1420" s="261" t="s">
        <v>1759</v>
      </c>
      <c r="C1420" s="268" t="s">
        <v>347</v>
      </c>
      <c r="D1420" s="283"/>
    </row>
    <row r="1421" spans="1:4">
      <c r="A1421" s="268">
        <v>37434</v>
      </c>
      <c r="B1421" s="261" t="s">
        <v>1760</v>
      </c>
      <c r="C1421" s="268" t="s">
        <v>347</v>
      </c>
      <c r="D1421" s="283"/>
    </row>
    <row r="1422" spans="1:4">
      <c r="A1422" s="268">
        <v>37431</v>
      </c>
      <c r="B1422" s="261" t="s">
        <v>1761</v>
      </c>
      <c r="C1422" s="268" t="s">
        <v>347</v>
      </c>
      <c r="D1422" s="283"/>
    </row>
    <row r="1423" spans="1:4">
      <c r="A1423" s="268">
        <v>37432</v>
      </c>
      <c r="B1423" s="261" t="s">
        <v>1762</v>
      </c>
      <c r="C1423" s="268" t="s">
        <v>347</v>
      </c>
      <c r="D1423" s="283"/>
    </row>
    <row r="1424" spans="1:4">
      <c r="A1424" s="268">
        <v>39869</v>
      </c>
      <c r="B1424" s="261" t="s">
        <v>1763</v>
      </c>
      <c r="C1424" s="268" t="s">
        <v>347</v>
      </c>
      <c r="D1424" s="283"/>
    </row>
    <row r="1425" spans="1:4">
      <c r="A1425" s="268">
        <v>39870</v>
      </c>
      <c r="B1425" s="261" t="s">
        <v>1764</v>
      </c>
      <c r="C1425" s="268" t="s">
        <v>347</v>
      </c>
      <c r="D1425" s="283"/>
    </row>
    <row r="1426" spans="1:4">
      <c r="A1426" s="268">
        <v>39871</v>
      </c>
      <c r="B1426" s="261" t="s">
        <v>1765</v>
      </c>
      <c r="C1426" s="268" t="s">
        <v>347</v>
      </c>
      <c r="D1426" s="283"/>
    </row>
    <row r="1427" spans="1:4">
      <c r="A1427" s="268">
        <v>12722</v>
      </c>
      <c r="B1427" s="261" t="s">
        <v>1766</v>
      </c>
      <c r="C1427" s="268" t="s">
        <v>347</v>
      </c>
      <c r="D1427" s="283"/>
    </row>
    <row r="1428" spans="1:4">
      <c r="A1428" s="268">
        <v>12714</v>
      </c>
      <c r="B1428" s="261" t="s">
        <v>1767</v>
      </c>
      <c r="C1428" s="268" t="s">
        <v>347</v>
      </c>
      <c r="D1428" s="283"/>
    </row>
    <row r="1429" spans="1:4">
      <c r="A1429" s="268">
        <v>12715</v>
      </c>
      <c r="B1429" s="261" t="s">
        <v>1768</v>
      </c>
      <c r="C1429" s="268" t="s">
        <v>347</v>
      </c>
      <c r="D1429" s="283"/>
    </row>
    <row r="1430" spans="1:4">
      <c r="A1430" s="268">
        <v>12716</v>
      </c>
      <c r="B1430" s="261" t="s">
        <v>1769</v>
      </c>
      <c r="C1430" s="268" t="s">
        <v>347</v>
      </c>
      <c r="D1430" s="283"/>
    </row>
    <row r="1431" spans="1:4">
      <c r="A1431" s="268">
        <v>12717</v>
      </c>
      <c r="B1431" s="261" t="s">
        <v>1770</v>
      </c>
      <c r="C1431" s="268" t="s">
        <v>347</v>
      </c>
      <c r="D1431" s="283"/>
    </row>
    <row r="1432" spans="1:4">
      <c r="A1432" s="268">
        <v>12718</v>
      </c>
      <c r="B1432" s="261" t="s">
        <v>1771</v>
      </c>
      <c r="C1432" s="268" t="s">
        <v>347</v>
      </c>
      <c r="D1432" s="283"/>
    </row>
    <row r="1433" spans="1:4">
      <c r="A1433" s="268">
        <v>12719</v>
      </c>
      <c r="B1433" s="261" t="s">
        <v>1772</v>
      </c>
      <c r="C1433" s="268" t="s">
        <v>347</v>
      </c>
      <c r="D1433" s="283"/>
    </row>
    <row r="1434" spans="1:4">
      <c r="A1434" s="268">
        <v>12720</v>
      </c>
      <c r="B1434" s="261" t="s">
        <v>1773</v>
      </c>
      <c r="C1434" s="268" t="s">
        <v>347</v>
      </c>
      <c r="D1434" s="283"/>
    </row>
    <row r="1435" spans="1:4">
      <c r="A1435" s="268">
        <v>12721</v>
      </c>
      <c r="B1435" s="261" t="s">
        <v>1774</v>
      </c>
      <c r="C1435" s="268" t="s">
        <v>347</v>
      </c>
      <c r="D1435" s="283"/>
    </row>
    <row r="1436" spans="1:4">
      <c r="A1436" s="268">
        <v>3468</v>
      </c>
      <c r="B1436" s="261" t="s">
        <v>1775</v>
      </c>
      <c r="C1436" s="268" t="s">
        <v>347</v>
      </c>
      <c r="D1436" s="283"/>
    </row>
    <row r="1437" spans="1:4">
      <c r="A1437" s="268">
        <v>3465</v>
      </c>
      <c r="B1437" s="261" t="s">
        <v>1776</v>
      </c>
      <c r="C1437" s="268" t="s">
        <v>347</v>
      </c>
      <c r="D1437" s="283"/>
    </row>
    <row r="1438" spans="1:4">
      <c r="A1438" s="268">
        <v>12403</v>
      </c>
      <c r="B1438" s="261" t="s">
        <v>1777</v>
      </c>
      <c r="C1438" s="268" t="s">
        <v>347</v>
      </c>
      <c r="D1438" s="283"/>
    </row>
    <row r="1439" spans="1:4">
      <c r="A1439" s="268">
        <v>3463</v>
      </c>
      <c r="B1439" s="261" t="s">
        <v>1778</v>
      </c>
      <c r="C1439" s="268" t="s">
        <v>347</v>
      </c>
      <c r="D1439" s="283"/>
    </row>
    <row r="1440" spans="1:4">
      <c r="A1440" s="268">
        <v>3464</v>
      </c>
      <c r="B1440" s="261" t="s">
        <v>1779</v>
      </c>
      <c r="C1440" s="268" t="s">
        <v>347</v>
      </c>
      <c r="D1440" s="283"/>
    </row>
    <row r="1441" spans="1:4">
      <c r="A1441" s="268">
        <v>3466</v>
      </c>
      <c r="B1441" s="261" t="s">
        <v>1780</v>
      </c>
      <c r="C1441" s="268" t="s">
        <v>347</v>
      </c>
      <c r="D1441" s="283"/>
    </row>
    <row r="1442" spans="1:4">
      <c r="A1442" s="268">
        <v>3467</v>
      </c>
      <c r="B1442" s="261" t="s">
        <v>1781</v>
      </c>
      <c r="C1442" s="268" t="s">
        <v>347</v>
      </c>
      <c r="D1442" s="283"/>
    </row>
    <row r="1443" spans="1:4">
      <c r="A1443" s="268">
        <v>3462</v>
      </c>
      <c r="B1443" s="261" t="s">
        <v>1782</v>
      </c>
      <c r="C1443" s="268" t="s">
        <v>347</v>
      </c>
      <c r="D1443" s="283"/>
    </row>
    <row r="1444" spans="1:4">
      <c r="A1444" s="268">
        <v>43917</v>
      </c>
      <c r="B1444" s="261" t="s">
        <v>1783</v>
      </c>
      <c r="C1444" s="268" t="s">
        <v>347</v>
      </c>
      <c r="D1444" s="283"/>
    </row>
    <row r="1445" spans="1:4">
      <c r="A1445" s="268">
        <v>41808</v>
      </c>
      <c r="B1445" s="261" t="s">
        <v>1784</v>
      </c>
      <c r="C1445" s="268" t="s">
        <v>347</v>
      </c>
      <c r="D1445" s="283"/>
    </row>
    <row r="1446" spans="1:4">
      <c r="A1446" s="268">
        <v>41817</v>
      </c>
      <c r="B1446" s="261" t="s">
        <v>1785</v>
      </c>
      <c r="C1446" s="268" t="s">
        <v>347</v>
      </c>
      <c r="D1446" s="283"/>
    </row>
    <row r="1447" spans="1:4">
      <c r="A1447" s="268">
        <v>41819</v>
      </c>
      <c r="B1447" s="261" t="s">
        <v>1786</v>
      </c>
      <c r="C1447" s="268" t="s">
        <v>347</v>
      </c>
      <c r="D1447" s="283"/>
    </row>
    <row r="1448" spans="1:4">
      <c r="A1448" s="268">
        <v>41815</v>
      </c>
      <c r="B1448" s="261" t="s">
        <v>1787</v>
      </c>
      <c r="C1448" s="268" t="s">
        <v>347</v>
      </c>
      <c r="D1448" s="283"/>
    </row>
    <row r="1449" spans="1:4">
      <c r="A1449" s="268">
        <v>41816</v>
      </c>
      <c r="B1449" s="261" t="s">
        <v>1788</v>
      </c>
      <c r="C1449" s="268" t="s">
        <v>347</v>
      </c>
      <c r="D1449" s="283"/>
    </row>
    <row r="1450" spans="1:4">
      <c r="A1450" s="268">
        <v>41812</v>
      </c>
      <c r="B1450" s="261" t="s">
        <v>1789</v>
      </c>
      <c r="C1450" s="268" t="s">
        <v>347</v>
      </c>
      <c r="D1450" s="283"/>
    </row>
    <row r="1451" spans="1:4">
      <c r="A1451" s="268">
        <v>41813</v>
      </c>
      <c r="B1451" s="261" t="s">
        <v>1790</v>
      </c>
      <c r="C1451" s="268" t="s">
        <v>347</v>
      </c>
      <c r="D1451" s="283"/>
    </row>
    <row r="1452" spans="1:4">
      <c r="A1452" s="268">
        <v>41806</v>
      </c>
      <c r="B1452" s="261" t="s">
        <v>1791</v>
      </c>
      <c r="C1452" s="268" t="s">
        <v>347</v>
      </c>
      <c r="D1452" s="283"/>
    </row>
    <row r="1453" spans="1:4">
      <c r="A1453" s="268">
        <v>41807</v>
      </c>
      <c r="B1453" s="261" t="s">
        <v>1792</v>
      </c>
      <c r="C1453" s="268" t="s">
        <v>347</v>
      </c>
      <c r="D1453" s="283"/>
    </row>
    <row r="1454" spans="1:4">
      <c r="A1454" s="268">
        <v>41809</v>
      </c>
      <c r="B1454" s="261" t="s">
        <v>1793</v>
      </c>
      <c r="C1454" s="268" t="s">
        <v>347</v>
      </c>
      <c r="D1454" s="283"/>
    </row>
    <row r="1455" spans="1:4">
      <c r="A1455" s="268">
        <v>41811</v>
      </c>
      <c r="B1455" s="261" t="s">
        <v>1794</v>
      </c>
      <c r="C1455" s="268" t="s">
        <v>347</v>
      </c>
      <c r="D1455" s="283"/>
    </row>
    <row r="1456" spans="1:4">
      <c r="A1456" s="268">
        <v>41814</v>
      </c>
      <c r="B1456" s="261" t="s">
        <v>1795</v>
      </c>
      <c r="C1456" s="268" t="s">
        <v>347</v>
      </c>
      <c r="D1456" s="283"/>
    </row>
    <row r="1457" spans="1:4">
      <c r="A1457" s="268">
        <v>41818</v>
      </c>
      <c r="B1457" s="261" t="s">
        <v>1796</v>
      </c>
      <c r="C1457" s="268" t="s">
        <v>347</v>
      </c>
      <c r="D1457" s="283"/>
    </row>
    <row r="1458" spans="1:4">
      <c r="A1458" s="268">
        <v>43919</v>
      </c>
      <c r="B1458" s="261" t="s">
        <v>1797</v>
      </c>
      <c r="C1458" s="268" t="s">
        <v>347</v>
      </c>
      <c r="D1458" s="283"/>
    </row>
    <row r="1459" spans="1:4">
      <c r="A1459" s="268">
        <v>43914</v>
      </c>
      <c r="B1459" s="261" t="s">
        <v>1798</v>
      </c>
      <c r="C1459" s="268" t="s">
        <v>347</v>
      </c>
      <c r="D1459" s="283"/>
    </row>
    <row r="1460" spans="1:4">
      <c r="A1460" s="268">
        <v>43916</v>
      </c>
      <c r="B1460" s="261" t="s">
        <v>1799</v>
      </c>
      <c r="C1460" s="268" t="s">
        <v>347</v>
      </c>
      <c r="D1460" s="283"/>
    </row>
    <row r="1461" spans="1:4">
      <c r="A1461" s="268">
        <v>43912</v>
      </c>
      <c r="B1461" s="261" t="s">
        <v>1800</v>
      </c>
      <c r="C1461" s="268" t="s">
        <v>347</v>
      </c>
      <c r="D1461" s="283"/>
    </row>
    <row r="1462" spans="1:4">
      <c r="A1462" s="268">
        <v>43913</v>
      </c>
      <c r="B1462" s="261" t="s">
        <v>1801</v>
      </c>
      <c r="C1462" s="268" t="s">
        <v>347</v>
      </c>
      <c r="D1462" s="283"/>
    </row>
    <row r="1463" spans="1:4">
      <c r="A1463" s="268">
        <v>43908</v>
      </c>
      <c r="B1463" s="261" t="s">
        <v>1802</v>
      </c>
      <c r="C1463" s="268" t="s">
        <v>347</v>
      </c>
      <c r="D1463" s="283"/>
    </row>
    <row r="1464" spans="1:4">
      <c r="A1464" s="268">
        <v>43909</v>
      </c>
      <c r="B1464" s="261" t="s">
        <v>1803</v>
      </c>
      <c r="C1464" s="268" t="s">
        <v>347</v>
      </c>
      <c r="D1464" s="283"/>
    </row>
    <row r="1465" spans="1:4">
      <c r="A1465" s="268">
        <v>43910</v>
      </c>
      <c r="B1465" s="261" t="s">
        <v>1804</v>
      </c>
      <c r="C1465" s="268" t="s">
        <v>347</v>
      </c>
      <c r="D1465" s="283"/>
    </row>
    <row r="1466" spans="1:4">
      <c r="A1466" s="268">
        <v>43911</v>
      </c>
      <c r="B1466" s="261" t="s">
        <v>1805</v>
      </c>
      <c r="C1466" s="268" t="s">
        <v>347</v>
      </c>
      <c r="D1466" s="283"/>
    </row>
    <row r="1467" spans="1:4">
      <c r="A1467" s="268">
        <v>43915</v>
      </c>
      <c r="B1467" s="261" t="s">
        <v>1806</v>
      </c>
      <c r="C1467" s="268" t="s">
        <v>347</v>
      </c>
      <c r="D1467" s="283"/>
    </row>
    <row r="1468" spans="1:4">
      <c r="A1468" s="268">
        <v>43918</v>
      </c>
      <c r="B1468" s="261" t="s">
        <v>1807</v>
      </c>
      <c r="C1468" s="268" t="s">
        <v>347</v>
      </c>
      <c r="D1468" s="283"/>
    </row>
    <row r="1469" spans="1:4">
      <c r="A1469" s="268">
        <v>43907</v>
      </c>
      <c r="B1469" s="261" t="s">
        <v>1808</v>
      </c>
      <c r="C1469" s="268" t="s">
        <v>347</v>
      </c>
      <c r="D1469" s="283"/>
    </row>
    <row r="1470" spans="1:4">
      <c r="A1470" s="268">
        <v>37416</v>
      </c>
      <c r="B1470" s="261" t="s">
        <v>1809</v>
      </c>
      <c r="C1470" s="268" t="s">
        <v>347</v>
      </c>
      <c r="D1470" s="283"/>
    </row>
    <row r="1471" spans="1:4">
      <c r="A1471" s="268">
        <v>37417</v>
      </c>
      <c r="B1471" s="261" t="s">
        <v>1810</v>
      </c>
      <c r="C1471" s="268" t="s">
        <v>347</v>
      </c>
      <c r="D1471" s="283"/>
    </row>
    <row r="1472" spans="1:4">
      <c r="A1472" s="268">
        <v>37413</v>
      </c>
      <c r="B1472" s="261" t="s">
        <v>1811</v>
      </c>
      <c r="C1472" s="268" t="s">
        <v>347</v>
      </c>
      <c r="D1472" s="283"/>
    </row>
    <row r="1473" spans="1:4">
      <c r="A1473" s="268">
        <v>37414</v>
      </c>
      <c r="B1473" s="261" t="s">
        <v>1812</v>
      </c>
      <c r="C1473" s="268" t="s">
        <v>347</v>
      </c>
      <c r="D1473" s="283"/>
    </row>
    <row r="1474" spans="1:4">
      <c r="A1474" s="268">
        <v>37415</v>
      </c>
      <c r="B1474" s="261" t="s">
        <v>1813</v>
      </c>
      <c r="C1474" s="268" t="s">
        <v>347</v>
      </c>
      <c r="D1474" s="283"/>
    </row>
    <row r="1475" spans="1:4">
      <c r="A1475" s="268">
        <v>43590</v>
      </c>
      <c r="B1475" s="261" t="s">
        <v>1814</v>
      </c>
      <c r="C1475" s="268" t="s">
        <v>347</v>
      </c>
      <c r="D1475" s="283">
        <v>174.87</v>
      </c>
    </row>
    <row r="1476" spans="1:4">
      <c r="A1476" s="268">
        <v>43589</v>
      </c>
      <c r="B1476" s="261" t="s">
        <v>1815</v>
      </c>
      <c r="C1476" s="268" t="s">
        <v>347</v>
      </c>
      <c r="D1476" s="283">
        <v>31.64</v>
      </c>
    </row>
    <row r="1477" spans="1:4">
      <c r="A1477" s="268">
        <v>34519</v>
      </c>
      <c r="B1477" s="261" t="s">
        <v>1816</v>
      </c>
      <c r="C1477" s="268" t="s">
        <v>347</v>
      </c>
      <c r="D1477" s="283"/>
    </row>
    <row r="1478" spans="1:4">
      <c r="A1478" s="268">
        <v>1649</v>
      </c>
      <c r="B1478" s="261" t="s">
        <v>1817</v>
      </c>
      <c r="C1478" s="268" t="s">
        <v>347</v>
      </c>
      <c r="D1478" s="283"/>
    </row>
    <row r="1479" spans="1:4">
      <c r="A1479" s="268">
        <v>1653</v>
      </c>
      <c r="B1479" s="261" t="s">
        <v>1818</v>
      </c>
      <c r="C1479" s="268" t="s">
        <v>347</v>
      </c>
      <c r="D1479" s="283"/>
    </row>
    <row r="1480" spans="1:4">
      <c r="A1480" s="268">
        <v>1648</v>
      </c>
      <c r="B1480" s="261" t="s">
        <v>1819</v>
      </c>
      <c r="C1480" s="268" t="s">
        <v>347</v>
      </c>
      <c r="D1480" s="283"/>
    </row>
    <row r="1481" spans="1:4">
      <c r="A1481" s="268">
        <v>1647</v>
      </c>
      <c r="B1481" s="261" t="s">
        <v>1820</v>
      </c>
      <c r="C1481" s="268" t="s">
        <v>347</v>
      </c>
      <c r="D1481" s="283"/>
    </row>
    <row r="1482" spans="1:4">
      <c r="A1482" s="268">
        <v>1651</v>
      </c>
      <c r="B1482" s="261" t="s">
        <v>1821</v>
      </c>
      <c r="C1482" s="268" t="s">
        <v>347</v>
      </c>
      <c r="D1482" s="283"/>
    </row>
    <row r="1483" spans="1:4">
      <c r="A1483" s="268">
        <v>1650</v>
      </c>
      <c r="B1483" s="261" t="s">
        <v>1822</v>
      </c>
      <c r="C1483" s="268" t="s">
        <v>347</v>
      </c>
      <c r="D1483" s="283"/>
    </row>
    <row r="1484" spans="1:4">
      <c r="A1484" s="268">
        <v>1652</v>
      </c>
      <c r="B1484" s="261" t="s">
        <v>1823</v>
      </c>
      <c r="C1484" s="268" t="s">
        <v>347</v>
      </c>
      <c r="D1484" s="283"/>
    </row>
    <row r="1485" spans="1:4">
      <c r="A1485" s="268">
        <v>1654</v>
      </c>
      <c r="B1485" s="261" t="s">
        <v>1824</v>
      </c>
      <c r="C1485" s="268" t="s">
        <v>347</v>
      </c>
      <c r="D1485" s="283"/>
    </row>
    <row r="1486" spans="1:4">
      <c r="A1486" s="268">
        <v>10510</v>
      </c>
      <c r="B1486" s="261" t="s">
        <v>1825</v>
      </c>
      <c r="C1486" s="268" t="s">
        <v>347</v>
      </c>
      <c r="D1486" s="283">
        <v>174.08</v>
      </c>
    </row>
    <row r="1487" spans="1:4">
      <c r="A1487" s="268">
        <v>1744</v>
      </c>
      <c r="B1487" s="261" t="s">
        <v>1826</v>
      </c>
      <c r="C1487" s="268" t="s">
        <v>347</v>
      </c>
      <c r="D1487" s="283">
        <v>154.15</v>
      </c>
    </row>
    <row r="1488" spans="1:4">
      <c r="A1488" s="268">
        <v>1743</v>
      </c>
      <c r="B1488" s="261" t="s">
        <v>1827</v>
      </c>
      <c r="C1488" s="268" t="s">
        <v>347</v>
      </c>
      <c r="D1488" s="283">
        <v>202.43</v>
      </c>
    </row>
    <row r="1489" spans="1:4">
      <c r="A1489" s="268">
        <v>1747</v>
      </c>
      <c r="B1489" s="261" t="s">
        <v>1828</v>
      </c>
      <c r="C1489" s="268" t="s">
        <v>347</v>
      </c>
      <c r="D1489" s="283">
        <v>222.55</v>
      </c>
    </row>
    <row r="1490" spans="1:4">
      <c r="A1490" s="268">
        <v>39640</v>
      </c>
      <c r="B1490" s="261" t="s">
        <v>1829</v>
      </c>
      <c r="C1490" s="268" t="s">
        <v>347</v>
      </c>
      <c r="D1490" s="283">
        <v>15.57</v>
      </c>
    </row>
    <row r="1491" spans="1:4">
      <c r="A1491" s="268">
        <v>7216</v>
      </c>
      <c r="B1491" s="261" t="s">
        <v>1830</v>
      </c>
      <c r="C1491" s="268" t="s">
        <v>347</v>
      </c>
      <c r="D1491" s="283">
        <v>83.63</v>
      </c>
    </row>
    <row r="1492" spans="1:4">
      <c r="A1492" s="268">
        <v>20235</v>
      </c>
      <c r="B1492" s="261" t="s">
        <v>1831</v>
      </c>
      <c r="C1492" s="268" t="s">
        <v>347</v>
      </c>
      <c r="D1492" s="283">
        <v>67.239999999999995</v>
      </c>
    </row>
    <row r="1493" spans="1:4">
      <c r="A1493" s="268">
        <v>7181</v>
      </c>
      <c r="B1493" s="261" t="s">
        <v>1832</v>
      </c>
      <c r="C1493" s="268" t="s">
        <v>347</v>
      </c>
      <c r="D1493" s="283">
        <v>4.1399999999999997</v>
      </c>
    </row>
    <row r="1494" spans="1:4">
      <c r="A1494" s="268">
        <v>40742</v>
      </c>
      <c r="B1494" s="261" t="s">
        <v>1833</v>
      </c>
      <c r="C1494" s="268" t="s">
        <v>347</v>
      </c>
      <c r="D1494" s="283">
        <v>11.67</v>
      </c>
    </row>
    <row r="1495" spans="1:4">
      <c r="A1495" s="268">
        <v>7214</v>
      </c>
      <c r="B1495" s="261" t="s">
        <v>1834</v>
      </c>
      <c r="C1495" s="268" t="s">
        <v>347</v>
      </c>
      <c r="D1495" s="283">
        <v>81.67</v>
      </c>
    </row>
    <row r="1496" spans="1:4">
      <c r="A1496" s="268">
        <v>7219</v>
      </c>
      <c r="B1496" s="261" t="s">
        <v>1835</v>
      </c>
      <c r="C1496" s="268" t="s">
        <v>347</v>
      </c>
      <c r="D1496" s="283">
        <v>72.44</v>
      </c>
    </row>
    <row r="1497" spans="1:4">
      <c r="A1497" s="268">
        <v>2628</v>
      </c>
      <c r="B1497" s="261" t="s">
        <v>1836</v>
      </c>
      <c r="C1497" s="268" t="s">
        <v>347</v>
      </c>
      <c r="D1497" s="283"/>
    </row>
    <row r="1498" spans="1:4">
      <c r="A1498" s="268">
        <v>2622</v>
      </c>
      <c r="B1498" s="261" t="s">
        <v>1837</v>
      </c>
      <c r="C1498" s="268" t="s">
        <v>347</v>
      </c>
      <c r="D1498" s="283"/>
    </row>
    <row r="1499" spans="1:4">
      <c r="A1499" s="268">
        <v>2623</v>
      </c>
      <c r="B1499" s="261" t="s">
        <v>1838</v>
      </c>
      <c r="C1499" s="268" t="s">
        <v>347</v>
      </c>
      <c r="D1499" s="283"/>
    </row>
    <row r="1500" spans="1:4">
      <c r="A1500" s="268">
        <v>2624</v>
      </c>
      <c r="B1500" s="261" t="s">
        <v>1839</v>
      </c>
      <c r="C1500" s="268" t="s">
        <v>347</v>
      </c>
      <c r="D1500" s="283"/>
    </row>
    <row r="1501" spans="1:4">
      <c r="A1501" s="268">
        <v>2625</v>
      </c>
      <c r="B1501" s="261" t="s">
        <v>1840</v>
      </c>
      <c r="C1501" s="268" t="s">
        <v>347</v>
      </c>
      <c r="D1501" s="283"/>
    </row>
    <row r="1502" spans="1:4">
      <c r="A1502" s="268">
        <v>2626</v>
      </c>
      <c r="B1502" s="261" t="s">
        <v>1841</v>
      </c>
      <c r="C1502" s="268" t="s">
        <v>347</v>
      </c>
      <c r="D1502" s="283"/>
    </row>
    <row r="1503" spans="1:4">
      <c r="A1503" s="268">
        <v>2630</v>
      </c>
      <c r="B1503" s="261" t="s">
        <v>1842</v>
      </c>
      <c r="C1503" s="268" t="s">
        <v>347</v>
      </c>
      <c r="D1503" s="283"/>
    </row>
    <row r="1504" spans="1:4">
      <c r="A1504" s="268">
        <v>2627</v>
      </c>
      <c r="B1504" s="261" t="s">
        <v>1843</v>
      </c>
      <c r="C1504" s="268" t="s">
        <v>347</v>
      </c>
      <c r="D1504" s="283"/>
    </row>
    <row r="1505" spans="1:4">
      <c r="A1505" s="268">
        <v>2629</v>
      </c>
      <c r="B1505" s="261" t="s">
        <v>1844</v>
      </c>
      <c r="C1505" s="268" t="s">
        <v>347</v>
      </c>
      <c r="D1505" s="283"/>
    </row>
    <row r="1506" spans="1:4">
      <c r="A1506" s="268">
        <v>1880</v>
      </c>
      <c r="B1506" s="261" t="s">
        <v>1845</v>
      </c>
      <c r="C1506" s="268" t="s">
        <v>347</v>
      </c>
      <c r="D1506" s="283">
        <v>4.51</v>
      </c>
    </row>
    <row r="1507" spans="1:4">
      <c r="A1507" s="268">
        <v>39274</v>
      </c>
      <c r="B1507" s="261" t="s">
        <v>1846</v>
      </c>
      <c r="C1507" s="268" t="s">
        <v>347</v>
      </c>
      <c r="D1507" s="283">
        <v>3.49</v>
      </c>
    </row>
    <row r="1508" spans="1:4">
      <c r="A1508" s="268">
        <v>12033</v>
      </c>
      <c r="B1508" s="261" t="s">
        <v>1847</v>
      </c>
      <c r="C1508" s="268" t="s">
        <v>347</v>
      </c>
      <c r="D1508" s="283">
        <v>14.39</v>
      </c>
    </row>
    <row r="1509" spans="1:4">
      <c r="A1509" s="268">
        <v>40408</v>
      </c>
      <c r="B1509" s="261" t="s">
        <v>1848</v>
      </c>
      <c r="C1509" s="268" t="s">
        <v>347</v>
      </c>
      <c r="D1509" s="283">
        <v>9.4499999999999993</v>
      </c>
    </row>
    <row r="1510" spans="1:4">
      <c r="A1510" s="268">
        <v>39276</v>
      </c>
      <c r="B1510" s="261" t="s">
        <v>1849</v>
      </c>
      <c r="C1510" s="268" t="s">
        <v>347</v>
      </c>
      <c r="D1510" s="283">
        <v>8.52</v>
      </c>
    </row>
    <row r="1511" spans="1:4">
      <c r="A1511" s="268">
        <v>40409</v>
      </c>
      <c r="B1511" s="261" t="s">
        <v>1850</v>
      </c>
      <c r="C1511" s="268" t="s">
        <v>347</v>
      </c>
      <c r="D1511" s="283">
        <v>3.34</v>
      </c>
    </row>
    <row r="1512" spans="1:4">
      <c r="A1512" s="268">
        <v>39277</v>
      </c>
      <c r="B1512" s="261" t="s">
        <v>1851</v>
      </c>
      <c r="C1512" s="268" t="s">
        <v>347</v>
      </c>
      <c r="D1512" s="283">
        <v>22.99</v>
      </c>
    </row>
    <row r="1513" spans="1:4">
      <c r="A1513" s="268">
        <v>12034</v>
      </c>
      <c r="B1513" s="261" t="s">
        <v>1852</v>
      </c>
      <c r="C1513" s="268" t="s">
        <v>347</v>
      </c>
      <c r="D1513" s="283">
        <v>6.52</v>
      </c>
    </row>
    <row r="1514" spans="1:4">
      <c r="A1514" s="268">
        <v>39879</v>
      </c>
      <c r="B1514" s="261" t="s">
        <v>1853</v>
      </c>
      <c r="C1514" s="268" t="s">
        <v>347</v>
      </c>
      <c r="D1514" s="283"/>
    </row>
    <row r="1515" spans="1:4">
      <c r="A1515" s="268">
        <v>39880</v>
      </c>
      <c r="B1515" s="261" t="s">
        <v>1854</v>
      </c>
      <c r="C1515" s="268" t="s">
        <v>347</v>
      </c>
      <c r="D1515" s="283"/>
    </row>
    <row r="1516" spans="1:4">
      <c r="A1516" s="268">
        <v>39881</v>
      </c>
      <c r="B1516" s="261" t="s">
        <v>1855</v>
      </c>
      <c r="C1516" s="268" t="s">
        <v>347</v>
      </c>
      <c r="D1516" s="283"/>
    </row>
    <row r="1517" spans="1:4">
      <c r="A1517" s="268">
        <v>39882</v>
      </c>
      <c r="B1517" s="261" t="s">
        <v>1856</v>
      </c>
      <c r="C1517" s="268" t="s">
        <v>347</v>
      </c>
      <c r="D1517" s="283"/>
    </row>
    <row r="1518" spans="1:4">
      <c r="A1518" s="268">
        <v>39883</v>
      </c>
      <c r="B1518" s="261" t="s">
        <v>1857</v>
      </c>
      <c r="C1518" s="268" t="s">
        <v>347</v>
      </c>
      <c r="D1518" s="283"/>
    </row>
    <row r="1519" spans="1:4">
      <c r="A1519" s="268">
        <v>39884</v>
      </c>
      <c r="B1519" s="261" t="s">
        <v>1858</v>
      </c>
      <c r="C1519" s="268" t="s">
        <v>347</v>
      </c>
      <c r="D1519" s="283"/>
    </row>
    <row r="1520" spans="1:4">
      <c r="A1520" s="268">
        <v>39885</v>
      </c>
      <c r="B1520" s="261" t="s">
        <v>1859</v>
      </c>
      <c r="C1520" s="268" t="s">
        <v>347</v>
      </c>
      <c r="D1520" s="283"/>
    </row>
    <row r="1521" spans="1:4">
      <c r="A1521" s="268">
        <v>1777</v>
      </c>
      <c r="B1521" s="261" t="s">
        <v>1860</v>
      </c>
      <c r="C1521" s="268" t="s">
        <v>347</v>
      </c>
      <c r="D1521" s="283"/>
    </row>
    <row r="1522" spans="1:4">
      <c r="A1522" s="268">
        <v>1819</v>
      </c>
      <c r="B1522" s="261" t="s">
        <v>1861</v>
      </c>
      <c r="C1522" s="268" t="s">
        <v>347</v>
      </c>
      <c r="D1522" s="283"/>
    </row>
    <row r="1523" spans="1:4">
      <c r="A1523" s="268">
        <v>1776</v>
      </c>
      <c r="B1523" s="261" t="s">
        <v>1862</v>
      </c>
      <c r="C1523" s="268" t="s">
        <v>347</v>
      </c>
      <c r="D1523" s="283"/>
    </row>
    <row r="1524" spans="1:4">
      <c r="A1524" s="268">
        <v>1775</v>
      </c>
      <c r="B1524" s="261" t="s">
        <v>1863</v>
      </c>
      <c r="C1524" s="268" t="s">
        <v>347</v>
      </c>
      <c r="D1524" s="283"/>
    </row>
    <row r="1525" spans="1:4">
      <c r="A1525" s="268">
        <v>1778</v>
      </c>
      <c r="B1525" s="261" t="s">
        <v>1864</v>
      </c>
      <c r="C1525" s="268" t="s">
        <v>347</v>
      </c>
      <c r="D1525" s="283"/>
    </row>
    <row r="1526" spans="1:4">
      <c r="A1526" s="268">
        <v>1818</v>
      </c>
      <c r="B1526" s="261" t="s">
        <v>1865</v>
      </c>
      <c r="C1526" s="268" t="s">
        <v>347</v>
      </c>
      <c r="D1526" s="283"/>
    </row>
    <row r="1527" spans="1:4">
      <c r="A1527" s="268">
        <v>1779</v>
      </c>
      <c r="B1527" s="261" t="s">
        <v>1866</v>
      </c>
      <c r="C1527" s="268" t="s">
        <v>347</v>
      </c>
      <c r="D1527" s="283"/>
    </row>
    <row r="1528" spans="1:4">
      <c r="A1528" s="268">
        <v>1820</v>
      </c>
      <c r="B1528" s="261" t="s">
        <v>1867</v>
      </c>
      <c r="C1528" s="268" t="s">
        <v>347</v>
      </c>
      <c r="D1528" s="283"/>
    </row>
    <row r="1529" spans="1:4">
      <c r="A1529" s="268">
        <v>1780</v>
      </c>
      <c r="B1529" s="261" t="s">
        <v>1868</v>
      </c>
      <c r="C1529" s="268" t="s">
        <v>347</v>
      </c>
      <c r="D1529" s="283"/>
    </row>
    <row r="1530" spans="1:4">
      <c r="A1530" s="268">
        <v>1783</v>
      </c>
      <c r="B1530" s="261" t="s">
        <v>1869</v>
      </c>
      <c r="C1530" s="268" t="s">
        <v>347</v>
      </c>
      <c r="D1530" s="283"/>
    </row>
    <row r="1531" spans="1:4">
      <c r="A1531" s="268">
        <v>1782</v>
      </c>
      <c r="B1531" s="261" t="s">
        <v>1870</v>
      </c>
      <c r="C1531" s="268" t="s">
        <v>347</v>
      </c>
      <c r="D1531" s="283"/>
    </row>
    <row r="1532" spans="1:4">
      <c r="A1532" s="268">
        <v>1781</v>
      </c>
      <c r="B1532" s="261" t="s">
        <v>1871</v>
      </c>
      <c r="C1532" s="268" t="s">
        <v>347</v>
      </c>
      <c r="D1532" s="283"/>
    </row>
    <row r="1533" spans="1:4">
      <c r="A1533" s="268">
        <v>1817</v>
      </c>
      <c r="B1533" s="261" t="s">
        <v>1872</v>
      </c>
      <c r="C1533" s="268" t="s">
        <v>347</v>
      </c>
      <c r="D1533" s="283"/>
    </row>
    <row r="1534" spans="1:4">
      <c r="A1534" s="268">
        <v>1784</v>
      </c>
      <c r="B1534" s="261" t="s">
        <v>1873</v>
      </c>
      <c r="C1534" s="268" t="s">
        <v>347</v>
      </c>
      <c r="D1534" s="283"/>
    </row>
    <row r="1535" spans="1:4">
      <c r="A1535" s="268">
        <v>1810</v>
      </c>
      <c r="B1535" s="261" t="s">
        <v>1874</v>
      </c>
      <c r="C1535" s="268" t="s">
        <v>347</v>
      </c>
      <c r="D1535" s="283"/>
    </row>
    <row r="1536" spans="1:4">
      <c r="A1536" s="268">
        <v>1812</v>
      </c>
      <c r="B1536" s="261" t="s">
        <v>1875</v>
      </c>
      <c r="C1536" s="268" t="s">
        <v>347</v>
      </c>
      <c r="D1536" s="283"/>
    </row>
    <row r="1537" spans="1:4">
      <c r="A1537" s="268">
        <v>1811</v>
      </c>
      <c r="B1537" s="261" t="s">
        <v>1876</v>
      </c>
      <c r="C1537" s="268" t="s">
        <v>347</v>
      </c>
      <c r="D1537" s="283"/>
    </row>
    <row r="1538" spans="1:4">
      <c r="A1538" s="268">
        <v>40386</v>
      </c>
      <c r="B1538" s="261" t="s">
        <v>1877</v>
      </c>
      <c r="C1538" s="268" t="s">
        <v>347</v>
      </c>
      <c r="D1538" s="283"/>
    </row>
    <row r="1539" spans="1:4">
      <c r="A1539" s="268">
        <v>40384</v>
      </c>
      <c r="B1539" s="261" t="s">
        <v>1878</v>
      </c>
      <c r="C1539" s="268" t="s">
        <v>347</v>
      </c>
      <c r="D1539" s="283"/>
    </row>
    <row r="1540" spans="1:4">
      <c r="A1540" s="268">
        <v>40423</v>
      </c>
      <c r="B1540" s="261" t="s">
        <v>1879</v>
      </c>
      <c r="C1540" s="268" t="s">
        <v>347</v>
      </c>
      <c r="D1540" s="283"/>
    </row>
    <row r="1541" spans="1:4">
      <c r="A1541" s="268">
        <v>40379</v>
      </c>
      <c r="B1541" s="261" t="s">
        <v>1880</v>
      </c>
      <c r="C1541" s="268" t="s">
        <v>347</v>
      </c>
      <c r="D1541" s="283"/>
    </row>
    <row r="1542" spans="1:4">
      <c r="A1542" s="268">
        <v>40389</v>
      </c>
      <c r="B1542" s="261" t="s">
        <v>1881</v>
      </c>
      <c r="C1542" s="268" t="s">
        <v>347</v>
      </c>
      <c r="D1542" s="283"/>
    </row>
    <row r="1543" spans="1:4">
      <c r="A1543" s="268">
        <v>40388</v>
      </c>
      <c r="B1543" s="261" t="s">
        <v>1882</v>
      </c>
      <c r="C1543" s="268" t="s">
        <v>347</v>
      </c>
      <c r="D1543" s="283"/>
    </row>
    <row r="1544" spans="1:4">
      <c r="A1544" s="268">
        <v>40391</v>
      </c>
      <c r="B1544" s="261" t="s">
        <v>1883</v>
      </c>
      <c r="C1544" s="268" t="s">
        <v>347</v>
      </c>
      <c r="D1544" s="283"/>
    </row>
    <row r="1545" spans="1:4">
      <c r="A1545" s="268">
        <v>40381</v>
      </c>
      <c r="B1545" s="261" t="s">
        <v>1884</v>
      </c>
      <c r="C1545" s="268" t="s">
        <v>347</v>
      </c>
      <c r="D1545" s="283"/>
    </row>
    <row r="1546" spans="1:4">
      <c r="A1546" s="268">
        <v>2609</v>
      </c>
      <c r="B1546" s="261" t="s">
        <v>1885</v>
      </c>
      <c r="C1546" s="268" t="s">
        <v>347</v>
      </c>
      <c r="D1546" s="283"/>
    </row>
    <row r="1547" spans="1:4">
      <c r="A1547" s="268">
        <v>2634</v>
      </c>
      <c r="B1547" s="261" t="s">
        <v>1886</v>
      </c>
      <c r="C1547" s="268" t="s">
        <v>347</v>
      </c>
      <c r="D1547" s="283"/>
    </row>
    <row r="1548" spans="1:4">
      <c r="A1548" s="268">
        <v>2611</v>
      </c>
      <c r="B1548" s="261" t="s">
        <v>1887</v>
      </c>
      <c r="C1548" s="268" t="s">
        <v>347</v>
      </c>
      <c r="D1548" s="283"/>
    </row>
    <row r="1549" spans="1:4">
      <c r="A1549" s="268">
        <v>40414</v>
      </c>
      <c r="B1549" s="261" t="s">
        <v>1888</v>
      </c>
      <c r="C1549" s="268" t="s">
        <v>347</v>
      </c>
      <c r="D1549" s="283"/>
    </row>
    <row r="1550" spans="1:4">
      <c r="A1550" s="268">
        <v>40416</v>
      </c>
      <c r="B1550" s="261" t="s">
        <v>1889</v>
      </c>
      <c r="C1550" s="268" t="s">
        <v>347</v>
      </c>
      <c r="D1550" s="283"/>
    </row>
    <row r="1551" spans="1:4">
      <c r="A1551" s="268">
        <v>40418</v>
      </c>
      <c r="B1551" s="261" t="s">
        <v>1890</v>
      </c>
      <c r="C1551" s="268" t="s">
        <v>347</v>
      </c>
      <c r="D1551" s="283"/>
    </row>
    <row r="1552" spans="1:4">
      <c r="A1552" s="268">
        <v>34359</v>
      </c>
      <c r="B1552" s="261" t="s">
        <v>1891</v>
      </c>
      <c r="C1552" s="268" t="s">
        <v>347</v>
      </c>
      <c r="D1552" s="283"/>
    </row>
    <row r="1553" spans="1:4">
      <c r="A1553" s="268">
        <v>1789</v>
      </c>
      <c r="B1553" s="261" t="s">
        <v>1892</v>
      </c>
      <c r="C1553" s="268" t="s">
        <v>347</v>
      </c>
      <c r="D1553" s="283"/>
    </row>
    <row r="1554" spans="1:4">
      <c r="A1554" s="268">
        <v>1788</v>
      </c>
      <c r="B1554" s="261" t="s">
        <v>1893</v>
      </c>
      <c r="C1554" s="268" t="s">
        <v>347</v>
      </c>
      <c r="D1554" s="283"/>
    </row>
    <row r="1555" spans="1:4">
      <c r="A1555" s="268">
        <v>1787</v>
      </c>
      <c r="B1555" s="261" t="s">
        <v>1894</v>
      </c>
      <c r="C1555" s="268" t="s">
        <v>347</v>
      </c>
      <c r="D1555" s="283"/>
    </row>
    <row r="1556" spans="1:4">
      <c r="A1556" s="268">
        <v>1786</v>
      </c>
      <c r="B1556" s="261" t="s">
        <v>1895</v>
      </c>
      <c r="C1556" s="268" t="s">
        <v>347</v>
      </c>
      <c r="D1556" s="283"/>
    </row>
    <row r="1557" spans="1:4">
      <c r="A1557" s="268">
        <v>1791</v>
      </c>
      <c r="B1557" s="261" t="s">
        <v>1896</v>
      </c>
      <c r="C1557" s="268" t="s">
        <v>347</v>
      </c>
      <c r="D1557" s="283"/>
    </row>
    <row r="1558" spans="1:4">
      <c r="A1558" s="268">
        <v>1790</v>
      </c>
      <c r="B1558" s="261" t="s">
        <v>1897</v>
      </c>
      <c r="C1558" s="268" t="s">
        <v>347</v>
      </c>
      <c r="D1558" s="283"/>
    </row>
    <row r="1559" spans="1:4">
      <c r="A1559" s="268">
        <v>1792</v>
      </c>
      <c r="B1559" s="261" t="s">
        <v>1898</v>
      </c>
      <c r="C1559" s="268" t="s">
        <v>347</v>
      </c>
      <c r="D1559" s="283"/>
    </row>
    <row r="1560" spans="1:4">
      <c r="A1560" s="268">
        <v>1813</v>
      </c>
      <c r="B1560" s="261" t="s">
        <v>1899</v>
      </c>
      <c r="C1560" s="268" t="s">
        <v>347</v>
      </c>
      <c r="D1560" s="283"/>
    </row>
    <row r="1561" spans="1:4">
      <c r="A1561" s="268">
        <v>1793</v>
      </c>
      <c r="B1561" s="261" t="s">
        <v>1900</v>
      </c>
      <c r="C1561" s="268" t="s">
        <v>347</v>
      </c>
      <c r="D1561" s="283"/>
    </row>
    <row r="1562" spans="1:4">
      <c r="A1562" s="268">
        <v>1797</v>
      </c>
      <c r="B1562" s="261" t="s">
        <v>1901</v>
      </c>
      <c r="C1562" s="268" t="s">
        <v>347</v>
      </c>
      <c r="D1562" s="283"/>
    </row>
    <row r="1563" spans="1:4">
      <c r="A1563" s="268">
        <v>1796</v>
      </c>
      <c r="B1563" s="261" t="s">
        <v>1902</v>
      </c>
      <c r="C1563" s="268" t="s">
        <v>347</v>
      </c>
      <c r="D1563" s="283"/>
    </row>
    <row r="1564" spans="1:4">
      <c r="A1564" s="268">
        <v>1816</v>
      </c>
      <c r="B1564" s="261" t="s">
        <v>1903</v>
      </c>
      <c r="C1564" s="268" t="s">
        <v>347</v>
      </c>
      <c r="D1564" s="283"/>
    </row>
    <row r="1565" spans="1:4">
      <c r="A1565" s="268">
        <v>1794</v>
      </c>
      <c r="B1565" s="261" t="s">
        <v>1904</v>
      </c>
      <c r="C1565" s="268" t="s">
        <v>347</v>
      </c>
      <c r="D1565" s="283"/>
    </row>
    <row r="1566" spans="1:4">
      <c r="A1566" s="268">
        <v>1815</v>
      </c>
      <c r="B1566" s="261" t="s">
        <v>1905</v>
      </c>
      <c r="C1566" s="268" t="s">
        <v>347</v>
      </c>
      <c r="D1566" s="283"/>
    </row>
    <row r="1567" spans="1:4">
      <c r="A1567" s="268">
        <v>1798</v>
      </c>
      <c r="B1567" s="261" t="s">
        <v>1906</v>
      </c>
      <c r="C1567" s="268" t="s">
        <v>347</v>
      </c>
      <c r="D1567" s="283"/>
    </row>
    <row r="1568" spans="1:4">
      <c r="A1568" s="268">
        <v>1799</v>
      </c>
      <c r="B1568" s="261" t="s">
        <v>1907</v>
      </c>
      <c r="C1568" s="268" t="s">
        <v>347</v>
      </c>
      <c r="D1568" s="283"/>
    </row>
    <row r="1569" spans="1:4">
      <c r="A1569" s="268">
        <v>1795</v>
      </c>
      <c r="B1569" s="261" t="s">
        <v>1908</v>
      </c>
      <c r="C1569" s="268" t="s">
        <v>347</v>
      </c>
      <c r="D1569" s="283"/>
    </row>
    <row r="1570" spans="1:4">
      <c r="A1570" s="268">
        <v>1800</v>
      </c>
      <c r="B1570" s="261" t="s">
        <v>1909</v>
      </c>
      <c r="C1570" s="268" t="s">
        <v>347</v>
      </c>
      <c r="D1570" s="283"/>
    </row>
    <row r="1571" spans="1:4">
      <c r="A1571" s="268">
        <v>1802</v>
      </c>
      <c r="B1571" s="261" t="s">
        <v>1910</v>
      </c>
      <c r="C1571" s="268" t="s">
        <v>347</v>
      </c>
      <c r="D1571" s="283"/>
    </row>
    <row r="1572" spans="1:4">
      <c r="A1572" s="268">
        <v>1809</v>
      </c>
      <c r="B1572" s="261" t="s">
        <v>1911</v>
      </c>
      <c r="C1572" s="268" t="s">
        <v>347</v>
      </c>
      <c r="D1572" s="283"/>
    </row>
    <row r="1573" spans="1:4">
      <c r="A1573" s="268">
        <v>1814</v>
      </c>
      <c r="B1573" s="261" t="s">
        <v>1912</v>
      </c>
      <c r="C1573" s="268" t="s">
        <v>347</v>
      </c>
      <c r="D1573" s="283"/>
    </row>
    <row r="1574" spans="1:4">
      <c r="A1574" s="268">
        <v>1805</v>
      </c>
      <c r="B1574" s="261" t="s">
        <v>1913</v>
      </c>
      <c r="C1574" s="268" t="s">
        <v>347</v>
      </c>
      <c r="D1574" s="283"/>
    </row>
    <row r="1575" spans="1:4">
      <c r="A1575" s="268">
        <v>1803</v>
      </c>
      <c r="B1575" s="261" t="s">
        <v>1914</v>
      </c>
      <c r="C1575" s="268" t="s">
        <v>347</v>
      </c>
      <c r="D1575" s="283"/>
    </row>
    <row r="1576" spans="1:4">
      <c r="A1576" s="268">
        <v>1821</v>
      </c>
      <c r="B1576" s="261" t="s">
        <v>1915</v>
      </c>
      <c r="C1576" s="268" t="s">
        <v>347</v>
      </c>
      <c r="D1576" s="283"/>
    </row>
    <row r="1577" spans="1:4">
      <c r="A1577" s="268">
        <v>1806</v>
      </c>
      <c r="B1577" s="261" t="s">
        <v>1916</v>
      </c>
      <c r="C1577" s="268" t="s">
        <v>347</v>
      </c>
      <c r="D1577" s="283"/>
    </row>
    <row r="1578" spans="1:4">
      <c r="A1578" s="268">
        <v>1807</v>
      </c>
      <c r="B1578" s="261" t="s">
        <v>1917</v>
      </c>
      <c r="C1578" s="268" t="s">
        <v>347</v>
      </c>
      <c r="D1578" s="283"/>
    </row>
    <row r="1579" spans="1:4">
      <c r="A1579" s="268">
        <v>1804</v>
      </c>
      <c r="B1579" s="261" t="s">
        <v>1918</v>
      </c>
      <c r="C1579" s="268" t="s">
        <v>347</v>
      </c>
      <c r="D1579" s="283"/>
    </row>
    <row r="1580" spans="1:4">
      <c r="A1580" s="268">
        <v>1808</v>
      </c>
      <c r="B1580" s="261" t="s">
        <v>1919</v>
      </c>
      <c r="C1580" s="268" t="s">
        <v>347</v>
      </c>
      <c r="D1580" s="283"/>
    </row>
    <row r="1581" spans="1:4">
      <c r="A1581" s="268">
        <v>40385</v>
      </c>
      <c r="B1581" s="261" t="s">
        <v>1920</v>
      </c>
      <c r="C1581" s="268" t="s">
        <v>347</v>
      </c>
      <c r="D1581" s="283"/>
    </row>
    <row r="1582" spans="1:4">
      <c r="A1582" s="268">
        <v>40383</v>
      </c>
      <c r="B1582" s="261" t="s">
        <v>1921</v>
      </c>
      <c r="C1582" s="268" t="s">
        <v>347</v>
      </c>
      <c r="D1582" s="283"/>
    </row>
    <row r="1583" spans="1:4">
      <c r="A1583" s="268">
        <v>40382</v>
      </c>
      <c r="B1583" s="261" t="s">
        <v>1922</v>
      </c>
      <c r="C1583" s="268" t="s">
        <v>347</v>
      </c>
      <c r="D1583" s="283"/>
    </row>
    <row r="1584" spans="1:4">
      <c r="A1584" s="268">
        <v>40378</v>
      </c>
      <c r="B1584" s="261" t="s">
        <v>1923</v>
      </c>
      <c r="C1584" s="268" t="s">
        <v>347</v>
      </c>
      <c r="D1584" s="283"/>
    </row>
    <row r="1585" spans="1:4">
      <c r="A1585" s="268">
        <v>40422</v>
      </c>
      <c r="B1585" s="261" t="s">
        <v>1924</v>
      </c>
      <c r="C1585" s="268" t="s">
        <v>347</v>
      </c>
      <c r="D1585" s="283"/>
    </row>
    <row r="1586" spans="1:4">
      <c r="A1586" s="268">
        <v>40387</v>
      </c>
      <c r="B1586" s="261" t="s">
        <v>1925</v>
      </c>
      <c r="C1586" s="268" t="s">
        <v>347</v>
      </c>
      <c r="D1586" s="283"/>
    </row>
    <row r="1587" spans="1:4">
      <c r="A1587" s="268">
        <v>40390</v>
      </c>
      <c r="B1587" s="261" t="s">
        <v>1926</v>
      </c>
      <c r="C1587" s="268" t="s">
        <v>347</v>
      </c>
      <c r="D1587" s="283"/>
    </row>
    <row r="1588" spans="1:4">
      <c r="A1588" s="268">
        <v>40380</v>
      </c>
      <c r="B1588" s="261" t="s">
        <v>1927</v>
      </c>
      <c r="C1588" s="268" t="s">
        <v>347</v>
      </c>
      <c r="D1588" s="283"/>
    </row>
    <row r="1589" spans="1:4">
      <c r="A1589" s="268">
        <v>2621</v>
      </c>
      <c r="B1589" s="261" t="s">
        <v>1928</v>
      </c>
      <c r="C1589" s="268" t="s">
        <v>347</v>
      </c>
      <c r="D1589" s="283"/>
    </row>
    <row r="1590" spans="1:4">
      <c r="A1590" s="268">
        <v>2616</v>
      </c>
      <c r="B1590" s="261" t="s">
        <v>1929</v>
      </c>
      <c r="C1590" s="268" t="s">
        <v>347</v>
      </c>
      <c r="D1590" s="283"/>
    </row>
    <row r="1591" spans="1:4">
      <c r="A1591" s="268">
        <v>2633</v>
      </c>
      <c r="B1591" s="261" t="s">
        <v>1930</v>
      </c>
      <c r="C1591" s="268" t="s">
        <v>347</v>
      </c>
      <c r="D1591" s="283"/>
    </row>
    <row r="1592" spans="1:4">
      <c r="A1592" s="268">
        <v>2617</v>
      </c>
      <c r="B1592" s="261" t="s">
        <v>1931</v>
      </c>
      <c r="C1592" s="268" t="s">
        <v>347</v>
      </c>
      <c r="D1592" s="283"/>
    </row>
    <row r="1593" spans="1:4">
      <c r="A1593" s="268">
        <v>2618</v>
      </c>
      <c r="B1593" s="261" t="s">
        <v>1932</v>
      </c>
      <c r="C1593" s="268" t="s">
        <v>347</v>
      </c>
      <c r="D1593" s="283"/>
    </row>
    <row r="1594" spans="1:4">
      <c r="A1594" s="268">
        <v>2632</v>
      </c>
      <c r="B1594" s="261" t="s">
        <v>1933</v>
      </c>
      <c r="C1594" s="268" t="s">
        <v>347</v>
      </c>
      <c r="D1594" s="283"/>
    </row>
    <row r="1595" spans="1:4">
      <c r="A1595" s="268">
        <v>2631</v>
      </c>
      <c r="B1595" s="261" t="s">
        <v>1934</v>
      </c>
      <c r="C1595" s="268" t="s">
        <v>347</v>
      </c>
      <c r="D1595" s="283"/>
    </row>
    <row r="1596" spans="1:4">
      <c r="A1596" s="268">
        <v>2619</v>
      </c>
      <c r="B1596" s="261" t="s">
        <v>1935</v>
      </c>
      <c r="C1596" s="268" t="s">
        <v>347</v>
      </c>
      <c r="D1596" s="283"/>
    </row>
    <row r="1597" spans="1:4">
      <c r="A1597" s="268">
        <v>2620</v>
      </c>
      <c r="B1597" s="261" t="s">
        <v>1936</v>
      </c>
      <c r="C1597" s="268" t="s">
        <v>347</v>
      </c>
      <c r="D1597" s="283"/>
    </row>
    <row r="1598" spans="1:4">
      <c r="A1598" s="268">
        <v>40413</v>
      </c>
      <c r="B1598" s="261" t="s">
        <v>1937</v>
      </c>
      <c r="C1598" s="268" t="s">
        <v>347</v>
      </c>
      <c r="D1598" s="283"/>
    </row>
    <row r="1599" spans="1:4">
      <c r="A1599" s="268">
        <v>40415</v>
      </c>
      <c r="B1599" s="261" t="s">
        <v>1938</v>
      </c>
      <c r="C1599" s="268" t="s">
        <v>347</v>
      </c>
      <c r="D1599" s="283"/>
    </row>
    <row r="1600" spans="1:4">
      <c r="A1600" s="268">
        <v>40417</v>
      </c>
      <c r="B1600" s="261" t="s">
        <v>1939</v>
      </c>
      <c r="C1600" s="268" t="s">
        <v>347</v>
      </c>
      <c r="D1600" s="283"/>
    </row>
    <row r="1601" spans="1:4">
      <c r="A1601" s="268">
        <v>39273</v>
      </c>
      <c r="B1601" s="261" t="s">
        <v>1940</v>
      </c>
      <c r="C1601" s="268" t="s">
        <v>347</v>
      </c>
      <c r="D1601" s="283">
        <v>4.92</v>
      </c>
    </row>
    <row r="1602" spans="1:4">
      <c r="A1602" s="268">
        <v>39271</v>
      </c>
      <c r="B1602" s="261" t="s">
        <v>1941</v>
      </c>
      <c r="C1602" s="268" t="s">
        <v>347</v>
      </c>
      <c r="D1602" s="283">
        <v>2.9</v>
      </c>
    </row>
    <row r="1603" spans="1:4">
      <c r="A1603" s="268">
        <v>39272</v>
      </c>
      <c r="B1603" s="261" t="s">
        <v>1942</v>
      </c>
      <c r="C1603" s="268" t="s">
        <v>347</v>
      </c>
      <c r="D1603" s="283">
        <v>3.56</v>
      </c>
    </row>
    <row r="1604" spans="1:4">
      <c r="A1604" s="268">
        <v>1875</v>
      </c>
      <c r="B1604" s="261" t="s">
        <v>1943</v>
      </c>
      <c r="C1604" s="268" t="s">
        <v>347</v>
      </c>
      <c r="D1604" s="283">
        <v>7.86</v>
      </c>
    </row>
    <row r="1605" spans="1:4">
      <c r="A1605" s="268">
        <v>1874</v>
      </c>
      <c r="B1605" s="261" t="s">
        <v>1944</v>
      </c>
      <c r="C1605" s="268" t="s">
        <v>347</v>
      </c>
      <c r="D1605" s="283">
        <v>6.49</v>
      </c>
    </row>
    <row r="1606" spans="1:4">
      <c r="A1606" s="268">
        <v>1884</v>
      </c>
      <c r="B1606" s="261" t="s">
        <v>1945</v>
      </c>
      <c r="C1606" s="268" t="s">
        <v>347</v>
      </c>
      <c r="D1606" s="283">
        <v>5.76</v>
      </c>
    </row>
    <row r="1607" spans="1:4">
      <c r="A1607" s="268">
        <v>1870</v>
      </c>
      <c r="B1607" s="261" t="s">
        <v>1946</v>
      </c>
      <c r="C1607" s="268" t="s">
        <v>347</v>
      </c>
      <c r="D1607" s="283">
        <v>3.75</v>
      </c>
    </row>
    <row r="1608" spans="1:4">
      <c r="A1608" s="268">
        <v>1887</v>
      </c>
      <c r="B1608" s="261" t="s">
        <v>1947</v>
      </c>
      <c r="C1608" s="268" t="s">
        <v>347</v>
      </c>
      <c r="D1608" s="283">
        <v>32.6</v>
      </c>
    </row>
    <row r="1609" spans="1:4">
      <c r="A1609" s="268">
        <v>1876</v>
      </c>
      <c r="B1609" s="261" t="s">
        <v>1948</v>
      </c>
      <c r="C1609" s="268" t="s">
        <v>347</v>
      </c>
      <c r="D1609" s="283">
        <v>12.78</v>
      </c>
    </row>
    <row r="1610" spans="1:4">
      <c r="A1610" s="268">
        <v>1877</v>
      </c>
      <c r="B1610" s="261" t="s">
        <v>1949</v>
      </c>
      <c r="C1610" s="268" t="s">
        <v>347</v>
      </c>
      <c r="D1610" s="283">
        <v>32.65</v>
      </c>
    </row>
    <row r="1611" spans="1:4">
      <c r="A1611" s="268">
        <v>1879</v>
      </c>
      <c r="B1611" s="261" t="s">
        <v>1950</v>
      </c>
      <c r="C1611" s="268" t="s">
        <v>347</v>
      </c>
      <c r="D1611" s="283">
        <v>3.8</v>
      </c>
    </row>
    <row r="1612" spans="1:4">
      <c r="A1612" s="268">
        <v>1878</v>
      </c>
      <c r="B1612" s="261" t="s">
        <v>1951</v>
      </c>
      <c r="C1612" s="268" t="s">
        <v>347</v>
      </c>
      <c r="D1612" s="283">
        <v>65.59</v>
      </c>
    </row>
    <row r="1613" spans="1:4">
      <c r="A1613" s="268">
        <v>37971</v>
      </c>
      <c r="B1613" s="261" t="s">
        <v>1952</v>
      </c>
      <c r="C1613" s="268" t="s">
        <v>347</v>
      </c>
      <c r="D1613" s="283">
        <v>5.78</v>
      </c>
    </row>
    <row r="1614" spans="1:4">
      <c r="A1614" s="268">
        <v>37972</v>
      </c>
      <c r="B1614" s="261" t="s">
        <v>1953</v>
      </c>
      <c r="C1614" s="268" t="s">
        <v>347</v>
      </c>
      <c r="D1614" s="283">
        <v>8.19</v>
      </c>
    </row>
    <row r="1615" spans="1:4">
      <c r="A1615" s="268">
        <v>37973</v>
      </c>
      <c r="B1615" s="261" t="s">
        <v>1954</v>
      </c>
      <c r="C1615" s="268" t="s">
        <v>347</v>
      </c>
      <c r="D1615" s="283">
        <v>15.4</v>
      </c>
    </row>
    <row r="1616" spans="1:4">
      <c r="A1616" s="268">
        <v>1926</v>
      </c>
      <c r="B1616" s="261" t="s">
        <v>1955</v>
      </c>
      <c r="C1616" s="268" t="s">
        <v>347</v>
      </c>
      <c r="D1616" s="283">
        <v>2.1</v>
      </c>
    </row>
    <row r="1617" spans="1:4">
      <c r="A1617" s="268">
        <v>1927</v>
      </c>
      <c r="B1617" s="261" t="s">
        <v>1956</v>
      </c>
      <c r="C1617" s="268" t="s">
        <v>347</v>
      </c>
      <c r="D1617" s="283">
        <v>2.35</v>
      </c>
    </row>
    <row r="1618" spans="1:4">
      <c r="A1618" s="268">
        <v>1923</v>
      </c>
      <c r="B1618" s="261" t="s">
        <v>1957</v>
      </c>
      <c r="C1618" s="268" t="s">
        <v>347</v>
      </c>
      <c r="D1618" s="283">
        <v>4.29</v>
      </c>
    </row>
    <row r="1619" spans="1:4">
      <c r="A1619" s="268">
        <v>1929</v>
      </c>
      <c r="B1619" s="261" t="s">
        <v>1958</v>
      </c>
      <c r="C1619" s="268" t="s">
        <v>347</v>
      </c>
      <c r="D1619" s="283">
        <v>5.21</v>
      </c>
    </row>
    <row r="1620" spans="1:4">
      <c r="A1620" s="268">
        <v>1930</v>
      </c>
      <c r="B1620" s="261" t="s">
        <v>1959</v>
      </c>
      <c r="C1620" s="268" t="s">
        <v>347</v>
      </c>
      <c r="D1620" s="283">
        <v>8.91</v>
      </c>
    </row>
    <row r="1621" spans="1:4">
      <c r="A1621" s="268">
        <v>1924</v>
      </c>
      <c r="B1621" s="261" t="s">
        <v>1960</v>
      </c>
      <c r="C1621" s="268" t="s">
        <v>347</v>
      </c>
      <c r="D1621" s="283">
        <v>14.38</v>
      </c>
    </row>
    <row r="1622" spans="1:4">
      <c r="A1622" s="268">
        <v>1922</v>
      </c>
      <c r="B1622" s="261" t="s">
        <v>1961</v>
      </c>
      <c r="C1622" s="268" t="s">
        <v>347</v>
      </c>
      <c r="D1622" s="283">
        <v>29.74</v>
      </c>
    </row>
    <row r="1623" spans="1:4">
      <c r="A1623" s="268">
        <v>1953</v>
      </c>
      <c r="B1623" s="261" t="s">
        <v>1962</v>
      </c>
      <c r="C1623" s="268" t="s">
        <v>347</v>
      </c>
      <c r="D1623" s="283">
        <v>36.299999999999997</v>
      </c>
    </row>
    <row r="1624" spans="1:4">
      <c r="A1624" s="268">
        <v>1962</v>
      </c>
      <c r="B1624" s="261" t="s">
        <v>1963</v>
      </c>
      <c r="C1624" s="268" t="s">
        <v>347</v>
      </c>
      <c r="D1624" s="283">
        <v>176.38</v>
      </c>
    </row>
    <row r="1625" spans="1:4">
      <c r="A1625" s="268">
        <v>1955</v>
      </c>
      <c r="B1625" s="261" t="s">
        <v>1964</v>
      </c>
      <c r="C1625" s="268" t="s">
        <v>347</v>
      </c>
      <c r="D1625" s="283">
        <v>2.0299999999999998</v>
      </c>
    </row>
    <row r="1626" spans="1:4">
      <c r="A1626" s="268">
        <v>1956</v>
      </c>
      <c r="B1626" s="261" t="s">
        <v>1965</v>
      </c>
      <c r="C1626" s="268" t="s">
        <v>347</v>
      </c>
      <c r="D1626" s="283">
        <v>2.87</v>
      </c>
    </row>
    <row r="1627" spans="1:4">
      <c r="A1627" s="268">
        <v>1957</v>
      </c>
      <c r="B1627" s="261" t="s">
        <v>1966</v>
      </c>
      <c r="C1627" s="268" t="s">
        <v>347</v>
      </c>
      <c r="D1627" s="283">
        <v>6.2</v>
      </c>
    </row>
    <row r="1628" spans="1:4">
      <c r="A1628" s="268">
        <v>1958</v>
      </c>
      <c r="B1628" s="261" t="s">
        <v>1967</v>
      </c>
      <c r="C1628" s="268" t="s">
        <v>347</v>
      </c>
      <c r="D1628" s="283">
        <v>11.55</v>
      </c>
    </row>
    <row r="1629" spans="1:4">
      <c r="A1629" s="268">
        <v>1959</v>
      </c>
      <c r="B1629" s="261" t="s">
        <v>1968</v>
      </c>
      <c r="C1629" s="268" t="s">
        <v>347</v>
      </c>
      <c r="D1629" s="283">
        <v>12.53</v>
      </c>
    </row>
    <row r="1630" spans="1:4">
      <c r="A1630" s="268">
        <v>1925</v>
      </c>
      <c r="B1630" s="261" t="s">
        <v>1969</v>
      </c>
      <c r="C1630" s="268" t="s">
        <v>347</v>
      </c>
      <c r="D1630" s="283">
        <v>32.75</v>
      </c>
    </row>
    <row r="1631" spans="1:4">
      <c r="A1631" s="268">
        <v>1960</v>
      </c>
      <c r="B1631" s="261" t="s">
        <v>1970</v>
      </c>
      <c r="C1631" s="268" t="s">
        <v>347</v>
      </c>
      <c r="D1631" s="283">
        <v>50.3</v>
      </c>
    </row>
    <row r="1632" spans="1:4">
      <c r="A1632" s="268">
        <v>1961</v>
      </c>
      <c r="B1632" s="261" t="s">
        <v>1971</v>
      </c>
      <c r="C1632" s="268" t="s">
        <v>347</v>
      </c>
      <c r="D1632" s="283">
        <v>64.44</v>
      </c>
    </row>
    <row r="1633" spans="1:4">
      <c r="A1633" s="268">
        <v>38423</v>
      </c>
      <c r="B1633" s="261" t="s">
        <v>1972</v>
      </c>
      <c r="C1633" s="268" t="s">
        <v>347</v>
      </c>
      <c r="D1633" s="283">
        <v>29.55</v>
      </c>
    </row>
    <row r="1634" spans="1:4">
      <c r="A1634" s="268">
        <v>39866</v>
      </c>
      <c r="B1634" s="261" t="s">
        <v>1973</v>
      </c>
      <c r="C1634" s="268" t="s">
        <v>347</v>
      </c>
      <c r="D1634" s="283"/>
    </row>
    <row r="1635" spans="1:4">
      <c r="A1635" s="268">
        <v>39867</v>
      </c>
      <c r="B1635" s="261" t="s">
        <v>1974</v>
      </c>
      <c r="C1635" s="268" t="s">
        <v>347</v>
      </c>
      <c r="D1635" s="283"/>
    </row>
    <row r="1636" spans="1:4">
      <c r="A1636" s="268">
        <v>39868</v>
      </c>
      <c r="B1636" s="261" t="s">
        <v>1975</v>
      </c>
      <c r="C1636" s="268" t="s">
        <v>347</v>
      </c>
      <c r="D1636" s="283"/>
    </row>
    <row r="1637" spans="1:4">
      <c r="A1637" s="268">
        <v>37999</v>
      </c>
      <c r="B1637" s="261" t="s">
        <v>1976</v>
      </c>
      <c r="C1637" s="268" t="s">
        <v>347</v>
      </c>
      <c r="D1637" s="283">
        <v>9.74</v>
      </c>
    </row>
    <row r="1638" spans="1:4">
      <c r="A1638" s="268">
        <v>38000</v>
      </c>
      <c r="B1638" s="261" t="s">
        <v>1977</v>
      </c>
      <c r="C1638" s="268" t="s">
        <v>347</v>
      </c>
      <c r="D1638" s="283">
        <v>11.37</v>
      </c>
    </row>
    <row r="1639" spans="1:4">
      <c r="A1639" s="268">
        <v>38129</v>
      </c>
      <c r="B1639" s="261" t="s">
        <v>1978</v>
      </c>
      <c r="C1639" s="268" t="s">
        <v>347</v>
      </c>
      <c r="D1639" s="283">
        <v>4.7300000000000004</v>
      </c>
    </row>
    <row r="1640" spans="1:4">
      <c r="A1640" s="268">
        <v>38025</v>
      </c>
      <c r="B1640" s="261" t="s">
        <v>1979</v>
      </c>
      <c r="C1640" s="268" t="s">
        <v>347</v>
      </c>
      <c r="D1640" s="283">
        <v>6.42</v>
      </c>
    </row>
    <row r="1641" spans="1:4">
      <c r="A1641" s="268">
        <v>38026</v>
      </c>
      <c r="B1641" s="261" t="s">
        <v>1980</v>
      </c>
      <c r="C1641" s="268" t="s">
        <v>347</v>
      </c>
      <c r="D1641" s="283">
        <v>15.85</v>
      </c>
    </row>
    <row r="1642" spans="1:4">
      <c r="A1642" s="268">
        <v>43955</v>
      </c>
      <c r="B1642" s="261" t="s">
        <v>1981</v>
      </c>
      <c r="C1642" s="268" t="s">
        <v>347</v>
      </c>
      <c r="D1642" s="283"/>
    </row>
    <row r="1643" spans="1:4">
      <c r="A1643" s="268">
        <v>43957</v>
      </c>
      <c r="B1643" s="261" t="s">
        <v>1982</v>
      </c>
      <c r="C1643" s="268" t="s">
        <v>347</v>
      </c>
      <c r="D1643" s="283"/>
    </row>
    <row r="1644" spans="1:4">
      <c r="A1644" s="268">
        <v>43950</v>
      </c>
      <c r="B1644" s="261" t="s">
        <v>1983</v>
      </c>
      <c r="C1644" s="268" t="s">
        <v>347</v>
      </c>
      <c r="D1644" s="283"/>
    </row>
    <row r="1645" spans="1:4">
      <c r="A1645" s="268">
        <v>43954</v>
      </c>
      <c r="B1645" s="261" t="s">
        <v>1984</v>
      </c>
      <c r="C1645" s="268" t="s">
        <v>347</v>
      </c>
      <c r="D1645" s="283"/>
    </row>
    <row r="1646" spans="1:4">
      <c r="A1646" s="268">
        <v>43945</v>
      </c>
      <c r="B1646" s="261" t="s">
        <v>1985</v>
      </c>
      <c r="C1646" s="268" t="s">
        <v>347</v>
      </c>
      <c r="D1646" s="283"/>
    </row>
    <row r="1647" spans="1:4">
      <c r="A1647" s="268">
        <v>43947</v>
      </c>
      <c r="B1647" s="261" t="s">
        <v>1986</v>
      </c>
      <c r="C1647" s="268" t="s">
        <v>347</v>
      </c>
      <c r="D1647" s="283"/>
    </row>
    <row r="1648" spans="1:4">
      <c r="A1648" s="268">
        <v>43920</v>
      </c>
      <c r="B1648" s="261" t="s">
        <v>1987</v>
      </c>
      <c r="C1648" s="268" t="s">
        <v>347</v>
      </c>
      <c r="D1648" s="283"/>
    </row>
    <row r="1649" spans="1:4">
      <c r="A1649" s="268">
        <v>43921</v>
      </c>
      <c r="B1649" s="261" t="s">
        <v>1988</v>
      </c>
      <c r="C1649" s="268" t="s">
        <v>347</v>
      </c>
      <c r="D1649" s="283"/>
    </row>
    <row r="1650" spans="1:4">
      <c r="A1650" s="268">
        <v>43922</v>
      </c>
      <c r="B1650" s="261" t="s">
        <v>1989</v>
      </c>
      <c r="C1650" s="268" t="s">
        <v>347</v>
      </c>
      <c r="D1650" s="283"/>
    </row>
    <row r="1651" spans="1:4">
      <c r="A1651" s="268">
        <v>43923</v>
      </c>
      <c r="B1651" s="261" t="s">
        <v>1990</v>
      </c>
      <c r="C1651" s="268" t="s">
        <v>347</v>
      </c>
      <c r="D1651" s="283"/>
    </row>
    <row r="1652" spans="1:4">
      <c r="A1652" s="268">
        <v>43924</v>
      </c>
      <c r="B1652" s="261" t="s">
        <v>1991</v>
      </c>
      <c r="C1652" s="268" t="s">
        <v>347</v>
      </c>
      <c r="D1652" s="283"/>
    </row>
    <row r="1653" spans="1:4">
      <c r="A1653" s="268">
        <v>43952</v>
      </c>
      <c r="B1653" s="261" t="s">
        <v>1992</v>
      </c>
      <c r="C1653" s="268" t="s">
        <v>347</v>
      </c>
      <c r="D1653" s="283"/>
    </row>
    <row r="1654" spans="1:4">
      <c r="A1654" s="268">
        <v>43956</v>
      </c>
      <c r="B1654" s="261" t="s">
        <v>1993</v>
      </c>
      <c r="C1654" s="268" t="s">
        <v>347</v>
      </c>
      <c r="D1654" s="283"/>
    </row>
    <row r="1655" spans="1:4">
      <c r="A1655" s="268">
        <v>1858</v>
      </c>
      <c r="B1655" s="261" t="s">
        <v>1994</v>
      </c>
      <c r="C1655" s="268" t="s">
        <v>347</v>
      </c>
      <c r="D1655" s="283">
        <v>45.79</v>
      </c>
    </row>
    <row r="1656" spans="1:4">
      <c r="A1656" s="268">
        <v>1844</v>
      </c>
      <c r="B1656" s="261" t="s">
        <v>1995</v>
      </c>
      <c r="C1656" s="268" t="s">
        <v>347</v>
      </c>
      <c r="D1656" s="283">
        <v>104.87</v>
      </c>
    </row>
    <row r="1657" spans="1:4">
      <c r="A1657" s="268">
        <v>1863</v>
      </c>
      <c r="B1657" s="261" t="s">
        <v>1996</v>
      </c>
      <c r="C1657" s="268" t="s">
        <v>347</v>
      </c>
      <c r="D1657" s="283">
        <v>48.73</v>
      </c>
    </row>
    <row r="1658" spans="1:4">
      <c r="A1658" s="268">
        <v>1865</v>
      </c>
      <c r="B1658" s="261" t="s">
        <v>1997</v>
      </c>
      <c r="C1658" s="268" t="s">
        <v>347</v>
      </c>
      <c r="D1658" s="283">
        <v>126.97</v>
      </c>
    </row>
    <row r="1659" spans="1:4">
      <c r="A1659" s="268">
        <v>36355</v>
      </c>
      <c r="B1659" s="261" t="s">
        <v>1998</v>
      </c>
      <c r="C1659" s="268" t="s">
        <v>347</v>
      </c>
      <c r="D1659" s="283"/>
    </row>
    <row r="1660" spans="1:4">
      <c r="A1660" s="268">
        <v>36356</v>
      </c>
      <c r="B1660" s="261" t="s">
        <v>1999</v>
      </c>
      <c r="C1660" s="268" t="s">
        <v>347</v>
      </c>
      <c r="D1660" s="283"/>
    </row>
    <row r="1661" spans="1:4">
      <c r="A1661" s="268">
        <v>1940</v>
      </c>
      <c r="B1661" s="261" t="s">
        <v>2000</v>
      </c>
      <c r="C1661" s="268" t="s">
        <v>347</v>
      </c>
      <c r="D1661" s="283">
        <v>32</v>
      </c>
    </row>
    <row r="1662" spans="1:4">
      <c r="A1662" s="268">
        <v>1939</v>
      </c>
      <c r="B1662" s="261" t="s">
        <v>2001</v>
      </c>
      <c r="C1662" s="268" t="s">
        <v>347</v>
      </c>
      <c r="D1662" s="283">
        <v>8.7799999999999994</v>
      </c>
    </row>
    <row r="1663" spans="1:4">
      <c r="A1663" s="268">
        <v>1937</v>
      </c>
      <c r="B1663" s="261" t="s">
        <v>2002</v>
      </c>
      <c r="C1663" s="268" t="s">
        <v>347</v>
      </c>
      <c r="D1663" s="283">
        <v>5.4</v>
      </c>
    </row>
    <row r="1664" spans="1:4">
      <c r="A1664" s="268">
        <v>1938</v>
      </c>
      <c r="B1664" s="261" t="s">
        <v>2003</v>
      </c>
      <c r="C1664" s="268" t="s">
        <v>347</v>
      </c>
      <c r="D1664" s="283">
        <v>6.14</v>
      </c>
    </row>
    <row r="1665" spans="1:4">
      <c r="A1665" s="268">
        <v>1966</v>
      </c>
      <c r="B1665" s="261" t="s">
        <v>2004</v>
      </c>
      <c r="C1665" s="268" t="s">
        <v>347</v>
      </c>
      <c r="D1665" s="283">
        <v>19.43</v>
      </c>
    </row>
    <row r="1666" spans="1:4">
      <c r="A1666" s="268">
        <v>1933</v>
      </c>
      <c r="B1666" s="261" t="s">
        <v>2005</v>
      </c>
      <c r="C1666" s="268" t="s">
        <v>347</v>
      </c>
      <c r="D1666" s="283">
        <v>4.1900000000000004</v>
      </c>
    </row>
    <row r="1667" spans="1:4">
      <c r="A1667" s="268">
        <v>1932</v>
      </c>
      <c r="B1667" s="261" t="s">
        <v>2006</v>
      </c>
      <c r="C1667" s="268" t="s">
        <v>347</v>
      </c>
      <c r="D1667" s="283">
        <v>9.58</v>
      </c>
    </row>
    <row r="1668" spans="1:4">
      <c r="A1668" s="268">
        <v>1951</v>
      </c>
      <c r="B1668" s="261" t="s">
        <v>2007</v>
      </c>
      <c r="C1668" s="268" t="s">
        <v>347</v>
      </c>
      <c r="D1668" s="283">
        <v>19.989999999999998</v>
      </c>
    </row>
    <row r="1669" spans="1:4">
      <c r="A1669" s="268">
        <v>1970</v>
      </c>
      <c r="B1669" s="261" t="s">
        <v>2008</v>
      </c>
      <c r="C1669" s="268" t="s">
        <v>347</v>
      </c>
      <c r="D1669" s="283">
        <v>48.57</v>
      </c>
    </row>
    <row r="1670" spans="1:4">
      <c r="A1670" s="268">
        <v>1967</v>
      </c>
      <c r="B1670" s="261" t="s">
        <v>2009</v>
      </c>
      <c r="C1670" s="268" t="s">
        <v>347</v>
      </c>
      <c r="D1670" s="283">
        <v>5.77</v>
      </c>
    </row>
    <row r="1671" spans="1:4">
      <c r="A1671" s="268">
        <v>1968</v>
      </c>
      <c r="B1671" s="261" t="s">
        <v>2010</v>
      </c>
      <c r="C1671" s="268" t="s">
        <v>347</v>
      </c>
      <c r="D1671" s="283">
        <v>11.4</v>
      </c>
    </row>
    <row r="1672" spans="1:4">
      <c r="A1672" s="268">
        <v>1969</v>
      </c>
      <c r="B1672" s="261" t="s">
        <v>2011</v>
      </c>
      <c r="C1672" s="268" t="s">
        <v>347</v>
      </c>
      <c r="D1672" s="283">
        <v>37.11</v>
      </c>
    </row>
    <row r="1673" spans="1:4">
      <c r="A1673" s="268">
        <v>1827</v>
      </c>
      <c r="B1673" s="261" t="s">
        <v>2012</v>
      </c>
      <c r="C1673" s="268" t="s">
        <v>347</v>
      </c>
      <c r="D1673" s="283"/>
    </row>
    <row r="1674" spans="1:4">
      <c r="A1674" s="268">
        <v>1831</v>
      </c>
      <c r="B1674" s="261" t="s">
        <v>2013</v>
      </c>
      <c r="C1674" s="268" t="s">
        <v>347</v>
      </c>
      <c r="D1674" s="283"/>
    </row>
    <row r="1675" spans="1:4">
      <c r="A1675" s="268">
        <v>1825</v>
      </c>
      <c r="B1675" s="261" t="s">
        <v>2014</v>
      </c>
      <c r="C1675" s="268" t="s">
        <v>347</v>
      </c>
      <c r="D1675" s="283"/>
    </row>
    <row r="1676" spans="1:4">
      <c r="A1676" s="268">
        <v>1828</v>
      </c>
      <c r="B1676" s="261" t="s">
        <v>2015</v>
      </c>
      <c r="C1676" s="268" t="s">
        <v>347</v>
      </c>
      <c r="D1676" s="283"/>
    </row>
    <row r="1677" spans="1:4">
      <c r="A1677" s="268">
        <v>1845</v>
      </c>
      <c r="B1677" s="261" t="s">
        <v>2016</v>
      </c>
      <c r="C1677" s="268" t="s">
        <v>347</v>
      </c>
      <c r="D1677" s="283"/>
    </row>
    <row r="1678" spans="1:4">
      <c r="A1678" s="268">
        <v>1824</v>
      </c>
      <c r="B1678" s="261" t="s">
        <v>2017</v>
      </c>
      <c r="C1678" s="268" t="s">
        <v>347</v>
      </c>
      <c r="D1678" s="283"/>
    </row>
    <row r="1679" spans="1:4">
      <c r="A1679" s="268">
        <v>42693</v>
      </c>
      <c r="B1679" s="261" t="s">
        <v>2018</v>
      </c>
      <c r="C1679" s="268" t="s">
        <v>347</v>
      </c>
      <c r="D1679" s="283">
        <v>356.68</v>
      </c>
    </row>
    <row r="1680" spans="1:4">
      <c r="A1680" s="268">
        <v>42695</v>
      </c>
      <c r="B1680" s="261" t="s">
        <v>2019</v>
      </c>
      <c r="C1680" s="268" t="s">
        <v>347</v>
      </c>
      <c r="D1680" s="283">
        <v>249.19</v>
      </c>
    </row>
    <row r="1681" spans="1:4">
      <c r="A1681" s="268">
        <v>42694</v>
      </c>
      <c r="B1681" s="261" t="s">
        <v>2020</v>
      </c>
      <c r="C1681" s="268" t="s">
        <v>347</v>
      </c>
      <c r="D1681" s="283">
        <v>477.31</v>
      </c>
    </row>
    <row r="1682" spans="1:4">
      <c r="A1682" s="268">
        <v>20097</v>
      </c>
      <c r="B1682" s="261" t="s">
        <v>2021</v>
      </c>
      <c r="C1682" s="268" t="s">
        <v>347</v>
      </c>
      <c r="D1682" s="283">
        <v>20.69</v>
      </c>
    </row>
    <row r="1683" spans="1:4">
      <c r="A1683" s="268">
        <v>20098</v>
      </c>
      <c r="B1683" s="261" t="s">
        <v>2022</v>
      </c>
      <c r="C1683" s="268" t="s">
        <v>347</v>
      </c>
      <c r="D1683" s="283">
        <v>84.58</v>
      </c>
    </row>
    <row r="1684" spans="1:4">
      <c r="A1684" s="268">
        <v>20096</v>
      </c>
      <c r="B1684" s="261" t="s">
        <v>2023</v>
      </c>
      <c r="C1684" s="268" t="s">
        <v>347</v>
      </c>
      <c r="D1684" s="283">
        <v>21.42</v>
      </c>
    </row>
    <row r="1685" spans="1:4">
      <c r="A1685" s="268">
        <v>44472</v>
      </c>
      <c r="B1685" s="261" t="s">
        <v>2024</v>
      </c>
      <c r="C1685" s="268" t="s">
        <v>347</v>
      </c>
      <c r="D1685" s="283"/>
    </row>
    <row r="1686" spans="1:4">
      <c r="A1686" s="268">
        <v>38369</v>
      </c>
      <c r="B1686" s="261" t="s">
        <v>2025</v>
      </c>
      <c r="C1686" s="268" t="s">
        <v>347</v>
      </c>
      <c r="D1686" s="283">
        <v>17.72</v>
      </c>
    </row>
    <row r="1687" spans="1:4">
      <c r="A1687" s="268">
        <v>38370</v>
      </c>
      <c r="B1687" s="261" t="s">
        <v>2026</v>
      </c>
      <c r="C1687" s="268" t="s">
        <v>347</v>
      </c>
      <c r="D1687" s="283">
        <v>11.95</v>
      </c>
    </row>
    <row r="1688" spans="1:4">
      <c r="A1688" s="268">
        <v>45199</v>
      </c>
      <c r="B1688" s="261" t="s">
        <v>2027</v>
      </c>
      <c r="C1688" s="268" t="s">
        <v>347</v>
      </c>
      <c r="D1688" s="283">
        <v>27.6</v>
      </c>
    </row>
    <row r="1689" spans="1:4">
      <c r="A1689" s="268">
        <v>38372</v>
      </c>
      <c r="B1689" s="261" t="s">
        <v>2028</v>
      </c>
      <c r="C1689" s="268" t="s">
        <v>347</v>
      </c>
      <c r="D1689" s="283">
        <v>10.19</v>
      </c>
    </row>
    <row r="1690" spans="1:4">
      <c r="A1690" s="268">
        <v>2358</v>
      </c>
      <c r="B1690" s="261" t="s">
        <v>2029</v>
      </c>
      <c r="C1690" s="268" t="s">
        <v>101</v>
      </c>
      <c r="D1690" s="283">
        <v>21.75</v>
      </c>
    </row>
    <row r="1691" spans="1:4">
      <c r="A1691" s="268">
        <v>40807</v>
      </c>
      <c r="B1691" s="261" t="s">
        <v>2030</v>
      </c>
      <c r="C1691" s="268" t="s">
        <v>493</v>
      </c>
      <c r="D1691" s="283">
        <v>3807.2</v>
      </c>
    </row>
    <row r="1692" spans="1:4">
      <c r="A1692" s="268">
        <v>44330</v>
      </c>
      <c r="B1692" s="261" t="s">
        <v>2031</v>
      </c>
      <c r="C1692" s="268" t="s">
        <v>395</v>
      </c>
      <c r="D1692" s="283">
        <v>15.99</v>
      </c>
    </row>
    <row r="1693" spans="1:4">
      <c r="A1693" s="268">
        <v>43144</v>
      </c>
      <c r="B1693" s="261" t="s">
        <v>2032</v>
      </c>
      <c r="C1693" s="268" t="s">
        <v>152</v>
      </c>
      <c r="D1693" s="283">
        <v>41.28</v>
      </c>
    </row>
    <row r="1694" spans="1:4">
      <c r="A1694" s="268">
        <v>39397</v>
      </c>
      <c r="B1694" s="261" t="s">
        <v>2033</v>
      </c>
      <c r="C1694" s="268" t="s">
        <v>395</v>
      </c>
      <c r="D1694" s="283">
        <v>18.809999999999999</v>
      </c>
    </row>
    <row r="1695" spans="1:4">
      <c r="A1695" s="268">
        <v>2692</v>
      </c>
      <c r="B1695" s="261" t="s">
        <v>2034</v>
      </c>
      <c r="C1695" s="268" t="s">
        <v>395</v>
      </c>
      <c r="D1695" s="283">
        <v>7.59</v>
      </c>
    </row>
    <row r="1696" spans="1:4">
      <c r="A1696" s="268">
        <v>45299</v>
      </c>
      <c r="B1696" s="261" t="s">
        <v>2035</v>
      </c>
      <c r="C1696" s="268" t="s">
        <v>347</v>
      </c>
      <c r="D1696" s="283"/>
    </row>
    <row r="1697" spans="1:4">
      <c r="A1697" s="268">
        <v>44329</v>
      </c>
      <c r="B1697" s="261" t="s">
        <v>2036</v>
      </c>
      <c r="C1697" s="268" t="s">
        <v>395</v>
      </c>
      <c r="D1697" s="283">
        <v>20.96</v>
      </c>
    </row>
    <row r="1698" spans="1:4">
      <c r="A1698" s="268">
        <v>5318</v>
      </c>
      <c r="B1698" s="261" t="s">
        <v>2037</v>
      </c>
      <c r="C1698" s="268" t="s">
        <v>395</v>
      </c>
      <c r="D1698" s="283">
        <v>33.89</v>
      </c>
    </row>
    <row r="1699" spans="1:4">
      <c r="A1699" s="268">
        <v>5330</v>
      </c>
      <c r="B1699" s="261" t="s">
        <v>2038</v>
      </c>
      <c r="C1699" s="268" t="s">
        <v>395</v>
      </c>
      <c r="D1699" s="283">
        <v>77.25</v>
      </c>
    </row>
    <row r="1700" spans="1:4">
      <c r="A1700" s="268">
        <v>44532</v>
      </c>
      <c r="B1700" s="261" t="s">
        <v>2039</v>
      </c>
      <c r="C1700" s="268" t="s">
        <v>347</v>
      </c>
      <c r="D1700" s="283">
        <v>18.18</v>
      </c>
    </row>
    <row r="1701" spans="1:4">
      <c r="A1701" s="268">
        <v>44531</v>
      </c>
      <c r="B1701" s="261" t="s">
        <v>2040</v>
      </c>
      <c r="C1701" s="268" t="s">
        <v>347</v>
      </c>
      <c r="D1701" s="283">
        <v>62.32</v>
      </c>
    </row>
    <row r="1702" spans="1:4">
      <c r="A1702" s="268">
        <v>13887</v>
      </c>
      <c r="B1702" s="261" t="s">
        <v>2041</v>
      </c>
      <c r="C1702" s="268" t="s">
        <v>347</v>
      </c>
      <c r="D1702" s="283">
        <v>271.5</v>
      </c>
    </row>
    <row r="1703" spans="1:4">
      <c r="A1703" s="268">
        <v>38140</v>
      </c>
      <c r="B1703" s="261" t="s">
        <v>2042</v>
      </c>
      <c r="C1703" s="268" t="s">
        <v>347</v>
      </c>
      <c r="D1703" s="283">
        <v>22.24</v>
      </c>
    </row>
    <row r="1704" spans="1:4">
      <c r="A1704" s="268">
        <v>44495</v>
      </c>
      <c r="B1704" s="261" t="s">
        <v>2043</v>
      </c>
      <c r="C1704" s="268" t="s">
        <v>347</v>
      </c>
      <c r="D1704" s="283">
        <v>23.51</v>
      </c>
    </row>
    <row r="1705" spans="1:4">
      <c r="A1705" s="268">
        <v>44533</v>
      </c>
      <c r="B1705" s="261" t="s">
        <v>2044</v>
      </c>
      <c r="C1705" s="268" t="s">
        <v>347</v>
      </c>
      <c r="D1705" s="283">
        <v>23.85</v>
      </c>
    </row>
    <row r="1706" spans="1:4">
      <c r="A1706" s="268">
        <v>44534</v>
      </c>
      <c r="B1706" s="261" t="s">
        <v>2045</v>
      </c>
      <c r="C1706" s="268" t="s">
        <v>347</v>
      </c>
      <c r="D1706" s="283">
        <v>4.68</v>
      </c>
    </row>
    <row r="1707" spans="1:4">
      <c r="A1707" s="268">
        <v>34729</v>
      </c>
      <c r="B1707" s="261" t="s">
        <v>2046</v>
      </c>
      <c r="C1707" s="268" t="s">
        <v>347</v>
      </c>
      <c r="D1707" s="283">
        <v>1306.92</v>
      </c>
    </row>
    <row r="1708" spans="1:4">
      <c r="A1708" s="268">
        <v>34734</v>
      </c>
      <c r="B1708" s="261" t="s">
        <v>2047</v>
      </c>
      <c r="C1708" s="268" t="s">
        <v>347</v>
      </c>
      <c r="D1708" s="283">
        <v>2023.53</v>
      </c>
    </row>
    <row r="1709" spans="1:4">
      <c r="A1709" s="268">
        <v>34738</v>
      </c>
      <c r="B1709" s="261" t="s">
        <v>2048</v>
      </c>
      <c r="C1709" s="268" t="s">
        <v>347</v>
      </c>
      <c r="D1709" s="283">
        <v>4727.6000000000004</v>
      </c>
    </row>
    <row r="1710" spans="1:4">
      <c r="A1710" s="268">
        <v>34623</v>
      </c>
      <c r="B1710" s="261" t="s">
        <v>2049</v>
      </c>
      <c r="C1710" s="268" t="s">
        <v>347</v>
      </c>
      <c r="D1710" s="283">
        <v>56.65</v>
      </c>
    </row>
    <row r="1711" spans="1:4">
      <c r="A1711" s="268">
        <v>34616</v>
      </c>
      <c r="B1711" s="261" t="s">
        <v>2050</v>
      </c>
      <c r="C1711" s="268" t="s">
        <v>347</v>
      </c>
      <c r="D1711" s="283">
        <v>57.53</v>
      </c>
    </row>
    <row r="1712" spans="1:4">
      <c r="A1712" s="268">
        <v>34628</v>
      </c>
      <c r="B1712" s="261" t="s">
        <v>2051</v>
      </c>
      <c r="C1712" s="268" t="s">
        <v>347</v>
      </c>
      <c r="D1712" s="283">
        <v>81.150000000000006</v>
      </c>
    </row>
    <row r="1713" spans="1:4">
      <c r="A1713" s="268">
        <v>34686</v>
      </c>
      <c r="B1713" s="261" t="s">
        <v>2052</v>
      </c>
      <c r="C1713" s="268" t="s">
        <v>347</v>
      </c>
      <c r="D1713" s="283">
        <v>14.88</v>
      </c>
    </row>
    <row r="1714" spans="1:4">
      <c r="A1714" s="268">
        <v>34653</v>
      </c>
      <c r="B1714" s="261" t="s">
        <v>2053</v>
      </c>
      <c r="C1714" s="268" t="s">
        <v>347</v>
      </c>
      <c r="D1714" s="283">
        <v>10.029999999999999</v>
      </c>
    </row>
    <row r="1715" spans="1:4">
      <c r="A1715" s="268">
        <v>34688</v>
      </c>
      <c r="B1715" s="261" t="s">
        <v>2054</v>
      </c>
      <c r="C1715" s="268" t="s">
        <v>347</v>
      </c>
      <c r="D1715" s="283">
        <v>18.190000000000001</v>
      </c>
    </row>
    <row r="1716" spans="1:4">
      <c r="A1716" s="268">
        <v>34709</v>
      </c>
      <c r="B1716" s="261" t="s">
        <v>2055</v>
      </c>
      <c r="C1716" s="268" t="s">
        <v>347</v>
      </c>
      <c r="D1716" s="283">
        <v>70.489999999999995</v>
      </c>
    </row>
    <row r="1717" spans="1:4">
      <c r="A1717" s="268">
        <v>34714</v>
      </c>
      <c r="B1717" s="261" t="s">
        <v>2056</v>
      </c>
      <c r="C1717" s="268" t="s">
        <v>347</v>
      </c>
      <c r="D1717" s="283">
        <v>84.19</v>
      </c>
    </row>
    <row r="1718" spans="1:4">
      <c r="A1718" s="268">
        <v>2391</v>
      </c>
      <c r="B1718" s="261" t="s">
        <v>2057</v>
      </c>
      <c r="C1718" s="268" t="s">
        <v>347</v>
      </c>
      <c r="D1718" s="283">
        <v>384.51</v>
      </c>
    </row>
    <row r="1719" spans="1:4">
      <c r="A1719" s="268">
        <v>2374</v>
      </c>
      <c r="B1719" s="261" t="s">
        <v>2058</v>
      </c>
      <c r="C1719" s="268" t="s">
        <v>347</v>
      </c>
      <c r="D1719" s="283">
        <v>436.21</v>
      </c>
    </row>
    <row r="1720" spans="1:4">
      <c r="A1720" s="268">
        <v>2377</v>
      </c>
      <c r="B1720" s="261" t="s">
        <v>2059</v>
      </c>
      <c r="C1720" s="268" t="s">
        <v>347</v>
      </c>
      <c r="D1720" s="283">
        <v>612.17999999999995</v>
      </c>
    </row>
    <row r="1721" spans="1:4">
      <c r="A1721" s="268">
        <v>2393</v>
      </c>
      <c r="B1721" s="261" t="s">
        <v>2060</v>
      </c>
      <c r="C1721" s="268" t="s">
        <v>347</v>
      </c>
      <c r="D1721" s="283">
        <v>1025.18</v>
      </c>
    </row>
    <row r="1722" spans="1:4">
      <c r="A1722" s="268">
        <v>34705</v>
      </c>
      <c r="B1722" s="261" t="s">
        <v>2061</v>
      </c>
      <c r="C1722" s="268" t="s">
        <v>347</v>
      </c>
      <c r="D1722" s="283">
        <v>896.67</v>
      </c>
    </row>
    <row r="1723" spans="1:4">
      <c r="A1723" s="268">
        <v>34707</v>
      </c>
      <c r="B1723" s="261" t="s">
        <v>2062</v>
      </c>
      <c r="C1723" s="268" t="s">
        <v>347</v>
      </c>
      <c r="D1723" s="283">
        <v>1661.54</v>
      </c>
    </row>
    <row r="1724" spans="1:4">
      <c r="A1724" s="268">
        <v>34544</v>
      </c>
      <c r="B1724" s="261" t="s">
        <v>2063</v>
      </c>
      <c r="C1724" s="268" t="s">
        <v>347</v>
      </c>
      <c r="D1724" s="283">
        <v>1661.36</v>
      </c>
    </row>
    <row r="1725" spans="1:4">
      <c r="A1725" s="268">
        <v>2378</v>
      </c>
      <c r="B1725" s="261" t="s">
        <v>2064</v>
      </c>
      <c r="C1725" s="268" t="s">
        <v>347</v>
      </c>
      <c r="D1725" s="283">
        <v>1408.22</v>
      </c>
    </row>
    <row r="1726" spans="1:4">
      <c r="A1726" s="268">
        <v>2379</v>
      </c>
      <c r="B1726" s="261" t="s">
        <v>2065</v>
      </c>
      <c r="C1726" s="268" t="s">
        <v>347</v>
      </c>
      <c r="D1726" s="283">
        <v>1408.22</v>
      </c>
    </row>
    <row r="1727" spans="1:4">
      <c r="A1727" s="268">
        <v>2376</v>
      </c>
      <c r="B1727" s="261" t="s">
        <v>2066</v>
      </c>
      <c r="C1727" s="268" t="s">
        <v>347</v>
      </c>
      <c r="D1727" s="283">
        <v>2319.33</v>
      </c>
    </row>
    <row r="1728" spans="1:4">
      <c r="A1728" s="268">
        <v>2394</v>
      </c>
      <c r="B1728" s="261" t="s">
        <v>2067</v>
      </c>
      <c r="C1728" s="268" t="s">
        <v>347</v>
      </c>
      <c r="D1728" s="283">
        <v>4958.3</v>
      </c>
    </row>
    <row r="1729" spans="1:4">
      <c r="A1729" s="268">
        <v>2388</v>
      </c>
      <c r="B1729" s="261" t="s">
        <v>2068</v>
      </c>
      <c r="C1729" s="268" t="s">
        <v>347</v>
      </c>
      <c r="D1729" s="283">
        <v>69.959999999999994</v>
      </c>
    </row>
    <row r="1730" spans="1:4">
      <c r="A1730" s="268">
        <v>34606</v>
      </c>
      <c r="B1730" s="261" t="s">
        <v>2069</v>
      </c>
      <c r="C1730" s="268" t="s">
        <v>347</v>
      </c>
      <c r="D1730" s="283">
        <v>107.32</v>
      </c>
    </row>
    <row r="1731" spans="1:4">
      <c r="A1731" s="268">
        <v>2370</v>
      </c>
      <c r="B1731" s="261" t="s">
        <v>2070</v>
      </c>
      <c r="C1731" s="268" t="s">
        <v>347</v>
      </c>
      <c r="D1731" s="283">
        <v>13</v>
      </c>
    </row>
    <row r="1732" spans="1:4">
      <c r="A1732" s="268">
        <v>2386</v>
      </c>
      <c r="B1732" s="261" t="s">
        <v>2071</v>
      </c>
      <c r="C1732" s="268" t="s">
        <v>347</v>
      </c>
      <c r="D1732" s="283">
        <v>21.81</v>
      </c>
    </row>
    <row r="1733" spans="1:4">
      <c r="A1733" s="268">
        <v>34689</v>
      </c>
      <c r="B1733" s="261" t="s">
        <v>2072</v>
      </c>
      <c r="C1733" s="268" t="s">
        <v>347</v>
      </c>
      <c r="D1733" s="283">
        <v>34.17</v>
      </c>
    </row>
    <row r="1734" spans="1:4">
      <c r="A1734" s="268">
        <v>2392</v>
      </c>
      <c r="B1734" s="261" t="s">
        <v>2073</v>
      </c>
      <c r="C1734" s="268" t="s">
        <v>347</v>
      </c>
      <c r="D1734" s="283">
        <v>87.26</v>
      </c>
    </row>
    <row r="1735" spans="1:4">
      <c r="A1735" s="268">
        <v>2373</v>
      </c>
      <c r="B1735" s="261" t="s">
        <v>2074</v>
      </c>
      <c r="C1735" s="268" t="s">
        <v>347</v>
      </c>
      <c r="D1735" s="283">
        <v>122.95</v>
      </c>
    </row>
    <row r="1736" spans="1:4">
      <c r="A1736" s="268">
        <v>39465</v>
      </c>
      <c r="B1736" s="261" t="s">
        <v>2075</v>
      </c>
      <c r="C1736" s="268" t="s">
        <v>347</v>
      </c>
      <c r="D1736" s="283">
        <v>75.11</v>
      </c>
    </row>
    <row r="1737" spans="1:4">
      <c r="A1737" s="268">
        <v>39466</v>
      </c>
      <c r="B1737" s="261" t="s">
        <v>2076</v>
      </c>
      <c r="C1737" s="268" t="s">
        <v>347</v>
      </c>
      <c r="D1737" s="283">
        <v>84.5</v>
      </c>
    </row>
    <row r="1738" spans="1:4">
      <c r="A1738" s="268">
        <v>39467</v>
      </c>
      <c r="B1738" s="261" t="s">
        <v>2077</v>
      </c>
      <c r="C1738" s="268" t="s">
        <v>347</v>
      </c>
      <c r="D1738" s="283">
        <v>108.08</v>
      </c>
    </row>
    <row r="1739" spans="1:4">
      <c r="A1739" s="268">
        <v>39468</v>
      </c>
      <c r="B1739" s="261" t="s">
        <v>2078</v>
      </c>
      <c r="C1739" s="268" t="s">
        <v>347</v>
      </c>
      <c r="D1739" s="283">
        <v>192.11</v>
      </c>
    </row>
    <row r="1740" spans="1:4">
      <c r="A1740" s="268">
        <v>39469</v>
      </c>
      <c r="B1740" s="261" t="s">
        <v>2079</v>
      </c>
      <c r="C1740" s="268" t="s">
        <v>347</v>
      </c>
      <c r="D1740" s="283">
        <v>78.260000000000005</v>
      </c>
    </row>
    <row r="1741" spans="1:4">
      <c r="A1741" s="268">
        <v>39470</v>
      </c>
      <c r="B1741" s="261" t="s">
        <v>2080</v>
      </c>
      <c r="C1741" s="268" t="s">
        <v>347</v>
      </c>
      <c r="D1741" s="283">
        <v>96.15</v>
      </c>
    </row>
    <row r="1742" spans="1:4">
      <c r="A1742" s="268">
        <v>39471</v>
      </c>
      <c r="B1742" s="261" t="s">
        <v>2081</v>
      </c>
      <c r="C1742" s="268" t="s">
        <v>347</v>
      </c>
      <c r="D1742" s="283">
        <v>115.55</v>
      </c>
    </row>
    <row r="1743" spans="1:4">
      <c r="A1743" s="268">
        <v>39472</v>
      </c>
      <c r="B1743" s="261" t="s">
        <v>2082</v>
      </c>
      <c r="C1743" s="268" t="s">
        <v>347</v>
      </c>
      <c r="D1743" s="283">
        <v>200.77</v>
      </c>
    </row>
    <row r="1744" spans="1:4">
      <c r="A1744" s="268">
        <v>39473</v>
      </c>
      <c r="B1744" s="261" t="s">
        <v>2083</v>
      </c>
      <c r="C1744" s="268" t="s">
        <v>347</v>
      </c>
      <c r="D1744" s="283">
        <v>129.69999999999999</v>
      </c>
    </row>
    <row r="1745" spans="1:4">
      <c r="A1745" s="268">
        <v>39474</v>
      </c>
      <c r="B1745" s="261" t="s">
        <v>2084</v>
      </c>
      <c r="C1745" s="268" t="s">
        <v>347</v>
      </c>
      <c r="D1745" s="283">
        <v>138.26</v>
      </c>
    </row>
    <row r="1746" spans="1:4">
      <c r="A1746" s="268">
        <v>39475</v>
      </c>
      <c r="B1746" s="261" t="s">
        <v>2085</v>
      </c>
      <c r="C1746" s="268" t="s">
        <v>347</v>
      </c>
      <c r="D1746" s="283">
        <v>156.88</v>
      </c>
    </row>
    <row r="1747" spans="1:4">
      <c r="A1747" s="268">
        <v>39476</v>
      </c>
      <c r="B1747" s="261" t="s">
        <v>2086</v>
      </c>
      <c r="C1747" s="268" t="s">
        <v>347</v>
      </c>
      <c r="D1747" s="283">
        <v>295.31</v>
      </c>
    </row>
    <row r="1748" spans="1:4">
      <c r="A1748" s="268">
        <v>39477</v>
      </c>
      <c r="B1748" s="261" t="s">
        <v>2087</v>
      </c>
      <c r="C1748" s="268" t="s">
        <v>347</v>
      </c>
      <c r="D1748" s="283">
        <v>144.69</v>
      </c>
    </row>
    <row r="1749" spans="1:4">
      <c r="A1749" s="268">
        <v>39478</v>
      </c>
      <c r="B1749" s="261" t="s">
        <v>2088</v>
      </c>
      <c r="C1749" s="268" t="s">
        <v>347</v>
      </c>
      <c r="D1749" s="283">
        <v>149.16999999999999</v>
      </c>
    </row>
    <row r="1750" spans="1:4">
      <c r="A1750" s="268">
        <v>39479</v>
      </c>
      <c r="B1750" s="261" t="s">
        <v>2089</v>
      </c>
      <c r="C1750" s="268" t="s">
        <v>347</v>
      </c>
      <c r="D1750" s="283">
        <v>175.76</v>
      </c>
    </row>
    <row r="1751" spans="1:4">
      <c r="A1751" s="268">
        <v>39480</v>
      </c>
      <c r="B1751" s="261" t="s">
        <v>2090</v>
      </c>
      <c r="C1751" s="268" t="s">
        <v>347</v>
      </c>
      <c r="D1751" s="283">
        <v>362.67</v>
      </c>
    </row>
    <row r="1752" spans="1:4">
      <c r="A1752" s="268">
        <v>39459</v>
      </c>
      <c r="B1752" s="261" t="s">
        <v>2091</v>
      </c>
      <c r="C1752" s="268" t="s">
        <v>347</v>
      </c>
      <c r="D1752" s="283">
        <v>307.81</v>
      </c>
    </row>
    <row r="1753" spans="1:4">
      <c r="A1753" s="268">
        <v>39445</v>
      </c>
      <c r="B1753" s="261" t="s">
        <v>2092</v>
      </c>
      <c r="C1753" s="268" t="s">
        <v>347</v>
      </c>
      <c r="D1753" s="283">
        <v>154.55000000000001</v>
      </c>
    </row>
    <row r="1754" spans="1:4">
      <c r="A1754" s="268">
        <v>39446</v>
      </c>
      <c r="B1754" s="261" t="s">
        <v>2093</v>
      </c>
      <c r="C1754" s="268" t="s">
        <v>347</v>
      </c>
      <c r="D1754" s="283">
        <v>157.30000000000001</v>
      </c>
    </row>
    <row r="1755" spans="1:4">
      <c r="A1755" s="268">
        <v>39447</v>
      </c>
      <c r="B1755" s="261" t="s">
        <v>2094</v>
      </c>
      <c r="C1755" s="268" t="s">
        <v>347</v>
      </c>
      <c r="D1755" s="283">
        <v>168.22</v>
      </c>
    </row>
    <row r="1756" spans="1:4">
      <c r="A1756" s="268">
        <v>39448</v>
      </c>
      <c r="B1756" s="261" t="s">
        <v>2095</v>
      </c>
      <c r="C1756" s="268" t="s">
        <v>347</v>
      </c>
      <c r="D1756" s="283">
        <v>286.83999999999997</v>
      </c>
    </row>
    <row r="1757" spans="1:4">
      <c r="A1757" s="268">
        <v>39450</v>
      </c>
      <c r="B1757" s="261" t="s">
        <v>2096</v>
      </c>
      <c r="C1757" s="268" t="s">
        <v>347</v>
      </c>
      <c r="D1757" s="283">
        <v>175</v>
      </c>
    </row>
    <row r="1758" spans="1:4">
      <c r="A1758" s="268">
        <v>39451</v>
      </c>
      <c r="B1758" s="261" t="s">
        <v>2097</v>
      </c>
      <c r="C1758" s="268" t="s">
        <v>347</v>
      </c>
      <c r="D1758" s="283">
        <v>190.88</v>
      </c>
    </row>
    <row r="1759" spans="1:4">
      <c r="A1759" s="268">
        <v>39452</v>
      </c>
      <c r="B1759" s="261" t="s">
        <v>2098</v>
      </c>
      <c r="C1759" s="268" t="s">
        <v>347</v>
      </c>
      <c r="D1759" s="283">
        <v>192.02</v>
      </c>
    </row>
    <row r="1760" spans="1:4">
      <c r="A1760" s="268">
        <v>39523</v>
      </c>
      <c r="B1760" s="261" t="s">
        <v>2099</v>
      </c>
      <c r="C1760" s="268" t="s">
        <v>347</v>
      </c>
      <c r="D1760" s="283">
        <v>321.33999999999997</v>
      </c>
    </row>
    <row r="1761" spans="1:4">
      <c r="A1761" s="268">
        <v>39449</v>
      </c>
      <c r="B1761" s="261" t="s">
        <v>2100</v>
      </c>
      <c r="C1761" s="268" t="s">
        <v>347</v>
      </c>
      <c r="D1761" s="283">
        <v>355.86</v>
      </c>
    </row>
    <row r="1762" spans="1:4">
      <c r="A1762" s="268">
        <v>39455</v>
      </c>
      <c r="B1762" s="261" t="s">
        <v>2101</v>
      </c>
      <c r="C1762" s="268" t="s">
        <v>347</v>
      </c>
      <c r="D1762" s="283">
        <v>176.09</v>
      </c>
    </row>
    <row r="1763" spans="1:4">
      <c r="A1763" s="268">
        <v>39456</v>
      </c>
      <c r="B1763" s="261" t="s">
        <v>2102</v>
      </c>
      <c r="C1763" s="268" t="s">
        <v>347</v>
      </c>
      <c r="D1763" s="283">
        <v>176.22</v>
      </c>
    </row>
    <row r="1764" spans="1:4">
      <c r="A1764" s="268">
        <v>39457</v>
      </c>
      <c r="B1764" s="261" t="s">
        <v>2103</v>
      </c>
      <c r="C1764" s="268" t="s">
        <v>347</v>
      </c>
      <c r="D1764" s="283">
        <v>192.11</v>
      </c>
    </row>
    <row r="1765" spans="1:4">
      <c r="A1765" s="268">
        <v>39458</v>
      </c>
      <c r="B1765" s="261" t="s">
        <v>2104</v>
      </c>
      <c r="C1765" s="268" t="s">
        <v>347</v>
      </c>
      <c r="D1765" s="283">
        <v>358.48</v>
      </c>
    </row>
    <row r="1766" spans="1:4">
      <c r="A1766" s="268">
        <v>39464</v>
      </c>
      <c r="B1766" s="261" t="s">
        <v>2105</v>
      </c>
      <c r="C1766" s="268" t="s">
        <v>347</v>
      </c>
      <c r="D1766" s="283">
        <v>576.47</v>
      </c>
    </row>
    <row r="1767" spans="1:4">
      <c r="A1767" s="268">
        <v>39460</v>
      </c>
      <c r="B1767" s="261" t="s">
        <v>2106</v>
      </c>
      <c r="C1767" s="268" t="s">
        <v>347</v>
      </c>
      <c r="D1767" s="283">
        <v>218.64</v>
      </c>
    </row>
    <row r="1768" spans="1:4">
      <c r="A1768" s="268">
        <v>39461</v>
      </c>
      <c r="B1768" s="261" t="s">
        <v>2107</v>
      </c>
      <c r="C1768" s="268" t="s">
        <v>347</v>
      </c>
      <c r="D1768" s="283">
        <v>256.2</v>
      </c>
    </row>
    <row r="1769" spans="1:4">
      <c r="A1769" s="268">
        <v>39462</v>
      </c>
      <c r="B1769" s="261" t="s">
        <v>2108</v>
      </c>
      <c r="C1769" s="268" t="s">
        <v>347</v>
      </c>
      <c r="D1769" s="283">
        <v>246.91</v>
      </c>
    </row>
    <row r="1770" spans="1:4">
      <c r="A1770" s="268">
        <v>39463</v>
      </c>
      <c r="B1770" s="261" t="s">
        <v>2109</v>
      </c>
      <c r="C1770" s="268" t="s">
        <v>347</v>
      </c>
      <c r="D1770" s="283">
        <v>572</v>
      </c>
    </row>
    <row r="1771" spans="1:4">
      <c r="A1771" s="268">
        <v>26039</v>
      </c>
      <c r="B1771" s="261" t="s">
        <v>2110</v>
      </c>
      <c r="C1771" s="268" t="s">
        <v>347</v>
      </c>
      <c r="D1771" s="283"/>
    </row>
    <row r="1772" spans="1:4">
      <c r="A1772" s="268">
        <v>2401</v>
      </c>
      <c r="B1772" s="261" t="s">
        <v>2111</v>
      </c>
      <c r="C1772" s="268" t="s">
        <v>347</v>
      </c>
      <c r="D1772" s="283"/>
    </row>
    <row r="1773" spans="1:4">
      <c r="A1773" s="268">
        <v>38870</v>
      </c>
      <c r="B1773" s="261" t="s">
        <v>2112</v>
      </c>
      <c r="C1773" s="268" t="s">
        <v>347</v>
      </c>
      <c r="D1773" s="283"/>
    </row>
    <row r="1774" spans="1:4">
      <c r="A1774" s="268">
        <v>38869</v>
      </c>
      <c r="B1774" s="261" t="s">
        <v>2113</v>
      </c>
      <c r="C1774" s="268" t="s">
        <v>347</v>
      </c>
      <c r="D1774" s="283"/>
    </row>
    <row r="1775" spans="1:4">
      <c r="A1775" s="268">
        <v>38872</v>
      </c>
      <c r="B1775" s="261" t="s">
        <v>2114</v>
      </c>
      <c r="C1775" s="268" t="s">
        <v>347</v>
      </c>
      <c r="D1775" s="283"/>
    </row>
    <row r="1776" spans="1:4">
      <c r="A1776" s="268">
        <v>38871</v>
      </c>
      <c r="B1776" s="261" t="s">
        <v>2115</v>
      </c>
      <c r="C1776" s="268" t="s">
        <v>347</v>
      </c>
      <c r="D1776" s="283"/>
    </row>
    <row r="1777" spans="1:4">
      <c r="A1777" s="268">
        <v>39283</v>
      </c>
      <c r="B1777" s="261" t="s">
        <v>2116</v>
      </c>
      <c r="C1777" s="268" t="s">
        <v>347</v>
      </c>
      <c r="D1777" s="283"/>
    </row>
    <row r="1778" spans="1:4">
      <c r="A1778" s="268">
        <v>39285</v>
      </c>
      <c r="B1778" s="261" t="s">
        <v>2117</v>
      </c>
      <c r="C1778" s="268" t="s">
        <v>347</v>
      </c>
      <c r="D1778" s="283"/>
    </row>
    <row r="1779" spans="1:4">
      <c r="A1779" s="268">
        <v>39286</v>
      </c>
      <c r="B1779" s="261" t="s">
        <v>2118</v>
      </c>
      <c r="C1779" s="268" t="s">
        <v>347</v>
      </c>
      <c r="D1779" s="283"/>
    </row>
    <row r="1780" spans="1:4">
      <c r="A1780" s="268">
        <v>39288</v>
      </c>
      <c r="B1780" s="261" t="s">
        <v>2119</v>
      </c>
      <c r="C1780" s="268" t="s">
        <v>347</v>
      </c>
      <c r="D1780" s="283"/>
    </row>
    <row r="1781" spans="1:4">
      <c r="A1781" s="268">
        <v>44476</v>
      </c>
      <c r="B1781" s="261" t="s">
        <v>2120</v>
      </c>
      <c r="C1781" s="268" t="s">
        <v>147</v>
      </c>
      <c r="D1781" s="283">
        <v>878.3</v>
      </c>
    </row>
    <row r="1782" spans="1:4">
      <c r="A1782" s="268">
        <v>10629</v>
      </c>
      <c r="B1782" s="261" t="s">
        <v>2121</v>
      </c>
      <c r="C1782" s="268" t="s">
        <v>147</v>
      </c>
      <c r="D1782" s="283">
        <v>853.6</v>
      </c>
    </row>
    <row r="1783" spans="1:4">
      <c r="A1783" s="268">
        <v>10698</v>
      </c>
      <c r="B1783" s="261" t="s">
        <v>2122</v>
      </c>
      <c r="C1783" s="268" t="s">
        <v>147</v>
      </c>
      <c r="D1783" s="283"/>
    </row>
    <row r="1784" spans="1:4">
      <c r="A1784" s="268">
        <v>45658</v>
      </c>
      <c r="B1784" s="261" t="s">
        <v>2123</v>
      </c>
      <c r="C1784" s="268" t="s">
        <v>347</v>
      </c>
      <c r="D1784" s="283"/>
    </row>
    <row r="1785" spans="1:4">
      <c r="A1785" s="268">
        <v>2432</v>
      </c>
      <c r="B1785" s="261" t="s">
        <v>2124</v>
      </c>
      <c r="C1785" s="268" t="s">
        <v>347</v>
      </c>
      <c r="D1785" s="283">
        <v>41.61</v>
      </c>
    </row>
    <row r="1786" spans="1:4">
      <c r="A1786" s="268">
        <v>2418</v>
      </c>
      <c r="B1786" s="261" t="s">
        <v>2125</v>
      </c>
      <c r="C1786" s="268" t="s">
        <v>347</v>
      </c>
      <c r="D1786" s="283">
        <v>19.3</v>
      </c>
    </row>
    <row r="1787" spans="1:4">
      <c r="A1787" s="268">
        <v>2433</v>
      </c>
      <c r="B1787" s="261" t="s">
        <v>2126</v>
      </c>
      <c r="C1787" s="268" t="s">
        <v>347</v>
      </c>
      <c r="D1787" s="283">
        <v>14.09</v>
      </c>
    </row>
    <row r="1788" spans="1:4">
      <c r="A1788" s="268">
        <v>2420</v>
      </c>
      <c r="B1788" s="261" t="s">
        <v>2127</v>
      </c>
      <c r="C1788" s="268" t="s">
        <v>347</v>
      </c>
      <c r="D1788" s="283">
        <v>24.21</v>
      </c>
    </row>
    <row r="1789" spans="1:4">
      <c r="A1789" s="268">
        <v>11447</v>
      </c>
      <c r="B1789" s="261" t="s">
        <v>2128</v>
      </c>
      <c r="C1789" s="268" t="s">
        <v>347</v>
      </c>
      <c r="D1789" s="283">
        <v>47.84</v>
      </c>
    </row>
    <row r="1790" spans="1:4">
      <c r="A1790" s="268">
        <v>11451</v>
      </c>
      <c r="B1790" s="261" t="s">
        <v>2129</v>
      </c>
      <c r="C1790" s="268" t="s">
        <v>347</v>
      </c>
      <c r="D1790" s="283">
        <v>128.25</v>
      </c>
    </row>
    <row r="1791" spans="1:4">
      <c r="A1791" s="268">
        <v>11116</v>
      </c>
      <c r="B1791" s="261" t="s">
        <v>2130</v>
      </c>
      <c r="C1791" s="268" t="s">
        <v>347</v>
      </c>
      <c r="D1791" s="283"/>
    </row>
    <row r="1792" spans="1:4">
      <c r="A1792" s="268">
        <v>38411</v>
      </c>
      <c r="B1792" s="261" t="s">
        <v>2131</v>
      </c>
      <c r="C1792" s="268" t="s">
        <v>347</v>
      </c>
      <c r="D1792" s="283">
        <v>1788.88</v>
      </c>
    </row>
    <row r="1793" spans="1:4">
      <c r="A1793" s="268">
        <v>38189</v>
      </c>
      <c r="B1793" s="261" t="s">
        <v>2132</v>
      </c>
      <c r="C1793" s="268" t="s">
        <v>347</v>
      </c>
      <c r="D1793" s="283">
        <v>195.96</v>
      </c>
    </row>
    <row r="1794" spans="1:4">
      <c r="A1794" s="268">
        <v>38190</v>
      </c>
      <c r="B1794" s="261" t="s">
        <v>2133</v>
      </c>
      <c r="C1794" s="268" t="s">
        <v>347</v>
      </c>
      <c r="D1794" s="283">
        <v>412.84</v>
      </c>
    </row>
    <row r="1795" spans="1:4">
      <c r="A1795" s="268">
        <v>7608</v>
      </c>
      <c r="B1795" s="261" t="s">
        <v>2134</v>
      </c>
      <c r="C1795" s="268" t="s">
        <v>347</v>
      </c>
      <c r="D1795" s="283">
        <v>12.28</v>
      </c>
    </row>
    <row r="1796" spans="1:4">
      <c r="A1796" s="268">
        <v>1370</v>
      </c>
      <c r="B1796" s="261" t="s">
        <v>2135</v>
      </c>
      <c r="C1796" s="268" t="s">
        <v>347</v>
      </c>
      <c r="D1796" s="283">
        <v>154.76</v>
      </c>
    </row>
    <row r="1797" spans="1:4">
      <c r="A1797" s="268">
        <v>11649</v>
      </c>
      <c r="B1797" s="261" t="s">
        <v>2136</v>
      </c>
      <c r="C1797" s="268" t="s">
        <v>347</v>
      </c>
      <c r="D1797" s="283"/>
    </row>
    <row r="1798" spans="1:4">
      <c r="A1798" s="268">
        <v>11650</v>
      </c>
      <c r="B1798" s="261" t="s">
        <v>2137</v>
      </c>
      <c r="C1798" s="268" t="s">
        <v>347</v>
      </c>
      <c r="D1798" s="283"/>
    </row>
    <row r="1799" spans="1:4">
      <c r="A1799" s="268">
        <v>34777</v>
      </c>
      <c r="B1799" s="261" t="s">
        <v>2138</v>
      </c>
      <c r="C1799" s="268" t="s">
        <v>347</v>
      </c>
      <c r="D1799" s="283">
        <v>2.36</v>
      </c>
    </row>
    <row r="1800" spans="1:4">
      <c r="A1800" s="268">
        <v>7272</v>
      </c>
      <c r="B1800" s="261" t="s">
        <v>2139</v>
      </c>
      <c r="C1800" s="268" t="s">
        <v>347</v>
      </c>
      <c r="D1800" s="283">
        <v>1.77</v>
      </c>
    </row>
    <row r="1801" spans="1:4">
      <c r="A1801" s="268">
        <v>10605</v>
      </c>
      <c r="B1801" s="261" t="s">
        <v>2140</v>
      </c>
      <c r="C1801" s="268" t="s">
        <v>347</v>
      </c>
      <c r="D1801" s="283">
        <v>5.46</v>
      </c>
    </row>
    <row r="1802" spans="1:4">
      <c r="A1802" s="268">
        <v>10604</v>
      </c>
      <c r="B1802" s="261" t="s">
        <v>2141</v>
      </c>
      <c r="C1802" s="268" t="s">
        <v>347</v>
      </c>
      <c r="D1802" s="283">
        <v>12.73</v>
      </c>
    </row>
    <row r="1803" spans="1:4">
      <c r="A1803" s="268">
        <v>672</v>
      </c>
      <c r="B1803" s="261" t="s">
        <v>2142</v>
      </c>
      <c r="C1803" s="268" t="s">
        <v>347</v>
      </c>
      <c r="D1803" s="283">
        <v>17.510000000000002</v>
      </c>
    </row>
    <row r="1804" spans="1:4">
      <c r="A1804" s="268">
        <v>668</v>
      </c>
      <c r="B1804" s="261" t="s">
        <v>2143</v>
      </c>
      <c r="C1804" s="268" t="s">
        <v>347</v>
      </c>
      <c r="D1804" s="283">
        <v>21.13</v>
      </c>
    </row>
    <row r="1805" spans="1:4">
      <c r="A1805" s="268">
        <v>10578</v>
      </c>
      <c r="B1805" s="261" t="s">
        <v>2144</v>
      </c>
      <c r="C1805" s="268" t="s">
        <v>347</v>
      </c>
      <c r="D1805" s="283">
        <v>24.62</v>
      </c>
    </row>
    <row r="1806" spans="1:4">
      <c r="A1806" s="268">
        <v>666</v>
      </c>
      <c r="B1806" s="261" t="s">
        <v>2145</v>
      </c>
      <c r="C1806" s="268" t="s">
        <v>347</v>
      </c>
      <c r="D1806" s="283">
        <v>27.37</v>
      </c>
    </row>
    <row r="1807" spans="1:4">
      <c r="A1807" s="268">
        <v>665</v>
      </c>
      <c r="B1807" s="261" t="s">
        <v>2146</v>
      </c>
      <c r="C1807" s="268" t="s">
        <v>347</v>
      </c>
      <c r="D1807" s="283">
        <v>36.61</v>
      </c>
    </row>
    <row r="1808" spans="1:4">
      <c r="A1808" s="268">
        <v>10577</v>
      </c>
      <c r="B1808" s="261" t="s">
        <v>2147</v>
      </c>
      <c r="C1808" s="268" t="s">
        <v>347</v>
      </c>
      <c r="D1808" s="283">
        <v>32.47</v>
      </c>
    </row>
    <row r="1809" spans="1:4">
      <c r="A1809" s="268">
        <v>10583</v>
      </c>
      <c r="B1809" s="261" t="s">
        <v>2148</v>
      </c>
      <c r="C1809" s="268" t="s">
        <v>347</v>
      </c>
      <c r="D1809" s="283">
        <v>16.87</v>
      </c>
    </row>
    <row r="1810" spans="1:4">
      <c r="A1810" s="268">
        <v>10579</v>
      </c>
      <c r="B1810" s="261" t="s">
        <v>2149</v>
      </c>
      <c r="C1810" s="268" t="s">
        <v>347</v>
      </c>
      <c r="D1810" s="283">
        <v>29.4</v>
      </c>
    </row>
    <row r="1811" spans="1:4">
      <c r="A1811" s="268">
        <v>10582</v>
      </c>
      <c r="B1811" s="261" t="s">
        <v>2150</v>
      </c>
      <c r="C1811" s="268" t="s">
        <v>347</v>
      </c>
      <c r="D1811" s="283">
        <v>14.85</v>
      </c>
    </row>
    <row r="1812" spans="1:4">
      <c r="A1812" s="268">
        <v>2436</v>
      </c>
      <c r="B1812" s="261" t="s">
        <v>2151</v>
      </c>
      <c r="C1812" s="268" t="s">
        <v>101</v>
      </c>
      <c r="D1812" s="283">
        <v>20.87</v>
      </c>
    </row>
    <row r="1813" spans="1:4">
      <c r="A1813" s="268">
        <v>40918</v>
      </c>
      <c r="B1813" s="261" t="s">
        <v>2152</v>
      </c>
      <c r="C1813" s="268" t="s">
        <v>493</v>
      </c>
      <c r="D1813" s="283">
        <v>3652.11</v>
      </c>
    </row>
    <row r="1814" spans="1:4">
      <c r="A1814" s="268">
        <v>44046</v>
      </c>
      <c r="B1814" s="261" t="s">
        <v>2153</v>
      </c>
      <c r="C1814" s="268" t="s">
        <v>111</v>
      </c>
      <c r="D1814" s="283"/>
    </row>
    <row r="1815" spans="1:4">
      <c r="A1815" s="268">
        <v>44047</v>
      </c>
      <c r="B1815" s="261" t="s">
        <v>2154</v>
      </c>
      <c r="C1815" s="268" t="s">
        <v>111</v>
      </c>
      <c r="D1815" s="283"/>
    </row>
    <row r="1816" spans="1:4">
      <c r="A1816" s="268">
        <v>44043</v>
      </c>
      <c r="B1816" s="261" t="s">
        <v>2155</v>
      </c>
      <c r="C1816" s="268" t="s">
        <v>111</v>
      </c>
      <c r="D1816" s="283"/>
    </row>
    <row r="1817" spans="1:4">
      <c r="A1817" s="268">
        <v>44044</v>
      </c>
      <c r="B1817" s="261" t="s">
        <v>2156</v>
      </c>
      <c r="C1817" s="268" t="s">
        <v>111</v>
      </c>
      <c r="D1817" s="283"/>
    </row>
    <row r="1818" spans="1:4">
      <c r="A1818" s="268">
        <v>44041</v>
      </c>
      <c r="B1818" s="261" t="s">
        <v>2157</v>
      </c>
      <c r="C1818" s="268" t="s">
        <v>111</v>
      </c>
      <c r="D1818" s="283"/>
    </row>
    <row r="1819" spans="1:4">
      <c r="A1819" s="268">
        <v>44042</v>
      </c>
      <c r="B1819" s="261" t="s">
        <v>2158</v>
      </c>
      <c r="C1819" s="268" t="s">
        <v>111</v>
      </c>
      <c r="D1819" s="283"/>
    </row>
    <row r="1820" spans="1:4">
      <c r="A1820" s="268">
        <v>43961</v>
      </c>
      <c r="B1820" s="261" t="s">
        <v>2159</v>
      </c>
      <c r="C1820" s="268" t="s">
        <v>111</v>
      </c>
      <c r="D1820" s="283"/>
    </row>
    <row r="1821" spans="1:4">
      <c r="A1821" s="268">
        <v>43959</v>
      </c>
      <c r="B1821" s="261" t="s">
        <v>2160</v>
      </c>
      <c r="C1821" s="268" t="s">
        <v>111</v>
      </c>
      <c r="D1821" s="283"/>
    </row>
    <row r="1822" spans="1:4">
      <c r="A1822" s="268">
        <v>43962</v>
      </c>
      <c r="B1822" s="261" t="s">
        <v>2161</v>
      </c>
      <c r="C1822" s="268" t="s">
        <v>111</v>
      </c>
      <c r="D1822" s="283"/>
    </row>
    <row r="1823" spans="1:4">
      <c r="A1823" s="268">
        <v>43960</v>
      </c>
      <c r="B1823" s="261" t="s">
        <v>2162</v>
      </c>
      <c r="C1823" s="268" t="s">
        <v>111</v>
      </c>
      <c r="D1823" s="283"/>
    </row>
    <row r="1824" spans="1:4">
      <c r="A1824" s="268">
        <v>43963</v>
      </c>
      <c r="B1824" s="261" t="s">
        <v>2163</v>
      </c>
      <c r="C1824" s="268" t="s">
        <v>111</v>
      </c>
      <c r="D1824" s="283"/>
    </row>
    <row r="1825" spans="1:4">
      <c r="A1825" s="268">
        <v>43958</v>
      </c>
      <c r="B1825" s="261" t="s">
        <v>2164</v>
      </c>
      <c r="C1825" s="268" t="s">
        <v>111</v>
      </c>
      <c r="D1825" s="283"/>
    </row>
    <row r="1826" spans="1:4">
      <c r="A1826" s="268">
        <v>41549</v>
      </c>
      <c r="B1826" s="261" t="s">
        <v>2165</v>
      </c>
      <c r="C1826" s="268" t="s">
        <v>111</v>
      </c>
      <c r="D1826" s="283"/>
    </row>
    <row r="1827" spans="1:4">
      <c r="A1827" s="268">
        <v>10998</v>
      </c>
      <c r="B1827" s="261" t="s">
        <v>2166</v>
      </c>
      <c r="C1827" s="268" t="s">
        <v>152</v>
      </c>
      <c r="D1827" s="283">
        <v>30.45</v>
      </c>
    </row>
    <row r="1828" spans="1:4">
      <c r="A1828" s="268">
        <v>11002</v>
      </c>
      <c r="B1828" s="261" t="s">
        <v>2167</v>
      </c>
      <c r="C1828" s="268" t="s">
        <v>152</v>
      </c>
      <c r="D1828" s="283">
        <v>27.89</v>
      </c>
    </row>
    <row r="1829" spans="1:4">
      <c r="A1829" s="268">
        <v>10999</v>
      </c>
      <c r="B1829" s="261" t="s">
        <v>2168</v>
      </c>
      <c r="C1829" s="268" t="s">
        <v>152</v>
      </c>
      <c r="D1829" s="283">
        <v>26.8</v>
      </c>
    </row>
    <row r="1830" spans="1:4">
      <c r="A1830" s="268">
        <v>10997</v>
      </c>
      <c r="B1830" s="261" t="s">
        <v>2169</v>
      </c>
      <c r="C1830" s="268" t="s">
        <v>152</v>
      </c>
      <c r="D1830" s="283">
        <v>29.05</v>
      </c>
    </row>
    <row r="1831" spans="1:4">
      <c r="A1831" s="268">
        <v>2680</v>
      </c>
      <c r="B1831" s="261" t="s">
        <v>2170</v>
      </c>
      <c r="C1831" s="268" t="s">
        <v>111</v>
      </c>
      <c r="D1831" s="283">
        <v>12.24</v>
      </c>
    </row>
    <row r="1832" spans="1:4">
      <c r="A1832" s="268">
        <v>2684</v>
      </c>
      <c r="B1832" s="261" t="s">
        <v>2171</v>
      </c>
      <c r="C1832" s="268" t="s">
        <v>111</v>
      </c>
      <c r="D1832" s="283">
        <v>11.14</v>
      </c>
    </row>
    <row r="1833" spans="1:4">
      <c r="A1833" s="268">
        <v>2685</v>
      </c>
      <c r="B1833" s="261" t="s">
        <v>2172</v>
      </c>
      <c r="C1833" s="268" t="s">
        <v>111</v>
      </c>
      <c r="D1833" s="283">
        <v>8.3699999999999992</v>
      </c>
    </row>
    <row r="1834" spans="1:4">
      <c r="A1834" s="268">
        <v>2673</v>
      </c>
      <c r="B1834" s="261" t="s">
        <v>2173</v>
      </c>
      <c r="C1834" s="268" t="s">
        <v>111</v>
      </c>
      <c r="D1834" s="283">
        <v>4.3</v>
      </c>
    </row>
    <row r="1835" spans="1:4">
      <c r="A1835" s="268">
        <v>2682</v>
      </c>
      <c r="B1835" s="261" t="s">
        <v>2174</v>
      </c>
      <c r="C1835" s="268" t="s">
        <v>111</v>
      </c>
      <c r="D1835" s="283">
        <v>29.19</v>
      </c>
    </row>
    <row r="1836" spans="1:4">
      <c r="A1836" s="268">
        <v>2681</v>
      </c>
      <c r="B1836" s="261" t="s">
        <v>2175</v>
      </c>
      <c r="C1836" s="268" t="s">
        <v>111</v>
      </c>
      <c r="D1836" s="283">
        <v>20.010000000000002</v>
      </c>
    </row>
    <row r="1837" spans="1:4">
      <c r="A1837" s="268">
        <v>2686</v>
      </c>
      <c r="B1837" s="261" t="s">
        <v>2176</v>
      </c>
      <c r="C1837" s="268" t="s">
        <v>111</v>
      </c>
      <c r="D1837" s="283">
        <v>36.61</v>
      </c>
    </row>
    <row r="1838" spans="1:4">
      <c r="A1838" s="268">
        <v>2674</v>
      </c>
      <c r="B1838" s="261" t="s">
        <v>2177</v>
      </c>
      <c r="C1838" s="268" t="s">
        <v>111</v>
      </c>
      <c r="D1838" s="283">
        <v>5.35</v>
      </c>
    </row>
    <row r="1839" spans="1:4">
      <c r="A1839" s="268">
        <v>2683</v>
      </c>
      <c r="B1839" s="261" t="s">
        <v>2178</v>
      </c>
      <c r="C1839" s="268" t="s">
        <v>111</v>
      </c>
      <c r="D1839" s="283">
        <v>57.68</v>
      </c>
    </row>
    <row r="1840" spans="1:4">
      <c r="A1840" s="268">
        <v>2676</v>
      </c>
      <c r="B1840" s="261" t="s">
        <v>2179</v>
      </c>
      <c r="C1840" s="268" t="s">
        <v>111</v>
      </c>
      <c r="D1840" s="283">
        <v>2.5</v>
      </c>
    </row>
    <row r="1841" spans="1:4">
      <c r="A1841" s="268">
        <v>2678</v>
      </c>
      <c r="B1841" s="261" t="s">
        <v>2180</v>
      </c>
      <c r="C1841" s="268" t="s">
        <v>111</v>
      </c>
      <c r="D1841" s="283">
        <v>3.13</v>
      </c>
    </row>
    <row r="1842" spans="1:4">
      <c r="A1842" s="268">
        <v>2679</v>
      </c>
      <c r="B1842" s="261" t="s">
        <v>2181</v>
      </c>
      <c r="C1842" s="268" t="s">
        <v>111</v>
      </c>
      <c r="D1842" s="283">
        <v>4.83</v>
      </c>
    </row>
    <row r="1843" spans="1:4">
      <c r="A1843" s="268">
        <v>12070</v>
      </c>
      <c r="B1843" s="261" t="s">
        <v>2182</v>
      </c>
      <c r="C1843" s="268" t="s">
        <v>111</v>
      </c>
      <c r="D1843" s="283">
        <v>6.72</v>
      </c>
    </row>
    <row r="1844" spans="1:4">
      <c r="A1844" s="268">
        <v>2675</v>
      </c>
      <c r="B1844" s="261" t="s">
        <v>2183</v>
      </c>
      <c r="C1844" s="268" t="s">
        <v>111</v>
      </c>
      <c r="D1844" s="283">
        <v>8.73</v>
      </c>
    </row>
    <row r="1845" spans="1:4">
      <c r="A1845" s="268">
        <v>12067</v>
      </c>
      <c r="B1845" s="261" t="s">
        <v>2184</v>
      </c>
      <c r="C1845" s="268" t="s">
        <v>111</v>
      </c>
      <c r="D1845" s="283">
        <v>11.85</v>
      </c>
    </row>
    <row r="1846" spans="1:4">
      <c r="A1846" s="268">
        <v>21128</v>
      </c>
      <c r="B1846" s="261" t="s">
        <v>2185</v>
      </c>
      <c r="C1846" s="268" t="s">
        <v>111</v>
      </c>
      <c r="D1846" s="283"/>
    </row>
    <row r="1847" spans="1:4">
      <c r="A1847" s="268">
        <v>40400</v>
      </c>
      <c r="B1847" s="261" t="s">
        <v>2186</v>
      </c>
      <c r="C1847" s="268" t="s">
        <v>111</v>
      </c>
      <c r="D1847" s="283"/>
    </row>
    <row r="1848" spans="1:4">
      <c r="A1848" s="268">
        <v>40401</v>
      </c>
      <c r="B1848" s="261" t="s">
        <v>2187</v>
      </c>
      <c r="C1848" s="268" t="s">
        <v>111</v>
      </c>
      <c r="D1848" s="283"/>
    </row>
    <row r="1849" spans="1:4">
      <c r="A1849" s="268">
        <v>40402</v>
      </c>
      <c r="B1849" s="261" t="s">
        <v>2188</v>
      </c>
      <c r="C1849" s="268" t="s">
        <v>111</v>
      </c>
      <c r="D1849" s="283"/>
    </row>
    <row r="1850" spans="1:4">
      <c r="A1850" s="268">
        <v>21137</v>
      </c>
      <c r="B1850" s="261" t="s">
        <v>2189</v>
      </c>
      <c r="C1850" s="268" t="s">
        <v>111</v>
      </c>
      <c r="D1850" s="283"/>
    </row>
    <row r="1851" spans="1:4">
      <c r="A1851" s="268">
        <v>2504</v>
      </c>
      <c r="B1851" s="261" t="s">
        <v>2190</v>
      </c>
      <c r="C1851" s="268" t="s">
        <v>111</v>
      </c>
      <c r="D1851" s="283"/>
    </row>
    <row r="1852" spans="1:4">
      <c r="A1852" s="268">
        <v>2501</v>
      </c>
      <c r="B1852" s="261" t="s">
        <v>2191</v>
      </c>
      <c r="C1852" s="268" t="s">
        <v>111</v>
      </c>
      <c r="D1852" s="283"/>
    </row>
    <row r="1853" spans="1:4">
      <c r="A1853" s="268">
        <v>2502</v>
      </c>
      <c r="B1853" s="261" t="s">
        <v>2192</v>
      </c>
      <c r="C1853" s="268" t="s">
        <v>111</v>
      </c>
      <c r="D1853" s="283"/>
    </row>
    <row r="1854" spans="1:4">
      <c r="A1854" s="268">
        <v>2503</v>
      </c>
      <c r="B1854" s="261" t="s">
        <v>2193</v>
      </c>
      <c r="C1854" s="268" t="s">
        <v>111</v>
      </c>
      <c r="D1854" s="283"/>
    </row>
    <row r="1855" spans="1:4">
      <c r="A1855" s="268">
        <v>2500</v>
      </c>
      <c r="B1855" s="261" t="s">
        <v>2194</v>
      </c>
      <c r="C1855" s="268" t="s">
        <v>111</v>
      </c>
      <c r="D1855" s="283"/>
    </row>
    <row r="1856" spans="1:4">
      <c r="A1856" s="268">
        <v>2505</v>
      </c>
      <c r="B1856" s="261" t="s">
        <v>2195</v>
      </c>
      <c r="C1856" s="268" t="s">
        <v>111</v>
      </c>
      <c r="D1856" s="283"/>
    </row>
    <row r="1857" spans="1:4">
      <c r="A1857" s="268">
        <v>12056</v>
      </c>
      <c r="B1857" s="261" t="s">
        <v>2196</v>
      </c>
      <c r="C1857" s="268" t="s">
        <v>111</v>
      </c>
      <c r="D1857" s="283"/>
    </row>
    <row r="1858" spans="1:4">
      <c r="A1858" s="268">
        <v>12057</v>
      </c>
      <c r="B1858" s="261" t="s">
        <v>2197</v>
      </c>
      <c r="C1858" s="268" t="s">
        <v>111</v>
      </c>
      <c r="D1858" s="283"/>
    </row>
    <row r="1859" spans="1:4">
      <c r="A1859" s="268">
        <v>12058</v>
      </c>
      <c r="B1859" s="261" t="s">
        <v>2198</v>
      </c>
      <c r="C1859" s="268" t="s">
        <v>111</v>
      </c>
      <c r="D1859" s="283"/>
    </row>
    <row r="1860" spans="1:4">
      <c r="A1860" s="268">
        <v>12059</v>
      </c>
      <c r="B1860" s="261" t="s">
        <v>2199</v>
      </c>
      <c r="C1860" s="268" t="s">
        <v>111</v>
      </c>
      <c r="D1860" s="283"/>
    </row>
    <row r="1861" spans="1:4">
      <c r="A1861" s="268">
        <v>12060</v>
      </c>
      <c r="B1861" s="261" t="s">
        <v>2200</v>
      </c>
      <c r="C1861" s="268" t="s">
        <v>111</v>
      </c>
      <c r="D1861" s="283"/>
    </row>
    <row r="1862" spans="1:4">
      <c r="A1862" s="268">
        <v>12061</v>
      </c>
      <c r="B1862" s="261" t="s">
        <v>2201</v>
      </c>
      <c r="C1862" s="268" t="s">
        <v>111</v>
      </c>
      <c r="D1862" s="283"/>
    </row>
    <row r="1863" spans="1:4">
      <c r="A1863" s="268">
        <v>12062</v>
      </c>
      <c r="B1863" s="261" t="s">
        <v>2202</v>
      </c>
      <c r="C1863" s="268" t="s">
        <v>111</v>
      </c>
      <c r="D1863" s="283"/>
    </row>
    <row r="1864" spans="1:4">
      <c r="A1864" s="268">
        <v>2687</v>
      </c>
      <c r="B1864" s="261" t="s">
        <v>2203</v>
      </c>
      <c r="C1864" s="268" t="s">
        <v>111</v>
      </c>
      <c r="D1864" s="283">
        <v>2.1800000000000002</v>
      </c>
    </row>
    <row r="1865" spans="1:4">
      <c r="A1865" s="268">
        <v>2689</v>
      </c>
      <c r="B1865" s="261" t="s">
        <v>2204</v>
      </c>
      <c r="C1865" s="268" t="s">
        <v>111</v>
      </c>
      <c r="D1865" s="283">
        <v>2.6</v>
      </c>
    </row>
    <row r="1866" spans="1:4">
      <c r="A1866" s="268">
        <v>2688</v>
      </c>
      <c r="B1866" s="261" t="s">
        <v>2205</v>
      </c>
      <c r="C1866" s="268" t="s">
        <v>111</v>
      </c>
      <c r="D1866" s="283">
        <v>2.81</v>
      </c>
    </row>
    <row r="1867" spans="1:4">
      <c r="A1867" s="268">
        <v>2690</v>
      </c>
      <c r="B1867" s="261" t="s">
        <v>2206</v>
      </c>
      <c r="C1867" s="268" t="s">
        <v>111</v>
      </c>
      <c r="D1867" s="283">
        <v>4.82</v>
      </c>
    </row>
    <row r="1868" spans="1:4">
      <c r="A1868" s="268">
        <v>39243</v>
      </c>
      <c r="B1868" s="261" t="s">
        <v>2207</v>
      </c>
      <c r="C1868" s="268" t="s">
        <v>111</v>
      </c>
      <c r="D1868" s="283">
        <v>3.17</v>
      </c>
    </row>
    <row r="1869" spans="1:4">
      <c r="A1869" s="268">
        <v>39244</v>
      </c>
      <c r="B1869" s="261" t="s">
        <v>2208</v>
      </c>
      <c r="C1869" s="268" t="s">
        <v>111</v>
      </c>
      <c r="D1869" s="283">
        <v>4.29</v>
      </c>
    </row>
    <row r="1870" spans="1:4">
      <c r="A1870" s="268">
        <v>39245</v>
      </c>
      <c r="B1870" s="261" t="s">
        <v>2209</v>
      </c>
      <c r="C1870" s="268" t="s">
        <v>111</v>
      </c>
      <c r="D1870" s="283">
        <v>8.26</v>
      </c>
    </row>
    <row r="1871" spans="1:4">
      <c r="A1871" s="268">
        <v>39255</v>
      </c>
      <c r="B1871" s="261" t="s">
        <v>2210</v>
      </c>
      <c r="C1871" s="268" t="s">
        <v>111</v>
      </c>
      <c r="D1871" s="283">
        <v>22.85</v>
      </c>
    </row>
    <row r="1872" spans="1:4">
      <c r="A1872" s="268">
        <v>39254</v>
      </c>
      <c r="B1872" s="261" t="s">
        <v>2211</v>
      </c>
      <c r="C1872" s="268" t="s">
        <v>111</v>
      </c>
      <c r="D1872" s="283">
        <v>12.35</v>
      </c>
    </row>
    <row r="1873" spans="1:4">
      <c r="A1873" s="268">
        <v>39253</v>
      </c>
      <c r="B1873" s="261" t="s">
        <v>2212</v>
      </c>
      <c r="C1873" s="268" t="s">
        <v>111</v>
      </c>
      <c r="D1873" s="283">
        <v>15.74</v>
      </c>
    </row>
    <row r="1874" spans="1:4">
      <c r="A1874" s="268">
        <v>39246</v>
      </c>
      <c r="B1874" s="261" t="s">
        <v>2213</v>
      </c>
      <c r="C1874" s="268" t="s">
        <v>111</v>
      </c>
      <c r="D1874" s="283"/>
    </row>
    <row r="1875" spans="1:4">
      <c r="A1875" s="268">
        <v>39247</v>
      </c>
      <c r="B1875" s="261" t="s">
        <v>2214</v>
      </c>
      <c r="C1875" s="268" t="s">
        <v>111</v>
      </c>
      <c r="D1875" s="283"/>
    </row>
    <row r="1876" spans="1:4">
      <c r="A1876" s="268">
        <v>2446</v>
      </c>
      <c r="B1876" s="261" t="s">
        <v>2215</v>
      </c>
      <c r="C1876" s="268" t="s">
        <v>111</v>
      </c>
      <c r="D1876" s="283"/>
    </row>
    <row r="1877" spans="1:4">
      <c r="A1877" s="268">
        <v>2442</v>
      </c>
      <c r="B1877" s="261" t="s">
        <v>2216</v>
      </c>
      <c r="C1877" s="268" t="s">
        <v>111</v>
      </c>
      <c r="D1877" s="283"/>
    </row>
    <row r="1878" spans="1:4">
      <c r="A1878" s="268">
        <v>39248</v>
      </c>
      <c r="B1878" s="261" t="s">
        <v>2217</v>
      </c>
      <c r="C1878" s="268" t="s">
        <v>111</v>
      </c>
      <c r="D1878" s="283"/>
    </row>
    <row r="1879" spans="1:4">
      <c r="A1879" s="268">
        <v>2438</v>
      </c>
      <c r="B1879" s="261" t="s">
        <v>2218</v>
      </c>
      <c r="C1879" s="268" t="s">
        <v>101</v>
      </c>
      <c r="D1879" s="283">
        <v>22.14</v>
      </c>
    </row>
    <row r="1880" spans="1:4">
      <c r="A1880" s="268">
        <v>40922</v>
      </c>
      <c r="B1880" s="261" t="s">
        <v>2219</v>
      </c>
      <c r="C1880" s="268" t="s">
        <v>493</v>
      </c>
      <c r="D1880" s="283">
        <v>3876.54</v>
      </c>
    </row>
    <row r="1881" spans="1:4">
      <c r="A1881" s="268">
        <v>44342</v>
      </c>
      <c r="B1881" s="261" t="s">
        <v>2220</v>
      </c>
      <c r="C1881" s="268" t="s">
        <v>347</v>
      </c>
      <c r="D1881" s="283"/>
    </row>
    <row r="1882" spans="1:4">
      <c r="A1882" s="268">
        <v>44343</v>
      </c>
      <c r="B1882" s="261" t="s">
        <v>2221</v>
      </c>
      <c r="C1882" s="268" t="s">
        <v>347</v>
      </c>
      <c r="D1882" s="283"/>
    </row>
    <row r="1883" spans="1:4">
      <c r="A1883" s="268">
        <v>44340</v>
      </c>
      <c r="B1883" s="261" t="s">
        <v>2222</v>
      </c>
      <c r="C1883" s="268" t="s">
        <v>347</v>
      </c>
      <c r="D1883" s="283"/>
    </row>
    <row r="1884" spans="1:4">
      <c r="A1884" s="268">
        <v>44341</v>
      </c>
      <c r="B1884" s="261" t="s">
        <v>2223</v>
      </c>
      <c r="C1884" s="268" t="s">
        <v>347</v>
      </c>
      <c r="D1884" s="283"/>
    </row>
    <row r="1885" spans="1:4">
      <c r="A1885" s="268">
        <v>44338</v>
      </c>
      <c r="B1885" s="261" t="s">
        <v>2224</v>
      </c>
      <c r="C1885" s="268" t="s">
        <v>347</v>
      </c>
      <c r="D1885" s="283"/>
    </row>
    <row r="1886" spans="1:4">
      <c r="A1886" s="268">
        <v>44339</v>
      </c>
      <c r="B1886" s="261" t="s">
        <v>2225</v>
      </c>
      <c r="C1886" s="268" t="s">
        <v>347</v>
      </c>
      <c r="D1886" s="283"/>
    </row>
    <row r="1887" spans="1:4">
      <c r="A1887" s="268">
        <v>44336</v>
      </c>
      <c r="B1887" s="261" t="s">
        <v>2226</v>
      </c>
      <c r="C1887" s="268" t="s">
        <v>347</v>
      </c>
      <c r="D1887" s="283"/>
    </row>
    <row r="1888" spans="1:4">
      <c r="A1888" s="268">
        <v>41834</v>
      </c>
      <c r="B1888" s="261" t="s">
        <v>2227</v>
      </c>
      <c r="C1888" s="268" t="s">
        <v>347</v>
      </c>
      <c r="D1888" s="283"/>
    </row>
    <row r="1889" spans="1:4">
      <c r="A1889" s="268">
        <v>44337</v>
      </c>
      <c r="B1889" s="261" t="s">
        <v>2228</v>
      </c>
      <c r="C1889" s="268" t="s">
        <v>347</v>
      </c>
      <c r="D1889" s="283"/>
    </row>
    <row r="1890" spans="1:4">
      <c r="A1890" s="268">
        <v>43964</v>
      </c>
      <c r="B1890" s="261" t="s">
        <v>2229</v>
      </c>
      <c r="C1890" s="268" t="s">
        <v>347</v>
      </c>
      <c r="D1890" s="283"/>
    </row>
    <row r="1891" spans="1:4">
      <c r="A1891" s="268">
        <v>44334</v>
      </c>
      <c r="B1891" s="261" t="s">
        <v>2230</v>
      </c>
      <c r="C1891" s="268" t="s">
        <v>347</v>
      </c>
      <c r="D1891" s="283"/>
    </row>
    <row r="1892" spans="1:4">
      <c r="A1892" s="268">
        <v>44344</v>
      </c>
      <c r="B1892" s="261" t="s">
        <v>2231</v>
      </c>
      <c r="C1892" s="268" t="s">
        <v>347</v>
      </c>
      <c r="D1892" s="283"/>
    </row>
    <row r="1893" spans="1:4">
      <c r="A1893" s="268">
        <v>44335</v>
      </c>
      <c r="B1893" s="261" t="s">
        <v>2232</v>
      </c>
      <c r="C1893" s="268" t="s">
        <v>347</v>
      </c>
      <c r="D1893" s="283"/>
    </row>
    <row r="1894" spans="1:4">
      <c r="A1894" s="268">
        <v>12624</v>
      </c>
      <c r="B1894" s="261" t="s">
        <v>2233</v>
      </c>
      <c r="C1894" s="268" t="s">
        <v>347</v>
      </c>
      <c r="D1894" s="283">
        <v>26.72</v>
      </c>
    </row>
    <row r="1895" spans="1:4">
      <c r="A1895" s="268">
        <v>517</v>
      </c>
      <c r="B1895" s="261" t="s">
        <v>2234</v>
      </c>
      <c r="C1895" s="268" t="s">
        <v>395</v>
      </c>
      <c r="D1895" s="283">
        <v>9.67</v>
      </c>
    </row>
    <row r="1896" spans="1:4">
      <c r="A1896" s="268">
        <v>37534</v>
      </c>
      <c r="B1896" s="261" t="s">
        <v>2235</v>
      </c>
      <c r="C1896" s="268" t="s">
        <v>152</v>
      </c>
      <c r="D1896" s="283"/>
    </row>
    <row r="1897" spans="1:4">
      <c r="A1897" s="268">
        <v>37535</v>
      </c>
      <c r="B1897" s="261" t="s">
        <v>2236</v>
      </c>
      <c r="C1897" s="268" t="s">
        <v>152</v>
      </c>
      <c r="D1897" s="283"/>
    </row>
    <row r="1898" spans="1:4">
      <c r="A1898" s="268">
        <v>37533</v>
      </c>
      <c r="B1898" s="261" t="s">
        <v>2237</v>
      </c>
      <c r="C1898" s="268" t="s">
        <v>152</v>
      </c>
      <c r="D1898" s="283"/>
    </row>
    <row r="1899" spans="1:4">
      <c r="A1899" s="268">
        <v>37537</v>
      </c>
      <c r="B1899" s="261" t="s">
        <v>2238</v>
      </c>
      <c r="C1899" s="268" t="s">
        <v>152</v>
      </c>
      <c r="D1899" s="283"/>
    </row>
    <row r="1900" spans="1:4">
      <c r="A1900" s="268">
        <v>37536</v>
      </c>
      <c r="B1900" s="261" t="s">
        <v>2239</v>
      </c>
      <c r="C1900" s="268" t="s">
        <v>152</v>
      </c>
      <c r="D1900" s="283"/>
    </row>
    <row r="1901" spans="1:4">
      <c r="A1901" s="268">
        <v>37532</v>
      </c>
      <c r="B1901" s="261" t="s">
        <v>2240</v>
      </c>
      <c r="C1901" s="268" t="s">
        <v>152</v>
      </c>
      <c r="D1901" s="283"/>
    </row>
    <row r="1902" spans="1:4">
      <c r="A1902" s="268">
        <v>2696</v>
      </c>
      <c r="B1902" s="261" t="s">
        <v>2241</v>
      </c>
      <c r="C1902" s="268" t="s">
        <v>101</v>
      </c>
      <c r="D1902" s="283">
        <v>20.87</v>
      </c>
    </row>
    <row r="1903" spans="1:4">
      <c r="A1903" s="268">
        <v>40928</v>
      </c>
      <c r="B1903" s="261" t="s">
        <v>2242</v>
      </c>
      <c r="C1903" s="268" t="s">
        <v>493</v>
      </c>
      <c r="D1903" s="283">
        <v>3652.11</v>
      </c>
    </row>
    <row r="1904" spans="1:4">
      <c r="A1904" s="268">
        <v>4083</v>
      </c>
      <c r="B1904" s="261" t="s">
        <v>2243</v>
      </c>
      <c r="C1904" s="268" t="s">
        <v>101</v>
      </c>
      <c r="D1904" s="283">
        <v>38.19</v>
      </c>
    </row>
    <row r="1905" spans="1:4">
      <c r="A1905" s="268">
        <v>40818</v>
      </c>
      <c r="B1905" s="261" t="s">
        <v>2244</v>
      </c>
      <c r="C1905" s="268" t="s">
        <v>493</v>
      </c>
      <c r="D1905" s="283">
        <v>6681.62</v>
      </c>
    </row>
    <row r="1906" spans="1:4">
      <c r="A1906" s="268">
        <v>43146</v>
      </c>
      <c r="B1906" s="261" t="s">
        <v>2245</v>
      </c>
      <c r="C1906" s="268" t="s">
        <v>152</v>
      </c>
      <c r="D1906" s="283">
        <v>9.7200000000000006</v>
      </c>
    </row>
    <row r="1907" spans="1:4">
      <c r="A1907" s="268">
        <v>2705</v>
      </c>
      <c r="B1907" s="261" t="s">
        <v>2246</v>
      </c>
      <c r="C1907" s="268" t="s">
        <v>2247</v>
      </c>
      <c r="D1907" s="283">
        <v>1.01</v>
      </c>
    </row>
    <row r="1908" spans="1:4">
      <c r="A1908" s="268">
        <v>14250</v>
      </c>
      <c r="B1908" s="261" t="s">
        <v>2248</v>
      </c>
      <c r="C1908" s="268" t="s">
        <v>2247</v>
      </c>
      <c r="D1908" s="283">
        <v>1.03</v>
      </c>
    </row>
    <row r="1909" spans="1:4">
      <c r="A1909" s="268">
        <v>11683</v>
      </c>
      <c r="B1909" s="261" t="s">
        <v>2249</v>
      </c>
      <c r="C1909" s="268" t="s">
        <v>347</v>
      </c>
      <c r="D1909" s="283">
        <v>56.75</v>
      </c>
    </row>
    <row r="1910" spans="1:4">
      <c r="A1910" s="268">
        <v>11684</v>
      </c>
      <c r="B1910" s="261" t="s">
        <v>2250</v>
      </c>
      <c r="C1910" s="268" t="s">
        <v>347</v>
      </c>
      <c r="D1910" s="283">
        <v>62.12</v>
      </c>
    </row>
    <row r="1911" spans="1:4">
      <c r="A1911" s="268">
        <v>6141</v>
      </c>
      <c r="B1911" s="261" t="s">
        <v>2251</v>
      </c>
      <c r="C1911" s="268" t="s">
        <v>347</v>
      </c>
      <c r="D1911" s="283">
        <v>5.0199999999999996</v>
      </c>
    </row>
    <row r="1912" spans="1:4">
      <c r="A1912" s="268">
        <v>11681</v>
      </c>
      <c r="B1912" s="261" t="s">
        <v>2252</v>
      </c>
      <c r="C1912" s="268" t="s">
        <v>347</v>
      </c>
      <c r="D1912" s="283">
        <v>6.33</v>
      </c>
    </row>
    <row r="1913" spans="1:4">
      <c r="A1913" s="268">
        <v>2706</v>
      </c>
      <c r="B1913" s="261" t="s">
        <v>2253</v>
      </c>
      <c r="C1913" s="268" t="s">
        <v>101</v>
      </c>
      <c r="D1913" s="283">
        <v>124.52</v>
      </c>
    </row>
    <row r="1914" spans="1:4">
      <c r="A1914" s="268">
        <v>40811</v>
      </c>
      <c r="B1914" s="261" t="s">
        <v>2254</v>
      </c>
      <c r="C1914" s="268" t="s">
        <v>493</v>
      </c>
      <c r="D1914" s="283">
        <v>21783.96</v>
      </c>
    </row>
    <row r="1915" spans="1:4">
      <c r="A1915" s="268">
        <v>2707</v>
      </c>
      <c r="B1915" s="261" t="s">
        <v>2255</v>
      </c>
      <c r="C1915" s="268" t="s">
        <v>101</v>
      </c>
      <c r="D1915" s="283">
        <v>130.71</v>
      </c>
    </row>
    <row r="1916" spans="1:4">
      <c r="A1916" s="268">
        <v>40813</v>
      </c>
      <c r="B1916" s="261" t="s">
        <v>2256</v>
      </c>
      <c r="C1916" s="268" t="s">
        <v>493</v>
      </c>
      <c r="D1916" s="283">
        <v>22867.17</v>
      </c>
    </row>
    <row r="1917" spans="1:4">
      <c r="A1917" s="268">
        <v>2708</v>
      </c>
      <c r="B1917" s="261" t="s">
        <v>2257</v>
      </c>
      <c r="C1917" s="268" t="s">
        <v>101</v>
      </c>
      <c r="D1917" s="283">
        <v>156.06</v>
      </c>
    </row>
    <row r="1918" spans="1:4">
      <c r="A1918" s="268">
        <v>40814</v>
      </c>
      <c r="B1918" s="261" t="s">
        <v>2258</v>
      </c>
      <c r="C1918" s="268" t="s">
        <v>493</v>
      </c>
      <c r="D1918" s="283">
        <v>27300.639999999999</v>
      </c>
    </row>
    <row r="1919" spans="1:4">
      <c r="A1919" s="268">
        <v>38403</v>
      </c>
      <c r="B1919" s="261" t="s">
        <v>2259</v>
      </c>
      <c r="C1919" s="268" t="s">
        <v>347</v>
      </c>
      <c r="D1919" s="283">
        <v>60.97</v>
      </c>
    </row>
    <row r="1920" spans="1:4">
      <c r="A1920" s="268">
        <v>43482</v>
      </c>
      <c r="B1920" s="261" t="s">
        <v>2260</v>
      </c>
      <c r="C1920" s="268" t="s">
        <v>101</v>
      </c>
      <c r="D1920" s="283">
        <v>0.74</v>
      </c>
    </row>
    <row r="1921" spans="1:4">
      <c r="A1921" s="268">
        <v>43494</v>
      </c>
      <c r="B1921" s="261" t="s">
        <v>2261</v>
      </c>
      <c r="C1921" s="268" t="s">
        <v>493</v>
      </c>
      <c r="D1921" s="283">
        <v>124.9</v>
      </c>
    </row>
    <row r="1922" spans="1:4">
      <c r="A1922" s="268">
        <v>43483</v>
      </c>
      <c r="B1922" s="261" t="s">
        <v>2262</v>
      </c>
      <c r="C1922" s="268" t="s">
        <v>101</v>
      </c>
      <c r="D1922" s="283">
        <v>1.44</v>
      </c>
    </row>
    <row r="1923" spans="1:4">
      <c r="A1923" s="268">
        <v>43495</v>
      </c>
      <c r="B1923" s="261" t="s">
        <v>2263</v>
      </c>
      <c r="C1923" s="268" t="s">
        <v>493</v>
      </c>
      <c r="D1923" s="283">
        <v>241.78</v>
      </c>
    </row>
    <row r="1924" spans="1:4">
      <c r="A1924" s="268">
        <v>43484</v>
      </c>
      <c r="B1924" s="261" t="s">
        <v>2264</v>
      </c>
      <c r="C1924" s="268" t="s">
        <v>101</v>
      </c>
      <c r="D1924" s="283">
        <v>1.38</v>
      </c>
    </row>
    <row r="1925" spans="1:4">
      <c r="A1925" s="268">
        <v>43496</v>
      </c>
      <c r="B1925" s="261" t="s">
        <v>2265</v>
      </c>
      <c r="C1925" s="268" t="s">
        <v>493</v>
      </c>
      <c r="D1925" s="283">
        <v>230.55</v>
      </c>
    </row>
    <row r="1926" spans="1:4">
      <c r="A1926" s="268">
        <v>43485</v>
      </c>
      <c r="B1926" s="261" t="s">
        <v>2266</v>
      </c>
      <c r="C1926" s="268" t="s">
        <v>101</v>
      </c>
      <c r="D1926" s="283">
        <v>1.23</v>
      </c>
    </row>
    <row r="1927" spans="1:4">
      <c r="A1927" s="268">
        <v>43497</v>
      </c>
      <c r="B1927" s="261" t="s">
        <v>2267</v>
      </c>
      <c r="C1927" s="268" t="s">
        <v>493</v>
      </c>
      <c r="D1927" s="283">
        <v>206.29</v>
      </c>
    </row>
    <row r="1928" spans="1:4">
      <c r="A1928" s="268">
        <v>43487</v>
      </c>
      <c r="B1928" s="261" t="s">
        <v>2268</v>
      </c>
      <c r="C1928" s="268" t="s">
        <v>101</v>
      </c>
      <c r="D1928" s="283">
        <v>1.27</v>
      </c>
    </row>
    <row r="1929" spans="1:4">
      <c r="A1929" s="268">
        <v>43499</v>
      </c>
      <c r="B1929" s="261" t="s">
        <v>2269</v>
      </c>
      <c r="C1929" s="268" t="s">
        <v>493</v>
      </c>
      <c r="D1929" s="283">
        <v>213.1</v>
      </c>
    </row>
    <row r="1930" spans="1:4">
      <c r="A1930" s="268">
        <v>43486</v>
      </c>
      <c r="B1930" s="261" t="s">
        <v>2270</v>
      </c>
      <c r="C1930" s="268" t="s">
        <v>101</v>
      </c>
      <c r="D1930" s="283">
        <v>0.91</v>
      </c>
    </row>
    <row r="1931" spans="1:4">
      <c r="A1931" s="268">
        <v>43498</v>
      </c>
      <c r="B1931" s="261" t="s">
        <v>2271</v>
      </c>
      <c r="C1931" s="268" t="s">
        <v>493</v>
      </c>
      <c r="D1931" s="283">
        <v>153.44</v>
      </c>
    </row>
    <row r="1932" spans="1:4">
      <c r="A1932" s="268">
        <v>43488</v>
      </c>
      <c r="B1932" s="261" t="s">
        <v>2272</v>
      </c>
      <c r="C1932" s="268" t="s">
        <v>101</v>
      </c>
      <c r="D1932" s="283">
        <v>0.92</v>
      </c>
    </row>
    <row r="1933" spans="1:4">
      <c r="A1933" s="268">
        <v>43500</v>
      </c>
      <c r="B1933" s="261" t="s">
        <v>2273</v>
      </c>
      <c r="C1933" s="268" t="s">
        <v>493</v>
      </c>
      <c r="D1933" s="283">
        <v>154.35</v>
      </c>
    </row>
    <row r="1934" spans="1:4">
      <c r="A1934" s="268">
        <v>43489</v>
      </c>
      <c r="B1934" s="261" t="s">
        <v>2274</v>
      </c>
      <c r="C1934" s="268" t="s">
        <v>101</v>
      </c>
      <c r="D1934" s="283">
        <v>1.47</v>
      </c>
    </row>
    <row r="1935" spans="1:4">
      <c r="A1935" s="268">
        <v>43501</v>
      </c>
      <c r="B1935" s="261" t="s">
        <v>2275</v>
      </c>
      <c r="C1935" s="268" t="s">
        <v>493</v>
      </c>
      <c r="D1935" s="283">
        <v>245.7</v>
      </c>
    </row>
    <row r="1936" spans="1:4">
      <c r="A1936" s="268">
        <v>43490</v>
      </c>
      <c r="B1936" s="261" t="s">
        <v>2276</v>
      </c>
      <c r="C1936" s="268" t="s">
        <v>101</v>
      </c>
      <c r="D1936" s="283">
        <v>1.87</v>
      </c>
    </row>
    <row r="1937" spans="1:4">
      <c r="A1937" s="268">
        <v>43502</v>
      </c>
      <c r="B1937" s="261" t="s">
        <v>2277</v>
      </c>
      <c r="C1937" s="268" t="s">
        <v>493</v>
      </c>
      <c r="D1937" s="283">
        <v>312.31</v>
      </c>
    </row>
    <row r="1938" spans="1:4">
      <c r="A1938" s="268">
        <v>43491</v>
      </c>
      <c r="B1938" s="261" t="s">
        <v>2278</v>
      </c>
      <c r="C1938" s="268" t="s">
        <v>101</v>
      </c>
      <c r="D1938" s="283">
        <v>1.54</v>
      </c>
    </row>
    <row r="1939" spans="1:4">
      <c r="A1939" s="268">
        <v>43503</v>
      </c>
      <c r="B1939" s="261" t="s">
        <v>2279</v>
      </c>
      <c r="C1939" s="268" t="s">
        <v>493</v>
      </c>
      <c r="D1939" s="283">
        <v>257.25</v>
      </c>
    </row>
    <row r="1940" spans="1:4">
      <c r="A1940" s="268">
        <v>43492</v>
      </c>
      <c r="B1940" s="261" t="s">
        <v>2280</v>
      </c>
      <c r="C1940" s="268" t="s">
        <v>101</v>
      </c>
      <c r="D1940" s="283">
        <v>2.2400000000000002</v>
      </c>
    </row>
    <row r="1941" spans="1:4">
      <c r="A1941" s="268">
        <v>43504</v>
      </c>
      <c r="B1941" s="261" t="s">
        <v>2281</v>
      </c>
      <c r="C1941" s="268" t="s">
        <v>493</v>
      </c>
      <c r="D1941" s="283">
        <v>374.35</v>
      </c>
    </row>
    <row r="1942" spans="1:4">
      <c r="A1942" s="268">
        <v>43493</v>
      </c>
      <c r="B1942" s="261" t="s">
        <v>2282</v>
      </c>
      <c r="C1942" s="268" t="s">
        <v>101</v>
      </c>
      <c r="D1942" s="283">
        <v>0.74</v>
      </c>
    </row>
    <row r="1943" spans="1:4">
      <c r="A1943" s="268">
        <v>43505</v>
      </c>
      <c r="B1943" s="261" t="s">
        <v>2283</v>
      </c>
      <c r="C1943" s="268" t="s">
        <v>493</v>
      </c>
      <c r="D1943" s="283">
        <v>124.9</v>
      </c>
    </row>
    <row r="1944" spans="1:4">
      <c r="A1944" s="268">
        <v>38476</v>
      </c>
      <c r="B1944" s="261" t="s">
        <v>2284</v>
      </c>
      <c r="C1944" s="268" t="s">
        <v>347</v>
      </c>
      <c r="D1944" s="283">
        <v>233.33</v>
      </c>
    </row>
    <row r="1945" spans="1:4">
      <c r="A1945" s="268">
        <v>38477</v>
      </c>
      <c r="B1945" s="261" t="s">
        <v>2285</v>
      </c>
      <c r="C1945" s="268" t="s">
        <v>347</v>
      </c>
      <c r="D1945" s="283">
        <v>618.70000000000005</v>
      </c>
    </row>
    <row r="1946" spans="1:4">
      <c r="A1946" s="268">
        <v>45112</v>
      </c>
      <c r="B1946" s="261" t="s">
        <v>2286</v>
      </c>
      <c r="C1946" s="268" t="s">
        <v>347</v>
      </c>
      <c r="D1946" s="283"/>
    </row>
    <row r="1947" spans="1:4">
      <c r="A1947" s="268">
        <v>14525</v>
      </c>
      <c r="B1947" s="261" t="s">
        <v>2287</v>
      </c>
      <c r="C1947" s="268" t="s">
        <v>347</v>
      </c>
      <c r="D1947" s="283"/>
    </row>
    <row r="1948" spans="1:4">
      <c r="A1948" s="268">
        <v>10685</v>
      </c>
      <c r="B1948" s="261" t="s">
        <v>2288</v>
      </c>
      <c r="C1948" s="268" t="s">
        <v>347</v>
      </c>
      <c r="D1948" s="283"/>
    </row>
    <row r="1949" spans="1:4">
      <c r="A1949" s="268">
        <v>40636</v>
      </c>
      <c r="B1949" s="261" t="s">
        <v>2289</v>
      </c>
      <c r="C1949" s="268" t="s">
        <v>347</v>
      </c>
      <c r="D1949" s="283"/>
    </row>
    <row r="1950" spans="1:4">
      <c r="A1950" s="268">
        <v>4111</v>
      </c>
      <c r="B1950" s="261" t="s">
        <v>2290</v>
      </c>
      <c r="C1950" s="268" t="s">
        <v>347</v>
      </c>
      <c r="D1950" s="283">
        <v>55.68</v>
      </c>
    </row>
    <row r="1951" spans="1:4">
      <c r="A1951" s="268">
        <v>44538</v>
      </c>
      <c r="B1951" s="261" t="s">
        <v>2291</v>
      </c>
      <c r="C1951" s="268" t="s">
        <v>347</v>
      </c>
      <c r="D1951" s="283">
        <v>51.33</v>
      </c>
    </row>
    <row r="1952" spans="1:4">
      <c r="A1952" s="268">
        <v>12</v>
      </c>
      <c r="B1952" s="261" t="s">
        <v>2292</v>
      </c>
      <c r="C1952" s="268" t="s">
        <v>347</v>
      </c>
      <c r="D1952" s="283">
        <v>6.47</v>
      </c>
    </row>
    <row r="1953" spans="1:4">
      <c r="A1953" s="268">
        <v>37554</v>
      </c>
      <c r="B1953" s="261" t="s">
        <v>2293</v>
      </c>
      <c r="C1953" s="268" t="s">
        <v>347</v>
      </c>
      <c r="D1953" s="283">
        <v>267.17</v>
      </c>
    </row>
    <row r="1954" spans="1:4">
      <c r="A1954" s="268">
        <v>37555</v>
      </c>
      <c r="B1954" s="261" t="s">
        <v>2294</v>
      </c>
      <c r="C1954" s="268" t="s">
        <v>347</v>
      </c>
      <c r="D1954" s="283">
        <v>324.99</v>
      </c>
    </row>
    <row r="1955" spans="1:4">
      <c r="A1955" s="268">
        <v>10902</v>
      </c>
      <c r="B1955" s="261" t="s">
        <v>2295</v>
      </c>
      <c r="C1955" s="268" t="s">
        <v>347</v>
      </c>
      <c r="D1955" s="283">
        <v>81.55</v>
      </c>
    </row>
    <row r="1956" spans="1:4">
      <c r="A1956" s="268">
        <v>20965</v>
      </c>
      <c r="B1956" s="261" t="s">
        <v>2296</v>
      </c>
      <c r="C1956" s="268" t="s">
        <v>347</v>
      </c>
      <c r="D1956" s="283">
        <v>82.31</v>
      </c>
    </row>
    <row r="1957" spans="1:4">
      <c r="A1957" s="268">
        <v>20966</v>
      </c>
      <c r="B1957" s="261" t="s">
        <v>2297</v>
      </c>
      <c r="C1957" s="268" t="s">
        <v>347</v>
      </c>
      <c r="D1957" s="283">
        <v>88.62</v>
      </c>
    </row>
    <row r="1958" spans="1:4">
      <c r="A1958" s="268">
        <v>10903</v>
      </c>
      <c r="B1958" s="261" t="s">
        <v>2298</v>
      </c>
      <c r="C1958" s="268" t="s">
        <v>347</v>
      </c>
      <c r="D1958" s="283">
        <v>134.33000000000001</v>
      </c>
    </row>
    <row r="1959" spans="1:4">
      <c r="A1959" s="268">
        <v>20967</v>
      </c>
      <c r="B1959" s="261" t="s">
        <v>2299</v>
      </c>
      <c r="C1959" s="268" t="s">
        <v>347</v>
      </c>
      <c r="D1959" s="283">
        <v>134.33000000000001</v>
      </c>
    </row>
    <row r="1960" spans="1:4">
      <c r="A1960" s="268">
        <v>20968</v>
      </c>
      <c r="B1960" s="261" t="s">
        <v>2300</v>
      </c>
      <c r="C1960" s="268" t="s">
        <v>347</v>
      </c>
      <c r="D1960" s="283">
        <v>147.33000000000001</v>
      </c>
    </row>
    <row r="1961" spans="1:4">
      <c r="A1961" s="268">
        <v>39017</v>
      </c>
      <c r="B1961" s="261" t="s">
        <v>2301</v>
      </c>
      <c r="C1961" s="268" t="s">
        <v>347</v>
      </c>
      <c r="D1961" s="283"/>
    </row>
    <row r="1962" spans="1:4">
      <c r="A1962" s="268">
        <v>39315</v>
      </c>
      <c r="B1962" s="261" t="s">
        <v>2302</v>
      </c>
      <c r="C1962" s="268" t="s">
        <v>347</v>
      </c>
      <c r="D1962" s="283"/>
    </row>
    <row r="1963" spans="1:4">
      <c r="A1963" s="268">
        <v>39016</v>
      </c>
      <c r="B1963" s="261" t="s">
        <v>2303</v>
      </c>
      <c r="C1963" s="268" t="s">
        <v>347</v>
      </c>
      <c r="D1963" s="283"/>
    </row>
    <row r="1964" spans="1:4">
      <c r="A1964" s="268">
        <v>39481</v>
      </c>
      <c r="B1964" s="261" t="s">
        <v>2304</v>
      </c>
      <c r="C1964" s="268" t="s">
        <v>347</v>
      </c>
      <c r="D1964" s="283"/>
    </row>
    <row r="1965" spans="1:4">
      <c r="A1965" s="268">
        <v>39013</v>
      </c>
      <c r="B1965" s="261" t="s">
        <v>2305</v>
      </c>
      <c r="C1965" s="268" t="s">
        <v>347</v>
      </c>
      <c r="D1965" s="283"/>
    </row>
    <row r="1966" spans="1:4">
      <c r="A1966" s="268">
        <v>44919</v>
      </c>
      <c r="B1966" s="261" t="s">
        <v>2306</v>
      </c>
      <c r="C1966" s="268" t="s">
        <v>347</v>
      </c>
      <c r="D1966" s="283"/>
    </row>
    <row r="1967" spans="1:4">
      <c r="A1967" s="268">
        <v>40433</v>
      </c>
      <c r="B1967" s="261" t="s">
        <v>2307</v>
      </c>
      <c r="C1967" s="268" t="s">
        <v>347</v>
      </c>
      <c r="D1967" s="283"/>
    </row>
    <row r="1968" spans="1:4">
      <c r="A1968" s="268">
        <v>20219</v>
      </c>
      <c r="B1968" s="261" t="s">
        <v>2308</v>
      </c>
      <c r="C1968" s="268" t="s">
        <v>347</v>
      </c>
      <c r="D1968" s="283"/>
    </row>
    <row r="1969" spans="1:4">
      <c r="A1969" s="268">
        <v>36484</v>
      </c>
      <c r="B1969" s="261" t="s">
        <v>2309</v>
      </c>
      <c r="C1969" s="268" t="s">
        <v>347</v>
      </c>
      <c r="D1969" s="283"/>
    </row>
    <row r="1970" spans="1:4">
      <c r="A1970" s="268">
        <v>38368</v>
      </c>
      <c r="B1970" s="261" t="s">
        <v>2310</v>
      </c>
      <c r="C1970" s="268" t="s">
        <v>347</v>
      </c>
      <c r="D1970" s="283">
        <v>6.01</v>
      </c>
    </row>
    <row r="1971" spans="1:4">
      <c r="A1971" s="268">
        <v>38367</v>
      </c>
      <c r="B1971" s="261" t="s">
        <v>2311</v>
      </c>
      <c r="C1971" s="268" t="s">
        <v>347</v>
      </c>
      <c r="D1971" s="283">
        <v>11.55</v>
      </c>
    </row>
    <row r="1972" spans="1:4">
      <c r="A1972" s="268">
        <v>38091</v>
      </c>
      <c r="B1972" s="261" t="s">
        <v>2312</v>
      </c>
      <c r="C1972" s="268" t="s">
        <v>347</v>
      </c>
      <c r="D1972" s="283">
        <v>2.0299999999999998</v>
      </c>
    </row>
    <row r="1973" spans="1:4">
      <c r="A1973" s="268">
        <v>38095</v>
      </c>
      <c r="B1973" s="261" t="s">
        <v>2313</v>
      </c>
      <c r="C1973" s="268" t="s">
        <v>347</v>
      </c>
      <c r="D1973" s="283">
        <v>4.3</v>
      </c>
    </row>
    <row r="1974" spans="1:4">
      <c r="A1974" s="268">
        <v>38092</v>
      </c>
      <c r="B1974" s="261" t="s">
        <v>2314</v>
      </c>
      <c r="C1974" s="268" t="s">
        <v>347</v>
      </c>
      <c r="D1974" s="283">
        <v>1.92</v>
      </c>
    </row>
    <row r="1975" spans="1:4">
      <c r="A1975" s="268">
        <v>38093</v>
      </c>
      <c r="B1975" s="261" t="s">
        <v>2315</v>
      </c>
      <c r="C1975" s="268" t="s">
        <v>347</v>
      </c>
      <c r="D1975" s="283">
        <v>1.99</v>
      </c>
    </row>
    <row r="1976" spans="1:4">
      <c r="A1976" s="268">
        <v>38096</v>
      </c>
      <c r="B1976" s="261" t="s">
        <v>2316</v>
      </c>
      <c r="C1976" s="268" t="s">
        <v>347</v>
      </c>
      <c r="D1976" s="283">
        <v>4.62</v>
      </c>
    </row>
    <row r="1977" spans="1:4">
      <c r="A1977" s="268">
        <v>38094</v>
      </c>
      <c r="B1977" s="261" t="s">
        <v>2317</v>
      </c>
      <c r="C1977" s="268" t="s">
        <v>347</v>
      </c>
      <c r="D1977" s="283">
        <v>2.44</v>
      </c>
    </row>
    <row r="1978" spans="1:4">
      <c r="A1978" s="268">
        <v>38097</v>
      </c>
      <c r="B1978" s="261" t="s">
        <v>2318</v>
      </c>
      <c r="C1978" s="268" t="s">
        <v>347</v>
      </c>
      <c r="D1978" s="283">
        <v>4.95</v>
      </c>
    </row>
    <row r="1979" spans="1:4">
      <c r="A1979" s="268">
        <v>38098</v>
      </c>
      <c r="B1979" s="261" t="s">
        <v>2319</v>
      </c>
      <c r="C1979" s="268" t="s">
        <v>347</v>
      </c>
      <c r="D1979" s="283">
        <v>4.95</v>
      </c>
    </row>
    <row r="1980" spans="1:4">
      <c r="A1980" s="268">
        <v>11186</v>
      </c>
      <c r="B1980" s="261" t="s">
        <v>2320</v>
      </c>
      <c r="C1980" s="268" t="s">
        <v>147</v>
      </c>
      <c r="D1980" s="283">
        <v>437.16</v>
      </c>
    </row>
    <row r="1981" spans="1:4">
      <c r="A1981" s="268">
        <v>11558</v>
      </c>
      <c r="B1981" s="261" t="s">
        <v>2321</v>
      </c>
      <c r="C1981" s="268" t="s">
        <v>757</v>
      </c>
      <c r="D1981" s="283">
        <v>16.48</v>
      </c>
    </row>
    <row r="1982" spans="1:4">
      <c r="A1982" s="268">
        <v>11557</v>
      </c>
      <c r="B1982" s="261" t="s">
        <v>2322</v>
      </c>
      <c r="C1982" s="268" t="s">
        <v>757</v>
      </c>
      <c r="D1982" s="283">
        <v>41.72</v>
      </c>
    </row>
    <row r="1983" spans="1:4">
      <c r="A1983" s="268">
        <v>2759</v>
      </c>
      <c r="B1983" s="261" t="s">
        <v>2323</v>
      </c>
      <c r="C1983" s="268" t="s">
        <v>347</v>
      </c>
      <c r="D1983" s="283"/>
    </row>
    <row r="1984" spans="1:4">
      <c r="A1984" s="268">
        <v>38124</v>
      </c>
      <c r="B1984" s="261" t="s">
        <v>2324</v>
      </c>
      <c r="C1984" s="268" t="s">
        <v>347</v>
      </c>
      <c r="D1984" s="283">
        <v>29.9</v>
      </c>
    </row>
    <row r="1985" spans="1:4">
      <c r="A1985" s="268">
        <v>38380</v>
      </c>
      <c r="B1985" s="261" t="s">
        <v>2325</v>
      </c>
      <c r="C1985" s="268" t="s">
        <v>347</v>
      </c>
      <c r="D1985" s="283">
        <v>19.22</v>
      </c>
    </row>
    <row r="1986" spans="1:4">
      <c r="A1986" s="268">
        <v>45278</v>
      </c>
      <c r="B1986" s="261" t="s">
        <v>2326</v>
      </c>
      <c r="C1986" s="268" t="s">
        <v>347</v>
      </c>
      <c r="D1986" s="283"/>
    </row>
    <row r="1987" spans="1:4">
      <c r="A1987" s="268">
        <v>42429</v>
      </c>
      <c r="B1987" s="261" t="s">
        <v>2327</v>
      </c>
      <c r="C1987" s="268" t="s">
        <v>347</v>
      </c>
      <c r="D1987" s="283"/>
    </row>
    <row r="1988" spans="1:4">
      <c r="A1988" s="268">
        <v>38538</v>
      </c>
      <c r="B1988" s="261" t="s">
        <v>2328</v>
      </c>
      <c r="C1988" s="268" t="s">
        <v>111</v>
      </c>
      <c r="D1988" s="283"/>
    </row>
    <row r="1989" spans="1:4">
      <c r="A1989" s="268">
        <v>38539</v>
      </c>
      <c r="B1989" s="261" t="s">
        <v>2329</v>
      </c>
      <c r="C1989" s="268" t="s">
        <v>111</v>
      </c>
      <c r="D1989" s="283"/>
    </row>
    <row r="1990" spans="1:4">
      <c r="A1990" s="268">
        <v>38540</v>
      </c>
      <c r="B1990" s="261" t="s">
        <v>2330</v>
      </c>
      <c r="C1990" s="268" t="s">
        <v>111</v>
      </c>
      <c r="D1990" s="283"/>
    </row>
    <row r="1991" spans="1:4">
      <c r="A1991" s="268">
        <v>38384</v>
      </c>
      <c r="B1991" s="261" t="s">
        <v>2331</v>
      </c>
      <c r="C1991" s="268" t="s">
        <v>347</v>
      </c>
      <c r="D1991" s="283">
        <v>13.84</v>
      </c>
    </row>
    <row r="1992" spans="1:4">
      <c r="A1992" s="268">
        <v>13</v>
      </c>
      <c r="B1992" s="261" t="s">
        <v>2332</v>
      </c>
      <c r="C1992" s="268" t="s">
        <v>152</v>
      </c>
      <c r="D1992" s="283">
        <v>16.93</v>
      </c>
    </row>
    <row r="1993" spans="1:4">
      <c r="A1993" s="268">
        <v>2762</v>
      </c>
      <c r="B1993" s="261" t="s">
        <v>2333</v>
      </c>
      <c r="C1993" s="268" t="s">
        <v>111</v>
      </c>
      <c r="D1993" s="283"/>
    </row>
    <row r="1994" spans="1:4">
      <c r="A1994" s="268">
        <v>21142</v>
      </c>
      <c r="B1994" s="261" t="s">
        <v>2334</v>
      </c>
      <c r="C1994" s="268" t="s">
        <v>347</v>
      </c>
      <c r="D1994" s="283">
        <v>22.39</v>
      </c>
    </row>
    <row r="1995" spans="1:4">
      <c r="A1995" s="268">
        <v>37372</v>
      </c>
      <c r="B1995" s="261" t="s">
        <v>2335</v>
      </c>
      <c r="C1995" s="268" t="s">
        <v>101</v>
      </c>
      <c r="D1995" s="283">
        <v>1.24</v>
      </c>
    </row>
    <row r="1996" spans="1:4">
      <c r="A1996" s="268">
        <v>40863</v>
      </c>
      <c r="B1996" s="261" t="s">
        <v>2336</v>
      </c>
      <c r="C1996" s="268" t="s">
        <v>493</v>
      </c>
      <c r="D1996" s="283">
        <v>206.69</v>
      </c>
    </row>
    <row r="1997" spans="1:4">
      <c r="A1997" s="268">
        <v>38475</v>
      </c>
      <c r="B1997" s="261" t="s">
        <v>2337</v>
      </c>
      <c r="C1997" s="268" t="s">
        <v>347</v>
      </c>
      <c r="D1997" s="283"/>
    </row>
    <row r="1998" spans="1:4">
      <c r="A1998" s="268">
        <v>38474</v>
      </c>
      <c r="B1998" s="261" t="s">
        <v>2338</v>
      </c>
      <c r="C1998" s="268" t="s">
        <v>347</v>
      </c>
      <c r="D1998" s="283"/>
    </row>
    <row r="1999" spans="1:4">
      <c r="A1999" s="268">
        <v>10886</v>
      </c>
      <c r="B1999" s="261" t="s">
        <v>2339</v>
      </c>
      <c r="C1999" s="268" t="s">
        <v>347</v>
      </c>
      <c r="D1999" s="283">
        <v>249.37</v>
      </c>
    </row>
    <row r="2000" spans="1:4">
      <c r="A2000" s="268">
        <v>10888</v>
      </c>
      <c r="B2000" s="261" t="s">
        <v>2340</v>
      </c>
      <c r="C2000" s="268" t="s">
        <v>347</v>
      </c>
      <c r="D2000" s="283">
        <v>789.23</v>
      </c>
    </row>
    <row r="2001" spans="1:4">
      <c r="A2001" s="268">
        <v>10889</v>
      </c>
      <c r="B2001" s="261" t="s">
        <v>2341</v>
      </c>
      <c r="C2001" s="268" t="s">
        <v>347</v>
      </c>
      <c r="D2001" s="283">
        <v>855</v>
      </c>
    </row>
    <row r="2002" spans="1:4">
      <c r="A2002" s="268">
        <v>10890</v>
      </c>
      <c r="B2002" s="261" t="s">
        <v>2342</v>
      </c>
      <c r="C2002" s="268" t="s">
        <v>347</v>
      </c>
      <c r="D2002" s="283">
        <v>394.61</v>
      </c>
    </row>
    <row r="2003" spans="1:4">
      <c r="A2003" s="268">
        <v>10891</v>
      </c>
      <c r="B2003" s="261" t="s">
        <v>2343</v>
      </c>
      <c r="C2003" s="268" t="s">
        <v>347</v>
      </c>
      <c r="D2003" s="283">
        <v>241.15</v>
      </c>
    </row>
    <row r="2004" spans="1:4">
      <c r="A2004" s="268">
        <v>10892</v>
      </c>
      <c r="B2004" s="261" t="s">
        <v>2344</v>
      </c>
      <c r="C2004" s="268" t="s">
        <v>347</v>
      </c>
      <c r="D2004" s="283">
        <v>285</v>
      </c>
    </row>
    <row r="2005" spans="1:4">
      <c r="A2005" s="268">
        <v>20977</v>
      </c>
      <c r="B2005" s="261" t="s">
        <v>2345</v>
      </c>
      <c r="C2005" s="268" t="s">
        <v>347</v>
      </c>
      <c r="D2005" s="283">
        <v>339.8</v>
      </c>
    </row>
    <row r="2006" spans="1:4">
      <c r="A2006" s="268">
        <v>3073</v>
      </c>
      <c r="B2006" s="261" t="s">
        <v>2346</v>
      </c>
      <c r="C2006" s="268" t="s">
        <v>347</v>
      </c>
      <c r="D2006" s="283"/>
    </row>
    <row r="2007" spans="1:4">
      <c r="A2007" s="268">
        <v>3074</v>
      </c>
      <c r="B2007" s="261" t="s">
        <v>2347</v>
      </c>
      <c r="C2007" s="268" t="s">
        <v>347</v>
      </c>
      <c r="D2007" s="283"/>
    </row>
    <row r="2008" spans="1:4">
      <c r="A2008" s="268">
        <v>3076</v>
      </c>
      <c r="B2008" s="261" t="s">
        <v>2348</v>
      </c>
      <c r="C2008" s="268" t="s">
        <v>347</v>
      </c>
      <c r="D2008" s="283"/>
    </row>
    <row r="2009" spans="1:4">
      <c r="A2009" s="268">
        <v>3075</v>
      </c>
      <c r="B2009" s="261" t="s">
        <v>2349</v>
      </c>
      <c r="C2009" s="268" t="s">
        <v>347</v>
      </c>
      <c r="D2009" s="283"/>
    </row>
    <row r="2010" spans="1:4">
      <c r="A2010" s="268">
        <v>10781</v>
      </c>
      <c r="B2010" s="261" t="s">
        <v>2350</v>
      </c>
      <c r="C2010" s="268" t="s">
        <v>347</v>
      </c>
      <c r="D2010" s="283"/>
    </row>
    <row r="2011" spans="1:4">
      <c r="A2011" s="268">
        <v>11480</v>
      </c>
      <c r="B2011" s="261" t="s">
        <v>2351</v>
      </c>
      <c r="C2011" s="268" t="s">
        <v>1681</v>
      </c>
      <c r="D2011" s="283">
        <v>158.86000000000001</v>
      </c>
    </row>
    <row r="2012" spans="1:4">
      <c r="A2012" s="268">
        <v>43612</v>
      </c>
      <c r="B2012" s="261" t="s">
        <v>2352</v>
      </c>
      <c r="C2012" s="268" t="s">
        <v>1681</v>
      </c>
      <c r="D2012" s="283">
        <v>125.04</v>
      </c>
    </row>
    <row r="2013" spans="1:4">
      <c r="A2013" s="268">
        <v>43613</v>
      </c>
      <c r="B2013" s="261" t="s">
        <v>2353</v>
      </c>
      <c r="C2013" s="268" t="s">
        <v>1681</v>
      </c>
      <c r="D2013" s="283">
        <v>103.51</v>
      </c>
    </row>
    <row r="2014" spans="1:4">
      <c r="A2014" s="268">
        <v>11469</v>
      </c>
      <c r="B2014" s="261" t="s">
        <v>2354</v>
      </c>
      <c r="C2014" s="268" t="s">
        <v>347</v>
      </c>
      <c r="D2014" s="283">
        <v>16.96</v>
      </c>
    </row>
    <row r="2015" spans="1:4">
      <c r="A2015" s="268">
        <v>11468</v>
      </c>
      <c r="B2015" s="261" t="s">
        <v>2355</v>
      </c>
      <c r="C2015" s="268" t="s">
        <v>347</v>
      </c>
      <c r="D2015" s="283">
        <v>16.97</v>
      </c>
    </row>
    <row r="2016" spans="1:4">
      <c r="A2016" s="268">
        <v>11484</v>
      </c>
      <c r="B2016" s="261" t="s">
        <v>2356</v>
      </c>
      <c r="C2016" s="268" t="s">
        <v>347</v>
      </c>
      <c r="D2016" s="283">
        <v>74.53</v>
      </c>
    </row>
    <row r="2017" spans="1:4">
      <c r="A2017" s="268">
        <v>38155</v>
      </c>
      <c r="B2017" s="261" t="s">
        <v>2357</v>
      </c>
      <c r="C2017" s="268" t="s">
        <v>347</v>
      </c>
      <c r="D2017" s="283">
        <v>115.71</v>
      </c>
    </row>
    <row r="2018" spans="1:4">
      <c r="A2018" s="268">
        <v>11467</v>
      </c>
      <c r="B2018" s="261" t="s">
        <v>2358</v>
      </c>
      <c r="C2018" s="268" t="s">
        <v>347</v>
      </c>
      <c r="D2018" s="283">
        <v>26.44</v>
      </c>
    </row>
    <row r="2019" spans="1:4">
      <c r="A2019" s="268">
        <v>38153</v>
      </c>
      <c r="B2019" s="261" t="s">
        <v>2359</v>
      </c>
      <c r="C2019" s="268" t="s">
        <v>1681</v>
      </c>
      <c r="D2019" s="283">
        <v>67.540000000000006</v>
      </c>
    </row>
    <row r="2020" spans="1:4">
      <c r="A2020" s="268">
        <v>43607</v>
      </c>
      <c r="B2020" s="261" t="s">
        <v>2360</v>
      </c>
      <c r="C2020" s="268" t="s">
        <v>1681</v>
      </c>
      <c r="D2020" s="283">
        <v>127.74</v>
      </c>
    </row>
    <row r="2021" spans="1:4">
      <c r="A2021" s="268">
        <v>3080</v>
      </c>
      <c r="B2021" s="261" t="s">
        <v>2361</v>
      </c>
      <c r="C2021" s="268" t="s">
        <v>1681</v>
      </c>
      <c r="D2021" s="283">
        <v>85.89</v>
      </c>
    </row>
    <row r="2022" spans="1:4">
      <c r="A2022" s="268">
        <v>3081</v>
      </c>
      <c r="B2022" s="261" t="s">
        <v>2362</v>
      </c>
      <c r="C2022" s="268" t="s">
        <v>1681</v>
      </c>
      <c r="D2022" s="283">
        <v>169.93</v>
      </c>
    </row>
    <row r="2023" spans="1:4">
      <c r="A2023" s="268">
        <v>3090</v>
      </c>
      <c r="B2023" s="261" t="s">
        <v>2363</v>
      </c>
      <c r="C2023" s="268" t="s">
        <v>1681</v>
      </c>
      <c r="D2023" s="283">
        <v>76.66</v>
      </c>
    </row>
    <row r="2024" spans="1:4">
      <c r="A2024" s="268">
        <v>43611</v>
      </c>
      <c r="B2024" s="261" t="s">
        <v>2364</v>
      </c>
      <c r="C2024" s="268" t="s">
        <v>1681</v>
      </c>
      <c r="D2024" s="283">
        <v>127.21</v>
      </c>
    </row>
    <row r="2025" spans="1:4">
      <c r="A2025" s="268">
        <v>3103</v>
      </c>
      <c r="B2025" s="261" t="s">
        <v>2365</v>
      </c>
      <c r="C2025" s="268" t="s">
        <v>347</v>
      </c>
      <c r="D2025" s="283">
        <v>63.56</v>
      </c>
    </row>
    <row r="2026" spans="1:4">
      <c r="A2026" s="268">
        <v>3097</v>
      </c>
      <c r="B2026" s="261" t="s">
        <v>2366</v>
      </c>
      <c r="C2026" s="268" t="s">
        <v>1681</v>
      </c>
      <c r="D2026" s="283">
        <v>96.17</v>
      </c>
    </row>
    <row r="2027" spans="1:4">
      <c r="A2027" s="268">
        <v>3099</v>
      </c>
      <c r="B2027" s="261" t="s">
        <v>2367</v>
      </c>
      <c r="C2027" s="268" t="s">
        <v>1681</v>
      </c>
      <c r="D2027" s="283">
        <v>153.97999999999999</v>
      </c>
    </row>
    <row r="2028" spans="1:4">
      <c r="A2028" s="268">
        <v>38151</v>
      </c>
      <c r="B2028" s="261" t="s">
        <v>2368</v>
      </c>
      <c r="C2028" s="268" t="s">
        <v>1681</v>
      </c>
      <c r="D2028" s="283">
        <v>111.63</v>
      </c>
    </row>
    <row r="2029" spans="1:4">
      <c r="A2029" s="268">
        <v>38152</v>
      </c>
      <c r="B2029" s="261" t="s">
        <v>2369</v>
      </c>
      <c r="C2029" s="268" t="s">
        <v>1681</v>
      </c>
      <c r="D2029" s="283">
        <v>180.08</v>
      </c>
    </row>
    <row r="2030" spans="1:4">
      <c r="A2030" s="268">
        <v>43610</v>
      </c>
      <c r="B2030" s="261" t="s">
        <v>2370</v>
      </c>
      <c r="C2030" s="268" t="s">
        <v>1681</v>
      </c>
      <c r="D2030" s="283">
        <v>95.42</v>
      </c>
    </row>
    <row r="2031" spans="1:4">
      <c r="A2031" s="268">
        <v>3093</v>
      </c>
      <c r="B2031" s="261" t="s">
        <v>2371</v>
      </c>
      <c r="C2031" s="268" t="s">
        <v>1681</v>
      </c>
      <c r="D2031" s="283">
        <v>153.97999999999999</v>
      </c>
    </row>
    <row r="2032" spans="1:4">
      <c r="A2032" s="268">
        <v>38165</v>
      </c>
      <c r="B2032" s="261" t="s">
        <v>2372</v>
      </c>
      <c r="C2032" s="268" t="s">
        <v>1681</v>
      </c>
      <c r="D2032" s="283">
        <v>79.28</v>
      </c>
    </row>
    <row r="2033" spans="1:4">
      <c r="A2033" s="268">
        <v>38177</v>
      </c>
      <c r="B2033" s="261" t="s">
        <v>2373</v>
      </c>
      <c r="C2033" s="268" t="s">
        <v>347</v>
      </c>
      <c r="D2033" s="283">
        <v>23.56</v>
      </c>
    </row>
    <row r="2034" spans="1:4">
      <c r="A2034" s="268">
        <v>11458</v>
      </c>
      <c r="B2034" s="261" t="s">
        <v>2374</v>
      </c>
      <c r="C2034" s="268" t="s">
        <v>347</v>
      </c>
      <c r="D2034" s="283">
        <v>28.13</v>
      </c>
    </row>
    <row r="2035" spans="1:4">
      <c r="A2035" s="268">
        <v>3108</v>
      </c>
      <c r="B2035" s="261" t="s">
        <v>2375</v>
      </c>
      <c r="C2035" s="268" t="s">
        <v>347</v>
      </c>
      <c r="D2035" s="283">
        <v>119.56</v>
      </c>
    </row>
    <row r="2036" spans="1:4">
      <c r="A2036" s="268">
        <v>3105</v>
      </c>
      <c r="B2036" s="261" t="s">
        <v>2376</v>
      </c>
      <c r="C2036" s="268" t="s">
        <v>347</v>
      </c>
      <c r="D2036" s="283">
        <v>156.38</v>
      </c>
    </row>
    <row r="2037" spans="1:4">
      <c r="A2037" s="268">
        <v>38178</v>
      </c>
      <c r="B2037" s="261" t="s">
        <v>2377</v>
      </c>
      <c r="C2037" s="268" t="s">
        <v>347</v>
      </c>
      <c r="D2037" s="283">
        <v>25.92</v>
      </c>
    </row>
    <row r="2038" spans="1:4">
      <c r="A2038" s="268">
        <v>43575</v>
      </c>
      <c r="B2038" s="261" t="s">
        <v>2378</v>
      </c>
      <c r="C2038" s="268" t="s">
        <v>347</v>
      </c>
      <c r="D2038" s="283">
        <v>56.16</v>
      </c>
    </row>
    <row r="2039" spans="1:4">
      <c r="A2039" s="268">
        <v>43577</v>
      </c>
      <c r="B2039" s="261" t="s">
        <v>2379</v>
      </c>
      <c r="C2039" s="268" t="s">
        <v>347</v>
      </c>
      <c r="D2039" s="283">
        <v>97.64</v>
      </c>
    </row>
    <row r="2040" spans="1:4">
      <c r="A2040" s="268">
        <v>43458</v>
      </c>
      <c r="B2040" s="261" t="s">
        <v>2380</v>
      </c>
      <c r="C2040" s="268" t="s">
        <v>101</v>
      </c>
      <c r="D2040" s="283">
        <v>0.05</v>
      </c>
    </row>
    <row r="2041" spans="1:4">
      <c r="A2041" s="268">
        <v>43470</v>
      </c>
      <c r="B2041" s="261" t="s">
        <v>2381</v>
      </c>
      <c r="C2041" s="268" t="s">
        <v>493</v>
      </c>
      <c r="D2041" s="283">
        <v>8.41</v>
      </c>
    </row>
    <row r="2042" spans="1:4">
      <c r="A2042" s="268">
        <v>43459</v>
      </c>
      <c r="B2042" s="261" t="s">
        <v>2382</v>
      </c>
      <c r="C2042" s="268" t="s">
        <v>101</v>
      </c>
      <c r="D2042" s="283">
        <v>0.25</v>
      </c>
    </row>
    <row r="2043" spans="1:4">
      <c r="A2043" s="268">
        <v>43471</v>
      </c>
      <c r="B2043" s="261" t="s">
        <v>2383</v>
      </c>
      <c r="C2043" s="268" t="s">
        <v>493</v>
      </c>
      <c r="D2043" s="283">
        <v>42.89</v>
      </c>
    </row>
    <row r="2044" spans="1:4">
      <c r="A2044" s="268">
        <v>43460</v>
      </c>
      <c r="B2044" s="261" t="s">
        <v>2384</v>
      </c>
      <c r="C2044" s="268" t="s">
        <v>101</v>
      </c>
      <c r="D2044" s="283">
        <v>0.76</v>
      </c>
    </row>
    <row r="2045" spans="1:4">
      <c r="A2045" s="268">
        <v>43472</v>
      </c>
      <c r="B2045" s="261" t="s">
        <v>2385</v>
      </c>
      <c r="C2045" s="268" t="s">
        <v>493</v>
      </c>
      <c r="D2045" s="283">
        <v>128.47</v>
      </c>
    </row>
    <row r="2046" spans="1:4">
      <c r="A2046" s="268">
        <v>43461</v>
      </c>
      <c r="B2046" s="261" t="s">
        <v>2386</v>
      </c>
      <c r="C2046" s="268" t="s">
        <v>101</v>
      </c>
      <c r="D2046" s="283">
        <v>0.39</v>
      </c>
    </row>
    <row r="2047" spans="1:4">
      <c r="A2047" s="268">
        <v>43473</v>
      </c>
      <c r="B2047" s="261" t="s">
        <v>2387</v>
      </c>
      <c r="C2047" s="268" t="s">
        <v>493</v>
      </c>
      <c r="D2047" s="283">
        <v>66.23</v>
      </c>
    </row>
    <row r="2048" spans="1:4">
      <c r="A2048" s="268">
        <v>43463</v>
      </c>
      <c r="B2048" s="261" t="s">
        <v>2388</v>
      </c>
      <c r="C2048" s="268" t="s">
        <v>101</v>
      </c>
      <c r="D2048" s="283">
        <v>0.1</v>
      </c>
    </row>
    <row r="2049" spans="1:4">
      <c r="A2049" s="268">
        <v>43475</v>
      </c>
      <c r="B2049" s="261" t="s">
        <v>2389</v>
      </c>
      <c r="C2049" s="268" t="s">
        <v>493</v>
      </c>
      <c r="D2049" s="283">
        <v>17.77</v>
      </c>
    </row>
    <row r="2050" spans="1:4">
      <c r="A2050" s="268">
        <v>43462</v>
      </c>
      <c r="B2050" s="261" t="s">
        <v>2390</v>
      </c>
      <c r="C2050" s="268" t="s">
        <v>101</v>
      </c>
      <c r="D2050" s="283">
        <v>0.02</v>
      </c>
    </row>
    <row r="2051" spans="1:4">
      <c r="A2051" s="268">
        <v>43474</v>
      </c>
      <c r="B2051" s="261" t="s">
        <v>2391</v>
      </c>
      <c r="C2051" s="268" t="s">
        <v>493</v>
      </c>
      <c r="D2051" s="283">
        <v>3.82</v>
      </c>
    </row>
    <row r="2052" spans="1:4">
      <c r="A2052" s="268">
        <v>43464</v>
      </c>
      <c r="B2052" s="261" t="s">
        <v>2392</v>
      </c>
      <c r="C2052" s="268" t="s">
        <v>101</v>
      </c>
      <c r="D2052" s="283">
        <v>0.02</v>
      </c>
    </row>
    <row r="2053" spans="1:4">
      <c r="A2053" s="268">
        <v>43476</v>
      </c>
      <c r="B2053" s="261" t="s">
        <v>2393</v>
      </c>
      <c r="C2053" s="268" t="s">
        <v>493</v>
      </c>
      <c r="D2053" s="283">
        <v>4.37</v>
      </c>
    </row>
    <row r="2054" spans="1:4">
      <c r="A2054" s="268">
        <v>43465</v>
      </c>
      <c r="B2054" s="261" t="s">
        <v>2394</v>
      </c>
      <c r="C2054" s="268" t="s">
        <v>101</v>
      </c>
      <c r="D2054" s="283">
        <v>0.6</v>
      </c>
    </row>
    <row r="2055" spans="1:4">
      <c r="A2055" s="268">
        <v>43477</v>
      </c>
      <c r="B2055" s="261" t="s">
        <v>2395</v>
      </c>
      <c r="C2055" s="268" t="s">
        <v>493</v>
      </c>
      <c r="D2055" s="283">
        <v>100.42</v>
      </c>
    </row>
    <row r="2056" spans="1:4">
      <c r="A2056" s="268">
        <v>43466</v>
      </c>
      <c r="B2056" s="261" t="s">
        <v>2396</v>
      </c>
      <c r="C2056" s="268" t="s">
        <v>101</v>
      </c>
      <c r="D2056" s="283">
        <v>1.86</v>
      </c>
    </row>
    <row r="2057" spans="1:4">
      <c r="A2057" s="268">
        <v>43478</v>
      </c>
      <c r="B2057" s="261" t="s">
        <v>2397</v>
      </c>
      <c r="C2057" s="268" t="s">
        <v>493</v>
      </c>
      <c r="D2057" s="283">
        <v>310.83</v>
      </c>
    </row>
    <row r="2058" spans="1:4">
      <c r="A2058" s="268">
        <v>43467</v>
      </c>
      <c r="B2058" s="261" t="s">
        <v>2398</v>
      </c>
      <c r="C2058" s="268" t="s">
        <v>101</v>
      </c>
      <c r="D2058" s="283">
        <v>0.5</v>
      </c>
    </row>
    <row r="2059" spans="1:4">
      <c r="A2059" s="268">
        <v>43479</v>
      </c>
      <c r="B2059" s="261" t="s">
        <v>2399</v>
      </c>
      <c r="C2059" s="268" t="s">
        <v>493</v>
      </c>
      <c r="D2059" s="283">
        <v>83.79</v>
      </c>
    </row>
    <row r="2060" spans="1:4">
      <c r="A2060" s="268">
        <v>43468</v>
      </c>
      <c r="B2060" s="261" t="s">
        <v>2400</v>
      </c>
      <c r="C2060" s="268" t="s">
        <v>101</v>
      </c>
      <c r="D2060" s="283">
        <v>1.1299999999999999</v>
      </c>
    </row>
    <row r="2061" spans="1:4">
      <c r="A2061" s="268">
        <v>43480</v>
      </c>
      <c r="B2061" s="261" t="s">
        <v>2401</v>
      </c>
      <c r="C2061" s="268" t="s">
        <v>493</v>
      </c>
      <c r="D2061" s="283">
        <v>189.16</v>
      </c>
    </row>
    <row r="2062" spans="1:4">
      <c r="A2062" s="268">
        <v>43469</v>
      </c>
      <c r="B2062" s="261" t="s">
        <v>2402</v>
      </c>
      <c r="C2062" s="268" t="s">
        <v>101</v>
      </c>
      <c r="D2062" s="283">
        <v>0.06</v>
      </c>
    </row>
    <row r="2063" spans="1:4">
      <c r="A2063" s="268">
        <v>43481</v>
      </c>
      <c r="B2063" s="261" t="s">
        <v>2403</v>
      </c>
      <c r="C2063" s="268" t="s">
        <v>493</v>
      </c>
      <c r="D2063" s="283">
        <v>11.5</v>
      </c>
    </row>
    <row r="2064" spans="1:4">
      <c r="A2064" s="268">
        <v>45204</v>
      </c>
      <c r="B2064" s="261" t="s">
        <v>2404</v>
      </c>
      <c r="C2064" s="268" t="s">
        <v>347</v>
      </c>
      <c r="D2064" s="283"/>
    </row>
    <row r="2065" spans="1:4">
      <c r="A2065" s="268">
        <v>3119</v>
      </c>
      <c r="B2065" s="261" t="s">
        <v>2405</v>
      </c>
      <c r="C2065" s="268" t="s">
        <v>347</v>
      </c>
      <c r="D2065" s="283">
        <v>3.04</v>
      </c>
    </row>
    <row r="2066" spans="1:4">
      <c r="A2066" s="268">
        <v>3122</v>
      </c>
      <c r="B2066" s="261" t="s">
        <v>2406</v>
      </c>
      <c r="C2066" s="268" t="s">
        <v>347</v>
      </c>
      <c r="D2066" s="283">
        <v>6.19</v>
      </c>
    </row>
    <row r="2067" spans="1:4">
      <c r="A2067" s="268">
        <v>3121</v>
      </c>
      <c r="B2067" s="261" t="s">
        <v>2407</v>
      </c>
      <c r="C2067" s="268" t="s">
        <v>347</v>
      </c>
      <c r="D2067" s="283">
        <v>7.02</v>
      </c>
    </row>
    <row r="2068" spans="1:4">
      <c r="A2068" s="268">
        <v>3120</v>
      </c>
      <c r="B2068" s="261" t="s">
        <v>2408</v>
      </c>
      <c r="C2068" s="268" t="s">
        <v>347</v>
      </c>
      <c r="D2068" s="283">
        <v>13.31</v>
      </c>
    </row>
    <row r="2069" spans="1:4">
      <c r="A2069" s="268">
        <v>11455</v>
      </c>
      <c r="B2069" s="261" t="s">
        <v>2409</v>
      </c>
      <c r="C2069" s="268" t="s">
        <v>347</v>
      </c>
      <c r="D2069" s="283">
        <v>19.25</v>
      </c>
    </row>
    <row r="2070" spans="1:4">
      <c r="A2070" s="268">
        <v>11456</v>
      </c>
      <c r="B2070" s="261" t="s">
        <v>2410</v>
      </c>
      <c r="C2070" s="268" t="s">
        <v>347</v>
      </c>
      <c r="D2070" s="283">
        <v>23.02</v>
      </c>
    </row>
    <row r="2071" spans="1:4">
      <c r="A2071" s="268">
        <v>3107</v>
      </c>
      <c r="B2071" s="261" t="s">
        <v>2411</v>
      </c>
      <c r="C2071" s="268" t="s">
        <v>347</v>
      </c>
      <c r="D2071" s="283">
        <v>9.7100000000000009</v>
      </c>
    </row>
    <row r="2072" spans="1:4">
      <c r="A2072" s="268">
        <v>43583</v>
      </c>
      <c r="B2072" s="261" t="s">
        <v>2412</v>
      </c>
      <c r="C2072" s="268" t="s">
        <v>347</v>
      </c>
      <c r="D2072" s="283">
        <v>10.95</v>
      </c>
    </row>
    <row r="2073" spans="1:4">
      <c r="A2073" s="268">
        <v>43586</v>
      </c>
      <c r="B2073" s="261" t="s">
        <v>2413</v>
      </c>
      <c r="C2073" s="268" t="s">
        <v>347</v>
      </c>
      <c r="D2073" s="283">
        <v>11.22</v>
      </c>
    </row>
    <row r="2074" spans="1:4">
      <c r="A2074" s="268">
        <v>11461</v>
      </c>
      <c r="B2074" s="261" t="s">
        <v>2414</v>
      </c>
      <c r="C2074" s="268" t="s">
        <v>347</v>
      </c>
      <c r="D2074" s="283">
        <v>12.23</v>
      </c>
    </row>
    <row r="2075" spans="1:4">
      <c r="A2075" s="268">
        <v>43587</v>
      </c>
      <c r="B2075" s="261" t="s">
        <v>2415</v>
      </c>
      <c r="C2075" s="268" t="s">
        <v>347</v>
      </c>
      <c r="D2075" s="283">
        <v>14.11</v>
      </c>
    </row>
    <row r="2076" spans="1:4">
      <c r="A2076" s="268">
        <v>3106</v>
      </c>
      <c r="B2076" s="261" t="s">
        <v>2416</v>
      </c>
      <c r="C2076" s="268" t="s">
        <v>347</v>
      </c>
      <c r="D2076" s="283">
        <v>17.899999999999999</v>
      </c>
    </row>
    <row r="2077" spans="1:4">
      <c r="A2077" s="268">
        <v>44539</v>
      </c>
      <c r="B2077" s="261" t="s">
        <v>2417</v>
      </c>
      <c r="C2077" s="268" t="s">
        <v>152</v>
      </c>
      <c r="D2077" s="283"/>
    </row>
    <row r="2078" spans="1:4">
      <c r="A2078" s="268">
        <v>3123</v>
      </c>
      <c r="B2078" s="261" t="s">
        <v>2418</v>
      </c>
      <c r="C2078" s="268" t="s">
        <v>152</v>
      </c>
      <c r="D2078" s="283"/>
    </row>
    <row r="2079" spans="1:4">
      <c r="A2079" s="268">
        <v>38125</v>
      </c>
      <c r="B2079" s="261" t="s">
        <v>2419</v>
      </c>
      <c r="C2079" s="268" t="s">
        <v>152</v>
      </c>
      <c r="D2079" s="283">
        <v>1.1299999999999999</v>
      </c>
    </row>
    <row r="2080" spans="1:4">
      <c r="A2080" s="268">
        <v>39014</v>
      </c>
      <c r="B2080" s="261" t="s">
        <v>2420</v>
      </c>
      <c r="C2080" s="268" t="s">
        <v>152</v>
      </c>
      <c r="D2080" s="283">
        <v>12.68</v>
      </c>
    </row>
    <row r="2081" spans="1:4">
      <c r="A2081" s="268">
        <v>39365</v>
      </c>
      <c r="B2081" s="261" t="s">
        <v>2421</v>
      </c>
      <c r="C2081" s="268" t="s">
        <v>347</v>
      </c>
      <c r="D2081" s="283">
        <v>1903.98</v>
      </c>
    </row>
    <row r="2082" spans="1:4">
      <c r="A2082" s="268">
        <v>39366</v>
      </c>
      <c r="B2082" s="261" t="s">
        <v>2422</v>
      </c>
      <c r="C2082" s="268" t="s">
        <v>347</v>
      </c>
      <c r="D2082" s="283">
        <v>2888.65</v>
      </c>
    </row>
    <row r="2083" spans="1:4">
      <c r="A2083" s="268">
        <v>39367</v>
      </c>
      <c r="B2083" s="261" t="s">
        <v>2423</v>
      </c>
      <c r="C2083" s="268" t="s">
        <v>347</v>
      </c>
      <c r="D2083" s="283">
        <v>4949.5200000000004</v>
      </c>
    </row>
    <row r="2084" spans="1:4">
      <c r="A2084" s="268">
        <v>45263</v>
      </c>
      <c r="B2084" s="261" t="s">
        <v>2424</v>
      </c>
      <c r="C2084" s="268" t="s">
        <v>347</v>
      </c>
      <c r="D2084" s="283">
        <v>18.54</v>
      </c>
    </row>
    <row r="2085" spans="1:4">
      <c r="A2085" s="268">
        <v>37394</v>
      </c>
      <c r="B2085" s="261" t="s">
        <v>2425</v>
      </c>
      <c r="C2085" s="268" t="s">
        <v>2426</v>
      </c>
      <c r="D2085" s="283"/>
    </row>
    <row r="2086" spans="1:4">
      <c r="A2086" s="268">
        <v>14146</v>
      </c>
      <c r="B2086" s="261" t="s">
        <v>2427</v>
      </c>
      <c r="C2086" s="268" t="s">
        <v>2426</v>
      </c>
      <c r="D2086" s="283"/>
    </row>
    <row r="2087" spans="1:4">
      <c r="A2087" s="268">
        <v>938</v>
      </c>
      <c r="B2087" s="261" t="s">
        <v>2428</v>
      </c>
      <c r="C2087" s="268" t="s">
        <v>111</v>
      </c>
      <c r="D2087" s="283">
        <v>1.66</v>
      </c>
    </row>
    <row r="2088" spans="1:4">
      <c r="A2088" s="268">
        <v>937</v>
      </c>
      <c r="B2088" s="261" t="s">
        <v>2429</v>
      </c>
      <c r="C2088" s="268" t="s">
        <v>111</v>
      </c>
      <c r="D2088" s="283">
        <v>9.68</v>
      </c>
    </row>
    <row r="2089" spans="1:4">
      <c r="A2089" s="268">
        <v>939</v>
      </c>
      <c r="B2089" s="261" t="s">
        <v>2430</v>
      </c>
      <c r="C2089" s="268" t="s">
        <v>111</v>
      </c>
      <c r="D2089" s="283">
        <v>2.69</v>
      </c>
    </row>
    <row r="2090" spans="1:4">
      <c r="A2090" s="268">
        <v>944</v>
      </c>
      <c r="B2090" s="261" t="s">
        <v>2431</v>
      </c>
      <c r="C2090" s="268" t="s">
        <v>111</v>
      </c>
      <c r="D2090" s="283">
        <v>4.24</v>
      </c>
    </row>
    <row r="2091" spans="1:4">
      <c r="A2091" s="268">
        <v>940</v>
      </c>
      <c r="B2091" s="261" t="s">
        <v>2432</v>
      </c>
      <c r="C2091" s="268" t="s">
        <v>111</v>
      </c>
      <c r="D2091" s="283">
        <v>6.13</v>
      </c>
    </row>
    <row r="2092" spans="1:4">
      <c r="A2092" s="268">
        <v>44397</v>
      </c>
      <c r="B2092" s="261" t="s">
        <v>2433</v>
      </c>
      <c r="C2092" s="268" t="s">
        <v>111</v>
      </c>
      <c r="D2092" s="283">
        <v>4.43</v>
      </c>
    </row>
    <row r="2093" spans="1:4">
      <c r="A2093" s="268">
        <v>406</v>
      </c>
      <c r="B2093" s="261" t="s">
        <v>2434</v>
      </c>
      <c r="C2093" s="268" t="s">
        <v>347</v>
      </c>
      <c r="D2093" s="283">
        <v>96.17</v>
      </c>
    </row>
    <row r="2094" spans="1:4">
      <c r="A2094" s="268">
        <v>42529</v>
      </c>
      <c r="B2094" s="261" t="s">
        <v>2435</v>
      </c>
      <c r="C2094" s="268" t="s">
        <v>111</v>
      </c>
      <c r="D2094" s="283"/>
    </row>
    <row r="2095" spans="1:4">
      <c r="A2095" s="268">
        <v>39634</v>
      </c>
      <c r="B2095" s="261" t="s">
        <v>2436</v>
      </c>
      <c r="C2095" s="268" t="s">
        <v>111</v>
      </c>
      <c r="D2095" s="283">
        <v>7.79</v>
      </c>
    </row>
    <row r="2096" spans="1:4">
      <c r="A2096" s="268">
        <v>39701</v>
      </c>
      <c r="B2096" s="261" t="s">
        <v>2437</v>
      </c>
      <c r="C2096" s="268" t="s">
        <v>347</v>
      </c>
      <c r="D2096" s="283">
        <v>97.95</v>
      </c>
    </row>
    <row r="2097" spans="1:4">
      <c r="A2097" s="268">
        <v>12815</v>
      </c>
      <c r="B2097" s="261" t="s">
        <v>2438</v>
      </c>
      <c r="C2097" s="268" t="s">
        <v>347</v>
      </c>
      <c r="D2097" s="283">
        <v>11.9</v>
      </c>
    </row>
    <row r="2098" spans="1:4">
      <c r="A2098" s="268">
        <v>39431</v>
      </c>
      <c r="B2098" s="261" t="s">
        <v>2439</v>
      </c>
      <c r="C2098" s="268" t="s">
        <v>111</v>
      </c>
      <c r="D2098" s="283">
        <v>0.3</v>
      </c>
    </row>
    <row r="2099" spans="1:4">
      <c r="A2099" s="268">
        <v>39432</v>
      </c>
      <c r="B2099" s="261" t="s">
        <v>2440</v>
      </c>
      <c r="C2099" s="268" t="s">
        <v>111</v>
      </c>
      <c r="D2099" s="283">
        <v>2.68</v>
      </c>
    </row>
    <row r="2100" spans="1:4">
      <c r="A2100" s="268">
        <v>20111</v>
      </c>
      <c r="B2100" s="261" t="s">
        <v>2441</v>
      </c>
      <c r="C2100" s="268" t="s">
        <v>347</v>
      </c>
      <c r="D2100" s="283">
        <v>19.97</v>
      </c>
    </row>
    <row r="2101" spans="1:4">
      <c r="A2101" s="268">
        <v>21127</v>
      </c>
      <c r="B2101" s="261" t="s">
        <v>2442</v>
      </c>
      <c r="C2101" s="268" t="s">
        <v>347</v>
      </c>
      <c r="D2101" s="283">
        <v>7.55</v>
      </c>
    </row>
    <row r="2102" spans="1:4">
      <c r="A2102" s="268">
        <v>404</v>
      </c>
      <c r="B2102" s="261" t="s">
        <v>2443</v>
      </c>
      <c r="C2102" s="268" t="s">
        <v>111</v>
      </c>
      <c r="D2102" s="283">
        <v>2.72</v>
      </c>
    </row>
    <row r="2103" spans="1:4">
      <c r="A2103" s="268">
        <v>14151</v>
      </c>
      <c r="B2103" s="261" t="s">
        <v>2444</v>
      </c>
      <c r="C2103" s="268" t="s">
        <v>347</v>
      </c>
      <c r="D2103" s="283"/>
    </row>
    <row r="2104" spans="1:4">
      <c r="A2104" s="268">
        <v>14153</v>
      </c>
      <c r="B2104" s="261" t="s">
        <v>2445</v>
      </c>
      <c r="C2104" s="268" t="s">
        <v>347</v>
      </c>
      <c r="D2104" s="283"/>
    </row>
    <row r="2105" spans="1:4">
      <c r="A2105" s="268">
        <v>14152</v>
      </c>
      <c r="B2105" s="261" t="s">
        <v>2446</v>
      </c>
      <c r="C2105" s="268" t="s">
        <v>347</v>
      </c>
      <c r="D2105" s="283"/>
    </row>
    <row r="2106" spans="1:4">
      <c r="A2106" s="268">
        <v>14154</v>
      </c>
      <c r="B2106" s="261" t="s">
        <v>2447</v>
      </c>
      <c r="C2106" s="268" t="s">
        <v>347</v>
      </c>
      <c r="D2106" s="283"/>
    </row>
    <row r="2107" spans="1:4">
      <c r="A2107" s="268">
        <v>3146</v>
      </c>
      <c r="B2107" s="261" t="s">
        <v>2448</v>
      </c>
      <c r="C2107" s="268" t="s">
        <v>347</v>
      </c>
      <c r="D2107" s="283">
        <v>4</v>
      </c>
    </row>
    <row r="2108" spans="1:4">
      <c r="A2108" s="268">
        <v>3143</v>
      </c>
      <c r="B2108" s="261" t="s">
        <v>2449</v>
      </c>
      <c r="C2108" s="268" t="s">
        <v>347</v>
      </c>
      <c r="D2108" s="283">
        <v>9.1</v>
      </c>
    </row>
    <row r="2109" spans="1:4">
      <c r="A2109" s="268">
        <v>3148</v>
      </c>
      <c r="B2109" s="261" t="s">
        <v>2450</v>
      </c>
      <c r="C2109" s="268" t="s">
        <v>347</v>
      </c>
      <c r="D2109" s="283">
        <v>14.75</v>
      </c>
    </row>
    <row r="2110" spans="1:4">
      <c r="A2110" s="268">
        <v>4310</v>
      </c>
      <c r="B2110" s="261" t="s">
        <v>2451</v>
      </c>
      <c r="C2110" s="268" t="s">
        <v>347</v>
      </c>
      <c r="D2110" s="283">
        <v>2.14</v>
      </c>
    </row>
    <row r="2111" spans="1:4">
      <c r="A2111" s="268">
        <v>4311</v>
      </c>
      <c r="B2111" s="261" t="s">
        <v>2452</v>
      </c>
      <c r="C2111" s="268" t="s">
        <v>347</v>
      </c>
      <c r="D2111" s="283">
        <v>1.5</v>
      </c>
    </row>
    <row r="2112" spans="1:4">
      <c r="A2112" s="268">
        <v>4312</v>
      </c>
      <c r="B2112" s="261" t="s">
        <v>2453</v>
      </c>
      <c r="C2112" s="268" t="s">
        <v>347</v>
      </c>
      <c r="D2112" s="283">
        <v>2.11</v>
      </c>
    </row>
    <row r="2113" spans="1:4">
      <c r="A2113" s="268">
        <v>13261</v>
      </c>
      <c r="B2113" s="261" t="s">
        <v>2454</v>
      </c>
      <c r="C2113" s="268" t="s">
        <v>347</v>
      </c>
      <c r="D2113" s="283">
        <v>2.15</v>
      </c>
    </row>
    <row r="2114" spans="1:4">
      <c r="A2114" s="268">
        <v>3272</v>
      </c>
      <c r="B2114" s="261" t="s">
        <v>2455</v>
      </c>
      <c r="C2114" s="268" t="s">
        <v>347</v>
      </c>
      <c r="D2114" s="283"/>
    </row>
    <row r="2115" spans="1:4">
      <c r="A2115" s="268">
        <v>3265</v>
      </c>
      <c r="B2115" s="261" t="s">
        <v>2456</v>
      </c>
      <c r="C2115" s="268" t="s">
        <v>347</v>
      </c>
      <c r="D2115" s="283"/>
    </row>
    <row r="2116" spans="1:4">
      <c r="A2116" s="268">
        <v>3264</v>
      </c>
      <c r="B2116" s="261" t="s">
        <v>2457</v>
      </c>
      <c r="C2116" s="268" t="s">
        <v>347</v>
      </c>
      <c r="D2116" s="283"/>
    </row>
    <row r="2117" spans="1:4">
      <c r="A2117" s="268">
        <v>3262</v>
      </c>
      <c r="B2117" s="261" t="s">
        <v>2458</v>
      </c>
      <c r="C2117" s="268" t="s">
        <v>347</v>
      </c>
      <c r="D2117" s="283"/>
    </row>
    <row r="2118" spans="1:4">
      <c r="A2118" s="268">
        <v>3267</v>
      </c>
      <c r="B2118" s="261" t="s">
        <v>2459</v>
      </c>
      <c r="C2118" s="268" t="s">
        <v>347</v>
      </c>
      <c r="D2118" s="283"/>
    </row>
    <row r="2119" spans="1:4">
      <c r="A2119" s="268">
        <v>3266</v>
      </c>
      <c r="B2119" s="261" t="s">
        <v>2460</v>
      </c>
      <c r="C2119" s="268" t="s">
        <v>347</v>
      </c>
      <c r="D2119" s="283"/>
    </row>
    <row r="2120" spans="1:4">
      <c r="A2120" s="268">
        <v>3268</v>
      </c>
      <c r="B2120" s="261" t="s">
        <v>2461</v>
      </c>
      <c r="C2120" s="268" t="s">
        <v>347</v>
      </c>
      <c r="D2120" s="283"/>
    </row>
    <row r="2121" spans="1:4">
      <c r="A2121" s="268">
        <v>3263</v>
      </c>
      <c r="B2121" s="261" t="s">
        <v>2462</v>
      </c>
      <c r="C2121" s="268" t="s">
        <v>347</v>
      </c>
      <c r="D2121" s="283"/>
    </row>
    <row r="2122" spans="1:4">
      <c r="A2122" s="268">
        <v>3271</v>
      </c>
      <c r="B2122" s="261" t="s">
        <v>2463</v>
      </c>
      <c r="C2122" s="268" t="s">
        <v>347</v>
      </c>
      <c r="D2122" s="283"/>
    </row>
    <row r="2123" spans="1:4">
      <c r="A2123" s="268">
        <v>3270</v>
      </c>
      <c r="B2123" s="261" t="s">
        <v>2464</v>
      </c>
      <c r="C2123" s="268" t="s">
        <v>347</v>
      </c>
      <c r="D2123" s="283"/>
    </row>
    <row r="2124" spans="1:4">
      <c r="A2124" s="268">
        <v>45256</v>
      </c>
      <c r="B2124" s="261" t="s">
        <v>2465</v>
      </c>
      <c r="C2124" s="268" t="s">
        <v>347</v>
      </c>
      <c r="D2124" s="283">
        <v>24.09</v>
      </c>
    </row>
    <row r="2125" spans="1:4">
      <c r="A2125" s="268">
        <v>3275</v>
      </c>
      <c r="B2125" s="261" t="s">
        <v>2466</v>
      </c>
      <c r="C2125" s="268" t="s">
        <v>147</v>
      </c>
      <c r="D2125" s="283">
        <v>127</v>
      </c>
    </row>
    <row r="2126" spans="1:4">
      <c r="A2126" s="268">
        <v>39512</v>
      </c>
      <c r="B2126" s="261" t="s">
        <v>2467</v>
      </c>
      <c r="C2126" s="268" t="s">
        <v>147</v>
      </c>
      <c r="D2126" s="283">
        <v>91.9</v>
      </c>
    </row>
    <row r="2127" spans="1:4">
      <c r="A2127" s="268">
        <v>39511</v>
      </c>
      <c r="B2127" s="261" t="s">
        <v>2468</v>
      </c>
      <c r="C2127" s="268" t="s">
        <v>147</v>
      </c>
      <c r="D2127" s="283">
        <v>100.24</v>
      </c>
    </row>
    <row r="2128" spans="1:4">
      <c r="A2128" s="268">
        <v>39513</v>
      </c>
      <c r="B2128" s="261" t="s">
        <v>2469</v>
      </c>
      <c r="C2128" s="268" t="s">
        <v>147</v>
      </c>
      <c r="D2128" s="283">
        <v>107.52</v>
      </c>
    </row>
    <row r="2129" spans="1:4">
      <c r="A2129" s="268">
        <v>3286</v>
      </c>
      <c r="B2129" s="261" t="s">
        <v>2470</v>
      </c>
      <c r="C2129" s="268" t="s">
        <v>147</v>
      </c>
      <c r="D2129" s="283"/>
    </row>
    <row r="2130" spans="1:4">
      <c r="A2130" s="268">
        <v>3287</v>
      </c>
      <c r="B2130" s="261" t="s">
        <v>2471</v>
      </c>
      <c r="C2130" s="268" t="s">
        <v>147</v>
      </c>
      <c r="D2130" s="283"/>
    </row>
    <row r="2131" spans="1:4">
      <c r="A2131" s="268">
        <v>3283</v>
      </c>
      <c r="B2131" s="261" t="s">
        <v>2472</v>
      </c>
      <c r="C2131" s="268" t="s">
        <v>147</v>
      </c>
      <c r="D2131" s="283"/>
    </row>
    <row r="2132" spans="1:4">
      <c r="A2132" s="268">
        <v>11587</v>
      </c>
      <c r="B2132" s="261" t="s">
        <v>2473</v>
      </c>
      <c r="C2132" s="268" t="s">
        <v>147</v>
      </c>
      <c r="D2132" s="283">
        <v>87.08</v>
      </c>
    </row>
    <row r="2133" spans="1:4">
      <c r="A2133" s="268">
        <v>36225</v>
      </c>
      <c r="B2133" s="261" t="s">
        <v>2474</v>
      </c>
      <c r="C2133" s="268" t="s">
        <v>147</v>
      </c>
      <c r="D2133" s="283">
        <v>35.369999999999997</v>
      </c>
    </row>
    <row r="2134" spans="1:4">
      <c r="A2134" s="268">
        <v>36230</v>
      </c>
      <c r="B2134" s="261" t="s">
        <v>2475</v>
      </c>
      <c r="C2134" s="268" t="s">
        <v>147</v>
      </c>
      <c r="D2134" s="283">
        <v>25.99</v>
      </c>
    </row>
    <row r="2135" spans="1:4">
      <c r="A2135" s="268">
        <v>36238</v>
      </c>
      <c r="B2135" s="261" t="s">
        <v>2476</v>
      </c>
      <c r="C2135" s="268" t="s">
        <v>147</v>
      </c>
      <c r="D2135" s="283">
        <v>25.4</v>
      </c>
    </row>
    <row r="2136" spans="1:4">
      <c r="A2136" s="268">
        <v>39363</v>
      </c>
      <c r="B2136" s="261" t="s">
        <v>2477</v>
      </c>
      <c r="C2136" s="268" t="s">
        <v>347</v>
      </c>
      <c r="D2136" s="283">
        <v>5612.29</v>
      </c>
    </row>
    <row r="2137" spans="1:4">
      <c r="A2137" s="268">
        <v>39361</v>
      </c>
      <c r="B2137" s="261" t="s">
        <v>2478</v>
      </c>
      <c r="C2137" s="268" t="s">
        <v>347</v>
      </c>
      <c r="D2137" s="283">
        <v>1714.59</v>
      </c>
    </row>
    <row r="2138" spans="1:4">
      <c r="A2138" s="268">
        <v>39362</v>
      </c>
      <c r="B2138" s="261" t="s">
        <v>2479</v>
      </c>
      <c r="C2138" s="268" t="s">
        <v>347</v>
      </c>
      <c r="D2138" s="283">
        <v>3028.92</v>
      </c>
    </row>
    <row r="2139" spans="1:4">
      <c r="A2139" s="268">
        <v>39364</v>
      </c>
      <c r="B2139" s="261" t="s">
        <v>2480</v>
      </c>
      <c r="C2139" s="268" t="s">
        <v>347</v>
      </c>
      <c r="D2139" s="283">
        <v>11837.81</v>
      </c>
    </row>
    <row r="2140" spans="1:4">
      <c r="A2140" s="268">
        <v>14576</v>
      </c>
      <c r="B2140" s="261" t="s">
        <v>2481</v>
      </c>
      <c r="C2140" s="268" t="s">
        <v>347</v>
      </c>
      <c r="D2140" s="283"/>
    </row>
    <row r="2141" spans="1:4">
      <c r="A2141" s="268">
        <v>13877</v>
      </c>
      <c r="B2141" s="261" t="s">
        <v>2482</v>
      </c>
      <c r="C2141" s="268" t="s">
        <v>347</v>
      </c>
      <c r="D2141" s="283"/>
    </row>
    <row r="2142" spans="1:4">
      <c r="A2142" s="268">
        <v>7307</v>
      </c>
      <c r="B2142" s="261" t="s">
        <v>2483</v>
      </c>
      <c r="C2142" s="268" t="s">
        <v>395</v>
      </c>
      <c r="D2142" s="283">
        <v>52.11</v>
      </c>
    </row>
    <row r="2143" spans="1:4">
      <c r="A2143" s="268">
        <v>38122</v>
      </c>
      <c r="B2143" s="261" t="s">
        <v>2484</v>
      </c>
      <c r="C2143" s="268" t="s">
        <v>395</v>
      </c>
      <c r="D2143" s="283">
        <v>23.13</v>
      </c>
    </row>
    <row r="2144" spans="1:4">
      <c r="A2144" s="268">
        <v>43653</v>
      </c>
      <c r="B2144" s="261" t="s">
        <v>2485</v>
      </c>
      <c r="C2144" s="268" t="s">
        <v>395</v>
      </c>
      <c r="D2144" s="283">
        <v>23.61</v>
      </c>
    </row>
    <row r="2145" spans="1:4">
      <c r="A2145" s="268">
        <v>45301</v>
      </c>
      <c r="B2145" s="261" t="s">
        <v>2486</v>
      </c>
      <c r="C2145" s="268" t="s">
        <v>347</v>
      </c>
      <c r="D2145" s="283"/>
    </row>
    <row r="2146" spans="1:4">
      <c r="A2146" s="268">
        <v>45334</v>
      </c>
      <c r="B2146" s="261" t="s">
        <v>2487</v>
      </c>
      <c r="C2146" s="268" t="s">
        <v>347</v>
      </c>
      <c r="D2146" s="283">
        <v>29.85</v>
      </c>
    </row>
    <row r="2147" spans="1:4">
      <c r="A2147" s="268">
        <v>34802</v>
      </c>
      <c r="B2147" s="261" t="s">
        <v>2488</v>
      </c>
      <c r="C2147" s="268" t="s">
        <v>347</v>
      </c>
      <c r="D2147" s="283">
        <v>969.02</v>
      </c>
    </row>
    <row r="2148" spans="1:4">
      <c r="A2148" s="268">
        <v>11588</v>
      </c>
      <c r="B2148" s="261" t="s">
        <v>2489</v>
      </c>
      <c r="C2148" s="268" t="s">
        <v>347</v>
      </c>
      <c r="D2148" s="283">
        <v>1045.4100000000001</v>
      </c>
    </row>
    <row r="2149" spans="1:4">
      <c r="A2149" s="268">
        <v>34383</v>
      </c>
      <c r="B2149" s="261" t="s">
        <v>2490</v>
      </c>
      <c r="C2149" s="268" t="s">
        <v>347</v>
      </c>
      <c r="D2149" s="283">
        <v>1150.03</v>
      </c>
    </row>
    <row r="2150" spans="1:4">
      <c r="A2150" s="268">
        <v>40451</v>
      </c>
      <c r="B2150" s="261" t="s">
        <v>2491</v>
      </c>
      <c r="C2150" s="268" t="s">
        <v>147</v>
      </c>
      <c r="D2150" s="283">
        <v>92.96</v>
      </c>
    </row>
    <row r="2151" spans="1:4">
      <c r="A2151" s="268">
        <v>40453</v>
      </c>
      <c r="B2151" s="261" t="s">
        <v>2492</v>
      </c>
      <c r="C2151" s="268" t="s">
        <v>147</v>
      </c>
      <c r="D2151" s="283">
        <v>100.58</v>
      </c>
    </row>
    <row r="2152" spans="1:4">
      <c r="A2152" s="268">
        <v>40452</v>
      </c>
      <c r="B2152" s="261" t="s">
        <v>2493</v>
      </c>
      <c r="C2152" s="268" t="s">
        <v>147</v>
      </c>
      <c r="D2152" s="283">
        <v>110.33</v>
      </c>
    </row>
    <row r="2153" spans="1:4">
      <c r="A2153" s="268">
        <v>11594</v>
      </c>
      <c r="B2153" s="261" t="s">
        <v>2494</v>
      </c>
      <c r="C2153" s="268" t="s">
        <v>347</v>
      </c>
      <c r="D2153" s="283">
        <v>333.2</v>
      </c>
    </row>
    <row r="2154" spans="1:4">
      <c r="A2154" s="268">
        <v>3311</v>
      </c>
      <c r="B2154" s="261" t="s">
        <v>2495</v>
      </c>
      <c r="C2154" s="268" t="s">
        <v>138</v>
      </c>
      <c r="D2154" s="283">
        <v>333.2</v>
      </c>
    </row>
    <row r="2155" spans="1:4">
      <c r="A2155" s="268">
        <v>11599</v>
      </c>
      <c r="B2155" s="261" t="s">
        <v>2496</v>
      </c>
      <c r="C2155" s="268" t="s">
        <v>347</v>
      </c>
      <c r="D2155" s="283">
        <v>443.12</v>
      </c>
    </row>
    <row r="2156" spans="1:4">
      <c r="A2156" s="268">
        <v>11593</v>
      </c>
      <c r="B2156" s="261" t="s">
        <v>2497</v>
      </c>
      <c r="C2156" s="268" t="s">
        <v>347</v>
      </c>
      <c r="D2156" s="283">
        <v>621.23</v>
      </c>
    </row>
    <row r="2157" spans="1:4">
      <c r="A2157" s="268">
        <v>3314</v>
      </c>
      <c r="B2157" s="261" t="s">
        <v>2498</v>
      </c>
      <c r="C2157" s="268" t="s">
        <v>138</v>
      </c>
      <c r="D2157" s="283">
        <v>444.3</v>
      </c>
    </row>
    <row r="2158" spans="1:4">
      <c r="A2158" s="268">
        <v>11597</v>
      </c>
      <c r="B2158" s="261" t="s">
        <v>2499</v>
      </c>
      <c r="C2158" s="268" t="s">
        <v>347</v>
      </c>
      <c r="D2158" s="283">
        <v>516.66999999999996</v>
      </c>
    </row>
    <row r="2159" spans="1:4">
      <c r="A2159" s="268">
        <v>3309</v>
      </c>
      <c r="B2159" s="261" t="s">
        <v>2500</v>
      </c>
      <c r="C2159" s="268" t="s">
        <v>138</v>
      </c>
      <c r="D2159" s="283">
        <v>352.84</v>
      </c>
    </row>
    <row r="2160" spans="1:4">
      <c r="A2160" s="268">
        <v>40440</v>
      </c>
      <c r="B2160" s="261" t="s">
        <v>2501</v>
      </c>
      <c r="C2160" s="268" t="s">
        <v>138</v>
      </c>
      <c r="D2160" s="283">
        <v>462.79</v>
      </c>
    </row>
    <row r="2161" spans="1:4">
      <c r="A2161" s="268">
        <v>40441</v>
      </c>
      <c r="B2161" s="261" t="s">
        <v>2502</v>
      </c>
      <c r="C2161" s="268" t="s">
        <v>138</v>
      </c>
      <c r="D2161" s="283">
        <v>295.45999999999998</v>
      </c>
    </row>
    <row r="2162" spans="1:4">
      <c r="A2162" s="268">
        <v>34612</v>
      </c>
      <c r="B2162" s="261" t="s">
        <v>2503</v>
      </c>
      <c r="C2162" s="268" t="s">
        <v>347</v>
      </c>
      <c r="D2162" s="283">
        <v>639.03</v>
      </c>
    </row>
    <row r="2163" spans="1:4">
      <c r="A2163" s="268">
        <v>34635</v>
      </c>
      <c r="B2163" s="261" t="s">
        <v>2504</v>
      </c>
      <c r="C2163" s="268" t="s">
        <v>347</v>
      </c>
      <c r="D2163" s="283">
        <v>821.77</v>
      </c>
    </row>
    <row r="2164" spans="1:4">
      <c r="A2164" s="268">
        <v>34633</v>
      </c>
      <c r="B2164" s="261" t="s">
        <v>2505</v>
      </c>
      <c r="C2164" s="268" t="s">
        <v>347</v>
      </c>
      <c r="D2164" s="283">
        <v>905.8</v>
      </c>
    </row>
    <row r="2165" spans="1:4">
      <c r="A2165" s="268">
        <v>40449</v>
      </c>
      <c r="B2165" s="261" t="s">
        <v>2506</v>
      </c>
      <c r="C2165" s="268" t="s">
        <v>138</v>
      </c>
      <c r="D2165" s="283">
        <v>248.39</v>
      </c>
    </row>
    <row r="2166" spans="1:4">
      <c r="A2166" s="268">
        <v>11592</v>
      </c>
      <c r="B2166" s="261" t="s">
        <v>2507</v>
      </c>
      <c r="C2166" s="268" t="s">
        <v>347</v>
      </c>
      <c r="D2166" s="283">
        <v>444.3</v>
      </c>
    </row>
    <row r="2167" spans="1:4">
      <c r="A2167" s="268">
        <v>34800</v>
      </c>
      <c r="B2167" s="261" t="s">
        <v>2508</v>
      </c>
      <c r="C2167" s="268" t="s">
        <v>138</v>
      </c>
      <c r="D2167" s="283">
        <v>310.61</v>
      </c>
    </row>
    <row r="2168" spans="1:4">
      <c r="A2168" s="268">
        <v>11596</v>
      </c>
      <c r="B2168" s="261" t="s">
        <v>2509</v>
      </c>
      <c r="C2168" s="268" t="s">
        <v>347</v>
      </c>
      <c r="D2168" s="283">
        <v>352.84</v>
      </c>
    </row>
    <row r="2169" spans="1:4">
      <c r="A2169" s="268">
        <v>40438</v>
      </c>
      <c r="B2169" s="261" t="s">
        <v>2510</v>
      </c>
      <c r="C2169" s="268" t="s">
        <v>138</v>
      </c>
      <c r="D2169" s="283">
        <v>206.93</v>
      </c>
    </row>
    <row r="2170" spans="1:4">
      <c r="A2170" s="268">
        <v>40436</v>
      </c>
      <c r="B2170" s="261" t="s">
        <v>2511</v>
      </c>
      <c r="C2170" s="268" t="s">
        <v>138</v>
      </c>
      <c r="D2170" s="283">
        <v>258.02999999999997</v>
      </c>
    </row>
    <row r="2171" spans="1:4">
      <c r="A2171" s="268">
        <v>4315</v>
      </c>
      <c r="B2171" s="261" t="s">
        <v>2512</v>
      </c>
      <c r="C2171" s="268" t="s">
        <v>347</v>
      </c>
      <c r="D2171" s="283">
        <v>1.55</v>
      </c>
    </row>
    <row r="2172" spans="1:4">
      <c r="A2172" s="268">
        <v>402</v>
      </c>
      <c r="B2172" s="261" t="s">
        <v>2513</v>
      </c>
      <c r="C2172" s="268" t="s">
        <v>347</v>
      </c>
      <c r="D2172" s="283"/>
    </row>
    <row r="2173" spans="1:4">
      <c r="A2173" s="268">
        <v>4226</v>
      </c>
      <c r="B2173" s="261" t="s">
        <v>2514</v>
      </c>
      <c r="C2173" s="268" t="s">
        <v>152</v>
      </c>
      <c r="D2173" s="283">
        <v>7.65</v>
      </c>
    </row>
    <row r="2174" spans="1:4">
      <c r="A2174" s="268">
        <v>4222</v>
      </c>
      <c r="B2174" s="261" t="s">
        <v>2515</v>
      </c>
      <c r="C2174" s="268" t="s">
        <v>395</v>
      </c>
      <c r="D2174" s="283">
        <v>6.57</v>
      </c>
    </row>
    <row r="2175" spans="1:4">
      <c r="A2175" s="268">
        <v>34804</v>
      </c>
      <c r="B2175" s="261" t="s">
        <v>2516</v>
      </c>
      <c r="C2175" s="268" t="s">
        <v>147</v>
      </c>
      <c r="D2175" s="283">
        <v>37.51</v>
      </c>
    </row>
    <row r="2176" spans="1:4">
      <c r="A2176" s="268">
        <v>4013</v>
      </c>
      <c r="B2176" s="261" t="s">
        <v>2517</v>
      </c>
      <c r="C2176" s="268" t="s">
        <v>147</v>
      </c>
      <c r="D2176" s="283">
        <v>6.91</v>
      </c>
    </row>
    <row r="2177" spans="1:4">
      <c r="A2177" s="268">
        <v>4011</v>
      </c>
      <c r="B2177" s="261" t="s">
        <v>2518</v>
      </c>
      <c r="C2177" s="268" t="s">
        <v>147</v>
      </c>
      <c r="D2177" s="283">
        <v>7.71</v>
      </c>
    </row>
    <row r="2178" spans="1:4">
      <c r="A2178" s="268">
        <v>4021</v>
      </c>
      <c r="B2178" s="261" t="s">
        <v>2519</v>
      </c>
      <c r="C2178" s="268" t="s">
        <v>147</v>
      </c>
      <c r="D2178" s="283">
        <v>9.6199999999999992</v>
      </c>
    </row>
    <row r="2179" spans="1:4">
      <c r="A2179" s="268">
        <v>4019</v>
      </c>
      <c r="B2179" s="261" t="s">
        <v>2520</v>
      </c>
      <c r="C2179" s="268" t="s">
        <v>147</v>
      </c>
      <c r="D2179" s="283">
        <v>11.55</v>
      </c>
    </row>
    <row r="2180" spans="1:4">
      <c r="A2180" s="268">
        <v>4012</v>
      </c>
      <c r="B2180" s="261" t="s">
        <v>2521</v>
      </c>
      <c r="C2180" s="268" t="s">
        <v>147</v>
      </c>
      <c r="D2180" s="283">
        <v>15.48</v>
      </c>
    </row>
    <row r="2181" spans="1:4">
      <c r="A2181" s="268">
        <v>4020</v>
      </c>
      <c r="B2181" s="261" t="s">
        <v>2522</v>
      </c>
      <c r="C2181" s="268" t="s">
        <v>147</v>
      </c>
      <c r="D2181" s="283">
        <v>19.38</v>
      </c>
    </row>
    <row r="2182" spans="1:4">
      <c r="A2182" s="268">
        <v>4018</v>
      </c>
      <c r="B2182" s="261" t="s">
        <v>2523</v>
      </c>
      <c r="C2182" s="268" t="s">
        <v>147</v>
      </c>
      <c r="D2182" s="283">
        <v>23.22</v>
      </c>
    </row>
    <row r="2183" spans="1:4">
      <c r="A2183" s="268">
        <v>36498</v>
      </c>
      <c r="B2183" s="261" t="s">
        <v>2524</v>
      </c>
      <c r="C2183" s="268" t="s">
        <v>347</v>
      </c>
      <c r="D2183" s="283">
        <v>7516.75</v>
      </c>
    </row>
    <row r="2184" spans="1:4">
      <c r="A2184" s="268">
        <v>12872</v>
      </c>
      <c r="B2184" s="261" t="s">
        <v>2525</v>
      </c>
      <c r="C2184" s="268" t="s">
        <v>101</v>
      </c>
      <c r="D2184" s="283">
        <v>20.87</v>
      </c>
    </row>
    <row r="2185" spans="1:4">
      <c r="A2185" s="268">
        <v>41075</v>
      </c>
      <c r="B2185" s="261" t="s">
        <v>2526</v>
      </c>
      <c r="C2185" s="268" t="s">
        <v>493</v>
      </c>
      <c r="D2185" s="283">
        <v>3652.11</v>
      </c>
    </row>
    <row r="2186" spans="1:4">
      <c r="A2186" s="268">
        <v>44324</v>
      </c>
      <c r="B2186" s="261" t="s">
        <v>2527</v>
      </c>
      <c r="C2186" s="268" t="s">
        <v>152</v>
      </c>
      <c r="D2186" s="283">
        <v>2.65</v>
      </c>
    </row>
    <row r="2187" spans="1:4">
      <c r="A2187" s="268">
        <v>3315</v>
      </c>
      <c r="B2187" s="261" t="s">
        <v>2528</v>
      </c>
      <c r="C2187" s="268" t="s">
        <v>152</v>
      </c>
      <c r="D2187" s="283">
        <v>0.77</v>
      </c>
    </row>
    <row r="2188" spans="1:4">
      <c r="A2188" s="268">
        <v>36870</v>
      </c>
      <c r="B2188" s="261" t="s">
        <v>2529</v>
      </c>
      <c r="C2188" s="268" t="s">
        <v>152</v>
      </c>
      <c r="D2188" s="283">
        <v>0.59</v>
      </c>
    </row>
    <row r="2189" spans="1:4">
      <c r="A2189" s="268">
        <v>5092</v>
      </c>
      <c r="B2189" s="261" t="s">
        <v>2530</v>
      </c>
      <c r="C2189" s="268" t="s">
        <v>757</v>
      </c>
      <c r="D2189" s="283">
        <v>20.170000000000002</v>
      </c>
    </row>
    <row r="2190" spans="1:4">
      <c r="A2190" s="268">
        <v>11462</v>
      </c>
      <c r="B2190" s="261" t="s">
        <v>2531</v>
      </c>
      <c r="C2190" s="268" t="s">
        <v>757</v>
      </c>
      <c r="D2190" s="283">
        <v>20.63</v>
      </c>
    </row>
    <row r="2191" spans="1:4">
      <c r="A2191" s="268">
        <v>36529</v>
      </c>
      <c r="B2191" s="261" t="s">
        <v>2532</v>
      </c>
      <c r="C2191" s="268" t="s">
        <v>347</v>
      </c>
      <c r="D2191" s="283"/>
    </row>
    <row r="2192" spans="1:4">
      <c r="A2192" s="268">
        <v>3318</v>
      </c>
      <c r="B2192" s="261" t="s">
        <v>2533</v>
      </c>
      <c r="C2192" s="268" t="s">
        <v>347</v>
      </c>
      <c r="D2192" s="283"/>
    </row>
    <row r="2193" spans="1:4">
      <c r="A2193" s="268">
        <v>3324</v>
      </c>
      <c r="B2193" s="261" t="s">
        <v>2534</v>
      </c>
      <c r="C2193" s="268" t="s">
        <v>147</v>
      </c>
      <c r="D2193" s="283">
        <v>16.420000000000002</v>
      </c>
    </row>
    <row r="2194" spans="1:4">
      <c r="A2194" s="268">
        <v>3322</v>
      </c>
      <c r="B2194" s="261" t="s">
        <v>2535</v>
      </c>
      <c r="C2194" s="268" t="s">
        <v>147</v>
      </c>
      <c r="D2194" s="283">
        <v>23</v>
      </c>
    </row>
    <row r="2195" spans="1:4">
      <c r="A2195" s="268">
        <v>5076</v>
      </c>
      <c r="B2195" s="261" t="s">
        <v>2536</v>
      </c>
      <c r="C2195" s="268" t="s">
        <v>152</v>
      </c>
      <c r="D2195" s="283">
        <v>16.399999999999999</v>
      </c>
    </row>
    <row r="2196" spans="1:4">
      <c r="A2196" s="268">
        <v>5077</v>
      </c>
      <c r="B2196" s="261" t="s">
        <v>2537</v>
      </c>
      <c r="C2196" s="268" t="s">
        <v>152</v>
      </c>
      <c r="D2196" s="283">
        <v>18.12</v>
      </c>
    </row>
    <row r="2197" spans="1:4">
      <c r="A2197" s="268">
        <v>45242</v>
      </c>
      <c r="B2197" s="261" t="s">
        <v>2538</v>
      </c>
      <c r="C2197" s="268" t="s">
        <v>347</v>
      </c>
      <c r="D2197" s="283">
        <v>56.18</v>
      </c>
    </row>
    <row r="2198" spans="1:4">
      <c r="A2198" s="268">
        <v>11837</v>
      </c>
      <c r="B2198" s="261" t="s">
        <v>2539</v>
      </c>
      <c r="C2198" s="268" t="s">
        <v>347</v>
      </c>
      <c r="D2198" s="283">
        <v>98.17</v>
      </c>
    </row>
    <row r="2199" spans="1:4">
      <c r="A2199" s="268">
        <v>415</v>
      </c>
      <c r="B2199" s="261" t="s">
        <v>2540</v>
      </c>
      <c r="C2199" s="268" t="s">
        <v>347</v>
      </c>
      <c r="D2199" s="283">
        <v>40.26</v>
      </c>
    </row>
    <row r="2200" spans="1:4">
      <c r="A2200" s="268">
        <v>38055</v>
      </c>
      <c r="B2200" s="261" t="s">
        <v>2541</v>
      </c>
      <c r="C2200" s="268" t="s">
        <v>347</v>
      </c>
      <c r="D2200" s="283">
        <v>8.91</v>
      </c>
    </row>
    <row r="2201" spans="1:4">
      <c r="A2201" s="268">
        <v>416</v>
      </c>
      <c r="B2201" s="261" t="s">
        <v>2542</v>
      </c>
      <c r="C2201" s="268" t="s">
        <v>347</v>
      </c>
      <c r="D2201" s="283">
        <v>14.74</v>
      </c>
    </row>
    <row r="2202" spans="1:4">
      <c r="A2202" s="268">
        <v>425</v>
      </c>
      <c r="B2202" s="261" t="s">
        <v>2543</v>
      </c>
      <c r="C2202" s="268" t="s">
        <v>347</v>
      </c>
      <c r="D2202" s="283">
        <v>9.1300000000000008</v>
      </c>
    </row>
    <row r="2203" spans="1:4">
      <c r="A2203" s="268">
        <v>426</v>
      </c>
      <c r="B2203" s="261" t="s">
        <v>2544</v>
      </c>
      <c r="C2203" s="268" t="s">
        <v>347</v>
      </c>
      <c r="D2203" s="283">
        <v>50.31</v>
      </c>
    </row>
    <row r="2204" spans="1:4">
      <c r="A2204" s="268">
        <v>38056</v>
      </c>
      <c r="B2204" s="261" t="s">
        <v>2545</v>
      </c>
      <c r="C2204" s="268" t="s">
        <v>347</v>
      </c>
      <c r="D2204" s="283">
        <v>49.13</v>
      </c>
    </row>
    <row r="2205" spans="1:4">
      <c r="A2205" s="268">
        <v>1564</v>
      </c>
      <c r="B2205" s="261" t="s">
        <v>2546</v>
      </c>
      <c r="C2205" s="268" t="s">
        <v>347</v>
      </c>
      <c r="D2205" s="283">
        <v>18.75</v>
      </c>
    </row>
    <row r="2206" spans="1:4">
      <c r="A2206" s="268">
        <v>11032</v>
      </c>
      <c r="B2206" s="261" t="s">
        <v>2547</v>
      </c>
      <c r="C2206" s="268" t="s">
        <v>347</v>
      </c>
      <c r="D2206" s="283">
        <v>8.74</v>
      </c>
    </row>
    <row r="2207" spans="1:4">
      <c r="A2207" s="268">
        <v>36786</v>
      </c>
      <c r="B2207" s="261" t="s">
        <v>2548</v>
      </c>
      <c r="C2207" s="268" t="s">
        <v>2549</v>
      </c>
      <c r="D2207" s="283"/>
    </row>
    <row r="2208" spans="1:4">
      <c r="A2208" s="268">
        <v>36785</v>
      </c>
      <c r="B2208" s="261" t="s">
        <v>2550</v>
      </c>
      <c r="C2208" s="268" t="s">
        <v>2549</v>
      </c>
      <c r="D2208" s="283"/>
    </row>
    <row r="2209" spans="1:4">
      <c r="A2209" s="268">
        <v>36782</v>
      </c>
      <c r="B2209" s="261" t="s">
        <v>2551</v>
      </c>
      <c r="C2209" s="268" t="s">
        <v>2549</v>
      </c>
      <c r="D2209" s="283"/>
    </row>
    <row r="2210" spans="1:4">
      <c r="A2210" s="268">
        <v>44481</v>
      </c>
      <c r="B2210" s="261" t="s">
        <v>2552</v>
      </c>
      <c r="C2210" s="268" t="s">
        <v>2549</v>
      </c>
      <c r="D2210" s="283"/>
    </row>
    <row r="2211" spans="1:4">
      <c r="A2211" s="268">
        <v>4824</v>
      </c>
      <c r="B2211" s="261" t="s">
        <v>2553</v>
      </c>
      <c r="C2211" s="268" t="s">
        <v>152</v>
      </c>
      <c r="D2211" s="283">
        <v>0.79</v>
      </c>
    </row>
    <row r="2212" spans="1:4">
      <c r="A2212" s="268">
        <v>11795</v>
      </c>
      <c r="B2212" s="261" t="s">
        <v>2554</v>
      </c>
      <c r="C2212" s="268" t="s">
        <v>147</v>
      </c>
      <c r="D2212" s="283">
        <v>792.45</v>
      </c>
    </row>
    <row r="2213" spans="1:4">
      <c r="A2213" s="268">
        <v>134</v>
      </c>
      <c r="B2213" s="261" t="s">
        <v>2555</v>
      </c>
      <c r="C2213" s="268" t="s">
        <v>152</v>
      </c>
      <c r="D2213" s="283">
        <v>1.86</v>
      </c>
    </row>
    <row r="2214" spans="1:4">
      <c r="A2214" s="268">
        <v>4229</v>
      </c>
      <c r="B2214" s="261" t="s">
        <v>2556</v>
      </c>
      <c r="C2214" s="268" t="s">
        <v>152</v>
      </c>
      <c r="D2214" s="283">
        <v>45.51</v>
      </c>
    </row>
    <row r="2215" spans="1:4">
      <c r="A2215" s="268">
        <v>11731</v>
      </c>
      <c r="B2215" s="261" t="s">
        <v>2557</v>
      </c>
      <c r="C2215" s="268" t="s">
        <v>347</v>
      </c>
      <c r="D2215" s="283">
        <v>10.25</v>
      </c>
    </row>
    <row r="2216" spans="1:4">
      <c r="A2216" s="268">
        <v>11732</v>
      </c>
      <c r="B2216" s="261" t="s">
        <v>2558</v>
      </c>
      <c r="C2216" s="268" t="s">
        <v>347</v>
      </c>
      <c r="D2216" s="283">
        <v>26.87</v>
      </c>
    </row>
    <row r="2217" spans="1:4">
      <c r="A2217" s="268">
        <v>11244</v>
      </c>
      <c r="B2217" s="261" t="s">
        <v>2559</v>
      </c>
      <c r="C2217" s="268" t="s">
        <v>347</v>
      </c>
      <c r="D2217" s="283"/>
    </row>
    <row r="2218" spans="1:4">
      <c r="A2218" s="268">
        <v>11235</v>
      </c>
      <c r="B2218" s="261" t="s">
        <v>2560</v>
      </c>
      <c r="C2218" s="268" t="s">
        <v>347</v>
      </c>
      <c r="D2218" s="283"/>
    </row>
    <row r="2219" spans="1:4">
      <c r="A2219" s="268">
        <v>11236</v>
      </c>
      <c r="B2219" s="261" t="s">
        <v>2561</v>
      </c>
      <c r="C2219" s="268" t="s">
        <v>347</v>
      </c>
      <c r="D2219" s="283"/>
    </row>
    <row r="2220" spans="1:4">
      <c r="A2220" s="268">
        <v>11245</v>
      </c>
      <c r="B2220" s="261" t="s">
        <v>2562</v>
      </c>
      <c r="C2220" s="268" t="s">
        <v>347</v>
      </c>
      <c r="D2220" s="283"/>
    </row>
    <row r="2221" spans="1:4">
      <c r="A2221" s="268">
        <v>36494</v>
      </c>
      <c r="B2221" s="261" t="s">
        <v>2563</v>
      </c>
      <c r="C2221" s="268" t="s">
        <v>347</v>
      </c>
      <c r="D2221" s="283"/>
    </row>
    <row r="2222" spans="1:4">
      <c r="A2222" s="268">
        <v>36493</v>
      </c>
      <c r="B2222" s="261" t="s">
        <v>2564</v>
      </c>
      <c r="C2222" s="268" t="s">
        <v>347</v>
      </c>
      <c r="D2222" s="283"/>
    </row>
    <row r="2223" spans="1:4">
      <c r="A2223" s="268">
        <v>13333</v>
      </c>
      <c r="B2223" s="261" t="s">
        <v>2565</v>
      </c>
      <c r="C2223" s="268" t="s">
        <v>347</v>
      </c>
      <c r="D2223" s="283">
        <v>208156.04</v>
      </c>
    </row>
    <row r="2224" spans="1:4">
      <c r="A2224" s="268">
        <v>39588</v>
      </c>
      <c r="B2224" s="261" t="s">
        <v>2566</v>
      </c>
      <c r="C2224" s="268" t="s">
        <v>347</v>
      </c>
      <c r="D2224" s="283">
        <v>222326.29</v>
      </c>
    </row>
    <row r="2225" spans="1:4">
      <c r="A2225" s="268">
        <v>14254</v>
      </c>
      <c r="B2225" s="261" t="s">
        <v>2567</v>
      </c>
      <c r="C2225" s="268" t="s">
        <v>347</v>
      </c>
      <c r="D2225" s="283">
        <v>109142</v>
      </c>
    </row>
    <row r="2226" spans="1:4">
      <c r="A2226" s="268">
        <v>25019</v>
      </c>
      <c r="B2226" s="261" t="s">
        <v>2568</v>
      </c>
      <c r="C2226" s="268" t="s">
        <v>347</v>
      </c>
      <c r="D2226" s="283">
        <v>156228.04999999999</v>
      </c>
    </row>
    <row r="2227" spans="1:4">
      <c r="A2227" s="268">
        <v>36501</v>
      </c>
      <c r="B2227" s="261" t="s">
        <v>2569</v>
      </c>
      <c r="C2227" s="268" t="s">
        <v>347</v>
      </c>
      <c r="D2227" s="283">
        <v>139096.79999999999</v>
      </c>
    </row>
    <row r="2228" spans="1:4">
      <c r="A2228" s="268">
        <v>36500</v>
      </c>
      <c r="B2228" s="261" t="s">
        <v>2570</v>
      </c>
      <c r="C2228" s="268" t="s">
        <v>347</v>
      </c>
      <c r="D2228" s="283">
        <v>98295.91</v>
      </c>
    </row>
    <row r="2229" spans="1:4">
      <c r="A2229" s="268">
        <v>20017</v>
      </c>
      <c r="B2229" s="261" t="s">
        <v>2571</v>
      </c>
      <c r="C2229" s="268" t="s">
        <v>111</v>
      </c>
      <c r="D2229" s="283">
        <v>6.65</v>
      </c>
    </row>
    <row r="2230" spans="1:4">
      <c r="A2230" s="268">
        <v>20007</v>
      </c>
      <c r="B2230" s="261" t="s">
        <v>2572</v>
      </c>
      <c r="C2230" s="268" t="s">
        <v>111</v>
      </c>
      <c r="D2230" s="283">
        <v>3.97</v>
      </c>
    </row>
    <row r="2231" spans="1:4">
      <c r="A2231" s="268">
        <v>39831</v>
      </c>
      <c r="B2231" s="261" t="s">
        <v>2573</v>
      </c>
      <c r="C2231" s="268" t="s">
        <v>792</v>
      </c>
      <c r="D2231" s="283"/>
    </row>
    <row r="2232" spans="1:4">
      <c r="A2232" s="268">
        <v>36888</v>
      </c>
      <c r="B2232" s="261" t="s">
        <v>2574</v>
      </c>
      <c r="C2232" s="268" t="s">
        <v>111</v>
      </c>
      <c r="D2232" s="283">
        <v>27.79</v>
      </c>
    </row>
    <row r="2233" spans="1:4">
      <c r="A2233" s="268">
        <v>39836</v>
      </c>
      <c r="B2233" s="261" t="s">
        <v>2575</v>
      </c>
      <c r="C2233" s="268" t="s">
        <v>792</v>
      </c>
      <c r="D2233" s="283"/>
    </row>
    <row r="2234" spans="1:4">
      <c r="A2234" s="268">
        <v>39830</v>
      </c>
      <c r="B2234" s="261" t="s">
        <v>2576</v>
      </c>
      <c r="C2234" s="268" t="s">
        <v>792</v>
      </c>
      <c r="D2234" s="283"/>
    </row>
    <row r="2235" spans="1:4">
      <c r="A2235" s="268">
        <v>36487</v>
      </c>
      <c r="B2235" s="261" t="s">
        <v>2577</v>
      </c>
      <c r="C2235" s="268" t="s">
        <v>347</v>
      </c>
      <c r="D2235" s="283">
        <v>5953.01</v>
      </c>
    </row>
    <row r="2236" spans="1:4">
      <c r="A2236" s="268">
        <v>44475</v>
      </c>
      <c r="B2236" s="261" t="s">
        <v>2578</v>
      </c>
      <c r="C2236" s="268" t="s">
        <v>347</v>
      </c>
      <c r="D2236" s="283"/>
    </row>
    <row r="2237" spans="1:4">
      <c r="A2237" s="268">
        <v>44474</v>
      </c>
      <c r="B2237" s="261" t="s">
        <v>2579</v>
      </c>
      <c r="C2237" s="268" t="s">
        <v>347</v>
      </c>
      <c r="D2237" s="283"/>
    </row>
    <row r="2238" spans="1:4">
      <c r="A2238" s="268">
        <v>37775</v>
      </c>
      <c r="B2238" s="261" t="s">
        <v>2580</v>
      </c>
      <c r="C2238" s="268" t="s">
        <v>347</v>
      </c>
      <c r="D2238" s="283"/>
    </row>
    <row r="2239" spans="1:4">
      <c r="A2239" s="268">
        <v>10712</v>
      </c>
      <c r="B2239" s="261" t="s">
        <v>2581</v>
      </c>
      <c r="C2239" s="268" t="s">
        <v>347</v>
      </c>
      <c r="D2239" s="283"/>
    </row>
    <row r="2240" spans="1:4">
      <c r="A2240" s="268">
        <v>3363</v>
      </c>
      <c r="B2240" s="261" t="s">
        <v>2582</v>
      </c>
      <c r="C2240" s="268" t="s">
        <v>347</v>
      </c>
      <c r="D2240" s="283"/>
    </row>
    <row r="2241" spans="1:4">
      <c r="A2241" s="268">
        <v>3365</v>
      </c>
      <c r="B2241" s="261" t="s">
        <v>2583</v>
      </c>
      <c r="C2241" s="268" t="s">
        <v>347</v>
      </c>
      <c r="D2241" s="283"/>
    </row>
    <row r="2242" spans="1:4">
      <c r="A2242" s="268">
        <v>7569</v>
      </c>
      <c r="B2242" s="261" t="s">
        <v>2584</v>
      </c>
      <c r="C2242" s="268" t="s">
        <v>347</v>
      </c>
      <c r="D2242" s="283"/>
    </row>
    <row r="2243" spans="1:4">
      <c r="A2243" s="268">
        <v>3378</v>
      </c>
      <c r="B2243" s="261" t="s">
        <v>2585</v>
      </c>
      <c r="C2243" s="268" t="s">
        <v>347</v>
      </c>
      <c r="D2243" s="283">
        <v>142.49</v>
      </c>
    </row>
    <row r="2244" spans="1:4">
      <c r="A2244" s="268">
        <v>3380</v>
      </c>
      <c r="B2244" s="261" t="s">
        <v>2586</v>
      </c>
      <c r="C2244" s="268" t="s">
        <v>347</v>
      </c>
      <c r="D2244" s="283">
        <v>99.75</v>
      </c>
    </row>
    <row r="2245" spans="1:4">
      <c r="A2245" s="268">
        <v>3379</v>
      </c>
      <c r="B2245" s="261" t="s">
        <v>2587</v>
      </c>
      <c r="C2245" s="268" t="s">
        <v>347</v>
      </c>
      <c r="D2245" s="283">
        <v>96.31</v>
      </c>
    </row>
    <row r="2246" spans="1:4">
      <c r="A2246" s="268">
        <v>11991</v>
      </c>
      <c r="B2246" s="261" t="s">
        <v>2588</v>
      </c>
      <c r="C2246" s="268" t="s">
        <v>347</v>
      </c>
      <c r="D2246" s="283">
        <v>111.82</v>
      </c>
    </row>
    <row r="2247" spans="1:4">
      <c r="A2247" s="268">
        <v>44305</v>
      </c>
      <c r="B2247" s="261" t="s">
        <v>2589</v>
      </c>
      <c r="C2247" s="268" t="s">
        <v>347</v>
      </c>
      <c r="D2247" s="283"/>
    </row>
    <row r="2248" spans="1:4">
      <c r="A2248" s="268">
        <v>34349</v>
      </c>
      <c r="B2248" s="261" t="s">
        <v>2590</v>
      </c>
      <c r="C2248" s="268" t="s">
        <v>347</v>
      </c>
      <c r="D2248" s="283">
        <v>21.31</v>
      </c>
    </row>
    <row r="2249" spans="1:4">
      <c r="A2249" s="268">
        <v>11029</v>
      </c>
      <c r="B2249" s="261" t="s">
        <v>2591</v>
      </c>
      <c r="C2249" s="268" t="s">
        <v>1681</v>
      </c>
      <c r="D2249" s="283">
        <v>1.34</v>
      </c>
    </row>
    <row r="2250" spans="1:4">
      <c r="A2250" s="268">
        <v>4316</v>
      </c>
      <c r="B2250" s="261" t="s">
        <v>2592</v>
      </c>
      <c r="C2250" s="268" t="s">
        <v>347</v>
      </c>
      <c r="D2250" s="283">
        <v>1.35</v>
      </c>
    </row>
    <row r="2251" spans="1:4">
      <c r="A2251" s="268">
        <v>4313</v>
      </c>
      <c r="B2251" s="261" t="s">
        <v>2593</v>
      </c>
      <c r="C2251" s="268" t="s">
        <v>1681</v>
      </c>
      <c r="D2251" s="283">
        <v>1.94</v>
      </c>
    </row>
    <row r="2252" spans="1:4">
      <c r="A2252" s="268">
        <v>4317</v>
      </c>
      <c r="B2252" s="261" t="s">
        <v>2594</v>
      </c>
      <c r="C2252" s="268" t="s">
        <v>347</v>
      </c>
      <c r="D2252" s="283">
        <v>2.21</v>
      </c>
    </row>
    <row r="2253" spans="1:4">
      <c r="A2253" s="268">
        <v>4314</v>
      </c>
      <c r="B2253" s="261" t="s">
        <v>2595</v>
      </c>
      <c r="C2253" s="268" t="s">
        <v>1681</v>
      </c>
      <c r="D2253" s="283">
        <v>2.59</v>
      </c>
    </row>
    <row r="2254" spans="1:4">
      <c r="A2254" s="268">
        <v>10921</v>
      </c>
      <c r="B2254" s="261" t="s">
        <v>2596</v>
      </c>
      <c r="C2254" s="268" t="s">
        <v>347</v>
      </c>
      <c r="D2254" s="283"/>
    </row>
    <row r="2255" spans="1:4">
      <c r="A2255" s="268">
        <v>10922</v>
      </c>
      <c r="B2255" s="261" t="s">
        <v>2597</v>
      </c>
      <c r="C2255" s="268" t="s">
        <v>347</v>
      </c>
      <c r="D2255" s="283"/>
    </row>
    <row r="2256" spans="1:4">
      <c r="A2256" s="268">
        <v>10923</v>
      </c>
      <c r="B2256" s="261" t="s">
        <v>2598</v>
      </c>
      <c r="C2256" s="268" t="s">
        <v>347</v>
      </c>
      <c r="D2256" s="283"/>
    </row>
    <row r="2257" spans="1:4">
      <c r="A2257" s="268">
        <v>10924</v>
      </c>
      <c r="B2257" s="261" t="s">
        <v>2599</v>
      </c>
      <c r="C2257" s="268" t="s">
        <v>347</v>
      </c>
      <c r="D2257" s="283"/>
    </row>
    <row r="2258" spans="1:4">
      <c r="A2258" s="268">
        <v>12772</v>
      </c>
      <c r="B2258" s="261" t="s">
        <v>2600</v>
      </c>
      <c r="C2258" s="268" t="s">
        <v>347</v>
      </c>
      <c r="D2258" s="283"/>
    </row>
    <row r="2259" spans="1:4">
      <c r="A2259" s="268">
        <v>12770</v>
      </c>
      <c r="B2259" s="261" t="s">
        <v>2601</v>
      </c>
      <c r="C2259" s="268" t="s">
        <v>347</v>
      </c>
      <c r="D2259" s="283"/>
    </row>
    <row r="2260" spans="1:4">
      <c r="A2260" s="268">
        <v>12775</v>
      </c>
      <c r="B2260" s="261" t="s">
        <v>2602</v>
      </c>
      <c r="C2260" s="268" t="s">
        <v>347</v>
      </c>
      <c r="D2260" s="283"/>
    </row>
    <row r="2261" spans="1:4">
      <c r="A2261" s="268">
        <v>12768</v>
      </c>
      <c r="B2261" s="261" t="s">
        <v>2603</v>
      </c>
      <c r="C2261" s="268" t="s">
        <v>347</v>
      </c>
      <c r="D2261" s="283"/>
    </row>
    <row r="2262" spans="1:4">
      <c r="A2262" s="268">
        <v>12769</v>
      </c>
      <c r="B2262" s="261" t="s">
        <v>2604</v>
      </c>
      <c r="C2262" s="268" t="s">
        <v>347</v>
      </c>
      <c r="D2262" s="283"/>
    </row>
    <row r="2263" spans="1:4">
      <c r="A2263" s="268">
        <v>12773</v>
      </c>
      <c r="B2263" s="261" t="s">
        <v>2605</v>
      </c>
      <c r="C2263" s="268" t="s">
        <v>347</v>
      </c>
      <c r="D2263" s="283"/>
    </row>
    <row r="2264" spans="1:4">
      <c r="A2264" s="268">
        <v>12774</v>
      </c>
      <c r="B2264" s="261" t="s">
        <v>2606</v>
      </c>
      <c r="C2264" s="268" t="s">
        <v>347</v>
      </c>
      <c r="D2264" s="283"/>
    </row>
    <row r="2265" spans="1:4">
      <c r="A2265" s="268">
        <v>12776</v>
      </c>
      <c r="B2265" s="261" t="s">
        <v>2607</v>
      </c>
      <c r="C2265" s="268" t="s">
        <v>347</v>
      </c>
      <c r="D2265" s="283"/>
    </row>
    <row r="2266" spans="1:4">
      <c r="A2266" s="268">
        <v>12777</v>
      </c>
      <c r="B2266" s="261" t="s">
        <v>2608</v>
      </c>
      <c r="C2266" s="268" t="s">
        <v>347</v>
      </c>
      <c r="D2266" s="283"/>
    </row>
    <row r="2267" spans="1:4">
      <c r="A2267" s="268">
        <v>12873</v>
      </c>
      <c r="B2267" s="261" t="s">
        <v>2609</v>
      </c>
      <c r="C2267" s="268" t="s">
        <v>101</v>
      </c>
      <c r="D2267" s="283">
        <v>20.87</v>
      </c>
    </row>
    <row r="2268" spans="1:4">
      <c r="A2268" s="268">
        <v>41076</v>
      </c>
      <c r="B2268" s="261" t="s">
        <v>2610</v>
      </c>
      <c r="C2268" s="268" t="s">
        <v>493</v>
      </c>
      <c r="D2268" s="283">
        <v>3652.11</v>
      </c>
    </row>
    <row r="2269" spans="1:4">
      <c r="A2269" s="268">
        <v>140</v>
      </c>
      <c r="B2269" s="261" t="s">
        <v>2611</v>
      </c>
      <c r="C2269" s="268" t="s">
        <v>152</v>
      </c>
      <c r="D2269" s="283">
        <v>20.77</v>
      </c>
    </row>
    <row r="2270" spans="1:4">
      <c r="A2270" s="268">
        <v>151</v>
      </c>
      <c r="B2270" s="261" t="s">
        <v>2612</v>
      </c>
      <c r="C2270" s="268" t="s">
        <v>395</v>
      </c>
      <c r="D2270" s="283">
        <v>30.65</v>
      </c>
    </row>
    <row r="2271" spans="1:4">
      <c r="A2271" s="268">
        <v>7340</v>
      </c>
      <c r="B2271" s="261" t="s">
        <v>2613</v>
      </c>
      <c r="C2271" s="268" t="s">
        <v>395</v>
      </c>
      <c r="D2271" s="283">
        <v>32.29</v>
      </c>
    </row>
    <row r="2272" spans="1:4">
      <c r="A2272" s="268">
        <v>40929</v>
      </c>
      <c r="B2272" s="261" t="s">
        <v>2614</v>
      </c>
      <c r="C2272" s="268" t="s">
        <v>493</v>
      </c>
      <c r="D2272" s="283">
        <v>3135.45</v>
      </c>
    </row>
    <row r="2273" spans="1:4">
      <c r="A2273" s="268">
        <v>2701</v>
      </c>
      <c r="B2273" s="261" t="s">
        <v>2615</v>
      </c>
      <c r="C2273" s="268" t="s">
        <v>101</v>
      </c>
      <c r="D2273" s="283">
        <v>17.91</v>
      </c>
    </row>
    <row r="2274" spans="1:4">
      <c r="A2274" s="268">
        <v>38064</v>
      </c>
      <c r="B2274" s="261" t="s">
        <v>2616</v>
      </c>
      <c r="C2274" s="268" t="s">
        <v>347</v>
      </c>
      <c r="D2274" s="283">
        <v>16.68</v>
      </c>
    </row>
    <row r="2275" spans="1:4">
      <c r="A2275" s="268">
        <v>38114</v>
      </c>
      <c r="B2275" s="261" t="s">
        <v>2617</v>
      </c>
      <c r="C2275" s="268" t="s">
        <v>347</v>
      </c>
      <c r="D2275" s="283">
        <v>14.92</v>
      </c>
    </row>
    <row r="2276" spans="1:4">
      <c r="A2276" s="268">
        <v>38115</v>
      </c>
      <c r="B2276" s="261" t="s">
        <v>2618</v>
      </c>
      <c r="C2276" s="268" t="s">
        <v>347</v>
      </c>
      <c r="D2276" s="283">
        <v>15.93</v>
      </c>
    </row>
    <row r="2277" spans="1:4">
      <c r="A2277" s="268">
        <v>38065</v>
      </c>
      <c r="B2277" s="261" t="s">
        <v>2619</v>
      </c>
      <c r="C2277" s="268" t="s">
        <v>347</v>
      </c>
      <c r="D2277" s="283">
        <v>23.66</v>
      </c>
    </row>
    <row r="2278" spans="1:4">
      <c r="A2278" s="268">
        <v>38078</v>
      </c>
      <c r="B2278" s="261" t="s">
        <v>2620</v>
      </c>
      <c r="C2278" s="268" t="s">
        <v>347</v>
      </c>
      <c r="D2278" s="283">
        <v>13.81</v>
      </c>
    </row>
    <row r="2279" spans="1:4">
      <c r="A2279" s="268">
        <v>38113</v>
      </c>
      <c r="B2279" s="261" t="s">
        <v>2621</v>
      </c>
      <c r="C2279" s="268" t="s">
        <v>347</v>
      </c>
      <c r="D2279" s="283">
        <v>7.5</v>
      </c>
    </row>
    <row r="2280" spans="1:4">
      <c r="A2280" s="268">
        <v>38063</v>
      </c>
      <c r="B2280" s="261" t="s">
        <v>2622</v>
      </c>
      <c r="C2280" s="268" t="s">
        <v>347</v>
      </c>
      <c r="D2280" s="283">
        <v>8.0399999999999991</v>
      </c>
    </row>
    <row r="2281" spans="1:4">
      <c r="A2281" s="268">
        <v>38073</v>
      </c>
      <c r="B2281" s="261" t="s">
        <v>2623</v>
      </c>
      <c r="C2281" s="268" t="s">
        <v>347</v>
      </c>
      <c r="D2281" s="283">
        <v>19.52</v>
      </c>
    </row>
    <row r="2282" spans="1:4">
      <c r="A2282" s="268">
        <v>38080</v>
      </c>
      <c r="B2282" s="261" t="s">
        <v>2624</v>
      </c>
      <c r="C2282" s="268" t="s">
        <v>347</v>
      </c>
      <c r="D2282" s="283">
        <v>23.98</v>
      </c>
    </row>
    <row r="2283" spans="1:4">
      <c r="A2283" s="268">
        <v>38069</v>
      </c>
      <c r="B2283" s="261" t="s">
        <v>2625</v>
      </c>
      <c r="C2283" s="268" t="s">
        <v>347</v>
      </c>
      <c r="D2283" s="283">
        <v>13.11</v>
      </c>
    </row>
    <row r="2284" spans="1:4">
      <c r="A2284" s="268">
        <v>38077</v>
      </c>
      <c r="B2284" s="261" t="s">
        <v>2626</v>
      </c>
      <c r="C2284" s="268" t="s">
        <v>347</v>
      </c>
      <c r="D2284" s="283">
        <v>12.81</v>
      </c>
    </row>
    <row r="2285" spans="1:4">
      <c r="A2285" s="268">
        <v>38112</v>
      </c>
      <c r="B2285" s="261" t="s">
        <v>2627</v>
      </c>
      <c r="C2285" s="268" t="s">
        <v>347</v>
      </c>
      <c r="D2285" s="283">
        <v>5.76</v>
      </c>
    </row>
    <row r="2286" spans="1:4">
      <c r="A2286" s="268">
        <v>38062</v>
      </c>
      <c r="B2286" s="261" t="s">
        <v>2628</v>
      </c>
      <c r="C2286" s="268" t="s">
        <v>347</v>
      </c>
      <c r="D2286" s="283">
        <v>5.91</v>
      </c>
    </row>
    <row r="2287" spans="1:4">
      <c r="A2287" s="268">
        <v>12129</v>
      </c>
      <c r="B2287" s="261" t="s">
        <v>2629</v>
      </c>
      <c r="C2287" s="268" t="s">
        <v>347</v>
      </c>
      <c r="D2287" s="283">
        <v>10.44</v>
      </c>
    </row>
    <row r="2288" spans="1:4">
      <c r="A2288" s="268">
        <v>12128</v>
      </c>
      <c r="B2288" s="261" t="s">
        <v>2630</v>
      </c>
      <c r="C2288" s="268" t="s">
        <v>347</v>
      </c>
      <c r="D2288" s="283">
        <v>7.9</v>
      </c>
    </row>
    <row r="2289" spans="1:4">
      <c r="A2289" s="268">
        <v>38081</v>
      </c>
      <c r="B2289" s="261" t="s">
        <v>2631</v>
      </c>
      <c r="C2289" s="268" t="s">
        <v>347</v>
      </c>
      <c r="D2289" s="283">
        <v>20.34</v>
      </c>
    </row>
    <row r="2290" spans="1:4">
      <c r="A2290" s="268">
        <v>38070</v>
      </c>
      <c r="B2290" s="261" t="s">
        <v>2632</v>
      </c>
      <c r="C2290" s="268" t="s">
        <v>347</v>
      </c>
      <c r="D2290" s="283">
        <v>14.01</v>
      </c>
    </row>
    <row r="2291" spans="1:4">
      <c r="A2291" s="268">
        <v>38074</v>
      </c>
      <c r="B2291" s="261" t="s">
        <v>2633</v>
      </c>
      <c r="C2291" s="268" t="s">
        <v>347</v>
      </c>
      <c r="D2291" s="283">
        <v>21.31</v>
      </c>
    </row>
    <row r="2292" spans="1:4">
      <c r="A2292" s="268">
        <v>38072</v>
      </c>
      <c r="B2292" s="261" t="s">
        <v>2634</v>
      </c>
      <c r="C2292" s="268" t="s">
        <v>347</v>
      </c>
      <c r="D2292" s="283">
        <v>17.579999999999998</v>
      </c>
    </row>
    <row r="2293" spans="1:4">
      <c r="A2293" s="268">
        <v>38079</v>
      </c>
      <c r="B2293" s="261" t="s">
        <v>2635</v>
      </c>
      <c r="C2293" s="268" t="s">
        <v>347</v>
      </c>
      <c r="D2293" s="283">
        <v>18.29</v>
      </c>
    </row>
    <row r="2294" spans="1:4">
      <c r="A2294" s="268">
        <v>38068</v>
      </c>
      <c r="B2294" s="261" t="s">
        <v>2636</v>
      </c>
      <c r="C2294" s="268" t="s">
        <v>347</v>
      </c>
      <c r="D2294" s="283">
        <v>12.13</v>
      </c>
    </row>
    <row r="2295" spans="1:4">
      <c r="A2295" s="268">
        <v>38071</v>
      </c>
      <c r="B2295" s="261" t="s">
        <v>2637</v>
      </c>
      <c r="C2295" s="268" t="s">
        <v>347</v>
      </c>
      <c r="D2295" s="283">
        <v>14.51</v>
      </c>
    </row>
    <row r="2296" spans="1:4">
      <c r="A2296" s="268">
        <v>45279</v>
      </c>
      <c r="B2296" s="261" t="s">
        <v>2638</v>
      </c>
      <c r="C2296" s="268" t="s">
        <v>347</v>
      </c>
      <c r="D2296" s="283"/>
    </row>
    <row r="2297" spans="1:4">
      <c r="A2297" s="268">
        <v>3405</v>
      </c>
      <c r="B2297" s="261" t="s">
        <v>2639</v>
      </c>
      <c r="C2297" s="268" t="s">
        <v>347</v>
      </c>
      <c r="D2297" s="283"/>
    </row>
    <row r="2298" spans="1:4">
      <c r="A2298" s="268">
        <v>3394</v>
      </c>
      <c r="B2298" s="261" t="s">
        <v>2640</v>
      </c>
      <c r="C2298" s="268" t="s">
        <v>347</v>
      </c>
      <c r="D2298" s="283"/>
    </row>
    <row r="2299" spans="1:4">
      <c r="A2299" s="268">
        <v>3393</v>
      </c>
      <c r="B2299" s="261" t="s">
        <v>2641</v>
      </c>
      <c r="C2299" s="268" t="s">
        <v>347</v>
      </c>
      <c r="D2299" s="283"/>
    </row>
    <row r="2300" spans="1:4">
      <c r="A2300" s="268">
        <v>3406</v>
      </c>
      <c r="B2300" s="261" t="s">
        <v>2642</v>
      </c>
      <c r="C2300" s="268" t="s">
        <v>347</v>
      </c>
      <c r="D2300" s="283"/>
    </row>
    <row r="2301" spans="1:4">
      <c r="A2301" s="268">
        <v>3395</v>
      </c>
      <c r="B2301" s="261" t="s">
        <v>2643</v>
      </c>
      <c r="C2301" s="268" t="s">
        <v>347</v>
      </c>
      <c r="D2301" s="283"/>
    </row>
    <row r="2302" spans="1:4">
      <c r="A2302" s="268">
        <v>3398</v>
      </c>
      <c r="B2302" s="261" t="s">
        <v>2644</v>
      </c>
      <c r="C2302" s="268" t="s">
        <v>347</v>
      </c>
      <c r="D2302" s="283"/>
    </row>
    <row r="2303" spans="1:4">
      <c r="A2303" s="268">
        <v>40662</v>
      </c>
      <c r="B2303" s="261" t="s">
        <v>2645</v>
      </c>
      <c r="C2303" s="268" t="s">
        <v>347</v>
      </c>
      <c r="D2303" s="283"/>
    </row>
    <row r="2304" spans="1:4">
      <c r="A2304" s="268">
        <v>3437</v>
      </c>
      <c r="B2304" s="261" t="s">
        <v>2646</v>
      </c>
      <c r="C2304" s="268" t="s">
        <v>147</v>
      </c>
      <c r="D2304" s="283"/>
    </row>
    <row r="2305" spans="1:4">
      <c r="A2305" s="268">
        <v>11190</v>
      </c>
      <c r="B2305" s="261" t="s">
        <v>2647</v>
      </c>
      <c r="C2305" s="268" t="s">
        <v>347</v>
      </c>
      <c r="D2305" s="283"/>
    </row>
    <row r="2306" spans="1:4">
      <c r="A2306" s="268">
        <v>34377</v>
      </c>
      <c r="B2306" s="261" t="s">
        <v>2648</v>
      </c>
      <c r="C2306" s="268" t="s">
        <v>347</v>
      </c>
      <c r="D2306" s="283">
        <v>195.68</v>
      </c>
    </row>
    <row r="2307" spans="1:4">
      <c r="A2307" s="268">
        <v>40659</v>
      </c>
      <c r="B2307" s="261" t="s">
        <v>2649</v>
      </c>
      <c r="C2307" s="268" t="s">
        <v>147</v>
      </c>
      <c r="D2307" s="283"/>
    </row>
    <row r="2308" spans="1:4">
      <c r="A2308" s="268">
        <v>40660</v>
      </c>
      <c r="B2308" s="261" t="s">
        <v>2650</v>
      </c>
      <c r="C2308" s="268" t="s">
        <v>147</v>
      </c>
      <c r="D2308" s="283"/>
    </row>
    <row r="2309" spans="1:4">
      <c r="A2309" s="268">
        <v>40661</v>
      </c>
      <c r="B2309" s="261" t="s">
        <v>2651</v>
      </c>
      <c r="C2309" s="268" t="s">
        <v>147</v>
      </c>
      <c r="D2309" s="283"/>
    </row>
    <row r="2310" spans="1:4">
      <c r="A2310" s="268">
        <v>3428</v>
      </c>
      <c r="B2310" s="261" t="s">
        <v>2652</v>
      </c>
      <c r="C2310" s="268" t="s">
        <v>147</v>
      </c>
      <c r="D2310" s="283"/>
    </row>
    <row r="2311" spans="1:4">
      <c r="A2311" s="268">
        <v>3429</v>
      </c>
      <c r="B2311" s="261" t="s">
        <v>2653</v>
      </c>
      <c r="C2311" s="268" t="s">
        <v>147</v>
      </c>
      <c r="D2311" s="283"/>
    </row>
    <row r="2312" spans="1:4">
      <c r="A2312" s="268">
        <v>11199</v>
      </c>
      <c r="B2312" s="261" t="s">
        <v>2654</v>
      </c>
      <c r="C2312" s="268" t="s">
        <v>347</v>
      </c>
      <c r="D2312" s="283"/>
    </row>
    <row r="2313" spans="1:4">
      <c r="A2313" s="268">
        <v>36896</v>
      </c>
      <c r="B2313" s="261" t="s">
        <v>2655</v>
      </c>
      <c r="C2313" s="268" t="s">
        <v>347</v>
      </c>
      <c r="D2313" s="283">
        <v>379</v>
      </c>
    </row>
    <row r="2314" spans="1:4">
      <c r="A2314" s="268">
        <v>34367</v>
      </c>
      <c r="B2314" s="261" t="s">
        <v>2656</v>
      </c>
      <c r="C2314" s="268" t="s">
        <v>347</v>
      </c>
      <c r="D2314" s="283">
        <v>488.47</v>
      </c>
    </row>
    <row r="2315" spans="1:4">
      <c r="A2315" s="268">
        <v>36897</v>
      </c>
      <c r="B2315" s="261" t="s">
        <v>2657</v>
      </c>
      <c r="C2315" s="268" t="s">
        <v>347</v>
      </c>
      <c r="D2315" s="283">
        <v>591.41999999999996</v>
      </c>
    </row>
    <row r="2316" spans="1:4">
      <c r="A2316" s="268">
        <v>34369</v>
      </c>
      <c r="B2316" s="261" t="s">
        <v>2658</v>
      </c>
      <c r="C2316" s="268" t="s">
        <v>347</v>
      </c>
      <c r="D2316" s="283">
        <v>680.61</v>
      </c>
    </row>
    <row r="2317" spans="1:4">
      <c r="A2317" s="268">
        <v>34364</v>
      </c>
      <c r="B2317" s="261" t="s">
        <v>2659</v>
      </c>
      <c r="C2317" s="268" t="s">
        <v>347</v>
      </c>
      <c r="D2317" s="283">
        <v>642.08000000000004</v>
      </c>
    </row>
    <row r="2318" spans="1:4">
      <c r="A2318" s="268">
        <v>3421</v>
      </c>
      <c r="B2318" s="261" t="s">
        <v>2660</v>
      </c>
      <c r="C2318" s="268" t="s">
        <v>147</v>
      </c>
      <c r="D2318" s="283"/>
    </row>
    <row r="2319" spans="1:4">
      <c r="A2319" s="268">
        <v>599</v>
      </c>
      <c r="B2319" s="261" t="s">
        <v>2661</v>
      </c>
      <c r="C2319" s="268" t="s">
        <v>147</v>
      </c>
      <c r="D2319" s="283">
        <v>691.21</v>
      </c>
    </row>
    <row r="2320" spans="1:4">
      <c r="A2320" s="268">
        <v>44053</v>
      </c>
      <c r="B2320" s="261" t="s">
        <v>2662</v>
      </c>
      <c r="C2320" s="268" t="s">
        <v>347</v>
      </c>
      <c r="D2320" s="283">
        <v>1534.17</v>
      </c>
    </row>
    <row r="2321" spans="1:4">
      <c r="A2321" s="268">
        <v>3423</v>
      </c>
      <c r="B2321" s="261" t="s">
        <v>2663</v>
      </c>
      <c r="C2321" s="268" t="s">
        <v>147</v>
      </c>
      <c r="D2321" s="283"/>
    </row>
    <row r="2322" spans="1:4">
      <c r="A2322" s="268">
        <v>34797</v>
      </c>
      <c r="B2322" s="261" t="s">
        <v>2664</v>
      </c>
      <c r="C2322" s="268" t="s">
        <v>347</v>
      </c>
      <c r="D2322" s="283"/>
    </row>
    <row r="2323" spans="1:4">
      <c r="A2323" s="268">
        <v>34381</v>
      </c>
      <c r="B2323" s="261" t="s">
        <v>2665</v>
      </c>
      <c r="C2323" s="268" t="s">
        <v>347</v>
      </c>
      <c r="D2323" s="283">
        <v>279.10000000000002</v>
      </c>
    </row>
    <row r="2324" spans="1:4">
      <c r="A2324" s="268">
        <v>44054</v>
      </c>
      <c r="B2324" s="261" t="s">
        <v>2666</v>
      </c>
      <c r="C2324" s="268" t="s">
        <v>347</v>
      </c>
      <c r="D2324" s="283">
        <v>550.37</v>
      </c>
    </row>
    <row r="2325" spans="1:4">
      <c r="A2325" s="268">
        <v>44399</v>
      </c>
      <c r="B2325" s="261" t="s">
        <v>2667</v>
      </c>
      <c r="C2325" s="268" t="s">
        <v>347</v>
      </c>
      <c r="D2325" s="283">
        <v>751.98</v>
      </c>
    </row>
    <row r="2326" spans="1:4">
      <c r="A2326" s="268">
        <v>44503</v>
      </c>
      <c r="B2326" s="261" t="s">
        <v>2668</v>
      </c>
      <c r="C2326" s="268" t="s">
        <v>101</v>
      </c>
      <c r="D2326" s="283">
        <v>16.82</v>
      </c>
    </row>
    <row r="2327" spans="1:4">
      <c r="A2327" s="268">
        <v>41077</v>
      </c>
      <c r="B2327" s="261" t="s">
        <v>2669</v>
      </c>
      <c r="C2327" s="268" t="s">
        <v>493</v>
      </c>
      <c r="D2327" s="283">
        <v>2945.76</v>
      </c>
    </row>
    <row r="2328" spans="1:4">
      <c r="A2328" s="268">
        <v>37963</v>
      </c>
      <c r="B2328" s="261" t="s">
        <v>2670</v>
      </c>
      <c r="C2328" s="268" t="s">
        <v>347</v>
      </c>
      <c r="D2328" s="283">
        <v>5.04</v>
      </c>
    </row>
    <row r="2329" spans="1:4">
      <c r="A2329" s="268">
        <v>37964</v>
      </c>
      <c r="B2329" s="261" t="s">
        <v>2671</v>
      </c>
      <c r="C2329" s="268" t="s">
        <v>347</v>
      </c>
      <c r="D2329" s="283">
        <v>6.75</v>
      </c>
    </row>
    <row r="2330" spans="1:4">
      <c r="A2330" s="268">
        <v>37965</v>
      </c>
      <c r="B2330" s="261" t="s">
        <v>2672</v>
      </c>
      <c r="C2330" s="268" t="s">
        <v>347</v>
      </c>
      <c r="D2330" s="283">
        <v>9.73</v>
      </c>
    </row>
    <row r="2331" spans="1:4">
      <c r="A2331" s="268">
        <v>37966</v>
      </c>
      <c r="B2331" s="261" t="s">
        <v>2673</v>
      </c>
      <c r="C2331" s="268" t="s">
        <v>347</v>
      </c>
      <c r="D2331" s="283">
        <v>17.079999999999998</v>
      </c>
    </row>
    <row r="2332" spans="1:4">
      <c r="A2332" s="268">
        <v>37967</v>
      </c>
      <c r="B2332" s="261" t="s">
        <v>2674</v>
      </c>
      <c r="C2332" s="268" t="s">
        <v>347</v>
      </c>
      <c r="D2332" s="283">
        <v>28.7</v>
      </c>
    </row>
    <row r="2333" spans="1:4">
      <c r="A2333" s="268">
        <v>37968</v>
      </c>
      <c r="B2333" s="261" t="s">
        <v>2675</v>
      </c>
      <c r="C2333" s="268" t="s">
        <v>347</v>
      </c>
      <c r="D2333" s="283">
        <v>60.95</v>
      </c>
    </row>
    <row r="2334" spans="1:4">
      <c r="A2334" s="268">
        <v>37969</v>
      </c>
      <c r="B2334" s="261" t="s">
        <v>2676</v>
      </c>
      <c r="C2334" s="268" t="s">
        <v>347</v>
      </c>
      <c r="D2334" s="283">
        <v>154.01</v>
      </c>
    </row>
    <row r="2335" spans="1:4">
      <c r="A2335" s="268">
        <v>37970</v>
      </c>
      <c r="B2335" s="261" t="s">
        <v>2677</v>
      </c>
      <c r="C2335" s="268" t="s">
        <v>347</v>
      </c>
      <c r="D2335" s="283">
        <v>222.82</v>
      </c>
    </row>
    <row r="2336" spans="1:4">
      <c r="A2336" s="268">
        <v>44251</v>
      </c>
      <c r="B2336" s="261" t="s">
        <v>2678</v>
      </c>
      <c r="C2336" s="268" t="s">
        <v>347</v>
      </c>
      <c r="D2336" s="283">
        <v>257.37</v>
      </c>
    </row>
    <row r="2337" spans="1:4">
      <c r="A2337" s="268">
        <v>21118</v>
      </c>
      <c r="B2337" s="261" t="s">
        <v>2679</v>
      </c>
      <c r="C2337" s="268" t="s">
        <v>347</v>
      </c>
      <c r="D2337" s="283">
        <v>4.01</v>
      </c>
    </row>
    <row r="2338" spans="1:4">
      <c r="A2338" s="268">
        <v>37956</v>
      </c>
      <c r="B2338" s="261" t="s">
        <v>2680</v>
      </c>
      <c r="C2338" s="268" t="s">
        <v>347</v>
      </c>
      <c r="D2338" s="283">
        <v>4.93</v>
      </c>
    </row>
    <row r="2339" spans="1:4">
      <c r="A2339" s="268">
        <v>37957</v>
      </c>
      <c r="B2339" s="261" t="s">
        <v>2681</v>
      </c>
      <c r="C2339" s="268" t="s">
        <v>347</v>
      </c>
      <c r="D2339" s="283">
        <v>10.48</v>
      </c>
    </row>
    <row r="2340" spans="1:4">
      <c r="A2340" s="268">
        <v>37958</v>
      </c>
      <c r="B2340" s="261" t="s">
        <v>2682</v>
      </c>
      <c r="C2340" s="268" t="s">
        <v>347</v>
      </c>
      <c r="D2340" s="283">
        <v>18.940000000000001</v>
      </c>
    </row>
    <row r="2341" spans="1:4">
      <c r="A2341" s="268">
        <v>37959</v>
      </c>
      <c r="B2341" s="261" t="s">
        <v>2683</v>
      </c>
      <c r="C2341" s="268" t="s">
        <v>347</v>
      </c>
      <c r="D2341" s="283">
        <v>29.16</v>
      </c>
    </row>
    <row r="2342" spans="1:4">
      <c r="A2342" s="268">
        <v>37960</v>
      </c>
      <c r="B2342" s="261" t="s">
        <v>2684</v>
      </c>
      <c r="C2342" s="268" t="s">
        <v>347</v>
      </c>
      <c r="D2342" s="283">
        <v>74.52</v>
      </c>
    </row>
    <row r="2343" spans="1:4">
      <c r="A2343" s="268">
        <v>37961</v>
      </c>
      <c r="B2343" s="261" t="s">
        <v>2685</v>
      </c>
      <c r="C2343" s="268" t="s">
        <v>347</v>
      </c>
      <c r="D2343" s="283">
        <v>160.15</v>
      </c>
    </row>
    <row r="2344" spans="1:4">
      <c r="A2344" s="268">
        <v>37962</v>
      </c>
      <c r="B2344" s="261" t="s">
        <v>2686</v>
      </c>
      <c r="C2344" s="268" t="s">
        <v>347</v>
      </c>
      <c r="D2344" s="283">
        <v>184.63</v>
      </c>
    </row>
    <row r="2345" spans="1:4">
      <c r="A2345" s="268">
        <v>3533</v>
      </c>
      <c r="B2345" s="261" t="s">
        <v>2687</v>
      </c>
      <c r="C2345" s="268" t="s">
        <v>347</v>
      </c>
      <c r="D2345" s="283">
        <v>2.63</v>
      </c>
    </row>
    <row r="2346" spans="1:4">
      <c r="A2346" s="268">
        <v>3538</v>
      </c>
      <c r="B2346" s="261" t="s">
        <v>2688</v>
      </c>
      <c r="C2346" s="268" t="s">
        <v>347</v>
      </c>
      <c r="D2346" s="283">
        <v>4.97</v>
      </c>
    </row>
    <row r="2347" spans="1:4">
      <c r="A2347" s="268">
        <v>3498</v>
      </c>
      <c r="B2347" s="261" t="s">
        <v>2689</v>
      </c>
      <c r="C2347" s="268" t="s">
        <v>347</v>
      </c>
      <c r="D2347" s="283">
        <v>4.82</v>
      </c>
    </row>
    <row r="2348" spans="1:4">
      <c r="A2348" s="268">
        <v>3496</v>
      </c>
      <c r="B2348" s="261" t="s">
        <v>2690</v>
      </c>
      <c r="C2348" s="268" t="s">
        <v>347</v>
      </c>
      <c r="D2348" s="283">
        <v>3.23</v>
      </c>
    </row>
    <row r="2349" spans="1:4">
      <c r="A2349" s="268">
        <v>38429</v>
      </c>
      <c r="B2349" s="261" t="s">
        <v>2691</v>
      </c>
      <c r="C2349" s="268" t="s">
        <v>347</v>
      </c>
      <c r="D2349" s="283">
        <v>13.64</v>
      </c>
    </row>
    <row r="2350" spans="1:4">
      <c r="A2350" s="268">
        <v>38431</v>
      </c>
      <c r="B2350" s="261" t="s">
        <v>2692</v>
      </c>
      <c r="C2350" s="268" t="s">
        <v>347</v>
      </c>
      <c r="D2350" s="283">
        <v>17.100000000000001</v>
      </c>
    </row>
    <row r="2351" spans="1:4">
      <c r="A2351" s="268">
        <v>38430</v>
      </c>
      <c r="B2351" s="261" t="s">
        <v>2693</v>
      </c>
      <c r="C2351" s="268" t="s">
        <v>347</v>
      </c>
      <c r="D2351" s="283">
        <v>26.52</v>
      </c>
    </row>
    <row r="2352" spans="1:4">
      <c r="A2352" s="268">
        <v>36348</v>
      </c>
      <c r="B2352" s="261" t="s">
        <v>2694</v>
      </c>
      <c r="C2352" s="268" t="s">
        <v>347</v>
      </c>
      <c r="D2352" s="283"/>
    </row>
    <row r="2353" spans="1:4">
      <c r="A2353" s="268">
        <v>36349</v>
      </c>
      <c r="B2353" s="261" t="s">
        <v>2695</v>
      </c>
      <c r="C2353" s="268" t="s">
        <v>347</v>
      </c>
      <c r="D2353" s="283"/>
    </row>
    <row r="2354" spans="1:4">
      <c r="A2354" s="268">
        <v>38987</v>
      </c>
      <c r="B2354" s="261" t="s">
        <v>2696</v>
      </c>
      <c r="C2354" s="268" t="s">
        <v>347</v>
      </c>
      <c r="D2354" s="283"/>
    </row>
    <row r="2355" spans="1:4">
      <c r="A2355" s="268">
        <v>38988</v>
      </c>
      <c r="B2355" s="261" t="s">
        <v>2697</v>
      </c>
      <c r="C2355" s="268" t="s">
        <v>347</v>
      </c>
      <c r="D2355" s="283"/>
    </row>
    <row r="2356" spans="1:4">
      <c r="A2356" s="268">
        <v>38989</v>
      </c>
      <c r="B2356" s="261" t="s">
        <v>2698</v>
      </c>
      <c r="C2356" s="268" t="s">
        <v>347</v>
      </c>
      <c r="D2356" s="283"/>
    </row>
    <row r="2357" spans="1:4">
      <c r="A2357" s="268">
        <v>38990</v>
      </c>
      <c r="B2357" s="261" t="s">
        <v>2699</v>
      </c>
      <c r="C2357" s="268" t="s">
        <v>347</v>
      </c>
      <c r="D2357" s="283"/>
    </row>
    <row r="2358" spans="1:4">
      <c r="A2358" s="268">
        <v>38991</v>
      </c>
      <c r="B2358" s="261" t="s">
        <v>2700</v>
      </c>
      <c r="C2358" s="268" t="s">
        <v>347</v>
      </c>
      <c r="D2358" s="283"/>
    </row>
    <row r="2359" spans="1:4">
      <c r="A2359" s="268">
        <v>38433</v>
      </c>
      <c r="B2359" s="261" t="s">
        <v>2701</v>
      </c>
      <c r="C2359" s="268" t="s">
        <v>347</v>
      </c>
      <c r="D2359" s="283"/>
    </row>
    <row r="2360" spans="1:4">
      <c r="A2360" s="268">
        <v>38440</v>
      </c>
      <c r="B2360" s="261" t="s">
        <v>2702</v>
      </c>
      <c r="C2360" s="268" t="s">
        <v>347</v>
      </c>
      <c r="D2360" s="283"/>
    </row>
    <row r="2361" spans="1:4">
      <c r="A2361" s="268">
        <v>36359</v>
      </c>
      <c r="B2361" s="261" t="s">
        <v>2703</v>
      </c>
      <c r="C2361" s="268" t="s">
        <v>347</v>
      </c>
      <c r="D2361" s="283"/>
    </row>
    <row r="2362" spans="1:4">
      <c r="A2362" s="268">
        <v>36360</v>
      </c>
      <c r="B2362" s="261" t="s">
        <v>2704</v>
      </c>
      <c r="C2362" s="268" t="s">
        <v>347</v>
      </c>
      <c r="D2362" s="283"/>
    </row>
    <row r="2363" spans="1:4">
      <c r="A2363" s="268">
        <v>38434</v>
      </c>
      <c r="B2363" s="261" t="s">
        <v>2705</v>
      </c>
      <c r="C2363" s="268" t="s">
        <v>347</v>
      </c>
      <c r="D2363" s="283"/>
    </row>
    <row r="2364" spans="1:4">
      <c r="A2364" s="268">
        <v>38435</v>
      </c>
      <c r="B2364" s="261" t="s">
        <v>2706</v>
      </c>
      <c r="C2364" s="268" t="s">
        <v>347</v>
      </c>
      <c r="D2364" s="283"/>
    </row>
    <row r="2365" spans="1:4">
      <c r="A2365" s="268">
        <v>38436</v>
      </c>
      <c r="B2365" s="261" t="s">
        <v>2707</v>
      </c>
      <c r="C2365" s="268" t="s">
        <v>347</v>
      </c>
      <c r="D2365" s="283"/>
    </row>
    <row r="2366" spans="1:4">
      <c r="A2366" s="268">
        <v>38437</v>
      </c>
      <c r="B2366" s="261" t="s">
        <v>2708</v>
      </c>
      <c r="C2366" s="268" t="s">
        <v>347</v>
      </c>
      <c r="D2366" s="283"/>
    </row>
    <row r="2367" spans="1:4">
      <c r="A2367" s="268">
        <v>38438</v>
      </c>
      <c r="B2367" s="261" t="s">
        <v>2709</v>
      </c>
      <c r="C2367" s="268" t="s">
        <v>347</v>
      </c>
      <c r="D2367" s="283"/>
    </row>
    <row r="2368" spans="1:4">
      <c r="A2368" s="268">
        <v>38439</v>
      </c>
      <c r="B2368" s="261" t="s">
        <v>2710</v>
      </c>
      <c r="C2368" s="268" t="s">
        <v>347</v>
      </c>
      <c r="D2368" s="283"/>
    </row>
    <row r="2369" spans="1:4">
      <c r="A2369" s="268">
        <v>10836</v>
      </c>
      <c r="B2369" s="261" t="s">
        <v>2711</v>
      </c>
      <c r="C2369" s="268" t="s">
        <v>347</v>
      </c>
      <c r="D2369" s="283">
        <v>16.920000000000002</v>
      </c>
    </row>
    <row r="2370" spans="1:4">
      <c r="A2370" s="268">
        <v>3510</v>
      </c>
      <c r="B2370" s="261" t="s">
        <v>2712</v>
      </c>
      <c r="C2370" s="268" t="s">
        <v>347</v>
      </c>
      <c r="D2370" s="283">
        <v>12.11</v>
      </c>
    </row>
    <row r="2371" spans="1:4">
      <c r="A2371" s="268">
        <v>10835</v>
      </c>
      <c r="B2371" s="261" t="s">
        <v>2713</v>
      </c>
      <c r="C2371" s="268" t="s">
        <v>347</v>
      </c>
      <c r="D2371" s="283">
        <v>4.72</v>
      </c>
    </row>
    <row r="2372" spans="1:4">
      <c r="A2372" s="268">
        <v>3485</v>
      </c>
      <c r="B2372" s="261" t="s">
        <v>2714</v>
      </c>
      <c r="C2372" s="268" t="s">
        <v>347</v>
      </c>
      <c r="D2372" s="283">
        <v>12.73</v>
      </c>
    </row>
    <row r="2373" spans="1:4">
      <c r="A2373" s="268">
        <v>3475</v>
      </c>
      <c r="B2373" s="261" t="s">
        <v>2715</v>
      </c>
      <c r="C2373" s="268" t="s">
        <v>347</v>
      </c>
      <c r="D2373" s="283">
        <v>4.6100000000000003</v>
      </c>
    </row>
    <row r="2374" spans="1:4">
      <c r="A2374" s="268">
        <v>3534</v>
      </c>
      <c r="B2374" s="261" t="s">
        <v>2716</v>
      </c>
      <c r="C2374" s="268" t="s">
        <v>347</v>
      </c>
      <c r="D2374" s="283">
        <v>7.3</v>
      </c>
    </row>
    <row r="2375" spans="1:4">
      <c r="A2375" s="268">
        <v>3482</v>
      </c>
      <c r="B2375" s="261" t="s">
        <v>2717</v>
      </c>
      <c r="C2375" s="268" t="s">
        <v>347</v>
      </c>
      <c r="D2375" s="283">
        <v>5.22</v>
      </c>
    </row>
    <row r="2376" spans="1:4">
      <c r="A2376" s="268">
        <v>3543</v>
      </c>
      <c r="B2376" s="261" t="s">
        <v>2718</v>
      </c>
      <c r="C2376" s="268" t="s">
        <v>347</v>
      </c>
      <c r="D2376" s="283">
        <v>1.69</v>
      </c>
    </row>
    <row r="2377" spans="1:4">
      <c r="A2377" s="268">
        <v>3505</v>
      </c>
      <c r="B2377" s="261" t="s">
        <v>2719</v>
      </c>
      <c r="C2377" s="268" t="s">
        <v>347</v>
      </c>
      <c r="D2377" s="283">
        <v>2.52</v>
      </c>
    </row>
    <row r="2378" spans="1:4">
      <c r="A2378" s="268">
        <v>3521</v>
      </c>
      <c r="B2378" s="261" t="s">
        <v>2720</v>
      </c>
      <c r="C2378" s="268" t="s">
        <v>347</v>
      </c>
      <c r="D2378" s="283">
        <v>1.9</v>
      </c>
    </row>
    <row r="2379" spans="1:4">
      <c r="A2379" s="268">
        <v>3531</v>
      </c>
      <c r="B2379" s="261" t="s">
        <v>2721</v>
      </c>
      <c r="C2379" s="268" t="s">
        <v>347</v>
      </c>
      <c r="D2379" s="283">
        <v>3.62</v>
      </c>
    </row>
    <row r="2380" spans="1:4">
      <c r="A2380" s="268">
        <v>3522</v>
      </c>
      <c r="B2380" s="261" t="s">
        <v>2722</v>
      </c>
      <c r="C2380" s="268" t="s">
        <v>347</v>
      </c>
      <c r="D2380" s="283">
        <v>2.33</v>
      </c>
    </row>
    <row r="2381" spans="1:4">
      <c r="A2381" s="268">
        <v>3527</v>
      </c>
      <c r="B2381" s="261" t="s">
        <v>2723</v>
      </c>
      <c r="C2381" s="268" t="s">
        <v>347</v>
      </c>
      <c r="D2381" s="283">
        <v>12.27</v>
      </c>
    </row>
    <row r="2382" spans="1:4">
      <c r="A2382" s="268">
        <v>3530</v>
      </c>
      <c r="B2382" s="261" t="s">
        <v>2724</v>
      </c>
      <c r="C2382" s="268" t="s">
        <v>347</v>
      </c>
      <c r="D2382" s="283">
        <v>198.7</v>
      </c>
    </row>
    <row r="2383" spans="1:4">
      <c r="A2383" s="268">
        <v>3542</v>
      </c>
      <c r="B2383" s="261" t="s">
        <v>2725</v>
      </c>
      <c r="C2383" s="268" t="s">
        <v>347</v>
      </c>
      <c r="D2383" s="283">
        <v>0.56999999999999995</v>
      </c>
    </row>
    <row r="2384" spans="1:4">
      <c r="A2384" s="268">
        <v>3529</v>
      </c>
      <c r="B2384" s="261" t="s">
        <v>2726</v>
      </c>
      <c r="C2384" s="268" t="s">
        <v>347</v>
      </c>
      <c r="D2384" s="283">
        <v>0.7</v>
      </c>
    </row>
    <row r="2385" spans="1:4">
      <c r="A2385" s="268">
        <v>3536</v>
      </c>
      <c r="B2385" s="261" t="s">
        <v>2727</v>
      </c>
      <c r="C2385" s="268" t="s">
        <v>347</v>
      </c>
      <c r="D2385" s="283">
        <v>2.33</v>
      </c>
    </row>
    <row r="2386" spans="1:4">
      <c r="A2386" s="268">
        <v>3535</v>
      </c>
      <c r="B2386" s="261" t="s">
        <v>2728</v>
      </c>
      <c r="C2386" s="268" t="s">
        <v>347</v>
      </c>
      <c r="D2386" s="283">
        <v>5.67</v>
      </c>
    </row>
    <row r="2387" spans="1:4">
      <c r="A2387" s="268">
        <v>3540</v>
      </c>
      <c r="B2387" s="261" t="s">
        <v>2729</v>
      </c>
      <c r="C2387" s="268" t="s">
        <v>347</v>
      </c>
      <c r="D2387" s="283">
        <v>4.8</v>
      </c>
    </row>
    <row r="2388" spans="1:4">
      <c r="A2388" s="268">
        <v>3539</v>
      </c>
      <c r="B2388" s="261" t="s">
        <v>2730</v>
      </c>
      <c r="C2388" s="268" t="s">
        <v>347</v>
      </c>
      <c r="D2388" s="283">
        <v>27.81</v>
      </c>
    </row>
    <row r="2389" spans="1:4">
      <c r="A2389" s="268">
        <v>3513</v>
      </c>
      <c r="B2389" s="261" t="s">
        <v>2731</v>
      </c>
      <c r="C2389" s="268" t="s">
        <v>347</v>
      </c>
      <c r="D2389" s="283">
        <v>98.06</v>
      </c>
    </row>
    <row r="2390" spans="1:4">
      <c r="A2390" s="268">
        <v>3516</v>
      </c>
      <c r="B2390" s="261" t="s">
        <v>2732</v>
      </c>
      <c r="C2390" s="268" t="s">
        <v>347</v>
      </c>
      <c r="D2390" s="283">
        <v>1.95</v>
      </c>
    </row>
    <row r="2391" spans="1:4">
      <c r="A2391" s="268">
        <v>3517</v>
      </c>
      <c r="B2391" s="261" t="s">
        <v>2733</v>
      </c>
      <c r="C2391" s="268" t="s">
        <v>347</v>
      </c>
      <c r="D2391" s="283">
        <v>1.76</v>
      </c>
    </row>
    <row r="2392" spans="1:4">
      <c r="A2392" s="268">
        <v>3515</v>
      </c>
      <c r="B2392" s="261" t="s">
        <v>2734</v>
      </c>
      <c r="C2392" s="268" t="s">
        <v>347</v>
      </c>
      <c r="D2392" s="283">
        <v>6.26</v>
      </c>
    </row>
    <row r="2393" spans="1:4">
      <c r="A2393" s="268">
        <v>20147</v>
      </c>
      <c r="B2393" s="261" t="s">
        <v>2735</v>
      </c>
      <c r="C2393" s="268" t="s">
        <v>347</v>
      </c>
      <c r="D2393" s="283">
        <v>5.14</v>
      </c>
    </row>
    <row r="2394" spans="1:4">
      <c r="A2394" s="268">
        <v>3524</v>
      </c>
      <c r="B2394" s="261" t="s">
        <v>2736</v>
      </c>
      <c r="C2394" s="268" t="s">
        <v>347</v>
      </c>
      <c r="D2394" s="283">
        <v>7.74</v>
      </c>
    </row>
    <row r="2395" spans="1:4">
      <c r="A2395" s="268">
        <v>3532</v>
      </c>
      <c r="B2395" s="261" t="s">
        <v>2737</v>
      </c>
      <c r="C2395" s="268" t="s">
        <v>347</v>
      </c>
      <c r="D2395" s="283">
        <v>17.899999999999999</v>
      </c>
    </row>
    <row r="2396" spans="1:4">
      <c r="A2396" s="268">
        <v>3528</v>
      </c>
      <c r="B2396" s="261" t="s">
        <v>2738</v>
      </c>
      <c r="C2396" s="268" t="s">
        <v>347</v>
      </c>
      <c r="D2396" s="283">
        <v>7.62</v>
      </c>
    </row>
    <row r="2397" spans="1:4">
      <c r="A2397" s="268">
        <v>37952</v>
      </c>
      <c r="B2397" s="261" t="s">
        <v>2739</v>
      </c>
      <c r="C2397" s="268" t="s">
        <v>347</v>
      </c>
      <c r="D2397" s="283">
        <v>54.6</v>
      </c>
    </row>
    <row r="2398" spans="1:4">
      <c r="A2398" s="268">
        <v>37951</v>
      </c>
      <c r="B2398" s="261" t="s">
        <v>2740</v>
      </c>
      <c r="C2398" s="268" t="s">
        <v>347</v>
      </c>
      <c r="D2398" s="283">
        <v>2.0499999999999998</v>
      </c>
    </row>
    <row r="2399" spans="1:4">
      <c r="A2399" s="268">
        <v>3518</v>
      </c>
      <c r="B2399" s="261" t="s">
        <v>2741</v>
      </c>
      <c r="C2399" s="268" t="s">
        <v>347</v>
      </c>
      <c r="D2399" s="283">
        <v>3.16</v>
      </c>
    </row>
    <row r="2400" spans="1:4">
      <c r="A2400" s="268">
        <v>3519</v>
      </c>
      <c r="B2400" s="261" t="s">
        <v>2742</v>
      </c>
      <c r="C2400" s="268" t="s">
        <v>347</v>
      </c>
      <c r="D2400" s="283">
        <v>6.61</v>
      </c>
    </row>
    <row r="2401" spans="1:4">
      <c r="A2401" s="268">
        <v>3520</v>
      </c>
      <c r="B2401" s="261" t="s">
        <v>2743</v>
      </c>
      <c r="C2401" s="268" t="s">
        <v>347</v>
      </c>
      <c r="D2401" s="283">
        <v>6.92</v>
      </c>
    </row>
    <row r="2402" spans="1:4">
      <c r="A2402" s="268">
        <v>37950</v>
      </c>
      <c r="B2402" s="261" t="s">
        <v>2744</v>
      </c>
      <c r="C2402" s="268" t="s">
        <v>347</v>
      </c>
      <c r="D2402" s="283">
        <v>50.26</v>
      </c>
    </row>
    <row r="2403" spans="1:4">
      <c r="A2403" s="268">
        <v>37949</v>
      </c>
      <c r="B2403" s="261" t="s">
        <v>2745</v>
      </c>
      <c r="C2403" s="268" t="s">
        <v>347</v>
      </c>
      <c r="D2403" s="283">
        <v>1.85</v>
      </c>
    </row>
    <row r="2404" spans="1:4">
      <c r="A2404" s="268">
        <v>3526</v>
      </c>
      <c r="B2404" s="261" t="s">
        <v>2746</v>
      </c>
      <c r="C2404" s="268" t="s">
        <v>347</v>
      </c>
      <c r="D2404" s="283">
        <v>2.5499999999999998</v>
      </c>
    </row>
    <row r="2405" spans="1:4">
      <c r="A2405" s="268">
        <v>3509</v>
      </c>
      <c r="B2405" s="261" t="s">
        <v>2747</v>
      </c>
      <c r="C2405" s="268" t="s">
        <v>347</v>
      </c>
      <c r="D2405" s="283">
        <v>5.79</v>
      </c>
    </row>
    <row r="2406" spans="1:4">
      <c r="A2406" s="268">
        <v>20151</v>
      </c>
      <c r="B2406" s="261" t="s">
        <v>2748</v>
      </c>
      <c r="C2406" s="268" t="s">
        <v>347</v>
      </c>
      <c r="D2406" s="283">
        <v>17.03</v>
      </c>
    </row>
    <row r="2407" spans="1:4">
      <c r="A2407" s="268">
        <v>20152</v>
      </c>
      <c r="B2407" s="261" t="s">
        <v>2749</v>
      </c>
      <c r="C2407" s="268" t="s">
        <v>347</v>
      </c>
      <c r="D2407" s="283">
        <v>61.61</v>
      </c>
    </row>
    <row r="2408" spans="1:4">
      <c r="A2408" s="268">
        <v>20148</v>
      </c>
      <c r="B2408" s="261" t="s">
        <v>2750</v>
      </c>
      <c r="C2408" s="268" t="s">
        <v>347</v>
      </c>
      <c r="D2408" s="283">
        <v>3.35</v>
      </c>
    </row>
    <row r="2409" spans="1:4">
      <c r="A2409" s="268">
        <v>20149</v>
      </c>
      <c r="B2409" s="261" t="s">
        <v>2751</v>
      </c>
      <c r="C2409" s="268" t="s">
        <v>347</v>
      </c>
      <c r="D2409" s="283">
        <v>5.59</v>
      </c>
    </row>
    <row r="2410" spans="1:4">
      <c r="A2410" s="268">
        <v>20150</v>
      </c>
      <c r="B2410" s="261" t="s">
        <v>2752</v>
      </c>
      <c r="C2410" s="268" t="s">
        <v>347</v>
      </c>
      <c r="D2410" s="283">
        <v>14.41</v>
      </c>
    </row>
    <row r="2411" spans="1:4">
      <c r="A2411" s="268">
        <v>20157</v>
      </c>
      <c r="B2411" s="261" t="s">
        <v>2753</v>
      </c>
      <c r="C2411" s="268" t="s">
        <v>347</v>
      </c>
      <c r="D2411" s="283">
        <v>16.170000000000002</v>
      </c>
    </row>
    <row r="2412" spans="1:4">
      <c r="A2412" s="268">
        <v>20158</v>
      </c>
      <c r="B2412" s="261" t="s">
        <v>2754</v>
      </c>
      <c r="C2412" s="268" t="s">
        <v>347</v>
      </c>
      <c r="D2412" s="283">
        <v>64.23</v>
      </c>
    </row>
    <row r="2413" spans="1:4">
      <c r="A2413" s="268">
        <v>20154</v>
      </c>
      <c r="B2413" s="261" t="s">
        <v>2755</v>
      </c>
      <c r="C2413" s="268" t="s">
        <v>347</v>
      </c>
      <c r="D2413" s="283">
        <v>3.28</v>
      </c>
    </row>
    <row r="2414" spans="1:4">
      <c r="A2414" s="268">
        <v>20155</v>
      </c>
      <c r="B2414" s="261" t="s">
        <v>2756</v>
      </c>
      <c r="C2414" s="268" t="s">
        <v>347</v>
      </c>
      <c r="D2414" s="283">
        <v>4.99</v>
      </c>
    </row>
    <row r="2415" spans="1:4">
      <c r="A2415" s="268">
        <v>20156</v>
      </c>
      <c r="B2415" s="261" t="s">
        <v>2757</v>
      </c>
      <c r="C2415" s="268" t="s">
        <v>347</v>
      </c>
      <c r="D2415" s="283">
        <v>14.03</v>
      </c>
    </row>
    <row r="2416" spans="1:4">
      <c r="A2416" s="268">
        <v>3499</v>
      </c>
      <c r="B2416" s="261" t="s">
        <v>2758</v>
      </c>
      <c r="C2416" s="268" t="s">
        <v>347</v>
      </c>
      <c r="D2416" s="283">
        <v>1.0900000000000001</v>
      </c>
    </row>
    <row r="2417" spans="1:4">
      <c r="A2417" s="268">
        <v>3500</v>
      </c>
      <c r="B2417" s="261" t="s">
        <v>2759</v>
      </c>
      <c r="C2417" s="268" t="s">
        <v>347</v>
      </c>
      <c r="D2417" s="283">
        <v>1.44</v>
      </c>
    </row>
    <row r="2418" spans="1:4">
      <c r="A2418" s="268">
        <v>3501</v>
      </c>
      <c r="B2418" s="261" t="s">
        <v>2760</v>
      </c>
      <c r="C2418" s="268" t="s">
        <v>347</v>
      </c>
      <c r="D2418" s="283">
        <v>3.98</v>
      </c>
    </row>
    <row r="2419" spans="1:4">
      <c r="A2419" s="268">
        <v>3502</v>
      </c>
      <c r="B2419" s="261" t="s">
        <v>2761</v>
      </c>
      <c r="C2419" s="268" t="s">
        <v>347</v>
      </c>
      <c r="D2419" s="283">
        <v>5.72</v>
      </c>
    </row>
    <row r="2420" spans="1:4">
      <c r="A2420" s="268">
        <v>3503</v>
      </c>
      <c r="B2420" s="261" t="s">
        <v>2762</v>
      </c>
      <c r="C2420" s="268" t="s">
        <v>347</v>
      </c>
      <c r="D2420" s="283">
        <v>7.19</v>
      </c>
    </row>
    <row r="2421" spans="1:4">
      <c r="A2421" s="268">
        <v>3477</v>
      </c>
      <c r="B2421" s="261" t="s">
        <v>2763</v>
      </c>
      <c r="C2421" s="268" t="s">
        <v>347</v>
      </c>
      <c r="D2421" s="283">
        <v>26.13</v>
      </c>
    </row>
    <row r="2422" spans="1:4">
      <c r="A2422" s="268">
        <v>3478</v>
      </c>
      <c r="B2422" s="261" t="s">
        <v>2764</v>
      </c>
      <c r="C2422" s="268" t="s">
        <v>347</v>
      </c>
      <c r="D2422" s="283">
        <v>62.66</v>
      </c>
    </row>
    <row r="2423" spans="1:4">
      <c r="A2423" s="268">
        <v>3525</v>
      </c>
      <c r="B2423" s="261" t="s">
        <v>2765</v>
      </c>
      <c r="C2423" s="268" t="s">
        <v>347</v>
      </c>
      <c r="D2423" s="283">
        <v>77.33</v>
      </c>
    </row>
    <row r="2424" spans="1:4">
      <c r="A2424" s="268">
        <v>3511</v>
      </c>
      <c r="B2424" s="261" t="s">
        <v>2766</v>
      </c>
      <c r="C2424" s="268" t="s">
        <v>347</v>
      </c>
      <c r="D2424" s="283">
        <v>82.02</v>
      </c>
    </row>
    <row r="2425" spans="1:4">
      <c r="A2425" s="268">
        <v>38913</v>
      </c>
      <c r="B2425" s="261" t="s">
        <v>2767</v>
      </c>
      <c r="C2425" s="268" t="s">
        <v>347</v>
      </c>
      <c r="D2425" s="283"/>
    </row>
    <row r="2426" spans="1:4">
      <c r="A2426" s="268">
        <v>38914</v>
      </c>
      <c r="B2426" s="261" t="s">
        <v>2768</v>
      </c>
      <c r="C2426" s="268" t="s">
        <v>347</v>
      </c>
      <c r="D2426" s="283"/>
    </row>
    <row r="2427" spans="1:4">
      <c r="A2427" s="268">
        <v>38915</v>
      </c>
      <c r="B2427" s="261" t="s">
        <v>2769</v>
      </c>
      <c r="C2427" s="268" t="s">
        <v>347</v>
      </c>
      <c r="D2427" s="283"/>
    </row>
    <row r="2428" spans="1:4">
      <c r="A2428" s="268">
        <v>38916</v>
      </c>
      <c r="B2428" s="261" t="s">
        <v>2770</v>
      </c>
      <c r="C2428" s="268" t="s">
        <v>347</v>
      </c>
      <c r="D2428" s="283"/>
    </row>
    <row r="2429" spans="1:4">
      <c r="A2429" s="268">
        <v>39300</v>
      </c>
      <c r="B2429" s="261" t="s">
        <v>2771</v>
      </c>
      <c r="C2429" s="268" t="s">
        <v>347</v>
      </c>
      <c r="D2429" s="283"/>
    </row>
    <row r="2430" spans="1:4">
      <c r="A2430" s="268">
        <v>39301</v>
      </c>
      <c r="B2430" s="261" t="s">
        <v>2772</v>
      </c>
      <c r="C2430" s="268" t="s">
        <v>347</v>
      </c>
      <c r="D2430" s="283"/>
    </row>
    <row r="2431" spans="1:4">
      <c r="A2431" s="268">
        <v>39302</v>
      </c>
      <c r="B2431" s="261" t="s">
        <v>2773</v>
      </c>
      <c r="C2431" s="268" t="s">
        <v>347</v>
      </c>
      <c r="D2431" s="283"/>
    </row>
    <row r="2432" spans="1:4">
      <c r="A2432" s="268">
        <v>38941</v>
      </c>
      <c r="B2432" s="261" t="s">
        <v>2774</v>
      </c>
      <c r="C2432" s="268" t="s">
        <v>347</v>
      </c>
      <c r="D2432" s="283"/>
    </row>
    <row r="2433" spans="1:4">
      <c r="A2433" s="268">
        <v>38923</v>
      </c>
      <c r="B2433" s="261" t="s">
        <v>2775</v>
      </c>
      <c r="C2433" s="268" t="s">
        <v>347</v>
      </c>
      <c r="D2433" s="283"/>
    </row>
    <row r="2434" spans="1:4">
      <c r="A2434" s="268">
        <v>38925</v>
      </c>
      <c r="B2434" s="261" t="s">
        <v>2776</v>
      </c>
      <c r="C2434" s="268" t="s">
        <v>347</v>
      </c>
      <c r="D2434" s="283"/>
    </row>
    <row r="2435" spans="1:4">
      <c r="A2435" s="268">
        <v>38926</v>
      </c>
      <c r="B2435" s="261" t="s">
        <v>2777</v>
      </c>
      <c r="C2435" s="268" t="s">
        <v>347</v>
      </c>
      <c r="D2435" s="283"/>
    </row>
    <row r="2436" spans="1:4">
      <c r="A2436" s="268">
        <v>38927</v>
      </c>
      <c r="B2436" s="261" t="s">
        <v>2778</v>
      </c>
      <c r="C2436" s="268" t="s">
        <v>347</v>
      </c>
      <c r="D2436" s="283"/>
    </row>
    <row r="2437" spans="1:4">
      <c r="A2437" s="268">
        <v>39304</v>
      </c>
      <c r="B2437" s="261" t="s">
        <v>2779</v>
      </c>
      <c r="C2437" s="268" t="s">
        <v>347</v>
      </c>
      <c r="D2437" s="283"/>
    </row>
    <row r="2438" spans="1:4">
      <c r="A2438" s="268">
        <v>39305</v>
      </c>
      <c r="B2438" s="261" t="s">
        <v>2780</v>
      </c>
      <c r="C2438" s="268" t="s">
        <v>347</v>
      </c>
      <c r="D2438" s="283"/>
    </row>
    <row r="2439" spans="1:4">
      <c r="A2439" s="268">
        <v>39306</v>
      </c>
      <c r="B2439" s="261" t="s">
        <v>2781</v>
      </c>
      <c r="C2439" s="268" t="s">
        <v>347</v>
      </c>
      <c r="D2439" s="283"/>
    </row>
    <row r="2440" spans="1:4">
      <c r="A2440" s="268">
        <v>38928</v>
      </c>
      <c r="B2440" s="261" t="s">
        <v>2782</v>
      </c>
      <c r="C2440" s="268" t="s">
        <v>347</v>
      </c>
      <c r="D2440" s="283"/>
    </row>
    <row r="2441" spans="1:4">
      <c r="A2441" s="268">
        <v>38917</v>
      </c>
      <c r="B2441" s="261" t="s">
        <v>2783</v>
      </c>
      <c r="C2441" s="268" t="s">
        <v>347</v>
      </c>
      <c r="D2441" s="283"/>
    </row>
    <row r="2442" spans="1:4">
      <c r="A2442" s="268">
        <v>38919</v>
      </c>
      <c r="B2442" s="261" t="s">
        <v>2784</v>
      </c>
      <c r="C2442" s="268" t="s">
        <v>347</v>
      </c>
      <c r="D2442" s="283"/>
    </row>
    <row r="2443" spans="1:4">
      <c r="A2443" s="268">
        <v>38922</v>
      </c>
      <c r="B2443" s="261" t="s">
        <v>2785</v>
      </c>
      <c r="C2443" s="268" t="s">
        <v>347</v>
      </c>
      <c r="D2443" s="283"/>
    </row>
    <row r="2444" spans="1:4">
      <c r="A2444" s="268">
        <v>45198</v>
      </c>
      <c r="B2444" s="261" t="s">
        <v>2786</v>
      </c>
      <c r="C2444" s="268" t="s">
        <v>347</v>
      </c>
      <c r="D2444" s="283">
        <v>45.92</v>
      </c>
    </row>
    <row r="2445" spans="1:4">
      <c r="A2445" s="268">
        <v>45196</v>
      </c>
      <c r="B2445" s="261" t="s">
        <v>2787</v>
      </c>
      <c r="C2445" s="268" t="s">
        <v>347</v>
      </c>
      <c r="D2445" s="283">
        <v>94.68</v>
      </c>
    </row>
    <row r="2446" spans="1:4">
      <c r="A2446" s="268">
        <v>12032</v>
      </c>
      <c r="B2446" s="261" t="s">
        <v>2788</v>
      </c>
      <c r="C2446" s="268" t="s">
        <v>792</v>
      </c>
      <c r="D2446" s="283">
        <v>62.78</v>
      </c>
    </row>
    <row r="2447" spans="1:4">
      <c r="A2447" s="268">
        <v>12030</v>
      </c>
      <c r="B2447" s="261" t="s">
        <v>2789</v>
      </c>
      <c r="C2447" s="268" t="s">
        <v>792</v>
      </c>
      <c r="D2447" s="283">
        <v>58.99</v>
      </c>
    </row>
    <row r="2448" spans="1:4">
      <c r="A2448" s="268">
        <v>45207</v>
      </c>
      <c r="B2448" s="261" t="s">
        <v>2790</v>
      </c>
      <c r="C2448" s="268" t="s">
        <v>347</v>
      </c>
      <c r="D2448" s="283">
        <v>302.45</v>
      </c>
    </row>
    <row r="2449" spans="1:4">
      <c r="A2449" s="268">
        <v>14157</v>
      </c>
      <c r="B2449" s="261" t="s">
        <v>2791</v>
      </c>
      <c r="C2449" s="268" t="s">
        <v>347</v>
      </c>
      <c r="D2449" s="283"/>
    </row>
    <row r="2450" spans="1:4">
      <c r="A2450" s="268">
        <v>10908</v>
      </c>
      <c r="B2450" s="261" t="s">
        <v>2792</v>
      </c>
      <c r="C2450" s="268" t="s">
        <v>347</v>
      </c>
      <c r="D2450" s="283">
        <v>15.9</v>
      </c>
    </row>
    <row r="2451" spans="1:4">
      <c r="A2451" s="268">
        <v>10909</v>
      </c>
      <c r="B2451" s="261" t="s">
        <v>2793</v>
      </c>
      <c r="C2451" s="268" t="s">
        <v>347</v>
      </c>
      <c r="D2451" s="283">
        <v>18.489999999999998</v>
      </c>
    </row>
    <row r="2452" spans="1:4">
      <c r="A2452" s="268">
        <v>3669</v>
      </c>
      <c r="B2452" s="261" t="s">
        <v>2794</v>
      </c>
      <c r="C2452" s="268" t="s">
        <v>347</v>
      </c>
      <c r="D2452" s="283">
        <v>11.36</v>
      </c>
    </row>
    <row r="2453" spans="1:4">
      <c r="A2453" s="268">
        <v>20139</v>
      </c>
      <c r="B2453" s="261" t="s">
        <v>2795</v>
      </c>
      <c r="C2453" s="268" t="s">
        <v>347</v>
      </c>
      <c r="D2453" s="283">
        <v>97.71</v>
      </c>
    </row>
    <row r="2454" spans="1:4">
      <c r="A2454" s="268">
        <v>3668</v>
      </c>
      <c r="B2454" s="261" t="s">
        <v>2796</v>
      </c>
      <c r="C2454" s="268" t="s">
        <v>347</v>
      </c>
      <c r="D2454" s="283">
        <v>34.9</v>
      </c>
    </row>
    <row r="2455" spans="1:4">
      <c r="A2455" s="268">
        <v>10911</v>
      </c>
      <c r="B2455" s="261" t="s">
        <v>2797</v>
      </c>
      <c r="C2455" s="268" t="s">
        <v>347</v>
      </c>
      <c r="D2455" s="283">
        <v>15.3</v>
      </c>
    </row>
    <row r="2456" spans="1:4">
      <c r="A2456" s="268">
        <v>3659</v>
      </c>
      <c r="B2456" s="261" t="s">
        <v>2798</v>
      </c>
      <c r="C2456" s="268" t="s">
        <v>347</v>
      </c>
      <c r="D2456" s="283">
        <v>15.59</v>
      </c>
    </row>
    <row r="2457" spans="1:4">
      <c r="A2457" s="268">
        <v>3660</v>
      </c>
      <c r="B2457" s="261" t="s">
        <v>2799</v>
      </c>
      <c r="C2457" s="268" t="s">
        <v>347</v>
      </c>
      <c r="D2457" s="283">
        <v>20.16</v>
      </c>
    </row>
    <row r="2458" spans="1:4">
      <c r="A2458" s="268">
        <v>20144</v>
      </c>
      <c r="B2458" s="261" t="s">
        <v>2800</v>
      </c>
      <c r="C2458" s="268" t="s">
        <v>347</v>
      </c>
      <c r="D2458" s="283">
        <v>45.15</v>
      </c>
    </row>
    <row r="2459" spans="1:4">
      <c r="A2459" s="268">
        <v>20143</v>
      </c>
      <c r="B2459" s="261" t="s">
        <v>2801</v>
      </c>
      <c r="C2459" s="268" t="s">
        <v>347</v>
      </c>
      <c r="D2459" s="283">
        <v>57.76</v>
      </c>
    </row>
    <row r="2460" spans="1:4">
      <c r="A2460" s="268">
        <v>20145</v>
      </c>
      <c r="B2460" s="261" t="s">
        <v>2802</v>
      </c>
      <c r="C2460" s="268" t="s">
        <v>347</v>
      </c>
      <c r="D2460" s="283">
        <v>111.42</v>
      </c>
    </row>
    <row r="2461" spans="1:4">
      <c r="A2461" s="268">
        <v>20146</v>
      </c>
      <c r="B2461" s="261" t="s">
        <v>2803</v>
      </c>
      <c r="C2461" s="268" t="s">
        <v>347</v>
      </c>
      <c r="D2461" s="283">
        <v>152.31</v>
      </c>
    </row>
    <row r="2462" spans="1:4">
      <c r="A2462" s="268">
        <v>20140</v>
      </c>
      <c r="B2462" s="261" t="s">
        <v>2804</v>
      </c>
      <c r="C2462" s="268" t="s">
        <v>347</v>
      </c>
      <c r="D2462" s="283">
        <v>7.14</v>
      </c>
    </row>
    <row r="2463" spans="1:4">
      <c r="A2463" s="268">
        <v>20141</v>
      </c>
      <c r="B2463" s="261" t="s">
        <v>2805</v>
      </c>
      <c r="C2463" s="268" t="s">
        <v>347</v>
      </c>
      <c r="D2463" s="283">
        <v>17.5</v>
      </c>
    </row>
    <row r="2464" spans="1:4">
      <c r="A2464" s="268">
        <v>20142</v>
      </c>
      <c r="B2464" s="261" t="s">
        <v>2806</v>
      </c>
      <c r="C2464" s="268" t="s">
        <v>347</v>
      </c>
      <c r="D2464" s="283">
        <v>30.78</v>
      </c>
    </row>
    <row r="2465" spans="1:4">
      <c r="A2465" s="268">
        <v>3670</v>
      </c>
      <c r="B2465" s="261" t="s">
        <v>2807</v>
      </c>
      <c r="C2465" s="268" t="s">
        <v>347</v>
      </c>
      <c r="D2465" s="283">
        <v>20.02</v>
      </c>
    </row>
    <row r="2466" spans="1:4">
      <c r="A2466" s="268">
        <v>3666</v>
      </c>
      <c r="B2466" s="261" t="s">
        <v>2808</v>
      </c>
      <c r="C2466" s="268" t="s">
        <v>347</v>
      </c>
      <c r="D2466" s="283">
        <v>3.15</v>
      </c>
    </row>
    <row r="2467" spans="1:4">
      <c r="A2467" s="268">
        <v>3662</v>
      </c>
      <c r="B2467" s="261" t="s">
        <v>2809</v>
      </c>
      <c r="C2467" s="268" t="s">
        <v>347</v>
      </c>
      <c r="D2467" s="283">
        <v>8.2100000000000009</v>
      </c>
    </row>
    <row r="2468" spans="1:4">
      <c r="A2468" s="268">
        <v>3658</v>
      </c>
      <c r="B2468" s="261" t="s">
        <v>2810</v>
      </c>
      <c r="C2468" s="268" t="s">
        <v>347</v>
      </c>
      <c r="D2468" s="283">
        <v>15.56</v>
      </c>
    </row>
    <row r="2469" spans="1:4">
      <c r="A2469" s="268">
        <v>42696</v>
      </c>
      <c r="B2469" s="261" t="s">
        <v>2811</v>
      </c>
      <c r="C2469" s="268" t="s">
        <v>347</v>
      </c>
      <c r="D2469" s="283">
        <v>123.42</v>
      </c>
    </row>
    <row r="2470" spans="1:4">
      <c r="A2470" s="268">
        <v>39875</v>
      </c>
      <c r="B2470" s="261" t="s">
        <v>2812</v>
      </c>
      <c r="C2470" s="268" t="s">
        <v>347</v>
      </c>
      <c r="D2470" s="283"/>
    </row>
    <row r="2471" spans="1:4">
      <c r="A2471" s="268">
        <v>39876</v>
      </c>
      <c r="B2471" s="261" t="s">
        <v>2813</v>
      </c>
      <c r="C2471" s="268" t="s">
        <v>347</v>
      </c>
      <c r="D2471" s="283"/>
    </row>
    <row r="2472" spans="1:4">
      <c r="A2472" s="268">
        <v>39877</v>
      </c>
      <c r="B2472" s="261" t="s">
        <v>2814</v>
      </c>
      <c r="C2472" s="268" t="s">
        <v>347</v>
      </c>
      <c r="D2472" s="283"/>
    </row>
    <row r="2473" spans="1:4">
      <c r="A2473" s="268">
        <v>39878</v>
      </c>
      <c r="B2473" s="261" t="s">
        <v>2815</v>
      </c>
      <c r="C2473" s="268" t="s">
        <v>347</v>
      </c>
      <c r="D2473" s="283"/>
    </row>
    <row r="2474" spans="1:4">
      <c r="A2474" s="268">
        <v>39872</v>
      </c>
      <c r="B2474" s="261" t="s">
        <v>2816</v>
      </c>
      <c r="C2474" s="268" t="s">
        <v>347</v>
      </c>
      <c r="D2474" s="283"/>
    </row>
    <row r="2475" spans="1:4">
      <c r="A2475" s="268">
        <v>39873</v>
      </c>
      <c r="B2475" s="261" t="s">
        <v>2817</v>
      </c>
      <c r="C2475" s="268" t="s">
        <v>347</v>
      </c>
      <c r="D2475" s="283"/>
    </row>
    <row r="2476" spans="1:4">
      <c r="A2476" s="268">
        <v>39874</v>
      </c>
      <c r="B2476" s="261" t="s">
        <v>2818</v>
      </c>
      <c r="C2476" s="268" t="s">
        <v>347</v>
      </c>
      <c r="D2476" s="283"/>
    </row>
    <row r="2477" spans="1:4">
      <c r="A2477" s="268">
        <v>3674</v>
      </c>
      <c r="B2477" s="261" t="s">
        <v>2819</v>
      </c>
      <c r="C2477" s="268" t="s">
        <v>111</v>
      </c>
      <c r="D2477" s="283"/>
    </row>
    <row r="2478" spans="1:4">
      <c r="A2478" s="268">
        <v>3681</v>
      </c>
      <c r="B2478" s="261" t="s">
        <v>2820</v>
      </c>
      <c r="C2478" s="268" t="s">
        <v>111</v>
      </c>
      <c r="D2478" s="283"/>
    </row>
    <row r="2479" spans="1:4">
      <c r="A2479" s="268">
        <v>3676</v>
      </c>
      <c r="B2479" s="261" t="s">
        <v>2821</v>
      </c>
      <c r="C2479" s="268" t="s">
        <v>111</v>
      </c>
      <c r="D2479" s="283"/>
    </row>
    <row r="2480" spans="1:4">
      <c r="A2480" s="268">
        <v>3679</v>
      </c>
      <c r="B2480" s="261" t="s">
        <v>2822</v>
      </c>
      <c r="C2480" s="268" t="s">
        <v>111</v>
      </c>
      <c r="D2480" s="283"/>
    </row>
    <row r="2481" spans="1:4">
      <c r="A2481" s="268">
        <v>3672</v>
      </c>
      <c r="B2481" s="261" t="s">
        <v>2823</v>
      </c>
      <c r="C2481" s="268" t="s">
        <v>111</v>
      </c>
      <c r="D2481" s="283"/>
    </row>
    <row r="2482" spans="1:4">
      <c r="A2482" s="268">
        <v>3671</v>
      </c>
      <c r="B2482" s="261" t="s">
        <v>2824</v>
      </c>
      <c r="C2482" s="268" t="s">
        <v>111</v>
      </c>
      <c r="D2482" s="283"/>
    </row>
    <row r="2483" spans="1:4">
      <c r="A2483" s="268">
        <v>3673</v>
      </c>
      <c r="B2483" s="261" t="s">
        <v>2825</v>
      </c>
      <c r="C2483" s="268" t="s">
        <v>111</v>
      </c>
      <c r="D2483" s="283"/>
    </row>
    <row r="2484" spans="1:4">
      <c r="A2484" s="268">
        <v>38394</v>
      </c>
      <c r="B2484" s="261" t="s">
        <v>2826</v>
      </c>
      <c r="C2484" s="268" t="s">
        <v>347</v>
      </c>
      <c r="D2484" s="283">
        <v>177.98</v>
      </c>
    </row>
    <row r="2485" spans="1:4">
      <c r="A2485" s="268">
        <v>3729</v>
      </c>
      <c r="B2485" s="261" t="s">
        <v>2827</v>
      </c>
      <c r="C2485" s="268" t="s">
        <v>347</v>
      </c>
      <c r="D2485" s="283">
        <v>133.22999999999999</v>
      </c>
    </row>
    <row r="2486" spans="1:4">
      <c r="A2486" s="268">
        <v>39357</v>
      </c>
      <c r="B2486" s="261" t="s">
        <v>2828</v>
      </c>
      <c r="C2486" s="268" t="s">
        <v>347</v>
      </c>
      <c r="D2486" s="283"/>
    </row>
    <row r="2487" spans="1:4">
      <c r="A2487" s="268">
        <v>39358</v>
      </c>
      <c r="B2487" s="261" t="s">
        <v>2829</v>
      </c>
      <c r="C2487" s="268" t="s">
        <v>347</v>
      </c>
      <c r="D2487" s="283"/>
    </row>
    <row r="2488" spans="1:4">
      <c r="A2488" s="268">
        <v>39355</v>
      </c>
      <c r="B2488" s="261" t="s">
        <v>2830</v>
      </c>
      <c r="C2488" s="268" t="s">
        <v>347</v>
      </c>
      <c r="D2488" s="283"/>
    </row>
    <row r="2489" spans="1:4">
      <c r="A2489" s="268">
        <v>39356</v>
      </c>
      <c r="B2489" s="261" t="s">
        <v>2831</v>
      </c>
      <c r="C2489" s="268" t="s">
        <v>347</v>
      </c>
      <c r="D2489" s="283"/>
    </row>
    <row r="2490" spans="1:4">
      <c r="A2490" s="268">
        <v>39353</v>
      </c>
      <c r="B2490" s="261" t="s">
        <v>2832</v>
      </c>
      <c r="C2490" s="268" t="s">
        <v>347</v>
      </c>
      <c r="D2490" s="283"/>
    </row>
    <row r="2491" spans="1:4">
      <c r="A2491" s="268">
        <v>39354</v>
      </c>
      <c r="B2491" s="261" t="s">
        <v>2833</v>
      </c>
      <c r="C2491" s="268" t="s">
        <v>347</v>
      </c>
      <c r="D2491" s="283"/>
    </row>
    <row r="2492" spans="1:4">
      <c r="A2492" s="268">
        <v>39398</v>
      </c>
      <c r="B2492" s="261" t="s">
        <v>2834</v>
      </c>
      <c r="C2492" s="268" t="s">
        <v>347</v>
      </c>
      <c r="D2492" s="283">
        <v>168.46</v>
      </c>
    </row>
    <row r="2493" spans="1:4">
      <c r="A2493" s="268">
        <v>13343</v>
      </c>
      <c r="B2493" s="261" t="s">
        <v>2835</v>
      </c>
      <c r="C2493" s="268" t="s">
        <v>347</v>
      </c>
      <c r="D2493" s="283">
        <v>69.650000000000006</v>
      </c>
    </row>
    <row r="2494" spans="1:4">
      <c r="A2494" s="268">
        <v>12118</v>
      </c>
      <c r="B2494" s="261" t="s">
        <v>2836</v>
      </c>
      <c r="C2494" s="268" t="s">
        <v>347</v>
      </c>
      <c r="D2494" s="283">
        <v>18.95</v>
      </c>
    </row>
    <row r="2495" spans="1:4">
      <c r="A2495" s="268">
        <v>39482</v>
      </c>
      <c r="B2495" s="261" t="s">
        <v>2837</v>
      </c>
      <c r="C2495" s="268" t="s">
        <v>347</v>
      </c>
      <c r="D2495" s="283">
        <v>528.69000000000005</v>
      </c>
    </row>
    <row r="2496" spans="1:4">
      <c r="A2496" s="268">
        <v>39486</v>
      </c>
      <c r="B2496" s="261" t="s">
        <v>2838</v>
      </c>
      <c r="C2496" s="268" t="s">
        <v>347</v>
      </c>
      <c r="D2496" s="283">
        <v>431.48</v>
      </c>
    </row>
    <row r="2497" spans="1:4">
      <c r="A2497" s="268">
        <v>39484</v>
      </c>
      <c r="B2497" s="261" t="s">
        <v>2839</v>
      </c>
      <c r="C2497" s="268" t="s">
        <v>347</v>
      </c>
      <c r="D2497" s="283">
        <v>528.69000000000005</v>
      </c>
    </row>
    <row r="2498" spans="1:4">
      <c r="A2498" s="268">
        <v>39488</v>
      </c>
      <c r="B2498" s="261" t="s">
        <v>2840</v>
      </c>
      <c r="C2498" s="268" t="s">
        <v>347</v>
      </c>
      <c r="D2498" s="283">
        <v>438.55</v>
      </c>
    </row>
    <row r="2499" spans="1:4">
      <c r="A2499" s="268">
        <v>39485</v>
      </c>
      <c r="B2499" s="261" t="s">
        <v>2841</v>
      </c>
      <c r="C2499" s="268" t="s">
        <v>347</v>
      </c>
      <c r="D2499" s="283">
        <v>528.69000000000005</v>
      </c>
    </row>
    <row r="2500" spans="1:4">
      <c r="A2500" s="268">
        <v>39489</v>
      </c>
      <c r="B2500" s="261" t="s">
        <v>2842</v>
      </c>
      <c r="C2500" s="268" t="s">
        <v>347</v>
      </c>
      <c r="D2500" s="283">
        <v>445.99</v>
      </c>
    </row>
    <row r="2501" spans="1:4">
      <c r="A2501" s="268">
        <v>39490</v>
      </c>
      <c r="B2501" s="261" t="s">
        <v>2843</v>
      </c>
      <c r="C2501" s="268" t="s">
        <v>347</v>
      </c>
      <c r="D2501" s="283">
        <v>664.57</v>
      </c>
    </row>
    <row r="2502" spans="1:4">
      <c r="A2502" s="268">
        <v>39494</v>
      </c>
      <c r="B2502" s="261" t="s">
        <v>2844</v>
      </c>
      <c r="C2502" s="268" t="s">
        <v>347</v>
      </c>
      <c r="D2502" s="283">
        <v>477.22</v>
      </c>
    </row>
    <row r="2503" spans="1:4">
      <c r="A2503" s="268">
        <v>39495</v>
      </c>
      <c r="B2503" s="261" t="s">
        <v>2845</v>
      </c>
      <c r="C2503" s="268" t="s">
        <v>347</v>
      </c>
      <c r="D2503" s="283">
        <v>537.77</v>
      </c>
    </row>
    <row r="2504" spans="1:4">
      <c r="A2504" s="268">
        <v>39496</v>
      </c>
      <c r="B2504" s="261" t="s">
        <v>2846</v>
      </c>
      <c r="C2504" s="268" t="s">
        <v>347</v>
      </c>
      <c r="D2504" s="283">
        <v>591.54</v>
      </c>
    </row>
    <row r="2505" spans="1:4">
      <c r="A2505" s="268">
        <v>39492</v>
      </c>
      <c r="B2505" s="261" t="s">
        <v>2847</v>
      </c>
      <c r="C2505" s="268" t="s">
        <v>347</v>
      </c>
      <c r="D2505" s="283">
        <v>684.84</v>
      </c>
    </row>
    <row r="2506" spans="1:4">
      <c r="A2506" s="268">
        <v>39497</v>
      </c>
      <c r="B2506" s="261" t="s">
        <v>2848</v>
      </c>
      <c r="C2506" s="268" t="s">
        <v>347</v>
      </c>
      <c r="D2506" s="283">
        <v>618.59</v>
      </c>
    </row>
    <row r="2507" spans="1:4">
      <c r="A2507" s="268">
        <v>39493</v>
      </c>
      <c r="B2507" s="261" t="s">
        <v>2849</v>
      </c>
      <c r="C2507" s="268" t="s">
        <v>347</v>
      </c>
      <c r="D2507" s="283">
        <v>734.56</v>
      </c>
    </row>
    <row r="2508" spans="1:4">
      <c r="A2508" s="268">
        <v>43628</v>
      </c>
      <c r="B2508" s="261" t="s">
        <v>2850</v>
      </c>
      <c r="C2508" s="268" t="s">
        <v>347</v>
      </c>
      <c r="D2508" s="283">
        <v>779.13</v>
      </c>
    </row>
    <row r="2509" spans="1:4">
      <c r="A2509" s="268">
        <v>39500</v>
      </c>
      <c r="B2509" s="261" t="s">
        <v>2851</v>
      </c>
      <c r="C2509" s="268" t="s">
        <v>347</v>
      </c>
      <c r="D2509" s="283">
        <v>801.46</v>
      </c>
    </row>
    <row r="2510" spans="1:4">
      <c r="A2510" s="268">
        <v>39498</v>
      </c>
      <c r="B2510" s="261" t="s">
        <v>2852</v>
      </c>
      <c r="C2510" s="268" t="s">
        <v>347</v>
      </c>
      <c r="D2510" s="283">
        <v>988.47</v>
      </c>
    </row>
    <row r="2511" spans="1:4">
      <c r="A2511" s="268">
        <v>43621</v>
      </c>
      <c r="B2511" s="261" t="s">
        <v>2853</v>
      </c>
      <c r="C2511" s="268" t="s">
        <v>347</v>
      </c>
      <c r="D2511" s="283">
        <v>827.82</v>
      </c>
    </row>
    <row r="2512" spans="1:4">
      <c r="A2512" s="268">
        <v>39501</v>
      </c>
      <c r="B2512" s="261" t="s">
        <v>2854</v>
      </c>
      <c r="C2512" s="268" t="s">
        <v>347</v>
      </c>
      <c r="D2512" s="283">
        <v>823.17</v>
      </c>
    </row>
    <row r="2513" spans="1:4">
      <c r="A2513" s="268">
        <v>39499</v>
      </c>
      <c r="B2513" s="261" t="s">
        <v>2855</v>
      </c>
      <c r="C2513" s="268" t="s">
        <v>347</v>
      </c>
      <c r="D2513" s="283">
        <v>1002.51</v>
      </c>
    </row>
    <row r="2514" spans="1:4">
      <c r="A2514" s="268">
        <v>3733</v>
      </c>
      <c r="B2514" s="261" t="s">
        <v>2856</v>
      </c>
      <c r="C2514" s="268" t="s">
        <v>147</v>
      </c>
      <c r="D2514" s="283">
        <v>80.23</v>
      </c>
    </row>
    <row r="2515" spans="1:4">
      <c r="A2515" s="268">
        <v>3731</v>
      </c>
      <c r="B2515" s="261" t="s">
        <v>2857</v>
      </c>
      <c r="C2515" s="268" t="s">
        <v>147</v>
      </c>
      <c r="D2515" s="283">
        <v>71.790000000000006</v>
      </c>
    </row>
    <row r="2516" spans="1:4">
      <c r="A2516" s="268">
        <v>38137</v>
      </c>
      <c r="B2516" s="261" t="s">
        <v>2858</v>
      </c>
      <c r="C2516" s="268" t="s">
        <v>147</v>
      </c>
      <c r="D2516" s="283">
        <v>85.86</v>
      </c>
    </row>
    <row r="2517" spans="1:4">
      <c r="A2517" s="268">
        <v>38138</v>
      </c>
      <c r="B2517" s="261" t="s">
        <v>2859</v>
      </c>
      <c r="C2517" s="268" t="s">
        <v>147</v>
      </c>
      <c r="D2517" s="283">
        <v>89.15</v>
      </c>
    </row>
    <row r="2518" spans="1:4">
      <c r="A2518" s="268">
        <v>45318</v>
      </c>
      <c r="B2518" s="261" t="s">
        <v>2860</v>
      </c>
      <c r="C2518" s="268" t="s">
        <v>147</v>
      </c>
      <c r="D2518" s="283"/>
    </row>
    <row r="2519" spans="1:4">
      <c r="A2519" s="268">
        <v>45319</v>
      </c>
      <c r="B2519" s="261" t="s">
        <v>2861</v>
      </c>
      <c r="C2519" s="268" t="s">
        <v>147</v>
      </c>
      <c r="D2519" s="283"/>
    </row>
    <row r="2520" spans="1:4">
      <c r="A2520" s="268">
        <v>45320</v>
      </c>
      <c r="B2520" s="261" t="s">
        <v>2862</v>
      </c>
      <c r="C2520" s="268" t="s">
        <v>147</v>
      </c>
      <c r="D2520" s="283"/>
    </row>
    <row r="2521" spans="1:4">
      <c r="A2521" s="268">
        <v>45315</v>
      </c>
      <c r="B2521" s="261" t="s">
        <v>2863</v>
      </c>
      <c r="C2521" s="268" t="s">
        <v>147</v>
      </c>
      <c r="D2521" s="283"/>
    </row>
    <row r="2522" spans="1:4">
      <c r="A2522" s="268">
        <v>45316</v>
      </c>
      <c r="B2522" s="261" t="s">
        <v>2864</v>
      </c>
      <c r="C2522" s="268" t="s">
        <v>147</v>
      </c>
      <c r="D2522" s="283"/>
    </row>
    <row r="2523" spans="1:4">
      <c r="A2523" s="268">
        <v>45317</v>
      </c>
      <c r="B2523" s="261" t="s">
        <v>2865</v>
      </c>
      <c r="C2523" s="268" t="s">
        <v>147</v>
      </c>
      <c r="D2523" s="283"/>
    </row>
    <row r="2524" spans="1:4">
      <c r="A2524" s="268">
        <v>45313</v>
      </c>
      <c r="B2524" s="261" t="s">
        <v>2866</v>
      </c>
      <c r="C2524" s="268" t="s">
        <v>147</v>
      </c>
      <c r="D2524" s="283"/>
    </row>
    <row r="2525" spans="1:4">
      <c r="A2525" s="268">
        <v>45314</v>
      </c>
      <c r="B2525" s="261" t="s">
        <v>2867</v>
      </c>
      <c r="C2525" s="268" t="s">
        <v>147</v>
      </c>
      <c r="D2525" s="283"/>
    </row>
    <row r="2526" spans="1:4">
      <c r="A2526" s="268">
        <v>45309</v>
      </c>
      <c r="B2526" s="261" t="s">
        <v>2868</v>
      </c>
      <c r="C2526" s="268" t="s">
        <v>147</v>
      </c>
      <c r="D2526" s="283"/>
    </row>
    <row r="2527" spans="1:4">
      <c r="A2527" s="268">
        <v>45310</v>
      </c>
      <c r="B2527" s="261" t="s">
        <v>2869</v>
      </c>
      <c r="C2527" s="268" t="s">
        <v>147</v>
      </c>
      <c r="D2527" s="283"/>
    </row>
    <row r="2528" spans="1:4">
      <c r="A2528" s="268">
        <v>45311</v>
      </c>
      <c r="B2528" s="261" t="s">
        <v>2870</v>
      </c>
      <c r="C2528" s="268" t="s">
        <v>147</v>
      </c>
      <c r="D2528" s="283"/>
    </row>
    <row r="2529" spans="1:4">
      <c r="A2529" s="268">
        <v>45312</v>
      </c>
      <c r="B2529" s="261" t="s">
        <v>2871</v>
      </c>
      <c r="C2529" s="268" t="s">
        <v>147</v>
      </c>
      <c r="D2529" s="283"/>
    </row>
    <row r="2530" spans="1:4">
      <c r="A2530" s="268">
        <v>43342</v>
      </c>
      <c r="B2530" s="261" t="s">
        <v>2872</v>
      </c>
      <c r="C2530" s="268" t="s">
        <v>147</v>
      </c>
      <c r="D2530" s="283"/>
    </row>
    <row r="2531" spans="1:4">
      <c r="A2531" s="268">
        <v>43343</v>
      </c>
      <c r="B2531" s="261" t="s">
        <v>2873</v>
      </c>
      <c r="C2531" s="268" t="s">
        <v>147</v>
      </c>
      <c r="D2531" s="283"/>
    </row>
    <row r="2532" spans="1:4">
      <c r="A2532" s="268">
        <v>43344</v>
      </c>
      <c r="B2532" s="261" t="s">
        <v>2874</v>
      </c>
      <c r="C2532" s="268" t="s">
        <v>147</v>
      </c>
      <c r="D2532" s="283"/>
    </row>
    <row r="2533" spans="1:4">
      <c r="A2533" s="268">
        <v>45307</v>
      </c>
      <c r="B2533" s="261" t="s">
        <v>2875</v>
      </c>
      <c r="C2533" s="268" t="s">
        <v>147</v>
      </c>
      <c r="D2533" s="283"/>
    </row>
    <row r="2534" spans="1:4">
      <c r="A2534" s="268">
        <v>43345</v>
      </c>
      <c r="B2534" s="261" t="s">
        <v>2876</v>
      </c>
      <c r="C2534" s="268" t="s">
        <v>147</v>
      </c>
      <c r="D2534" s="283"/>
    </row>
    <row r="2535" spans="1:4">
      <c r="A2535" s="268">
        <v>43346</v>
      </c>
      <c r="B2535" s="261" t="s">
        <v>2877</v>
      </c>
      <c r="C2535" s="268" t="s">
        <v>147</v>
      </c>
      <c r="D2535" s="283"/>
    </row>
    <row r="2536" spans="1:4">
      <c r="A2536" s="268">
        <v>43347</v>
      </c>
      <c r="B2536" s="261" t="s">
        <v>2878</v>
      </c>
      <c r="C2536" s="268" t="s">
        <v>147</v>
      </c>
      <c r="D2536" s="283"/>
    </row>
    <row r="2537" spans="1:4">
      <c r="A2537" s="268">
        <v>43348</v>
      </c>
      <c r="B2537" s="261" t="s">
        <v>2879</v>
      </c>
      <c r="C2537" s="268" t="s">
        <v>147</v>
      </c>
      <c r="D2537" s="283"/>
    </row>
    <row r="2538" spans="1:4">
      <c r="A2538" s="268">
        <v>45308</v>
      </c>
      <c r="B2538" s="261" t="s">
        <v>2880</v>
      </c>
      <c r="C2538" s="268" t="s">
        <v>147</v>
      </c>
      <c r="D2538" s="283"/>
    </row>
    <row r="2539" spans="1:4">
      <c r="A2539" s="268">
        <v>43349</v>
      </c>
      <c r="B2539" s="261" t="s">
        <v>2881</v>
      </c>
      <c r="C2539" s="268" t="s">
        <v>147</v>
      </c>
      <c r="D2539" s="283"/>
    </row>
    <row r="2540" spans="1:4">
      <c r="A2540" s="268">
        <v>3736</v>
      </c>
      <c r="B2540" s="261" t="s">
        <v>2882</v>
      </c>
      <c r="C2540" s="268" t="s">
        <v>147</v>
      </c>
      <c r="D2540" s="283"/>
    </row>
    <row r="2541" spans="1:4">
      <c r="A2541" s="268">
        <v>3741</v>
      </c>
      <c r="B2541" s="261" t="s">
        <v>2883</v>
      </c>
      <c r="C2541" s="268" t="s">
        <v>147</v>
      </c>
      <c r="D2541" s="283"/>
    </row>
    <row r="2542" spans="1:4">
      <c r="A2542" s="268">
        <v>3737</v>
      </c>
      <c r="B2542" s="261" t="s">
        <v>2884</v>
      </c>
      <c r="C2542" s="268" t="s">
        <v>147</v>
      </c>
      <c r="D2542" s="283"/>
    </row>
    <row r="2543" spans="1:4">
      <c r="A2543" s="268">
        <v>43353</v>
      </c>
      <c r="B2543" s="261" t="s">
        <v>2885</v>
      </c>
      <c r="C2543" s="268" t="s">
        <v>147</v>
      </c>
      <c r="D2543" s="283"/>
    </row>
    <row r="2544" spans="1:4">
      <c r="A2544" s="268">
        <v>43350</v>
      </c>
      <c r="B2544" s="261" t="s">
        <v>2886</v>
      </c>
      <c r="C2544" s="268" t="s">
        <v>147</v>
      </c>
      <c r="D2544" s="283"/>
    </row>
    <row r="2545" spans="1:4">
      <c r="A2545" s="268">
        <v>43351</v>
      </c>
      <c r="B2545" s="261" t="s">
        <v>2887</v>
      </c>
      <c r="C2545" s="268" t="s">
        <v>147</v>
      </c>
      <c r="D2545" s="283"/>
    </row>
    <row r="2546" spans="1:4">
      <c r="A2546" s="268">
        <v>43352</v>
      </c>
      <c r="B2546" s="261" t="s">
        <v>2888</v>
      </c>
      <c r="C2546" s="268" t="s">
        <v>147</v>
      </c>
      <c r="D2546" s="283"/>
    </row>
    <row r="2547" spans="1:4">
      <c r="A2547" s="268">
        <v>45306</v>
      </c>
      <c r="B2547" s="261" t="s">
        <v>2889</v>
      </c>
      <c r="C2547" s="268" t="s">
        <v>147</v>
      </c>
      <c r="D2547" s="283"/>
    </row>
    <row r="2548" spans="1:4">
      <c r="A2548" s="268">
        <v>44379</v>
      </c>
      <c r="B2548" s="261" t="s">
        <v>2890</v>
      </c>
      <c r="C2548" s="268" t="s">
        <v>147</v>
      </c>
      <c r="D2548" s="283"/>
    </row>
    <row r="2549" spans="1:4">
      <c r="A2549" s="268">
        <v>43355</v>
      </c>
      <c r="B2549" s="261" t="s">
        <v>2891</v>
      </c>
      <c r="C2549" s="268" t="s">
        <v>147</v>
      </c>
      <c r="D2549" s="283"/>
    </row>
    <row r="2550" spans="1:4">
      <c r="A2550" s="268">
        <v>43356</v>
      </c>
      <c r="B2550" s="261" t="s">
        <v>2892</v>
      </c>
      <c r="C2550" s="268" t="s">
        <v>147</v>
      </c>
      <c r="D2550" s="283"/>
    </row>
    <row r="2551" spans="1:4">
      <c r="A2551" s="268">
        <v>45305</v>
      </c>
      <c r="B2551" s="261" t="s">
        <v>2893</v>
      </c>
      <c r="C2551" s="268" t="s">
        <v>147</v>
      </c>
      <c r="D2551" s="283"/>
    </row>
    <row r="2552" spans="1:4">
      <c r="A2552" s="268">
        <v>3742</v>
      </c>
      <c r="B2552" s="261" t="s">
        <v>2894</v>
      </c>
      <c r="C2552" s="268" t="s">
        <v>147</v>
      </c>
      <c r="D2552" s="283"/>
    </row>
    <row r="2553" spans="1:4">
      <c r="A2553" s="268">
        <v>43357</v>
      </c>
      <c r="B2553" s="261" t="s">
        <v>2895</v>
      </c>
      <c r="C2553" s="268" t="s">
        <v>147</v>
      </c>
      <c r="D2553" s="283"/>
    </row>
    <row r="2554" spans="1:4">
      <c r="A2554" s="268">
        <v>38194</v>
      </c>
      <c r="B2554" s="261" t="s">
        <v>2896</v>
      </c>
      <c r="C2554" s="268" t="s">
        <v>347</v>
      </c>
      <c r="D2554" s="283">
        <v>6.9</v>
      </c>
    </row>
    <row r="2555" spans="1:4">
      <c r="A2555" s="268">
        <v>38193</v>
      </c>
      <c r="B2555" s="261" t="s">
        <v>2897</v>
      </c>
      <c r="C2555" s="268" t="s">
        <v>347</v>
      </c>
      <c r="D2555" s="283">
        <v>5.99</v>
      </c>
    </row>
    <row r="2556" spans="1:4">
      <c r="A2556" s="268">
        <v>39388</v>
      </c>
      <c r="B2556" s="261" t="s">
        <v>2898</v>
      </c>
      <c r="C2556" s="268" t="s">
        <v>347</v>
      </c>
      <c r="D2556" s="283">
        <v>8.48</v>
      </c>
    </row>
    <row r="2557" spans="1:4">
      <c r="A2557" s="268">
        <v>39387</v>
      </c>
      <c r="B2557" s="261" t="s">
        <v>2899</v>
      </c>
      <c r="C2557" s="268" t="s">
        <v>347</v>
      </c>
      <c r="D2557" s="283">
        <v>13.23</v>
      </c>
    </row>
    <row r="2558" spans="1:4">
      <c r="A2558" s="268">
        <v>39386</v>
      </c>
      <c r="B2558" s="261" t="s">
        <v>2900</v>
      </c>
      <c r="C2558" s="268" t="s">
        <v>347</v>
      </c>
      <c r="D2558" s="283">
        <v>9.2200000000000006</v>
      </c>
    </row>
    <row r="2559" spans="1:4">
      <c r="A2559" s="268">
        <v>45229</v>
      </c>
      <c r="B2559" s="261" t="s">
        <v>2901</v>
      </c>
      <c r="C2559" s="268" t="s">
        <v>347</v>
      </c>
      <c r="D2559" s="283">
        <v>2.16</v>
      </c>
    </row>
    <row r="2560" spans="1:4">
      <c r="A2560" s="268">
        <v>746</v>
      </c>
      <c r="B2560" s="261" t="s">
        <v>2902</v>
      </c>
      <c r="C2560" s="268" t="s">
        <v>347</v>
      </c>
      <c r="D2560" s="283">
        <v>1999.68</v>
      </c>
    </row>
    <row r="2561" spans="1:4">
      <c r="A2561" s="268">
        <v>20269</v>
      </c>
      <c r="B2561" s="261" t="s">
        <v>2903</v>
      </c>
      <c r="C2561" s="268" t="s">
        <v>347</v>
      </c>
      <c r="D2561" s="283">
        <v>99.36</v>
      </c>
    </row>
    <row r="2562" spans="1:4">
      <c r="A2562" s="268">
        <v>20270</v>
      </c>
      <c r="B2562" s="261" t="s">
        <v>2904</v>
      </c>
      <c r="C2562" s="268" t="s">
        <v>347</v>
      </c>
      <c r="D2562" s="283">
        <v>109.79</v>
      </c>
    </row>
    <row r="2563" spans="1:4">
      <c r="A2563" s="268">
        <v>11696</v>
      </c>
      <c r="B2563" s="261" t="s">
        <v>2905</v>
      </c>
      <c r="C2563" s="268" t="s">
        <v>347</v>
      </c>
      <c r="D2563" s="283">
        <v>175.75</v>
      </c>
    </row>
    <row r="2564" spans="1:4">
      <c r="A2564" s="268">
        <v>10427</v>
      </c>
      <c r="B2564" s="261" t="s">
        <v>2906</v>
      </c>
      <c r="C2564" s="268" t="s">
        <v>347</v>
      </c>
      <c r="D2564" s="283">
        <v>491.82</v>
      </c>
    </row>
    <row r="2565" spans="1:4">
      <c r="A2565" s="268">
        <v>10428</v>
      </c>
      <c r="B2565" s="261" t="s">
        <v>2907</v>
      </c>
      <c r="C2565" s="268" t="s">
        <v>347</v>
      </c>
      <c r="D2565" s="283">
        <v>506.73</v>
      </c>
    </row>
    <row r="2566" spans="1:4">
      <c r="A2566" s="268">
        <v>36521</v>
      </c>
      <c r="B2566" s="261" t="s">
        <v>2908</v>
      </c>
      <c r="C2566" s="268" t="s">
        <v>347</v>
      </c>
      <c r="D2566" s="283">
        <v>158.1</v>
      </c>
    </row>
    <row r="2567" spans="1:4">
      <c r="A2567" s="268">
        <v>36794</v>
      </c>
      <c r="B2567" s="261" t="s">
        <v>2909</v>
      </c>
      <c r="C2567" s="268" t="s">
        <v>347</v>
      </c>
      <c r="D2567" s="283">
        <v>168.32</v>
      </c>
    </row>
    <row r="2568" spans="1:4">
      <c r="A2568" s="268">
        <v>10426</v>
      </c>
      <c r="B2568" s="261" t="s">
        <v>2910</v>
      </c>
      <c r="C2568" s="268" t="s">
        <v>347</v>
      </c>
      <c r="D2568" s="283">
        <v>188.48</v>
      </c>
    </row>
    <row r="2569" spans="1:4">
      <c r="A2569" s="268">
        <v>10425</v>
      </c>
      <c r="B2569" s="261" t="s">
        <v>2911</v>
      </c>
      <c r="C2569" s="268" t="s">
        <v>347</v>
      </c>
      <c r="D2569" s="283">
        <v>95.62</v>
      </c>
    </row>
    <row r="2570" spans="1:4">
      <c r="A2570" s="268">
        <v>10431</v>
      </c>
      <c r="B2570" s="261" t="s">
        <v>2912</v>
      </c>
      <c r="C2570" s="268" t="s">
        <v>347</v>
      </c>
      <c r="D2570" s="283">
        <v>327.36</v>
      </c>
    </row>
    <row r="2571" spans="1:4">
      <c r="A2571" s="268">
        <v>10429</v>
      </c>
      <c r="B2571" s="261" t="s">
        <v>2913</v>
      </c>
      <c r="C2571" s="268" t="s">
        <v>347</v>
      </c>
      <c r="D2571" s="283">
        <v>161.49</v>
      </c>
    </row>
    <row r="2572" spans="1:4">
      <c r="A2572" s="268">
        <v>10853</v>
      </c>
      <c r="B2572" s="261" t="s">
        <v>2914</v>
      </c>
      <c r="C2572" s="268" t="s">
        <v>347</v>
      </c>
      <c r="D2572" s="283">
        <v>113.64</v>
      </c>
    </row>
    <row r="2573" spans="1:4">
      <c r="A2573" s="268">
        <v>5093</v>
      </c>
      <c r="B2573" s="261" t="s">
        <v>2915</v>
      </c>
      <c r="C2573" s="268" t="s">
        <v>757</v>
      </c>
      <c r="D2573" s="283">
        <v>19.95</v>
      </c>
    </row>
    <row r="2574" spans="1:4">
      <c r="A2574" s="268">
        <v>45254</v>
      </c>
      <c r="B2574" s="261" t="s">
        <v>2916</v>
      </c>
      <c r="C2574" s="268" t="s">
        <v>347</v>
      </c>
      <c r="D2574" s="283">
        <v>28.51</v>
      </c>
    </row>
    <row r="2575" spans="1:4">
      <c r="A2575" s="268">
        <v>45253</v>
      </c>
      <c r="B2575" s="261" t="s">
        <v>2917</v>
      </c>
      <c r="C2575" s="268" t="s">
        <v>347</v>
      </c>
      <c r="D2575" s="283">
        <v>36.950000000000003</v>
      </c>
    </row>
    <row r="2576" spans="1:4">
      <c r="A2576" s="268">
        <v>44331</v>
      </c>
      <c r="B2576" s="261" t="s">
        <v>2918</v>
      </c>
      <c r="C2576" s="268" t="s">
        <v>395</v>
      </c>
      <c r="D2576" s="283">
        <v>83.49</v>
      </c>
    </row>
    <row r="2577" spans="1:4">
      <c r="A2577" s="268">
        <v>37768</v>
      </c>
      <c r="B2577" s="261" t="s">
        <v>2919</v>
      </c>
      <c r="C2577" s="268" t="s">
        <v>347</v>
      </c>
      <c r="D2577" s="283"/>
    </row>
    <row r="2578" spans="1:4">
      <c r="A2578" s="268">
        <v>38382</v>
      </c>
      <c r="B2578" s="261" t="s">
        <v>2920</v>
      </c>
      <c r="C2578" s="268" t="s">
        <v>347</v>
      </c>
      <c r="D2578" s="283">
        <v>12.41</v>
      </c>
    </row>
    <row r="2579" spans="1:4">
      <c r="A2579" s="268">
        <v>38383</v>
      </c>
      <c r="B2579" s="261" t="s">
        <v>2921</v>
      </c>
      <c r="C2579" s="268" t="s">
        <v>347</v>
      </c>
      <c r="D2579" s="283">
        <v>1.97</v>
      </c>
    </row>
    <row r="2580" spans="1:4">
      <c r="A2580" s="268">
        <v>3768</v>
      </c>
      <c r="B2580" s="261" t="s">
        <v>2922</v>
      </c>
      <c r="C2580" s="268" t="s">
        <v>347</v>
      </c>
      <c r="D2580" s="283">
        <v>2.42</v>
      </c>
    </row>
    <row r="2581" spans="1:4">
      <c r="A2581" s="268">
        <v>3767</v>
      </c>
      <c r="B2581" s="261" t="s">
        <v>2923</v>
      </c>
      <c r="C2581" s="268" t="s">
        <v>347</v>
      </c>
      <c r="D2581" s="283">
        <v>0.81</v>
      </c>
    </row>
    <row r="2582" spans="1:4">
      <c r="A2582" s="268">
        <v>42440</v>
      </c>
      <c r="B2582" s="261" t="s">
        <v>2924</v>
      </c>
      <c r="C2582" s="268" t="s">
        <v>347</v>
      </c>
      <c r="D2582" s="283"/>
    </row>
    <row r="2583" spans="1:4">
      <c r="A2583" s="268">
        <v>20193</v>
      </c>
      <c r="B2583" s="261" t="s">
        <v>2925</v>
      </c>
      <c r="C2583" s="268" t="s">
        <v>2926</v>
      </c>
      <c r="D2583" s="283">
        <v>22.5</v>
      </c>
    </row>
    <row r="2584" spans="1:4">
      <c r="A2584" s="268">
        <v>10527</v>
      </c>
      <c r="B2584" s="261" t="s">
        <v>2927</v>
      </c>
      <c r="C2584" s="268" t="s">
        <v>2928</v>
      </c>
      <c r="D2584" s="283">
        <v>30</v>
      </c>
    </row>
    <row r="2585" spans="1:4">
      <c r="A2585" s="268">
        <v>41805</v>
      </c>
      <c r="B2585" s="261" t="s">
        <v>2929</v>
      </c>
      <c r="C2585" s="268" t="s">
        <v>493</v>
      </c>
      <c r="D2585" s="283">
        <v>862.5</v>
      </c>
    </row>
    <row r="2586" spans="1:4">
      <c r="A2586" s="268">
        <v>40271</v>
      </c>
      <c r="B2586" s="261" t="s">
        <v>2930</v>
      </c>
      <c r="C2586" s="268" t="s">
        <v>2931</v>
      </c>
      <c r="D2586" s="283">
        <v>22.96</v>
      </c>
    </row>
    <row r="2587" spans="1:4">
      <c r="A2587" s="268">
        <v>40287</v>
      </c>
      <c r="B2587" s="261" t="s">
        <v>2932</v>
      </c>
      <c r="C2587" s="268" t="s">
        <v>493</v>
      </c>
      <c r="D2587" s="283">
        <v>8.84</v>
      </c>
    </row>
    <row r="2588" spans="1:4">
      <c r="A2588" s="268">
        <v>10779</v>
      </c>
      <c r="B2588" s="261" t="s">
        <v>2933</v>
      </c>
      <c r="C2588" s="268" t="s">
        <v>493</v>
      </c>
      <c r="D2588" s="283"/>
    </row>
    <row r="2589" spans="1:4">
      <c r="A2589" s="268">
        <v>10777</v>
      </c>
      <c r="B2589" s="261" t="s">
        <v>2934</v>
      </c>
      <c r="C2589" s="268" t="s">
        <v>493</v>
      </c>
      <c r="D2589" s="283"/>
    </row>
    <row r="2590" spans="1:4">
      <c r="A2590" s="268">
        <v>10775</v>
      </c>
      <c r="B2590" s="261" t="s">
        <v>2935</v>
      </c>
      <c r="C2590" s="268" t="s">
        <v>493</v>
      </c>
      <c r="D2590" s="283"/>
    </row>
    <row r="2591" spans="1:4">
      <c r="A2591" s="268">
        <v>10776</v>
      </c>
      <c r="B2591" s="261" t="s">
        <v>2936</v>
      </c>
      <c r="C2591" s="268" t="s">
        <v>493</v>
      </c>
      <c r="D2591" s="283"/>
    </row>
    <row r="2592" spans="1:4">
      <c r="A2592" s="268">
        <v>10778</v>
      </c>
      <c r="B2592" s="261" t="s">
        <v>2937</v>
      </c>
      <c r="C2592" s="268" t="s">
        <v>493</v>
      </c>
      <c r="D2592" s="283"/>
    </row>
    <row r="2593" spans="1:4">
      <c r="A2593" s="268">
        <v>40339</v>
      </c>
      <c r="B2593" s="261" t="s">
        <v>2938</v>
      </c>
      <c r="C2593" s="268" t="s">
        <v>2931</v>
      </c>
      <c r="D2593" s="283">
        <v>8.0500000000000007</v>
      </c>
    </row>
    <row r="2594" spans="1:4">
      <c r="A2594" s="268">
        <v>10749</v>
      </c>
      <c r="B2594" s="261" t="s">
        <v>2939</v>
      </c>
      <c r="C2594" s="268" t="s">
        <v>2931</v>
      </c>
      <c r="D2594" s="283">
        <v>26.62</v>
      </c>
    </row>
    <row r="2595" spans="1:4">
      <c r="A2595" s="268">
        <v>40290</v>
      </c>
      <c r="B2595" s="261" t="s">
        <v>2940</v>
      </c>
      <c r="C2595" s="268" t="s">
        <v>2931</v>
      </c>
      <c r="D2595" s="283">
        <v>14.4</v>
      </c>
    </row>
    <row r="2596" spans="1:4">
      <c r="A2596" s="268">
        <v>3346</v>
      </c>
      <c r="B2596" s="261" t="s">
        <v>2941</v>
      </c>
      <c r="C2596" s="268" t="s">
        <v>101</v>
      </c>
      <c r="D2596" s="283">
        <v>28.89</v>
      </c>
    </row>
    <row r="2597" spans="1:4">
      <c r="A2597" s="268">
        <v>3348</v>
      </c>
      <c r="B2597" s="261" t="s">
        <v>2942</v>
      </c>
      <c r="C2597" s="268" t="s">
        <v>101</v>
      </c>
      <c r="D2597" s="283">
        <v>34.56</v>
      </c>
    </row>
    <row r="2598" spans="1:4">
      <c r="A2598" s="268">
        <v>39833</v>
      </c>
      <c r="B2598" s="261" t="s">
        <v>2943</v>
      </c>
      <c r="C2598" s="268" t="s">
        <v>101</v>
      </c>
      <c r="D2598" s="283">
        <v>47.34</v>
      </c>
    </row>
    <row r="2599" spans="1:4">
      <c r="A2599" s="268">
        <v>7252</v>
      </c>
      <c r="B2599" s="261" t="s">
        <v>2944</v>
      </c>
      <c r="C2599" s="268" t="s">
        <v>101</v>
      </c>
      <c r="D2599" s="283"/>
    </row>
    <row r="2600" spans="1:4">
      <c r="A2600" s="268">
        <v>7247</v>
      </c>
      <c r="B2600" s="261" t="s">
        <v>2945</v>
      </c>
      <c r="C2600" s="268" t="s">
        <v>101</v>
      </c>
      <c r="D2600" s="283"/>
    </row>
    <row r="2601" spans="1:4">
      <c r="A2601" s="268">
        <v>40291</v>
      </c>
      <c r="B2601" s="261" t="s">
        <v>2946</v>
      </c>
      <c r="C2601" s="268" t="s">
        <v>2931</v>
      </c>
      <c r="D2601" s="283">
        <v>750</v>
      </c>
    </row>
    <row r="2602" spans="1:4">
      <c r="A2602" s="268">
        <v>40275</v>
      </c>
      <c r="B2602" s="261" t="s">
        <v>2947</v>
      </c>
      <c r="C2602" s="268" t="s">
        <v>2931</v>
      </c>
      <c r="D2602" s="283">
        <v>24</v>
      </c>
    </row>
    <row r="2603" spans="1:4">
      <c r="A2603" s="268">
        <v>42408</v>
      </c>
      <c r="B2603" s="261" t="s">
        <v>2948</v>
      </c>
      <c r="C2603" s="268" t="s">
        <v>147</v>
      </c>
      <c r="D2603" s="283">
        <v>1.89</v>
      </c>
    </row>
    <row r="2604" spans="1:4">
      <c r="A2604" s="268">
        <v>3777</v>
      </c>
      <c r="B2604" s="261" t="s">
        <v>2949</v>
      </c>
      <c r="C2604" s="268" t="s">
        <v>147</v>
      </c>
      <c r="D2604" s="283">
        <v>1.66</v>
      </c>
    </row>
    <row r="2605" spans="1:4">
      <c r="A2605" s="268">
        <v>44699</v>
      </c>
      <c r="B2605" s="261" t="s">
        <v>2950</v>
      </c>
      <c r="C2605" s="268" t="s">
        <v>152</v>
      </c>
      <c r="D2605" s="283">
        <v>48.78</v>
      </c>
    </row>
    <row r="2606" spans="1:4">
      <c r="A2606" s="268">
        <v>3798</v>
      </c>
      <c r="B2606" s="261" t="s">
        <v>2951</v>
      </c>
      <c r="C2606" s="268" t="s">
        <v>347</v>
      </c>
      <c r="D2606" s="283"/>
    </row>
    <row r="2607" spans="1:4">
      <c r="A2607" s="268">
        <v>38769</v>
      </c>
      <c r="B2607" s="261" t="s">
        <v>2952</v>
      </c>
      <c r="C2607" s="268" t="s">
        <v>347</v>
      </c>
      <c r="D2607" s="283"/>
    </row>
    <row r="2608" spans="1:4">
      <c r="A2608" s="268">
        <v>38774</v>
      </c>
      <c r="B2608" s="261" t="s">
        <v>2953</v>
      </c>
      <c r="C2608" s="268" t="s">
        <v>347</v>
      </c>
      <c r="D2608" s="283">
        <v>17.329999999999998</v>
      </c>
    </row>
    <row r="2609" spans="1:4">
      <c r="A2609" s="268">
        <v>42247</v>
      </c>
      <c r="B2609" s="261" t="s">
        <v>2954</v>
      </c>
      <c r="C2609" s="268" t="s">
        <v>347</v>
      </c>
      <c r="D2609" s="283">
        <v>591.66</v>
      </c>
    </row>
    <row r="2610" spans="1:4">
      <c r="A2610" s="268">
        <v>42248</v>
      </c>
      <c r="B2610" s="261" t="s">
        <v>2955</v>
      </c>
      <c r="C2610" s="268" t="s">
        <v>347</v>
      </c>
      <c r="D2610" s="283">
        <v>687.26</v>
      </c>
    </row>
    <row r="2611" spans="1:4">
      <c r="A2611" s="268">
        <v>42249</v>
      </c>
      <c r="B2611" s="261" t="s">
        <v>2956</v>
      </c>
      <c r="C2611" s="268" t="s">
        <v>347</v>
      </c>
      <c r="D2611" s="283">
        <v>1138.55</v>
      </c>
    </row>
    <row r="2612" spans="1:4">
      <c r="A2612" s="268">
        <v>42244</v>
      </c>
      <c r="B2612" s="261" t="s">
        <v>2957</v>
      </c>
      <c r="C2612" s="268" t="s">
        <v>347</v>
      </c>
      <c r="D2612" s="283">
        <v>177.81</v>
      </c>
    </row>
    <row r="2613" spans="1:4">
      <c r="A2613" s="268">
        <v>42245</v>
      </c>
      <c r="B2613" s="261" t="s">
        <v>2958</v>
      </c>
      <c r="C2613" s="268" t="s">
        <v>347</v>
      </c>
      <c r="D2613" s="283">
        <v>328.11</v>
      </c>
    </row>
    <row r="2614" spans="1:4">
      <c r="A2614" s="268">
        <v>42246</v>
      </c>
      <c r="B2614" s="261" t="s">
        <v>2959</v>
      </c>
      <c r="C2614" s="268" t="s">
        <v>347</v>
      </c>
      <c r="D2614" s="283">
        <v>363.2</v>
      </c>
    </row>
    <row r="2615" spans="1:4">
      <c r="A2615" s="268">
        <v>42243</v>
      </c>
      <c r="B2615" s="261" t="s">
        <v>2960</v>
      </c>
      <c r="C2615" s="268" t="s">
        <v>347</v>
      </c>
      <c r="D2615" s="283">
        <v>437.95</v>
      </c>
    </row>
    <row r="2616" spans="1:4">
      <c r="A2616" s="268">
        <v>38889</v>
      </c>
      <c r="B2616" s="261" t="s">
        <v>2961</v>
      </c>
      <c r="C2616" s="268" t="s">
        <v>347</v>
      </c>
      <c r="D2616" s="283"/>
    </row>
    <row r="2617" spans="1:4">
      <c r="A2617" s="268">
        <v>38784</v>
      </c>
      <c r="B2617" s="261" t="s">
        <v>2962</v>
      </c>
      <c r="C2617" s="268" t="s">
        <v>347</v>
      </c>
      <c r="D2617" s="283"/>
    </row>
    <row r="2618" spans="1:4">
      <c r="A2618" s="268">
        <v>3780</v>
      </c>
      <c r="B2618" s="261" t="s">
        <v>2963</v>
      </c>
      <c r="C2618" s="268" t="s">
        <v>347</v>
      </c>
      <c r="D2618" s="283"/>
    </row>
    <row r="2619" spans="1:4">
      <c r="A2619" s="268">
        <v>38773</v>
      </c>
      <c r="B2619" s="261" t="s">
        <v>2964</v>
      </c>
      <c r="C2619" s="268" t="s">
        <v>347</v>
      </c>
      <c r="D2619" s="283"/>
    </row>
    <row r="2620" spans="1:4">
      <c r="A2620" s="268">
        <v>12271</v>
      </c>
      <c r="B2620" s="261" t="s">
        <v>2965</v>
      </c>
      <c r="C2620" s="268" t="s">
        <v>347</v>
      </c>
      <c r="D2620" s="283"/>
    </row>
    <row r="2621" spans="1:4">
      <c r="A2621" s="268">
        <v>39385</v>
      </c>
      <c r="B2621" s="261" t="s">
        <v>2966</v>
      </c>
      <c r="C2621" s="268" t="s">
        <v>347</v>
      </c>
      <c r="D2621" s="283">
        <v>15.85</v>
      </c>
    </row>
    <row r="2622" spans="1:4">
      <c r="A2622" s="268">
        <v>39389</v>
      </c>
      <c r="B2622" s="261" t="s">
        <v>2967</v>
      </c>
      <c r="C2622" s="268" t="s">
        <v>347</v>
      </c>
      <c r="D2622" s="283">
        <v>17.2</v>
      </c>
    </row>
    <row r="2623" spans="1:4">
      <c r="A2623" s="268">
        <v>39390</v>
      </c>
      <c r="B2623" s="261" t="s">
        <v>2968</v>
      </c>
      <c r="C2623" s="268" t="s">
        <v>347</v>
      </c>
      <c r="D2623" s="283">
        <v>36.06</v>
      </c>
    </row>
    <row r="2624" spans="1:4">
      <c r="A2624" s="268">
        <v>39391</v>
      </c>
      <c r="B2624" s="261" t="s">
        <v>2969</v>
      </c>
      <c r="C2624" s="268" t="s">
        <v>347</v>
      </c>
      <c r="D2624" s="283">
        <v>40.479999999999997</v>
      </c>
    </row>
    <row r="2625" spans="1:4">
      <c r="A2625" s="268">
        <v>3803</v>
      </c>
      <c r="B2625" s="261" t="s">
        <v>2970</v>
      </c>
      <c r="C2625" s="268" t="s">
        <v>347</v>
      </c>
      <c r="D2625" s="283"/>
    </row>
    <row r="2626" spans="1:4">
      <c r="A2626" s="268">
        <v>38770</v>
      </c>
      <c r="B2626" s="261" t="s">
        <v>2971</v>
      </c>
      <c r="C2626" s="268" t="s">
        <v>347</v>
      </c>
      <c r="D2626" s="283"/>
    </row>
    <row r="2627" spans="1:4">
      <c r="A2627" s="268">
        <v>12267</v>
      </c>
      <c r="B2627" s="261" t="s">
        <v>2972</v>
      </c>
      <c r="C2627" s="268" t="s">
        <v>347</v>
      </c>
      <c r="D2627" s="283"/>
    </row>
    <row r="2628" spans="1:4">
      <c r="A2628" s="268">
        <v>43265</v>
      </c>
      <c r="B2628" s="261" t="s">
        <v>2973</v>
      </c>
      <c r="C2628" s="268" t="s">
        <v>347</v>
      </c>
      <c r="D2628" s="283">
        <v>49.58</v>
      </c>
    </row>
    <row r="2629" spans="1:4">
      <c r="A2629" s="268">
        <v>12266</v>
      </c>
      <c r="B2629" s="261" t="s">
        <v>2974</v>
      </c>
      <c r="C2629" s="268" t="s">
        <v>347</v>
      </c>
      <c r="D2629" s="283"/>
    </row>
    <row r="2630" spans="1:4">
      <c r="A2630" s="268">
        <v>39378</v>
      </c>
      <c r="B2630" s="261" t="s">
        <v>2975</v>
      </c>
      <c r="C2630" s="268" t="s">
        <v>347</v>
      </c>
      <c r="D2630" s="283"/>
    </row>
    <row r="2631" spans="1:4">
      <c r="A2631" s="268">
        <v>43543</v>
      </c>
      <c r="B2631" s="261" t="s">
        <v>2976</v>
      </c>
      <c r="C2631" s="268" t="s">
        <v>347</v>
      </c>
      <c r="D2631" s="283"/>
    </row>
    <row r="2632" spans="1:4">
      <c r="A2632" s="268">
        <v>38775</v>
      </c>
      <c r="B2632" s="261" t="s">
        <v>2977</v>
      </c>
      <c r="C2632" s="268" t="s">
        <v>347</v>
      </c>
      <c r="D2632" s="283"/>
    </row>
    <row r="2633" spans="1:4">
      <c r="A2633" s="268">
        <v>44252</v>
      </c>
      <c r="B2633" s="261" t="s">
        <v>2978</v>
      </c>
      <c r="C2633" s="268" t="s">
        <v>347</v>
      </c>
      <c r="D2633" s="283">
        <v>210.63</v>
      </c>
    </row>
    <row r="2634" spans="1:4">
      <c r="A2634" s="268">
        <v>21119</v>
      </c>
      <c r="B2634" s="261" t="s">
        <v>2979</v>
      </c>
      <c r="C2634" s="268" t="s">
        <v>347</v>
      </c>
      <c r="D2634" s="283">
        <v>2.11</v>
      </c>
    </row>
    <row r="2635" spans="1:4">
      <c r="A2635" s="268">
        <v>37974</v>
      </c>
      <c r="B2635" s="261" t="s">
        <v>2980</v>
      </c>
      <c r="C2635" s="268" t="s">
        <v>347</v>
      </c>
      <c r="D2635" s="283">
        <v>2.73</v>
      </c>
    </row>
    <row r="2636" spans="1:4">
      <c r="A2636" s="268">
        <v>37975</v>
      </c>
      <c r="B2636" s="261" t="s">
        <v>2981</v>
      </c>
      <c r="C2636" s="268" t="s">
        <v>347</v>
      </c>
      <c r="D2636" s="283">
        <v>6.08</v>
      </c>
    </row>
    <row r="2637" spans="1:4">
      <c r="A2637" s="268">
        <v>37976</v>
      </c>
      <c r="B2637" s="261" t="s">
        <v>2982</v>
      </c>
      <c r="C2637" s="268" t="s">
        <v>347</v>
      </c>
      <c r="D2637" s="283">
        <v>13.54</v>
      </c>
    </row>
    <row r="2638" spans="1:4">
      <c r="A2638" s="268">
        <v>37977</v>
      </c>
      <c r="B2638" s="261" t="s">
        <v>2983</v>
      </c>
      <c r="C2638" s="268" t="s">
        <v>347</v>
      </c>
      <c r="D2638" s="283">
        <v>18.739999999999998</v>
      </c>
    </row>
    <row r="2639" spans="1:4">
      <c r="A2639" s="268">
        <v>37978</v>
      </c>
      <c r="B2639" s="261" t="s">
        <v>2984</v>
      </c>
      <c r="C2639" s="268" t="s">
        <v>347</v>
      </c>
      <c r="D2639" s="283">
        <v>37.159999999999997</v>
      </c>
    </row>
    <row r="2640" spans="1:4">
      <c r="A2640" s="268">
        <v>37979</v>
      </c>
      <c r="B2640" s="261" t="s">
        <v>2985</v>
      </c>
      <c r="C2640" s="268" t="s">
        <v>347</v>
      </c>
      <c r="D2640" s="283">
        <v>157.69</v>
      </c>
    </row>
    <row r="2641" spans="1:4">
      <c r="A2641" s="268">
        <v>37980</v>
      </c>
      <c r="B2641" s="261" t="s">
        <v>2986</v>
      </c>
      <c r="C2641" s="268" t="s">
        <v>347</v>
      </c>
      <c r="D2641" s="283">
        <v>181.14</v>
      </c>
    </row>
    <row r="2642" spans="1:4">
      <c r="A2642" s="268">
        <v>36147</v>
      </c>
      <c r="B2642" s="261" t="s">
        <v>2987</v>
      </c>
      <c r="C2642" s="268" t="s">
        <v>757</v>
      </c>
      <c r="D2642" s="283">
        <v>283.95</v>
      </c>
    </row>
    <row r="2643" spans="1:4">
      <c r="A2643" s="268">
        <v>12731</v>
      </c>
      <c r="B2643" s="261" t="s">
        <v>2988</v>
      </c>
      <c r="C2643" s="268" t="s">
        <v>347</v>
      </c>
      <c r="D2643" s="283"/>
    </row>
    <row r="2644" spans="1:4">
      <c r="A2644" s="268">
        <v>12723</v>
      </c>
      <c r="B2644" s="261" t="s">
        <v>2989</v>
      </c>
      <c r="C2644" s="268" t="s">
        <v>347</v>
      </c>
      <c r="D2644" s="283"/>
    </row>
    <row r="2645" spans="1:4">
      <c r="A2645" s="268">
        <v>12724</v>
      </c>
      <c r="B2645" s="261" t="s">
        <v>2990</v>
      </c>
      <c r="C2645" s="268" t="s">
        <v>347</v>
      </c>
      <c r="D2645" s="283"/>
    </row>
    <row r="2646" spans="1:4">
      <c r="A2646" s="268">
        <v>12725</v>
      </c>
      <c r="B2646" s="261" t="s">
        <v>2991</v>
      </c>
      <c r="C2646" s="268" t="s">
        <v>347</v>
      </c>
      <c r="D2646" s="283"/>
    </row>
    <row r="2647" spans="1:4">
      <c r="A2647" s="268">
        <v>12726</v>
      </c>
      <c r="B2647" s="261" t="s">
        <v>2992</v>
      </c>
      <c r="C2647" s="268" t="s">
        <v>347</v>
      </c>
      <c r="D2647" s="283"/>
    </row>
    <row r="2648" spans="1:4">
      <c r="A2648" s="268">
        <v>12727</v>
      </c>
      <c r="B2648" s="261" t="s">
        <v>2993</v>
      </c>
      <c r="C2648" s="268" t="s">
        <v>347</v>
      </c>
      <c r="D2648" s="283"/>
    </row>
    <row r="2649" spans="1:4">
      <c r="A2649" s="268">
        <v>12728</v>
      </c>
      <c r="B2649" s="261" t="s">
        <v>2994</v>
      </c>
      <c r="C2649" s="268" t="s">
        <v>347</v>
      </c>
      <c r="D2649" s="283"/>
    </row>
    <row r="2650" spans="1:4">
      <c r="A2650" s="268">
        <v>12729</v>
      </c>
      <c r="B2650" s="261" t="s">
        <v>2995</v>
      </c>
      <c r="C2650" s="268" t="s">
        <v>347</v>
      </c>
      <c r="D2650" s="283"/>
    </row>
    <row r="2651" spans="1:4">
      <c r="A2651" s="268">
        <v>12730</v>
      </c>
      <c r="B2651" s="261" t="s">
        <v>2996</v>
      </c>
      <c r="C2651" s="268" t="s">
        <v>347</v>
      </c>
      <c r="D2651" s="283"/>
    </row>
    <row r="2652" spans="1:4">
      <c r="A2652" s="268">
        <v>3840</v>
      </c>
      <c r="B2652" s="261" t="s">
        <v>2997</v>
      </c>
      <c r="C2652" s="268" t="s">
        <v>347</v>
      </c>
      <c r="D2652" s="283"/>
    </row>
    <row r="2653" spans="1:4">
      <c r="A2653" s="268">
        <v>3838</v>
      </c>
      <c r="B2653" s="261" t="s">
        <v>2998</v>
      </c>
      <c r="C2653" s="268" t="s">
        <v>347</v>
      </c>
      <c r="D2653" s="283"/>
    </row>
    <row r="2654" spans="1:4">
      <c r="A2654" s="268">
        <v>3844</v>
      </c>
      <c r="B2654" s="261" t="s">
        <v>2999</v>
      </c>
      <c r="C2654" s="268" t="s">
        <v>347</v>
      </c>
      <c r="D2654" s="283"/>
    </row>
    <row r="2655" spans="1:4">
      <c r="A2655" s="268">
        <v>3839</v>
      </c>
      <c r="B2655" s="261" t="s">
        <v>3000</v>
      </c>
      <c r="C2655" s="268" t="s">
        <v>347</v>
      </c>
      <c r="D2655" s="283"/>
    </row>
    <row r="2656" spans="1:4">
      <c r="A2656" s="268">
        <v>3843</v>
      </c>
      <c r="B2656" s="261" t="s">
        <v>3001</v>
      </c>
      <c r="C2656" s="268" t="s">
        <v>347</v>
      </c>
      <c r="D2656" s="283"/>
    </row>
    <row r="2657" spans="1:4">
      <c r="A2657" s="268">
        <v>3900</v>
      </c>
      <c r="B2657" s="261" t="s">
        <v>3002</v>
      </c>
      <c r="C2657" s="268" t="s">
        <v>347</v>
      </c>
      <c r="D2657" s="283">
        <v>44.8</v>
      </c>
    </row>
    <row r="2658" spans="1:4">
      <c r="A2658" s="268">
        <v>3846</v>
      </c>
      <c r="B2658" s="261" t="s">
        <v>3003</v>
      </c>
      <c r="C2658" s="268" t="s">
        <v>347</v>
      </c>
      <c r="D2658" s="283">
        <v>13.46</v>
      </c>
    </row>
    <row r="2659" spans="1:4">
      <c r="A2659" s="268">
        <v>3886</v>
      </c>
      <c r="B2659" s="261" t="s">
        <v>3004</v>
      </c>
      <c r="C2659" s="268" t="s">
        <v>347</v>
      </c>
      <c r="D2659" s="283">
        <v>17.87</v>
      </c>
    </row>
    <row r="2660" spans="1:4">
      <c r="A2660" s="268">
        <v>3854</v>
      </c>
      <c r="B2660" s="261" t="s">
        <v>3005</v>
      </c>
      <c r="C2660" s="268" t="s">
        <v>347</v>
      </c>
      <c r="D2660" s="283">
        <v>10.18</v>
      </c>
    </row>
    <row r="2661" spans="1:4">
      <c r="A2661" s="268">
        <v>3873</v>
      </c>
      <c r="B2661" s="261" t="s">
        <v>3006</v>
      </c>
      <c r="C2661" s="268" t="s">
        <v>347</v>
      </c>
      <c r="D2661" s="283">
        <v>11.86</v>
      </c>
    </row>
    <row r="2662" spans="1:4">
      <c r="A2662" s="268">
        <v>38021</v>
      </c>
      <c r="B2662" s="261" t="s">
        <v>3007</v>
      </c>
      <c r="C2662" s="268" t="s">
        <v>347</v>
      </c>
      <c r="D2662" s="283">
        <v>21.05</v>
      </c>
    </row>
    <row r="2663" spans="1:4">
      <c r="A2663" s="268">
        <v>43838</v>
      </c>
      <c r="B2663" s="261" t="s">
        <v>3008</v>
      </c>
      <c r="C2663" s="268" t="s">
        <v>347</v>
      </c>
      <c r="D2663" s="283">
        <v>27.21</v>
      </c>
    </row>
    <row r="2664" spans="1:4">
      <c r="A2664" s="268">
        <v>3847</v>
      </c>
      <c r="B2664" s="261" t="s">
        <v>3009</v>
      </c>
      <c r="C2664" s="268" t="s">
        <v>347</v>
      </c>
      <c r="D2664" s="283">
        <v>27.44</v>
      </c>
    </row>
    <row r="2665" spans="1:4">
      <c r="A2665" s="268">
        <v>38022</v>
      </c>
      <c r="B2665" s="261" t="s">
        <v>3010</v>
      </c>
      <c r="C2665" s="268" t="s">
        <v>347</v>
      </c>
      <c r="D2665" s="283">
        <v>37.71</v>
      </c>
    </row>
    <row r="2666" spans="1:4">
      <c r="A2666" s="268">
        <v>3826</v>
      </c>
      <c r="B2666" s="261" t="s">
        <v>3011</v>
      </c>
      <c r="C2666" s="268" t="s">
        <v>347</v>
      </c>
      <c r="D2666" s="283"/>
    </row>
    <row r="2667" spans="1:4">
      <c r="A2667" s="268">
        <v>3825</v>
      </c>
      <c r="B2667" s="261" t="s">
        <v>3012</v>
      </c>
      <c r="C2667" s="268" t="s">
        <v>347</v>
      </c>
      <c r="D2667" s="283"/>
    </row>
    <row r="2668" spans="1:4">
      <c r="A2668" s="268">
        <v>3827</v>
      </c>
      <c r="B2668" s="261" t="s">
        <v>3013</v>
      </c>
      <c r="C2668" s="268" t="s">
        <v>347</v>
      </c>
      <c r="D2668" s="283"/>
    </row>
    <row r="2669" spans="1:4">
      <c r="A2669" s="268">
        <v>3830</v>
      </c>
      <c r="B2669" s="261" t="s">
        <v>3014</v>
      </c>
      <c r="C2669" s="268" t="s">
        <v>347</v>
      </c>
      <c r="D2669" s="283">
        <v>164.73</v>
      </c>
    </row>
    <row r="2670" spans="1:4">
      <c r="A2670" s="268">
        <v>37981</v>
      </c>
      <c r="B2670" s="261" t="s">
        <v>3015</v>
      </c>
      <c r="C2670" s="268" t="s">
        <v>347</v>
      </c>
      <c r="D2670" s="283">
        <v>7.89</v>
      </c>
    </row>
    <row r="2671" spans="1:4">
      <c r="A2671" s="268">
        <v>37982</v>
      </c>
      <c r="B2671" s="261" t="s">
        <v>3016</v>
      </c>
      <c r="C2671" s="268" t="s">
        <v>347</v>
      </c>
      <c r="D2671" s="283">
        <v>11.45</v>
      </c>
    </row>
    <row r="2672" spans="1:4">
      <c r="A2672" s="268">
        <v>37983</v>
      </c>
      <c r="B2672" s="261" t="s">
        <v>3017</v>
      </c>
      <c r="C2672" s="268" t="s">
        <v>347</v>
      </c>
      <c r="D2672" s="283">
        <v>16.920000000000002</v>
      </c>
    </row>
    <row r="2673" spans="1:4">
      <c r="A2673" s="268">
        <v>37984</v>
      </c>
      <c r="B2673" s="261" t="s">
        <v>3018</v>
      </c>
      <c r="C2673" s="268" t="s">
        <v>347</v>
      </c>
      <c r="D2673" s="283">
        <v>23.77</v>
      </c>
    </row>
    <row r="2674" spans="1:4">
      <c r="A2674" s="268">
        <v>37985</v>
      </c>
      <c r="B2674" s="261" t="s">
        <v>3019</v>
      </c>
      <c r="C2674" s="268" t="s">
        <v>347</v>
      </c>
      <c r="D2674" s="283">
        <v>33.78</v>
      </c>
    </row>
    <row r="2675" spans="1:4">
      <c r="A2675" s="268">
        <v>20165</v>
      </c>
      <c r="B2675" s="261" t="s">
        <v>3020</v>
      </c>
      <c r="C2675" s="268" t="s">
        <v>347</v>
      </c>
      <c r="D2675" s="283">
        <v>20.420000000000002</v>
      </c>
    </row>
    <row r="2676" spans="1:4">
      <c r="A2676" s="268">
        <v>20166</v>
      </c>
      <c r="B2676" s="261" t="s">
        <v>3021</v>
      </c>
      <c r="C2676" s="268" t="s">
        <v>347</v>
      </c>
      <c r="D2676" s="283">
        <v>62.37</v>
      </c>
    </row>
    <row r="2677" spans="1:4">
      <c r="A2677" s="268">
        <v>20164</v>
      </c>
      <c r="B2677" s="261" t="s">
        <v>3022</v>
      </c>
      <c r="C2677" s="268" t="s">
        <v>347</v>
      </c>
      <c r="D2677" s="283">
        <v>9.81</v>
      </c>
    </row>
    <row r="2678" spans="1:4">
      <c r="A2678" s="268">
        <v>3893</v>
      </c>
      <c r="B2678" s="261" t="s">
        <v>3023</v>
      </c>
      <c r="C2678" s="268" t="s">
        <v>347</v>
      </c>
      <c r="D2678" s="283">
        <v>15.37</v>
      </c>
    </row>
    <row r="2679" spans="1:4">
      <c r="A2679" s="268">
        <v>3848</v>
      </c>
      <c r="B2679" s="261" t="s">
        <v>3024</v>
      </c>
      <c r="C2679" s="268" t="s">
        <v>347</v>
      </c>
      <c r="D2679" s="283">
        <v>9.3699999999999992</v>
      </c>
    </row>
    <row r="2680" spans="1:4">
      <c r="A2680" s="268">
        <v>3895</v>
      </c>
      <c r="B2680" s="261" t="s">
        <v>3025</v>
      </c>
      <c r="C2680" s="268" t="s">
        <v>347</v>
      </c>
      <c r="D2680" s="283">
        <v>10.41</v>
      </c>
    </row>
    <row r="2681" spans="1:4">
      <c r="A2681" s="268">
        <v>12404</v>
      </c>
      <c r="B2681" s="261" t="s">
        <v>3026</v>
      </c>
      <c r="C2681" s="268" t="s">
        <v>347</v>
      </c>
      <c r="D2681" s="283"/>
    </row>
    <row r="2682" spans="1:4">
      <c r="A2682" s="268">
        <v>3939</v>
      </c>
      <c r="B2682" s="261" t="s">
        <v>3027</v>
      </c>
      <c r="C2682" s="268" t="s">
        <v>347</v>
      </c>
      <c r="D2682" s="283"/>
    </row>
    <row r="2683" spans="1:4">
      <c r="A2683" s="268">
        <v>3911</v>
      </c>
      <c r="B2683" s="261" t="s">
        <v>3028</v>
      </c>
      <c r="C2683" s="268" t="s">
        <v>347</v>
      </c>
      <c r="D2683" s="283"/>
    </row>
    <row r="2684" spans="1:4">
      <c r="A2684" s="268">
        <v>3910</v>
      </c>
      <c r="B2684" s="261" t="s">
        <v>3029</v>
      </c>
      <c r="C2684" s="268" t="s">
        <v>347</v>
      </c>
      <c r="D2684" s="283"/>
    </row>
    <row r="2685" spans="1:4">
      <c r="A2685" s="268">
        <v>3908</v>
      </c>
      <c r="B2685" s="261" t="s">
        <v>3030</v>
      </c>
      <c r="C2685" s="268" t="s">
        <v>347</v>
      </c>
      <c r="D2685" s="283"/>
    </row>
    <row r="2686" spans="1:4">
      <c r="A2686" s="268">
        <v>3913</v>
      </c>
      <c r="B2686" s="261" t="s">
        <v>3031</v>
      </c>
      <c r="C2686" s="268" t="s">
        <v>347</v>
      </c>
      <c r="D2686" s="283"/>
    </row>
    <row r="2687" spans="1:4">
      <c r="A2687" s="268">
        <v>3912</v>
      </c>
      <c r="B2687" s="261" t="s">
        <v>3032</v>
      </c>
      <c r="C2687" s="268" t="s">
        <v>347</v>
      </c>
      <c r="D2687" s="283"/>
    </row>
    <row r="2688" spans="1:4">
      <c r="A2688" s="268">
        <v>3914</v>
      </c>
      <c r="B2688" s="261" t="s">
        <v>3033</v>
      </c>
      <c r="C2688" s="268" t="s">
        <v>347</v>
      </c>
      <c r="D2688" s="283"/>
    </row>
    <row r="2689" spans="1:4">
      <c r="A2689" s="268">
        <v>3909</v>
      </c>
      <c r="B2689" s="261" t="s">
        <v>3034</v>
      </c>
      <c r="C2689" s="268" t="s">
        <v>347</v>
      </c>
      <c r="D2689" s="283"/>
    </row>
    <row r="2690" spans="1:4">
      <c r="A2690" s="268">
        <v>3915</v>
      </c>
      <c r="B2690" s="261" t="s">
        <v>3035</v>
      </c>
      <c r="C2690" s="268" t="s">
        <v>347</v>
      </c>
      <c r="D2690" s="283"/>
    </row>
    <row r="2691" spans="1:4">
      <c r="A2691" s="268">
        <v>3916</v>
      </c>
      <c r="B2691" s="261" t="s">
        <v>3036</v>
      </c>
      <c r="C2691" s="268" t="s">
        <v>347</v>
      </c>
      <c r="D2691" s="283"/>
    </row>
    <row r="2692" spans="1:4">
      <c r="A2692" s="268">
        <v>3917</v>
      </c>
      <c r="B2692" s="261" t="s">
        <v>3037</v>
      </c>
      <c r="C2692" s="268" t="s">
        <v>347</v>
      </c>
      <c r="D2692" s="283"/>
    </row>
    <row r="2693" spans="1:4">
      <c r="A2693" s="268">
        <v>45266</v>
      </c>
      <c r="B2693" s="261" t="s">
        <v>3038</v>
      </c>
      <c r="C2693" s="268" t="s">
        <v>757</v>
      </c>
      <c r="D2693" s="283">
        <v>3.17</v>
      </c>
    </row>
    <row r="2694" spans="1:4">
      <c r="A2694" s="268">
        <v>1904</v>
      </c>
      <c r="B2694" s="261" t="s">
        <v>3039</v>
      </c>
      <c r="C2694" s="268" t="s">
        <v>347</v>
      </c>
      <c r="D2694" s="283">
        <v>1.3</v>
      </c>
    </row>
    <row r="2695" spans="1:4">
      <c r="A2695" s="268">
        <v>1899</v>
      </c>
      <c r="B2695" s="261" t="s">
        <v>3040</v>
      </c>
      <c r="C2695" s="268" t="s">
        <v>347</v>
      </c>
      <c r="D2695" s="283">
        <v>1.47</v>
      </c>
    </row>
    <row r="2696" spans="1:4">
      <c r="A2696" s="268">
        <v>1900</v>
      </c>
      <c r="B2696" s="261" t="s">
        <v>3041</v>
      </c>
      <c r="C2696" s="268" t="s">
        <v>347</v>
      </c>
      <c r="D2696" s="283">
        <v>2.39</v>
      </c>
    </row>
    <row r="2697" spans="1:4">
      <c r="A2697" s="268">
        <v>12407</v>
      </c>
      <c r="B2697" s="261" t="s">
        <v>3042</v>
      </c>
      <c r="C2697" s="268" t="s">
        <v>347</v>
      </c>
      <c r="D2697" s="283"/>
    </row>
    <row r="2698" spans="1:4">
      <c r="A2698" s="268">
        <v>12408</v>
      </c>
      <c r="B2698" s="261" t="s">
        <v>3043</v>
      </c>
      <c r="C2698" s="268" t="s">
        <v>347</v>
      </c>
      <c r="D2698" s="283"/>
    </row>
    <row r="2699" spans="1:4">
      <c r="A2699" s="268">
        <v>12409</v>
      </c>
      <c r="B2699" s="261" t="s">
        <v>3044</v>
      </c>
      <c r="C2699" s="268" t="s">
        <v>347</v>
      </c>
      <c r="D2699" s="283"/>
    </row>
    <row r="2700" spans="1:4">
      <c r="A2700" s="268">
        <v>12410</v>
      </c>
      <c r="B2700" s="261" t="s">
        <v>3045</v>
      </c>
      <c r="C2700" s="268" t="s">
        <v>347</v>
      </c>
      <c r="D2700" s="283"/>
    </row>
    <row r="2701" spans="1:4">
      <c r="A2701" s="268">
        <v>3936</v>
      </c>
      <c r="B2701" s="261" t="s">
        <v>3046</v>
      </c>
      <c r="C2701" s="268" t="s">
        <v>347</v>
      </c>
      <c r="D2701" s="283"/>
    </row>
    <row r="2702" spans="1:4">
      <c r="A2702" s="268">
        <v>3924</v>
      </c>
      <c r="B2702" s="261" t="s">
        <v>3047</v>
      </c>
      <c r="C2702" s="268" t="s">
        <v>347</v>
      </c>
      <c r="D2702" s="283"/>
    </row>
    <row r="2703" spans="1:4">
      <c r="A2703" s="268">
        <v>3922</v>
      </c>
      <c r="B2703" s="261" t="s">
        <v>3048</v>
      </c>
      <c r="C2703" s="268" t="s">
        <v>347</v>
      </c>
      <c r="D2703" s="283"/>
    </row>
    <row r="2704" spans="1:4">
      <c r="A2704" s="268">
        <v>3923</v>
      </c>
      <c r="B2704" s="261" t="s">
        <v>3049</v>
      </c>
      <c r="C2704" s="268" t="s">
        <v>347</v>
      </c>
      <c r="D2704" s="283"/>
    </row>
    <row r="2705" spans="1:4">
      <c r="A2705" s="268">
        <v>3921</v>
      </c>
      <c r="B2705" s="261" t="s">
        <v>3050</v>
      </c>
      <c r="C2705" s="268" t="s">
        <v>347</v>
      </c>
      <c r="D2705" s="283"/>
    </row>
    <row r="2706" spans="1:4">
      <c r="A2706" s="268">
        <v>3937</v>
      </c>
      <c r="B2706" s="261" t="s">
        <v>3051</v>
      </c>
      <c r="C2706" s="268" t="s">
        <v>347</v>
      </c>
      <c r="D2706" s="283"/>
    </row>
    <row r="2707" spans="1:4">
      <c r="A2707" s="268">
        <v>3920</v>
      </c>
      <c r="B2707" s="261" t="s">
        <v>3052</v>
      </c>
      <c r="C2707" s="268" t="s">
        <v>347</v>
      </c>
      <c r="D2707" s="283"/>
    </row>
    <row r="2708" spans="1:4">
      <c r="A2708" s="268">
        <v>3938</v>
      </c>
      <c r="B2708" s="261" t="s">
        <v>3053</v>
      </c>
      <c r="C2708" s="268" t="s">
        <v>347</v>
      </c>
      <c r="D2708" s="283"/>
    </row>
    <row r="2709" spans="1:4">
      <c r="A2709" s="268">
        <v>3919</v>
      </c>
      <c r="B2709" s="261" t="s">
        <v>3054</v>
      </c>
      <c r="C2709" s="268" t="s">
        <v>347</v>
      </c>
      <c r="D2709" s="283"/>
    </row>
    <row r="2710" spans="1:4">
      <c r="A2710" s="268">
        <v>3927</v>
      </c>
      <c r="B2710" s="261" t="s">
        <v>3055</v>
      </c>
      <c r="C2710" s="268" t="s">
        <v>347</v>
      </c>
      <c r="D2710" s="283"/>
    </row>
    <row r="2711" spans="1:4">
      <c r="A2711" s="268">
        <v>3928</v>
      </c>
      <c r="B2711" s="261" t="s">
        <v>3056</v>
      </c>
      <c r="C2711" s="268" t="s">
        <v>347</v>
      </c>
      <c r="D2711" s="283"/>
    </row>
    <row r="2712" spans="1:4">
      <c r="A2712" s="268">
        <v>3926</v>
      </c>
      <c r="B2712" s="261" t="s">
        <v>3057</v>
      </c>
      <c r="C2712" s="268" t="s">
        <v>347</v>
      </c>
      <c r="D2712" s="283"/>
    </row>
    <row r="2713" spans="1:4">
      <c r="A2713" s="268">
        <v>3935</v>
      </c>
      <c r="B2713" s="261" t="s">
        <v>3058</v>
      </c>
      <c r="C2713" s="268" t="s">
        <v>347</v>
      </c>
      <c r="D2713" s="283"/>
    </row>
    <row r="2714" spans="1:4">
      <c r="A2714" s="268">
        <v>3925</v>
      </c>
      <c r="B2714" s="261" t="s">
        <v>3059</v>
      </c>
      <c r="C2714" s="268" t="s">
        <v>347</v>
      </c>
      <c r="D2714" s="283"/>
    </row>
    <row r="2715" spans="1:4">
      <c r="A2715" s="268">
        <v>3929</v>
      </c>
      <c r="B2715" s="261" t="s">
        <v>3060</v>
      </c>
      <c r="C2715" s="268" t="s">
        <v>347</v>
      </c>
      <c r="D2715" s="283"/>
    </row>
    <row r="2716" spans="1:4">
      <c r="A2716" s="268">
        <v>3931</v>
      </c>
      <c r="B2716" s="261" t="s">
        <v>3061</v>
      </c>
      <c r="C2716" s="268" t="s">
        <v>347</v>
      </c>
      <c r="D2716" s="283"/>
    </row>
    <row r="2717" spans="1:4">
      <c r="A2717" s="268">
        <v>3930</v>
      </c>
      <c r="B2717" s="261" t="s">
        <v>3062</v>
      </c>
      <c r="C2717" s="268" t="s">
        <v>347</v>
      </c>
      <c r="D2717" s="283"/>
    </row>
    <row r="2718" spans="1:4">
      <c r="A2718" s="268">
        <v>12406</v>
      </c>
      <c r="B2718" s="261" t="s">
        <v>3063</v>
      </c>
      <c r="C2718" s="268" t="s">
        <v>347</v>
      </c>
      <c r="D2718" s="283"/>
    </row>
    <row r="2719" spans="1:4">
      <c r="A2719" s="268">
        <v>3932</v>
      </c>
      <c r="B2719" s="261" t="s">
        <v>3064</v>
      </c>
      <c r="C2719" s="268" t="s">
        <v>347</v>
      </c>
      <c r="D2719" s="283"/>
    </row>
    <row r="2720" spans="1:4">
      <c r="A2720" s="268">
        <v>3933</v>
      </c>
      <c r="B2720" s="261" t="s">
        <v>3065</v>
      </c>
      <c r="C2720" s="268" t="s">
        <v>347</v>
      </c>
      <c r="D2720" s="283"/>
    </row>
    <row r="2721" spans="1:4">
      <c r="A2721" s="268">
        <v>3934</v>
      </c>
      <c r="B2721" s="261" t="s">
        <v>3066</v>
      </c>
      <c r="C2721" s="268" t="s">
        <v>347</v>
      </c>
      <c r="D2721" s="283"/>
    </row>
    <row r="2722" spans="1:4">
      <c r="A2722" s="268">
        <v>40355</v>
      </c>
      <c r="B2722" s="261" t="s">
        <v>3067</v>
      </c>
      <c r="C2722" s="268" t="s">
        <v>347</v>
      </c>
      <c r="D2722" s="283"/>
    </row>
    <row r="2723" spans="1:4">
      <c r="A2723" s="268">
        <v>40364</v>
      </c>
      <c r="B2723" s="261" t="s">
        <v>3068</v>
      </c>
      <c r="C2723" s="268" t="s">
        <v>347</v>
      </c>
      <c r="D2723" s="283"/>
    </row>
    <row r="2724" spans="1:4">
      <c r="A2724" s="268">
        <v>40361</v>
      </c>
      <c r="B2724" s="261" t="s">
        <v>3069</v>
      </c>
      <c r="C2724" s="268" t="s">
        <v>347</v>
      </c>
      <c r="D2724" s="283"/>
    </row>
    <row r="2725" spans="1:4">
      <c r="A2725" s="268">
        <v>40358</v>
      </c>
      <c r="B2725" s="261" t="s">
        <v>3070</v>
      </c>
      <c r="C2725" s="268" t="s">
        <v>347</v>
      </c>
      <c r="D2725" s="283"/>
    </row>
    <row r="2726" spans="1:4">
      <c r="A2726" s="268">
        <v>40370</v>
      </c>
      <c r="B2726" s="261" t="s">
        <v>3071</v>
      </c>
      <c r="C2726" s="268" t="s">
        <v>347</v>
      </c>
      <c r="D2726" s="283"/>
    </row>
    <row r="2727" spans="1:4">
      <c r="A2727" s="268">
        <v>40367</v>
      </c>
      <c r="B2727" s="261" t="s">
        <v>3072</v>
      </c>
      <c r="C2727" s="268" t="s">
        <v>347</v>
      </c>
      <c r="D2727" s="283"/>
    </row>
    <row r="2728" spans="1:4">
      <c r="A2728" s="268">
        <v>40373</v>
      </c>
      <c r="B2728" s="261" t="s">
        <v>3073</v>
      </c>
      <c r="C2728" s="268" t="s">
        <v>347</v>
      </c>
      <c r="D2728" s="283"/>
    </row>
    <row r="2729" spans="1:4">
      <c r="A2729" s="268">
        <v>3907</v>
      </c>
      <c r="B2729" s="261" t="s">
        <v>3074</v>
      </c>
      <c r="C2729" s="268" t="s">
        <v>347</v>
      </c>
      <c r="D2729" s="283">
        <v>5.16</v>
      </c>
    </row>
    <row r="2730" spans="1:4">
      <c r="A2730" s="268">
        <v>3889</v>
      </c>
      <c r="B2730" s="261" t="s">
        <v>3075</v>
      </c>
      <c r="C2730" s="268" t="s">
        <v>347</v>
      </c>
      <c r="D2730" s="283">
        <v>3.67</v>
      </c>
    </row>
    <row r="2731" spans="1:4">
      <c r="A2731" s="268">
        <v>3868</v>
      </c>
      <c r="B2731" s="261" t="s">
        <v>3076</v>
      </c>
      <c r="C2731" s="268" t="s">
        <v>347</v>
      </c>
      <c r="D2731" s="283">
        <v>1.35</v>
      </c>
    </row>
    <row r="2732" spans="1:4">
      <c r="A2732" s="268">
        <v>3869</v>
      </c>
      <c r="B2732" s="261" t="s">
        <v>3077</v>
      </c>
      <c r="C2732" s="268" t="s">
        <v>347</v>
      </c>
      <c r="D2732" s="283">
        <v>2.98</v>
      </c>
    </row>
    <row r="2733" spans="1:4">
      <c r="A2733" s="268">
        <v>3872</v>
      </c>
      <c r="B2733" s="261" t="s">
        <v>3078</v>
      </c>
      <c r="C2733" s="268" t="s">
        <v>347</v>
      </c>
      <c r="D2733" s="283">
        <v>5.09</v>
      </c>
    </row>
    <row r="2734" spans="1:4">
      <c r="A2734" s="268">
        <v>3850</v>
      </c>
      <c r="B2734" s="261" t="s">
        <v>3079</v>
      </c>
      <c r="C2734" s="268" t="s">
        <v>347</v>
      </c>
      <c r="D2734" s="283">
        <v>11.75</v>
      </c>
    </row>
    <row r="2735" spans="1:4">
      <c r="A2735" s="268">
        <v>38023</v>
      </c>
      <c r="B2735" s="261" t="s">
        <v>3080</v>
      </c>
      <c r="C2735" s="268" t="s">
        <v>347</v>
      </c>
      <c r="D2735" s="283">
        <v>5.98</v>
      </c>
    </row>
    <row r="2736" spans="1:4">
      <c r="A2736" s="268">
        <v>37986</v>
      </c>
      <c r="B2736" s="261" t="s">
        <v>3081</v>
      </c>
      <c r="C2736" s="268" t="s">
        <v>347</v>
      </c>
      <c r="D2736" s="283">
        <v>2.69</v>
      </c>
    </row>
    <row r="2737" spans="1:4">
      <c r="A2737" s="268">
        <v>21120</v>
      </c>
      <c r="B2737" s="261" t="s">
        <v>3082</v>
      </c>
      <c r="C2737" s="268" t="s">
        <v>347</v>
      </c>
      <c r="D2737" s="283">
        <v>13.74</v>
      </c>
    </row>
    <row r="2738" spans="1:4">
      <c r="A2738" s="268">
        <v>39318</v>
      </c>
      <c r="B2738" s="261" t="s">
        <v>3083</v>
      </c>
      <c r="C2738" s="268" t="s">
        <v>347</v>
      </c>
      <c r="D2738" s="283">
        <v>12.78</v>
      </c>
    </row>
    <row r="2739" spans="1:4">
      <c r="A2739" s="268">
        <v>37987</v>
      </c>
      <c r="B2739" s="261" t="s">
        <v>3084</v>
      </c>
      <c r="C2739" s="268" t="s">
        <v>347</v>
      </c>
      <c r="D2739" s="283">
        <v>134.37</v>
      </c>
    </row>
    <row r="2740" spans="1:4">
      <c r="A2740" s="268">
        <v>37988</v>
      </c>
      <c r="B2740" s="261" t="s">
        <v>3085</v>
      </c>
      <c r="C2740" s="268" t="s">
        <v>347</v>
      </c>
      <c r="D2740" s="283">
        <v>213.52</v>
      </c>
    </row>
    <row r="2741" spans="1:4">
      <c r="A2741" s="268">
        <v>40366</v>
      </c>
      <c r="B2741" s="261" t="s">
        <v>3086</v>
      </c>
      <c r="C2741" s="268" t="s">
        <v>347</v>
      </c>
      <c r="D2741" s="283"/>
    </row>
    <row r="2742" spans="1:4">
      <c r="A2742" s="268">
        <v>40363</v>
      </c>
      <c r="B2742" s="261" t="s">
        <v>3087</v>
      </c>
      <c r="C2742" s="268" t="s">
        <v>347</v>
      </c>
      <c r="D2742" s="283"/>
    </row>
    <row r="2743" spans="1:4">
      <c r="A2743" s="268">
        <v>40360</v>
      </c>
      <c r="B2743" s="261" t="s">
        <v>3088</v>
      </c>
      <c r="C2743" s="268" t="s">
        <v>347</v>
      </c>
      <c r="D2743" s="283"/>
    </row>
    <row r="2744" spans="1:4">
      <c r="A2744" s="268">
        <v>40354</v>
      </c>
      <c r="B2744" s="261" t="s">
        <v>3089</v>
      </c>
      <c r="C2744" s="268" t="s">
        <v>347</v>
      </c>
      <c r="D2744" s="283"/>
    </row>
    <row r="2745" spans="1:4">
      <c r="A2745" s="268">
        <v>40372</v>
      </c>
      <c r="B2745" s="261" t="s">
        <v>3090</v>
      </c>
      <c r="C2745" s="268" t="s">
        <v>347</v>
      </c>
      <c r="D2745" s="283"/>
    </row>
    <row r="2746" spans="1:4">
      <c r="A2746" s="268">
        <v>40369</v>
      </c>
      <c r="B2746" s="261" t="s">
        <v>3091</v>
      </c>
      <c r="C2746" s="268" t="s">
        <v>347</v>
      </c>
      <c r="D2746" s="283"/>
    </row>
    <row r="2747" spans="1:4">
      <c r="A2747" s="268">
        <v>40375</v>
      </c>
      <c r="B2747" s="261" t="s">
        <v>3092</v>
      </c>
      <c r="C2747" s="268" t="s">
        <v>347</v>
      </c>
      <c r="D2747" s="283"/>
    </row>
    <row r="2748" spans="1:4">
      <c r="A2748" s="268">
        <v>40357</v>
      </c>
      <c r="B2748" s="261" t="s">
        <v>3093</v>
      </c>
      <c r="C2748" s="268" t="s">
        <v>347</v>
      </c>
      <c r="D2748" s="283"/>
    </row>
    <row r="2749" spans="1:4">
      <c r="A2749" s="268">
        <v>1893</v>
      </c>
      <c r="B2749" s="261" t="s">
        <v>3094</v>
      </c>
      <c r="C2749" s="268" t="s">
        <v>347</v>
      </c>
      <c r="D2749" s="283">
        <v>4.91</v>
      </c>
    </row>
    <row r="2750" spans="1:4">
      <c r="A2750" s="268">
        <v>1902</v>
      </c>
      <c r="B2750" s="261" t="s">
        <v>3095</v>
      </c>
      <c r="C2750" s="268" t="s">
        <v>347</v>
      </c>
      <c r="D2750" s="283">
        <v>3.57</v>
      </c>
    </row>
    <row r="2751" spans="1:4">
      <c r="A2751" s="268">
        <v>1892</v>
      </c>
      <c r="B2751" s="261" t="s">
        <v>3096</v>
      </c>
      <c r="C2751" s="268" t="s">
        <v>347</v>
      </c>
      <c r="D2751" s="283">
        <v>2.2999999999999998</v>
      </c>
    </row>
    <row r="2752" spans="1:4">
      <c r="A2752" s="268">
        <v>1901</v>
      </c>
      <c r="B2752" s="261" t="s">
        <v>3097</v>
      </c>
      <c r="C2752" s="268" t="s">
        <v>347</v>
      </c>
      <c r="D2752" s="283">
        <v>1.1100000000000001</v>
      </c>
    </row>
    <row r="2753" spans="1:4">
      <c r="A2753" s="268">
        <v>1907</v>
      </c>
      <c r="B2753" s="261" t="s">
        <v>3098</v>
      </c>
      <c r="C2753" s="268" t="s">
        <v>347</v>
      </c>
      <c r="D2753" s="283">
        <v>15.8</v>
      </c>
    </row>
    <row r="2754" spans="1:4">
      <c r="A2754" s="268">
        <v>1894</v>
      </c>
      <c r="B2754" s="261" t="s">
        <v>3099</v>
      </c>
      <c r="C2754" s="268" t="s">
        <v>347</v>
      </c>
      <c r="D2754" s="283">
        <v>7.1</v>
      </c>
    </row>
    <row r="2755" spans="1:4">
      <c r="A2755" s="268">
        <v>1896</v>
      </c>
      <c r="B2755" s="261" t="s">
        <v>3100</v>
      </c>
      <c r="C2755" s="268" t="s">
        <v>347</v>
      </c>
      <c r="D2755" s="283">
        <v>21.21</v>
      </c>
    </row>
    <row r="2756" spans="1:4">
      <c r="A2756" s="268">
        <v>1891</v>
      </c>
      <c r="B2756" s="261" t="s">
        <v>3101</v>
      </c>
      <c r="C2756" s="268" t="s">
        <v>347</v>
      </c>
      <c r="D2756" s="283">
        <v>1.65</v>
      </c>
    </row>
    <row r="2757" spans="1:4">
      <c r="A2757" s="268">
        <v>1895</v>
      </c>
      <c r="B2757" s="261" t="s">
        <v>3102</v>
      </c>
      <c r="C2757" s="268" t="s">
        <v>347</v>
      </c>
      <c r="D2757" s="283">
        <v>37.28</v>
      </c>
    </row>
    <row r="2758" spans="1:4">
      <c r="A2758" s="268">
        <v>2641</v>
      </c>
      <c r="B2758" s="261" t="s">
        <v>3103</v>
      </c>
      <c r="C2758" s="268" t="s">
        <v>347</v>
      </c>
      <c r="D2758" s="283"/>
    </row>
    <row r="2759" spans="1:4">
      <c r="A2759" s="268">
        <v>2636</v>
      </c>
      <c r="B2759" s="261" t="s">
        <v>3104</v>
      </c>
      <c r="C2759" s="268" t="s">
        <v>347</v>
      </c>
      <c r="D2759" s="283"/>
    </row>
    <row r="2760" spans="1:4">
      <c r="A2760" s="268">
        <v>2637</v>
      </c>
      <c r="B2760" s="261" t="s">
        <v>3105</v>
      </c>
      <c r="C2760" s="268" t="s">
        <v>347</v>
      </c>
      <c r="D2760" s="283"/>
    </row>
    <row r="2761" spans="1:4">
      <c r="A2761" s="268">
        <v>2638</v>
      </c>
      <c r="B2761" s="261" t="s">
        <v>3106</v>
      </c>
      <c r="C2761" s="268" t="s">
        <v>347</v>
      </c>
      <c r="D2761" s="283"/>
    </row>
    <row r="2762" spans="1:4">
      <c r="A2762" s="268">
        <v>2639</v>
      </c>
      <c r="B2762" s="261" t="s">
        <v>3107</v>
      </c>
      <c r="C2762" s="268" t="s">
        <v>347</v>
      </c>
      <c r="D2762" s="283"/>
    </row>
    <row r="2763" spans="1:4">
      <c r="A2763" s="268">
        <v>2644</v>
      </c>
      <c r="B2763" s="261" t="s">
        <v>3108</v>
      </c>
      <c r="C2763" s="268" t="s">
        <v>347</v>
      </c>
      <c r="D2763" s="283"/>
    </row>
    <row r="2764" spans="1:4">
      <c r="A2764" s="268">
        <v>2640</v>
      </c>
      <c r="B2764" s="261" t="s">
        <v>3109</v>
      </c>
      <c r="C2764" s="268" t="s">
        <v>347</v>
      </c>
      <c r="D2764" s="283"/>
    </row>
    <row r="2765" spans="1:4">
      <c r="A2765" s="268">
        <v>2642</v>
      </c>
      <c r="B2765" s="261" t="s">
        <v>3110</v>
      </c>
      <c r="C2765" s="268" t="s">
        <v>347</v>
      </c>
      <c r="D2765" s="283"/>
    </row>
    <row r="2766" spans="1:4">
      <c r="A2766" s="268">
        <v>2643</v>
      </c>
      <c r="B2766" s="261" t="s">
        <v>3111</v>
      </c>
      <c r="C2766" s="268" t="s">
        <v>347</v>
      </c>
      <c r="D2766" s="283"/>
    </row>
    <row r="2767" spans="1:4">
      <c r="A2767" s="268">
        <v>44281</v>
      </c>
      <c r="B2767" s="261" t="s">
        <v>3112</v>
      </c>
      <c r="C2767" s="268" t="s">
        <v>347</v>
      </c>
      <c r="D2767" s="283"/>
    </row>
    <row r="2768" spans="1:4">
      <c r="A2768" s="268">
        <v>39855</v>
      </c>
      <c r="B2768" s="261" t="s">
        <v>3113</v>
      </c>
      <c r="C2768" s="268" t="s">
        <v>347</v>
      </c>
      <c r="D2768" s="283"/>
    </row>
    <row r="2769" spans="1:4">
      <c r="A2769" s="268">
        <v>39856</v>
      </c>
      <c r="B2769" s="261" t="s">
        <v>3114</v>
      </c>
      <c r="C2769" s="268" t="s">
        <v>347</v>
      </c>
      <c r="D2769" s="283"/>
    </row>
    <row r="2770" spans="1:4">
      <c r="A2770" s="268">
        <v>39857</v>
      </c>
      <c r="B2770" s="261" t="s">
        <v>3115</v>
      </c>
      <c r="C2770" s="268" t="s">
        <v>347</v>
      </c>
      <c r="D2770" s="283"/>
    </row>
    <row r="2771" spans="1:4">
      <c r="A2771" s="268">
        <v>39858</v>
      </c>
      <c r="B2771" s="261" t="s">
        <v>3116</v>
      </c>
      <c r="C2771" s="268" t="s">
        <v>347</v>
      </c>
      <c r="D2771" s="283"/>
    </row>
    <row r="2772" spans="1:4">
      <c r="A2772" s="268">
        <v>39859</v>
      </c>
      <c r="B2772" s="261" t="s">
        <v>3117</v>
      </c>
      <c r="C2772" s="268" t="s">
        <v>347</v>
      </c>
      <c r="D2772" s="283"/>
    </row>
    <row r="2773" spans="1:4">
      <c r="A2773" s="268">
        <v>39860</v>
      </c>
      <c r="B2773" s="261" t="s">
        <v>3118</v>
      </c>
      <c r="C2773" s="268" t="s">
        <v>347</v>
      </c>
      <c r="D2773" s="283"/>
    </row>
    <row r="2774" spans="1:4">
      <c r="A2774" s="268">
        <v>39861</v>
      </c>
      <c r="B2774" s="261" t="s">
        <v>3119</v>
      </c>
      <c r="C2774" s="268" t="s">
        <v>347</v>
      </c>
      <c r="D2774" s="283"/>
    </row>
    <row r="2775" spans="1:4">
      <c r="A2775" s="268">
        <v>3867</v>
      </c>
      <c r="B2775" s="261" t="s">
        <v>3120</v>
      </c>
      <c r="C2775" s="268" t="s">
        <v>347</v>
      </c>
      <c r="D2775" s="283">
        <v>71.540000000000006</v>
      </c>
    </row>
    <row r="2776" spans="1:4">
      <c r="A2776" s="268">
        <v>3861</v>
      </c>
      <c r="B2776" s="261" t="s">
        <v>3121</v>
      </c>
      <c r="C2776" s="268" t="s">
        <v>347</v>
      </c>
      <c r="D2776" s="283">
        <v>0.74</v>
      </c>
    </row>
    <row r="2777" spans="1:4">
      <c r="A2777" s="268">
        <v>3904</v>
      </c>
      <c r="B2777" s="261" t="s">
        <v>3122</v>
      </c>
      <c r="C2777" s="268" t="s">
        <v>347</v>
      </c>
      <c r="D2777" s="283">
        <v>0.79</v>
      </c>
    </row>
    <row r="2778" spans="1:4">
      <c r="A2778" s="268">
        <v>3903</v>
      </c>
      <c r="B2778" s="261" t="s">
        <v>3123</v>
      </c>
      <c r="C2778" s="268" t="s">
        <v>347</v>
      </c>
      <c r="D2778" s="283">
        <v>1.92</v>
      </c>
    </row>
    <row r="2779" spans="1:4">
      <c r="A2779" s="268">
        <v>3862</v>
      </c>
      <c r="B2779" s="261" t="s">
        <v>3124</v>
      </c>
      <c r="C2779" s="268" t="s">
        <v>347</v>
      </c>
      <c r="D2779" s="283">
        <v>4.09</v>
      </c>
    </row>
    <row r="2780" spans="1:4">
      <c r="A2780" s="268">
        <v>3863</v>
      </c>
      <c r="B2780" s="261" t="s">
        <v>3125</v>
      </c>
      <c r="C2780" s="268" t="s">
        <v>347</v>
      </c>
      <c r="D2780" s="283">
        <v>4.1900000000000004</v>
      </c>
    </row>
    <row r="2781" spans="1:4">
      <c r="A2781" s="268">
        <v>3864</v>
      </c>
      <c r="B2781" s="261" t="s">
        <v>3126</v>
      </c>
      <c r="C2781" s="268" t="s">
        <v>347</v>
      </c>
      <c r="D2781" s="283">
        <v>12.83</v>
      </c>
    </row>
    <row r="2782" spans="1:4">
      <c r="A2782" s="268">
        <v>3865</v>
      </c>
      <c r="B2782" s="261" t="s">
        <v>3127</v>
      </c>
      <c r="C2782" s="268" t="s">
        <v>347</v>
      </c>
      <c r="D2782" s="283">
        <v>18.77</v>
      </c>
    </row>
    <row r="2783" spans="1:4">
      <c r="A2783" s="268">
        <v>3866</v>
      </c>
      <c r="B2783" s="261" t="s">
        <v>3128</v>
      </c>
      <c r="C2783" s="268" t="s">
        <v>347</v>
      </c>
      <c r="D2783" s="283">
        <v>42.13</v>
      </c>
    </row>
    <row r="2784" spans="1:4">
      <c r="A2784" s="268">
        <v>3878</v>
      </c>
      <c r="B2784" s="261" t="s">
        <v>3129</v>
      </c>
      <c r="C2784" s="268" t="s">
        <v>347</v>
      </c>
      <c r="D2784" s="283">
        <v>11.49</v>
      </c>
    </row>
    <row r="2785" spans="1:4">
      <c r="A2785" s="268">
        <v>3876</v>
      </c>
      <c r="B2785" s="261" t="s">
        <v>3130</v>
      </c>
      <c r="C2785" s="268" t="s">
        <v>347</v>
      </c>
      <c r="D2785" s="283">
        <v>4.57</v>
      </c>
    </row>
    <row r="2786" spans="1:4">
      <c r="A2786" s="268">
        <v>3883</v>
      </c>
      <c r="B2786" s="261" t="s">
        <v>3131</v>
      </c>
      <c r="C2786" s="268" t="s">
        <v>347</v>
      </c>
      <c r="D2786" s="283">
        <v>1.47</v>
      </c>
    </row>
    <row r="2787" spans="1:4">
      <c r="A2787" s="268">
        <v>3884</v>
      </c>
      <c r="B2787" s="261" t="s">
        <v>3132</v>
      </c>
      <c r="C2787" s="268" t="s">
        <v>347</v>
      </c>
      <c r="D2787" s="283">
        <v>2.3199999999999998</v>
      </c>
    </row>
    <row r="2788" spans="1:4">
      <c r="A2788" s="268">
        <v>12892</v>
      </c>
      <c r="B2788" s="261" t="s">
        <v>3133</v>
      </c>
      <c r="C2788" s="268" t="s">
        <v>757</v>
      </c>
      <c r="D2788" s="283">
        <v>12</v>
      </c>
    </row>
    <row r="2789" spans="1:4">
      <c r="A2789" s="268">
        <v>38447</v>
      </c>
      <c r="B2789" s="261" t="s">
        <v>3134</v>
      </c>
      <c r="C2789" s="268" t="s">
        <v>347</v>
      </c>
      <c r="D2789" s="283"/>
    </row>
    <row r="2790" spans="1:4">
      <c r="A2790" s="268">
        <v>36320</v>
      </c>
      <c r="B2790" s="261" t="s">
        <v>3135</v>
      </c>
      <c r="C2790" s="268" t="s">
        <v>347</v>
      </c>
      <c r="D2790" s="283"/>
    </row>
    <row r="2791" spans="1:4">
      <c r="A2791" s="268">
        <v>36324</v>
      </c>
      <c r="B2791" s="261" t="s">
        <v>3136</v>
      </c>
      <c r="C2791" s="268" t="s">
        <v>347</v>
      </c>
      <c r="D2791" s="283"/>
    </row>
    <row r="2792" spans="1:4">
      <c r="A2792" s="268">
        <v>38441</v>
      </c>
      <c r="B2792" s="261" t="s">
        <v>3137</v>
      </c>
      <c r="C2792" s="268" t="s">
        <v>347</v>
      </c>
      <c r="D2792" s="283"/>
    </row>
    <row r="2793" spans="1:4">
      <c r="A2793" s="268">
        <v>38442</v>
      </c>
      <c r="B2793" s="261" t="s">
        <v>3138</v>
      </c>
      <c r="C2793" s="268" t="s">
        <v>347</v>
      </c>
      <c r="D2793" s="283"/>
    </row>
    <row r="2794" spans="1:4">
      <c r="A2794" s="268">
        <v>38443</v>
      </c>
      <c r="B2794" s="261" t="s">
        <v>3139</v>
      </c>
      <c r="C2794" s="268" t="s">
        <v>347</v>
      </c>
      <c r="D2794" s="283"/>
    </row>
    <row r="2795" spans="1:4">
      <c r="A2795" s="268">
        <v>38444</v>
      </c>
      <c r="B2795" s="261" t="s">
        <v>3140</v>
      </c>
      <c r="C2795" s="268" t="s">
        <v>347</v>
      </c>
      <c r="D2795" s="283"/>
    </row>
    <row r="2796" spans="1:4">
      <c r="A2796" s="268">
        <v>38445</v>
      </c>
      <c r="B2796" s="261" t="s">
        <v>3141</v>
      </c>
      <c r="C2796" s="268" t="s">
        <v>347</v>
      </c>
      <c r="D2796" s="283"/>
    </row>
    <row r="2797" spans="1:4">
      <c r="A2797" s="268">
        <v>38446</v>
      </c>
      <c r="B2797" s="261" t="s">
        <v>3142</v>
      </c>
      <c r="C2797" s="268" t="s">
        <v>347</v>
      </c>
      <c r="D2797" s="283"/>
    </row>
    <row r="2798" spans="1:4">
      <c r="A2798" s="268">
        <v>3837</v>
      </c>
      <c r="B2798" s="261" t="s">
        <v>3143</v>
      </c>
      <c r="C2798" s="268" t="s">
        <v>347</v>
      </c>
      <c r="D2798" s="283"/>
    </row>
    <row r="2799" spans="1:4">
      <c r="A2799" s="268">
        <v>3845</v>
      </c>
      <c r="B2799" s="261" t="s">
        <v>3144</v>
      </c>
      <c r="C2799" s="268" t="s">
        <v>347</v>
      </c>
      <c r="D2799" s="283"/>
    </row>
    <row r="2800" spans="1:4">
      <c r="A2800" s="268">
        <v>11045</v>
      </c>
      <c r="B2800" s="261" t="s">
        <v>3145</v>
      </c>
      <c r="C2800" s="268" t="s">
        <v>347</v>
      </c>
      <c r="D2800" s="283"/>
    </row>
    <row r="2801" spans="1:4">
      <c r="A2801" s="268">
        <v>20170</v>
      </c>
      <c r="B2801" s="261" t="s">
        <v>3146</v>
      </c>
      <c r="C2801" s="268" t="s">
        <v>347</v>
      </c>
      <c r="D2801" s="283">
        <v>11.31</v>
      </c>
    </row>
    <row r="2802" spans="1:4">
      <c r="A2802" s="268">
        <v>20171</v>
      </c>
      <c r="B2802" s="261" t="s">
        <v>3147</v>
      </c>
      <c r="C2802" s="268" t="s">
        <v>347</v>
      </c>
      <c r="D2802" s="283">
        <v>32.619999999999997</v>
      </c>
    </row>
    <row r="2803" spans="1:4">
      <c r="A2803" s="268">
        <v>20167</v>
      </c>
      <c r="B2803" s="261" t="s">
        <v>3148</v>
      </c>
      <c r="C2803" s="268" t="s">
        <v>347</v>
      </c>
      <c r="D2803" s="283">
        <v>4.0999999999999996</v>
      </c>
    </row>
    <row r="2804" spans="1:4">
      <c r="A2804" s="268">
        <v>20168</v>
      </c>
      <c r="B2804" s="261" t="s">
        <v>3149</v>
      </c>
      <c r="C2804" s="268" t="s">
        <v>347</v>
      </c>
      <c r="D2804" s="283">
        <v>8.44</v>
      </c>
    </row>
    <row r="2805" spans="1:4">
      <c r="A2805" s="268">
        <v>20169</v>
      </c>
      <c r="B2805" s="261" t="s">
        <v>3150</v>
      </c>
      <c r="C2805" s="268" t="s">
        <v>347</v>
      </c>
      <c r="D2805" s="283">
        <v>9.85</v>
      </c>
    </row>
    <row r="2806" spans="1:4">
      <c r="A2806" s="268">
        <v>3899</v>
      </c>
      <c r="B2806" s="261" t="s">
        <v>3151</v>
      </c>
      <c r="C2806" s="268" t="s">
        <v>347</v>
      </c>
      <c r="D2806" s="283">
        <v>5.46</v>
      </c>
    </row>
    <row r="2807" spans="1:4">
      <c r="A2807" s="268">
        <v>38676</v>
      </c>
      <c r="B2807" s="261" t="s">
        <v>3152</v>
      </c>
      <c r="C2807" s="268" t="s">
        <v>347</v>
      </c>
      <c r="D2807" s="283">
        <v>27.33</v>
      </c>
    </row>
    <row r="2808" spans="1:4">
      <c r="A2808" s="268">
        <v>3897</v>
      </c>
      <c r="B2808" s="261" t="s">
        <v>3153</v>
      </c>
      <c r="C2808" s="268" t="s">
        <v>347</v>
      </c>
      <c r="D2808" s="283">
        <v>1.33</v>
      </c>
    </row>
    <row r="2809" spans="1:4">
      <c r="A2809" s="268">
        <v>3875</v>
      </c>
      <c r="B2809" s="261" t="s">
        <v>3154</v>
      </c>
      <c r="C2809" s="268" t="s">
        <v>347</v>
      </c>
      <c r="D2809" s="283">
        <v>2.75</v>
      </c>
    </row>
    <row r="2810" spans="1:4">
      <c r="A2810" s="268">
        <v>3898</v>
      </c>
      <c r="B2810" s="261" t="s">
        <v>3155</v>
      </c>
      <c r="C2810" s="268" t="s">
        <v>347</v>
      </c>
      <c r="D2810" s="283">
        <v>5.59</v>
      </c>
    </row>
    <row r="2811" spans="1:4">
      <c r="A2811" s="268">
        <v>3855</v>
      </c>
      <c r="B2811" s="261" t="s">
        <v>3156</v>
      </c>
      <c r="C2811" s="268" t="s">
        <v>347</v>
      </c>
      <c r="D2811" s="283">
        <v>4.96</v>
      </c>
    </row>
    <row r="2812" spans="1:4">
      <c r="A2812" s="268">
        <v>3874</v>
      </c>
      <c r="B2812" s="261" t="s">
        <v>3157</v>
      </c>
      <c r="C2812" s="268" t="s">
        <v>347</v>
      </c>
      <c r="D2812" s="283">
        <v>5.75</v>
      </c>
    </row>
    <row r="2813" spans="1:4">
      <c r="A2813" s="268">
        <v>3870</v>
      </c>
      <c r="B2813" s="261" t="s">
        <v>3158</v>
      </c>
      <c r="C2813" s="268" t="s">
        <v>347</v>
      </c>
      <c r="D2813" s="283">
        <v>6.31</v>
      </c>
    </row>
    <row r="2814" spans="1:4">
      <c r="A2814" s="268">
        <v>38678</v>
      </c>
      <c r="B2814" s="261" t="s">
        <v>3159</v>
      </c>
      <c r="C2814" s="268" t="s">
        <v>347</v>
      </c>
      <c r="D2814" s="283">
        <v>16.690000000000001</v>
      </c>
    </row>
    <row r="2815" spans="1:4">
      <c r="A2815" s="268">
        <v>3859</v>
      </c>
      <c r="B2815" s="261" t="s">
        <v>3160</v>
      </c>
      <c r="C2815" s="268" t="s">
        <v>347</v>
      </c>
      <c r="D2815" s="283">
        <v>1.27</v>
      </c>
    </row>
    <row r="2816" spans="1:4">
      <c r="A2816" s="268">
        <v>3856</v>
      </c>
      <c r="B2816" s="261" t="s">
        <v>3161</v>
      </c>
      <c r="C2816" s="268" t="s">
        <v>347</v>
      </c>
      <c r="D2816" s="283">
        <v>1.76</v>
      </c>
    </row>
    <row r="2817" spans="1:4">
      <c r="A2817" s="268">
        <v>3906</v>
      </c>
      <c r="B2817" s="261" t="s">
        <v>3162</v>
      </c>
      <c r="C2817" s="268" t="s">
        <v>347</v>
      </c>
      <c r="D2817" s="283">
        <v>1.45</v>
      </c>
    </row>
    <row r="2818" spans="1:4">
      <c r="A2818" s="268">
        <v>3860</v>
      </c>
      <c r="B2818" s="261" t="s">
        <v>3163</v>
      </c>
      <c r="C2818" s="268" t="s">
        <v>347</v>
      </c>
      <c r="D2818" s="283">
        <v>4.33</v>
      </c>
    </row>
    <row r="2819" spans="1:4">
      <c r="A2819" s="268">
        <v>3905</v>
      </c>
      <c r="B2819" s="261" t="s">
        <v>3164</v>
      </c>
      <c r="C2819" s="268" t="s">
        <v>347</v>
      </c>
      <c r="D2819" s="283">
        <v>9.92</v>
      </c>
    </row>
    <row r="2820" spans="1:4">
      <c r="A2820" s="268">
        <v>3871</v>
      </c>
      <c r="B2820" s="261" t="s">
        <v>3165</v>
      </c>
      <c r="C2820" s="268" t="s">
        <v>347</v>
      </c>
      <c r="D2820" s="283">
        <v>17.55</v>
      </c>
    </row>
    <row r="2821" spans="1:4">
      <c r="A2821" s="268">
        <v>37427</v>
      </c>
      <c r="B2821" s="261" t="s">
        <v>3166</v>
      </c>
      <c r="C2821" s="268" t="s">
        <v>347</v>
      </c>
      <c r="D2821" s="283"/>
    </row>
    <row r="2822" spans="1:4">
      <c r="A2822" s="268">
        <v>37424</v>
      </c>
      <c r="B2822" s="261" t="s">
        <v>3167</v>
      </c>
      <c r="C2822" s="268" t="s">
        <v>347</v>
      </c>
      <c r="D2822" s="283"/>
    </row>
    <row r="2823" spans="1:4">
      <c r="A2823" s="268">
        <v>37428</v>
      </c>
      <c r="B2823" s="261" t="s">
        <v>3168</v>
      </c>
      <c r="C2823" s="268" t="s">
        <v>347</v>
      </c>
      <c r="D2823" s="283"/>
    </row>
    <row r="2824" spans="1:4">
      <c r="A2824" s="268">
        <v>37425</v>
      </c>
      <c r="B2824" s="261" t="s">
        <v>3169</v>
      </c>
      <c r="C2824" s="268" t="s">
        <v>347</v>
      </c>
      <c r="D2824" s="283"/>
    </row>
    <row r="2825" spans="1:4">
      <c r="A2825" s="268">
        <v>37429</v>
      </c>
      <c r="B2825" s="261" t="s">
        <v>3170</v>
      </c>
      <c r="C2825" s="268" t="s">
        <v>347</v>
      </c>
      <c r="D2825" s="283"/>
    </row>
    <row r="2826" spans="1:4">
      <c r="A2826" s="268">
        <v>37426</v>
      </c>
      <c r="B2826" s="261" t="s">
        <v>3171</v>
      </c>
      <c r="C2826" s="268" t="s">
        <v>347</v>
      </c>
      <c r="D2826" s="283"/>
    </row>
    <row r="2827" spans="1:4">
      <c r="A2827" s="268">
        <v>39292</v>
      </c>
      <c r="B2827" s="261" t="s">
        <v>3172</v>
      </c>
      <c r="C2827" s="268" t="s">
        <v>347</v>
      </c>
      <c r="D2827" s="283"/>
    </row>
    <row r="2828" spans="1:4">
      <c r="A2828" s="268">
        <v>39293</v>
      </c>
      <c r="B2828" s="261" t="s">
        <v>3173</v>
      </c>
      <c r="C2828" s="268" t="s">
        <v>347</v>
      </c>
      <c r="D2828" s="283"/>
    </row>
    <row r="2829" spans="1:4">
      <c r="A2829" s="268">
        <v>39294</v>
      </c>
      <c r="B2829" s="261" t="s">
        <v>3174</v>
      </c>
      <c r="C2829" s="268" t="s">
        <v>347</v>
      </c>
      <c r="D2829" s="283"/>
    </row>
    <row r="2830" spans="1:4">
      <c r="A2830" s="268">
        <v>39295</v>
      </c>
      <c r="B2830" s="261" t="s">
        <v>3175</v>
      </c>
      <c r="C2830" s="268" t="s">
        <v>347</v>
      </c>
      <c r="D2830" s="283"/>
    </row>
    <row r="2831" spans="1:4">
      <c r="A2831" s="268">
        <v>39312</v>
      </c>
      <c r="B2831" s="261" t="s">
        <v>3176</v>
      </c>
      <c r="C2831" s="268" t="s">
        <v>347</v>
      </c>
      <c r="D2831" s="283"/>
    </row>
    <row r="2832" spans="1:4">
      <c r="A2832" s="268">
        <v>39313</v>
      </c>
      <c r="B2832" s="261" t="s">
        <v>3177</v>
      </c>
      <c r="C2832" s="268" t="s">
        <v>347</v>
      </c>
      <c r="D2832" s="283"/>
    </row>
    <row r="2833" spans="1:4">
      <c r="A2833" s="268">
        <v>39314</v>
      </c>
      <c r="B2833" s="261" t="s">
        <v>3178</v>
      </c>
      <c r="C2833" s="268" t="s">
        <v>347</v>
      </c>
      <c r="D2833" s="283"/>
    </row>
    <row r="2834" spans="1:4">
      <c r="A2834" s="268">
        <v>39296</v>
      </c>
      <c r="B2834" s="261" t="s">
        <v>3179</v>
      </c>
      <c r="C2834" s="268" t="s">
        <v>347</v>
      </c>
      <c r="D2834" s="283"/>
    </row>
    <row r="2835" spans="1:4">
      <c r="A2835" s="268">
        <v>39297</v>
      </c>
      <c r="B2835" s="261" t="s">
        <v>3180</v>
      </c>
      <c r="C2835" s="268" t="s">
        <v>347</v>
      </c>
      <c r="D2835" s="283"/>
    </row>
    <row r="2836" spans="1:4">
      <c r="A2836" s="268">
        <v>39298</v>
      </c>
      <c r="B2836" s="261" t="s">
        <v>3181</v>
      </c>
      <c r="C2836" s="268" t="s">
        <v>347</v>
      </c>
      <c r="D2836" s="283"/>
    </row>
    <row r="2837" spans="1:4">
      <c r="A2837" s="268">
        <v>39299</v>
      </c>
      <c r="B2837" s="261" t="s">
        <v>3182</v>
      </c>
      <c r="C2837" s="268" t="s">
        <v>347</v>
      </c>
      <c r="D2837" s="283"/>
    </row>
    <row r="2838" spans="1:4">
      <c r="A2838" s="268">
        <v>39308</v>
      </c>
      <c r="B2838" s="261" t="s">
        <v>3183</v>
      </c>
      <c r="C2838" s="268" t="s">
        <v>347</v>
      </c>
      <c r="D2838" s="283"/>
    </row>
    <row r="2839" spans="1:4">
      <c r="A2839" s="268">
        <v>39309</v>
      </c>
      <c r="B2839" s="261" t="s">
        <v>3184</v>
      </c>
      <c r="C2839" s="268" t="s">
        <v>347</v>
      </c>
      <c r="D2839" s="283"/>
    </row>
    <row r="2840" spans="1:4">
      <c r="A2840" s="268">
        <v>39310</v>
      </c>
      <c r="B2840" s="261" t="s">
        <v>3185</v>
      </c>
      <c r="C2840" s="268" t="s">
        <v>347</v>
      </c>
      <c r="D2840" s="283"/>
    </row>
    <row r="2841" spans="1:4">
      <c r="A2841" s="268">
        <v>39311</v>
      </c>
      <c r="B2841" s="261" t="s">
        <v>3186</v>
      </c>
      <c r="C2841" s="268" t="s">
        <v>347</v>
      </c>
      <c r="D2841" s="283"/>
    </row>
    <row r="2842" spans="1:4">
      <c r="A2842" s="268">
        <v>45261</v>
      </c>
      <c r="B2842" s="261" t="s">
        <v>3187</v>
      </c>
      <c r="C2842" s="268" t="s">
        <v>757</v>
      </c>
      <c r="D2842" s="283">
        <v>20.95</v>
      </c>
    </row>
    <row r="2843" spans="1:4">
      <c r="A2843" s="268">
        <v>11519</v>
      </c>
      <c r="B2843" s="261" t="s">
        <v>3188</v>
      </c>
      <c r="C2843" s="268" t="s">
        <v>757</v>
      </c>
      <c r="D2843" s="283">
        <v>64.28</v>
      </c>
    </row>
    <row r="2844" spans="1:4">
      <c r="A2844" s="268">
        <v>11520</v>
      </c>
      <c r="B2844" s="261" t="s">
        <v>3189</v>
      </c>
      <c r="C2844" s="268" t="s">
        <v>757</v>
      </c>
      <c r="D2844" s="283">
        <v>29.72</v>
      </c>
    </row>
    <row r="2845" spans="1:4">
      <c r="A2845" s="268">
        <v>11518</v>
      </c>
      <c r="B2845" s="261" t="s">
        <v>3190</v>
      </c>
      <c r="C2845" s="268" t="s">
        <v>757</v>
      </c>
      <c r="D2845" s="283">
        <v>108.05</v>
      </c>
    </row>
    <row r="2846" spans="1:4">
      <c r="A2846" s="268">
        <v>38473</v>
      </c>
      <c r="B2846" s="261" t="s">
        <v>3191</v>
      </c>
      <c r="C2846" s="268" t="s">
        <v>347</v>
      </c>
      <c r="D2846" s="283"/>
    </row>
    <row r="2847" spans="1:4">
      <c r="A2847" s="268">
        <v>4244</v>
      </c>
      <c r="B2847" s="261" t="s">
        <v>3192</v>
      </c>
      <c r="C2847" s="268" t="s">
        <v>101</v>
      </c>
      <c r="D2847" s="283">
        <v>20.34</v>
      </c>
    </row>
    <row r="2848" spans="1:4">
      <c r="A2848" s="268">
        <v>40977</v>
      </c>
      <c r="B2848" s="261" t="s">
        <v>3193</v>
      </c>
      <c r="C2848" s="268" t="s">
        <v>493</v>
      </c>
      <c r="D2848" s="283">
        <v>3560.2</v>
      </c>
    </row>
    <row r="2849" spans="1:4">
      <c r="A2849" s="268">
        <v>4115</v>
      </c>
      <c r="B2849" s="261" t="s">
        <v>3194</v>
      </c>
      <c r="C2849" s="268" t="s">
        <v>111</v>
      </c>
      <c r="D2849" s="283">
        <v>32.9</v>
      </c>
    </row>
    <row r="2850" spans="1:4">
      <c r="A2850" s="268">
        <v>4119</v>
      </c>
      <c r="B2850" s="261" t="s">
        <v>3195</v>
      </c>
      <c r="C2850" s="268" t="s">
        <v>111</v>
      </c>
      <c r="D2850" s="283">
        <v>66.44</v>
      </c>
    </row>
    <row r="2851" spans="1:4">
      <c r="A2851" s="268">
        <v>2794</v>
      </c>
      <c r="B2851" s="261" t="s">
        <v>3196</v>
      </c>
      <c r="C2851" s="268" t="s">
        <v>111</v>
      </c>
      <c r="D2851" s="283">
        <v>176.26</v>
      </c>
    </row>
    <row r="2852" spans="1:4">
      <c r="A2852" s="268">
        <v>2788</v>
      </c>
      <c r="B2852" s="261" t="s">
        <v>3197</v>
      </c>
      <c r="C2852" s="268" t="s">
        <v>111</v>
      </c>
      <c r="D2852" s="283">
        <v>256.77</v>
      </c>
    </row>
    <row r="2853" spans="1:4">
      <c r="A2853" s="268">
        <v>4006</v>
      </c>
      <c r="B2853" s="261" t="s">
        <v>3198</v>
      </c>
      <c r="C2853" s="268" t="s">
        <v>138</v>
      </c>
      <c r="D2853" s="283">
        <v>2443.35</v>
      </c>
    </row>
    <row r="2854" spans="1:4">
      <c r="A2854" s="268">
        <v>45395</v>
      </c>
      <c r="B2854" s="261" t="s">
        <v>3199</v>
      </c>
      <c r="C2854" s="268" t="s">
        <v>757</v>
      </c>
      <c r="D2854" s="283">
        <v>31.79</v>
      </c>
    </row>
    <row r="2855" spans="1:4">
      <c r="A2855" s="268">
        <v>37461</v>
      </c>
      <c r="B2855" s="261" t="s">
        <v>3200</v>
      </c>
      <c r="C2855" s="268" t="s">
        <v>111</v>
      </c>
      <c r="D2855" s="283">
        <v>10.96</v>
      </c>
    </row>
    <row r="2856" spans="1:4">
      <c r="A2856" s="268">
        <v>37460</v>
      </c>
      <c r="B2856" s="261" t="s">
        <v>3201</v>
      </c>
      <c r="C2856" s="268" t="s">
        <v>111</v>
      </c>
      <c r="D2856" s="283">
        <v>19.23</v>
      </c>
    </row>
    <row r="2857" spans="1:4">
      <c r="A2857" s="268">
        <v>37458</v>
      </c>
      <c r="B2857" s="261" t="s">
        <v>3202</v>
      </c>
      <c r="C2857" s="268" t="s">
        <v>111</v>
      </c>
      <c r="D2857" s="283">
        <v>4.46</v>
      </c>
    </row>
    <row r="2858" spans="1:4">
      <c r="A2858" s="268">
        <v>37454</v>
      </c>
      <c r="B2858" s="261" t="s">
        <v>3203</v>
      </c>
      <c r="C2858" s="268" t="s">
        <v>111</v>
      </c>
      <c r="D2858" s="283">
        <v>1.39</v>
      </c>
    </row>
    <row r="2859" spans="1:4">
      <c r="A2859" s="268">
        <v>37455</v>
      </c>
      <c r="B2859" s="261" t="s">
        <v>3204</v>
      </c>
      <c r="C2859" s="268" t="s">
        <v>111</v>
      </c>
      <c r="D2859" s="283">
        <v>2.3199999999999998</v>
      </c>
    </row>
    <row r="2860" spans="1:4">
      <c r="A2860" s="268">
        <v>37459</v>
      </c>
      <c r="B2860" s="261" t="s">
        <v>3205</v>
      </c>
      <c r="C2860" s="268" t="s">
        <v>111</v>
      </c>
      <c r="D2860" s="283">
        <v>7.43</v>
      </c>
    </row>
    <row r="2861" spans="1:4">
      <c r="A2861" s="268">
        <v>37457</v>
      </c>
      <c r="B2861" s="261" t="s">
        <v>3206</v>
      </c>
      <c r="C2861" s="268" t="s">
        <v>111</v>
      </c>
      <c r="D2861" s="283">
        <v>2.56</v>
      </c>
    </row>
    <row r="2862" spans="1:4">
      <c r="A2862" s="268">
        <v>37456</v>
      </c>
      <c r="B2862" s="261" t="s">
        <v>3207</v>
      </c>
      <c r="C2862" s="268" t="s">
        <v>111</v>
      </c>
      <c r="D2862" s="283">
        <v>1.75</v>
      </c>
    </row>
    <row r="2863" spans="1:4">
      <c r="A2863" s="268">
        <v>21029</v>
      </c>
      <c r="B2863" s="261" t="s">
        <v>3208</v>
      </c>
      <c r="C2863" s="268" t="s">
        <v>347</v>
      </c>
      <c r="D2863" s="283">
        <v>479.99</v>
      </c>
    </row>
    <row r="2864" spans="1:4">
      <c r="A2864" s="268">
        <v>21030</v>
      </c>
      <c r="B2864" s="261" t="s">
        <v>3209</v>
      </c>
      <c r="C2864" s="268" t="s">
        <v>347</v>
      </c>
      <c r="D2864" s="283">
        <v>591.66999999999996</v>
      </c>
    </row>
    <row r="2865" spans="1:4">
      <c r="A2865" s="268">
        <v>21031</v>
      </c>
      <c r="B2865" s="261" t="s">
        <v>3210</v>
      </c>
      <c r="C2865" s="268" t="s">
        <v>347</v>
      </c>
      <c r="D2865" s="283">
        <v>736.61</v>
      </c>
    </row>
    <row r="2866" spans="1:4">
      <c r="A2866" s="268">
        <v>21032</v>
      </c>
      <c r="B2866" s="261" t="s">
        <v>3211</v>
      </c>
      <c r="C2866" s="268" t="s">
        <v>347</v>
      </c>
      <c r="D2866" s="283">
        <v>786.51</v>
      </c>
    </row>
    <row r="2867" spans="1:4">
      <c r="A2867" s="268">
        <v>37527</v>
      </c>
      <c r="B2867" s="261" t="s">
        <v>3212</v>
      </c>
      <c r="C2867" s="268" t="s">
        <v>347</v>
      </c>
      <c r="D2867" s="283">
        <v>710.48</v>
      </c>
    </row>
    <row r="2868" spans="1:4">
      <c r="A2868" s="268">
        <v>37528</v>
      </c>
      <c r="B2868" s="261" t="s">
        <v>3213</v>
      </c>
      <c r="C2868" s="268" t="s">
        <v>347</v>
      </c>
      <c r="D2868" s="283">
        <v>847.11</v>
      </c>
    </row>
    <row r="2869" spans="1:4">
      <c r="A2869" s="268">
        <v>37529</v>
      </c>
      <c r="B2869" s="261" t="s">
        <v>3214</v>
      </c>
      <c r="C2869" s="268" t="s">
        <v>347</v>
      </c>
      <c r="D2869" s="283">
        <v>855.42</v>
      </c>
    </row>
    <row r="2870" spans="1:4">
      <c r="A2870" s="268">
        <v>37530</v>
      </c>
      <c r="B2870" s="261" t="s">
        <v>3215</v>
      </c>
      <c r="C2870" s="268" t="s">
        <v>347</v>
      </c>
      <c r="D2870" s="283">
        <v>1116.8</v>
      </c>
    </row>
    <row r="2871" spans="1:4">
      <c r="A2871" s="268">
        <v>21034</v>
      </c>
      <c r="B2871" s="261" t="s">
        <v>3216</v>
      </c>
      <c r="C2871" s="268" t="s">
        <v>347</v>
      </c>
      <c r="D2871" s="283">
        <v>952.85</v>
      </c>
    </row>
    <row r="2872" spans="1:4">
      <c r="A2872" s="268">
        <v>37531</v>
      </c>
      <c r="B2872" s="261" t="s">
        <v>3217</v>
      </c>
      <c r="C2872" s="268" t="s">
        <v>347</v>
      </c>
      <c r="D2872" s="283">
        <v>1199.97</v>
      </c>
    </row>
    <row r="2873" spans="1:4">
      <c r="A2873" s="268">
        <v>21036</v>
      </c>
      <c r="B2873" s="261" t="s">
        <v>3218</v>
      </c>
      <c r="C2873" s="268" t="s">
        <v>347</v>
      </c>
      <c r="D2873" s="283">
        <v>1458.97</v>
      </c>
    </row>
    <row r="2874" spans="1:4">
      <c r="A2874" s="268">
        <v>21037</v>
      </c>
      <c r="B2874" s="261" t="s">
        <v>3219</v>
      </c>
      <c r="C2874" s="268" t="s">
        <v>347</v>
      </c>
      <c r="D2874" s="283">
        <v>1663.33</v>
      </c>
    </row>
    <row r="2875" spans="1:4">
      <c r="A2875" s="268">
        <v>20185</v>
      </c>
      <c r="B2875" s="261" t="s">
        <v>3220</v>
      </c>
      <c r="C2875" s="268" t="s">
        <v>111</v>
      </c>
      <c r="D2875" s="283">
        <v>11.82</v>
      </c>
    </row>
    <row r="2876" spans="1:4">
      <c r="A2876" s="268">
        <v>44909</v>
      </c>
      <c r="B2876" s="261" t="s">
        <v>3221</v>
      </c>
      <c r="C2876" s="268" t="s">
        <v>111</v>
      </c>
      <c r="D2876" s="283">
        <v>13.32</v>
      </c>
    </row>
    <row r="2877" spans="1:4">
      <c r="A2877" s="268">
        <v>44115</v>
      </c>
      <c r="B2877" s="261" t="s">
        <v>3222</v>
      </c>
      <c r="C2877" s="268" t="s">
        <v>111</v>
      </c>
      <c r="D2877" s="283">
        <v>24.51</v>
      </c>
    </row>
    <row r="2878" spans="1:4">
      <c r="A2878" s="268">
        <v>44333</v>
      </c>
      <c r="B2878" s="261" t="s">
        <v>3223</v>
      </c>
      <c r="C2878" s="268" t="s">
        <v>111</v>
      </c>
      <c r="D2878" s="283">
        <v>80.5</v>
      </c>
    </row>
    <row r="2879" spans="1:4">
      <c r="A2879" s="268">
        <v>44907</v>
      </c>
      <c r="B2879" s="261" t="s">
        <v>3224</v>
      </c>
      <c r="C2879" s="268" t="s">
        <v>111</v>
      </c>
      <c r="D2879" s="283">
        <v>14.12</v>
      </c>
    </row>
    <row r="2880" spans="1:4">
      <c r="A2880" s="268">
        <v>20260</v>
      </c>
      <c r="B2880" s="261" t="s">
        <v>3225</v>
      </c>
      <c r="C2880" s="268" t="s">
        <v>347</v>
      </c>
      <c r="D2880" s="283">
        <v>12.95</v>
      </c>
    </row>
    <row r="2881" spans="1:4">
      <c r="A2881" s="268">
        <v>37515</v>
      </c>
      <c r="B2881" s="261" t="s">
        <v>3226</v>
      </c>
      <c r="C2881" s="268" t="s">
        <v>347</v>
      </c>
      <c r="D2881" s="283"/>
    </row>
    <row r="2882" spans="1:4">
      <c r="A2882" s="268">
        <v>12899</v>
      </c>
      <c r="B2882" s="261" t="s">
        <v>3227</v>
      </c>
      <c r="C2882" s="268" t="s">
        <v>347</v>
      </c>
      <c r="D2882" s="283"/>
    </row>
    <row r="2883" spans="1:4">
      <c r="A2883" s="268">
        <v>12898</v>
      </c>
      <c r="B2883" s="261" t="s">
        <v>3228</v>
      </c>
      <c r="C2883" s="268" t="s">
        <v>347</v>
      </c>
      <c r="D2883" s="283"/>
    </row>
    <row r="2884" spans="1:4">
      <c r="A2884" s="268">
        <v>39699</v>
      </c>
      <c r="B2884" s="261" t="s">
        <v>3229</v>
      </c>
      <c r="C2884" s="268" t="s">
        <v>147</v>
      </c>
      <c r="D2884" s="283">
        <v>22.85</v>
      </c>
    </row>
    <row r="2885" spans="1:4">
      <c r="A2885" s="268">
        <v>39696</v>
      </c>
      <c r="B2885" s="261" t="s">
        <v>3230</v>
      </c>
      <c r="C2885" s="268" t="s">
        <v>147</v>
      </c>
      <c r="D2885" s="283"/>
    </row>
    <row r="2886" spans="1:4">
      <c r="A2886" s="268">
        <v>42528</v>
      </c>
      <c r="B2886" s="261" t="s">
        <v>3231</v>
      </c>
      <c r="C2886" s="268" t="s">
        <v>147</v>
      </c>
      <c r="D2886" s="283"/>
    </row>
    <row r="2887" spans="1:4">
      <c r="A2887" s="268">
        <v>39700</v>
      </c>
      <c r="B2887" s="261" t="s">
        <v>3232</v>
      </c>
      <c r="C2887" s="268" t="s">
        <v>147</v>
      </c>
      <c r="D2887" s="283">
        <v>26.54</v>
      </c>
    </row>
    <row r="2888" spans="1:4">
      <c r="A2888" s="268">
        <v>4014</v>
      </c>
      <c r="B2888" s="261" t="s">
        <v>3233</v>
      </c>
      <c r="C2888" s="268" t="s">
        <v>147</v>
      </c>
      <c r="D2888" s="283">
        <v>54.64</v>
      </c>
    </row>
    <row r="2889" spans="1:4">
      <c r="A2889" s="268">
        <v>4015</v>
      </c>
      <c r="B2889" s="261" t="s">
        <v>3234</v>
      </c>
      <c r="C2889" s="268" t="s">
        <v>147</v>
      </c>
      <c r="D2889" s="283">
        <v>67.09</v>
      </c>
    </row>
    <row r="2890" spans="1:4">
      <c r="A2890" s="268">
        <v>4017</v>
      </c>
      <c r="B2890" s="261" t="s">
        <v>3235</v>
      </c>
      <c r="C2890" s="268" t="s">
        <v>147</v>
      </c>
      <c r="D2890" s="283">
        <v>97.63</v>
      </c>
    </row>
    <row r="2891" spans="1:4">
      <c r="A2891" s="268">
        <v>11621</v>
      </c>
      <c r="B2891" s="261" t="s">
        <v>3236</v>
      </c>
      <c r="C2891" s="268" t="s">
        <v>147</v>
      </c>
      <c r="D2891" s="283">
        <v>52.81</v>
      </c>
    </row>
    <row r="2892" spans="1:4">
      <c r="A2892" s="268">
        <v>4016</v>
      </c>
      <c r="B2892" s="261" t="s">
        <v>3237</v>
      </c>
      <c r="C2892" s="268" t="s">
        <v>147</v>
      </c>
      <c r="D2892" s="283">
        <v>38.56</v>
      </c>
    </row>
    <row r="2893" spans="1:4">
      <c r="A2893" s="268">
        <v>38544</v>
      </c>
      <c r="B2893" s="261" t="s">
        <v>3238</v>
      </c>
      <c r="C2893" s="268" t="s">
        <v>147</v>
      </c>
      <c r="D2893" s="283">
        <v>9.89</v>
      </c>
    </row>
    <row r="2894" spans="1:4">
      <c r="A2894" s="268">
        <v>38545</v>
      </c>
      <c r="B2894" s="261" t="s">
        <v>3239</v>
      </c>
      <c r="C2894" s="268" t="s">
        <v>147</v>
      </c>
      <c r="D2894" s="283">
        <v>6.36</v>
      </c>
    </row>
    <row r="2895" spans="1:4">
      <c r="A2895" s="268">
        <v>42527</v>
      </c>
      <c r="B2895" s="261" t="s">
        <v>3240</v>
      </c>
      <c r="C2895" s="268" t="s">
        <v>147</v>
      </c>
      <c r="D2895" s="283"/>
    </row>
    <row r="2896" spans="1:4">
      <c r="A2896" s="268">
        <v>39323</v>
      </c>
      <c r="B2896" s="261" t="s">
        <v>3241</v>
      </c>
      <c r="C2896" s="268" t="s">
        <v>147</v>
      </c>
      <c r="D2896" s="283">
        <v>24.26</v>
      </c>
    </row>
    <row r="2897" spans="1:4">
      <c r="A2897" s="268">
        <v>626</v>
      </c>
      <c r="B2897" s="261" t="s">
        <v>3242</v>
      </c>
      <c r="C2897" s="268" t="s">
        <v>152</v>
      </c>
      <c r="D2897" s="283">
        <v>21.36</v>
      </c>
    </row>
    <row r="2898" spans="1:4">
      <c r="A2898" s="268">
        <v>44504</v>
      </c>
      <c r="B2898" s="261" t="s">
        <v>3243</v>
      </c>
      <c r="C2898" s="268" t="s">
        <v>147</v>
      </c>
      <c r="D2898" s="283"/>
    </row>
    <row r="2899" spans="1:4">
      <c r="A2899" s="268">
        <v>44505</v>
      </c>
      <c r="B2899" s="261" t="s">
        <v>3244</v>
      </c>
      <c r="C2899" s="268" t="s">
        <v>147</v>
      </c>
      <c r="D2899" s="283"/>
    </row>
    <row r="2900" spans="1:4">
      <c r="A2900" s="268">
        <v>44506</v>
      </c>
      <c r="B2900" s="261" t="s">
        <v>3245</v>
      </c>
      <c r="C2900" s="268" t="s">
        <v>147</v>
      </c>
      <c r="D2900" s="283"/>
    </row>
    <row r="2901" spans="1:4">
      <c r="A2901" s="268">
        <v>44507</v>
      </c>
      <c r="B2901" s="261" t="s">
        <v>3246</v>
      </c>
      <c r="C2901" s="268" t="s">
        <v>147</v>
      </c>
      <c r="D2901" s="283"/>
    </row>
    <row r="2902" spans="1:4">
      <c r="A2902" s="268">
        <v>44508</v>
      </c>
      <c r="B2902" s="261" t="s">
        <v>3247</v>
      </c>
      <c r="C2902" s="268" t="s">
        <v>147</v>
      </c>
      <c r="D2902" s="283"/>
    </row>
    <row r="2903" spans="1:4">
      <c r="A2903" s="268">
        <v>44509</v>
      </c>
      <c r="B2903" s="261" t="s">
        <v>3248</v>
      </c>
      <c r="C2903" s="268" t="s">
        <v>147</v>
      </c>
      <c r="D2903" s="283"/>
    </row>
    <row r="2904" spans="1:4">
      <c r="A2904" s="268">
        <v>44510</v>
      </c>
      <c r="B2904" s="261" t="s">
        <v>3249</v>
      </c>
      <c r="C2904" s="268" t="s">
        <v>147</v>
      </c>
      <c r="D2904" s="283"/>
    </row>
    <row r="2905" spans="1:4">
      <c r="A2905" s="268">
        <v>44512</v>
      </c>
      <c r="B2905" s="261" t="s">
        <v>3250</v>
      </c>
      <c r="C2905" s="268" t="s">
        <v>147</v>
      </c>
      <c r="D2905" s="283"/>
    </row>
    <row r="2906" spans="1:4">
      <c r="A2906" s="268">
        <v>44513</v>
      </c>
      <c r="B2906" s="261" t="s">
        <v>3251</v>
      </c>
      <c r="C2906" s="268" t="s">
        <v>147</v>
      </c>
      <c r="D2906" s="283"/>
    </row>
    <row r="2907" spans="1:4">
      <c r="A2907" s="268">
        <v>44514</v>
      </c>
      <c r="B2907" s="261" t="s">
        <v>3252</v>
      </c>
      <c r="C2907" s="268" t="s">
        <v>147</v>
      </c>
      <c r="D2907" s="283"/>
    </row>
    <row r="2908" spans="1:4">
      <c r="A2908" s="268">
        <v>44515</v>
      </c>
      <c r="B2908" s="261" t="s">
        <v>3253</v>
      </c>
      <c r="C2908" s="268" t="s">
        <v>147</v>
      </c>
      <c r="D2908" s="283"/>
    </row>
    <row r="2909" spans="1:4">
      <c r="A2909" s="268">
        <v>44511</v>
      </c>
      <c r="B2909" s="261" t="s">
        <v>3254</v>
      </c>
      <c r="C2909" s="268" t="s">
        <v>147</v>
      </c>
      <c r="D2909" s="283"/>
    </row>
    <row r="2910" spans="1:4">
      <c r="A2910" s="268">
        <v>44516</v>
      </c>
      <c r="B2910" s="261" t="s">
        <v>3255</v>
      </c>
      <c r="C2910" s="268" t="s">
        <v>147</v>
      </c>
      <c r="D2910" s="283"/>
    </row>
    <row r="2911" spans="1:4">
      <c r="A2911" s="268">
        <v>44517</v>
      </c>
      <c r="B2911" s="261" t="s">
        <v>3256</v>
      </c>
      <c r="C2911" s="268" t="s">
        <v>147</v>
      </c>
      <c r="D2911" s="283"/>
    </row>
    <row r="2912" spans="1:4">
      <c r="A2912" s="268">
        <v>11479</v>
      </c>
      <c r="B2912" s="261" t="s">
        <v>3257</v>
      </c>
      <c r="C2912" s="268" t="s">
        <v>347</v>
      </c>
      <c r="D2912" s="283">
        <v>45.13</v>
      </c>
    </row>
    <row r="2913" spans="1:4">
      <c r="A2913" s="268">
        <v>11481</v>
      </c>
      <c r="B2913" s="261" t="s">
        <v>3258</v>
      </c>
      <c r="C2913" s="268" t="s">
        <v>347</v>
      </c>
      <c r="D2913" s="283">
        <v>40.83</v>
      </c>
    </row>
    <row r="2914" spans="1:4">
      <c r="A2914" s="268">
        <v>43609</v>
      </c>
      <c r="B2914" s="261" t="s">
        <v>3259</v>
      </c>
      <c r="C2914" s="268" t="s">
        <v>347</v>
      </c>
      <c r="D2914" s="283">
        <v>40.83</v>
      </c>
    </row>
    <row r="2915" spans="1:4">
      <c r="A2915" s="268">
        <v>11478</v>
      </c>
      <c r="B2915" s="261" t="s">
        <v>3260</v>
      </c>
      <c r="C2915" s="268" t="s">
        <v>347</v>
      </c>
      <c r="D2915" s="283">
        <v>77.44</v>
      </c>
    </row>
    <row r="2916" spans="1:4">
      <c r="A2916" s="268">
        <v>43608</v>
      </c>
      <c r="B2916" s="261" t="s">
        <v>3261</v>
      </c>
      <c r="C2916" s="268" t="s">
        <v>347</v>
      </c>
      <c r="D2916" s="283">
        <v>59.09</v>
      </c>
    </row>
    <row r="2917" spans="1:4">
      <c r="A2917" s="268">
        <v>11476</v>
      </c>
      <c r="B2917" s="261" t="s">
        <v>3262</v>
      </c>
      <c r="C2917" s="268" t="s">
        <v>347</v>
      </c>
      <c r="D2917" s="283">
        <v>59.09</v>
      </c>
    </row>
    <row r="2918" spans="1:4">
      <c r="A2918" s="268">
        <v>40637</v>
      </c>
      <c r="B2918" s="261" t="s">
        <v>3263</v>
      </c>
      <c r="C2918" s="268" t="s">
        <v>347</v>
      </c>
      <c r="D2918" s="283"/>
    </row>
    <row r="2919" spans="1:4">
      <c r="A2919" s="268">
        <v>13836</v>
      </c>
      <c r="B2919" s="261" t="s">
        <v>3264</v>
      </c>
      <c r="C2919" s="268" t="s">
        <v>347</v>
      </c>
      <c r="D2919" s="283"/>
    </row>
    <row r="2920" spans="1:4">
      <c r="A2920" s="268">
        <v>39813</v>
      </c>
      <c r="B2920" s="261" t="s">
        <v>3265</v>
      </c>
      <c r="C2920" s="268" t="s">
        <v>347</v>
      </c>
      <c r="D2920" s="283"/>
    </row>
    <row r="2921" spans="1:4">
      <c r="A2921" s="268">
        <v>12868</v>
      </c>
      <c r="B2921" s="261" t="s">
        <v>3266</v>
      </c>
      <c r="C2921" s="268" t="s">
        <v>101</v>
      </c>
      <c r="D2921" s="283">
        <v>20.87</v>
      </c>
    </row>
    <row r="2922" spans="1:4">
      <c r="A2922" s="268">
        <v>40916</v>
      </c>
      <c r="B2922" s="261" t="s">
        <v>3267</v>
      </c>
      <c r="C2922" s="268" t="s">
        <v>493</v>
      </c>
      <c r="D2922" s="283">
        <v>3652.11</v>
      </c>
    </row>
    <row r="2923" spans="1:4">
      <c r="A2923" s="268">
        <v>4755</v>
      </c>
      <c r="B2923" s="261" t="s">
        <v>3268</v>
      </c>
      <c r="C2923" s="268" t="s">
        <v>101</v>
      </c>
      <c r="D2923" s="283">
        <v>20.87</v>
      </c>
    </row>
    <row r="2924" spans="1:4">
      <c r="A2924" s="268">
        <v>41067</v>
      </c>
      <c r="B2924" s="261" t="s">
        <v>3269</v>
      </c>
      <c r="C2924" s="268" t="s">
        <v>493</v>
      </c>
      <c r="D2924" s="283">
        <v>3652.11</v>
      </c>
    </row>
    <row r="2925" spans="1:4">
      <c r="A2925" s="268">
        <v>45240</v>
      </c>
      <c r="B2925" s="261" t="s">
        <v>3270</v>
      </c>
      <c r="C2925" s="268" t="s">
        <v>347</v>
      </c>
      <c r="D2925" s="283">
        <v>28.43</v>
      </c>
    </row>
    <row r="2926" spans="1:4">
      <c r="A2926" s="268">
        <v>45228</v>
      </c>
      <c r="B2926" s="261" t="s">
        <v>3271</v>
      </c>
      <c r="C2926" s="268" t="s">
        <v>347</v>
      </c>
      <c r="D2926" s="283">
        <v>24.29</v>
      </c>
    </row>
    <row r="2927" spans="1:4">
      <c r="A2927" s="268">
        <v>45241</v>
      </c>
      <c r="B2927" s="261" t="s">
        <v>3272</v>
      </c>
      <c r="C2927" s="268" t="s">
        <v>347</v>
      </c>
      <c r="D2927" s="283">
        <v>34.950000000000003</v>
      </c>
    </row>
    <row r="2928" spans="1:4">
      <c r="A2928" s="268">
        <v>38463</v>
      </c>
      <c r="B2928" s="261" t="s">
        <v>3273</v>
      </c>
      <c r="C2928" s="268" t="s">
        <v>347</v>
      </c>
      <c r="D2928" s="283"/>
    </row>
    <row r="2929" spans="1:4">
      <c r="A2929" s="268">
        <v>40703</v>
      </c>
      <c r="B2929" s="261" t="s">
        <v>3274</v>
      </c>
      <c r="C2929" s="268" t="s">
        <v>347</v>
      </c>
      <c r="D2929" s="283"/>
    </row>
    <row r="2930" spans="1:4">
      <c r="A2930" s="268">
        <v>11616</v>
      </c>
      <c r="B2930" s="261" t="s">
        <v>3275</v>
      </c>
      <c r="C2930" s="268" t="s">
        <v>347</v>
      </c>
      <c r="D2930" s="283"/>
    </row>
    <row r="2931" spans="1:4">
      <c r="A2931" s="268">
        <v>41898</v>
      </c>
      <c r="B2931" s="261" t="s">
        <v>3276</v>
      </c>
      <c r="C2931" s="268" t="s">
        <v>347</v>
      </c>
      <c r="D2931" s="283"/>
    </row>
    <row r="2932" spans="1:4">
      <c r="A2932" s="268">
        <v>45304</v>
      </c>
      <c r="B2932" s="261" t="s">
        <v>3277</v>
      </c>
      <c r="C2932" s="268" t="s">
        <v>347</v>
      </c>
      <c r="D2932" s="283"/>
    </row>
    <row r="2933" spans="1:4">
      <c r="A2933" s="268">
        <v>36141</v>
      </c>
      <c r="B2933" s="261" t="s">
        <v>3278</v>
      </c>
      <c r="C2933" s="268" t="s">
        <v>347</v>
      </c>
      <c r="D2933" s="283">
        <v>99.87</v>
      </c>
    </row>
    <row r="2934" spans="1:4">
      <c r="A2934" s="268">
        <v>45211</v>
      </c>
      <c r="B2934" s="261" t="s">
        <v>3279</v>
      </c>
      <c r="C2934" s="268" t="s">
        <v>347</v>
      </c>
      <c r="D2934" s="283">
        <v>90.76</v>
      </c>
    </row>
    <row r="2935" spans="1:4">
      <c r="A2935" s="268">
        <v>43651</v>
      </c>
      <c r="B2935" s="261" t="s">
        <v>3280</v>
      </c>
      <c r="C2935" s="268" t="s">
        <v>152</v>
      </c>
      <c r="D2935" s="283">
        <v>4.3099999999999996</v>
      </c>
    </row>
    <row r="2936" spans="1:4">
      <c r="A2936" s="268">
        <v>43626</v>
      </c>
      <c r="B2936" s="261" t="s">
        <v>3281</v>
      </c>
      <c r="C2936" s="268" t="s">
        <v>152</v>
      </c>
      <c r="D2936" s="283">
        <v>2.4</v>
      </c>
    </row>
    <row r="2937" spans="1:4">
      <c r="A2937" s="268">
        <v>39434</v>
      </c>
      <c r="B2937" s="261" t="s">
        <v>3282</v>
      </c>
      <c r="C2937" s="268" t="s">
        <v>152</v>
      </c>
      <c r="D2937" s="283">
        <v>3.35</v>
      </c>
    </row>
    <row r="2938" spans="1:4">
      <c r="A2938" s="268">
        <v>39433</v>
      </c>
      <c r="B2938" s="261" t="s">
        <v>3283</v>
      </c>
      <c r="C2938" s="268" t="s">
        <v>152</v>
      </c>
      <c r="D2938" s="283">
        <v>2.66</v>
      </c>
    </row>
    <row r="2939" spans="1:4">
      <c r="A2939" s="268">
        <v>4049</v>
      </c>
      <c r="B2939" s="261" t="s">
        <v>3284</v>
      </c>
      <c r="C2939" s="268" t="s">
        <v>395</v>
      </c>
      <c r="D2939" s="283">
        <v>48.17</v>
      </c>
    </row>
    <row r="2940" spans="1:4">
      <c r="A2940" s="268">
        <v>38120</v>
      </c>
      <c r="B2940" s="261" t="s">
        <v>3285</v>
      </c>
      <c r="C2940" s="268" t="s">
        <v>152</v>
      </c>
      <c r="D2940" s="283">
        <v>152.01</v>
      </c>
    </row>
    <row r="2941" spans="1:4">
      <c r="A2941" s="268">
        <v>43652</v>
      </c>
      <c r="B2941" s="261" t="s">
        <v>3286</v>
      </c>
      <c r="C2941" s="268" t="s">
        <v>152</v>
      </c>
      <c r="D2941" s="283">
        <v>9.67</v>
      </c>
    </row>
    <row r="2942" spans="1:4">
      <c r="A2942" s="268">
        <v>10498</v>
      </c>
      <c r="B2942" s="261" t="s">
        <v>3287</v>
      </c>
      <c r="C2942" s="268" t="s">
        <v>152</v>
      </c>
      <c r="D2942" s="283">
        <v>9.6999999999999993</v>
      </c>
    </row>
    <row r="2943" spans="1:4">
      <c r="A2943" s="268">
        <v>4823</v>
      </c>
      <c r="B2943" s="261" t="s">
        <v>3288</v>
      </c>
      <c r="C2943" s="268" t="s">
        <v>152</v>
      </c>
      <c r="D2943" s="283">
        <v>38.18</v>
      </c>
    </row>
    <row r="2944" spans="1:4">
      <c r="A2944" s="268">
        <v>38877</v>
      </c>
      <c r="B2944" s="261" t="s">
        <v>3289</v>
      </c>
      <c r="C2944" s="268" t="s">
        <v>152</v>
      </c>
      <c r="D2944" s="283">
        <v>8.5399999999999991</v>
      </c>
    </row>
    <row r="2945" spans="1:4">
      <c r="A2945" s="268">
        <v>34546</v>
      </c>
      <c r="B2945" s="261" t="s">
        <v>3290</v>
      </c>
      <c r="C2945" s="268" t="s">
        <v>152</v>
      </c>
      <c r="D2945" s="283">
        <v>8.7899999999999991</v>
      </c>
    </row>
    <row r="2946" spans="1:4">
      <c r="A2946" s="268">
        <v>41387</v>
      </c>
      <c r="B2946" s="261" t="s">
        <v>3291</v>
      </c>
      <c r="C2946" s="268" t="s">
        <v>111</v>
      </c>
      <c r="D2946" s="283"/>
    </row>
    <row r="2947" spans="1:4">
      <c r="A2947" s="268">
        <v>41388</v>
      </c>
      <c r="B2947" s="261" t="s">
        <v>3292</v>
      </c>
      <c r="C2947" s="268" t="s">
        <v>111</v>
      </c>
      <c r="D2947" s="283"/>
    </row>
    <row r="2948" spans="1:4">
      <c r="A2948" s="268">
        <v>41380</v>
      </c>
      <c r="B2948" s="261" t="s">
        <v>3293</v>
      </c>
      <c r="C2948" s="268" t="s">
        <v>347</v>
      </c>
      <c r="D2948" s="283"/>
    </row>
    <row r="2949" spans="1:4">
      <c r="A2949" s="268">
        <v>41381</v>
      </c>
      <c r="B2949" s="261" t="s">
        <v>3294</v>
      </c>
      <c r="C2949" s="268" t="s">
        <v>347</v>
      </c>
      <c r="D2949" s="283"/>
    </row>
    <row r="2950" spans="1:4">
      <c r="A2950" s="268">
        <v>41382</v>
      </c>
      <c r="B2950" s="261" t="s">
        <v>3295</v>
      </c>
      <c r="C2950" s="268" t="s">
        <v>347</v>
      </c>
      <c r="D2950" s="283"/>
    </row>
    <row r="2951" spans="1:4">
      <c r="A2951" s="268">
        <v>41383</v>
      </c>
      <c r="B2951" s="261" t="s">
        <v>3296</v>
      </c>
      <c r="C2951" s="268" t="s">
        <v>347</v>
      </c>
      <c r="D2951" s="283"/>
    </row>
    <row r="2952" spans="1:4">
      <c r="A2952" s="268">
        <v>41385</v>
      </c>
      <c r="B2952" s="261" t="s">
        <v>3297</v>
      </c>
      <c r="C2952" s="268" t="s">
        <v>347</v>
      </c>
      <c r="D2952" s="283"/>
    </row>
    <row r="2953" spans="1:4">
      <c r="A2953" s="268">
        <v>4058</v>
      </c>
      <c r="B2953" s="261" t="s">
        <v>3298</v>
      </c>
      <c r="C2953" s="268" t="s">
        <v>101</v>
      </c>
      <c r="D2953" s="283">
        <v>24.97</v>
      </c>
    </row>
    <row r="2954" spans="1:4">
      <c r="A2954" s="268">
        <v>40974</v>
      </c>
      <c r="B2954" s="261" t="s">
        <v>3299</v>
      </c>
      <c r="C2954" s="268" t="s">
        <v>493</v>
      </c>
      <c r="D2954" s="283">
        <v>4371.97</v>
      </c>
    </row>
    <row r="2955" spans="1:4">
      <c r="A2955" s="268">
        <v>34794</v>
      </c>
      <c r="B2955" s="261" t="s">
        <v>3300</v>
      </c>
      <c r="C2955" s="268" t="s">
        <v>101</v>
      </c>
      <c r="D2955" s="283">
        <v>21.27</v>
      </c>
    </row>
    <row r="2956" spans="1:4">
      <c r="A2956" s="268">
        <v>40925</v>
      </c>
      <c r="B2956" s="261" t="s">
        <v>3301</v>
      </c>
      <c r="C2956" s="268" t="s">
        <v>493</v>
      </c>
      <c r="D2956" s="283">
        <v>3721.92</v>
      </c>
    </row>
    <row r="2957" spans="1:4">
      <c r="A2957" s="268">
        <v>13741</v>
      </c>
      <c r="B2957" s="261" t="s">
        <v>3302</v>
      </c>
      <c r="C2957" s="268" t="s">
        <v>347</v>
      </c>
      <c r="D2957" s="283">
        <v>2606.13</v>
      </c>
    </row>
    <row r="2958" spans="1:4">
      <c r="A2958" s="268">
        <v>3288</v>
      </c>
      <c r="B2958" s="261" t="s">
        <v>3303</v>
      </c>
      <c r="C2958" s="268" t="s">
        <v>111</v>
      </c>
      <c r="D2958" s="283"/>
    </row>
    <row r="2959" spans="1:4">
      <c r="A2959" s="268">
        <v>13587</v>
      </c>
      <c r="B2959" s="261" t="s">
        <v>3304</v>
      </c>
      <c r="C2959" s="268" t="s">
        <v>111</v>
      </c>
      <c r="D2959" s="283"/>
    </row>
    <row r="2960" spans="1:4">
      <c r="A2960" s="268">
        <v>38598</v>
      </c>
      <c r="B2960" s="261" t="s">
        <v>3305</v>
      </c>
      <c r="C2960" s="268" t="s">
        <v>347</v>
      </c>
      <c r="D2960" s="283">
        <v>3.54</v>
      </c>
    </row>
    <row r="2961" spans="1:4">
      <c r="A2961" s="268">
        <v>38595</v>
      </c>
      <c r="B2961" s="261" t="s">
        <v>3306</v>
      </c>
      <c r="C2961" s="268" t="s">
        <v>347</v>
      </c>
      <c r="D2961" s="283">
        <v>3</v>
      </c>
    </row>
    <row r="2962" spans="1:4">
      <c r="A2962" s="268">
        <v>38592</v>
      </c>
      <c r="B2962" s="261" t="s">
        <v>3307</v>
      </c>
      <c r="C2962" s="268" t="s">
        <v>347</v>
      </c>
      <c r="D2962" s="283">
        <v>3.03</v>
      </c>
    </row>
    <row r="2963" spans="1:4">
      <c r="A2963" s="268">
        <v>38588</v>
      </c>
      <c r="B2963" s="261" t="s">
        <v>3308</v>
      </c>
      <c r="C2963" s="268" t="s">
        <v>347</v>
      </c>
      <c r="D2963" s="283">
        <v>2.4300000000000002</v>
      </c>
    </row>
    <row r="2964" spans="1:4">
      <c r="A2964" s="268">
        <v>38593</v>
      </c>
      <c r="B2964" s="261" t="s">
        <v>3309</v>
      </c>
      <c r="C2964" s="268" t="s">
        <v>347</v>
      </c>
      <c r="D2964" s="283">
        <v>3.35</v>
      </c>
    </row>
    <row r="2965" spans="1:4">
      <c r="A2965" s="268">
        <v>38589</v>
      </c>
      <c r="B2965" s="261" t="s">
        <v>3310</v>
      </c>
      <c r="C2965" s="268" t="s">
        <v>347</v>
      </c>
      <c r="D2965" s="283">
        <v>2.54</v>
      </c>
    </row>
    <row r="2966" spans="1:4">
      <c r="A2966" s="268">
        <v>38594</v>
      </c>
      <c r="B2966" s="261" t="s">
        <v>3311</v>
      </c>
      <c r="C2966" s="268" t="s">
        <v>347</v>
      </c>
      <c r="D2966" s="283">
        <v>5.28</v>
      </c>
    </row>
    <row r="2967" spans="1:4">
      <c r="A2967" s="268">
        <v>34774</v>
      </c>
      <c r="B2967" s="261" t="s">
        <v>3312</v>
      </c>
      <c r="C2967" s="268" t="s">
        <v>347</v>
      </c>
      <c r="D2967" s="283">
        <v>2.37</v>
      </c>
    </row>
    <row r="2968" spans="1:4">
      <c r="A2968" s="268">
        <v>34771</v>
      </c>
      <c r="B2968" s="261" t="s">
        <v>3313</v>
      </c>
      <c r="C2968" s="268" t="s">
        <v>347</v>
      </c>
      <c r="D2968" s="283">
        <v>2.86</v>
      </c>
    </row>
    <row r="2969" spans="1:4">
      <c r="A2969" s="268">
        <v>34764</v>
      </c>
      <c r="B2969" s="261" t="s">
        <v>3314</v>
      </c>
      <c r="C2969" s="268" t="s">
        <v>347</v>
      </c>
      <c r="D2969" s="283">
        <v>1.87</v>
      </c>
    </row>
    <row r="2970" spans="1:4">
      <c r="A2970" s="268">
        <v>34773</v>
      </c>
      <c r="B2970" s="261" t="s">
        <v>3315</v>
      </c>
      <c r="C2970" s="268" t="s">
        <v>347</v>
      </c>
      <c r="D2970" s="283">
        <v>2.5</v>
      </c>
    </row>
    <row r="2971" spans="1:4">
      <c r="A2971" s="268">
        <v>34769</v>
      </c>
      <c r="B2971" s="261" t="s">
        <v>3316</v>
      </c>
      <c r="C2971" s="268" t="s">
        <v>347</v>
      </c>
      <c r="D2971" s="283">
        <v>3.09</v>
      </c>
    </row>
    <row r="2972" spans="1:4">
      <c r="A2972" s="268">
        <v>34763</v>
      </c>
      <c r="B2972" s="261" t="s">
        <v>3317</v>
      </c>
      <c r="C2972" s="268" t="s">
        <v>347</v>
      </c>
      <c r="D2972" s="283">
        <v>1.91</v>
      </c>
    </row>
    <row r="2973" spans="1:4">
      <c r="A2973" s="268">
        <v>34788</v>
      </c>
      <c r="B2973" s="261" t="s">
        <v>3318</v>
      </c>
      <c r="C2973" s="268" t="s">
        <v>347</v>
      </c>
      <c r="D2973" s="283">
        <v>0.97</v>
      </c>
    </row>
    <row r="2974" spans="1:4">
      <c r="A2974" s="268">
        <v>34781</v>
      </c>
      <c r="B2974" s="261" t="s">
        <v>3319</v>
      </c>
      <c r="C2974" s="268" t="s">
        <v>347</v>
      </c>
      <c r="D2974" s="283">
        <v>1.33</v>
      </c>
    </row>
    <row r="2975" spans="1:4">
      <c r="A2975" s="268">
        <v>41682</v>
      </c>
      <c r="B2975" s="261" t="s">
        <v>3320</v>
      </c>
      <c r="C2975" s="268" t="s">
        <v>347</v>
      </c>
      <c r="D2975" s="283">
        <v>34.479999999999997</v>
      </c>
    </row>
    <row r="2976" spans="1:4">
      <c r="A2976" s="268">
        <v>41683</v>
      </c>
      <c r="B2976" s="261" t="s">
        <v>3321</v>
      </c>
      <c r="C2976" s="268" t="s">
        <v>347</v>
      </c>
      <c r="D2976" s="283">
        <v>25.37</v>
      </c>
    </row>
    <row r="2977" spans="1:4">
      <c r="A2977" s="268">
        <v>41680</v>
      </c>
      <c r="B2977" s="261" t="s">
        <v>3322</v>
      </c>
      <c r="C2977" s="268" t="s">
        <v>347</v>
      </c>
      <c r="D2977" s="283">
        <v>13.66</v>
      </c>
    </row>
    <row r="2978" spans="1:4">
      <c r="A2978" s="268">
        <v>41679</v>
      </c>
      <c r="B2978" s="261" t="s">
        <v>3323</v>
      </c>
      <c r="C2978" s="268" t="s">
        <v>347</v>
      </c>
      <c r="D2978" s="283">
        <v>31.22</v>
      </c>
    </row>
    <row r="2979" spans="1:4">
      <c r="A2979" s="268">
        <v>41681</v>
      </c>
      <c r="B2979" s="261" t="s">
        <v>3324</v>
      </c>
      <c r="C2979" s="268" t="s">
        <v>347</v>
      </c>
      <c r="D2979" s="283">
        <v>21.37</v>
      </c>
    </row>
    <row r="2980" spans="1:4">
      <c r="A2980" s="268">
        <v>43386</v>
      </c>
      <c r="B2980" s="261" t="s">
        <v>3325</v>
      </c>
      <c r="C2980" s="268" t="s">
        <v>347</v>
      </c>
      <c r="D2980" s="283">
        <v>48.79</v>
      </c>
    </row>
    <row r="2981" spans="1:4">
      <c r="A2981" s="268">
        <v>4059</v>
      </c>
      <c r="B2981" s="261" t="s">
        <v>3326</v>
      </c>
      <c r="C2981" s="268" t="s">
        <v>111</v>
      </c>
      <c r="D2981" s="283">
        <v>34.479999999999997</v>
      </c>
    </row>
    <row r="2982" spans="1:4">
      <c r="A2982" s="268">
        <v>4062</v>
      </c>
      <c r="B2982" s="261" t="s">
        <v>3327</v>
      </c>
      <c r="C2982" s="268" t="s">
        <v>347</v>
      </c>
      <c r="D2982" s="283">
        <v>34.479999999999997</v>
      </c>
    </row>
    <row r="2983" spans="1:4">
      <c r="A2983" s="268">
        <v>4061</v>
      </c>
      <c r="B2983" s="261" t="s">
        <v>3328</v>
      </c>
      <c r="C2983" s="268" t="s">
        <v>347</v>
      </c>
      <c r="D2983" s="283">
        <v>42.93</v>
      </c>
    </row>
    <row r="2984" spans="1:4">
      <c r="A2984" s="268">
        <v>41315</v>
      </c>
      <c r="B2984" s="261" t="s">
        <v>3329</v>
      </c>
      <c r="C2984" s="268" t="s">
        <v>152</v>
      </c>
      <c r="D2984" s="283">
        <v>96.81</v>
      </c>
    </row>
    <row r="2985" spans="1:4">
      <c r="A2985" s="268">
        <v>43148</v>
      </c>
      <c r="B2985" s="261" t="s">
        <v>3330</v>
      </c>
      <c r="C2985" s="268" t="s">
        <v>152</v>
      </c>
      <c r="D2985" s="283">
        <v>65.709999999999994</v>
      </c>
    </row>
    <row r="2986" spans="1:4">
      <c r="A2986" s="268">
        <v>43147</v>
      </c>
      <c r="B2986" s="261" t="s">
        <v>3331</v>
      </c>
      <c r="C2986" s="268" t="s">
        <v>152</v>
      </c>
      <c r="D2986" s="283">
        <v>25.45</v>
      </c>
    </row>
    <row r="2987" spans="1:4">
      <c r="A2987" s="268">
        <v>10608</v>
      </c>
      <c r="B2987" s="261" t="s">
        <v>3332</v>
      </c>
      <c r="C2987" s="268" t="s">
        <v>347</v>
      </c>
      <c r="D2987" s="283"/>
    </row>
    <row r="2988" spans="1:4">
      <c r="A2988" s="268">
        <v>4069</v>
      </c>
      <c r="B2988" s="261" t="s">
        <v>3333</v>
      </c>
      <c r="C2988" s="268" t="s">
        <v>101</v>
      </c>
      <c r="D2988" s="283">
        <v>59.58</v>
      </c>
    </row>
    <row r="2989" spans="1:4">
      <c r="A2989" s="268">
        <v>40819</v>
      </c>
      <c r="B2989" s="261" t="s">
        <v>3334</v>
      </c>
      <c r="C2989" s="268" t="s">
        <v>493</v>
      </c>
      <c r="D2989" s="283">
        <v>10425.36</v>
      </c>
    </row>
    <row r="2990" spans="1:4">
      <c r="A2990" s="268">
        <v>34361</v>
      </c>
      <c r="B2990" s="261" t="s">
        <v>3335</v>
      </c>
      <c r="C2990" s="268" t="s">
        <v>152</v>
      </c>
      <c r="D2990" s="283">
        <v>18.52</v>
      </c>
    </row>
    <row r="2991" spans="1:4">
      <c r="A2991" s="268">
        <v>44478</v>
      </c>
      <c r="B2991" s="261" t="s">
        <v>3336</v>
      </c>
      <c r="C2991" s="268" t="s">
        <v>152</v>
      </c>
      <c r="D2991" s="283">
        <v>12.7</v>
      </c>
    </row>
    <row r="2992" spans="1:4">
      <c r="A2992" s="268">
        <v>44477</v>
      </c>
      <c r="B2992" s="261" t="s">
        <v>3337</v>
      </c>
      <c r="C2992" s="268" t="s">
        <v>152</v>
      </c>
      <c r="D2992" s="283">
        <v>12.7</v>
      </c>
    </row>
    <row r="2993" spans="1:4">
      <c r="A2993" s="268">
        <v>11697</v>
      </c>
      <c r="B2993" s="261" t="s">
        <v>3338</v>
      </c>
      <c r="C2993" s="268" t="s">
        <v>347</v>
      </c>
      <c r="D2993" s="283">
        <v>777.54</v>
      </c>
    </row>
    <row r="2994" spans="1:4">
      <c r="A2994" s="268">
        <v>11698</v>
      </c>
      <c r="B2994" s="261" t="s">
        <v>3339</v>
      </c>
      <c r="C2994" s="268" t="s">
        <v>347</v>
      </c>
      <c r="D2994" s="283">
        <v>927.57</v>
      </c>
    </row>
    <row r="2995" spans="1:4">
      <c r="A2995" s="268">
        <v>11699</v>
      </c>
      <c r="B2995" s="261" t="s">
        <v>3340</v>
      </c>
      <c r="C2995" s="268" t="s">
        <v>347</v>
      </c>
      <c r="D2995" s="283">
        <v>1025.17</v>
      </c>
    </row>
    <row r="2996" spans="1:4">
      <c r="A2996" s="268">
        <v>10432</v>
      </c>
      <c r="B2996" s="261" t="s">
        <v>3341</v>
      </c>
      <c r="C2996" s="268" t="s">
        <v>347</v>
      </c>
      <c r="D2996" s="283">
        <v>367.71</v>
      </c>
    </row>
    <row r="2997" spans="1:4">
      <c r="A2997" s="268">
        <v>44020</v>
      </c>
      <c r="B2997" s="261" t="s">
        <v>3342</v>
      </c>
      <c r="C2997" s="268" t="s">
        <v>347</v>
      </c>
      <c r="D2997" s="283">
        <v>907.19</v>
      </c>
    </row>
    <row r="2998" spans="1:4">
      <c r="A2998" s="268">
        <v>41419</v>
      </c>
      <c r="B2998" s="261" t="s">
        <v>3343</v>
      </c>
      <c r="C2998" s="268" t="s">
        <v>347</v>
      </c>
      <c r="D2998" s="283"/>
    </row>
    <row r="2999" spans="1:4">
      <c r="A2999" s="268">
        <v>41420</v>
      </c>
      <c r="B2999" s="261" t="s">
        <v>3344</v>
      </c>
      <c r="C2999" s="268" t="s">
        <v>347</v>
      </c>
      <c r="D2999" s="283"/>
    </row>
    <row r="3000" spans="1:4">
      <c r="A3000" s="268">
        <v>41421</v>
      </c>
      <c r="B3000" s="261" t="s">
        <v>3345</v>
      </c>
      <c r="C3000" s="268" t="s">
        <v>347</v>
      </c>
      <c r="D3000" s="283"/>
    </row>
    <row r="3001" spans="1:4">
      <c r="A3001" s="268">
        <v>41422</v>
      </c>
      <c r="B3001" s="261" t="s">
        <v>3346</v>
      </c>
      <c r="C3001" s="268" t="s">
        <v>347</v>
      </c>
      <c r="D3001" s="283"/>
    </row>
    <row r="3002" spans="1:4">
      <c r="A3002" s="268">
        <v>41425</v>
      </c>
      <c r="B3002" s="261" t="s">
        <v>3347</v>
      </c>
      <c r="C3002" s="268" t="s">
        <v>347</v>
      </c>
      <c r="D3002" s="283"/>
    </row>
    <row r="3003" spans="1:4">
      <c r="A3003" s="268">
        <v>41426</v>
      </c>
      <c r="B3003" s="261" t="s">
        <v>3348</v>
      </c>
      <c r="C3003" s="268" t="s">
        <v>347</v>
      </c>
      <c r="D3003" s="283"/>
    </row>
    <row r="3004" spans="1:4">
      <c r="A3004" s="268">
        <v>41414</v>
      </c>
      <c r="B3004" s="261" t="s">
        <v>3349</v>
      </c>
      <c r="C3004" s="268" t="s">
        <v>347</v>
      </c>
      <c r="D3004" s="283"/>
    </row>
    <row r="3005" spans="1:4">
      <c r="A3005" s="268">
        <v>41415</v>
      </c>
      <c r="B3005" s="261" t="s">
        <v>3350</v>
      </c>
      <c r="C3005" s="268" t="s">
        <v>347</v>
      </c>
      <c r="D3005" s="283"/>
    </row>
    <row r="3006" spans="1:4">
      <c r="A3006" s="268">
        <v>37514</v>
      </c>
      <c r="B3006" s="261" t="s">
        <v>3351</v>
      </c>
      <c r="C3006" s="268" t="s">
        <v>347</v>
      </c>
      <c r="D3006" s="283"/>
    </row>
    <row r="3007" spans="1:4">
      <c r="A3007" s="268">
        <v>37520</v>
      </c>
      <c r="B3007" s="261" t="s">
        <v>3352</v>
      </c>
      <c r="C3007" s="268" t="s">
        <v>347</v>
      </c>
      <c r="D3007" s="283"/>
    </row>
    <row r="3008" spans="1:4">
      <c r="A3008" s="268">
        <v>37546</v>
      </c>
      <c r="B3008" s="261" t="s">
        <v>3353</v>
      </c>
      <c r="C3008" s="268" t="s">
        <v>347</v>
      </c>
      <c r="D3008" s="283">
        <v>13530.86</v>
      </c>
    </row>
    <row r="3009" spans="1:4">
      <c r="A3009" s="268">
        <v>37544</v>
      </c>
      <c r="B3009" s="261" t="s">
        <v>3354</v>
      </c>
      <c r="C3009" s="268" t="s">
        <v>347</v>
      </c>
      <c r="D3009" s="283">
        <v>14311.16</v>
      </c>
    </row>
    <row r="3010" spans="1:4">
      <c r="A3010" s="268">
        <v>37545</v>
      </c>
      <c r="B3010" s="261" t="s">
        <v>3355</v>
      </c>
      <c r="C3010" s="268" t="s">
        <v>347</v>
      </c>
      <c r="D3010" s="283">
        <v>17028.36</v>
      </c>
    </row>
    <row r="3011" spans="1:4">
      <c r="A3011" s="268">
        <v>36793</v>
      </c>
      <c r="B3011" s="261" t="s">
        <v>3356</v>
      </c>
      <c r="C3011" s="268" t="s">
        <v>347</v>
      </c>
      <c r="D3011" s="283">
        <v>997.79</v>
      </c>
    </row>
    <row r="3012" spans="1:4">
      <c r="A3012" s="268">
        <v>11769</v>
      </c>
      <c r="B3012" s="261" t="s">
        <v>3357</v>
      </c>
      <c r="C3012" s="268" t="s">
        <v>347</v>
      </c>
      <c r="D3012" s="283">
        <v>440.95</v>
      </c>
    </row>
    <row r="3013" spans="1:4">
      <c r="A3013" s="268">
        <v>11771</v>
      </c>
      <c r="B3013" s="261" t="s">
        <v>3358</v>
      </c>
      <c r="C3013" s="268" t="s">
        <v>347</v>
      </c>
      <c r="D3013" s="283">
        <v>540.1</v>
      </c>
    </row>
    <row r="3014" spans="1:4">
      <c r="A3014" s="268">
        <v>39919</v>
      </c>
      <c r="B3014" s="261" t="s">
        <v>3359</v>
      </c>
      <c r="C3014" s="268" t="s">
        <v>347</v>
      </c>
      <c r="D3014" s="283">
        <v>67729.440000000002</v>
      </c>
    </row>
    <row r="3015" spans="1:4">
      <c r="A3015" s="268">
        <v>38385</v>
      </c>
      <c r="B3015" s="261" t="s">
        <v>3360</v>
      </c>
      <c r="C3015" s="268" t="s">
        <v>347</v>
      </c>
      <c r="D3015" s="283">
        <v>33.130000000000003</v>
      </c>
    </row>
    <row r="3016" spans="1:4">
      <c r="A3016" s="268">
        <v>36800</v>
      </c>
      <c r="B3016" s="261" t="s">
        <v>3361</v>
      </c>
      <c r="C3016" s="268" t="s">
        <v>347</v>
      </c>
      <c r="D3016" s="283">
        <v>264.95</v>
      </c>
    </row>
    <row r="3017" spans="1:4">
      <c r="A3017" s="268">
        <v>37587</v>
      </c>
      <c r="B3017" s="261" t="s">
        <v>3362</v>
      </c>
      <c r="C3017" s="268" t="s">
        <v>347</v>
      </c>
      <c r="D3017" s="283">
        <v>582.11</v>
      </c>
    </row>
    <row r="3018" spans="1:4">
      <c r="A3018" s="268">
        <v>11561</v>
      </c>
      <c r="B3018" s="261" t="s">
        <v>3363</v>
      </c>
      <c r="C3018" s="268" t="s">
        <v>347</v>
      </c>
      <c r="D3018" s="283">
        <v>266.22000000000003</v>
      </c>
    </row>
    <row r="3019" spans="1:4">
      <c r="A3019" s="268">
        <v>43604</v>
      </c>
      <c r="B3019" s="261" t="s">
        <v>3364</v>
      </c>
      <c r="C3019" s="268" t="s">
        <v>347</v>
      </c>
      <c r="D3019" s="283">
        <v>141.91999999999999</v>
      </c>
    </row>
    <row r="3020" spans="1:4">
      <c r="A3020" s="268">
        <v>11560</v>
      </c>
      <c r="B3020" s="261" t="s">
        <v>3365</v>
      </c>
      <c r="C3020" s="268" t="s">
        <v>347</v>
      </c>
      <c r="D3020" s="283">
        <v>205.48</v>
      </c>
    </row>
    <row r="3021" spans="1:4">
      <c r="A3021" s="268">
        <v>11499</v>
      </c>
      <c r="B3021" s="261" t="s">
        <v>3366</v>
      </c>
      <c r="C3021" s="268" t="s">
        <v>347</v>
      </c>
      <c r="D3021" s="283">
        <v>1066.8499999999999</v>
      </c>
    </row>
    <row r="3022" spans="1:4">
      <c r="A3022" s="268">
        <v>34761</v>
      </c>
      <c r="B3022" s="261" t="s">
        <v>3367</v>
      </c>
      <c r="C3022" s="268" t="s">
        <v>101</v>
      </c>
      <c r="D3022" s="283">
        <v>17.95</v>
      </c>
    </row>
    <row r="3023" spans="1:4">
      <c r="A3023" s="268">
        <v>40924</v>
      </c>
      <c r="B3023" s="261" t="s">
        <v>3368</v>
      </c>
      <c r="C3023" s="268" t="s">
        <v>493</v>
      </c>
      <c r="D3023" s="283">
        <v>3143.96</v>
      </c>
    </row>
    <row r="3024" spans="1:4">
      <c r="A3024" s="268">
        <v>40983</v>
      </c>
      <c r="B3024" s="261" t="s">
        <v>3369</v>
      </c>
      <c r="C3024" s="268" t="s">
        <v>493</v>
      </c>
      <c r="D3024" s="283">
        <v>2684.12</v>
      </c>
    </row>
    <row r="3025" spans="1:4">
      <c r="A3025" s="268">
        <v>44497</v>
      </c>
      <c r="B3025" s="261" t="s">
        <v>3370</v>
      </c>
      <c r="C3025" s="268" t="s">
        <v>101</v>
      </c>
      <c r="D3025" s="283">
        <v>15.32</v>
      </c>
    </row>
    <row r="3026" spans="1:4">
      <c r="A3026" s="268">
        <v>2437</v>
      </c>
      <c r="B3026" s="261" t="s">
        <v>3371</v>
      </c>
      <c r="C3026" s="268" t="s">
        <v>101</v>
      </c>
      <c r="D3026" s="283">
        <v>15.76</v>
      </c>
    </row>
    <row r="3027" spans="1:4">
      <c r="A3027" s="268">
        <v>40921</v>
      </c>
      <c r="B3027" s="261" t="s">
        <v>3372</v>
      </c>
      <c r="C3027" s="268" t="s">
        <v>493</v>
      </c>
      <c r="D3027" s="283">
        <v>2758.97</v>
      </c>
    </row>
    <row r="3028" spans="1:4">
      <c r="A3028" s="268">
        <v>36502</v>
      </c>
      <c r="B3028" s="261" t="s">
        <v>3373</v>
      </c>
      <c r="C3028" s="268" t="s">
        <v>347</v>
      </c>
      <c r="D3028" s="283">
        <v>2651.5</v>
      </c>
    </row>
    <row r="3029" spans="1:4">
      <c r="A3029" s="268">
        <v>36503</v>
      </c>
      <c r="B3029" s="261" t="s">
        <v>3374</v>
      </c>
      <c r="C3029" s="268" t="s">
        <v>347</v>
      </c>
      <c r="D3029" s="283">
        <v>3269.61</v>
      </c>
    </row>
    <row r="3030" spans="1:4">
      <c r="A3030" s="268">
        <v>4090</v>
      </c>
      <c r="B3030" s="261" t="s">
        <v>3375</v>
      </c>
      <c r="C3030" s="268" t="s">
        <v>347</v>
      </c>
      <c r="D3030" s="283"/>
    </row>
    <row r="3031" spans="1:4">
      <c r="A3031" s="268">
        <v>4093</v>
      </c>
      <c r="B3031" s="261" t="s">
        <v>3376</v>
      </c>
      <c r="C3031" s="268" t="s">
        <v>101</v>
      </c>
      <c r="D3031" s="283">
        <v>20.87</v>
      </c>
    </row>
    <row r="3032" spans="1:4">
      <c r="A3032" s="268">
        <v>10512</v>
      </c>
      <c r="B3032" s="261" t="s">
        <v>3377</v>
      </c>
      <c r="C3032" s="268" t="s">
        <v>493</v>
      </c>
      <c r="D3032" s="283">
        <v>3652.11</v>
      </c>
    </row>
    <row r="3033" spans="1:4">
      <c r="A3033" s="268">
        <v>4243</v>
      </c>
      <c r="B3033" s="261" t="s">
        <v>3378</v>
      </c>
      <c r="C3033" s="268" t="s">
        <v>101</v>
      </c>
      <c r="D3033" s="283">
        <v>19.239999999999998</v>
      </c>
    </row>
    <row r="3034" spans="1:4">
      <c r="A3034" s="268">
        <v>20020</v>
      </c>
      <c r="B3034" s="261" t="s">
        <v>3379</v>
      </c>
      <c r="C3034" s="268" t="s">
        <v>101</v>
      </c>
      <c r="D3034" s="283">
        <v>21.69</v>
      </c>
    </row>
    <row r="3035" spans="1:4">
      <c r="A3035" s="268">
        <v>41038</v>
      </c>
      <c r="B3035" s="261" t="s">
        <v>3380</v>
      </c>
      <c r="C3035" s="268" t="s">
        <v>493</v>
      </c>
      <c r="D3035" s="283">
        <v>3795.28</v>
      </c>
    </row>
    <row r="3036" spans="1:4">
      <c r="A3036" s="268">
        <v>4094</v>
      </c>
      <c r="B3036" s="261" t="s">
        <v>3381</v>
      </c>
      <c r="C3036" s="268" t="s">
        <v>101</v>
      </c>
      <c r="D3036" s="283">
        <v>25.96</v>
      </c>
    </row>
    <row r="3037" spans="1:4">
      <c r="A3037" s="268">
        <v>40988</v>
      </c>
      <c r="B3037" s="261" t="s">
        <v>3382</v>
      </c>
      <c r="C3037" s="268" t="s">
        <v>493</v>
      </c>
      <c r="D3037" s="283">
        <v>4542.57</v>
      </c>
    </row>
    <row r="3038" spans="1:4">
      <c r="A3038" s="268">
        <v>4095</v>
      </c>
      <c r="B3038" s="261" t="s">
        <v>3383</v>
      </c>
      <c r="C3038" s="268" t="s">
        <v>101</v>
      </c>
      <c r="D3038" s="283">
        <v>17.47</v>
      </c>
    </row>
    <row r="3039" spans="1:4">
      <c r="A3039" s="268">
        <v>40990</v>
      </c>
      <c r="B3039" s="261" t="s">
        <v>3384</v>
      </c>
      <c r="C3039" s="268" t="s">
        <v>493</v>
      </c>
      <c r="D3039" s="283">
        <v>3059.5</v>
      </c>
    </row>
    <row r="3040" spans="1:4">
      <c r="A3040" s="268">
        <v>4096</v>
      </c>
      <c r="B3040" s="261" t="s">
        <v>3385</v>
      </c>
      <c r="C3040" s="268" t="s">
        <v>101</v>
      </c>
      <c r="D3040" s="283">
        <v>23.4</v>
      </c>
    </row>
    <row r="3041" spans="1:4">
      <c r="A3041" s="268">
        <v>40992</v>
      </c>
      <c r="B3041" s="261" t="s">
        <v>3386</v>
      </c>
      <c r="C3041" s="268" t="s">
        <v>493</v>
      </c>
      <c r="D3041" s="283">
        <v>4095.37</v>
      </c>
    </row>
    <row r="3042" spans="1:4">
      <c r="A3042" s="268">
        <v>4114</v>
      </c>
      <c r="B3042" s="261" t="s">
        <v>3387</v>
      </c>
      <c r="C3042" s="268" t="s">
        <v>347</v>
      </c>
      <c r="D3042" s="283">
        <v>79.040000000000006</v>
      </c>
    </row>
    <row r="3043" spans="1:4">
      <c r="A3043" s="268">
        <v>36797</v>
      </c>
      <c r="B3043" s="261" t="s">
        <v>3388</v>
      </c>
      <c r="C3043" s="268" t="s">
        <v>347</v>
      </c>
      <c r="D3043" s="283">
        <v>70.38</v>
      </c>
    </row>
    <row r="3044" spans="1:4">
      <c r="A3044" s="268">
        <v>4107</v>
      </c>
      <c r="B3044" s="261" t="s">
        <v>3389</v>
      </c>
      <c r="C3044" s="268" t="s">
        <v>347</v>
      </c>
      <c r="D3044" s="283">
        <v>66.36</v>
      </c>
    </row>
    <row r="3045" spans="1:4">
      <c r="A3045" s="268">
        <v>4102</v>
      </c>
      <c r="B3045" s="261" t="s">
        <v>3390</v>
      </c>
      <c r="C3045" s="268" t="s">
        <v>347</v>
      </c>
      <c r="D3045" s="283">
        <v>81</v>
      </c>
    </row>
    <row r="3046" spans="1:4">
      <c r="A3046" s="268">
        <v>36799</v>
      </c>
      <c r="B3046" s="261" t="s">
        <v>3391</v>
      </c>
      <c r="C3046" s="268" t="s">
        <v>347</v>
      </c>
      <c r="D3046" s="283">
        <v>68.31</v>
      </c>
    </row>
    <row r="3047" spans="1:4">
      <c r="A3047" s="268">
        <v>2747</v>
      </c>
      <c r="B3047" s="261" t="s">
        <v>3392</v>
      </c>
      <c r="C3047" s="268" t="s">
        <v>111</v>
      </c>
      <c r="D3047" s="283">
        <v>37.28</v>
      </c>
    </row>
    <row r="3048" spans="1:4">
      <c r="A3048" s="268">
        <v>21138</v>
      </c>
      <c r="B3048" s="261" t="s">
        <v>3393</v>
      </c>
      <c r="C3048" s="268" t="s">
        <v>111</v>
      </c>
      <c r="D3048" s="283">
        <v>11.82</v>
      </c>
    </row>
    <row r="3049" spans="1:4">
      <c r="A3049" s="268">
        <v>10826</v>
      </c>
      <c r="B3049" s="261" t="s">
        <v>3394</v>
      </c>
      <c r="C3049" s="268" t="s">
        <v>347</v>
      </c>
      <c r="D3049" s="283">
        <v>143.66999999999999</v>
      </c>
    </row>
    <row r="3050" spans="1:4">
      <c r="A3050" s="268">
        <v>365</v>
      </c>
      <c r="B3050" s="261" t="s">
        <v>3395</v>
      </c>
      <c r="C3050" s="268" t="s">
        <v>347</v>
      </c>
      <c r="D3050" s="283">
        <v>89.08</v>
      </c>
    </row>
    <row r="3051" spans="1:4">
      <c r="A3051" s="268">
        <v>38639</v>
      </c>
      <c r="B3051" s="261" t="s">
        <v>3396</v>
      </c>
      <c r="C3051" s="268" t="s">
        <v>347</v>
      </c>
      <c r="D3051" s="283">
        <v>344.82</v>
      </c>
    </row>
    <row r="3052" spans="1:4">
      <c r="A3052" s="268">
        <v>38640</v>
      </c>
      <c r="B3052" s="261" t="s">
        <v>3397</v>
      </c>
      <c r="C3052" s="268" t="s">
        <v>347</v>
      </c>
      <c r="D3052" s="283">
        <v>5.17</v>
      </c>
    </row>
    <row r="3053" spans="1:4">
      <c r="A3053" s="268">
        <v>358</v>
      </c>
      <c r="B3053" s="261" t="s">
        <v>3398</v>
      </c>
      <c r="C3053" s="268" t="s">
        <v>347</v>
      </c>
      <c r="D3053" s="283">
        <v>106.32</v>
      </c>
    </row>
    <row r="3054" spans="1:4">
      <c r="A3054" s="268">
        <v>359</v>
      </c>
      <c r="B3054" s="261" t="s">
        <v>3399</v>
      </c>
      <c r="C3054" s="268" t="s">
        <v>347</v>
      </c>
      <c r="D3054" s="283">
        <v>218.39</v>
      </c>
    </row>
    <row r="3055" spans="1:4">
      <c r="A3055" s="268">
        <v>38641</v>
      </c>
      <c r="B3055" s="261" t="s">
        <v>3400</v>
      </c>
      <c r="C3055" s="268" t="s">
        <v>347</v>
      </c>
      <c r="D3055" s="283">
        <v>215.51</v>
      </c>
    </row>
    <row r="3056" spans="1:4">
      <c r="A3056" s="268">
        <v>360</v>
      </c>
      <c r="B3056" s="261" t="s">
        <v>3401</v>
      </c>
      <c r="C3056" s="268" t="s">
        <v>347</v>
      </c>
      <c r="D3056" s="283">
        <v>5</v>
      </c>
    </row>
    <row r="3057" spans="1:4">
      <c r="A3057" s="268">
        <v>42430</v>
      </c>
      <c r="B3057" s="261" t="s">
        <v>3402</v>
      </c>
      <c r="C3057" s="268" t="s">
        <v>347</v>
      </c>
      <c r="D3057" s="283"/>
    </row>
    <row r="3058" spans="1:4">
      <c r="A3058" s="268">
        <v>4209</v>
      </c>
      <c r="B3058" s="261" t="s">
        <v>3403</v>
      </c>
      <c r="C3058" s="268" t="s">
        <v>347</v>
      </c>
      <c r="D3058" s="283"/>
    </row>
    <row r="3059" spans="1:4">
      <c r="A3059" s="268">
        <v>4180</v>
      </c>
      <c r="B3059" s="261" t="s">
        <v>3404</v>
      </c>
      <c r="C3059" s="268" t="s">
        <v>347</v>
      </c>
      <c r="D3059" s="283"/>
    </row>
    <row r="3060" spans="1:4">
      <c r="A3060" s="268">
        <v>4179</v>
      </c>
      <c r="B3060" s="261" t="s">
        <v>3405</v>
      </c>
      <c r="C3060" s="268" t="s">
        <v>347</v>
      </c>
      <c r="D3060" s="283"/>
    </row>
    <row r="3061" spans="1:4">
      <c r="A3061" s="268">
        <v>4177</v>
      </c>
      <c r="B3061" s="261" t="s">
        <v>3406</v>
      </c>
      <c r="C3061" s="268" t="s">
        <v>347</v>
      </c>
      <c r="D3061" s="283"/>
    </row>
    <row r="3062" spans="1:4">
      <c r="A3062" s="268">
        <v>4208</v>
      </c>
      <c r="B3062" s="261" t="s">
        <v>3407</v>
      </c>
      <c r="C3062" s="268" t="s">
        <v>347</v>
      </c>
      <c r="D3062" s="283"/>
    </row>
    <row r="3063" spans="1:4">
      <c r="A3063" s="268">
        <v>4181</v>
      </c>
      <c r="B3063" s="261" t="s">
        <v>3408</v>
      </c>
      <c r="C3063" s="268" t="s">
        <v>347</v>
      </c>
      <c r="D3063" s="283"/>
    </row>
    <row r="3064" spans="1:4">
      <c r="A3064" s="268">
        <v>4182</v>
      </c>
      <c r="B3064" s="261" t="s">
        <v>3409</v>
      </c>
      <c r="C3064" s="268" t="s">
        <v>347</v>
      </c>
      <c r="D3064" s="283"/>
    </row>
    <row r="3065" spans="1:4">
      <c r="A3065" s="268">
        <v>4178</v>
      </c>
      <c r="B3065" s="261" t="s">
        <v>3410</v>
      </c>
      <c r="C3065" s="268" t="s">
        <v>347</v>
      </c>
      <c r="D3065" s="283"/>
    </row>
    <row r="3066" spans="1:4">
      <c r="A3066" s="268">
        <v>4183</v>
      </c>
      <c r="B3066" s="261" t="s">
        <v>3411</v>
      </c>
      <c r="C3066" s="268" t="s">
        <v>347</v>
      </c>
      <c r="D3066" s="283"/>
    </row>
    <row r="3067" spans="1:4">
      <c r="A3067" s="268">
        <v>4184</v>
      </c>
      <c r="B3067" s="261" t="s">
        <v>3412</v>
      </c>
      <c r="C3067" s="268" t="s">
        <v>347</v>
      </c>
      <c r="D3067" s="283"/>
    </row>
    <row r="3068" spans="1:4">
      <c r="A3068" s="268">
        <v>4185</v>
      </c>
      <c r="B3068" s="261" t="s">
        <v>3413</v>
      </c>
      <c r="C3068" s="268" t="s">
        <v>347</v>
      </c>
      <c r="D3068" s="283"/>
    </row>
    <row r="3069" spans="1:4">
      <c r="A3069" s="268">
        <v>4205</v>
      </c>
      <c r="B3069" s="261" t="s">
        <v>3414</v>
      </c>
      <c r="C3069" s="268" t="s">
        <v>347</v>
      </c>
      <c r="D3069" s="283"/>
    </row>
    <row r="3070" spans="1:4">
      <c r="A3070" s="268">
        <v>4192</v>
      </c>
      <c r="B3070" s="261" t="s">
        <v>3415</v>
      </c>
      <c r="C3070" s="268" t="s">
        <v>347</v>
      </c>
      <c r="D3070" s="283"/>
    </row>
    <row r="3071" spans="1:4">
      <c r="A3071" s="268">
        <v>4191</v>
      </c>
      <c r="B3071" s="261" t="s">
        <v>3416</v>
      </c>
      <c r="C3071" s="268" t="s">
        <v>347</v>
      </c>
      <c r="D3071" s="283"/>
    </row>
    <row r="3072" spans="1:4">
      <c r="A3072" s="268">
        <v>4206</v>
      </c>
      <c r="B3072" s="261" t="s">
        <v>3417</v>
      </c>
      <c r="C3072" s="268" t="s">
        <v>347</v>
      </c>
      <c r="D3072" s="283"/>
    </row>
    <row r="3073" spans="1:4">
      <c r="A3073" s="268">
        <v>4207</v>
      </c>
      <c r="B3073" s="261" t="s">
        <v>3418</v>
      </c>
      <c r="C3073" s="268" t="s">
        <v>347</v>
      </c>
      <c r="D3073" s="283"/>
    </row>
    <row r="3074" spans="1:4">
      <c r="A3074" s="268">
        <v>4190</v>
      </c>
      <c r="B3074" s="261" t="s">
        <v>3419</v>
      </c>
      <c r="C3074" s="268" t="s">
        <v>347</v>
      </c>
      <c r="D3074" s="283"/>
    </row>
    <row r="3075" spans="1:4">
      <c r="A3075" s="268">
        <v>4188</v>
      </c>
      <c r="B3075" s="261" t="s">
        <v>3420</v>
      </c>
      <c r="C3075" s="268" t="s">
        <v>347</v>
      </c>
      <c r="D3075" s="283"/>
    </row>
    <row r="3076" spans="1:4">
      <c r="A3076" s="268">
        <v>4189</v>
      </c>
      <c r="B3076" s="261" t="s">
        <v>3421</v>
      </c>
      <c r="C3076" s="268" t="s">
        <v>347</v>
      </c>
      <c r="D3076" s="283"/>
    </row>
    <row r="3077" spans="1:4">
      <c r="A3077" s="268">
        <v>4186</v>
      </c>
      <c r="B3077" s="261" t="s">
        <v>3422</v>
      </c>
      <c r="C3077" s="268" t="s">
        <v>347</v>
      </c>
      <c r="D3077" s="283"/>
    </row>
    <row r="3078" spans="1:4">
      <c r="A3078" s="268">
        <v>4197</v>
      </c>
      <c r="B3078" s="261" t="s">
        <v>3423</v>
      </c>
      <c r="C3078" s="268" t="s">
        <v>347</v>
      </c>
      <c r="D3078" s="283"/>
    </row>
    <row r="3079" spans="1:4">
      <c r="A3079" s="268">
        <v>4194</v>
      </c>
      <c r="B3079" s="261" t="s">
        <v>3424</v>
      </c>
      <c r="C3079" s="268" t="s">
        <v>347</v>
      </c>
      <c r="D3079" s="283"/>
    </row>
    <row r="3080" spans="1:4">
      <c r="A3080" s="268">
        <v>4193</v>
      </c>
      <c r="B3080" s="261" t="s">
        <v>3425</v>
      </c>
      <c r="C3080" s="268" t="s">
        <v>347</v>
      </c>
      <c r="D3080" s="283"/>
    </row>
    <row r="3081" spans="1:4">
      <c r="A3081" s="268">
        <v>4204</v>
      </c>
      <c r="B3081" s="261" t="s">
        <v>3426</v>
      </c>
      <c r="C3081" s="268" t="s">
        <v>347</v>
      </c>
      <c r="D3081" s="283"/>
    </row>
    <row r="3082" spans="1:4">
      <c r="A3082" s="268">
        <v>4202</v>
      </c>
      <c r="B3082" s="261" t="s">
        <v>3427</v>
      </c>
      <c r="C3082" s="268" t="s">
        <v>347</v>
      </c>
      <c r="D3082" s="283"/>
    </row>
    <row r="3083" spans="1:4">
      <c r="A3083" s="268">
        <v>4203</v>
      </c>
      <c r="B3083" s="261" t="s">
        <v>3428</v>
      </c>
      <c r="C3083" s="268" t="s">
        <v>347</v>
      </c>
      <c r="D3083" s="283"/>
    </row>
    <row r="3084" spans="1:4">
      <c r="A3084" s="268">
        <v>4187</v>
      </c>
      <c r="B3084" s="261" t="s">
        <v>3429</v>
      </c>
      <c r="C3084" s="268" t="s">
        <v>347</v>
      </c>
      <c r="D3084" s="283"/>
    </row>
    <row r="3085" spans="1:4">
      <c r="A3085" s="268">
        <v>40368</v>
      </c>
      <c r="B3085" s="261" t="s">
        <v>3430</v>
      </c>
      <c r="C3085" s="268" t="s">
        <v>347</v>
      </c>
      <c r="D3085" s="283"/>
    </row>
    <row r="3086" spans="1:4">
      <c r="A3086" s="268">
        <v>40365</v>
      </c>
      <c r="B3086" s="261" t="s">
        <v>3431</v>
      </c>
      <c r="C3086" s="268" t="s">
        <v>347</v>
      </c>
      <c r="D3086" s="283"/>
    </row>
    <row r="3087" spans="1:4">
      <c r="A3087" s="268">
        <v>40362</v>
      </c>
      <c r="B3087" s="261" t="s">
        <v>3432</v>
      </c>
      <c r="C3087" s="268" t="s">
        <v>347</v>
      </c>
      <c r="D3087" s="283"/>
    </row>
    <row r="3088" spans="1:4">
      <c r="A3088" s="268">
        <v>40356</v>
      </c>
      <c r="B3088" s="261" t="s">
        <v>3433</v>
      </c>
      <c r="C3088" s="268" t="s">
        <v>347</v>
      </c>
      <c r="D3088" s="283"/>
    </row>
    <row r="3089" spans="1:4">
      <c r="A3089" s="268">
        <v>40374</v>
      </c>
      <c r="B3089" s="261" t="s">
        <v>3434</v>
      </c>
      <c r="C3089" s="268" t="s">
        <v>347</v>
      </c>
      <c r="D3089" s="283"/>
    </row>
    <row r="3090" spans="1:4">
      <c r="A3090" s="268">
        <v>40371</v>
      </c>
      <c r="B3090" s="261" t="s">
        <v>3435</v>
      </c>
      <c r="C3090" s="268" t="s">
        <v>347</v>
      </c>
      <c r="D3090" s="283"/>
    </row>
    <row r="3091" spans="1:4">
      <c r="A3091" s="268">
        <v>40359</v>
      </c>
      <c r="B3091" s="261" t="s">
        <v>3436</v>
      </c>
      <c r="C3091" s="268" t="s">
        <v>347</v>
      </c>
      <c r="D3091" s="283"/>
    </row>
    <row r="3092" spans="1:4">
      <c r="A3092" s="268">
        <v>45201</v>
      </c>
      <c r="B3092" s="261" t="s">
        <v>3437</v>
      </c>
      <c r="C3092" s="268" t="s">
        <v>347</v>
      </c>
      <c r="D3092" s="283">
        <v>53.77</v>
      </c>
    </row>
    <row r="3093" spans="1:4">
      <c r="A3093" s="268">
        <v>7595</v>
      </c>
      <c r="B3093" s="261" t="s">
        <v>3438</v>
      </c>
      <c r="C3093" s="268" t="s">
        <v>101</v>
      </c>
      <c r="D3093" s="283">
        <v>16.66</v>
      </c>
    </row>
    <row r="3094" spans="1:4">
      <c r="A3094" s="268">
        <v>41094</v>
      </c>
      <c r="B3094" s="261" t="s">
        <v>3439</v>
      </c>
      <c r="C3094" s="268" t="s">
        <v>493</v>
      </c>
      <c r="D3094" s="283">
        <v>2916.2</v>
      </c>
    </row>
    <row r="3095" spans="1:4">
      <c r="A3095" s="268">
        <v>38175</v>
      </c>
      <c r="B3095" s="261" t="s">
        <v>3440</v>
      </c>
      <c r="C3095" s="268" t="s">
        <v>347</v>
      </c>
      <c r="D3095" s="283">
        <v>5.34</v>
      </c>
    </row>
    <row r="3096" spans="1:4">
      <c r="A3096" s="268">
        <v>38176</v>
      </c>
      <c r="B3096" s="261" t="s">
        <v>3441</v>
      </c>
      <c r="C3096" s="268" t="s">
        <v>347</v>
      </c>
      <c r="D3096" s="283">
        <v>15.7</v>
      </c>
    </row>
    <row r="3097" spans="1:4">
      <c r="A3097" s="268">
        <v>36152</v>
      </c>
      <c r="B3097" s="261" t="s">
        <v>3442</v>
      </c>
      <c r="C3097" s="268" t="s">
        <v>347</v>
      </c>
      <c r="D3097" s="283">
        <v>5.72</v>
      </c>
    </row>
    <row r="3098" spans="1:4">
      <c r="A3098" s="268">
        <v>45212</v>
      </c>
      <c r="B3098" s="261" t="s">
        <v>3443</v>
      </c>
      <c r="C3098" s="268" t="s">
        <v>347</v>
      </c>
      <c r="D3098" s="283">
        <v>57.25</v>
      </c>
    </row>
    <row r="3099" spans="1:4">
      <c r="A3099" s="268">
        <v>4221</v>
      </c>
      <c r="B3099" s="261" t="s">
        <v>3444</v>
      </c>
      <c r="C3099" s="268" t="s">
        <v>395</v>
      </c>
      <c r="D3099" s="283">
        <v>6.11</v>
      </c>
    </row>
    <row r="3100" spans="1:4">
      <c r="A3100" s="268">
        <v>4227</v>
      </c>
      <c r="B3100" s="261" t="s">
        <v>3445</v>
      </c>
      <c r="C3100" s="268" t="s">
        <v>395</v>
      </c>
      <c r="D3100" s="283">
        <v>28.49</v>
      </c>
    </row>
    <row r="3101" spans="1:4">
      <c r="A3101" s="268">
        <v>38170</v>
      </c>
      <c r="B3101" s="261" t="s">
        <v>3446</v>
      </c>
      <c r="C3101" s="268" t="s">
        <v>347</v>
      </c>
      <c r="D3101" s="283">
        <v>23.33</v>
      </c>
    </row>
    <row r="3102" spans="1:4">
      <c r="A3102" s="268">
        <v>4252</v>
      </c>
      <c r="B3102" s="261" t="s">
        <v>3447</v>
      </c>
      <c r="C3102" s="268" t="s">
        <v>101</v>
      </c>
      <c r="D3102" s="283">
        <v>15.58</v>
      </c>
    </row>
    <row r="3103" spans="1:4">
      <c r="A3103" s="268">
        <v>40980</v>
      </c>
      <c r="B3103" s="261" t="s">
        <v>3448</v>
      </c>
      <c r="C3103" s="268" t="s">
        <v>493</v>
      </c>
      <c r="D3103" s="283">
        <v>2728.64</v>
      </c>
    </row>
    <row r="3104" spans="1:4">
      <c r="A3104" s="268">
        <v>41031</v>
      </c>
      <c r="B3104" s="261" t="s">
        <v>3449</v>
      </c>
      <c r="C3104" s="268" t="s">
        <v>493</v>
      </c>
      <c r="D3104" s="283">
        <v>3367.1</v>
      </c>
    </row>
    <row r="3105" spans="1:4">
      <c r="A3105" s="268">
        <v>37666</v>
      </c>
      <c r="B3105" s="261" t="s">
        <v>3450</v>
      </c>
      <c r="C3105" s="268" t="s">
        <v>101</v>
      </c>
      <c r="D3105" s="283">
        <v>15.54</v>
      </c>
    </row>
    <row r="3106" spans="1:4">
      <c r="A3106" s="268">
        <v>40986</v>
      </c>
      <c r="B3106" s="261" t="s">
        <v>3451</v>
      </c>
      <c r="C3106" s="268" t="s">
        <v>493</v>
      </c>
      <c r="D3106" s="283">
        <v>2722.7</v>
      </c>
    </row>
    <row r="3107" spans="1:4">
      <c r="A3107" s="268">
        <v>4250</v>
      </c>
      <c r="B3107" s="261" t="s">
        <v>3452</v>
      </c>
      <c r="C3107" s="268" t="s">
        <v>101</v>
      </c>
      <c r="D3107" s="283">
        <v>14.31</v>
      </c>
    </row>
    <row r="3108" spans="1:4">
      <c r="A3108" s="268">
        <v>40978</v>
      </c>
      <c r="B3108" s="261" t="s">
        <v>3453</v>
      </c>
      <c r="C3108" s="268" t="s">
        <v>493</v>
      </c>
      <c r="D3108" s="283">
        <v>2506.67</v>
      </c>
    </row>
    <row r="3109" spans="1:4">
      <c r="A3109" s="268">
        <v>44501</v>
      </c>
      <c r="B3109" s="261" t="s">
        <v>3454</v>
      </c>
      <c r="C3109" s="268" t="s">
        <v>101</v>
      </c>
      <c r="D3109" s="283">
        <v>19.239999999999998</v>
      </c>
    </row>
    <row r="3110" spans="1:4">
      <c r="A3110" s="268">
        <v>41043</v>
      </c>
      <c r="B3110" s="261" t="s">
        <v>3455</v>
      </c>
      <c r="C3110" s="268" t="s">
        <v>493</v>
      </c>
      <c r="D3110" s="283">
        <v>3367.1</v>
      </c>
    </row>
    <row r="3111" spans="1:4">
      <c r="A3111" s="268">
        <v>4234</v>
      </c>
      <c r="B3111" s="261" t="s">
        <v>3456</v>
      </c>
      <c r="C3111" s="268" t="s">
        <v>101</v>
      </c>
      <c r="D3111" s="283">
        <v>20.87</v>
      </c>
    </row>
    <row r="3112" spans="1:4">
      <c r="A3112" s="268">
        <v>40987</v>
      </c>
      <c r="B3112" s="261" t="s">
        <v>3457</v>
      </c>
      <c r="C3112" s="268" t="s">
        <v>493</v>
      </c>
      <c r="D3112" s="283">
        <v>3652.11</v>
      </c>
    </row>
    <row r="3113" spans="1:4">
      <c r="A3113" s="268">
        <v>4253</v>
      </c>
      <c r="B3113" s="261" t="s">
        <v>3458</v>
      </c>
      <c r="C3113" s="268" t="s">
        <v>101</v>
      </c>
      <c r="D3113" s="283">
        <v>15.54</v>
      </c>
    </row>
    <row r="3114" spans="1:4">
      <c r="A3114" s="268">
        <v>40981</v>
      </c>
      <c r="B3114" s="261" t="s">
        <v>3459</v>
      </c>
      <c r="C3114" s="268" t="s">
        <v>493</v>
      </c>
      <c r="D3114" s="283">
        <v>2722.7</v>
      </c>
    </row>
    <row r="3115" spans="1:4">
      <c r="A3115" s="268">
        <v>4254</v>
      </c>
      <c r="B3115" s="261" t="s">
        <v>3460</v>
      </c>
      <c r="C3115" s="268" t="s">
        <v>101</v>
      </c>
      <c r="D3115" s="283">
        <v>24.81</v>
      </c>
    </row>
    <row r="3116" spans="1:4">
      <c r="A3116" s="268">
        <v>41036</v>
      </c>
      <c r="B3116" s="261" t="s">
        <v>3461</v>
      </c>
      <c r="C3116" s="268" t="s">
        <v>493</v>
      </c>
      <c r="D3116" s="283">
        <v>4343.18</v>
      </c>
    </row>
    <row r="3117" spans="1:4">
      <c r="A3117" s="268">
        <v>4251</v>
      </c>
      <c r="B3117" s="261" t="s">
        <v>3462</v>
      </c>
      <c r="C3117" s="268" t="s">
        <v>101</v>
      </c>
      <c r="D3117" s="283">
        <v>16.86</v>
      </c>
    </row>
    <row r="3118" spans="1:4">
      <c r="A3118" s="268">
        <v>40979</v>
      </c>
      <c r="B3118" s="261" t="s">
        <v>3463</v>
      </c>
      <c r="C3118" s="268" t="s">
        <v>493</v>
      </c>
      <c r="D3118" s="283">
        <v>2952.73</v>
      </c>
    </row>
    <row r="3119" spans="1:4">
      <c r="A3119" s="268">
        <v>4230</v>
      </c>
      <c r="B3119" s="261" t="s">
        <v>3464</v>
      </c>
      <c r="C3119" s="268" t="s">
        <v>101</v>
      </c>
      <c r="D3119" s="283">
        <v>18.309999999999999</v>
      </c>
    </row>
    <row r="3120" spans="1:4">
      <c r="A3120" s="268">
        <v>40998</v>
      </c>
      <c r="B3120" s="261" t="s">
        <v>3465</v>
      </c>
      <c r="C3120" s="268" t="s">
        <v>493</v>
      </c>
      <c r="D3120" s="283">
        <v>3203.59</v>
      </c>
    </row>
    <row r="3121" spans="1:4">
      <c r="A3121" s="268">
        <v>4257</v>
      </c>
      <c r="B3121" s="261" t="s">
        <v>3466</v>
      </c>
      <c r="C3121" s="268" t="s">
        <v>101</v>
      </c>
      <c r="D3121" s="283">
        <v>15.54</v>
      </c>
    </row>
    <row r="3122" spans="1:4">
      <c r="A3122" s="268">
        <v>40982</v>
      </c>
      <c r="B3122" s="261" t="s">
        <v>3467</v>
      </c>
      <c r="C3122" s="268" t="s">
        <v>493</v>
      </c>
      <c r="D3122" s="283">
        <v>2722.7</v>
      </c>
    </row>
    <row r="3123" spans="1:4">
      <c r="A3123" s="268">
        <v>4240</v>
      </c>
      <c r="B3123" s="261" t="s">
        <v>3468</v>
      </c>
      <c r="C3123" s="268" t="s">
        <v>101</v>
      </c>
      <c r="D3123" s="283">
        <v>23.06</v>
      </c>
    </row>
    <row r="3124" spans="1:4">
      <c r="A3124" s="268">
        <v>41026</v>
      </c>
      <c r="B3124" s="261" t="s">
        <v>3469</v>
      </c>
      <c r="C3124" s="268" t="s">
        <v>493</v>
      </c>
      <c r="D3124" s="283">
        <v>4035.39</v>
      </c>
    </row>
    <row r="3125" spans="1:4">
      <c r="A3125" s="268">
        <v>4239</v>
      </c>
      <c r="B3125" s="261" t="s">
        <v>3470</v>
      </c>
      <c r="C3125" s="268" t="s">
        <v>101</v>
      </c>
      <c r="D3125" s="283">
        <v>23.06</v>
      </c>
    </row>
    <row r="3126" spans="1:4">
      <c r="A3126" s="268">
        <v>41024</v>
      </c>
      <c r="B3126" s="261" t="s">
        <v>3471</v>
      </c>
      <c r="C3126" s="268" t="s">
        <v>493</v>
      </c>
      <c r="D3126" s="283">
        <v>4035.39</v>
      </c>
    </row>
    <row r="3127" spans="1:4">
      <c r="A3127" s="268">
        <v>4248</v>
      </c>
      <c r="B3127" s="261" t="s">
        <v>3472</v>
      </c>
      <c r="C3127" s="268" t="s">
        <v>101</v>
      </c>
      <c r="D3127" s="283">
        <v>19.239999999999998</v>
      </c>
    </row>
    <row r="3128" spans="1:4">
      <c r="A3128" s="268">
        <v>41033</v>
      </c>
      <c r="B3128" s="261" t="s">
        <v>3473</v>
      </c>
      <c r="C3128" s="268" t="s">
        <v>493</v>
      </c>
      <c r="D3128" s="283">
        <v>3367.1</v>
      </c>
    </row>
    <row r="3129" spans="1:4">
      <c r="A3129" s="268">
        <v>44500</v>
      </c>
      <c r="B3129" s="261" t="s">
        <v>3474</v>
      </c>
      <c r="C3129" s="268" t="s">
        <v>101</v>
      </c>
      <c r="D3129" s="283">
        <v>19.239999999999998</v>
      </c>
    </row>
    <row r="3130" spans="1:4">
      <c r="A3130" s="268">
        <v>41040</v>
      </c>
      <c r="B3130" s="261" t="s">
        <v>3475</v>
      </c>
      <c r="C3130" s="268" t="s">
        <v>493</v>
      </c>
      <c r="D3130" s="283">
        <v>3367.1</v>
      </c>
    </row>
    <row r="3131" spans="1:4">
      <c r="A3131" s="268">
        <v>4238</v>
      </c>
      <c r="B3131" s="261" t="s">
        <v>3476</v>
      </c>
      <c r="C3131" s="268" t="s">
        <v>101</v>
      </c>
      <c r="D3131" s="283">
        <v>18.53</v>
      </c>
    </row>
    <row r="3132" spans="1:4">
      <c r="A3132" s="268">
        <v>41012</v>
      </c>
      <c r="B3132" s="261" t="s">
        <v>3477</v>
      </c>
      <c r="C3132" s="268" t="s">
        <v>493</v>
      </c>
      <c r="D3132" s="283">
        <v>3242.96</v>
      </c>
    </row>
    <row r="3133" spans="1:4">
      <c r="A3133" s="268">
        <v>4233</v>
      </c>
      <c r="B3133" s="261" t="s">
        <v>3478</v>
      </c>
      <c r="C3133" s="268" t="s">
        <v>101</v>
      </c>
      <c r="D3133" s="283">
        <v>23.06</v>
      </c>
    </row>
    <row r="3134" spans="1:4">
      <c r="A3134" s="268">
        <v>41001</v>
      </c>
      <c r="B3134" s="261" t="s">
        <v>3479</v>
      </c>
      <c r="C3134" s="268" t="s">
        <v>493</v>
      </c>
      <c r="D3134" s="283">
        <v>4035.39</v>
      </c>
    </row>
    <row r="3135" spans="1:4">
      <c r="A3135" s="268">
        <v>2</v>
      </c>
      <c r="B3135" s="261" t="s">
        <v>3480</v>
      </c>
      <c r="C3135" s="268" t="s">
        <v>138</v>
      </c>
      <c r="D3135" s="283"/>
    </row>
    <row r="3136" spans="1:4">
      <c r="A3136" s="268">
        <v>4262</v>
      </c>
      <c r="B3136" s="261" t="s">
        <v>3481</v>
      </c>
      <c r="C3136" s="268" t="s">
        <v>347</v>
      </c>
      <c r="D3136" s="283"/>
    </row>
    <row r="3137" spans="1:4">
      <c r="A3137" s="268">
        <v>4263</v>
      </c>
      <c r="B3137" s="261" t="s">
        <v>3482</v>
      </c>
      <c r="C3137" s="268" t="s">
        <v>347</v>
      </c>
      <c r="D3137" s="283"/>
    </row>
    <row r="3138" spans="1:4">
      <c r="A3138" s="268">
        <v>38402</v>
      </c>
      <c r="B3138" s="261" t="s">
        <v>3483</v>
      </c>
      <c r="C3138" s="268" t="s">
        <v>347</v>
      </c>
      <c r="D3138" s="283">
        <v>33.51</v>
      </c>
    </row>
    <row r="3139" spans="1:4">
      <c r="A3139" s="268">
        <v>45234</v>
      </c>
      <c r="B3139" s="261" t="s">
        <v>3484</v>
      </c>
      <c r="C3139" s="268" t="s">
        <v>347</v>
      </c>
      <c r="D3139" s="283">
        <v>36.57</v>
      </c>
    </row>
    <row r="3140" spans="1:4">
      <c r="A3140" s="268">
        <v>3412</v>
      </c>
      <c r="B3140" s="261" t="s">
        <v>3485</v>
      </c>
      <c r="C3140" s="268" t="s">
        <v>147</v>
      </c>
      <c r="D3140" s="283"/>
    </row>
    <row r="3141" spans="1:4">
      <c r="A3141" s="268">
        <v>3413</v>
      </c>
      <c r="B3141" s="261" t="s">
        <v>3486</v>
      </c>
      <c r="C3141" s="268" t="s">
        <v>147</v>
      </c>
      <c r="D3141" s="283"/>
    </row>
    <row r="3142" spans="1:4">
      <c r="A3142" s="268">
        <v>39744</v>
      </c>
      <c r="B3142" s="261" t="s">
        <v>3487</v>
      </c>
      <c r="C3142" s="268" t="s">
        <v>147</v>
      </c>
      <c r="D3142" s="283"/>
    </row>
    <row r="3143" spans="1:4">
      <c r="A3143" s="268">
        <v>39745</v>
      </c>
      <c r="B3143" s="261" t="s">
        <v>3488</v>
      </c>
      <c r="C3143" s="268" t="s">
        <v>147</v>
      </c>
      <c r="D3143" s="283"/>
    </row>
    <row r="3144" spans="1:4">
      <c r="A3144" s="268">
        <v>39639</v>
      </c>
      <c r="B3144" s="261" t="s">
        <v>3489</v>
      </c>
      <c r="C3144" s="268" t="s">
        <v>147</v>
      </c>
      <c r="D3144" s="283"/>
    </row>
    <row r="3145" spans="1:4">
      <c r="A3145" s="268">
        <v>39637</v>
      </c>
      <c r="B3145" s="261" t="s">
        <v>3490</v>
      </c>
      <c r="C3145" s="268" t="s">
        <v>147</v>
      </c>
      <c r="D3145" s="283"/>
    </row>
    <row r="3146" spans="1:4">
      <c r="A3146" s="268">
        <v>39638</v>
      </c>
      <c r="B3146" s="261" t="s">
        <v>3491</v>
      </c>
      <c r="C3146" s="268" t="s">
        <v>147</v>
      </c>
      <c r="D3146" s="283"/>
    </row>
    <row r="3147" spans="1:4">
      <c r="A3147" s="268">
        <v>39517</v>
      </c>
      <c r="B3147" s="261" t="s">
        <v>3492</v>
      </c>
      <c r="C3147" s="268" t="s">
        <v>147</v>
      </c>
      <c r="D3147" s="283"/>
    </row>
    <row r="3148" spans="1:4">
      <c r="A3148" s="268">
        <v>39518</v>
      </c>
      <c r="B3148" s="261" t="s">
        <v>3493</v>
      </c>
      <c r="C3148" s="268" t="s">
        <v>147</v>
      </c>
      <c r="D3148" s="283"/>
    </row>
    <row r="3149" spans="1:4">
      <c r="A3149" s="268">
        <v>38366</v>
      </c>
      <c r="B3149" s="261" t="s">
        <v>3494</v>
      </c>
      <c r="C3149" s="268" t="s">
        <v>147</v>
      </c>
      <c r="D3149" s="283">
        <v>5.61</v>
      </c>
    </row>
    <row r="3150" spans="1:4">
      <c r="A3150" s="268">
        <v>11703</v>
      </c>
      <c r="B3150" s="261" t="s">
        <v>3495</v>
      </c>
      <c r="C3150" s="268" t="s">
        <v>347</v>
      </c>
      <c r="D3150" s="283">
        <v>65.55</v>
      </c>
    </row>
    <row r="3151" spans="1:4">
      <c r="A3151" s="268">
        <v>37400</v>
      </c>
      <c r="B3151" s="261" t="s">
        <v>3496</v>
      </c>
      <c r="C3151" s="268" t="s">
        <v>347</v>
      </c>
      <c r="D3151" s="283">
        <v>38.409999999999997</v>
      </c>
    </row>
    <row r="3152" spans="1:4">
      <c r="A3152" s="268">
        <v>25400</v>
      </c>
      <c r="B3152" s="261" t="s">
        <v>3497</v>
      </c>
      <c r="C3152" s="268" t="s">
        <v>347</v>
      </c>
      <c r="D3152" s="283">
        <v>2577.9</v>
      </c>
    </row>
    <row r="3153" spans="1:4">
      <c r="A3153" s="268">
        <v>4276</v>
      </c>
      <c r="B3153" s="261" t="s">
        <v>3498</v>
      </c>
      <c r="C3153" s="268" t="s">
        <v>347</v>
      </c>
      <c r="D3153" s="283"/>
    </row>
    <row r="3154" spans="1:4">
      <c r="A3154" s="268">
        <v>4273</v>
      </c>
      <c r="B3154" s="261" t="s">
        <v>3499</v>
      </c>
      <c r="C3154" s="268" t="s">
        <v>347</v>
      </c>
      <c r="D3154" s="283"/>
    </row>
    <row r="3155" spans="1:4">
      <c r="A3155" s="268">
        <v>4274</v>
      </c>
      <c r="B3155" s="261" t="s">
        <v>3500</v>
      </c>
      <c r="C3155" s="268" t="s">
        <v>347</v>
      </c>
      <c r="D3155" s="283"/>
    </row>
    <row r="3156" spans="1:4">
      <c r="A3156" s="268">
        <v>39438</v>
      </c>
      <c r="B3156" s="261" t="s">
        <v>3501</v>
      </c>
      <c r="C3156" s="268" t="s">
        <v>347</v>
      </c>
      <c r="D3156" s="283">
        <v>0.41</v>
      </c>
    </row>
    <row r="3157" spans="1:4">
      <c r="A3157" s="268">
        <v>4379</v>
      </c>
      <c r="B3157" s="261" t="s">
        <v>3502</v>
      </c>
      <c r="C3157" s="268" t="s">
        <v>347</v>
      </c>
      <c r="D3157" s="283">
        <v>0.08</v>
      </c>
    </row>
    <row r="3158" spans="1:4">
      <c r="A3158" s="268">
        <v>4377</v>
      </c>
      <c r="B3158" s="261" t="s">
        <v>3503</v>
      </c>
      <c r="C3158" s="268" t="s">
        <v>347</v>
      </c>
      <c r="D3158" s="283">
        <v>0.28999999999999998</v>
      </c>
    </row>
    <row r="3159" spans="1:4">
      <c r="A3159" s="268">
        <v>4356</v>
      </c>
      <c r="B3159" s="261" t="s">
        <v>3504</v>
      </c>
      <c r="C3159" s="268" t="s">
        <v>347</v>
      </c>
      <c r="D3159" s="283">
        <v>0.41</v>
      </c>
    </row>
    <row r="3160" spans="1:4">
      <c r="A3160" s="268">
        <v>13246</v>
      </c>
      <c r="B3160" s="261" t="s">
        <v>3505</v>
      </c>
      <c r="C3160" s="268" t="s">
        <v>347</v>
      </c>
      <c r="D3160" s="283">
        <v>0.7</v>
      </c>
    </row>
    <row r="3161" spans="1:4">
      <c r="A3161" s="268">
        <v>13294</v>
      </c>
      <c r="B3161" s="261" t="s">
        <v>3506</v>
      </c>
      <c r="C3161" s="268" t="s">
        <v>347</v>
      </c>
      <c r="D3161" s="283">
        <v>2.35</v>
      </c>
    </row>
    <row r="3162" spans="1:4">
      <c r="A3162" s="268">
        <v>11963</v>
      </c>
      <c r="B3162" s="261" t="s">
        <v>3507</v>
      </c>
      <c r="C3162" s="268" t="s">
        <v>347</v>
      </c>
      <c r="D3162" s="283">
        <v>14.78</v>
      </c>
    </row>
    <row r="3163" spans="1:4">
      <c r="A3163" s="268">
        <v>11964</v>
      </c>
      <c r="B3163" s="261" t="s">
        <v>3508</v>
      </c>
      <c r="C3163" s="268" t="s">
        <v>347</v>
      </c>
      <c r="D3163" s="283">
        <v>3.73</v>
      </c>
    </row>
    <row r="3164" spans="1:4">
      <c r="A3164" s="268">
        <v>4346</v>
      </c>
      <c r="B3164" s="261" t="s">
        <v>3509</v>
      </c>
      <c r="C3164" s="268" t="s">
        <v>347</v>
      </c>
      <c r="D3164" s="283">
        <v>15.84</v>
      </c>
    </row>
    <row r="3165" spans="1:4">
      <c r="A3165" s="268">
        <v>11955</v>
      </c>
      <c r="B3165" s="261" t="s">
        <v>3510</v>
      </c>
      <c r="C3165" s="268" t="s">
        <v>347</v>
      </c>
      <c r="D3165" s="283">
        <v>6.93</v>
      </c>
    </row>
    <row r="3166" spans="1:4">
      <c r="A3166" s="268">
        <v>11960</v>
      </c>
      <c r="B3166" s="261" t="s">
        <v>3511</v>
      </c>
      <c r="C3166" s="268" t="s">
        <v>347</v>
      </c>
      <c r="D3166" s="283">
        <v>0.23</v>
      </c>
    </row>
    <row r="3167" spans="1:4">
      <c r="A3167" s="268">
        <v>4333</v>
      </c>
      <c r="B3167" s="261" t="s">
        <v>3512</v>
      </c>
      <c r="C3167" s="268" t="s">
        <v>347</v>
      </c>
      <c r="D3167" s="283">
        <v>0.41</v>
      </c>
    </row>
    <row r="3168" spans="1:4">
      <c r="A3168" s="268">
        <v>4358</v>
      </c>
      <c r="B3168" s="261" t="s">
        <v>3513</v>
      </c>
      <c r="C3168" s="268" t="s">
        <v>347</v>
      </c>
      <c r="D3168" s="283">
        <v>3.17</v>
      </c>
    </row>
    <row r="3169" spans="1:4">
      <c r="A3169" s="268">
        <v>39435</v>
      </c>
      <c r="B3169" s="261" t="s">
        <v>3514</v>
      </c>
      <c r="C3169" s="268" t="s">
        <v>347</v>
      </c>
      <c r="D3169" s="283">
        <v>0.16</v>
      </c>
    </row>
    <row r="3170" spans="1:4">
      <c r="A3170" s="268">
        <v>39436</v>
      </c>
      <c r="B3170" s="261" t="s">
        <v>3515</v>
      </c>
      <c r="C3170" s="268" t="s">
        <v>347</v>
      </c>
      <c r="D3170" s="283">
        <v>0.27</v>
      </c>
    </row>
    <row r="3171" spans="1:4">
      <c r="A3171" s="268">
        <v>39437</v>
      </c>
      <c r="B3171" s="261" t="s">
        <v>3516</v>
      </c>
      <c r="C3171" s="268" t="s">
        <v>347</v>
      </c>
      <c r="D3171" s="283">
        <v>0.36</v>
      </c>
    </row>
    <row r="3172" spans="1:4">
      <c r="A3172" s="268">
        <v>39439</v>
      </c>
      <c r="B3172" s="261" t="s">
        <v>3517</v>
      </c>
      <c r="C3172" s="268" t="s">
        <v>347</v>
      </c>
      <c r="D3172" s="283">
        <v>0.24</v>
      </c>
    </row>
    <row r="3173" spans="1:4">
      <c r="A3173" s="268">
        <v>39440</v>
      </c>
      <c r="B3173" s="261" t="s">
        <v>3518</v>
      </c>
      <c r="C3173" s="268" t="s">
        <v>347</v>
      </c>
      <c r="D3173" s="283">
        <v>0.31</v>
      </c>
    </row>
    <row r="3174" spans="1:4">
      <c r="A3174" s="268">
        <v>39441</v>
      </c>
      <c r="B3174" s="261" t="s">
        <v>3519</v>
      </c>
      <c r="C3174" s="268" t="s">
        <v>347</v>
      </c>
      <c r="D3174" s="283">
        <v>0.4</v>
      </c>
    </row>
    <row r="3175" spans="1:4">
      <c r="A3175" s="268">
        <v>39442</v>
      </c>
      <c r="B3175" s="261" t="s">
        <v>3520</v>
      </c>
      <c r="C3175" s="268" t="s">
        <v>347</v>
      </c>
      <c r="D3175" s="283">
        <v>0.28999999999999998</v>
      </c>
    </row>
    <row r="3176" spans="1:4">
      <c r="A3176" s="268">
        <v>39443</v>
      </c>
      <c r="B3176" s="261" t="s">
        <v>3521</v>
      </c>
      <c r="C3176" s="268" t="s">
        <v>347</v>
      </c>
      <c r="D3176" s="283">
        <v>0.38</v>
      </c>
    </row>
    <row r="3177" spans="1:4">
      <c r="A3177" s="268">
        <v>4329</v>
      </c>
      <c r="B3177" s="261" t="s">
        <v>3522</v>
      </c>
      <c r="C3177" s="268" t="s">
        <v>347</v>
      </c>
      <c r="D3177" s="283">
        <v>3.38</v>
      </c>
    </row>
    <row r="3178" spans="1:4">
      <c r="A3178" s="268">
        <v>436</v>
      </c>
      <c r="B3178" s="261" t="s">
        <v>3523</v>
      </c>
      <c r="C3178" s="268" t="s">
        <v>347</v>
      </c>
      <c r="D3178" s="283"/>
    </row>
    <row r="3179" spans="1:4">
      <c r="A3179" s="268">
        <v>442</v>
      </c>
      <c r="B3179" s="261" t="s">
        <v>3524</v>
      </c>
      <c r="C3179" s="268" t="s">
        <v>347</v>
      </c>
      <c r="D3179" s="283"/>
    </row>
    <row r="3180" spans="1:4">
      <c r="A3180" s="268">
        <v>4383</v>
      </c>
      <c r="B3180" s="261" t="s">
        <v>3525</v>
      </c>
      <c r="C3180" s="268" t="s">
        <v>347</v>
      </c>
      <c r="D3180" s="283">
        <v>30.56</v>
      </c>
    </row>
    <row r="3181" spans="1:4">
      <c r="A3181" s="268">
        <v>4344</v>
      </c>
      <c r="B3181" s="261" t="s">
        <v>3526</v>
      </c>
      <c r="C3181" s="268" t="s">
        <v>347</v>
      </c>
      <c r="D3181" s="283">
        <v>32.03</v>
      </c>
    </row>
    <row r="3182" spans="1:4">
      <c r="A3182" s="268">
        <v>4335</v>
      </c>
      <c r="B3182" s="261" t="s">
        <v>3527</v>
      </c>
      <c r="C3182" s="268" t="s">
        <v>347</v>
      </c>
      <c r="D3182" s="283">
        <v>21.51</v>
      </c>
    </row>
    <row r="3183" spans="1:4">
      <c r="A3183" s="268">
        <v>4334</v>
      </c>
      <c r="B3183" s="261" t="s">
        <v>3528</v>
      </c>
      <c r="C3183" s="268" t="s">
        <v>347</v>
      </c>
      <c r="D3183" s="283">
        <v>29.5</v>
      </c>
    </row>
    <row r="3184" spans="1:4">
      <c r="A3184" s="268">
        <v>11953</v>
      </c>
      <c r="B3184" s="261" t="s">
        <v>3529</v>
      </c>
      <c r="C3184" s="268" t="s">
        <v>347</v>
      </c>
      <c r="D3184" s="283">
        <v>5.08</v>
      </c>
    </row>
    <row r="3185" spans="1:4">
      <c r="A3185" s="268">
        <v>4343</v>
      </c>
      <c r="B3185" s="261" t="s">
        <v>3530</v>
      </c>
      <c r="C3185" s="268" t="s">
        <v>347</v>
      </c>
      <c r="D3185" s="283">
        <v>7.25</v>
      </c>
    </row>
    <row r="3186" spans="1:4">
      <c r="A3186" s="268">
        <v>430</v>
      </c>
      <c r="B3186" s="261" t="s">
        <v>3531</v>
      </c>
      <c r="C3186" s="268" t="s">
        <v>347</v>
      </c>
      <c r="D3186" s="283"/>
    </row>
    <row r="3187" spans="1:4">
      <c r="A3187" s="268">
        <v>441</v>
      </c>
      <c r="B3187" s="261" t="s">
        <v>3532</v>
      </c>
      <c r="C3187" s="268" t="s">
        <v>347</v>
      </c>
      <c r="D3187" s="283"/>
    </row>
    <row r="3188" spans="1:4">
      <c r="A3188" s="268">
        <v>431</v>
      </c>
      <c r="B3188" s="261" t="s">
        <v>3533</v>
      </c>
      <c r="C3188" s="268" t="s">
        <v>347</v>
      </c>
      <c r="D3188" s="283"/>
    </row>
    <row r="3189" spans="1:4">
      <c r="A3189" s="268">
        <v>432</v>
      </c>
      <c r="B3189" s="261" t="s">
        <v>3534</v>
      </c>
      <c r="C3189" s="268" t="s">
        <v>347</v>
      </c>
      <c r="D3189" s="283"/>
    </row>
    <row r="3190" spans="1:4">
      <c r="A3190" s="268">
        <v>429</v>
      </c>
      <c r="B3190" s="261" t="s">
        <v>3535</v>
      </c>
      <c r="C3190" s="268" t="s">
        <v>347</v>
      </c>
      <c r="D3190" s="283"/>
    </row>
    <row r="3191" spans="1:4">
      <c r="A3191" s="268">
        <v>439</v>
      </c>
      <c r="B3191" s="261" t="s">
        <v>3536</v>
      </c>
      <c r="C3191" s="268" t="s">
        <v>347</v>
      </c>
      <c r="D3191" s="283"/>
    </row>
    <row r="3192" spans="1:4">
      <c r="A3192" s="268">
        <v>433</v>
      </c>
      <c r="B3192" s="261" t="s">
        <v>3537</v>
      </c>
      <c r="C3192" s="268" t="s">
        <v>347</v>
      </c>
      <c r="D3192" s="283"/>
    </row>
    <row r="3193" spans="1:4">
      <c r="A3193" s="268">
        <v>437</v>
      </c>
      <c r="B3193" s="261" t="s">
        <v>3538</v>
      </c>
      <c r="C3193" s="268" t="s">
        <v>347</v>
      </c>
      <c r="D3193" s="283"/>
    </row>
    <row r="3194" spans="1:4">
      <c r="A3194" s="268">
        <v>11790</v>
      </c>
      <c r="B3194" s="261" t="s">
        <v>3539</v>
      </c>
      <c r="C3194" s="268" t="s">
        <v>347</v>
      </c>
      <c r="D3194" s="283"/>
    </row>
    <row r="3195" spans="1:4">
      <c r="A3195" s="268">
        <v>428</v>
      </c>
      <c r="B3195" s="261" t="s">
        <v>3540</v>
      </c>
      <c r="C3195" s="268" t="s">
        <v>347</v>
      </c>
      <c r="D3195" s="283"/>
    </row>
    <row r="3196" spans="1:4">
      <c r="A3196" s="268">
        <v>4351</v>
      </c>
      <c r="B3196" s="261" t="s">
        <v>3541</v>
      </c>
      <c r="C3196" s="268" t="s">
        <v>347</v>
      </c>
      <c r="D3196" s="283">
        <v>26.04</v>
      </c>
    </row>
    <row r="3197" spans="1:4">
      <c r="A3197" s="268">
        <v>4384</v>
      </c>
      <c r="B3197" s="261" t="s">
        <v>3542</v>
      </c>
      <c r="C3197" s="268" t="s">
        <v>347</v>
      </c>
      <c r="D3197" s="283">
        <v>35.119999999999997</v>
      </c>
    </row>
    <row r="3198" spans="1:4">
      <c r="A3198" s="268">
        <v>11054</v>
      </c>
      <c r="B3198" s="261" t="s">
        <v>3543</v>
      </c>
      <c r="C3198" s="268" t="s">
        <v>347</v>
      </c>
      <c r="D3198" s="283">
        <v>0.03</v>
      </c>
    </row>
    <row r="3199" spans="1:4">
      <c r="A3199" s="268">
        <v>11055</v>
      </c>
      <c r="B3199" s="261" t="s">
        <v>3544</v>
      </c>
      <c r="C3199" s="268" t="s">
        <v>347</v>
      </c>
      <c r="D3199" s="283">
        <v>0.05</v>
      </c>
    </row>
    <row r="3200" spans="1:4">
      <c r="A3200" s="268">
        <v>11056</v>
      </c>
      <c r="B3200" s="261" t="s">
        <v>3545</v>
      </c>
      <c r="C3200" s="268" t="s">
        <v>347</v>
      </c>
      <c r="D3200" s="283">
        <v>0.06</v>
      </c>
    </row>
    <row r="3201" spans="1:4">
      <c r="A3201" s="268">
        <v>11057</v>
      </c>
      <c r="B3201" s="261" t="s">
        <v>3546</v>
      </c>
      <c r="C3201" s="268" t="s">
        <v>347</v>
      </c>
      <c r="D3201" s="283">
        <v>0.12</v>
      </c>
    </row>
    <row r="3202" spans="1:4">
      <c r="A3202" s="268">
        <v>11059</v>
      </c>
      <c r="B3202" s="261" t="s">
        <v>3547</v>
      </c>
      <c r="C3202" s="268" t="s">
        <v>347</v>
      </c>
      <c r="D3202" s="283">
        <v>0.23</v>
      </c>
    </row>
    <row r="3203" spans="1:4">
      <c r="A3203" s="268">
        <v>11058</v>
      </c>
      <c r="B3203" s="261" t="s">
        <v>3548</v>
      </c>
      <c r="C3203" s="268" t="s">
        <v>347</v>
      </c>
      <c r="D3203" s="283">
        <v>0.3</v>
      </c>
    </row>
    <row r="3204" spans="1:4">
      <c r="A3204" s="268">
        <v>4320</v>
      </c>
      <c r="B3204" s="261" t="s">
        <v>3549</v>
      </c>
      <c r="C3204" s="268" t="s">
        <v>347</v>
      </c>
      <c r="D3204" s="283">
        <v>2.39</v>
      </c>
    </row>
    <row r="3205" spans="1:4">
      <c r="A3205" s="268">
        <v>4318</v>
      </c>
      <c r="B3205" s="261" t="s">
        <v>3550</v>
      </c>
      <c r="C3205" s="268" t="s">
        <v>347</v>
      </c>
      <c r="D3205" s="283">
        <v>1.1599999999999999</v>
      </c>
    </row>
    <row r="3206" spans="1:4">
      <c r="A3206" s="268">
        <v>4380</v>
      </c>
      <c r="B3206" s="261" t="s">
        <v>3551</v>
      </c>
      <c r="C3206" s="268" t="s">
        <v>347</v>
      </c>
      <c r="D3206" s="283">
        <v>1.01</v>
      </c>
    </row>
    <row r="3207" spans="1:4">
      <c r="A3207" s="268">
        <v>4299</v>
      </c>
      <c r="B3207" s="261" t="s">
        <v>3552</v>
      </c>
      <c r="C3207" s="268" t="s">
        <v>347</v>
      </c>
      <c r="D3207" s="283">
        <v>0.95</v>
      </c>
    </row>
    <row r="3208" spans="1:4">
      <c r="A3208" s="268">
        <v>4304</v>
      </c>
      <c r="B3208" s="261" t="s">
        <v>3553</v>
      </c>
      <c r="C3208" s="268" t="s">
        <v>347</v>
      </c>
      <c r="D3208" s="283">
        <v>1.29</v>
      </c>
    </row>
    <row r="3209" spans="1:4">
      <c r="A3209" s="268">
        <v>4305</v>
      </c>
      <c r="B3209" s="261" t="s">
        <v>3554</v>
      </c>
      <c r="C3209" s="268" t="s">
        <v>347</v>
      </c>
      <c r="D3209" s="283">
        <v>1.5</v>
      </c>
    </row>
    <row r="3210" spans="1:4">
      <c r="A3210" s="268">
        <v>4306</v>
      </c>
      <c r="B3210" s="261" t="s">
        <v>3555</v>
      </c>
      <c r="C3210" s="268" t="s">
        <v>347</v>
      </c>
      <c r="D3210" s="283">
        <v>1.74</v>
      </c>
    </row>
    <row r="3211" spans="1:4">
      <c r="A3211" s="268">
        <v>4308</v>
      </c>
      <c r="B3211" s="261" t="s">
        <v>3556</v>
      </c>
      <c r="C3211" s="268" t="s">
        <v>347</v>
      </c>
      <c r="D3211" s="283">
        <v>3.61</v>
      </c>
    </row>
    <row r="3212" spans="1:4">
      <c r="A3212" s="268">
        <v>4302</v>
      </c>
      <c r="B3212" s="261" t="s">
        <v>3557</v>
      </c>
      <c r="C3212" s="268" t="s">
        <v>347</v>
      </c>
      <c r="D3212" s="283">
        <v>2.71</v>
      </c>
    </row>
    <row r="3213" spans="1:4">
      <c r="A3213" s="268">
        <v>4300</v>
      </c>
      <c r="B3213" s="261" t="s">
        <v>3558</v>
      </c>
      <c r="C3213" s="268" t="s">
        <v>347</v>
      </c>
      <c r="D3213" s="283">
        <v>0.64</v>
      </c>
    </row>
    <row r="3214" spans="1:4">
      <c r="A3214" s="268">
        <v>4301</v>
      </c>
      <c r="B3214" s="261" t="s">
        <v>3559</v>
      </c>
      <c r="C3214" s="268" t="s">
        <v>347</v>
      </c>
      <c r="D3214" s="283">
        <v>0.79</v>
      </c>
    </row>
    <row r="3215" spans="1:4">
      <c r="A3215" s="268">
        <v>40547</v>
      </c>
      <c r="B3215" s="261" t="s">
        <v>3560</v>
      </c>
      <c r="C3215" s="268" t="s">
        <v>2426</v>
      </c>
      <c r="D3215" s="283">
        <v>42.67</v>
      </c>
    </row>
    <row r="3216" spans="1:4">
      <c r="A3216" s="268">
        <v>11962</v>
      </c>
      <c r="B3216" s="261" t="s">
        <v>3561</v>
      </c>
      <c r="C3216" s="268" t="s">
        <v>347</v>
      </c>
      <c r="D3216" s="283">
        <v>0.35</v>
      </c>
    </row>
    <row r="3217" spans="1:4">
      <c r="A3217" s="268">
        <v>4332</v>
      </c>
      <c r="B3217" s="261" t="s">
        <v>3562</v>
      </c>
      <c r="C3217" s="268" t="s">
        <v>347</v>
      </c>
      <c r="D3217" s="283">
        <v>1.7</v>
      </c>
    </row>
    <row r="3218" spans="1:4">
      <c r="A3218" s="268">
        <v>4331</v>
      </c>
      <c r="B3218" s="261" t="s">
        <v>3563</v>
      </c>
      <c r="C3218" s="268" t="s">
        <v>347</v>
      </c>
      <c r="D3218" s="283">
        <v>6.4</v>
      </c>
    </row>
    <row r="3219" spans="1:4">
      <c r="A3219" s="268">
        <v>4336</v>
      </c>
      <c r="B3219" s="261" t="s">
        <v>3564</v>
      </c>
      <c r="C3219" s="268" t="s">
        <v>347</v>
      </c>
      <c r="D3219" s="283">
        <v>8.1999999999999993</v>
      </c>
    </row>
    <row r="3220" spans="1:4">
      <c r="A3220" s="268">
        <v>11948</v>
      </c>
      <c r="B3220" s="261" t="s">
        <v>3565</v>
      </c>
      <c r="C3220" s="268" t="s">
        <v>347</v>
      </c>
      <c r="D3220" s="283">
        <v>1.05</v>
      </c>
    </row>
    <row r="3221" spans="1:4">
      <c r="A3221" s="268">
        <v>4382</v>
      </c>
      <c r="B3221" s="261" t="s">
        <v>3566</v>
      </c>
      <c r="C3221" s="268" t="s">
        <v>347</v>
      </c>
      <c r="D3221" s="283">
        <v>1.76</v>
      </c>
    </row>
    <row r="3222" spans="1:4">
      <c r="A3222" s="268">
        <v>4354</v>
      </c>
      <c r="B3222" s="261" t="s">
        <v>3567</v>
      </c>
      <c r="C3222" s="268" t="s">
        <v>347</v>
      </c>
      <c r="D3222" s="283">
        <v>73.47</v>
      </c>
    </row>
    <row r="3223" spans="1:4">
      <c r="A3223" s="268">
        <v>40839</v>
      </c>
      <c r="B3223" s="261" t="s">
        <v>3568</v>
      </c>
      <c r="C3223" s="268" t="s">
        <v>2426</v>
      </c>
      <c r="D3223" s="283">
        <v>176.8</v>
      </c>
    </row>
    <row r="3224" spans="1:4">
      <c r="A3224" s="268">
        <v>40552</v>
      </c>
      <c r="B3224" s="261" t="s">
        <v>3569</v>
      </c>
      <c r="C3224" s="268" t="s">
        <v>2426</v>
      </c>
      <c r="D3224" s="283">
        <v>73.16</v>
      </c>
    </row>
    <row r="3225" spans="1:4">
      <c r="A3225" s="268">
        <v>40549</v>
      </c>
      <c r="B3225" s="261" t="s">
        <v>3570</v>
      </c>
      <c r="C3225" s="268" t="s">
        <v>2426</v>
      </c>
      <c r="D3225" s="283">
        <v>289.58999999999997</v>
      </c>
    </row>
    <row r="3226" spans="1:4">
      <c r="A3226" s="268">
        <v>43965</v>
      </c>
      <c r="B3226" s="261" t="s">
        <v>3571</v>
      </c>
      <c r="C3226" s="268" t="s">
        <v>347</v>
      </c>
      <c r="D3226" s="283">
        <v>0.72</v>
      </c>
    </row>
    <row r="3227" spans="1:4">
      <c r="A3227" s="268">
        <v>4385</v>
      </c>
      <c r="B3227" s="261" t="s">
        <v>3572</v>
      </c>
      <c r="C3227" s="268" t="s">
        <v>3573</v>
      </c>
      <c r="D3227" s="283">
        <v>1010.85</v>
      </c>
    </row>
    <row r="3228" spans="1:4">
      <c r="A3228" s="268">
        <v>45236</v>
      </c>
      <c r="B3228" s="261" t="s">
        <v>3574</v>
      </c>
      <c r="C3228" s="268" t="s">
        <v>152</v>
      </c>
      <c r="D3228" s="283">
        <v>17.68</v>
      </c>
    </row>
    <row r="3229" spans="1:4">
      <c r="A3229" s="268">
        <v>20078</v>
      </c>
      <c r="B3229" s="261" t="s">
        <v>3575</v>
      </c>
      <c r="C3229" s="268" t="s">
        <v>347</v>
      </c>
      <c r="D3229" s="283">
        <v>27.15</v>
      </c>
    </row>
    <row r="3230" spans="1:4">
      <c r="A3230" s="268">
        <v>39897</v>
      </c>
      <c r="B3230" s="261" t="s">
        <v>3576</v>
      </c>
      <c r="C3230" s="268" t="s">
        <v>347</v>
      </c>
      <c r="D3230" s="283"/>
    </row>
    <row r="3231" spans="1:4">
      <c r="A3231" s="268">
        <v>118</v>
      </c>
      <c r="B3231" s="261" t="s">
        <v>3577</v>
      </c>
      <c r="C3231" s="268" t="s">
        <v>347</v>
      </c>
      <c r="D3231" s="283">
        <v>57.4</v>
      </c>
    </row>
    <row r="3232" spans="1:4">
      <c r="A3232" s="268">
        <v>4396</v>
      </c>
      <c r="B3232" s="261" t="s">
        <v>3578</v>
      </c>
      <c r="C3232" s="268" t="s">
        <v>147</v>
      </c>
      <c r="D3232" s="283">
        <v>287.08999999999997</v>
      </c>
    </row>
    <row r="3233" spans="1:4">
      <c r="A3233" s="268">
        <v>36881</v>
      </c>
      <c r="B3233" s="261" t="s">
        <v>3579</v>
      </c>
      <c r="C3233" s="268" t="s">
        <v>147</v>
      </c>
      <c r="D3233" s="283">
        <v>209.59</v>
      </c>
    </row>
    <row r="3234" spans="1:4">
      <c r="A3234" s="268">
        <v>4397</v>
      </c>
      <c r="B3234" s="261" t="s">
        <v>3580</v>
      </c>
      <c r="C3234" s="268" t="s">
        <v>147</v>
      </c>
      <c r="D3234" s="283">
        <v>291.87</v>
      </c>
    </row>
    <row r="3235" spans="1:4">
      <c r="A3235" s="268">
        <v>36882</v>
      </c>
      <c r="B3235" s="261" t="s">
        <v>3581</v>
      </c>
      <c r="C3235" s="268" t="s">
        <v>147</v>
      </c>
      <c r="D3235" s="283">
        <v>213.71</v>
      </c>
    </row>
    <row r="3236" spans="1:4">
      <c r="A3236" s="268">
        <v>4751</v>
      </c>
      <c r="B3236" s="261" t="s">
        <v>3582</v>
      </c>
      <c r="C3236" s="268" t="s">
        <v>101</v>
      </c>
      <c r="D3236" s="283">
        <v>20.87</v>
      </c>
    </row>
    <row r="3237" spans="1:4">
      <c r="A3237" s="268">
        <v>41066</v>
      </c>
      <c r="B3237" s="261" t="s">
        <v>3583</v>
      </c>
      <c r="C3237" s="268" t="s">
        <v>493</v>
      </c>
      <c r="D3237" s="283">
        <v>3652.11</v>
      </c>
    </row>
    <row r="3238" spans="1:4">
      <c r="A3238" s="268">
        <v>39604</v>
      </c>
      <c r="B3238" s="261" t="s">
        <v>3584</v>
      </c>
      <c r="C3238" s="268" t="s">
        <v>347</v>
      </c>
      <c r="D3238" s="283">
        <v>11.96</v>
      </c>
    </row>
    <row r="3239" spans="1:4">
      <c r="A3239" s="268">
        <v>39605</v>
      </c>
      <c r="B3239" s="261" t="s">
        <v>3585</v>
      </c>
      <c r="C3239" s="268" t="s">
        <v>347</v>
      </c>
      <c r="D3239" s="283">
        <v>13</v>
      </c>
    </row>
    <row r="3240" spans="1:4">
      <c r="A3240" s="268">
        <v>39606</v>
      </c>
      <c r="B3240" s="261" t="s">
        <v>3586</v>
      </c>
      <c r="C3240" s="268" t="s">
        <v>347</v>
      </c>
      <c r="D3240" s="283">
        <v>22.76</v>
      </c>
    </row>
    <row r="3241" spans="1:4">
      <c r="A3241" s="268">
        <v>39607</v>
      </c>
      <c r="B3241" s="261" t="s">
        <v>3587</v>
      </c>
      <c r="C3241" s="268" t="s">
        <v>347</v>
      </c>
      <c r="D3241" s="283">
        <v>30.79</v>
      </c>
    </row>
    <row r="3242" spans="1:4">
      <c r="A3242" s="268">
        <v>39594</v>
      </c>
      <c r="B3242" s="261" t="s">
        <v>3588</v>
      </c>
      <c r="C3242" s="268" t="s">
        <v>347</v>
      </c>
      <c r="D3242" s="283">
        <v>557.73</v>
      </c>
    </row>
    <row r="3243" spans="1:4">
      <c r="A3243" s="268">
        <v>39596</v>
      </c>
      <c r="B3243" s="261" t="s">
        <v>3589</v>
      </c>
      <c r="C3243" s="268" t="s">
        <v>347</v>
      </c>
      <c r="D3243" s="283">
        <v>1493.65</v>
      </c>
    </row>
    <row r="3244" spans="1:4">
      <c r="A3244" s="268">
        <v>39595</v>
      </c>
      <c r="B3244" s="261" t="s">
        <v>3590</v>
      </c>
      <c r="C3244" s="268" t="s">
        <v>347</v>
      </c>
      <c r="D3244" s="283">
        <v>3356.01</v>
      </c>
    </row>
    <row r="3245" spans="1:4">
      <c r="A3245" s="268">
        <v>39597</v>
      </c>
      <c r="B3245" s="261" t="s">
        <v>3591</v>
      </c>
      <c r="C3245" s="268" t="s">
        <v>347</v>
      </c>
      <c r="D3245" s="283">
        <v>5264.36</v>
      </c>
    </row>
    <row r="3246" spans="1:4">
      <c r="A3246" s="268">
        <v>10731</v>
      </c>
      <c r="B3246" s="261" t="s">
        <v>3592</v>
      </c>
      <c r="C3246" s="268" t="s">
        <v>147</v>
      </c>
      <c r="D3246" s="283"/>
    </row>
    <row r="3247" spans="1:4">
      <c r="A3247" s="268">
        <v>4704</v>
      </c>
      <c r="B3247" s="261" t="s">
        <v>3593</v>
      </c>
      <c r="C3247" s="268" t="s">
        <v>147</v>
      </c>
      <c r="D3247" s="283"/>
    </row>
    <row r="3248" spans="1:4">
      <c r="A3248" s="268">
        <v>10730</v>
      </c>
      <c r="B3248" s="261" t="s">
        <v>3594</v>
      </c>
      <c r="C3248" s="268" t="s">
        <v>147</v>
      </c>
      <c r="D3248" s="283"/>
    </row>
    <row r="3249" spans="1:4">
      <c r="A3249" s="268">
        <v>4720</v>
      </c>
      <c r="B3249" s="261" t="s">
        <v>3595</v>
      </c>
      <c r="C3249" s="268" t="s">
        <v>138</v>
      </c>
      <c r="D3249" s="283">
        <v>125.09</v>
      </c>
    </row>
    <row r="3250" spans="1:4">
      <c r="A3250" s="268">
        <v>4721</v>
      </c>
      <c r="B3250" s="261" t="s">
        <v>3596</v>
      </c>
      <c r="C3250" s="268" t="s">
        <v>138</v>
      </c>
      <c r="D3250" s="283">
        <v>108.35</v>
      </c>
    </row>
    <row r="3251" spans="1:4">
      <c r="A3251" s="268">
        <v>4718</v>
      </c>
      <c r="B3251" s="261" t="s">
        <v>3597</v>
      </c>
      <c r="C3251" s="268" t="s">
        <v>138</v>
      </c>
      <c r="D3251" s="283">
        <v>108.92</v>
      </c>
    </row>
    <row r="3252" spans="1:4">
      <c r="A3252" s="268">
        <v>4722</v>
      </c>
      <c r="B3252" s="261" t="s">
        <v>3598</v>
      </c>
      <c r="C3252" s="268" t="s">
        <v>138</v>
      </c>
      <c r="D3252" s="283">
        <v>102.34</v>
      </c>
    </row>
    <row r="3253" spans="1:4">
      <c r="A3253" s="268">
        <v>4730</v>
      </c>
      <c r="B3253" s="261" t="s">
        <v>3599</v>
      </c>
      <c r="C3253" s="268" t="s">
        <v>138</v>
      </c>
      <c r="D3253" s="283">
        <v>101.84</v>
      </c>
    </row>
    <row r="3254" spans="1:4">
      <c r="A3254" s="268">
        <v>13186</v>
      </c>
      <c r="B3254" s="261" t="s">
        <v>3600</v>
      </c>
      <c r="C3254" s="268" t="s">
        <v>138</v>
      </c>
      <c r="D3254" s="283">
        <v>117.51</v>
      </c>
    </row>
    <row r="3255" spans="1:4">
      <c r="A3255" s="268">
        <v>10737</v>
      </c>
      <c r="B3255" s="261" t="s">
        <v>3601</v>
      </c>
      <c r="C3255" s="268" t="s">
        <v>147</v>
      </c>
      <c r="D3255" s="283"/>
    </row>
    <row r="3256" spans="1:4">
      <c r="A3256" s="268">
        <v>10734</v>
      </c>
      <c r="B3256" s="261" t="s">
        <v>3602</v>
      </c>
      <c r="C3256" s="268" t="s">
        <v>147</v>
      </c>
      <c r="D3256" s="283"/>
    </row>
    <row r="3257" spans="1:4">
      <c r="A3257" s="268">
        <v>4708</v>
      </c>
      <c r="B3257" s="261" t="s">
        <v>3603</v>
      </c>
      <c r="C3257" s="268" t="s">
        <v>147</v>
      </c>
      <c r="D3257" s="283"/>
    </row>
    <row r="3258" spans="1:4">
      <c r="A3258" s="268">
        <v>4712</v>
      </c>
      <c r="B3258" s="261" t="s">
        <v>3604</v>
      </c>
      <c r="C3258" s="268" t="s">
        <v>147</v>
      </c>
      <c r="D3258" s="283"/>
    </row>
    <row r="3259" spans="1:4">
      <c r="A3259" s="268">
        <v>4710</v>
      </c>
      <c r="B3259" s="261" t="s">
        <v>3605</v>
      </c>
      <c r="C3259" s="268" t="s">
        <v>147</v>
      </c>
      <c r="D3259" s="283"/>
    </row>
    <row r="3260" spans="1:4">
      <c r="A3260" s="268">
        <v>4750</v>
      </c>
      <c r="B3260" s="261" t="s">
        <v>3606</v>
      </c>
      <c r="C3260" s="268" t="s">
        <v>101</v>
      </c>
      <c r="D3260" s="283">
        <v>20.87</v>
      </c>
    </row>
    <row r="3261" spans="1:4">
      <c r="A3261" s="268">
        <v>41065</v>
      </c>
      <c r="B3261" s="261" t="s">
        <v>3607</v>
      </c>
      <c r="C3261" s="268" t="s">
        <v>493</v>
      </c>
      <c r="D3261" s="283">
        <v>3652.11</v>
      </c>
    </row>
    <row r="3262" spans="1:4">
      <c r="A3262" s="268">
        <v>34747</v>
      </c>
      <c r="B3262" s="261" t="s">
        <v>3608</v>
      </c>
      <c r="C3262" s="268" t="s">
        <v>111</v>
      </c>
      <c r="D3262" s="283">
        <v>132.25</v>
      </c>
    </row>
    <row r="3263" spans="1:4">
      <c r="A3263" s="268">
        <v>4826</v>
      </c>
      <c r="B3263" s="261" t="s">
        <v>3609</v>
      </c>
      <c r="C3263" s="268" t="s">
        <v>111</v>
      </c>
      <c r="D3263" s="283">
        <v>142.19999999999999</v>
      </c>
    </row>
    <row r="3264" spans="1:4">
      <c r="A3264" s="268">
        <v>41975</v>
      </c>
      <c r="B3264" s="261" t="s">
        <v>3610</v>
      </c>
      <c r="C3264" s="268" t="s">
        <v>147</v>
      </c>
      <c r="D3264" s="283"/>
    </row>
    <row r="3265" spans="1:4">
      <c r="A3265" s="268">
        <v>4825</v>
      </c>
      <c r="B3265" s="261" t="s">
        <v>3611</v>
      </c>
      <c r="C3265" s="268" t="s">
        <v>111</v>
      </c>
      <c r="D3265" s="283">
        <v>196.83</v>
      </c>
    </row>
    <row r="3266" spans="1:4">
      <c r="A3266" s="268">
        <v>34744</v>
      </c>
      <c r="B3266" s="261" t="s">
        <v>3612</v>
      </c>
      <c r="C3266" s="268" t="s">
        <v>147</v>
      </c>
      <c r="D3266" s="283"/>
    </row>
    <row r="3267" spans="1:4">
      <c r="A3267" s="268">
        <v>39430</v>
      </c>
      <c r="B3267" s="261" t="s">
        <v>3613</v>
      </c>
      <c r="C3267" s="268" t="s">
        <v>347</v>
      </c>
      <c r="D3267" s="283">
        <v>2</v>
      </c>
    </row>
    <row r="3268" spans="1:4">
      <c r="A3268" s="268">
        <v>39573</v>
      </c>
      <c r="B3268" s="261" t="s">
        <v>3614</v>
      </c>
      <c r="C3268" s="268" t="s">
        <v>347</v>
      </c>
      <c r="D3268" s="283">
        <v>1.97</v>
      </c>
    </row>
    <row r="3269" spans="1:4">
      <c r="A3269" s="268">
        <v>38410</v>
      </c>
      <c r="B3269" s="261" t="s">
        <v>3615</v>
      </c>
      <c r="C3269" s="268" t="s">
        <v>347</v>
      </c>
      <c r="D3269" s="283">
        <v>15844.44</v>
      </c>
    </row>
    <row r="3270" spans="1:4">
      <c r="A3270" s="268">
        <v>43082</v>
      </c>
      <c r="B3270" s="261" t="s">
        <v>3616</v>
      </c>
      <c r="C3270" s="268" t="s">
        <v>152</v>
      </c>
      <c r="D3270" s="283"/>
    </row>
    <row r="3271" spans="1:4">
      <c r="A3271" s="268">
        <v>43083</v>
      </c>
      <c r="B3271" s="261" t="s">
        <v>3617</v>
      </c>
      <c r="C3271" s="268" t="s">
        <v>152</v>
      </c>
      <c r="D3271" s="283"/>
    </row>
    <row r="3272" spans="1:4">
      <c r="A3272" s="268">
        <v>40535</v>
      </c>
      <c r="B3272" s="261" t="s">
        <v>3618</v>
      </c>
      <c r="C3272" s="268" t="s">
        <v>152</v>
      </c>
      <c r="D3272" s="283"/>
    </row>
    <row r="3273" spans="1:4">
      <c r="A3273" s="268">
        <v>40598</v>
      </c>
      <c r="B3273" s="261" t="s">
        <v>3619</v>
      </c>
      <c r="C3273" s="268" t="s">
        <v>152</v>
      </c>
      <c r="D3273" s="283"/>
    </row>
    <row r="3274" spans="1:4">
      <c r="A3274" s="268">
        <v>43692</v>
      </c>
      <c r="B3274" s="261" t="s">
        <v>3620</v>
      </c>
      <c r="C3274" s="268" t="s">
        <v>152</v>
      </c>
      <c r="D3274" s="283"/>
    </row>
    <row r="3275" spans="1:4">
      <c r="A3275" s="268">
        <v>43665</v>
      </c>
      <c r="B3275" s="261" t="s">
        <v>3621</v>
      </c>
      <c r="C3275" s="268" t="s">
        <v>152</v>
      </c>
      <c r="D3275" s="283"/>
    </row>
    <row r="3276" spans="1:4">
      <c r="A3276" s="268">
        <v>10966</v>
      </c>
      <c r="B3276" s="261" t="s">
        <v>3622</v>
      </c>
      <c r="C3276" s="268" t="s">
        <v>152</v>
      </c>
      <c r="D3276" s="283"/>
    </row>
    <row r="3277" spans="1:4">
      <c r="A3277" s="268">
        <v>39427</v>
      </c>
      <c r="B3277" s="261" t="s">
        <v>3623</v>
      </c>
      <c r="C3277" s="268" t="s">
        <v>111</v>
      </c>
      <c r="D3277" s="283">
        <v>5.32</v>
      </c>
    </row>
    <row r="3278" spans="1:4">
      <c r="A3278" s="268">
        <v>39424</v>
      </c>
      <c r="B3278" s="261" t="s">
        <v>3624</v>
      </c>
      <c r="C3278" s="268" t="s">
        <v>111</v>
      </c>
      <c r="D3278" s="283">
        <v>3.16</v>
      </c>
    </row>
    <row r="3279" spans="1:4">
      <c r="A3279" s="268">
        <v>39425</v>
      </c>
      <c r="B3279" s="261" t="s">
        <v>3625</v>
      </c>
      <c r="C3279" s="268" t="s">
        <v>111</v>
      </c>
      <c r="D3279" s="283">
        <v>3.12</v>
      </c>
    </row>
    <row r="3280" spans="1:4">
      <c r="A3280" s="268">
        <v>40664</v>
      </c>
      <c r="B3280" s="261" t="s">
        <v>3626</v>
      </c>
      <c r="C3280" s="268" t="s">
        <v>152</v>
      </c>
      <c r="D3280" s="283"/>
    </row>
    <row r="3281" spans="1:4">
      <c r="A3281" s="268">
        <v>34360</v>
      </c>
      <c r="B3281" s="261" t="s">
        <v>3627</v>
      </c>
      <c r="C3281" s="268" t="s">
        <v>152</v>
      </c>
      <c r="D3281" s="283"/>
    </row>
    <row r="3282" spans="1:4">
      <c r="A3282" s="268">
        <v>20259</v>
      </c>
      <c r="B3282" s="261" t="s">
        <v>3628</v>
      </c>
      <c r="C3282" s="268" t="s">
        <v>111</v>
      </c>
      <c r="D3282" s="283"/>
    </row>
    <row r="3283" spans="1:4">
      <c r="A3283" s="268">
        <v>14077</v>
      </c>
      <c r="B3283" s="261" t="s">
        <v>3629</v>
      </c>
      <c r="C3283" s="268" t="s">
        <v>111</v>
      </c>
      <c r="D3283" s="283"/>
    </row>
    <row r="3284" spans="1:4">
      <c r="A3284" s="268">
        <v>3678</v>
      </c>
      <c r="B3284" s="261" t="s">
        <v>3630</v>
      </c>
      <c r="C3284" s="268" t="s">
        <v>111</v>
      </c>
      <c r="D3284" s="283"/>
    </row>
    <row r="3285" spans="1:4">
      <c r="A3285" s="268">
        <v>11552</v>
      </c>
      <c r="B3285" s="261" t="s">
        <v>3631</v>
      </c>
      <c r="C3285" s="268" t="s">
        <v>111</v>
      </c>
      <c r="D3285" s="283">
        <v>8.23</v>
      </c>
    </row>
    <row r="3286" spans="1:4">
      <c r="A3286" s="268">
        <v>585</v>
      </c>
      <c r="B3286" s="261" t="s">
        <v>3632</v>
      </c>
      <c r="C3286" s="268" t="s">
        <v>152</v>
      </c>
      <c r="D3286" s="283"/>
    </row>
    <row r="3287" spans="1:4">
      <c r="A3287" s="268">
        <v>39418</v>
      </c>
      <c r="B3287" s="261" t="s">
        <v>3633</v>
      </c>
      <c r="C3287" s="268" t="s">
        <v>111</v>
      </c>
      <c r="D3287" s="283">
        <v>5.94</v>
      </c>
    </row>
    <row r="3288" spans="1:4">
      <c r="A3288" s="268">
        <v>39419</v>
      </c>
      <c r="B3288" s="261" t="s">
        <v>3634</v>
      </c>
      <c r="C3288" s="268" t="s">
        <v>111</v>
      </c>
      <c r="D3288" s="283">
        <v>7.24</v>
      </c>
    </row>
    <row r="3289" spans="1:4">
      <c r="A3289" s="268">
        <v>39420</v>
      </c>
      <c r="B3289" s="261" t="s">
        <v>3635</v>
      </c>
      <c r="C3289" s="268" t="s">
        <v>111</v>
      </c>
      <c r="D3289" s="283">
        <v>7.99</v>
      </c>
    </row>
    <row r="3290" spans="1:4">
      <c r="A3290" s="268">
        <v>39571</v>
      </c>
      <c r="B3290" s="261" t="s">
        <v>3636</v>
      </c>
      <c r="C3290" s="268" t="s">
        <v>111</v>
      </c>
      <c r="D3290" s="283">
        <v>4.83</v>
      </c>
    </row>
    <row r="3291" spans="1:4">
      <c r="A3291" s="268">
        <v>39421</v>
      </c>
      <c r="B3291" s="261" t="s">
        <v>3637</v>
      </c>
      <c r="C3291" s="268" t="s">
        <v>111</v>
      </c>
      <c r="D3291" s="283">
        <v>7.03</v>
      </c>
    </row>
    <row r="3292" spans="1:4">
      <c r="A3292" s="268">
        <v>39422</v>
      </c>
      <c r="B3292" s="261" t="s">
        <v>3638</v>
      </c>
      <c r="C3292" s="268" t="s">
        <v>111</v>
      </c>
      <c r="D3292" s="283">
        <v>8.2100000000000009</v>
      </c>
    </row>
    <row r="3293" spans="1:4">
      <c r="A3293" s="268">
        <v>39423</v>
      </c>
      <c r="B3293" s="261" t="s">
        <v>3639</v>
      </c>
      <c r="C3293" s="268" t="s">
        <v>111</v>
      </c>
      <c r="D3293" s="283">
        <v>9.5299999999999994</v>
      </c>
    </row>
    <row r="3294" spans="1:4">
      <c r="A3294" s="268">
        <v>39426</v>
      </c>
      <c r="B3294" s="261" t="s">
        <v>3640</v>
      </c>
      <c r="C3294" s="268" t="s">
        <v>111</v>
      </c>
      <c r="D3294" s="283">
        <v>21.43</v>
      </c>
    </row>
    <row r="3295" spans="1:4">
      <c r="A3295" s="268">
        <v>39429</v>
      </c>
      <c r="B3295" s="261" t="s">
        <v>3641</v>
      </c>
      <c r="C3295" s="268" t="s">
        <v>111</v>
      </c>
      <c r="D3295" s="283">
        <v>6.76</v>
      </c>
    </row>
    <row r="3296" spans="1:4">
      <c r="A3296" s="268">
        <v>39428</v>
      </c>
      <c r="B3296" s="261" t="s">
        <v>3642</v>
      </c>
      <c r="C3296" s="268" t="s">
        <v>111</v>
      </c>
      <c r="D3296" s="283">
        <v>5.16</v>
      </c>
    </row>
    <row r="3297" spans="1:4">
      <c r="A3297" s="268">
        <v>39572</v>
      </c>
      <c r="B3297" s="261" t="s">
        <v>3643</v>
      </c>
      <c r="C3297" s="268" t="s">
        <v>111</v>
      </c>
      <c r="D3297" s="283">
        <v>4.47</v>
      </c>
    </row>
    <row r="3298" spans="1:4">
      <c r="A3298" s="268">
        <v>39570</v>
      </c>
      <c r="B3298" s="261" t="s">
        <v>3644</v>
      </c>
      <c r="C3298" s="268" t="s">
        <v>111</v>
      </c>
      <c r="D3298" s="283">
        <v>4.74</v>
      </c>
    </row>
    <row r="3299" spans="1:4">
      <c r="A3299" s="268">
        <v>39569</v>
      </c>
      <c r="B3299" s="261" t="s">
        <v>3645</v>
      </c>
      <c r="C3299" s="268" t="s">
        <v>111</v>
      </c>
      <c r="D3299" s="283">
        <v>4.68</v>
      </c>
    </row>
    <row r="3300" spans="1:4">
      <c r="A3300" s="268">
        <v>39328</v>
      </c>
      <c r="B3300" s="261" t="s">
        <v>3646</v>
      </c>
      <c r="C3300" s="268" t="s">
        <v>111</v>
      </c>
      <c r="D3300" s="283">
        <v>4.84</v>
      </c>
    </row>
    <row r="3301" spans="1:4">
      <c r="A3301" s="268">
        <v>39029</v>
      </c>
      <c r="B3301" s="261" t="s">
        <v>3647</v>
      </c>
      <c r="C3301" s="268" t="s">
        <v>111</v>
      </c>
      <c r="D3301" s="283">
        <v>15.13</v>
      </c>
    </row>
    <row r="3302" spans="1:4">
      <c r="A3302" s="268">
        <v>39028</v>
      </c>
      <c r="B3302" s="261" t="s">
        <v>3648</v>
      </c>
      <c r="C3302" s="268" t="s">
        <v>111</v>
      </c>
      <c r="D3302" s="283">
        <v>8.81</v>
      </c>
    </row>
    <row r="3303" spans="1:4">
      <c r="A3303" s="268">
        <v>38541</v>
      </c>
      <c r="B3303" s="261" t="s">
        <v>3649</v>
      </c>
      <c r="C3303" s="268" t="s">
        <v>347</v>
      </c>
      <c r="D3303" s="283"/>
    </row>
    <row r="3304" spans="1:4">
      <c r="A3304" s="268">
        <v>38542</v>
      </c>
      <c r="B3304" s="261" t="s">
        <v>3650</v>
      </c>
      <c r="C3304" s="268" t="s">
        <v>347</v>
      </c>
      <c r="D3304" s="283"/>
    </row>
    <row r="3305" spans="1:4">
      <c r="A3305" s="268">
        <v>45080</v>
      </c>
      <c r="B3305" s="261" t="s">
        <v>3651</v>
      </c>
      <c r="C3305" s="268" t="s">
        <v>347</v>
      </c>
      <c r="D3305" s="283"/>
    </row>
    <row r="3306" spans="1:4">
      <c r="A3306" s="268">
        <v>38543</v>
      </c>
      <c r="B3306" s="261" t="s">
        <v>3652</v>
      </c>
      <c r="C3306" s="268" t="s">
        <v>347</v>
      </c>
      <c r="D3306" s="283"/>
    </row>
    <row r="3307" spans="1:4">
      <c r="A3307" s="268">
        <v>44002</v>
      </c>
      <c r="B3307" s="261" t="s">
        <v>3653</v>
      </c>
      <c r="C3307" s="268" t="s">
        <v>347</v>
      </c>
      <c r="D3307" s="283"/>
    </row>
    <row r="3308" spans="1:4">
      <c r="A3308" s="268">
        <v>43886</v>
      </c>
      <c r="B3308" s="261" t="s">
        <v>3654</v>
      </c>
      <c r="C3308" s="268" t="s">
        <v>347</v>
      </c>
      <c r="D3308" s="283"/>
    </row>
    <row r="3309" spans="1:4">
      <c r="A3309" s="268">
        <v>40791</v>
      </c>
      <c r="B3309" s="261" t="s">
        <v>3655</v>
      </c>
      <c r="C3309" s="268" t="s">
        <v>347</v>
      </c>
      <c r="D3309" s="283"/>
    </row>
    <row r="3310" spans="1:4">
      <c r="A3310" s="268">
        <v>44003</v>
      </c>
      <c r="B3310" s="261" t="s">
        <v>3656</v>
      </c>
      <c r="C3310" s="268" t="s">
        <v>347</v>
      </c>
      <c r="D3310" s="283"/>
    </row>
    <row r="3311" spans="1:4">
      <c r="A3311" s="268">
        <v>44548</v>
      </c>
      <c r="B3311" s="261" t="s">
        <v>3657</v>
      </c>
      <c r="C3311" s="268" t="s">
        <v>347</v>
      </c>
      <c r="D3311" s="283"/>
    </row>
    <row r="3312" spans="1:4">
      <c r="A3312" s="268">
        <v>44550</v>
      </c>
      <c r="B3312" s="261" t="s">
        <v>3658</v>
      </c>
      <c r="C3312" s="268" t="s">
        <v>347</v>
      </c>
      <c r="D3312" s="283"/>
    </row>
    <row r="3313" spans="1:4">
      <c r="A3313" s="268">
        <v>44549</v>
      </c>
      <c r="B3313" s="261" t="s">
        <v>3659</v>
      </c>
      <c r="C3313" s="268" t="s">
        <v>347</v>
      </c>
      <c r="D3313" s="283"/>
    </row>
    <row r="3314" spans="1:4">
      <c r="A3314" s="268">
        <v>41982</v>
      </c>
      <c r="B3314" s="261" t="s">
        <v>3660</v>
      </c>
      <c r="C3314" s="268" t="s">
        <v>347</v>
      </c>
      <c r="D3314" s="283"/>
    </row>
    <row r="3315" spans="1:4">
      <c r="A3315" s="268">
        <v>39012</v>
      </c>
      <c r="B3315" s="261" t="s">
        <v>3661</v>
      </c>
      <c r="C3315" s="268" t="s">
        <v>347</v>
      </c>
      <c r="D3315" s="283"/>
    </row>
    <row r="3316" spans="1:4">
      <c r="A3316" s="268">
        <v>40435</v>
      </c>
      <c r="B3316" s="261" t="s">
        <v>3662</v>
      </c>
      <c r="C3316" s="268" t="s">
        <v>347</v>
      </c>
      <c r="D3316" s="283"/>
    </row>
    <row r="3317" spans="1:4">
      <c r="A3317" s="268">
        <v>45265</v>
      </c>
      <c r="B3317" s="261" t="s">
        <v>3663</v>
      </c>
      <c r="C3317" s="268" t="s">
        <v>757</v>
      </c>
      <c r="D3317" s="283">
        <v>34.909999999999997</v>
      </c>
    </row>
    <row r="3318" spans="1:4">
      <c r="A3318" s="268">
        <v>13617</v>
      </c>
      <c r="B3318" s="261" t="s">
        <v>3664</v>
      </c>
      <c r="C3318" s="268" t="s">
        <v>347</v>
      </c>
      <c r="D3318" s="283">
        <v>106459.43</v>
      </c>
    </row>
    <row r="3319" spans="1:4">
      <c r="A3319" s="268">
        <v>35274</v>
      </c>
      <c r="B3319" s="261" t="s">
        <v>3665</v>
      </c>
      <c r="C3319" s="268" t="s">
        <v>111</v>
      </c>
      <c r="D3319" s="283">
        <v>55.38</v>
      </c>
    </row>
    <row r="3320" spans="1:4">
      <c r="A3320" s="268">
        <v>35275</v>
      </c>
      <c r="B3320" s="261" t="s">
        <v>3666</v>
      </c>
      <c r="C3320" s="268" t="s">
        <v>111</v>
      </c>
      <c r="D3320" s="283">
        <v>117.54</v>
      </c>
    </row>
    <row r="3321" spans="1:4">
      <c r="A3321" s="268">
        <v>35276</v>
      </c>
      <c r="B3321" s="261" t="s">
        <v>3667</v>
      </c>
      <c r="C3321" s="268" t="s">
        <v>111</v>
      </c>
      <c r="D3321" s="283">
        <v>204.52</v>
      </c>
    </row>
    <row r="3322" spans="1:4">
      <c r="A3322" s="268">
        <v>11091</v>
      </c>
      <c r="B3322" s="261" t="s">
        <v>3668</v>
      </c>
      <c r="C3322" s="268" t="s">
        <v>347</v>
      </c>
      <c r="D3322" s="283">
        <v>1.1599999999999999</v>
      </c>
    </row>
    <row r="3323" spans="1:4">
      <c r="A3323" s="268">
        <v>37586</v>
      </c>
      <c r="B3323" s="261" t="s">
        <v>3669</v>
      </c>
      <c r="C3323" s="268" t="s">
        <v>2426</v>
      </c>
      <c r="D3323" s="283"/>
    </row>
    <row r="3324" spans="1:4">
      <c r="A3324" s="268">
        <v>37395</v>
      </c>
      <c r="B3324" s="261" t="s">
        <v>3670</v>
      </c>
      <c r="C3324" s="268" t="s">
        <v>2426</v>
      </c>
      <c r="D3324" s="283"/>
    </row>
    <row r="3325" spans="1:4">
      <c r="A3325" s="268">
        <v>14147</v>
      </c>
      <c r="B3325" s="261" t="s">
        <v>3671</v>
      </c>
      <c r="C3325" s="268" t="s">
        <v>2426</v>
      </c>
      <c r="D3325" s="283"/>
    </row>
    <row r="3326" spans="1:4">
      <c r="A3326" s="268">
        <v>37396</v>
      </c>
      <c r="B3326" s="261" t="s">
        <v>3672</v>
      </c>
      <c r="C3326" s="268" t="s">
        <v>2426</v>
      </c>
      <c r="D3326" s="283"/>
    </row>
    <row r="3327" spans="1:4">
      <c r="A3327" s="268">
        <v>37397</v>
      </c>
      <c r="B3327" s="261" t="s">
        <v>3673</v>
      </c>
      <c r="C3327" s="268" t="s">
        <v>2426</v>
      </c>
      <c r="D3327" s="283"/>
    </row>
    <row r="3328" spans="1:4">
      <c r="A3328" s="268">
        <v>43606</v>
      </c>
      <c r="B3328" s="261" t="s">
        <v>3674</v>
      </c>
      <c r="C3328" s="268" t="s">
        <v>347</v>
      </c>
      <c r="D3328" s="283">
        <v>9.8699999999999992</v>
      </c>
    </row>
    <row r="3329" spans="1:4">
      <c r="A3329" s="268">
        <v>444</v>
      </c>
      <c r="B3329" s="261" t="s">
        <v>3675</v>
      </c>
      <c r="C3329" s="268" t="s">
        <v>347</v>
      </c>
      <c r="D3329" s="283"/>
    </row>
    <row r="3330" spans="1:4">
      <c r="A3330" s="268">
        <v>445</v>
      </c>
      <c r="B3330" s="261" t="s">
        <v>3676</v>
      </c>
      <c r="C3330" s="268" t="s">
        <v>347</v>
      </c>
      <c r="D3330" s="283"/>
    </row>
    <row r="3331" spans="1:4">
      <c r="A3331" s="268">
        <v>4783</v>
      </c>
      <c r="B3331" s="261" t="s">
        <v>3677</v>
      </c>
      <c r="C3331" s="268" t="s">
        <v>101</v>
      </c>
      <c r="D3331" s="283">
        <v>20.87</v>
      </c>
    </row>
    <row r="3332" spans="1:4">
      <c r="A3332" s="268">
        <v>41079</v>
      </c>
      <c r="B3332" s="261" t="s">
        <v>3678</v>
      </c>
      <c r="C3332" s="268" t="s">
        <v>493</v>
      </c>
      <c r="D3332" s="283">
        <v>3652.11</v>
      </c>
    </row>
    <row r="3333" spans="1:4">
      <c r="A3333" s="268">
        <v>12874</v>
      </c>
      <c r="B3333" s="261" t="s">
        <v>3679</v>
      </c>
      <c r="C3333" s="268" t="s">
        <v>101</v>
      </c>
      <c r="D3333" s="283">
        <v>20.260000000000002</v>
      </c>
    </row>
    <row r="3334" spans="1:4">
      <c r="A3334" s="268">
        <v>41082</v>
      </c>
      <c r="B3334" s="261" t="s">
        <v>3680</v>
      </c>
      <c r="C3334" s="268" t="s">
        <v>493</v>
      </c>
      <c r="D3334" s="283">
        <v>3546.43</v>
      </c>
    </row>
    <row r="3335" spans="1:4">
      <c r="A3335" s="268">
        <v>4785</v>
      </c>
      <c r="B3335" s="261" t="s">
        <v>3681</v>
      </c>
      <c r="C3335" s="268" t="s">
        <v>101</v>
      </c>
      <c r="D3335" s="283">
        <v>20.87</v>
      </c>
    </row>
    <row r="3336" spans="1:4">
      <c r="A3336" s="268">
        <v>41081</v>
      </c>
      <c r="B3336" s="261" t="s">
        <v>3682</v>
      </c>
      <c r="C3336" s="268" t="s">
        <v>493</v>
      </c>
      <c r="D3336" s="283">
        <v>3652.11</v>
      </c>
    </row>
    <row r="3337" spans="1:4">
      <c r="A3337" s="268">
        <v>4801</v>
      </c>
      <c r="B3337" s="261" t="s">
        <v>3683</v>
      </c>
      <c r="C3337" s="268" t="s">
        <v>147</v>
      </c>
      <c r="D3337" s="283">
        <v>108.91</v>
      </c>
    </row>
    <row r="3338" spans="1:4">
      <c r="A3338" s="268">
        <v>4794</v>
      </c>
      <c r="B3338" s="261" t="s">
        <v>3684</v>
      </c>
      <c r="C3338" s="268" t="s">
        <v>147</v>
      </c>
      <c r="D3338" s="283">
        <v>496.02</v>
      </c>
    </row>
    <row r="3339" spans="1:4">
      <c r="A3339" s="268">
        <v>4796</v>
      </c>
      <c r="B3339" s="261" t="s">
        <v>3685</v>
      </c>
      <c r="C3339" s="268" t="s">
        <v>147</v>
      </c>
      <c r="D3339" s="283">
        <v>301.27999999999997</v>
      </c>
    </row>
    <row r="3340" spans="1:4">
      <c r="A3340" s="268">
        <v>4800</v>
      </c>
      <c r="B3340" s="261" t="s">
        <v>3686</v>
      </c>
      <c r="C3340" s="268" t="s">
        <v>147</v>
      </c>
      <c r="D3340" s="283">
        <v>82.85</v>
      </c>
    </row>
    <row r="3341" spans="1:4">
      <c r="A3341" s="268">
        <v>4795</v>
      </c>
      <c r="B3341" s="261" t="s">
        <v>3687</v>
      </c>
      <c r="C3341" s="268" t="s">
        <v>147</v>
      </c>
      <c r="D3341" s="283">
        <v>482.85</v>
      </c>
    </row>
    <row r="3342" spans="1:4">
      <c r="A3342" s="268">
        <v>1292</v>
      </c>
      <c r="B3342" s="261" t="s">
        <v>3688</v>
      </c>
      <c r="C3342" s="268" t="s">
        <v>147</v>
      </c>
      <c r="D3342" s="283">
        <v>42.36</v>
      </c>
    </row>
    <row r="3343" spans="1:4">
      <c r="A3343" s="268">
        <v>1287</v>
      </c>
      <c r="B3343" s="261" t="s">
        <v>3689</v>
      </c>
      <c r="C3343" s="268" t="s">
        <v>147</v>
      </c>
      <c r="D3343" s="283">
        <v>33.909999999999997</v>
      </c>
    </row>
    <row r="3344" spans="1:4">
      <c r="A3344" s="268">
        <v>4786</v>
      </c>
      <c r="B3344" s="261" t="s">
        <v>3690</v>
      </c>
      <c r="C3344" s="268" t="s">
        <v>147</v>
      </c>
      <c r="D3344" s="283"/>
    </row>
    <row r="3345" spans="1:4">
      <c r="A3345" s="268">
        <v>10840</v>
      </c>
      <c r="B3345" s="261" t="s">
        <v>3691</v>
      </c>
      <c r="C3345" s="268" t="s">
        <v>147</v>
      </c>
      <c r="D3345" s="283">
        <v>525</v>
      </c>
    </row>
    <row r="3346" spans="1:4">
      <c r="A3346" s="268">
        <v>10841</v>
      </c>
      <c r="B3346" s="261" t="s">
        <v>3692</v>
      </c>
      <c r="C3346" s="268" t="s">
        <v>147</v>
      </c>
      <c r="D3346" s="283">
        <v>396.22</v>
      </c>
    </row>
    <row r="3347" spans="1:4">
      <c r="A3347" s="268">
        <v>44540</v>
      </c>
      <c r="B3347" s="261" t="s">
        <v>3693</v>
      </c>
      <c r="C3347" s="268" t="s">
        <v>147</v>
      </c>
      <c r="D3347" s="283">
        <v>506.28</v>
      </c>
    </row>
    <row r="3348" spans="1:4">
      <c r="A3348" s="268">
        <v>10842</v>
      </c>
      <c r="B3348" s="261" t="s">
        <v>3694</v>
      </c>
      <c r="C3348" s="268" t="s">
        <v>147</v>
      </c>
      <c r="D3348" s="283">
        <v>572.32000000000005</v>
      </c>
    </row>
    <row r="3349" spans="1:4">
      <c r="A3349" s="268">
        <v>45190</v>
      </c>
      <c r="B3349" s="261" t="s">
        <v>3695</v>
      </c>
      <c r="C3349" s="268" t="s">
        <v>147</v>
      </c>
      <c r="D3349" s="283">
        <v>69.95</v>
      </c>
    </row>
    <row r="3350" spans="1:4">
      <c r="A3350" s="268">
        <v>45191</v>
      </c>
      <c r="B3350" s="261" t="s">
        <v>3696</v>
      </c>
      <c r="C3350" s="268" t="s">
        <v>147</v>
      </c>
      <c r="D3350" s="283">
        <v>118.67</v>
      </c>
    </row>
    <row r="3351" spans="1:4">
      <c r="A3351" s="268">
        <v>38180</v>
      </c>
      <c r="B3351" s="261" t="s">
        <v>3697</v>
      </c>
      <c r="C3351" s="268" t="s">
        <v>147</v>
      </c>
      <c r="D3351" s="283">
        <v>242.57</v>
      </c>
    </row>
    <row r="3352" spans="1:4">
      <c r="A3352" s="268">
        <v>40648</v>
      </c>
      <c r="B3352" s="261" t="s">
        <v>3698</v>
      </c>
      <c r="C3352" s="268" t="s">
        <v>147</v>
      </c>
      <c r="D3352" s="283"/>
    </row>
    <row r="3353" spans="1:4">
      <c r="A3353" s="268">
        <v>40649</v>
      </c>
      <c r="B3353" s="261" t="s">
        <v>3699</v>
      </c>
      <c r="C3353" s="268" t="s">
        <v>147</v>
      </c>
      <c r="D3353" s="283"/>
    </row>
    <row r="3354" spans="1:4">
      <c r="A3354" s="268">
        <v>40650</v>
      </c>
      <c r="B3354" s="261" t="s">
        <v>3700</v>
      </c>
      <c r="C3354" s="268" t="s">
        <v>147</v>
      </c>
      <c r="D3354" s="283"/>
    </row>
    <row r="3355" spans="1:4">
      <c r="A3355" s="268">
        <v>40651</v>
      </c>
      <c r="B3355" s="261" t="s">
        <v>3701</v>
      </c>
      <c r="C3355" s="268" t="s">
        <v>147</v>
      </c>
      <c r="D3355" s="283"/>
    </row>
    <row r="3356" spans="1:4">
      <c r="A3356" s="268">
        <v>40652</v>
      </c>
      <c r="B3356" s="261" t="s">
        <v>3702</v>
      </c>
      <c r="C3356" s="268" t="s">
        <v>147</v>
      </c>
      <c r="D3356" s="283"/>
    </row>
    <row r="3357" spans="1:4">
      <c r="A3357" s="268">
        <v>40647</v>
      </c>
      <c r="B3357" s="261" t="s">
        <v>3703</v>
      </c>
      <c r="C3357" s="268" t="s">
        <v>147</v>
      </c>
      <c r="D3357" s="283"/>
    </row>
    <row r="3358" spans="1:4">
      <c r="A3358" s="268">
        <v>40653</v>
      </c>
      <c r="B3358" s="261" t="s">
        <v>3704</v>
      </c>
      <c r="C3358" s="268" t="s">
        <v>147</v>
      </c>
      <c r="D3358" s="283"/>
    </row>
    <row r="3359" spans="1:4">
      <c r="A3359" s="268">
        <v>38135</v>
      </c>
      <c r="B3359" s="261" t="s">
        <v>3705</v>
      </c>
      <c r="C3359" s="268" t="s">
        <v>147</v>
      </c>
      <c r="D3359" s="283">
        <v>80.48</v>
      </c>
    </row>
    <row r="3360" spans="1:4">
      <c r="A3360" s="268">
        <v>36178</v>
      </c>
      <c r="B3360" s="261" t="s">
        <v>3706</v>
      </c>
      <c r="C3360" s="268" t="s">
        <v>347</v>
      </c>
      <c r="D3360" s="283">
        <v>13.46</v>
      </c>
    </row>
    <row r="3361" spans="1:4">
      <c r="A3361" s="268">
        <v>38181</v>
      </c>
      <c r="B3361" s="261" t="s">
        <v>3707</v>
      </c>
      <c r="C3361" s="268" t="s">
        <v>147</v>
      </c>
      <c r="D3361" s="283">
        <v>331.14</v>
      </c>
    </row>
    <row r="3362" spans="1:4">
      <c r="A3362" s="268">
        <v>38182</v>
      </c>
      <c r="B3362" s="261" t="s">
        <v>3708</v>
      </c>
      <c r="C3362" s="268" t="s">
        <v>147</v>
      </c>
      <c r="D3362" s="283">
        <v>315.42</v>
      </c>
    </row>
    <row r="3363" spans="1:4">
      <c r="A3363" s="268">
        <v>38186</v>
      </c>
      <c r="B3363" s="261" t="s">
        <v>3709</v>
      </c>
      <c r="C3363" s="268" t="s">
        <v>147</v>
      </c>
      <c r="D3363" s="283">
        <v>819.9</v>
      </c>
    </row>
    <row r="3364" spans="1:4">
      <c r="A3364" s="268">
        <v>38185</v>
      </c>
      <c r="B3364" s="261" t="s">
        <v>3710</v>
      </c>
      <c r="C3364" s="268" t="s">
        <v>147</v>
      </c>
      <c r="D3364" s="283">
        <v>729.99</v>
      </c>
    </row>
    <row r="3365" spans="1:4">
      <c r="A3365" s="268">
        <v>40654</v>
      </c>
      <c r="B3365" s="261" t="s">
        <v>3711</v>
      </c>
      <c r="C3365" s="268" t="s">
        <v>147</v>
      </c>
      <c r="D3365" s="283"/>
    </row>
    <row r="3366" spans="1:4">
      <c r="A3366" s="268">
        <v>44541</v>
      </c>
      <c r="B3366" s="261" t="s">
        <v>3712</v>
      </c>
      <c r="C3366" s="268" t="s">
        <v>147</v>
      </c>
      <c r="D3366" s="283">
        <v>418.23</v>
      </c>
    </row>
    <row r="3367" spans="1:4">
      <c r="A3367" s="268">
        <v>4822</v>
      </c>
      <c r="B3367" s="261" t="s">
        <v>3713</v>
      </c>
      <c r="C3367" s="268" t="s">
        <v>147</v>
      </c>
      <c r="D3367" s="283">
        <v>544.82000000000005</v>
      </c>
    </row>
    <row r="3368" spans="1:4">
      <c r="A3368" s="268">
        <v>4818</v>
      </c>
      <c r="B3368" s="261" t="s">
        <v>3714</v>
      </c>
      <c r="C3368" s="268" t="s">
        <v>147</v>
      </c>
      <c r="D3368" s="283">
        <v>560</v>
      </c>
    </row>
    <row r="3369" spans="1:4">
      <c r="A3369" s="268">
        <v>39567</v>
      </c>
      <c r="B3369" s="261" t="s">
        <v>3715</v>
      </c>
      <c r="C3369" s="268" t="s">
        <v>147</v>
      </c>
      <c r="D3369" s="283">
        <v>40.56</v>
      </c>
    </row>
    <row r="3370" spans="1:4">
      <c r="A3370" s="268">
        <v>39566</v>
      </c>
      <c r="B3370" s="261" t="s">
        <v>3716</v>
      </c>
      <c r="C3370" s="268" t="s">
        <v>147</v>
      </c>
      <c r="D3370" s="283">
        <v>42.93</v>
      </c>
    </row>
    <row r="3371" spans="1:4">
      <c r="A3371" s="268">
        <v>39416</v>
      </c>
      <c r="B3371" s="261" t="s">
        <v>3717</v>
      </c>
      <c r="C3371" s="268" t="s">
        <v>147</v>
      </c>
      <c r="D3371" s="283">
        <v>26.17</v>
      </c>
    </row>
    <row r="3372" spans="1:4">
      <c r="A3372" s="268">
        <v>39417</v>
      </c>
      <c r="B3372" s="261" t="s">
        <v>3718</v>
      </c>
      <c r="C3372" s="268" t="s">
        <v>147</v>
      </c>
      <c r="D3372" s="283">
        <v>25.52</v>
      </c>
    </row>
    <row r="3373" spans="1:4">
      <c r="A3373" s="268">
        <v>43742</v>
      </c>
      <c r="B3373" s="261" t="s">
        <v>3719</v>
      </c>
      <c r="C3373" s="268" t="s">
        <v>147</v>
      </c>
      <c r="D3373" s="283">
        <v>27.53</v>
      </c>
    </row>
    <row r="3374" spans="1:4">
      <c r="A3374" s="268">
        <v>39414</v>
      </c>
      <c r="B3374" s="261" t="s">
        <v>3720</v>
      </c>
      <c r="C3374" s="268" t="s">
        <v>147</v>
      </c>
      <c r="D3374" s="283">
        <v>24.78</v>
      </c>
    </row>
    <row r="3375" spans="1:4">
      <c r="A3375" s="268">
        <v>39415</v>
      </c>
      <c r="B3375" s="261" t="s">
        <v>3721</v>
      </c>
      <c r="C3375" s="268" t="s">
        <v>147</v>
      </c>
      <c r="D3375" s="283">
        <v>21.36</v>
      </c>
    </row>
    <row r="3376" spans="1:4">
      <c r="A3376" s="268">
        <v>43740</v>
      </c>
      <c r="B3376" s="261" t="s">
        <v>3722</v>
      </c>
      <c r="C3376" s="268" t="s">
        <v>147</v>
      </c>
      <c r="D3376" s="283">
        <v>26.08</v>
      </c>
    </row>
    <row r="3377" spans="1:4">
      <c r="A3377" s="268">
        <v>39412</v>
      </c>
      <c r="B3377" s="261" t="s">
        <v>3723</v>
      </c>
      <c r="C3377" s="268" t="s">
        <v>147</v>
      </c>
      <c r="D3377" s="283">
        <v>17.89</v>
      </c>
    </row>
    <row r="3378" spans="1:4">
      <c r="A3378" s="268">
        <v>39413</v>
      </c>
      <c r="B3378" s="261" t="s">
        <v>3724</v>
      </c>
      <c r="C3378" s="268" t="s">
        <v>147</v>
      </c>
      <c r="D3378" s="283">
        <v>19.34</v>
      </c>
    </row>
    <row r="3379" spans="1:4">
      <c r="A3379" s="268">
        <v>43741</v>
      </c>
      <c r="B3379" s="261" t="s">
        <v>3725</v>
      </c>
      <c r="C3379" s="268" t="s">
        <v>147</v>
      </c>
      <c r="D3379" s="283">
        <v>20.62</v>
      </c>
    </row>
    <row r="3380" spans="1:4">
      <c r="A3380" s="268">
        <v>11062</v>
      </c>
      <c r="B3380" s="261" t="s">
        <v>3726</v>
      </c>
      <c r="C3380" s="268" t="s">
        <v>147</v>
      </c>
      <c r="D3380" s="283">
        <v>62.12</v>
      </c>
    </row>
    <row r="3381" spans="1:4">
      <c r="A3381" s="268">
        <v>11063</v>
      </c>
      <c r="B3381" s="261" t="s">
        <v>3727</v>
      </c>
      <c r="C3381" s="268" t="s">
        <v>147</v>
      </c>
      <c r="D3381" s="283">
        <v>38.020000000000003</v>
      </c>
    </row>
    <row r="3382" spans="1:4">
      <c r="A3382" s="268">
        <v>13521</v>
      </c>
      <c r="B3382" s="261" t="s">
        <v>3728</v>
      </c>
      <c r="C3382" s="268" t="s">
        <v>347</v>
      </c>
      <c r="D3382" s="283"/>
    </row>
    <row r="3383" spans="1:4">
      <c r="A3383" s="268">
        <v>10851</v>
      </c>
      <c r="B3383" s="261" t="s">
        <v>3729</v>
      </c>
      <c r="C3383" s="268" t="s">
        <v>347</v>
      </c>
      <c r="D3383" s="283"/>
    </row>
    <row r="3384" spans="1:4">
      <c r="A3384" s="268">
        <v>39515</v>
      </c>
      <c r="B3384" s="261" t="s">
        <v>3730</v>
      </c>
      <c r="C3384" s="268" t="s">
        <v>347</v>
      </c>
      <c r="D3384" s="283">
        <v>42.57</v>
      </c>
    </row>
    <row r="3385" spans="1:4">
      <c r="A3385" s="268">
        <v>39516</v>
      </c>
      <c r="B3385" s="261" t="s">
        <v>3731</v>
      </c>
      <c r="C3385" s="268" t="s">
        <v>347</v>
      </c>
      <c r="D3385" s="283">
        <v>35.89</v>
      </c>
    </row>
    <row r="3386" spans="1:4">
      <c r="A3386" s="268">
        <v>39514</v>
      </c>
      <c r="B3386" s="261" t="s">
        <v>3732</v>
      </c>
      <c r="C3386" s="268" t="s">
        <v>347</v>
      </c>
      <c r="D3386" s="283">
        <v>22.33</v>
      </c>
    </row>
    <row r="3387" spans="1:4">
      <c r="A3387" s="268">
        <v>4812</v>
      </c>
      <c r="B3387" s="261" t="s">
        <v>3733</v>
      </c>
      <c r="C3387" s="268" t="s">
        <v>147</v>
      </c>
      <c r="D3387" s="283">
        <v>10.73</v>
      </c>
    </row>
    <row r="3388" spans="1:4">
      <c r="A3388" s="268">
        <v>10849</v>
      </c>
      <c r="B3388" s="261" t="s">
        <v>3734</v>
      </c>
      <c r="C3388" s="268" t="s">
        <v>347</v>
      </c>
      <c r="D3388" s="283"/>
    </row>
    <row r="3389" spans="1:4">
      <c r="A3389" s="268">
        <v>10848</v>
      </c>
      <c r="B3389" s="261" t="s">
        <v>3735</v>
      </c>
      <c r="C3389" s="268" t="s">
        <v>347</v>
      </c>
      <c r="D3389" s="283"/>
    </row>
    <row r="3390" spans="1:4">
      <c r="A3390" s="268">
        <v>4813</v>
      </c>
      <c r="B3390" s="261" t="s">
        <v>3736</v>
      </c>
      <c r="C3390" s="268" t="s">
        <v>147</v>
      </c>
      <c r="D3390" s="283"/>
    </row>
    <row r="3391" spans="1:4">
      <c r="A3391" s="268">
        <v>37560</v>
      </c>
      <c r="B3391" s="261" t="s">
        <v>3737</v>
      </c>
      <c r="C3391" s="268" t="s">
        <v>347</v>
      </c>
      <c r="D3391" s="283">
        <v>59.06</v>
      </c>
    </row>
    <row r="3392" spans="1:4">
      <c r="A3392" s="268">
        <v>37557</v>
      </c>
      <c r="B3392" s="261" t="s">
        <v>3738</v>
      </c>
      <c r="C3392" s="268" t="s">
        <v>347</v>
      </c>
      <c r="D3392" s="283">
        <v>17.93</v>
      </c>
    </row>
    <row r="3393" spans="1:4">
      <c r="A3393" s="268">
        <v>37556</v>
      </c>
      <c r="B3393" s="261" t="s">
        <v>3739</v>
      </c>
      <c r="C3393" s="268" t="s">
        <v>347</v>
      </c>
      <c r="D3393" s="283">
        <v>34.700000000000003</v>
      </c>
    </row>
    <row r="3394" spans="1:4">
      <c r="A3394" s="268">
        <v>37559</v>
      </c>
      <c r="B3394" s="261" t="s">
        <v>3740</v>
      </c>
      <c r="C3394" s="268" t="s">
        <v>347</v>
      </c>
      <c r="D3394" s="283">
        <v>42.56</v>
      </c>
    </row>
    <row r="3395" spans="1:4">
      <c r="A3395" s="268">
        <v>37539</v>
      </c>
      <c r="B3395" s="261" t="s">
        <v>3741</v>
      </c>
      <c r="C3395" s="268" t="s">
        <v>347</v>
      </c>
      <c r="D3395" s="283">
        <v>30</v>
      </c>
    </row>
    <row r="3396" spans="1:4">
      <c r="A3396" s="268">
        <v>37558</v>
      </c>
      <c r="B3396" s="261" t="s">
        <v>3742</v>
      </c>
      <c r="C3396" s="268" t="s">
        <v>347</v>
      </c>
      <c r="D3396" s="283">
        <v>55.93</v>
      </c>
    </row>
    <row r="3397" spans="1:4">
      <c r="A3397" s="268">
        <v>34723</v>
      </c>
      <c r="B3397" s="261" t="s">
        <v>3743</v>
      </c>
      <c r="C3397" s="268" t="s">
        <v>147</v>
      </c>
      <c r="D3397" s="283"/>
    </row>
    <row r="3398" spans="1:4">
      <c r="A3398" s="268">
        <v>34721</v>
      </c>
      <c r="B3398" s="261" t="s">
        <v>3744</v>
      </c>
      <c r="C3398" s="268" t="s">
        <v>147</v>
      </c>
      <c r="D3398" s="283"/>
    </row>
    <row r="3399" spans="1:4">
      <c r="A3399" s="268">
        <v>4309</v>
      </c>
      <c r="B3399" s="261" t="s">
        <v>3745</v>
      </c>
      <c r="C3399" s="268" t="s">
        <v>347</v>
      </c>
      <c r="D3399" s="283">
        <v>5.2</v>
      </c>
    </row>
    <row r="3400" spans="1:4">
      <c r="A3400" s="268">
        <v>4307</v>
      </c>
      <c r="B3400" s="261" t="s">
        <v>3746</v>
      </c>
      <c r="C3400" s="268" t="s">
        <v>347</v>
      </c>
      <c r="D3400" s="283">
        <v>8.89</v>
      </c>
    </row>
    <row r="3401" spans="1:4">
      <c r="A3401" s="268">
        <v>10850</v>
      </c>
      <c r="B3401" s="261" t="s">
        <v>3747</v>
      </c>
      <c r="C3401" s="268" t="s">
        <v>347</v>
      </c>
      <c r="D3401" s="283"/>
    </row>
    <row r="3402" spans="1:4">
      <c r="A3402" s="268">
        <v>42438</v>
      </c>
      <c r="B3402" s="261" t="s">
        <v>3748</v>
      </c>
      <c r="C3402" s="268" t="s">
        <v>347</v>
      </c>
      <c r="D3402" s="283"/>
    </row>
    <row r="3403" spans="1:4">
      <c r="A3403" s="268">
        <v>4792</v>
      </c>
      <c r="B3403" s="261" t="s">
        <v>3749</v>
      </c>
      <c r="C3403" s="268" t="s">
        <v>147</v>
      </c>
      <c r="D3403" s="283">
        <v>232.85</v>
      </c>
    </row>
    <row r="3404" spans="1:4">
      <c r="A3404" s="268">
        <v>4790</v>
      </c>
      <c r="B3404" s="261" t="s">
        <v>3750</v>
      </c>
      <c r="C3404" s="268" t="s">
        <v>147</v>
      </c>
      <c r="D3404" s="283">
        <v>140</v>
      </c>
    </row>
    <row r="3405" spans="1:4">
      <c r="A3405" s="268">
        <v>40671</v>
      </c>
      <c r="B3405" s="261" t="s">
        <v>3751</v>
      </c>
      <c r="C3405" s="268" t="s">
        <v>147</v>
      </c>
      <c r="D3405" s="283">
        <v>83.89</v>
      </c>
    </row>
    <row r="3406" spans="1:4">
      <c r="A3406" s="268">
        <v>7552</v>
      </c>
      <c r="B3406" s="261" t="s">
        <v>3752</v>
      </c>
      <c r="C3406" s="268" t="s">
        <v>347</v>
      </c>
      <c r="D3406" s="283"/>
    </row>
    <row r="3407" spans="1:4">
      <c r="A3407" s="268">
        <v>4893</v>
      </c>
      <c r="B3407" s="261" t="s">
        <v>3753</v>
      </c>
      <c r="C3407" s="268" t="s">
        <v>347</v>
      </c>
      <c r="D3407" s="283"/>
    </row>
    <row r="3408" spans="1:4">
      <c r="A3408" s="268">
        <v>4894</v>
      </c>
      <c r="B3408" s="261" t="s">
        <v>3754</v>
      </c>
      <c r="C3408" s="268" t="s">
        <v>347</v>
      </c>
      <c r="D3408" s="283"/>
    </row>
    <row r="3409" spans="1:4">
      <c r="A3409" s="268">
        <v>4890</v>
      </c>
      <c r="B3409" s="261" t="s">
        <v>3755</v>
      </c>
      <c r="C3409" s="268" t="s">
        <v>347</v>
      </c>
      <c r="D3409" s="283"/>
    </row>
    <row r="3410" spans="1:4">
      <c r="A3410" s="268">
        <v>4888</v>
      </c>
      <c r="B3410" s="261" t="s">
        <v>3756</v>
      </c>
      <c r="C3410" s="268" t="s">
        <v>347</v>
      </c>
      <c r="D3410" s="283"/>
    </row>
    <row r="3411" spans="1:4">
      <c r="A3411" s="268">
        <v>12411</v>
      </c>
      <c r="B3411" s="261" t="s">
        <v>3757</v>
      </c>
      <c r="C3411" s="268" t="s">
        <v>347</v>
      </c>
      <c r="D3411" s="283"/>
    </row>
    <row r="3412" spans="1:4">
      <c r="A3412" s="268">
        <v>4891</v>
      </c>
      <c r="B3412" s="261" t="s">
        <v>3758</v>
      </c>
      <c r="C3412" s="268" t="s">
        <v>347</v>
      </c>
      <c r="D3412" s="283"/>
    </row>
    <row r="3413" spans="1:4">
      <c r="A3413" s="268">
        <v>4892</v>
      </c>
      <c r="B3413" s="261" t="s">
        <v>3759</v>
      </c>
      <c r="C3413" s="268" t="s">
        <v>347</v>
      </c>
      <c r="D3413" s="283"/>
    </row>
    <row r="3414" spans="1:4">
      <c r="A3414" s="268">
        <v>4889</v>
      </c>
      <c r="B3414" s="261" t="s">
        <v>3760</v>
      </c>
      <c r="C3414" s="268" t="s">
        <v>347</v>
      </c>
      <c r="D3414" s="283"/>
    </row>
    <row r="3415" spans="1:4">
      <c r="A3415" s="268">
        <v>12412</v>
      </c>
      <c r="B3415" s="261" t="s">
        <v>3761</v>
      </c>
      <c r="C3415" s="268" t="s">
        <v>347</v>
      </c>
      <c r="D3415" s="283"/>
    </row>
    <row r="3416" spans="1:4">
      <c r="A3416" s="268">
        <v>4907</v>
      </c>
      <c r="B3416" s="261" t="s">
        <v>3762</v>
      </c>
      <c r="C3416" s="268" t="s">
        <v>347</v>
      </c>
      <c r="D3416" s="283">
        <v>17.75</v>
      </c>
    </row>
    <row r="3417" spans="1:4">
      <c r="A3417" s="268">
        <v>4902</v>
      </c>
      <c r="B3417" s="261" t="s">
        <v>3763</v>
      </c>
      <c r="C3417" s="268" t="s">
        <v>347</v>
      </c>
      <c r="D3417" s="283">
        <v>46.06</v>
      </c>
    </row>
    <row r="3418" spans="1:4">
      <c r="A3418" s="268">
        <v>4741</v>
      </c>
      <c r="B3418" s="261" t="s">
        <v>3764</v>
      </c>
      <c r="C3418" s="268" t="s">
        <v>138</v>
      </c>
      <c r="D3418" s="283">
        <v>102.34</v>
      </c>
    </row>
    <row r="3419" spans="1:4">
      <c r="A3419" s="268">
        <v>4752</v>
      </c>
      <c r="B3419" s="261" t="s">
        <v>3765</v>
      </c>
      <c r="C3419" s="268" t="s">
        <v>101</v>
      </c>
      <c r="D3419" s="283">
        <v>11.75</v>
      </c>
    </row>
    <row r="3420" spans="1:4">
      <c r="A3420" s="268">
        <v>41091</v>
      </c>
      <c r="B3420" s="261" t="s">
        <v>3766</v>
      </c>
      <c r="C3420" s="268" t="s">
        <v>493</v>
      </c>
      <c r="D3420" s="283">
        <v>2059.06</v>
      </c>
    </row>
    <row r="3421" spans="1:4">
      <c r="A3421" s="268">
        <v>13954</v>
      </c>
      <c r="B3421" s="261" t="s">
        <v>3767</v>
      </c>
      <c r="C3421" s="268" t="s">
        <v>347</v>
      </c>
      <c r="D3421" s="283"/>
    </row>
    <row r="3422" spans="1:4">
      <c r="A3422" s="268">
        <v>3411</v>
      </c>
      <c r="B3422" s="261" t="s">
        <v>3768</v>
      </c>
      <c r="C3422" s="268" t="s">
        <v>152</v>
      </c>
      <c r="D3422" s="283"/>
    </row>
    <row r="3423" spans="1:4">
      <c r="A3423" s="268">
        <v>39995</v>
      </c>
      <c r="B3423" s="261" t="s">
        <v>3769</v>
      </c>
      <c r="C3423" s="268" t="s">
        <v>138</v>
      </c>
      <c r="D3423" s="283"/>
    </row>
    <row r="3424" spans="1:4">
      <c r="A3424" s="268">
        <v>11615</v>
      </c>
      <c r="B3424" s="261" t="s">
        <v>3770</v>
      </c>
      <c r="C3424" s="268" t="s">
        <v>147</v>
      </c>
      <c r="D3424" s="283"/>
    </row>
    <row r="3425" spans="1:4">
      <c r="A3425" s="268">
        <v>3408</v>
      </c>
      <c r="B3425" s="261" t="s">
        <v>3771</v>
      </c>
      <c r="C3425" s="268" t="s">
        <v>147</v>
      </c>
      <c r="D3425" s="283"/>
    </row>
    <row r="3426" spans="1:4">
      <c r="A3426" s="268">
        <v>3409</v>
      </c>
      <c r="B3426" s="261" t="s">
        <v>3772</v>
      </c>
      <c r="C3426" s="268" t="s">
        <v>147</v>
      </c>
      <c r="D3426" s="283"/>
    </row>
    <row r="3427" spans="1:4">
      <c r="A3427" s="268">
        <v>11427</v>
      </c>
      <c r="B3427" s="261" t="s">
        <v>3773</v>
      </c>
      <c r="C3427" s="268" t="s">
        <v>152</v>
      </c>
      <c r="D3427" s="283"/>
    </row>
    <row r="3428" spans="1:4">
      <c r="A3428" s="268">
        <v>4491</v>
      </c>
      <c r="B3428" s="261" t="s">
        <v>3774</v>
      </c>
      <c r="C3428" s="268" t="s">
        <v>111</v>
      </c>
      <c r="D3428" s="283">
        <v>10.85</v>
      </c>
    </row>
    <row r="3429" spans="1:4">
      <c r="A3429" s="268">
        <v>2745</v>
      </c>
      <c r="B3429" s="261" t="s">
        <v>3775</v>
      </c>
      <c r="C3429" s="268" t="s">
        <v>111</v>
      </c>
      <c r="D3429" s="283">
        <v>4.3499999999999996</v>
      </c>
    </row>
    <row r="3430" spans="1:4">
      <c r="A3430" s="268">
        <v>14439</v>
      </c>
      <c r="B3430" s="261" t="s">
        <v>3776</v>
      </c>
      <c r="C3430" s="268" t="s">
        <v>111</v>
      </c>
      <c r="D3430" s="283">
        <v>5.39</v>
      </c>
    </row>
    <row r="3431" spans="1:4">
      <c r="A3431" s="268">
        <v>45238</v>
      </c>
      <c r="B3431" s="261" t="s">
        <v>3777</v>
      </c>
      <c r="C3431" s="268" t="s">
        <v>347</v>
      </c>
      <c r="D3431" s="283">
        <v>21.71</v>
      </c>
    </row>
    <row r="3432" spans="1:4">
      <c r="A3432" s="268">
        <v>44496</v>
      </c>
      <c r="B3432" s="261" t="s">
        <v>3778</v>
      </c>
      <c r="C3432" s="268" t="s">
        <v>347</v>
      </c>
      <c r="D3432" s="283">
        <v>148.46</v>
      </c>
    </row>
    <row r="3433" spans="1:4">
      <c r="A3433" s="268">
        <v>12362</v>
      </c>
      <c r="B3433" s="261" t="s">
        <v>3779</v>
      </c>
      <c r="C3433" s="268" t="s">
        <v>347</v>
      </c>
      <c r="D3433" s="283"/>
    </row>
    <row r="3434" spans="1:4">
      <c r="A3434" s="268">
        <v>421</v>
      </c>
      <c r="B3434" s="261" t="s">
        <v>3780</v>
      </c>
      <c r="C3434" s="268" t="s">
        <v>347</v>
      </c>
      <c r="D3434" s="283"/>
    </row>
    <row r="3435" spans="1:4">
      <c r="A3435" s="268">
        <v>14148</v>
      </c>
      <c r="B3435" s="261" t="s">
        <v>3781</v>
      </c>
      <c r="C3435" s="268" t="s">
        <v>347</v>
      </c>
      <c r="D3435" s="283"/>
    </row>
    <row r="3436" spans="1:4">
      <c r="A3436" s="268">
        <v>4341</v>
      </c>
      <c r="B3436" s="261" t="s">
        <v>3782</v>
      </c>
      <c r="C3436" s="268" t="s">
        <v>347</v>
      </c>
      <c r="D3436" s="283">
        <v>1.58</v>
      </c>
    </row>
    <row r="3437" spans="1:4">
      <c r="A3437" s="268">
        <v>4337</v>
      </c>
      <c r="B3437" s="261" t="s">
        <v>3783</v>
      </c>
      <c r="C3437" s="268" t="s">
        <v>347</v>
      </c>
      <c r="D3437" s="283">
        <v>3.99</v>
      </c>
    </row>
    <row r="3438" spans="1:4">
      <c r="A3438" s="268">
        <v>11971</v>
      </c>
      <c r="B3438" s="261" t="s">
        <v>3784</v>
      </c>
      <c r="C3438" s="268" t="s">
        <v>347</v>
      </c>
      <c r="D3438" s="283">
        <v>6.61</v>
      </c>
    </row>
    <row r="3439" spans="1:4">
      <c r="A3439" s="268">
        <v>4339</v>
      </c>
      <c r="B3439" s="261" t="s">
        <v>3785</v>
      </c>
      <c r="C3439" s="268" t="s">
        <v>347</v>
      </c>
      <c r="D3439" s="283">
        <v>0.85</v>
      </c>
    </row>
    <row r="3440" spans="1:4">
      <c r="A3440" s="268">
        <v>39997</v>
      </c>
      <c r="B3440" s="261" t="s">
        <v>3786</v>
      </c>
      <c r="C3440" s="268" t="s">
        <v>347</v>
      </c>
      <c r="D3440" s="283">
        <v>0.47</v>
      </c>
    </row>
    <row r="3441" spans="1:4">
      <c r="A3441" s="268">
        <v>4342</v>
      </c>
      <c r="B3441" s="261" t="s">
        <v>3787</v>
      </c>
      <c r="C3441" s="268" t="s">
        <v>347</v>
      </c>
      <c r="D3441" s="283">
        <v>0.35</v>
      </c>
    </row>
    <row r="3442" spans="1:4">
      <c r="A3442" s="268">
        <v>4330</v>
      </c>
      <c r="B3442" s="261" t="s">
        <v>3788</v>
      </c>
      <c r="C3442" s="268" t="s">
        <v>347</v>
      </c>
      <c r="D3442" s="283">
        <v>0.23</v>
      </c>
    </row>
    <row r="3443" spans="1:4">
      <c r="A3443" s="268">
        <v>4340</v>
      </c>
      <c r="B3443" s="261" t="s">
        <v>3789</v>
      </c>
      <c r="C3443" s="268" t="s">
        <v>347</v>
      </c>
      <c r="D3443" s="283">
        <v>1.85</v>
      </c>
    </row>
    <row r="3444" spans="1:4">
      <c r="A3444" s="268">
        <v>5088</v>
      </c>
      <c r="B3444" s="261" t="s">
        <v>3790</v>
      </c>
      <c r="C3444" s="268" t="s">
        <v>347</v>
      </c>
      <c r="D3444" s="283">
        <v>7.7</v>
      </c>
    </row>
    <row r="3445" spans="1:4">
      <c r="A3445" s="268">
        <v>11154</v>
      </c>
      <c r="B3445" s="261" t="s">
        <v>3791</v>
      </c>
      <c r="C3445" s="268" t="s">
        <v>347</v>
      </c>
      <c r="D3445" s="283"/>
    </row>
    <row r="3446" spans="1:4">
      <c r="A3446" s="268">
        <v>4989</v>
      </c>
      <c r="B3446" s="261" t="s">
        <v>3792</v>
      </c>
      <c r="C3446" s="268" t="s">
        <v>347</v>
      </c>
      <c r="D3446" s="283">
        <v>279.42</v>
      </c>
    </row>
    <row r="3447" spans="1:4">
      <c r="A3447" s="268">
        <v>4982</v>
      </c>
      <c r="B3447" s="261" t="s">
        <v>3793</v>
      </c>
      <c r="C3447" s="268" t="s">
        <v>347</v>
      </c>
      <c r="D3447" s="283">
        <v>262.08</v>
      </c>
    </row>
    <row r="3448" spans="1:4">
      <c r="A3448" s="268">
        <v>4962</v>
      </c>
      <c r="B3448" s="261" t="s">
        <v>3794</v>
      </c>
      <c r="C3448" s="268" t="s">
        <v>347</v>
      </c>
      <c r="D3448" s="283">
        <v>206.68</v>
      </c>
    </row>
    <row r="3449" spans="1:4">
      <c r="A3449" s="268">
        <v>4981</v>
      </c>
      <c r="B3449" s="261" t="s">
        <v>3795</v>
      </c>
      <c r="C3449" s="268" t="s">
        <v>347</v>
      </c>
      <c r="D3449" s="283">
        <v>184</v>
      </c>
    </row>
    <row r="3450" spans="1:4">
      <c r="A3450" s="268">
        <v>4964</v>
      </c>
      <c r="B3450" s="261" t="s">
        <v>3796</v>
      </c>
      <c r="C3450" s="268" t="s">
        <v>347</v>
      </c>
      <c r="D3450" s="283">
        <v>233.42</v>
      </c>
    </row>
    <row r="3451" spans="1:4">
      <c r="A3451" s="268">
        <v>4992</v>
      </c>
      <c r="B3451" s="261" t="s">
        <v>3797</v>
      </c>
      <c r="C3451" s="268" t="s">
        <v>347</v>
      </c>
      <c r="D3451" s="283">
        <v>228.01</v>
      </c>
    </row>
    <row r="3452" spans="1:4">
      <c r="A3452" s="268">
        <v>4987</v>
      </c>
      <c r="B3452" s="261" t="s">
        <v>3798</v>
      </c>
      <c r="C3452" s="268" t="s">
        <v>347</v>
      </c>
      <c r="D3452" s="283">
        <v>260.86</v>
      </c>
    </row>
    <row r="3453" spans="1:4">
      <c r="A3453" s="268">
        <v>4930</v>
      </c>
      <c r="B3453" s="261" t="s">
        <v>3799</v>
      </c>
      <c r="C3453" s="268" t="s">
        <v>147</v>
      </c>
      <c r="D3453" s="283"/>
    </row>
    <row r="3454" spans="1:4">
      <c r="A3454" s="268">
        <v>4998</v>
      </c>
      <c r="B3454" s="261" t="s">
        <v>3800</v>
      </c>
      <c r="C3454" s="268" t="s">
        <v>147</v>
      </c>
      <c r="D3454" s="283">
        <v>820.02</v>
      </c>
    </row>
    <row r="3455" spans="1:4">
      <c r="A3455" s="268">
        <v>39021</v>
      </c>
      <c r="B3455" s="261" t="s">
        <v>3801</v>
      </c>
      <c r="C3455" s="268" t="s">
        <v>347</v>
      </c>
      <c r="D3455" s="283"/>
    </row>
    <row r="3456" spans="1:4">
      <c r="A3456" s="268">
        <v>39022</v>
      </c>
      <c r="B3456" s="261" t="s">
        <v>3802</v>
      </c>
      <c r="C3456" s="268" t="s">
        <v>347</v>
      </c>
      <c r="D3456" s="283"/>
    </row>
    <row r="3457" spans="1:4">
      <c r="A3457" s="268">
        <v>39024</v>
      </c>
      <c r="B3457" s="261" t="s">
        <v>3803</v>
      </c>
      <c r="C3457" s="268" t="s">
        <v>347</v>
      </c>
      <c r="D3457" s="283">
        <v>607.59</v>
      </c>
    </row>
    <row r="3458" spans="1:4">
      <c r="A3458" s="268">
        <v>4914</v>
      </c>
      <c r="B3458" s="261" t="s">
        <v>3804</v>
      </c>
      <c r="C3458" s="268" t="s">
        <v>147</v>
      </c>
      <c r="D3458" s="283">
        <v>492.65</v>
      </c>
    </row>
    <row r="3459" spans="1:4">
      <c r="A3459" s="268">
        <v>4917</v>
      </c>
      <c r="B3459" s="261" t="s">
        <v>3805</v>
      </c>
      <c r="C3459" s="268" t="s">
        <v>147</v>
      </c>
      <c r="D3459" s="283">
        <v>340.23</v>
      </c>
    </row>
    <row r="3460" spans="1:4">
      <c r="A3460" s="268">
        <v>39025</v>
      </c>
      <c r="B3460" s="261" t="s">
        <v>3806</v>
      </c>
      <c r="C3460" s="268" t="s">
        <v>347</v>
      </c>
      <c r="D3460" s="283">
        <v>623.02</v>
      </c>
    </row>
    <row r="3461" spans="1:4">
      <c r="A3461" s="268">
        <v>4922</v>
      </c>
      <c r="B3461" s="261" t="s">
        <v>3807</v>
      </c>
      <c r="C3461" s="268" t="s">
        <v>147</v>
      </c>
      <c r="D3461" s="283">
        <v>315.58999999999997</v>
      </c>
    </row>
    <row r="3462" spans="1:4">
      <c r="A3462" s="268">
        <v>4911</v>
      </c>
      <c r="B3462" s="261" t="s">
        <v>3808</v>
      </c>
      <c r="C3462" s="268" t="s">
        <v>147</v>
      </c>
      <c r="D3462" s="283">
        <v>293.44</v>
      </c>
    </row>
    <row r="3463" spans="1:4">
      <c r="A3463" s="268">
        <v>37518</v>
      </c>
      <c r="B3463" s="261" t="s">
        <v>3809</v>
      </c>
      <c r="C3463" s="268" t="s">
        <v>147</v>
      </c>
      <c r="D3463" s="283">
        <v>476.84</v>
      </c>
    </row>
    <row r="3464" spans="1:4">
      <c r="A3464" s="268">
        <v>4910</v>
      </c>
      <c r="B3464" s="261" t="s">
        <v>3810</v>
      </c>
      <c r="C3464" s="268" t="s">
        <v>147</v>
      </c>
      <c r="D3464" s="283">
        <v>401.98</v>
      </c>
    </row>
    <row r="3465" spans="1:4">
      <c r="A3465" s="268">
        <v>4943</v>
      </c>
      <c r="B3465" s="261" t="s">
        <v>3811</v>
      </c>
      <c r="C3465" s="268" t="s">
        <v>147</v>
      </c>
      <c r="D3465" s="283">
        <v>598.85</v>
      </c>
    </row>
    <row r="3466" spans="1:4">
      <c r="A3466" s="268">
        <v>5002</v>
      </c>
      <c r="B3466" s="261" t="s">
        <v>3812</v>
      </c>
      <c r="C3466" s="268" t="s">
        <v>147</v>
      </c>
      <c r="D3466" s="283">
        <v>597.78</v>
      </c>
    </row>
    <row r="3467" spans="1:4">
      <c r="A3467" s="268">
        <v>4977</v>
      </c>
      <c r="B3467" s="261" t="s">
        <v>3813</v>
      </c>
      <c r="C3467" s="268" t="s">
        <v>147</v>
      </c>
      <c r="D3467" s="283">
        <v>403.52</v>
      </c>
    </row>
    <row r="3468" spans="1:4">
      <c r="A3468" s="268">
        <v>11364</v>
      </c>
      <c r="B3468" s="261" t="s">
        <v>3814</v>
      </c>
      <c r="C3468" s="268" t="s">
        <v>347</v>
      </c>
      <c r="D3468" s="283">
        <v>158.07</v>
      </c>
    </row>
    <row r="3469" spans="1:4">
      <c r="A3469" s="268">
        <v>11365</v>
      </c>
      <c r="B3469" s="261" t="s">
        <v>3815</v>
      </c>
      <c r="C3469" s="268" t="s">
        <v>347</v>
      </c>
      <c r="D3469" s="283">
        <v>164.04</v>
      </c>
    </row>
    <row r="3470" spans="1:4">
      <c r="A3470" s="268">
        <v>11366</v>
      </c>
      <c r="B3470" s="261" t="s">
        <v>3816</v>
      </c>
      <c r="C3470" s="268" t="s">
        <v>347</v>
      </c>
      <c r="D3470" s="283">
        <v>174.37</v>
      </c>
    </row>
    <row r="3471" spans="1:4">
      <c r="A3471" s="268">
        <v>43777</v>
      </c>
      <c r="B3471" s="261" t="s">
        <v>3817</v>
      </c>
      <c r="C3471" s="268" t="s">
        <v>347</v>
      </c>
      <c r="D3471" s="283">
        <v>204.83</v>
      </c>
    </row>
    <row r="3472" spans="1:4">
      <c r="A3472" s="268">
        <v>20322</v>
      </c>
      <c r="B3472" s="261" t="s">
        <v>3818</v>
      </c>
      <c r="C3472" s="268" t="s">
        <v>347</v>
      </c>
      <c r="D3472" s="283">
        <v>190.14</v>
      </c>
    </row>
    <row r="3473" spans="1:4">
      <c r="A3473" s="268">
        <v>10553</v>
      </c>
      <c r="B3473" s="261" t="s">
        <v>3819</v>
      </c>
      <c r="C3473" s="268" t="s">
        <v>347</v>
      </c>
      <c r="D3473" s="283">
        <v>172.65</v>
      </c>
    </row>
    <row r="3474" spans="1:4">
      <c r="A3474" s="268">
        <v>5020</v>
      </c>
      <c r="B3474" s="261" t="s">
        <v>3820</v>
      </c>
      <c r="C3474" s="268" t="s">
        <v>347</v>
      </c>
      <c r="D3474" s="283">
        <v>182.02</v>
      </c>
    </row>
    <row r="3475" spans="1:4">
      <c r="A3475" s="268">
        <v>10554</v>
      </c>
      <c r="B3475" s="261" t="s">
        <v>3821</v>
      </c>
      <c r="C3475" s="268" t="s">
        <v>347</v>
      </c>
      <c r="D3475" s="283">
        <v>174.18</v>
      </c>
    </row>
    <row r="3476" spans="1:4">
      <c r="A3476" s="268">
        <v>10555</v>
      </c>
      <c r="B3476" s="261" t="s">
        <v>3822</v>
      </c>
      <c r="C3476" s="268" t="s">
        <v>347</v>
      </c>
      <c r="D3476" s="283">
        <v>189.95</v>
      </c>
    </row>
    <row r="3477" spans="1:4">
      <c r="A3477" s="268">
        <v>10556</v>
      </c>
      <c r="B3477" s="261" t="s">
        <v>3823</v>
      </c>
      <c r="C3477" s="268" t="s">
        <v>347</v>
      </c>
      <c r="D3477" s="283">
        <v>252.56</v>
      </c>
    </row>
    <row r="3478" spans="1:4">
      <c r="A3478" s="268">
        <v>39502</v>
      </c>
      <c r="B3478" s="261" t="s">
        <v>3824</v>
      </c>
      <c r="C3478" s="268" t="s">
        <v>347</v>
      </c>
      <c r="D3478" s="283">
        <v>354.65</v>
      </c>
    </row>
    <row r="3479" spans="1:4">
      <c r="A3479" s="268">
        <v>39504</v>
      </c>
      <c r="B3479" s="261" t="s">
        <v>3825</v>
      </c>
      <c r="C3479" s="268" t="s">
        <v>347</v>
      </c>
      <c r="D3479" s="283">
        <v>392.17</v>
      </c>
    </row>
    <row r="3480" spans="1:4">
      <c r="A3480" s="268">
        <v>39503</v>
      </c>
      <c r="B3480" s="261" t="s">
        <v>3826</v>
      </c>
      <c r="C3480" s="268" t="s">
        <v>347</v>
      </c>
      <c r="D3480" s="283">
        <v>412.75</v>
      </c>
    </row>
    <row r="3481" spans="1:4">
      <c r="A3481" s="268">
        <v>39505</v>
      </c>
      <c r="B3481" s="261" t="s">
        <v>3827</v>
      </c>
      <c r="C3481" s="268" t="s">
        <v>347</v>
      </c>
      <c r="D3481" s="283">
        <v>444.79</v>
      </c>
    </row>
    <row r="3482" spans="1:4">
      <c r="A3482" s="268">
        <v>5028</v>
      </c>
      <c r="B3482" s="261" t="s">
        <v>3828</v>
      </c>
      <c r="C3482" s="268" t="s">
        <v>147</v>
      </c>
      <c r="D3482" s="283">
        <v>987.35</v>
      </c>
    </row>
    <row r="3483" spans="1:4">
      <c r="A3483" s="268">
        <v>4969</v>
      </c>
      <c r="B3483" s="261" t="s">
        <v>3829</v>
      </c>
      <c r="C3483" s="268" t="s">
        <v>147</v>
      </c>
      <c r="D3483" s="283">
        <v>570.70000000000005</v>
      </c>
    </row>
    <row r="3484" spans="1:4">
      <c r="A3484" s="268">
        <v>44471</v>
      </c>
      <c r="B3484" s="261" t="s">
        <v>3830</v>
      </c>
      <c r="C3484" s="268" t="s">
        <v>347</v>
      </c>
      <c r="D3484" s="283"/>
    </row>
    <row r="3485" spans="1:4">
      <c r="A3485" s="268">
        <v>4944</v>
      </c>
      <c r="B3485" s="261" t="s">
        <v>3831</v>
      </c>
      <c r="C3485" s="268" t="s">
        <v>147</v>
      </c>
      <c r="D3485" s="283">
        <v>895.29</v>
      </c>
    </row>
    <row r="3486" spans="1:4">
      <c r="A3486" s="268">
        <v>21102</v>
      </c>
      <c r="B3486" s="261" t="s">
        <v>3832</v>
      </c>
      <c r="C3486" s="268" t="s">
        <v>347</v>
      </c>
      <c r="D3486" s="283">
        <v>77.98</v>
      </c>
    </row>
    <row r="3487" spans="1:4">
      <c r="A3487" s="268">
        <v>21101</v>
      </c>
      <c r="B3487" s="261" t="s">
        <v>3833</v>
      </c>
      <c r="C3487" s="268" t="s">
        <v>347</v>
      </c>
      <c r="D3487" s="283">
        <v>50.07</v>
      </c>
    </row>
    <row r="3488" spans="1:4">
      <c r="A3488" s="268">
        <v>34713</v>
      </c>
      <c r="B3488" s="261" t="s">
        <v>3834</v>
      </c>
      <c r="C3488" s="268" t="s">
        <v>147</v>
      </c>
      <c r="D3488" s="283">
        <v>383.93</v>
      </c>
    </row>
    <row r="3489" spans="1:4">
      <c r="A3489" s="268">
        <v>37563</v>
      </c>
      <c r="B3489" s="261" t="s">
        <v>3835</v>
      </c>
      <c r="C3489" s="268" t="s">
        <v>147</v>
      </c>
      <c r="D3489" s="283"/>
    </row>
    <row r="3490" spans="1:4">
      <c r="A3490" s="268">
        <v>4948</v>
      </c>
      <c r="B3490" s="261" t="s">
        <v>3836</v>
      </c>
      <c r="C3490" s="268" t="s">
        <v>147</v>
      </c>
      <c r="D3490" s="283"/>
    </row>
    <row r="3491" spans="1:4">
      <c r="A3491" s="268">
        <v>37561</v>
      </c>
      <c r="B3491" s="261" t="s">
        <v>3837</v>
      </c>
      <c r="C3491" s="268" t="s">
        <v>147</v>
      </c>
      <c r="D3491" s="283"/>
    </row>
    <row r="3492" spans="1:4">
      <c r="A3492" s="268">
        <v>37562</v>
      </c>
      <c r="B3492" s="261" t="s">
        <v>3838</v>
      </c>
      <c r="C3492" s="268" t="s">
        <v>147</v>
      </c>
      <c r="D3492" s="283"/>
    </row>
    <row r="3493" spans="1:4">
      <c r="A3493" s="268">
        <v>14164</v>
      </c>
      <c r="B3493" s="261" t="s">
        <v>3839</v>
      </c>
      <c r="C3493" s="268" t="s">
        <v>347</v>
      </c>
      <c r="D3493" s="283"/>
    </row>
    <row r="3494" spans="1:4">
      <c r="A3494" s="268">
        <v>14163</v>
      </c>
      <c r="B3494" s="261" t="s">
        <v>3840</v>
      </c>
      <c r="C3494" s="268" t="s">
        <v>347</v>
      </c>
      <c r="D3494" s="283"/>
    </row>
    <row r="3495" spans="1:4">
      <c r="A3495" s="268">
        <v>5051</v>
      </c>
      <c r="B3495" s="261" t="s">
        <v>3841</v>
      </c>
      <c r="C3495" s="268" t="s">
        <v>347</v>
      </c>
      <c r="D3495" s="283"/>
    </row>
    <row r="3496" spans="1:4">
      <c r="A3496" s="268">
        <v>5052</v>
      </c>
      <c r="B3496" s="261" t="s">
        <v>3842</v>
      </c>
      <c r="C3496" s="268" t="s">
        <v>347</v>
      </c>
      <c r="D3496" s="283"/>
    </row>
    <row r="3497" spans="1:4">
      <c r="A3497" s="268">
        <v>14162</v>
      </c>
      <c r="B3497" s="261" t="s">
        <v>3843</v>
      </c>
      <c r="C3497" s="268" t="s">
        <v>347</v>
      </c>
      <c r="D3497" s="283"/>
    </row>
    <row r="3498" spans="1:4">
      <c r="A3498" s="268">
        <v>14166</v>
      </c>
      <c r="B3498" s="261" t="s">
        <v>3844</v>
      </c>
      <c r="C3498" s="268" t="s">
        <v>347</v>
      </c>
      <c r="D3498" s="283"/>
    </row>
    <row r="3499" spans="1:4">
      <c r="A3499" s="268">
        <v>14165</v>
      </c>
      <c r="B3499" s="261" t="s">
        <v>3845</v>
      </c>
      <c r="C3499" s="268" t="s">
        <v>347</v>
      </c>
      <c r="D3499" s="283"/>
    </row>
    <row r="3500" spans="1:4">
      <c r="A3500" s="268">
        <v>5050</v>
      </c>
      <c r="B3500" s="261" t="s">
        <v>3846</v>
      </c>
      <c r="C3500" s="268" t="s">
        <v>347</v>
      </c>
      <c r="D3500" s="283"/>
    </row>
    <row r="3501" spans="1:4">
      <c r="A3501" s="268">
        <v>12366</v>
      </c>
      <c r="B3501" s="261" t="s">
        <v>3847</v>
      </c>
      <c r="C3501" s="268" t="s">
        <v>347</v>
      </c>
      <c r="D3501" s="283"/>
    </row>
    <row r="3502" spans="1:4">
      <c r="A3502" s="268">
        <v>5045</v>
      </c>
      <c r="B3502" s="261" t="s">
        <v>3848</v>
      </c>
      <c r="C3502" s="268" t="s">
        <v>347</v>
      </c>
      <c r="D3502" s="283"/>
    </row>
    <row r="3503" spans="1:4">
      <c r="A3503" s="268">
        <v>5035</v>
      </c>
      <c r="B3503" s="261" t="s">
        <v>3849</v>
      </c>
      <c r="C3503" s="268" t="s">
        <v>347</v>
      </c>
      <c r="D3503" s="283"/>
    </row>
    <row r="3504" spans="1:4">
      <c r="A3504" s="268">
        <v>41180</v>
      </c>
      <c r="B3504" s="261" t="s">
        <v>3850</v>
      </c>
      <c r="C3504" s="268" t="s">
        <v>347</v>
      </c>
      <c r="D3504" s="283"/>
    </row>
    <row r="3505" spans="1:4">
      <c r="A3505" s="268">
        <v>41181</v>
      </c>
      <c r="B3505" s="261" t="s">
        <v>3851</v>
      </c>
      <c r="C3505" s="268" t="s">
        <v>347</v>
      </c>
      <c r="D3505" s="283"/>
    </row>
    <row r="3506" spans="1:4">
      <c r="A3506" s="268">
        <v>41182</v>
      </c>
      <c r="B3506" s="261" t="s">
        <v>3852</v>
      </c>
      <c r="C3506" s="268" t="s">
        <v>347</v>
      </c>
      <c r="D3506" s="283"/>
    </row>
    <row r="3507" spans="1:4">
      <c r="A3507" s="268">
        <v>41183</v>
      </c>
      <c r="B3507" s="261" t="s">
        <v>3853</v>
      </c>
      <c r="C3507" s="268" t="s">
        <v>347</v>
      </c>
      <c r="D3507" s="283"/>
    </row>
    <row r="3508" spans="1:4">
      <c r="A3508" s="268">
        <v>41184</v>
      </c>
      <c r="B3508" s="261" t="s">
        <v>3854</v>
      </c>
      <c r="C3508" s="268" t="s">
        <v>347</v>
      </c>
      <c r="D3508" s="283"/>
    </row>
    <row r="3509" spans="1:4">
      <c r="A3509" s="268">
        <v>41185</v>
      </c>
      <c r="B3509" s="261" t="s">
        <v>3855</v>
      </c>
      <c r="C3509" s="268" t="s">
        <v>347</v>
      </c>
      <c r="D3509" s="283"/>
    </row>
    <row r="3510" spans="1:4">
      <c r="A3510" s="268">
        <v>41186</v>
      </c>
      <c r="B3510" s="261" t="s">
        <v>3856</v>
      </c>
      <c r="C3510" s="268" t="s">
        <v>347</v>
      </c>
      <c r="D3510" s="283"/>
    </row>
    <row r="3511" spans="1:4">
      <c r="A3511" s="268">
        <v>41187</v>
      </c>
      <c r="B3511" s="261" t="s">
        <v>3857</v>
      </c>
      <c r="C3511" s="268" t="s">
        <v>347</v>
      </c>
      <c r="D3511" s="283"/>
    </row>
    <row r="3512" spans="1:4">
      <c r="A3512" s="268">
        <v>41188</v>
      </c>
      <c r="B3512" s="261" t="s">
        <v>3858</v>
      </c>
      <c r="C3512" s="268" t="s">
        <v>347</v>
      </c>
      <c r="D3512" s="283"/>
    </row>
    <row r="3513" spans="1:4">
      <c r="A3513" s="268">
        <v>5036</v>
      </c>
      <c r="B3513" s="261" t="s">
        <v>3859</v>
      </c>
      <c r="C3513" s="268" t="s">
        <v>347</v>
      </c>
      <c r="D3513" s="283"/>
    </row>
    <row r="3514" spans="1:4">
      <c r="A3514" s="268">
        <v>41189</v>
      </c>
      <c r="B3514" s="261" t="s">
        <v>3860</v>
      </c>
      <c r="C3514" s="268" t="s">
        <v>347</v>
      </c>
      <c r="D3514" s="283"/>
    </row>
    <row r="3515" spans="1:4">
      <c r="A3515" s="268">
        <v>41190</v>
      </c>
      <c r="B3515" s="261" t="s">
        <v>3861</v>
      </c>
      <c r="C3515" s="268" t="s">
        <v>347</v>
      </c>
      <c r="D3515" s="283"/>
    </row>
    <row r="3516" spans="1:4">
      <c r="A3516" s="268">
        <v>41191</v>
      </c>
      <c r="B3516" s="261" t="s">
        <v>3862</v>
      </c>
      <c r="C3516" s="268" t="s">
        <v>347</v>
      </c>
      <c r="D3516" s="283"/>
    </row>
    <row r="3517" spans="1:4">
      <c r="A3517" s="268">
        <v>41192</v>
      </c>
      <c r="B3517" s="261" t="s">
        <v>3863</v>
      </c>
      <c r="C3517" s="268" t="s">
        <v>347</v>
      </c>
      <c r="D3517" s="283"/>
    </row>
    <row r="3518" spans="1:4">
      <c r="A3518" s="268">
        <v>41193</v>
      </c>
      <c r="B3518" s="261" t="s">
        <v>3864</v>
      </c>
      <c r="C3518" s="268" t="s">
        <v>347</v>
      </c>
      <c r="D3518" s="283"/>
    </row>
    <row r="3519" spans="1:4">
      <c r="A3519" s="268">
        <v>41194</v>
      </c>
      <c r="B3519" s="261" t="s">
        <v>3865</v>
      </c>
      <c r="C3519" s="268" t="s">
        <v>347</v>
      </c>
      <c r="D3519" s="283"/>
    </row>
    <row r="3520" spans="1:4">
      <c r="A3520" s="268">
        <v>5044</v>
      </c>
      <c r="B3520" s="261" t="s">
        <v>3866</v>
      </c>
      <c r="C3520" s="268" t="s">
        <v>347</v>
      </c>
      <c r="D3520" s="283"/>
    </row>
    <row r="3521" spans="1:4">
      <c r="A3521" s="268">
        <v>5059</v>
      </c>
      <c r="B3521" s="261" t="s">
        <v>3867</v>
      </c>
      <c r="C3521" s="268" t="s">
        <v>347</v>
      </c>
      <c r="D3521" s="283"/>
    </row>
    <row r="3522" spans="1:4">
      <c r="A3522" s="268">
        <v>41201</v>
      </c>
      <c r="B3522" s="261" t="s">
        <v>3868</v>
      </c>
      <c r="C3522" s="268" t="s">
        <v>347</v>
      </c>
      <c r="D3522" s="283"/>
    </row>
    <row r="3523" spans="1:4">
      <c r="A3523" s="268">
        <v>41199</v>
      </c>
      <c r="B3523" s="261" t="s">
        <v>3869</v>
      </c>
      <c r="C3523" s="268" t="s">
        <v>347</v>
      </c>
      <c r="D3523" s="283"/>
    </row>
    <row r="3524" spans="1:4">
      <c r="A3524" s="268">
        <v>5057</v>
      </c>
      <c r="B3524" s="261" t="s">
        <v>3870</v>
      </c>
      <c r="C3524" s="268" t="s">
        <v>347</v>
      </c>
      <c r="D3524" s="283"/>
    </row>
    <row r="3525" spans="1:4">
      <c r="A3525" s="268">
        <v>41200</v>
      </c>
      <c r="B3525" s="261" t="s">
        <v>3871</v>
      </c>
      <c r="C3525" s="268" t="s">
        <v>347</v>
      </c>
      <c r="D3525" s="283"/>
    </row>
    <row r="3526" spans="1:4">
      <c r="A3526" s="268">
        <v>41205</v>
      </c>
      <c r="B3526" s="261" t="s">
        <v>3872</v>
      </c>
      <c r="C3526" s="268" t="s">
        <v>347</v>
      </c>
      <c r="D3526" s="283"/>
    </row>
    <row r="3527" spans="1:4">
      <c r="A3527" s="268">
        <v>41202</v>
      </c>
      <c r="B3527" s="261" t="s">
        <v>3873</v>
      </c>
      <c r="C3527" s="268" t="s">
        <v>347</v>
      </c>
      <c r="D3527" s="283"/>
    </row>
    <row r="3528" spans="1:4">
      <c r="A3528" s="268">
        <v>41206</v>
      </c>
      <c r="B3528" s="261" t="s">
        <v>3874</v>
      </c>
      <c r="C3528" s="268" t="s">
        <v>347</v>
      </c>
      <c r="D3528" s="283"/>
    </row>
    <row r="3529" spans="1:4">
      <c r="A3529" s="268">
        <v>12372</v>
      </c>
      <c r="B3529" s="261" t="s">
        <v>3875</v>
      </c>
      <c r="C3529" s="268" t="s">
        <v>347</v>
      </c>
      <c r="D3529" s="283"/>
    </row>
    <row r="3530" spans="1:4">
      <c r="A3530" s="268">
        <v>41207</v>
      </c>
      <c r="B3530" s="261" t="s">
        <v>3876</v>
      </c>
      <c r="C3530" s="268" t="s">
        <v>347</v>
      </c>
      <c r="D3530" s="283"/>
    </row>
    <row r="3531" spans="1:4">
      <c r="A3531" s="268">
        <v>41203</v>
      </c>
      <c r="B3531" s="261" t="s">
        <v>3877</v>
      </c>
      <c r="C3531" s="268" t="s">
        <v>347</v>
      </c>
      <c r="D3531" s="283"/>
    </row>
    <row r="3532" spans="1:4">
      <c r="A3532" s="268">
        <v>41204</v>
      </c>
      <c r="B3532" s="261" t="s">
        <v>3878</v>
      </c>
      <c r="C3532" s="268" t="s">
        <v>347</v>
      </c>
      <c r="D3532" s="283"/>
    </row>
    <row r="3533" spans="1:4">
      <c r="A3533" s="268">
        <v>41210</v>
      </c>
      <c r="B3533" s="261" t="s">
        <v>3879</v>
      </c>
      <c r="C3533" s="268" t="s">
        <v>347</v>
      </c>
      <c r="D3533" s="283"/>
    </row>
    <row r="3534" spans="1:4">
      <c r="A3534" s="268">
        <v>41208</v>
      </c>
      <c r="B3534" s="261" t="s">
        <v>3880</v>
      </c>
      <c r="C3534" s="268" t="s">
        <v>347</v>
      </c>
      <c r="D3534" s="283"/>
    </row>
    <row r="3535" spans="1:4">
      <c r="A3535" s="268">
        <v>41211</v>
      </c>
      <c r="B3535" s="261" t="s">
        <v>3881</v>
      </c>
      <c r="C3535" s="268" t="s">
        <v>347</v>
      </c>
      <c r="D3535" s="283"/>
    </row>
    <row r="3536" spans="1:4">
      <c r="A3536" s="268">
        <v>13339</v>
      </c>
      <c r="B3536" s="261" t="s">
        <v>3882</v>
      </c>
      <c r="C3536" s="268" t="s">
        <v>347</v>
      </c>
      <c r="D3536" s="283"/>
    </row>
    <row r="3537" spans="1:4">
      <c r="A3537" s="268">
        <v>41213</v>
      </c>
      <c r="B3537" s="261" t="s">
        <v>3883</v>
      </c>
      <c r="C3537" s="268" t="s">
        <v>347</v>
      </c>
      <c r="D3537" s="283"/>
    </row>
    <row r="3538" spans="1:4">
      <c r="A3538" s="268">
        <v>41209</v>
      </c>
      <c r="B3538" s="261" t="s">
        <v>3884</v>
      </c>
      <c r="C3538" s="268" t="s">
        <v>347</v>
      </c>
      <c r="D3538" s="283"/>
    </row>
    <row r="3539" spans="1:4">
      <c r="A3539" s="268">
        <v>41216</v>
      </c>
      <c r="B3539" s="261" t="s">
        <v>3885</v>
      </c>
      <c r="C3539" s="268" t="s">
        <v>347</v>
      </c>
      <c r="D3539" s="283"/>
    </row>
    <row r="3540" spans="1:4">
      <c r="A3540" s="268">
        <v>41217</v>
      </c>
      <c r="B3540" s="261" t="s">
        <v>3886</v>
      </c>
      <c r="C3540" s="268" t="s">
        <v>347</v>
      </c>
      <c r="D3540" s="283"/>
    </row>
    <row r="3541" spans="1:4">
      <c r="A3541" s="268">
        <v>41218</v>
      </c>
      <c r="B3541" s="261" t="s">
        <v>3887</v>
      </c>
      <c r="C3541" s="268" t="s">
        <v>347</v>
      </c>
      <c r="D3541" s="283"/>
    </row>
    <row r="3542" spans="1:4">
      <c r="A3542" s="268">
        <v>41214</v>
      </c>
      <c r="B3542" s="261" t="s">
        <v>3888</v>
      </c>
      <c r="C3542" s="268" t="s">
        <v>347</v>
      </c>
      <c r="D3542" s="283"/>
    </row>
    <row r="3543" spans="1:4">
      <c r="A3543" s="268">
        <v>41215</v>
      </c>
      <c r="B3543" s="261" t="s">
        <v>3889</v>
      </c>
      <c r="C3543" s="268" t="s">
        <v>347</v>
      </c>
      <c r="D3543" s="283"/>
    </row>
    <row r="3544" spans="1:4">
      <c r="A3544" s="268">
        <v>41221</v>
      </c>
      <c r="B3544" s="261" t="s">
        <v>3890</v>
      </c>
      <c r="C3544" s="268" t="s">
        <v>347</v>
      </c>
      <c r="D3544" s="283"/>
    </row>
    <row r="3545" spans="1:4">
      <c r="A3545" s="268">
        <v>41222</v>
      </c>
      <c r="B3545" s="261" t="s">
        <v>3891</v>
      </c>
      <c r="C3545" s="268" t="s">
        <v>347</v>
      </c>
      <c r="D3545" s="283"/>
    </row>
    <row r="3546" spans="1:4">
      <c r="A3546" s="268">
        <v>41195</v>
      </c>
      <c r="B3546" s="261" t="s">
        <v>3892</v>
      </c>
      <c r="C3546" s="268" t="s">
        <v>347</v>
      </c>
      <c r="D3546" s="283"/>
    </row>
    <row r="3547" spans="1:4">
      <c r="A3547" s="268">
        <v>41198</v>
      </c>
      <c r="B3547" s="261" t="s">
        <v>3893</v>
      </c>
      <c r="C3547" s="268" t="s">
        <v>347</v>
      </c>
      <c r="D3547" s="283"/>
    </row>
    <row r="3548" spans="1:4">
      <c r="A3548" s="268">
        <v>41196</v>
      </c>
      <c r="B3548" s="261" t="s">
        <v>3894</v>
      </c>
      <c r="C3548" s="268" t="s">
        <v>347</v>
      </c>
      <c r="D3548" s="283"/>
    </row>
    <row r="3549" spans="1:4">
      <c r="A3549" s="268">
        <v>5033</v>
      </c>
      <c r="B3549" s="261" t="s">
        <v>3895</v>
      </c>
      <c r="C3549" s="268" t="s">
        <v>347</v>
      </c>
      <c r="D3549" s="283"/>
    </row>
    <row r="3550" spans="1:4">
      <c r="A3550" s="268">
        <v>41197</v>
      </c>
      <c r="B3550" s="261" t="s">
        <v>3896</v>
      </c>
      <c r="C3550" s="268" t="s">
        <v>347</v>
      </c>
      <c r="D3550" s="283"/>
    </row>
    <row r="3551" spans="1:4">
      <c r="A3551" s="268">
        <v>12388</v>
      </c>
      <c r="B3551" s="261" t="s">
        <v>3897</v>
      </c>
      <c r="C3551" s="268" t="s">
        <v>347</v>
      </c>
      <c r="D3551" s="283"/>
    </row>
    <row r="3552" spans="1:4">
      <c r="A3552" s="268">
        <v>2731</v>
      </c>
      <c r="B3552" s="261" t="s">
        <v>3898</v>
      </c>
      <c r="C3552" s="268" t="s">
        <v>111</v>
      </c>
      <c r="D3552" s="283">
        <v>124.21</v>
      </c>
    </row>
    <row r="3553" spans="1:4">
      <c r="A3553" s="268">
        <v>41457</v>
      </c>
      <c r="B3553" s="261" t="s">
        <v>3899</v>
      </c>
      <c r="C3553" s="268" t="s">
        <v>347</v>
      </c>
      <c r="D3553" s="283"/>
    </row>
    <row r="3554" spans="1:4">
      <c r="A3554" s="268">
        <v>41458</v>
      </c>
      <c r="B3554" s="261" t="s">
        <v>3900</v>
      </c>
      <c r="C3554" s="268" t="s">
        <v>347</v>
      </c>
      <c r="D3554" s="283"/>
    </row>
    <row r="3555" spans="1:4">
      <c r="A3555" s="268">
        <v>41459</v>
      </c>
      <c r="B3555" s="261" t="s">
        <v>3901</v>
      </c>
      <c r="C3555" s="268" t="s">
        <v>347</v>
      </c>
      <c r="D3555" s="283"/>
    </row>
    <row r="3556" spans="1:4">
      <c r="A3556" s="268">
        <v>41461</v>
      </c>
      <c r="B3556" s="261" t="s">
        <v>3902</v>
      </c>
      <c r="C3556" s="268" t="s">
        <v>347</v>
      </c>
      <c r="D3556" s="283"/>
    </row>
    <row r="3557" spans="1:4">
      <c r="A3557" s="268">
        <v>44537</v>
      </c>
      <c r="B3557" s="261" t="s">
        <v>3903</v>
      </c>
      <c r="C3557" s="268" t="s">
        <v>123</v>
      </c>
      <c r="D3557" s="283">
        <v>384.74</v>
      </c>
    </row>
    <row r="3558" spans="1:4">
      <c r="A3558" s="268">
        <v>11844</v>
      </c>
      <c r="B3558" s="261" t="s">
        <v>3904</v>
      </c>
      <c r="C3558" s="268" t="s">
        <v>111</v>
      </c>
      <c r="D3558" s="283">
        <v>57.99</v>
      </c>
    </row>
    <row r="3559" spans="1:4">
      <c r="A3559" s="268">
        <v>4465</v>
      </c>
      <c r="B3559" s="261" t="s">
        <v>3905</v>
      </c>
      <c r="C3559" s="268" t="s">
        <v>111</v>
      </c>
      <c r="D3559" s="283">
        <v>48.19</v>
      </c>
    </row>
    <row r="3560" spans="1:4">
      <c r="A3560" s="268">
        <v>35273</v>
      </c>
      <c r="B3560" s="261" t="s">
        <v>3906</v>
      </c>
      <c r="C3560" s="268" t="s">
        <v>111</v>
      </c>
      <c r="D3560" s="283">
        <v>57.79</v>
      </c>
    </row>
    <row r="3561" spans="1:4">
      <c r="A3561" s="268">
        <v>4470</v>
      </c>
      <c r="B3561" s="261" t="s">
        <v>3907</v>
      </c>
      <c r="C3561" s="268" t="s">
        <v>111</v>
      </c>
      <c r="D3561" s="283">
        <v>133.38</v>
      </c>
    </row>
    <row r="3562" spans="1:4">
      <c r="A3562" s="268">
        <v>20204</v>
      </c>
      <c r="B3562" s="261" t="s">
        <v>3908</v>
      </c>
      <c r="C3562" s="268" t="s">
        <v>111</v>
      </c>
      <c r="D3562" s="283">
        <v>88.92</v>
      </c>
    </row>
    <row r="3563" spans="1:4">
      <c r="A3563" s="268">
        <v>20208</v>
      </c>
      <c r="B3563" s="261" t="s">
        <v>3909</v>
      </c>
      <c r="C3563" s="268" t="s">
        <v>111</v>
      </c>
      <c r="D3563" s="283">
        <v>120.04</v>
      </c>
    </row>
    <row r="3564" spans="1:4">
      <c r="A3564" s="268">
        <v>4437</v>
      </c>
      <c r="B3564" s="261" t="s">
        <v>3910</v>
      </c>
      <c r="C3564" s="268" t="s">
        <v>111</v>
      </c>
      <c r="D3564" s="283">
        <v>100.03</v>
      </c>
    </row>
    <row r="3565" spans="1:4">
      <c r="A3565" s="268">
        <v>14580</v>
      </c>
      <c r="B3565" s="261" t="s">
        <v>3911</v>
      </c>
      <c r="C3565" s="268" t="s">
        <v>111</v>
      </c>
      <c r="D3565" s="283">
        <v>100.03</v>
      </c>
    </row>
    <row r="3566" spans="1:4">
      <c r="A3566" s="268">
        <v>5065</v>
      </c>
      <c r="B3566" s="261" t="s">
        <v>3912</v>
      </c>
      <c r="C3566" s="268" t="s">
        <v>152</v>
      </c>
      <c r="D3566" s="283">
        <v>30.88</v>
      </c>
    </row>
    <row r="3567" spans="1:4">
      <c r="A3567" s="268">
        <v>5072</v>
      </c>
      <c r="B3567" s="261" t="s">
        <v>3913</v>
      </c>
      <c r="C3567" s="268" t="s">
        <v>152</v>
      </c>
      <c r="D3567" s="283">
        <v>28.57</v>
      </c>
    </row>
    <row r="3568" spans="1:4">
      <c r="A3568" s="268">
        <v>5066</v>
      </c>
      <c r="B3568" s="261" t="s">
        <v>3914</v>
      </c>
      <c r="C3568" s="268" t="s">
        <v>152</v>
      </c>
      <c r="D3568" s="283">
        <v>21.39</v>
      </c>
    </row>
    <row r="3569" spans="1:4">
      <c r="A3569" s="268">
        <v>5063</v>
      </c>
      <c r="B3569" s="261" t="s">
        <v>3915</v>
      </c>
      <c r="C3569" s="268" t="s">
        <v>152</v>
      </c>
      <c r="D3569" s="283">
        <v>19.37</v>
      </c>
    </row>
    <row r="3570" spans="1:4">
      <c r="A3570" s="268">
        <v>20247</v>
      </c>
      <c r="B3570" s="261" t="s">
        <v>3916</v>
      </c>
      <c r="C3570" s="268" t="s">
        <v>152</v>
      </c>
      <c r="D3570" s="283">
        <v>17.97</v>
      </c>
    </row>
    <row r="3571" spans="1:4">
      <c r="A3571" s="268">
        <v>5074</v>
      </c>
      <c r="B3571" s="261" t="s">
        <v>3917</v>
      </c>
      <c r="C3571" s="268" t="s">
        <v>152</v>
      </c>
      <c r="D3571" s="283">
        <v>18.190000000000001</v>
      </c>
    </row>
    <row r="3572" spans="1:4">
      <c r="A3572" s="268">
        <v>5067</v>
      </c>
      <c r="B3572" s="261" t="s">
        <v>3918</v>
      </c>
      <c r="C3572" s="268" t="s">
        <v>152</v>
      </c>
      <c r="D3572" s="283">
        <v>17.3</v>
      </c>
    </row>
    <row r="3573" spans="1:4">
      <c r="A3573" s="268">
        <v>5078</v>
      </c>
      <c r="B3573" s="261" t="s">
        <v>3919</v>
      </c>
      <c r="C3573" s="268" t="s">
        <v>152</v>
      </c>
      <c r="D3573" s="283">
        <v>17.100000000000001</v>
      </c>
    </row>
    <row r="3574" spans="1:4">
      <c r="A3574" s="268">
        <v>5068</v>
      </c>
      <c r="B3574" s="261" t="s">
        <v>3920</v>
      </c>
      <c r="C3574" s="268" t="s">
        <v>152</v>
      </c>
      <c r="D3574" s="283">
        <v>16.23</v>
      </c>
    </row>
    <row r="3575" spans="1:4">
      <c r="A3575" s="268">
        <v>5073</v>
      </c>
      <c r="B3575" s="261" t="s">
        <v>3921</v>
      </c>
      <c r="C3575" s="268" t="s">
        <v>152</v>
      </c>
      <c r="D3575" s="283">
        <v>16.55</v>
      </c>
    </row>
    <row r="3576" spans="1:4">
      <c r="A3576" s="268">
        <v>5069</v>
      </c>
      <c r="B3576" s="261" t="s">
        <v>3922</v>
      </c>
      <c r="C3576" s="268" t="s">
        <v>152</v>
      </c>
      <c r="D3576" s="283">
        <v>16.55</v>
      </c>
    </row>
    <row r="3577" spans="1:4">
      <c r="A3577" s="268">
        <v>5070</v>
      </c>
      <c r="B3577" s="261" t="s">
        <v>3923</v>
      </c>
      <c r="C3577" s="268" t="s">
        <v>152</v>
      </c>
      <c r="D3577" s="283">
        <v>16.73</v>
      </c>
    </row>
    <row r="3578" spans="1:4">
      <c r="A3578" s="268">
        <v>5071</v>
      </c>
      <c r="B3578" s="261" t="s">
        <v>3924</v>
      </c>
      <c r="C3578" s="268" t="s">
        <v>152</v>
      </c>
      <c r="D3578" s="283">
        <v>16.23</v>
      </c>
    </row>
    <row r="3579" spans="1:4">
      <c r="A3579" s="268">
        <v>5061</v>
      </c>
      <c r="B3579" s="261" t="s">
        <v>3925</v>
      </c>
      <c r="C3579" s="268" t="s">
        <v>152</v>
      </c>
      <c r="D3579" s="283">
        <v>15.96</v>
      </c>
    </row>
    <row r="3580" spans="1:4">
      <c r="A3580" s="268">
        <v>5075</v>
      </c>
      <c r="B3580" s="261" t="s">
        <v>3926</v>
      </c>
      <c r="C3580" s="268" t="s">
        <v>152</v>
      </c>
      <c r="D3580" s="283">
        <v>16.23</v>
      </c>
    </row>
    <row r="3581" spans="1:4">
      <c r="A3581" s="268">
        <v>5062</v>
      </c>
      <c r="B3581" s="261" t="s">
        <v>3927</v>
      </c>
      <c r="C3581" s="268" t="s">
        <v>152</v>
      </c>
      <c r="D3581" s="283">
        <v>16.45</v>
      </c>
    </row>
    <row r="3582" spans="1:4">
      <c r="A3582" s="268">
        <v>39027</v>
      </c>
      <c r="B3582" s="261" t="s">
        <v>3928</v>
      </c>
      <c r="C3582" s="268" t="s">
        <v>152</v>
      </c>
      <c r="D3582" s="283">
        <v>16.22</v>
      </c>
    </row>
    <row r="3583" spans="1:4">
      <c r="A3583" s="268">
        <v>40568</v>
      </c>
      <c r="B3583" s="261" t="s">
        <v>3929</v>
      </c>
      <c r="C3583" s="268" t="s">
        <v>152</v>
      </c>
      <c r="D3583" s="283">
        <v>16.350000000000001</v>
      </c>
    </row>
    <row r="3584" spans="1:4">
      <c r="A3584" s="268">
        <v>40304</v>
      </c>
      <c r="B3584" s="261" t="s">
        <v>3930</v>
      </c>
      <c r="C3584" s="268" t="s">
        <v>152</v>
      </c>
      <c r="D3584" s="283">
        <v>20.04</v>
      </c>
    </row>
    <row r="3585" spans="1:4">
      <c r="A3585" s="268">
        <v>39026</v>
      </c>
      <c r="B3585" s="261" t="s">
        <v>3931</v>
      </c>
      <c r="C3585" s="268" t="s">
        <v>152</v>
      </c>
      <c r="D3585" s="283">
        <v>18.25</v>
      </c>
    </row>
    <row r="3586" spans="1:4">
      <c r="A3586" s="268">
        <v>42431</v>
      </c>
      <c r="B3586" s="261" t="s">
        <v>3932</v>
      </c>
      <c r="C3586" s="268" t="s">
        <v>347</v>
      </c>
      <c r="D3586" s="283"/>
    </row>
    <row r="3587" spans="1:4">
      <c r="A3587" s="268">
        <v>44074</v>
      </c>
      <c r="B3587" s="261" t="s">
        <v>3933</v>
      </c>
      <c r="C3587" s="268" t="s">
        <v>395</v>
      </c>
      <c r="D3587" s="283">
        <v>614.54</v>
      </c>
    </row>
    <row r="3588" spans="1:4">
      <c r="A3588" s="268">
        <v>44072</v>
      </c>
      <c r="B3588" s="261" t="s">
        <v>3934</v>
      </c>
      <c r="C3588" s="268" t="s">
        <v>395</v>
      </c>
      <c r="D3588" s="283">
        <v>150.07</v>
      </c>
    </row>
    <row r="3589" spans="1:4">
      <c r="A3589" s="268">
        <v>511</v>
      </c>
      <c r="B3589" s="261" t="s">
        <v>3935</v>
      </c>
      <c r="C3589" s="268" t="s">
        <v>395</v>
      </c>
      <c r="D3589" s="283">
        <v>20.5</v>
      </c>
    </row>
    <row r="3590" spans="1:4">
      <c r="A3590" s="268">
        <v>37540</v>
      </c>
      <c r="B3590" s="261" t="s">
        <v>3936</v>
      </c>
      <c r="C3590" s="268" t="s">
        <v>347</v>
      </c>
      <c r="D3590" s="283">
        <v>88039.86</v>
      </c>
    </row>
    <row r="3591" spans="1:4">
      <c r="A3591" s="268">
        <v>37548</v>
      </c>
      <c r="B3591" s="261" t="s">
        <v>3937</v>
      </c>
      <c r="C3591" s="268" t="s">
        <v>347</v>
      </c>
      <c r="D3591" s="283">
        <v>116696.39</v>
      </c>
    </row>
    <row r="3592" spans="1:4">
      <c r="A3592" s="268">
        <v>39828</v>
      </c>
      <c r="B3592" s="261" t="s">
        <v>3938</v>
      </c>
      <c r="C3592" s="268" t="s">
        <v>347</v>
      </c>
      <c r="D3592" s="283">
        <v>700.06</v>
      </c>
    </row>
    <row r="3593" spans="1:4">
      <c r="A3593" s="268">
        <v>38392</v>
      </c>
      <c r="B3593" s="261" t="s">
        <v>3939</v>
      </c>
      <c r="C3593" s="268" t="s">
        <v>347</v>
      </c>
      <c r="D3593" s="283">
        <v>53.08</v>
      </c>
    </row>
    <row r="3594" spans="1:4">
      <c r="A3594" s="268">
        <v>11735</v>
      </c>
      <c r="B3594" s="261" t="s">
        <v>3940</v>
      </c>
      <c r="C3594" s="268" t="s">
        <v>347</v>
      </c>
      <c r="D3594" s="283">
        <v>9.44</v>
      </c>
    </row>
    <row r="3595" spans="1:4">
      <c r="A3595" s="268">
        <v>11737</v>
      </c>
      <c r="B3595" s="261" t="s">
        <v>3941</v>
      </c>
      <c r="C3595" s="268" t="s">
        <v>347</v>
      </c>
      <c r="D3595" s="283">
        <v>13.39</v>
      </c>
    </row>
    <row r="3596" spans="1:4">
      <c r="A3596" s="268">
        <v>11738</v>
      </c>
      <c r="B3596" s="261" t="s">
        <v>3942</v>
      </c>
      <c r="C3596" s="268" t="s">
        <v>347</v>
      </c>
      <c r="D3596" s="283">
        <v>16.88</v>
      </c>
    </row>
    <row r="3597" spans="1:4">
      <c r="A3597" s="268">
        <v>36143</v>
      </c>
      <c r="B3597" s="261" t="s">
        <v>3943</v>
      </c>
      <c r="C3597" s="268" t="s">
        <v>347</v>
      </c>
      <c r="D3597" s="283">
        <v>90</v>
      </c>
    </row>
    <row r="3598" spans="1:4">
      <c r="A3598" s="268">
        <v>36142</v>
      </c>
      <c r="B3598" s="261" t="s">
        <v>3944</v>
      </c>
      <c r="C3598" s="268" t="s">
        <v>347</v>
      </c>
      <c r="D3598" s="283">
        <v>2.2200000000000002</v>
      </c>
    </row>
    <row r="3599" spans="1:4">
      <c r="A3599" s="268">
        <v>45227</v>
      </c>
      <c r="B3599" s="261" t="s">
        <v>3945</v>
      </c>
      <c r="C3599" s="268" t="s">
        <v>347</v>
      </c>
      <c r="D3599" s="283">
        <v>857.59</v>
      </c>
    </row>
    <row r="3600" spans="1:4">
      <c r="A3600" s="268">
        <v>45209</v>
      </c>
      <c r="B3600" s="261" t="s">
        <v>3946</v>
      </c>
      <c r="C3600" s="268" t="s">
        <v>347</v>
      </c>
      <c r="D3600" s="283">
        <v>37.56</v>
      </c>
    </row>
    <row r="3601" spans="1:4">
      <c r="A3601" s="268">
        <v>36146</v>
      </c>
      <c r="B3601" s="261" t="s">
        <v>3947</v>
      </c>
      <c r="C3601" s="268" t="s">
        <v>347</v>
      </c>
      <c r="D3601" s="283">
        <v>238.15</v>
      </c>
    </row>
    <row r="3602" spans="1:4">
      <c r="A3602" s="268">
        <v>39015</v>
      </c>
      <c r="B3602" s="261" t="s">
        <v>3948</v>
      </c>
      <c r="C3602" s="268" t="s">
        <v>347</v>
      </c>
      <c r="D3602" s="283"/>
    </row>
    <row r="3603" spans="1:4">
      <c r="A3603" s="268">
        <v>38377</v>
      </c>
      <c r="B3603" s="261" t="s">
        <v>3949</v>
      </c>
      <c r="C3603" s="268" t="s">
        <v>347</v>
      </c>
      <c r="D3603" s="283">
        <v>26.45</v>
      </c>
    </row>
    <row r="3604" spans="1:4">
      <c r="A3604" s="268">
        <v>38376</v>
      </c>
      <c r="B3604" s="261" t="s">
        <v>3950</v>
      </c>
      <c r="C3604" s="268" t="s">
        <v>347</v>
      </c>
      <c r="D3604" s="283">
        <v>30.59</v>
      </c>
    </row>
    <row r="3605" spans="1:4">
      <c r="A3605" s="268">
        <v>38116</v>
      </c>
      <c r="B3605" s="261" t="s">
        <v>3951</v>
      </c>
      <c r="C3605" s="268" t="s">
        <v>347</v>
      </c>
      <c r="D3605" s="283">
        <v>4.82</v>
      </c>
    </row>
    <row r="3606" spans="1:4">
      <c r="A3606" s="268">
        <v>38066</v>
      </c>
      <c r="B3606" s="261" t="s">
        <v>3952</v>
      </c>
      <c r="C3606" s="268" t="s">
        <v>347</v>
      </c>
      <c r="D3606" s="283">
        <v>7.96</v>
      </c>
    </row>
    <row r="3607" spans="1:4">
      <c r="A3607" s="268">
        <v>38117</v>
      </c>
      <c r="B3607" s="261" t="s">
        <v>3953</v>
      </c>
      <c r="C3607" s="268" t="s">
        <v>347</v>
      </c>
      <c r="D3607" s="283">
        <v>8.2100000000000009</v>
      </c>
    </row>
    <row r="3608" spans="1:4">
      <c r="A3608" s="268">
        <v>38067</v>
      </c>
      <c r="B3608" s="261" t="s">
        <v>3954</v>
      </c>
      <c r="C3608" s="268" t="s">
        <v>347</v>
      </c>
      <c r="D3608" s="283">
        <v>11.21</v>
      </c>
    </row>
    <row r="3609" spans="1:4">
      <c r="A3609" s="268">
        <v>44313</v>
      </c>
      <c r="B3609" s="261" t="s">
        <v>3955</v>
      </c>
      <c r="C3609" s="268" t="s">
        <v>347</v>
      </c>
      <c r="D3609" s="283"/>
    </row>
    <row r="3610" spans="1:4">
      <c r="A3610" s="268">
        <v>11522</v>
      </c>
      <c r="B3610" s="261" t="s">
        <v>3956</v>
      </c>
      <c r="C3610" s="268" t="s">
        <v>347</v>
      </c>
      <c r="D3610" s="283">
        <v>14.92</v>
      </c>
    </row>
    <row r="3611" spans="1:4">
      <c r="A3611" s="268">
        <v>43600</v>
      </c>
      <c r="B3611" s="261" t="s">
        <v>3957</v>
      </c>
      <c r="C3611" s="268" t="s">
        <v>347</v>
      </c>
      <c r="D3611" s="283">
        <v>59.79</v>
      </c>
    </row>
    <row r="3612" spans="1:4">
      <c r="A3612" s="268">
        <v>5080</v>
      </c>
      <c r="B3612" s="261" t="s">
        <v>3958</v>
      </c>
      <c r="C3612" s="268" t="s">
        <v>347</v>
      </c>
      <c r="D3612" s="283">
        <v>23.32</v>
      </c>
    </row>
    <row r="3613" spans="1:4">
      <c r="A3613" s="268">
        <v>38168</v>
      </c>
      <c r="B3613" s="261" t="s">
        <v>3959</v>
      </c>
      <c r="C3613" s="268" t="s">
        <v>347</v>
      </c>
      <c r="D3613" s="283">
        <v>162.79</v>
      </c>
    </row>
    <row r="3614" spans="1:4">
      <c r="A3614" s="268">
        <v>43601</v>
      </c>
      <c r="B3614" s="261" t="s">
        <v>3960</v>
      </c>
      <c r="C3614" s="268" t="s">
        <v>347</v>
      </c>
      <c r="D3614" s="283">
        <v>81.39</v>
      </c>
    </row>
    <row r="3615" spans="1:4">
      <c r="A3615" s="268">
        <v>13393</v>
      </c>
      <c r="B3615" s="261" t="s">
        <v>3961</v>
      </c>
      <c r="C3615" s="268" t="s">
        <v>347</v>
      </c>
      <c r="D3615" s="283">
        <v>304.47000000000003</v>
      </c>
    </row>
    <row r="3616" spans="1:4">
      <c r="A3616" s="268">
        <v>13395</v>
      </c>
      <c r="B3616" s="261" t="s">
        <v>3962</v>
      </c>
      <c r="C3616" s="268" t="s">
        <v>347</v>
      </c>
      <c r="D3616" s="283">
        <v>426.68</v>
      </c>
    </row>
    <row r="3617" spans="1:4">
      <c r="A3617" s="268">
        <v>12039</v>
      </c>
      <c r="B3617" s="261" t="s">
        <v>3963</v>
      </c>
      <c r="C3617" s="268" t="s">
        <v>347</v>
      </c>
      <c r="D3617" s="283">
        <v>448.4</v>
      </c>
    </row>
    <row r="3618" spans="1:4">
      <c r="A3618" s="268">
        <v>13396</v>
      </c>
      <c r="B3618" s="261" t="s">
        <v>3964</v>
      </c>
      <c r="C3618" s="268" t="s">
        <v>347</v>
      </c>
      <c r="D3618" s="283">
        <v>629.75</v>
      </c>
    </row>
    <row r="3619" spans="1:4">
      <c r="A3619" s="268">
        <v>12041</v>
      </c>
      <c r="B3619" s="261" t="s">
        <v>3965</v>
      </c>
      <c r="C3619" s="268" t="s">
        <v>347</v>
      </c>
      <c r="D3619" s="283">
        <v>514.23</v>
      </c>
    </row>
    <row r="3620" spans="1:4">
      <c r="A3620" s="268">
        <v>12043</v>
      </c>
      <c r="B3620" s="261" t="s">
        <v>3966</v>
      </c>
      <c r="C3620" s="268" t="s">
        <v>347</v>
      </c>
      <c r="D3620" s="283">
        <v>1085.71</v>
      </c>
    </row>
    <row r="3621" spans="1:4">
      <c r="A3621" s="268">
        <v>39762</v>
      </c>
      <c r="B3621" s="261" t="s">
        <v>3967</v>
      </c>
      <c r="C3621" s="268" t="s">
        <v>347</v>
      </c>
      <c r="D3621" s="283">
        <v>516.82000000000005</v>
      </c>
    </row>
    <row r="3622" spans="1:4">
      <c r="A3622" s="268">
        <v>12042</v>
      </c>
      <c r="B3622" s="261" t="s">
        <v>3968</v>
      </c>
      <c r="C3622" s="268" t="s">
        <v>347</v>
      </c>
      <c r="D3622" s="283">
        <v>754.55</v>
      </c>
    </row>
    <row r="3623" spans="1:4">
      <c r="A3623" s="268">
        <v>39763</v>
      </c>
      <c r="B3623" s="261" t="s">
        <v>3969</v>
      </c>
      <c r="C3623" s="268" t="s">
        <v>347</v>
      </c>
      <c r="D3623" s="283">
        <v>883.1</v>
      </c>
    </row>
    <row r="3624" spans="1:4">
      <c r="A3624" s="268">
        <v>39760</v>
      </c>
      <c r="B3624" s="261" t="s">
        <v>3970</v>
      </c>
      <c r="C3624" s="268" t="s">
        <v>347</v>
      </c>
      <c r="D3624" s="283">
        <v>880.2</v>
      </c>
    </row>
    <row r="3625" spans="1:4">
      <c r="A3625" s="268">
        <v>39756</v>
      </c>
      <c r="B3625" s="261" t="s">
        <v>3971</v>
      </c>
      <c r="C3625" s="268" t="s">
        <v>347</v>
      </c>
      <c r="D3625" s="283">
        <v>316.04000000000002</v>
      </c>
    </row>
    <row r="3626" spans="1:4">
      <c r="A3626" s="268">
        <v>12038</v>
      </c>
      <c r="B3626" s="261" t="s">
        <v>3972</v>
      </c>
      <c r="C3626" s="268" t="s">
        <v>347</v>
      </c>
      <c r="D3626" s="283">
        <v>394.9</v>
      </c>
    </row>
    <row r="3627" spans="1:4">
      <c r="A3627" s="268">
        <v>39757</v>
      </c>
      <c r="B3627" s="261" t="s">
        <v>3973</v>
      </c>
      <c r="C3627" s="268" t="s">
        <v>347</v>
      </c>
      <c r="D3627" s="283">
        <v>365.16</v>
      </c>
    </row>
    <row r="3628" spans="1:4">
      <c r="A3628" s="268">
        <v>39758</v>
      </c>
      <c r="B3628" s="261" t="s">
        <v>3974</v>
      </c>
      <c r="C3628" s="268" t="s">
        <v>347</v>
      </c>
      <c r="D3628" s="283">
        <v>532.17999999999995</v>
      </c>
    </row>
    <row r="3629" spans="1:4">
      <c r="A3629" s="268">
        <v>39759</v>
      </c>
      <c r="B3629" s="261" t="s">
        <v>3975</v>
      </c>
      <c r="C3629" s="268" t="s">
        <v>347</v>
      </c>
      <c r="D3629" s="283">
        <v>657.24</v>
      </c>
    </row>
    <row r="3630" spans="1:4">
      <c r="A3630" s="268">
        <v>39761</v>
      </c>
      <c r="B3630" s="261" t="s">
        <v>3976</v>
      </c>
      <c r="C3630" s="268" t="s">
        <v>347</v>
      </c>
      <c r="D3630" s="283">
        <v>790.02</v>
      </c>
    </row>
    <row r="3631" spans="1:4">
      <c r="A3631" s="268">
        <v>39805</v>
      </c>
      <c r="B3631" s="261" t="s">
        <v>3977</v>
      </c>
      <c r="C3631" s="268" t="s">
        <v>347</v>
      </c>
      <c r="D3631" s="283">
        <v>209.38</v>
      </c>
    </row>
    <row r="3632" spans="1:4">
      <c r="A3632" s="268">
        <v>39806</v>
      </c>
      <c r="B3632" s="261" t="s">
        <v>3978</v>
      </c>
      <c r="C3632" s="268" t="s">
        <v>347</v>
      </c>
      <c r="D3632" s="283">
        <v>387.92</v>
      </c>
    </row>
    <row r="3633" spans="1:4">
      <c r="A3633" s="268">
        <v>39807</v>
      </c>
      <c r="B3633" s="261" t="s">
        <v>3979</v>
      </c>
      <c r="C3633" s="268" t="s">
        <v>347</v>
      </c>
      <c r="D3633" s="283">
        <v>840.72</v>
      </c>
    </row>
    <row r="3634" spans="1:4">
      <c r="A3634" s="268">
        <v>43100</v>
      </c>
      <c r="B3634" s="261" t="s">
        <v>3980</v>
      </c>
      <c r="C3634" s="268" t="s">
        <v>347</v>
      </c>
      <c r="D3634" s="283">
        <v>657.26</v>
      </c>
    </row>
    <row r="3635" spans="1:4">
      <c r="A3635" s="268">
        <v>39804</v>
      </c>
      <c r="B3635" s="261" t="s">
        <v>3981</v>
      </c>
      <c r="C3635" s="268" t="s">
        <v>347</v>
      </c>
      <c r="D3635" s="283">
        <v>122.95</v>
      </c>
    </row>
    <row r="3636" spans="1:4">
      <c r="A3636" s="268">
        <v>39796</v>
      </c>
      <c r="B3636" s="261" t="s">
        <v>3982</v>
      </c>
      <c r="C3636" s="268" t="s">
        <v>347</v>
      </c>
      <c r="D3636" s="283">
        <v>127.34</v>
      </c>
    </row>
    <row r="3637" spans="1:4">
      <c r="A3637" s="268">
        <v>39797</v>
      </c>
      <c r="B3637" s="261" t="s">
        <v>3983</v>
      </c>
      <c r="C3637" s="268" t="s">
        <v>347</v>
      </c>
      <c r="D3637" s="283">
        <v>199.9</v>
      </c>
    </row>
    <row r="3638" spans="1:4">
      <c r="A3638" s="268">
        <v>39798</v>
      </c>
      <c r="B3638" s="261" t="s">
        <v>3984</v>
      </c>
      <c r="C3638" s="268" t="s">
        <v>347</v>
      </c>
      <c r="D3638" s="283">
        <v>342.89</v>
      </c>
    </row>
    <row r="3639" spans="1:4">
      <c r="A3639" s="268">
        <v>39794</v>
      </c>
      <c r="B3639" s="261" t="s">
        <v>3985</v>
      </c>
      <c r="C3639" s="268" t="s">
        <v>347</v>
      </c>
      <c r="D3639" s="283">
        <v>54.05</v>
      </c>
    </row>
    <row r="3640" spans="1:4">
      <c r="A3640" s="268">
        <v>39795</v>
      </c>
      <c r="B3640" s="261" t="s">
        <v>3986</v>
      </c>
      <c r="C3640" s="268" t="s">
        <v>347</v>
      </c>
      <c r="D3640" s="283">
        <v>85.39</v>
      </c>
    </row>
    <row r="3641" spans="1:4">
      <c r="A3641" s="268">
        <v>39801</v>
      </c>
      <c r="B3641" s="261" t="s">
        <v>3987</v>
      </c>
      <c r="C3641" s="268" t="s">
        <v>347</v>
      </c>
      <c r="D3641" s="283">
        <v>180.32</v>
      </c>
    </row>
    <row r="3642" spans="1:4">
      <c r="A3642" s="268">
        <v>39802</v>
      </c>
      <c r="B3642" s="261" t="s">
        <v>3988</v>
      </c>
      <c r="C3642" s="268" t="s">
        <v>347</v>
      </c>
      <c r="D3642" s="283">
        <v>264.32</v>
      </c>
    </row>
    <row r="3643" spans="1:4">
      <c r="A3643" s="268">
        <v>39803</v>
      </c>
      <c r="B3643" s="261" t="s">
        <v>3989</v>
      </c>
      <c r="C3643" s="268" t="s">
        <v>347</v>
      </c>
      <c r="D3643" s="283">
        <v>368.73</v>
      </c>
    </row>
    <row r="3644" spans="1:4">
      <c r="A3644" s="268">
        <v>39799</v>
      </c>
      <c r="B3644" s="261" t="s">
        <v>3990</v>
      </c>
      <c r="C3644" s="268" t="s">
        <v>347</v>
      </c>
      <c r="D3644" s="283">
        <v>63</v>
      </c>
    </row>
    <row r="3645" spans="1:4">
      <c r="A3645" s="268">
        <v>39800</v>
      </c>
      <c r="B3645" s="261" t="s">
        <v>3991</v>
      </c>
      <c r="C3645" s="268" t="s">
        <v>347</v>
      </c>
      <c r="D3645" s="283">
        <v>107.33</v>
      </c>
    </row>
    <row r="3646" spans="1:4">
      <c r="A3646" s="268">
        <v>43837</v>
      </c>
      <c r="B3646" s="261" t="s">
        <v>3992</v>
      </c>
      <c r="C3646" s="268" t="s">
        <v>347</v>
      </c>
      <c r="D3646" s="283">
        <v>2230.52</v>
      </c>
    </row>
    <row r="3647" spans="1:4">
      <c r="A3647" s="268">
        <v>43836</v>
      </c>
      <c r="B3647" s="261" t="s">
        <v>3993</v>
      </c>
      <c r="C3647" s="268" t="s">
        <v>347</v>
      </c>
      <c r="D3647" s="283">
        <v>4538.71</v>
      </c>
    </row>
    <row r="3648" spans="1:4">
      <c r="A3648" s="268">
        <v>21059</v>
      </c>
      <c r="B3648" s="261" t="s">
        <v>3994</v>
      </c>
      <c r="C3648" s="268" t="s">
        <v>347</v>
      </c>
      <c r="D3648" s="283"/>
    </row>
    <row r="3649" spans="1:4">
      <c r="A3649" s="268">
        <v>11234</v>
      </c>
      <c r="B3649" s="261" t="s">
        <v>3995</v>
      </c>
      <c r="C3649" s="268" t="s">
        <v>347</v>
      </c>
      <c r="D3649" s="283"/>
    </row>
    <row r="3650" spans="1:4">
      <c r="A3650" s="268">
        <v>21060</v>
      </c>
      <c r="B3650" s="261" t="s">
        <v>3996</v>
      </c>
      <c r="C3650" s="268" t="s">
        <v>347</v>
      </c>
      <c r="D3650" s="283"/>
    </row>
    <row r="3651" spans="1:4">
      <c r="A3651" s="268">
        <v>21061</v>
      </c>
      <c r="B3651" s="261" t="s">
        <v>3997</v>
      </c>
      <c r="C3651" s="268" t="s">
        <v>347</v>
      </c>
      <c r="D3651" s="283"/>
    </row>
    <row r="3652" spans="1:4">
      <c r="A3652" s="268">
        <v>21062</v>
      </c>
      <c r="B3652" s="261" t="s">
        <v>3998</v>
      </c>
      <c r="C3652" s="268" t="s">
        <v>347</v>
      </c>
      <c r="D3652" s="283"/>
    </row>
    <row r="3653" spans="1:4">
      <c r="A3653" s="268">
        <v>11708</v>
      </c>
      <c r="B3653" s="261" t="s">
        <v>3999</v>
      </c>
      <c r="C3653" s="268" t="s">
        <v>347</v>
      </c>
      <c r="D3653" s="283"/>
    </row>
    <row r="3654" spans="1:4">
      <c r="A3654" s="268">
        <v>11709</v>
      </c>
      <c r="B3654" s="261" t="s">
        <v>4000</v>
      </c>
      <c r="C3654" s="268" t="s">
        <v>347</v>
      </c>
      <c r="D3654" s="283"/>
    </row>
    <row r="3655" spans="1:4">
      <c r="A3655" s="268">
        <v>11710</v>
      </c>
      <c r="B3655" s="261" t="s">
        <v>4001</v>
      </c>
      <c r="C3655" s="268" t="s">
        <v>347</v>
      </c>
      <c r="D3655" s="283"/>
    </row>
    <row r="3656" spans="1:4">
      <c r="A3656" s="268">
        <v>11707</v>
      </c>
      <c r="B3656" s="261" t="s">
        <v>4002</v>
      </c>
      <c r="C3656" s="268" t="s">
        <v>347</v>
      </c>
      <c r="D3656" s="283"/>
    </row>
    <row r="3657" spans="1:4">
      <c r="A3657" s="268">
        <v>5102</v>
      </c>
      <c r="B3657" s="261" t="s">
        <v>4003</v>
      </c>
      <c r="C3657" s="268" t="s">
        <v>347</v>
      </c>
      <c r="D3657" s="283">
        <v>13.26</v>
      </c>
    </row>
    <row r="3658" spans="1:4">
      <c r="A3658" s="268">
        <v>11711</v>
      </c>
      <c r="B3658" s="261" t="s">
        <v>4004</v>
      </c>
      <c r="C3658" s="268" t="s">
        <v>347</v>
      </c>
      <c r="D3658" s="283">
        <v>11.05</v>
      </c>
    </row>
    <row r="3659" spans="1:4">
      <c r="A3659" s="268">
        <v>11739</v>
      </c>
      <c r="B3659" s="261" t="s">
        <v>4005</v>
      </c>
      <c r="C3659" s="268" t="s">
        <v>347</v>
      </c>
      <c r="D3659" s="283">
        <v>9.4499999999999993</v>
      </c>
    </row>
    <row r="3660" spans="1:4">
      <c r="A3660" s="268">
        <v>11741</v>
      </c>
      <c r="B3660" s="261" t="s">
        <v>4006</v>
      </c>
      <c r="C3660" s="268" t="s">
        <v>347</v>
      </c>
      <c r="D3660" s="283">
        <v>12.03</v>
      </c>
    </row>
    <row r="3661" spans="1:4">
      <c r="A3661" s="268">
        <v>11745</v>
      </c>
      <c r="B3661" s="261" t="s">
        <v>4007</v>
      </c>
      <c r="C3661" s="268" t="s">
        <v>347</v>
      </c>
      <c r="D3661" s="283">
        <v>15.86</v>
      </c>
    </row>
    <row r="3662" spans="1:4">
      <c r="A3662" s="268">
        <v>11743</v>
      </c>
      <c r="B3662" s="261" t="s">
        <v>4008</v>
      </c>
      <c r="C3662" s="268" t="s">
        <v>347</v>
      </c>
      <c r="D3662" s="283">
        <v>10.1</v>
      </c>
    </row>
    <row r="3663" spans="1:4">
      <c r="A3663" s="268">
        <v>5104</v>
      </c>
      <c r="B3663" s="261" t="s">
        <v>4009</v>
      </c>
      <c r="C3663" s="268" t="s">
        <v>152</v>
      </c>
      <c r="D3663" s="283"/>
    </row>
    <row r="3664" spans="1:4">
      <c r="A3664" s="268">
        <v>44530</v>
      </c>
      <c r="B3664" s="261" t="s">
        <v>4010</v>
      </c>
      <c r="C3664" s="268" t="s">
        <v>347</v>
      </c>
      <c r="D3664" s="283">
        <v>57.38</v>
      </c>
    </row>
    <row r="3665" spans="1:4">
      <c r="A3665" s="268">
        <v>2710</v>
      </c>
      <c r="B3665" s="261" t="s">
        <v>4011</v>
      </c>
      <c r="C3665" s="268" t="s">
        <v>347</v>
      </c>
      <c r="D3665" s="283">
        <v>49.52</v>
      </c>
    </row>
    <row r="3666" spans="1:4">
      <c r="A3666" s="268">
        <v>14575</v>
      </c>
      <c r="B3666" s="261" t="s">
        <v>4012</v>
      </c>
      <c r="C3666" s="268" t="s">
        <v>347</v>
      </c>
      <c r="D3666" s="283"/>
    </row>
    <row r="3667" spans="1:4">
      <c r="A3667" s="268">
        <v>44048</v>
      </c>
      <c r="B3667" s="261" t="s">
        <v>4013</v>
      </c>
      <c r="C3667" s="268" t="s">
        <v>347</v>
      </c>
      <c r="D3667" s="283"/>
    </row>
    <row r="3668" spans="1:4">
      <c r="A3668" s="268">
        <v>44026</v>
      </c>
      <c r="B3668" s="261" t="s">
        <v>4014</v>
      </c>
      <c r="C3668" s="268" t="s">
        <v>347</v>
      </c>
      <c r="D3668" s="283"/>
    </row>
    <row r="3669" spans="1:4">
      <c r="A3669" s="268">
        <v>44024</v>
      </c>
      <c r="B3669" s="261" t="s">
        <v>4015</v>
      </c>
      <c r="C3669" s="268" t="s">
        <v>347</v>
      </c>
      <c r="D3669" s="283"/>
    </row>
    <row r="3670" spans="1:4">
      <c r="A3670" s="268">
        <v>44025</v>
      </c>
      <c r="B3670" s="261" t="s">
        <v>4016</v>
      </c>
      <c r="C3670" s="268" t="s">
        <v>347</v>
      </c>
      <c r="D3670" s="283"/>
    </row>
    <row r="3671" spans="1:4">
      <c r="A3671" s="268">
        <v>44022</v>
      </c>
      <c r="B3671" s="261" t="s">
        <v>4017</v>
      </c>
      <c r="C3671" s="268" t="s">
        <v>347</v>
      </c>
      <c r="D3671" s="283"/>
    </row>
    <row r="3672" spans="1:4">
      <c r="A3672" s="268">
        <v>44023</v>
      </c>
      <c r="B3672" s="261" t="s">
        <v>4018</v>
      </c>
      <c r="C3672" s="268" t="s">
        <v>347</v>
      </c>
      <c r="D3672" s="283"/>
    </row>
    <row r="3673" spans="1:4">
      <c r="A3673" s="268">
        <v>43966</v>
      </c>
      <c r="B3673" s="261" t="s">
        <v>4019</v>
      </c>
      <c r="C3673" s="268" t="s">
        <v>347</v>
      </c>
      <c r="D3673" s="283"/>
    </row>
    <row r="3674" spans="1:4">
      <c r="A3674" s="268">
        <v>43967</v>
      </c>
      <c r="B3674" s="261" t="s">
        <v>4020</v>
      </c>
      <c r="C3674" s="268" t="s">
        <v>347</v>
      </c>
      <c r="D3674" s="283"/>
    </row>
    <row r="3675" spans="1:4">
      <c r="A3675" s="268">
        <v>43968</v>
      </c>
      <c r="B3675" s="261" t="s">
        <v>4021</v>
      </c>
      <c r="C3675" s="268" t="s">
        <v>347</v>
      </c>
      <c r="D3675" s="283"/>
    </row>
    <row r="3676" spans="1:4">
      <c r="A3676" s="268">
        <v>43969</v>
      </c>
      <c r="B3676" s="261" t="s">
        <v>4022</v>
      </c>
      <c r="C3676" s="268" t="s">
        <v>347</v>
      </c>
      <c r="D3676" s="283"/>
    </row>
    <row r="3677" spans="1:4">
      <c r="A3677" s="268">
        <v>44021</v>
      </c>
      <c r="B3677" s="261" t="s">
        <v>4023</v>
      </c>
      <c r="C3677" s="268" t="s">
        <v>347</v>
      </c>
      <c r="D3677" s="283"/>
    </row>
    <row r="3678" spans="1:4">
      <c r="A3678" s="268">
        <v>43970</v>
      </c>
      <c r="B3678" s="261" t="s">
        <v>4024</v>
      </c>
      <c r="C3678" s="268" t="s">
        <v>347</v>
      </c>
      <c r="D3678" s="283"/>
    </row>
    <row r="3679" spans="1:4">
      <c r="A3679" s="268">
        <v>20043</v>
      </c>
      <c r="B3679" s="261" t="s">
        <v>4025</v>
      </c>
      <c r="C3679" s="268" t="s">
        <v>347</v>
      </c>
      <c r="D3679" s="283">
        <v>7.48</v>
      </c>
    </row>
    <row r="3680" spans="1:4">
      <c r="A3680" s="268">
        <v>20044</v>
      </c>
      <c r="B3680" s="261" t="s">
        <v>4026</v>
      </c>
      <c r="C3680" s="268" t="s">
        <v>347</v>
      </c>
      <c r="D3680" s="283">
        <v>8.67</v>
      </c>
    </row>
    <row r="3681" spans="1:4">
      <c r="A3681" s="268">
        <v>20042</v>
      </c>
      <c r="B3681" s="261" t="s">
        <v>4027</v>
      </c>
      <c r="C3681" s="268" t="s">
        <v>347</v>
      </c>
      <c r="D3681" s="283">
        <v>6.49</v>
      </c>
    </row>
    <row r="3682" spans="1:4">
      <c r="A3682" s="268">
        <v>20046</v>
      </c>
      <c r="B3682" s="261" t="s">
        <v>4028</v>
      </c>
      <c r="C3682" s="268" t="s">
        <v>347</v>
      </c>
      <c r="D3682" s="283">
        <v>15.35</v>
      </c>
    </row>
    <row r="3683" spans="1:4">
      <c r="A3683" s="268">
        <v>20047</v>
      </c>
      <c r="B3683" s="261" t="s">
        <v>4029</v>
      </c>
      <c r="C3683" s="268" t="s">
        <v>347</v>
      </c>
      <c r="D3683" s="283">
        <v>46.04</v>
      </c>
    </row>
    <row r="3684" spans="1:4">
      <c r="A3684" s="268">
        <v>20045</v>
      </c>
      <c r="B3684" s="261" t="s">
        <v>4030</v>
      </c>
      <c r="C3684" s="268" t="s">
        <v>347</v>
      </c>
      <c r="D3684" s="283">
        <v>7.77</v>
      </c>
    </row>
    <row r="3685" spans="1:4">
      <c r="A3685" s="268">
        <v>20972</v>
      </c>
      <c r="B3685" s="261" t="s">
        <v>4031</v>
      </c>
      <c r="C3685" s="268" t="s">
        <v>347</v>
      </c>
      <c r="D3685" s="283">
        <v>162.49</v>
      </c>
    </row>
    <row r="3686" spans="1:4">
      <c r="A3686" s="268">
        <v>11321</v>
      </c>
      <c r="B3686" s="261" t="s">
        <v>4032</v>
      </c>
      <c r="C3686" s="268" t="s">
        <v>347</v>
      </c>
      <c r="D3686" s="283"/>
    </row>
    <row r="3687" spans="1:4">
      <c r="A3687" s="268">
        <v>11323</v>
      </c>
      <c r="B3687" s="261" t="s">
        <v>4033</v>
      </c>
      <c r="C3687" s="268" t="s">
        <v>347</v>
      </c>
      <c r="D3687" s="283"/>
    </row>
    <row r="3688" spans="1:4">
      <c r="A3688" s="268">
        <v>20327</v>
      </c>
      <c r="B3688" s="261" t="s">
        <v>4034</v>
      </c>
      <c r="C3688" s="268" t="s">
        <v>347</v>
      </c>
      <c r="D3688" s="283"/>
    </row>
    <row r="3689" spans="1:4">
      <c r="A3689" s="268">
        <v>6034</v>
      </c>
      <c r="B3689" s="261" t="s">
        <v>4035</v>
      </c>
      <c r="C3689" s="268" t="s">
        <v>347</v>
      </c>
      <c r="D3689" s="283">
        <v>13.12</v>
      </c>
    </row>
    <row r="3690" spans="1:4">
      <c r="A3690" s="268">
        <v>6036</v>
      </c>
      <c r="B3690" s="261" t="s">
        <v>4036</v>
      </c>
      <c r="C3690" s="268" t="s">
        <v>347</v>
      </c>
      <c r="D3690" s="283">
        <v>17.87</v>
      </c>
    </row>
    <row r="3691" spans="1:4">
      <c r="A3691" s="268">
        <v>6031</v>
      </c>
      <c r="B3691" s="261" t="s">
        <v>4037</v>
      </c>
      <c r="C3691" s="268" t="s">
        <v>347</v>
      </c>
      <c r="D3691" s="283">
        <v>21</v>
      </c>
    </row>
    <row r="3692" spans="1:4">
      <c r="A3692" s="268">
        <v>6029</v>
      </c>
      <c r="B3692" s="261" t="s">
        <v>4038</v>
      </c>
      <c r="C3692" s="268" t="s">
        <v>347</v>
      </c>
      <c r="D3692" s="283">
        <v>21.22</v>
      </c>
    </row>
    <row r="3693" spans="1:4">
      <c r="A3693" s="268">
        <v>6033</v>
      </c>
      <c r="B3693" s="261" t="s">
        <v>4039</v>
      </c>
      <c r="C3693" s="268" t="s">
        <v>347</v>
      </c>
      <c r="D3693" s="283">
        <v>27.97</v>
      </c>
    </row>
    <row r="3694" spans="1:4">
      <c r="A3694" s="268">
        <v>11672</v>
      </c>
      <c r="B3694" s="261" t="s">
        <v>4040</v>
      </c>
      <c r="C3694" s="268" t="s">
        <v>347</v>
      </c>
      <c r="D3694" s="283">
        <v>60.84</v>
      </c>
    </row>
    <row r="3695" spans="1:4">
      <c r="A3695" s="268">
        <v>11669</v>
      </c>
      <c r="B3695" s="261" t="s">
        <v>4041</v>
      </c>
      <c r="C3695" s="268" t="s">
        <v>347</v>
      </c>
      <c r="D3695" s="283">
        <v>57.94</v>
      </c>
    </row>
    <row r="3696" spans="1:4">
      <c r="A3696" s="268">
        <v>20055</v>
      </c>
      <c r="B3696" s="261" t="s">
        <v>4042</v>
      </c>
      <c r="C3696" s="268" t="s">
        <v>347</v>
      </c>
      <c r="D3696" s="283">
        <v>43.4</v>
      </c>
    </row>
    <row r="3697" spans="1:4">
      <c r="A3697" s="268">
        <v>11670</v>
      </c>
      <c r="B3697" s="261" t="s">
        <v>4043</v>
      </c>
      <c r="C3697" s="268" t="s">
        <v>347</v>
      </c>
      <c r="D3697" s="283">
        <v>22.2</v>
      </c>
    </row>
    <row r="3698" spans="1:4">
      <c r="A3698" s="268">
        <v>11671</v>
      </c>
      <c r="B3698" s="261" t="s">
        <v>4044</v>
      </c>
      <c r="C3698" s="268" t="s">
        <v>347</v>
      </c>
      <c r="D3698" s="283">
        <v>93.12</v>
      </c>
    </row>
    <row r="3699" spans="1:4">
      <c r="A3699" s="268">
        <v>6032</v>
      </c>
      <c r="B3699" s="261" t="s">
        <v>4045</v>
      </c>
      <c r="C3699" s="268" t="s">
        <v>347</v>
      </c>
      <c r="D3699" s="283">
        <v>26.6</v>
      </c>
    </row>
    <row r="3700" spans="1:4">
      <c r="A3700" s="268">
        <v>11673</v>
      </c>
      <c r="B3700" s="261" t="s">
        <v>4046</v>
      </c>
      <c r="C3700" s="268" t="s">
        <v>347</v>
      </c>
      <c r="D3700" s="283">
        <v>20.94</v>
      </c>
    </row>
    <row r="3701" spans="1:4">
      <c r="A3701" s="268">
        <v>11674</v>
      </c>
      <c r="B3701" s="261" t="s">
        <v>4047</v>
      </c>
      <c r="C3701" s="268" t="s">
        <v>347</v>
      </c>
      <c r="D3701" s="283">
        <v>26.97</v>
      </c>
    </row>
    <row r="3702" spans="1:4">
      <c r="A3702" s="268">
        <v>11675</v>
      </c>
      <c r="B3702" s="261" t="s">
        <v>4048</v>
      </c>
      <c r="C3702" s="268" t="s">
        <v>347</v>
      </c>
      <c r="D3702" s="283">
        <v>42.82</v>
      </c>
    </row>
    <row r="3703" spans="1:4">
      <c r="A3703" s="268">
        <v>11676</v>
      </c>
      <c r="B3703" s="261" t="s">
        <v>4049</v>
      </c>
      <c r="C3703" s="268" t="s">
        <v>347</v>
      </c>
      <c r="D3703" s="283">
        <v>57.27</v>
      </c>
    </row>
    <row r="3704" spans="1:4">
      <c r="A3704" s="268">
        <v>11677</v>
      </c>
      <c r="B3704" s="261" t="s">
        <v>4050</v>
      </c>
      <c r="C3704" s="268" t="s">
        <v>347</v>
      </c>
      <c r="D3704" s="283">
        <v>59.15</v>
      </c>
    </row>
    <row r="3705" spans="1:4">
      <c r="A3705" s="268">
        <v>11678</v>
      </c>
      <c r="B3705" s="261" t="s">
        <v>4051</v>
      </c>
      <c r="C3705" s="268" t="s">
        <v>347</v>
      </c>
      <c r="D3705" s="283">
        <v>108.32</v>
      </c>
    </row>
    <row r="3706" spans="1:4">
      <c r="A3706" s="268">
        <v>6038</v>
      </c>
      <c r="B3706" s="261" t="s">
        <v>4052</v>
      </c>
      <c r="C3706" s="268" t="s">
        <v>347</v>
      </c>
      <c r="D3706" s="283">
        <v>6.87</v>
      </c>
    </row>
    <row r="3707" spans="1:4">
      <c r="A3707" s="268">
        <v>11718</v>
      </c>
      <c r="B3707" s="261" t="s">
        <v>4053</v>
      </c>
      <c r="C3707" s="268" t="s">
        <v>347</v>
      </c>
      <c r="D3707" s="283">
        <v>19.59</v>
      </c>
    </row>
    <row r="3708" spans="1:4">
      <c r="A3708" s="268">
        <v>6037</v>
      </c>
      <c r="B3708" s="261" t="s">
        <v>4054</v>
      </c>
      <c r="C3708" s="268" t="s">
        <v>347</v>
      </c>
      <c r="D3708" s="283">
        <v>14.3</v>
      </c>
    </row>
    <row r="3709" spans="1:4">
      <c r="A3709" s="268">
        <v>11719</v>
      </c>
      <c r="B3709" s="261" t="s">
        <v>4055</v>
      </c>
      <c r="C3709" s="268" t="s">
        <v>347</v>
      </c>
      <c r="D3709" s="283">
        <v>15.9</v>
      </c>
    </row>
    <row r="3710" spans="1:4">
      <c r="A3710" s="268">
        <v>6010</v>
      </c>
      <c r="B3710" s="261" t="s">
        <v>4056</v>
      </c>
      <c r="C3710" s="268" t="s">
        <v>347</v>
      </c>
      <c r="D3710" s="283">
        <v>107.32</v>
      </c>
    </row>
    <row r="3711" spans="1:4">
      <c r="A3711" s="268">
        <v>6017</v>
      </c>
      <c r="B3711" s="261" t="s">
        <v>4057</v>
      </c>
      <c r="C3711" s="268" t="s">
        <v>347</v>
      </c>
      <c r="D3711" s="283">
        <v>85</v>
      </c>
    </row>
    <row r="3712" spans="1:4">
      <c r="A3712" s="268">
        <v>6019</v>
      </c>
      <c r="B3712" s="261" t="s">
        <v>4058</v>
      </c>
      <c r="C3712" s="268" t="s">
        <v>347</v>
      </c>
      <c r="D3712" s="283">
        <v>62.37</v>
      </c>
    </row>
    <row r="3713" spans="1:4">
      <c r="A3713" s="268">
        <v>6020</v>
      </c>
      <c r="B3713" s="261" t="s">
        <v>4059</v>
      </c>
      <c r="C3713" s="268" t="s">
        <v>347</v>
      </c>
      <c r="D3713" s="283">
        <v>37.46</v>
      </c>
    </row>
    <row r="3714" spans="1:4">
      <c r="A3714" s="268">
        <v>6011</v>
      </c>
      <c r="B3714" s="261" t="s">
        <v>4060</v>
      </c>
      <c r="C3714" s="268" t="s">
        <v>347</v>
      </c>
      <c r="D3714" s="283">
        <v>310.01</v>
      </c>
    </row>
    <row r="3715" spans="1:4">
      <c r="A3715" s="268">
        <v>6028</v>
      </c>
      <c r="B3715" s="261" t="s">
        <v>4061</v>
      </c>
      <c r="C3715" s="268" t="s">
        <v>347</v>
      </c>
      <c r="D3715" s="283">
        <v>149.47999999999999</v>
      </c>
    </row>
    <row r="3716" spans="1:4">
      <c r="A3716" s="268">
        <v>6012</v>
      </c>
      <c r="B3716" s="261" t="s">
        <v>4062</v>
      </c>
      <c r="C3716" s="268" t="s">
        <v>347</v>
      </c>
      <c r="D3716" s="283">
        <v>375.32</v>
      </c>
    </row>
    <row r="3717" spans="1:4">
      <c r="A3717" s="268">
        <v>6016</v>
      </c>
      <c r="B3717" s="261" t="s">
        <v>4063</v>
      </c>
      <c r="C3717" s="268" t="s">
        <v>347</v>
      </c>
      <c r="D3717" s="283">
        <v>39.51</v>
      </c>
    </row>
    <row r="3718" spans="1:4">
      <c r="A3718" s="268">
        <v>6027</v>
      </c>
      <c r="B3718" s="261" t="s">
        <v>4064</v>
      </c>
      <c r="C3718" s="268" t="s">
        <v>347</v>
      </c>
      <c r="D3718" s="283">
        <v>782.03</v>
      </c>
    </row>
    <row r="3719" spans="1:4">
      <c r="A3719" s="268">
        <v>6015</v>
      </c>
      <c r="B3719" s="261" t="s">
        <v>4065</v>
      </c>
      <c r="C3719" s="268" t="s">
        <v>347</v>
      </c>
      <c r="D3719" s="283">
        <v>171.61</v>
      </c>
    </row>
    <row r="3720" spans="1:4">
      <c r="A3720" s="268">
        <v>6014</v>
      </c>
      <c r="B3720" s="261" t="s">
        <v>4066</v>
      </c>
      <c r="C3720" s="268" t="s">
        <v>347</v>
      </c>
      <c r="D3720" s="283">
        <v>164.07</v>
      </c>
    </row>
    <row r="3721" spans="1:4">
      <c r="A3721" s="268">
        <v>6013</v>
      </c>
      <c r="B3721" s="261" t="s">
        <v>4067</v>
      </c>
      <c r="C3721" s="268" t="s">
        <v>347</v>
      </c>
      <c r="D3721" s="283">
        <v>118.01</v>
      </c>
    </row>
    <row r="3722" spans="1:4">
      <c r="A3722" s="268">
        <v>6006</v>
      </c>
      <c r="B3722" s="261" t="s">
        <v>4068</v>
      </c>
      <c r="C3722" s="268" t="s">
        <v>347</v>
      </c>
      <c r="D3722" s="283">
        <v>85.45</v>
      </c>
    </row>
    <row r="3723" spans="1:4">
      <c r="A3723" s="268">
        <v>6005</v>
      </c>
      <c r="B3723" s="261" t="s">
        <v>4069</v>
      </c>
      <c r="C3723" s="268" t="s">
        <v>347</v>
      </c>
      <c r="D3723" s="283">
        <v>96.4</v>
      </c>
    </row>
    <row r="3724" spans="1:4">
      <c r="A3724" s="268">
        <v>11756</v>
      </c>
      <c r="B3724" s="261" t="s">
        <v>4070</v>
      </c>
      <c r="C3724" s="268" t="s">
        <v>347</v>
      </c>
      <c r="D3724" s="283">
        <v>46.04</v>
      </c>
    </row>
    <row r="3725" spans="1:4">
      <c r="A3725" s="268">
        <v>10904</v>
      </c>
      <c r="B3725" s="261" t="s">
        <v>4071</v>
      </c>
      <c r="C3725" s="268" t="s">
        <v>347</v>
      </c>
      <c r="D3725" s="283">
        <v>227.5</v>
      </c>
    </row>
    <row r="3726" spans="1:4">
      <c r="A3726" s="268">
        <v>11752</v>
      </c>
      <c r="B3726" s="261" t="s">
        <v>4072</v>
      </c>
      <c r="C3726" s="268" t="s">
        <v>347</v>
      </c>
      <c r="D3726" s="283">
        <v>26.55</v>
      </c>
    </row>
    <row r="3727" spans="1:4">
      <c r="A3727" s="268">
        <v>11753</v>
      </c>
      <c r="B3727" s="261" t="s">
        <v>4073</v>
      </c>
      <c r="C3727" s="268" t="s">
        <v>347</v>
      </c>
      <c r="D3727" s="283">
        <v>31.69</v>
      </c>
    </row>
    <row r="3728" spans="1:4">
      <c r="A3728" s="268">
        <v>6021</v>
      </c>
      <c r="B3728" s="261" t="s">
        <v>4074</v>
      </c>
      <c r="C3728" s="268" t="s">
        <v>347</v>
      </c>
      <c r="D3728" s="283">
        <v>87.96</v>
      </c>
    </row>
    <row r="3729" spans="1:4">
      <c r="A3729" s="268">
        <v>6024</v>
      </c>
      <c r="B3729" s="261" t="s">
        <v>4075</v>
      </c>
      <c r="C3729" s="268" t="s">
        <v>347</v>
      </c>
      <c r="D3729" s="283">
        <v>90.92</v>
      </c>
    </row>
    <row r="3730" spans="1:4">
      <c r="A3730" s="268">
        <v>45394</v>
      </c>
      <c r="B3730" s="261" t="s">
        <v>4076</v>
      </c>
      <c r="C3730" s="268" t="s">
        <v>347</v>
      </c>
      <c r="D3730" s="283">
        <v>33.67</v>
      </c>
    </row>
    <row r="3731" spans="1:4">
      <c r="A3731" s="268">
        <v>13897</v>
      </c>
      <c r="B3731" s="261" t="s">
        <v>4077</v>
      </c>
      <c r="C3731" s="268" t="s">
        <v>347</v>
      </c>
      <c r="D3731" s="283"/>
    </row>
    <row r="3732" spans="1:4">
      <c r="A3732" s="268">
        <v>34357</v>
      </c>
      <c r="B3732" s="261" t="s">
        <v>4078</v>
      </c>
      <c r="C3732" s="268" t="s">
        <v>152</v>
      </c>
      <c r="D3732" s="283">
        <v>5.87</v>
      </c>
    </row>
    <row r="3733" spans="1:4">
      <c r="A3733" s="268">
        <v>37329</v>
      </c>
      <c r="B3733" s="261" t="s">
        <v>4079</v>
      </c>
      <c r="C3733" s="268" t="s">
        <v>152</v>
      </c>
      <c r="D3733" s="283">
        <v>123.67</v>
      </c>
    </row>
    <row r="3734" spans="1:4">
      <c r="A3734" s="268">
        <v>2510</v>
      </c>
      <c r="B3734" s="261" t="s">
        <v>4080</v>
      </c>
      <c r="C3734" s="268" t="s">
        <v>347</v>
      </c>
      <c r="D3734" s="283"/>
    </row>
    <row r="3735" spans="1:4">
      <c r="A3735" s="268">
        <v>12359</v>
      </c>
      <c r="B3735" s="261" t="s">
        <v>4081</v>
      </c>
      <c r="C3735" s="268" t="s">
        <v>347</v>
      </c>
      <c r="D3735" s="283"/>
    </row>
    <row r="3736" spans="1:4">
      <c r="A3736" s="268">
        <v>7353</v>
      </c>
      <c r="B3736" s="261" t="s">
        <v>4082</v>
      </c>
      <c r="C3736" s="268" t="s">
        <v>395</v>
      </c>
      <c r="D3736" s="283">
        <v>39.68</v>
      </c>
    </row>
    <row r="3737" spans="1:4">
      <c r="A3737" s="268">
        <v>45264</v>
      </c>
      <c r="B3737" s="261" t="s">
        <v>4083</v>
      </c>
      <c r="C3737" s="268" t="s">
        <v>347</v>
      </c>
      <c r="D3737" s="283">
        <v>28.03</v>
      </c>
    </row>
    <row r="3738" spans="1:4">
      <c r="A3738" s="268">
        <v>36144</v>
      </c>
      <c r="B3738" s="261" t="s">
        <v>4084</v>
      </c>
      <c r="C3738" s="268" t="s">
        <v>347</v>
      </c>
      <c r="D3738" s="283">
        <v>1.74</v>
      </c>
    </row>
    <row r="3739" spans="1:4">
      <c r="A3739" s="268">
        <v>10518</v>
      </c>
      <c r="B3739" s="261" t="s">
        <v>4085</v>
      </c>
      <c r="C3739" s="268" t="s">
        <v>347</v>
      </c>
      <c r="D3739" s="283"/>
    </row>
    <row r="3740" spans="1:4">
      <c r="A3740" s="268">
        <v>36530</v>
      </c>
      <c r="B3740" s="261" t="s">
        <v>4086</v>
      </c>
      <c r="C3740" s="268" t="s">
        <v>347</v>
      </c>
      <c r="D3740" s="283"/>
    </row>
    <row r="3741" spans="1:4">
      <c r="A3741" s="268">
        <v>6046</v>
      </c>
      <c r="B3741" s="261" t="s">
        <v>4087</v>
      </c>
      <c r="C3741" s="268" t="s">
        <v>347</v>
      </c>
      <c r="D3741" s="283"/>
    </row>
    <row r="3742" spans="1:4">
      <c r="A3742" s="268">
        <v>36531</v>
      </c>
      <c r="B3742" s="261" t="s">
        <v>4088</v>
      </c>
      <c r="C3742" s="268" t="s">
        <v>347</v>
      </c>
      <c r="D3742" s="283"/>
    </row>
    <row r="3743" spans="1:4">
      <c r="A3743" s="268">
        <v>34684</v>
      </c>
      <c r="B3743" s="261" t="s">
        <v>4089</v>
      </c>
      <c r="C3743" s="268" t="s">
        <v>147</v>
      </c>
      <c r="D3743" s="283"/>
    </row>
    <row r="3744" spans="1:4">
      <c r="A3744" s="268">
        <v>34683</v>
      </c>
      <c r="B3744" s="261" t="s">
        <v>4090</v>
      </c>
      <c r="C3744" s="268" t="s">
        <v>147</v>
      </c>
      <c r="D3744" s="283"/>
    </row>
    <row r="3745" spans="1:4">
      <c r="A3745" s="268">
        <v>44954</v>
      </c>
      <c r="B3745" s="261" t="s">
        <v>4091</v>
      </c>
      <c r="C3745" s="268" t="s">
        <v>147</v>
      </c>
      <c r="D3745" s="283">
        <v>112.82</v>
      </c>
    </row>
    <row r="3746" spans="1:4">
      <c r="A3746" s="268">
        <v>44955</v>
      </c>
      <c r="B3746" s="261" t="s">
        <v>4092</v>
      </c>
      <c r="C3746" s="268" t="s">
        <v>147</v>
      </c>
      <c r="D3746" s="283">
        <v>164.87</v>
      </c>
    </row>
    <row r="3747" spans="1:4">
      <c r="A3747" s="268">
        <v>10515</v>
      </c>
      <c r="B3747" s="261" t="s">
        <v>4093</v>
      </c>
      <c r="C3747" s="268" t="s">
        <v>147</v>
      </c>
      <c r="D3747" s="283">
        <v>56.01</v>
      </c>
    </row>
    <row r="3748" spans="1:4">
      <c r="A3748" s="268">
        <v>153</v>
      </c>
      <c r="B3748" s="261" t="s">
        <v>4094</v>
      </c>
      <c r="C3748" s="268" t="s">
        <v>395</v>
      </c>
      <c r="D3748" s="283">
        <v>106.56</v>
      </c>
    </row>
    <row r="3749" spans="1:4">
      <c r="A3749" s="268">
        <v>34682</v>
      </c>
      <c r="B3749" s="261" t="s">
        <v>4095</v>
      </c>
      <c r="C3749" s="268" t="s">
        <v>147</v>
      </c>
      <c r="D3749" s="283"/>
    </row>
    <row r="3750" spans="1:4">
      <c r="A3750" s="268">
        <v>536</v>
      </c>
      <c r="B3750" s="261" t="s">
        <v>4096</v>
      </c>
      <c r="C3750" s="268" t="s">
        <v>147</v>
      </c>
      <c r="D3750" s="283">
        <v>31.54</v>
      </c>
    </row>
    <row r="3751" spans="1:4">
      <c r="A3751" s="268">
        <v>20205</v>
      </c>
      <c r="B3751" s="261" t="s">
        <v>4097</v>
      </c>
      <c r="C3751" s="268" t="s">
        <v>111</v>
      </c>
      <c r="D3751" s="283">
        <v>3.7</v>
      </c>
    </row>
    <row r="3752" spans="1:4">
      <c r="A3752" s="268">
        <v>4412</v>
      </c>
      <c r="B3752" s="261" t="s">
        <v>4098</v>
      </c>
      <c r="C3752" s="268" t="s">
        <v>111</v>
      </c>
      <c r="D3752" s="283">
        <v>2.2200000000000002</v>
      </c>
    </row>
    <row r="3753" spans="1:4">
      <c r="A3753" s="268">
        <v>4408</v>
      </c>
      <c r="B3753" s="261" t="s">
        <v>4099</v>
      </c>
      <c r="C3753" s="268" t="s">
        <v>111</v>
      </c>
      <c r="D3753" s="283">
        <v>2.77</v>
      </c>
    </row>
    <row r="3754" spans="1:4">
      <c r="A3754" s="268">
        <v>45213</v>
      </c>
      <c r="B3754" s="261" t="s">
        <v>4100</v>
      </c>
      <c r="C3754" s="268" t="s">
        <v>347</v>
      </c>
      <c r="D3754" s="283">
        <v>30.99</v>
      </c>
    </row>
    <row r="3755" spans="1:4">
      <c r="A3755" s="268">
        <v>36250</v>
      </c>
      <c r="B3755" s="261" t="s">
        <v>4101</v>
      </c>
      <c r="C3755" s="268" t="s">
        <v>111</v>
      </c>
      <c r="D3755" s="283">
        <v>4.83</v>
      </c>
    </row>
    <row r="3756" spans="1:4">
      <c r="A3756" s="268">
        <v>10857</v>
      </c>
      <c r="B3756" s="261" t="s">
        <v>4102</v>
      </c>
      <c r="C3756" s="268" t="s">
        <v>111</v>
      </c>
      <c r="D3756" s="283"/>
    </row>
    <row r="3757" spans="1:4">
      <c r="A3757" s="268">
        <v>4803</v>
      </c>
      <c r="B3757" s="261" t="s">
        <v>4103</v>
      </c>
      <c r="C3757" s="268" t="s">
        <v>111</v>
      </c>
      <c r="D3757" s="283">
        <v>44.28</v>
      </c>
    </row>
    <row r="3758" spans="1:4">
      <c r="A3758" s="268">
        <v>6186</v>
      </c>
      <c r="B3758" s="261" t="s">
        <v>4104</v>
      </c>
      <c r="C3758" s="268" t="s">
        <v>111</v>
      </c>
      <c r="D3758" s="283"/>
    </row>
    <row r="3759" spans="1:4">
      <c r="A3759" s="268">
        <v>4829</v>
      </c>
      <c r="B3759" s="261" t="s">
        <v>4105</v>
      </c>
      <c r="C3759" s="268" t="s">
        <v>111</v>
      </c>
      <c r="D3759" s="283">
        <v>66.67</v>
      </c>
    </row>
    <row r="3760" spans="1:4">
      <c r="A3760" s="268">
        <v>39829</v>
      </c>
      <c r="B3760" s="261" t="s">
        <v>4106</v>
      </c>
      <c r="C3760" s="268" t="s">
        <v>111</v>
      </c>
      <c r="D3760" s="283"/>
    </row>
    <row r="3761" spans="1:4">
      <c r="A3761" s="268">
        <v>20231</v>
      </c>
      <c r="B3761" s="261" t="s">
        <v>4107</v>
      </c>
      <c r="C3761" s="268" t="s">
        <v>111</v>
      </c>
      <c r="D3761" s="283">
        <v>78.14</v>
      </c>
    </row>
    <row r="3762" spans="1:4">
      <c r="A3762" s="268">
        <v>4804</v>
      </c>
      <c r="B3762" s="261" t="s">
        <v>4108</v>
      </c>
      <c r="C3762" s="268" t="s">
        <v>111</v>
      </c>
      <c r="D3762" s="283">
        <v>33.99</v>
      </c>
    </row>
    <row r="3763" spans="1:4">
      <c r="A3763" s="268">
        <v>34680</v>
      </c>
      <c r="B3763" s="261" t="s">
        <v>4109</v>
      </c>
      <c r="C3763" s="268" t="s">
        <v>111</v>
      </c>
      <c r="D3763" s="283"/>
    </row>
    <row r="3764" spans="1:4">
      <c r="A3764" s="268">
        <v>11573</v>
      </c>
      <c r="B3764" s="261" t="s">
        <v>4110</v>
      </c>
      <c r="C3764" s="268" t="s">
        <v>347</v>
      </c>
      <c r="D3764" s="283">
        <v>6.68</v>
      </c>
    </row>
    <row r="3765" spans="1:4">
      <c r="A3765" s="268">
        <v>38401</v>
      </c>
      <c r="B3765" s="261" t="s">
        <v>4111</v>
      </c>
      <c r="C3765" s="268" t="s">
        <v>347</v>
      </c>
      <c r="D3765" s="283">
        <v>48.36</v>
      </c>
    </row>
    <row r="3766" spans="1:4">
      <c r="A3766" s="268">
        <v>11575</v>
      </c>
      <c r="B3766" s="261" t="s">
        <v>4112</v>
      </c>
      <c r="C3766" s="268" t="s">
        <v>347</v>
      </c>
      <c r="D3766" s="283">
        <v>64.39</v>
      </c>
    </row>
    <row r="3767" spans="1:4">
      <c r="A3767" s="268">
        <v>38179</v>
      </c>
      <c r="B3767" s="261" t="s">
        <v>4113</v>
      </c>
      <c r="C3767" s="268" t="s">
        <v>347</v>
      </c>
      <c r="D3767" s="283">
        <v>53.24</v>
      </c>
    </row>
    <row r="3768" spans="1:4">
      <c r="A3768" s="268">
        <v>20256</v>
      </c>
      <c r="B3768" s="261" t="s">
        <v>4114</v>
      </c>
      <c r="C3768" s="268" t="s">
        <v>347</v>
      </c>
      <c r="D3768" s="283">
        <v>0.45</v>
      </c>
    </row>
    <row r="3769" spans="1:4">
      <c r="A3769" s="268">
        <v>14511</v>
      </c>
      <c r="B3769" s="261" t="s">
        <v>4115</v>
      </c>
      <c r="C3769" s="268" t="s">
        <v>347</v>
      </c>
      <c r="D3769" s="283"/>
    </row>
    <row r="3770" spans="1:4">
      <c r="A3770" s="268">
        <v>10642</v>
      </c>
      <c r="B3770" s="261" t="s">
        <v>4116</v>
      </c>
      <c r="C3770" s="268" t="s">
        <v>347</v>
      </c>
      <c r="D3770" s="283"/>
    </row>
    <row r="3771" spans="1:4">
      <c r="A3771" s="268">
        <v>14489</v>
      </c>
      <c r="B3771" s="261" t="s">
        <v>4117</v>
      </c>
      <c r="C3771" s="268" t="s">
        <v>347</v>
      </c>
      <c r="D3771" s="283"/>
    </row>
    <row r="3772" spans="1:4">
      <c r="A3772" s="268">
        <v>14513</v>
      </c>
      <c r="B3772" s="261" t="s">
        <v>4118</v>
      </c>
      <c r="C3772" s="268" t="s">
        <v>347</v>
      </c>
      <c r="D3772" s="283"/>
    </row>
    <row r="3773" spans="1:4">
      <c r="A3773" s="268">
        <v>10646</v>
      </c>
      <c r="B3773" s="261" t="s">
        <v>4119</v>
      </c>
      <c r="C3773" s="268" t="s">
        <v>347</v>
      </c>
      <c r="D3773" s="283"/>
    </row>
    <row r="3774" spans="1:4">
      <c r="A3774" s="268">
        <v>6070</v>
      </c>
      <c r="B3774" s="261" t="s">
        <v>4120</v>
      </c>
      <c r="C3774" s="268" t="s">
        <v>347</v>
      </c>
      <c r="D3774" s="283"/>
    </row>
    <row r="3775" spans="1:4">
      <c r="A3775" s="268">
        <v>6069</v>
      </c>
      <c r="B3775" s="261" t="s">
        <v>4121</v>
      </c>
      <c r="C3775" s="268" t="s">
        <v>347</v>
      </c>
      <c r="D3775" s="283"/>
    </row>
    <row r="3776" spans="1:4">
      <c r="A3776" s="268">
        <v>14626</v>
      </c>
      <c r="B3776" s="261" t="s">
        <v>4122</v>
      </c>
      <c r="C3776" s="268" t="s">
        <v>347</v>
      </c>
      <c r="D3776" s="283"/>
    </row>
    <row r="3777" spans="1:4">
      <c r="A3777" s="268">
        <v>6067</v>
      </c>
      <c r="B3777" s="261" t="s">
        <v>4123</v>
      </c>
      <c r="C3777" s="268" t="s">
        <v>347</v>
      </c>
      <c r="D3777" s="283"/>
    </row>
    <row r="3778" spans="1:4">
      <c r="A3778" s="268">
        <v>38393</v>
      </c>
      <c r="B3778" s="261" t="s">
        <v>4124</v>
      </c>
      <c r="C3778" s="268" t="s">
        <v>347</v>
      </c>
      <c r="D3778" s="283">
        <v>16.989999999999998</v>
      </c>
    </row>
    <row r="3779" spans="1:4">
      <c r="A3779" s="268">
        <v>45233</v>
      </c>
      <c r="B3779" s="261" t="s">
        <v>4125</v>
      </c>
      <c r="C3779" s="268" t="s">
        <v>347</v>
      </c>
      <c r="D3779" s="283">
        <v>7.29</v>
      </c>
    </row>
    <row r="3780" spans="1:4">
      <c r="A3780" s="268">
        <v>38390</v>
      </c>
      <c r="B3780" s="261" t="s">
        <v>4126</v>
      </c>
      <c r="C3780" s="268" t="s">
        <v>347</v>
      </c>
      <c r="D3780" s="283">
        <v>41.74</v>
      </c>
    </row>
    <row r="3781" spans="1:4">
      <c r="A3781" s="268">
        <v>11578</v>
      </c>
      <c r="B3781" s="261" t="s">
        <v>4127</v>
      </c>
      <c r="C3781" s="268" t="s">
        <v>347</v>
      </c>
      <c r="D3781" s="283">
        <v>13.9</v>
      </c>
    </row>
    <row r="3782" spans="1:4">
      <c r="A3782" s="268">
        <v>11577</v>
      </c>
      <c r="B3782" s="261" t="s">
        <v>4128</v>
      </c>
      <c r="C3782" s="268" t="s">
        <v>347</v>
      </c>
      <c r="D3782" s="283">
        <v>13.27</v>
      </c>
    </row>
    <row r="3783" spans="1:4">
      <c r="A3783" s="268">
        <v>42432</v>
      </c>
      <c r="B3783" s="261" t="s">
        <v>4129</v>
      </c>
      <c r="C3783" s="268" t="s">
        <v>347</v>
      </c>
      <c r="D3783" s="283"/>
    </row>
    <row r="3784" spans="1:4">
      <c r="A3784" s="268">
        <v>42437</v>
      </c>
      <c r="B3784" s="261" t="s">
        <v>4130</v>
      </c>
      <c r="C3784" s="268" t="s">
        <v>347</v>
      </c>
      <c r="D3784" s="283"/>
    </row>
    <row r="3785" spans="1:4">
      <c r="A3785" s="268">
        <v>1116</v>
      </c>
      <c r="B3785" s="261" t="s">
        <v>4131</v>
      </c>
      <c r="C3785" s="268" t="s">
        <v>111</v>
      </c>
      <c r="D3785" s="283">
        <v>17.489999999999998</v>
      </c>
    </row>
    <row r="3786" spans="1:4">
      <c r="A3786" s="268">
        <v>1115</v>
      </c>
      <c r="B3786" s="261" t="s">
        <v>4132</v>
      </c>
      <c r="C3786" s="268" t="s">
        <v>111</v>
      </c>
      <c r="D3786" s="283">
        <v>20.96</v>
      </c>
    </row>
    <row r="3787" spans="1:4">
      <c r="A3787" s="268">
        <v>1113</v>
      </c>
      <c r="B3787" s="261" t="s">
        <v>4133</v>
      </c>
      <c r="C3787" s="268" t="s">
        <v>111</v>
      </c>
      <c r="D3787" s="283">
        <v>24.5</v>
      </c>
    </row>
    <row r="3788" spans="1:4">
      <c r="A3788" s="268">
        <v>1114</v>
      </c>
      <c r="B3788" s="261" t="s">
        <v>4134</v>
      </c>
      <c r="C3788" s="268" t="s">
        <v>111</v>
      </c>
      <c r="D3788" s="283">
        <v>29.19</v>
      </c>
    </row>
    <row r="3789" spans="1:4">
      <c r="A3789" s="268">
        <v>40873</v>
      </c>
      <c r="B3789" s="261" t="s">
        <v>4135</v>
      </c>
      <c r="C3789" s="268" t="s">
        <v>111</v>
      </c>
      <c r="D3789" s="283">
        <v>22.84</v>
      </c>
    </row>
    <row r="3790" spans="1:4">
      <c r="A3790" s="268">
        <v>20214</v>
      </c>
      <c r="B3790" s="261" t="s">
        <v>4136</v>
      </c>
      <c r="C3790" s="268" t="s">
        <v>347</v>
      </c>
      <c r="D3790" s="283">
        <v>69.680000000000007</v>
      </c>
    </row>
    <row r="3791" spans="1:4">
      <c r="A3791" s="268">
        <v>7237</v>
      </c>
      <c r="B3791" s="261" t="s">
        <v>4137</v>
      </c>
      <c r="C3791" s="268" t="s">
        <v>347</v>
      </c>
      <c r="D3791" s="283">
        <v>68.209999999999994</v>
      </c>
    </row>
    <row r="3792" spans="1:4">
      <c r="A3792" s="268">
        <v>11757</v>
      </c>
      <c r="B3792" s="261" t="s">
        <v>4138</v>
      </c>
      <c r="C3792" s="268" t="s">
        <v>347</v>
      </c>
      <c r="D3792" s="283">
        <v>63.9</v>
      </c>
    </row>
    <row r="3793" spans="1:4">
      <c r="A3793" s="268">
        <v>11758</v>
      </c>
      <c r="B3793" s="261" t="s">
        <v>4139</v>
      </c>
      <c r="C3793" s="268" t="s">
        <v>347</v>
      </c>
      <c r="D3793" s="283">
        <v>36.9</v>
      </c>
    </row>
    <row r="3794" spans="1:4">
      <c r="A3794" s="268">
        <v>37526</v>
      </c>
      <c r="B3794" s="261" t="s">
        <v>4140</v>
      </c>
      <c r="C3794" s="268" t="s">
        <v>347</v>
      </c>
      <c r="D3794" s="283">
        <v>2.66</v>
      </c>
    </row>
    <row r="3795" spans="1:4">
      <c r="A3795" s="268">
        <v>6076</v>
      </c>
      <c r="B3795" s="261" t="s">
        <v>4141</v>
      </c>
      <c r="C3795" s="268" t="s">
        <v>138</v>
      </c>
      <c r="D3795" s="283"/>
    </row>
    <row r="3796" spans="1:4">
      <c r="A3796" s="268">
        <v>13109</v>
      </c>
      <c r="B3796" s="261" t="s">
        <v>4142</v>
      </c>
      <c r="C3796" s="268" t="s">
        <v>347</v>
      </c>
      <c r="D3796" s="283"/>
    </row>
    <row r="3797" spans="1:4">
      <c r="A3797" s="268">
        <v>13110</v>
      </c>
      <c r="B3797" s="261" t="s">
        <v>4143</v>
      </c>
      <c r="C3797" s="268" t="s">
        <v>347</v>
      </c>
      <c r="D3797" s="283"/>
    </row>
    <row r="3798" spans="1:4">
      <c r="A3798" s="268">
        <v>7581</v>
      </c>
      <c r="B3798" s="261" t="s">
        <v>4144</v>
      </c>
      <c r="C3798" s="268" t="s">
        <v>347</v>
      </c>
      <c r="D3798" s="283"/>
    </row>
    <row r="3799" spans="1:4">
      <c r="A3799" s="268">
        <v>4509</v>
      </c>
      <c r="B3799" s="261" t="s">
        <v>4145</v>
      </c>
      <c r="C3799" s="268" t="s">
        <v>111</v>
      </c>
      <c r="D3799" s="283">
        <v>5.51</v>
      </c>
    </row>
    <row r="3800" spans="1:4">
      <c r="A3800" s="268">
        <v>4512</v>
      </c>
      <c r="B3800" s="261" t="s">
        <v>4146</v>
      </c>
      <c r="C3800" s="268" t="s">
        <v>111</v>
      </c>
      <c r="D3800" s="283">
        <v>2.63</v>
      </c>
    </row>
    <row r="3801" spans="1:4">
      <c r="A3801" s="268">
        <v>4517</v>
      </c>
      <c r="B3801" s="261" t="s">
        <v>4147</v>
      </c>
      <c r="C3801" s="268" t="s">
        <v>111</v>
      </c>
      <c r="D3801" s="283">
        <v>3.8</v>
      </c>
    </row>
    <row r="3802" spans="1:4">
      <c r="A3802" s="268">
        <v>20206</v>
      </c>
      <c r="B3802" s="261" t="s">
        <v>4148</v>
      </c>
      <c r="C3802" s="268" t="s">
        <v>111</v>
      </c>
      <c r="D3802" s="283">
        <v>10</v>
      </c>
    </row>
    <row r="3803" spans="1:4">
      <c r="A3803" s="268">
        <v>4460</v>
      </c>
      <c r="B3803" s="261" t="s">
        <v>4149</v>
      </c>
      <c r="C3803" s="268" t="s">
        <v>111</v>
      </c>
      <c r="D3803" s="283">
        <v>10.27</v>
      </c>
    </row>
    <row r="3804" spans="1:4">
      <c r="A3804" s="268">
        <v>4415</v>
      </c>
      <c r="B3804" s="261" t="s">
        <v>4150</v>
      </c>
      <c r="C3804" s="268" t="s">
        <v>111</v>
      </c>
      <c r="D3804" s="283">
        <v>5.5</v>
      </c>
    </row>
    <row r="3805" spans="1:4">
      <c r="A3805" s="268">
        <v>4417</v>
      </c>
      <c r="B3805" s="261" t="s">
        <v>4151</v>
      </c>
      <c r="C3805" s="268" t="s">
        <v>111</v>
      </c>
      <c r="D3805" s="283">
        <v>7.91</v>
      </c>
    </row>
    <row r="3806" spans="1:4">
      <c r="A3806" s="268">
        <v>37373</v>
      </c>
      <c r="B3806" s="261" t="s">
        <v>4152</v>
      </c>
      <c r="C3806" s="268" t="s">
        <v>101</v>
      </c>
      <c r="D3806" s="283">
        <v>0.11</v>
      </c>
    </row>
    <row r="3807" spans="1:4">
      <c r="A3807" s="268">
        <v>40864</v>
      </c>
      <c r="B3807" s="261" t="s">
        <v>4153</v>
      </c>
      <c r="C3807" s="268" t="s">
        <v>493</v>
      </c>
      <c r="D3807" s="283">
        <v>18.28</v>
      </c>
    </row>
    <row r="3808" spans="1:4">
      <c r="A3808" s="268">
        <v>4734</v>
      </c>
      <c r="B3808" s="261" t="s">
        <v>4154</v>
      </c>
      <c r="C3808" s="268" t="s">
        <v>138</v>
      </c>
      <c r="D3808" s="283">
        <v>356.17</v>
      </c>
    </row>
    <row r="3809" spans="1:4">
      <c r="A3809" s="268">
        <v>6085</v>
      </c>
      <c r="B3809" s="261" t="s">
        <v>4155</v>
      </c>
      <c r="C3809" s="268" t="s">
        <v>395</v>
      </c>
      <c r="D3809" s="283">
        <v>12.92</v>
      </c>
    </row>
    <row r="3810" spans="1:4">
      <c r="A3810" s="268">
        <v>38396</v>
      </c>
      <c r="B3810" s="261" t="s">
        <v>4156</v>
      </c>
      <c r="C3810" s="268" t="s">
        <v>347</v>
      </c>
      <c r="D3810" s="283">
        <v>759.77</v>
      </c>
    </row>
    <row r="3811" spans="1:4">
      <c r="A3811" s="268">
        <v>11622</v>
      </c>
      <c r="B3811" s="261" t="s">
        <v>4157</v>
      </c>
      <c r="C3811" s="268" t="s">
        <v>152</v>
      </c>
      <c r="D3811" s="283">
        <v>80.290000000000006</v>
      </c>
    </row>
    <row r="3812" spans="1:4">
      <c r="A3812" s="268">
        <v>43143</v>
      </c>
      <c r="B3812" s="261" t="s">
        <v>4158</v>
      </c>
      <c r="C3812" s="268" t="s">
        <v>395</v>
      </c>
      <c r="D3812" s="283">
        <v>30.32</v>
      </c>
    </row>
    <row r="3813" spans="1:4">
      <c r="A3813" s="268">
        <v>7317</v>
      </c>
      <c r="B3813" s="261" t="s">
        <v>4159</v>
      </c>
      <c r="C3813" s="268" t="s">
        <v>152</v>
      </c>
      <c r="D3813" s="283">
        <v>45.02</v>
      </c>
    </row>
    <row r="3814" spans="1:4">
      <c r="A3814" s="268">
        <v>142</v>
      </c>
      <c r="B3814" s="261" t="s">
        <v>4160</v>
      </c>
      <c r="C3814" s="268" t="s">
        <v>4161</v>
      </c>
      <c r="D3814" s="283">
        <v>37.89</v>
      </c>
    </row>
    <row r="3815" spans="1:4">
      <c r="A3815" s="268">
        <v>43142</v>
      </c>
      <c r="B3815" s="261" t="s">
        <v>4162</v>
      </c>
      <c r="C3815" s="268" t="s">
        <v>395</v>
      </c>
      <c r="D3815" s="283">
        <v>172.1</v>
      </c>
    </row>
    <row r="3816" spans="1:4">
      <c r="A3816" s="268">
        <v>38123</v>
      </c>
      <c r="B3816" s="261" t="s">
        <v>4163</v>
      </c>
      <c r="C3816" s="268" t="s">
        <v>152</v>
      </c>
      <c r="D3816" s="283">
        <v>81.680000000000007</v>
      </c>
    </row>
    <row r="3817" spans="1:4">
      <c r="A3817" s="268">
        <v>42699</v>
      </c>
      <c r="B3817" s="261" t="s">
        <v>4164</v>
      </c>
      <c r="C3817" s="268" t="s">
        <v>347</v>
      </c>
      <c r="D3817" s="283">
        <v>26.9</v>
      </c>
    </row>
    <row r="3818" spans="1:4">
      <c r="A3818" s="268">
        <v>37743</v>
      </c>
      <c r="B3818" s="261" t="s">
        <v>4165</v>
      </c>
      <c r="C3818" s="268" t="s">
        <v>347</v>
      </c>
      <c r="D3818" s="283"/>
    </row>
    <row r="3819" spans="1:4">
      <c r="A3819" s="268">
        <v>37744</v>
      </c>
      <c r="B3819" s="261" t="s">
        <v>4166</v>
      </c>
      <c r="C3819" s="268" t="s">
        <v>347</v>
      </c>
      <c r="D3819" s="283"/>
    </row>
    <row r="3820" spans="1:4">
      <c r="A3820" s="268">
        <v>37741</v>
      </c>
      <c r="B3820" s="261" t="s">
        <v>4167</v>
      </c>
      <c r="C3820" s="268" t="s">
        <v>347</v>
      </c>
      <c r="D3820" s="283"/>
    </row>
    <row r="3821" spans="1:4">
      <c r="A3821" s="268">
        <v>39396</v>
      </c>
      <c r="B3821" s="261" t="s">
        <v>4168</v>
      </c>
      <c r="C3821" s="268" t="s">
        <v>347</v>
      </c>
      <c r="D3821" s="283"/>
    </row>
    <row r="3822" spans="1:4">
      <c r="A3822" s="268">
        <v>39392</v>
      </c>
      <c r="B3822" s="261" t="s">
        <v>4169</v>
      </c>
      <c r="C3822" s="268" t="s">
        <v>347</v>
      </c>
      <c r="D3822" s="283"/>
    </row>
    <row r="3823" spans="1:4">
      <c r="A3823" s="268">
        <v>39393</v>
      </c>
      <c r="B3823" s="261" t="s">
        <v>4170</v>
      </c>
      <c r="C3823" s="268" t="s">
        <v>347</v>
      </c>
      <c r="D3823" s="283"/>
    </row>
    <row r="3824" spans="1:4">
      <c r="A3824" s="268">
        <v>39394</v>
      </c>
      <c r="B3824" s="261" t="s">
        <v>4171</v>
      </c>
      <c r="C3824" s="268" t="s">
        <v>347</v>
      </c>
      <c r="D3824" s="283"/>
    </row>
    <row r="3825" spans="1:4">
      <c r="A3825" s="268">
        <v>39395</v>
      </c>
      <c r="B3825" s="261" t="s">
        <v>4172</v>
      </c>
      <c r="C3825" s="268" t="s">
        <v>347</v>
      </c>
      <c r="D3825" s="283"/>
    </row>
    <row r="3826" spans="1:4">
      <c r="A3826" s="268">
        <v>14618</v>
      </c>
      <c r="B3826" s="261" t="s">
        <v>4173</v>
      </c>
      <c r="C3826" s="268" t="s">
        <v>347</v>
      </c>
      <c r="D3826" s="283"/>
    </row>
    <row r="3827" spans="1:4">
      <c r="A3827" s="268">
        <v>6110</v>
      </c>
      <c r="B3827" s="261" t="s">
        <v>4174</v>
      </c>
      <c r="C3827" s="268" t="s">
        <v>101</v>
      </c>
      <c r="D3827" s="283">
        <v>20.87</v>
      </c>
    </row>
    <row r="3828" spans="1:4">
      <c r="A3828" s="268">
        <v>40910</v>
      </c>
      <c r="B3828" s="261" t="s">
        <v>4175</v>
      </c>
      <c r="C3828" s="268" t="s">
        <v>493</v>
      </c>
      <c r="D3828" s="283">
        <v>3652.11</v>
      </c>
    </row>
    <row r="3829" spans="1:4">
      <c r="A3829" s="268">
        <v>45255</v>
      </c>
      <c r="B3829" s="261" t="s">
        <v>4176</v>
      </c>
      <c r="C3829" s="268" t="s">
        <v>347</v>
      </c>
      <c r="D3829" s="283">
        <v>35.299999999999997</v>
      </c>
    </row>
    <row r="3830" spans="1:4">
      <c r="A3830" s="268">
        <v>6111</v>
      </c>
      <c r="B3830" s="261" t="s">
        <v>4177</v>
      </c>
      <c r="C3830" s="268" t="s">
        <v>101</v>
      </c>
      <c r="D3830" s="283">
        <v>15.7</v>
      </c>
    </row>
    <row r="3831" spans="1:4">
      <c r="A3831" s="268">
        <v>41084</v>
      </c>
      <c r="B3831" s="261" t="s">
        <v>4178</v>
      </c>
      <c r="C3831" s="268" t="s">
        <v>493</v>
      </c>
      <c r="D3831" s="283">
        <v>2747.77</v>
      </c>
    </row>
    <row r="3832" spans="1:4">
      <c r="A3832" s="268">
        <v>44535</v>
      </c>
      <c r="B3832" s="261" t="s">
        <v>4179</v>
      </c>
      <c r="C3832" s="268" t="s">
        <v>138</v>
      </c>
      <c r="D3832" s="283">
        <v>53.46</v>
      </c>
    </row>
    <row r="3833" spans="1:4">
      <c r="A3833" s="268">
        <v>44945</v>
      </c>
      <c r="B3833" s="261" t="s">
        <v>4180</v>
      </c>
      <c r="C3833" s="268" t="s">
        <v>347</v>
      </c>
      <c r="D3833" s="283">
        <v>8.3000000000000007</v>
      </c>
    </row>
    <row r="3834" spans="1:4">
      <c r="A3834" s="268">
        <v>38637</v>
      </c>
      <c r="B3834" s="261" t="s">
        <v>4181</v>
      </c>
      <c r="C3834" s="268" t="s">
        <v>347</v>
      </c>
      <c r="D3834" s="283">
        <v>311.05</v>
      </c>
    </row>
    <row r="3835" spans="1:4">
      <c r="A3835" s="268">
        <v>6150</v>
      </c>
      <c r="B3835" s="261" t="s">
        <v>4182</v>
      </c>
      <c r="C3835" s="268" t="s">
        <v>347</v>
      </c>
      <c r="D3835" s="283">
        <v>314.85000000000002</v>
      </c>
    </row>
    <row r="3836" spans="1:4">
      <c r="A3836" s="268">
        <v>6136</v>
      </c>
      <c r="B3836" s="261" t="s">
        <v>4183</v>
      </c>
      <c r="C3836" s="268" t="s">
        <v>347</v>
      </c>
      <c r="D3836" s="283">
        <v>247.49</v>
      </c>
    </row>
    <row r="3837" spans="1:4">
      <c r="A3837" s="268">
        <v>38638</v>
      </c>
      <c r="B3837" s="261" t="s">
        <v>4184</v>
      </c>
      <c r="C3837" s="268" t="s">
        <v>347</v>
      </c>
      <c r="D3837" s="283">
        <v>262.11</v>
      </c>
    </row>
    <row r="3838" spans="1:4">
      <c r="A3838" s="268">
        <v>20262</v>
      </c>
      <c r="B3838" s="261" t="s">
        <v>4185</v>
      </c>
      <c r="C3838" s="268" t="s">
        <v>347</v>
      </c>
      <c r="D3838" s="283">
        <v>15.2</v>
      </c>
    </row>
    <row r="3839" spans="1:4">
      <c r="A3839" s="268">
        <v>6145</v>
      </c>
      <c r="B3839" s="261" t="s">
        <v>4186</v>
      </c>
      <c r="C3839" s="268" t="s">
        <v>347</v>
      </c>
      <c r="D3839" s="283">
        <v>16.79</v>
      </c>
    </row>
    <row r="3840" spans="1:4">
      <c r="A3840" s="268">
        <v>6149</v>
      </c>
      <c r="B3840" s="261" t="s">
        <v>4187</v>
      </c>
      <c r="C3840" s="268" t="s">
        <v>347</v>
      </c>
      <c r="D3840" s="283">
        <v>11.1</v>
      </c>
    </row>
    <row r="3841" spans="1:4">
      <c r="A3841" s="268">
        <v>6146</v>
      </c>
      <c r="B3841" s="261" t="s">
        <v>4188</v>
      </c>
      <c r="C3841" s="268" t="s">
        <v>347</v>
      </c>
      <c r="D3841" s="283">
        <v>15.95</v>
      </c>
    </row>
    <row r="3842" spans="1:4">
      <c r="A3842" s="268">
        <v>44536</v>
      </c>
      <c r="B3842" s="261" t="s">
        <v>4189</v>
      </c>
      <c r="C3842" s="268" t="s">
        <v>152</v>
      </c>
      <c r="D3842" s="283">
        <v>3.18</v>
      </c>
    </row>
    <row r="3843" spans="1:4">
      <c r="A3843" s="268">
        <v>39961</v>
      </c>
      <c r="B3843" s="261" t="s">
        <v>4190</v>
      </c>
      <c r="C3843" s="268" t="s">
        <v>347</v>
      </c>
      <c r="D3843" s="283">
        <v>25.03</v>
      </c>
    </row>
    <row r="3844" spans="1:4">
      <c r="A3844" s="268">
        <v>42433</v>
      </c>
      <c r="B3844" s="261" t="s">
        <v>4191</v>
      </c>
      <c r="C3844" s="268" t="s">
        <v>347</v>
      </c>
      <c r="D3844" s="283"/>
    </row>
    <row r="3845" spans="1:4">
      <c r="A3845" s="268">
        <v>42434</v>
      </c>
      <c r="B3845" s="261" t="s">
        <v>4192</v>
      </c>
      <c r="C3845" s="268" t="s">
        <v>347</v>
      </c>
      <c r="D3845" s="283"/>
    </row>
    <row r="3846" spans="1:4">
      <c r="A3846" s="268">
        <v>42435</v>
      </c>
      <c r="B3846" s="261" t="s">
        <v>4193</v>
      </c>
      <c r="C3846" s="268" t="s">
        <v>347</v>
      </c>
      <c r="D3846" s="283"/>
    </row>
    <row r="3847" spans="1:4">
      <c r="A3847" s="268">
        <v>38061</v>
      </c>
      <c r="B3847" s="261" t="s">
        <v>4194</v>
      </c>
      <c r="C3847" s="268" t="s">
        <v>347</v>
      </c>
      <c r="D3847" s="283"/>
    </row>
    <row r="3848" spans="1:4">
      <c r="A3848" s="268">
        <v>20250</v>
      </c>
      <c r="B3848" s="261" t="s">
        <v>4195</v>
      </c>
      <c r="C3848" s="268" t="s">
        <v>152</v>
      </c>
      <c r="D3848" s="283">
        <v>12</v>
      </c>
    </row>
    <row r="3849" spans="1:4">
      <c r="A3849" s="268">
        <v>13388</v>
      </c>
      <c r="B3849" s="261" t="s">
        <v>4196</v>
      </c>
      <c r="C3849" s="268" t="s">
        <v>152</v>
      </c>
      <c r="D3849" s="283">
        <v>141.37</v>
      </c>
    </row>
    <row r="3850" spans="1:4">
      <c r="A3850" s="268">
        <v>39914</v>
      </c>
      <c r="B3850" s="261" t="s">
        <v>4197</v>
      </c>
      <c r="C3850" s="268" t="s">
        <v>152</v>
      </c>
      <c r="D3850" s="283"/>
    </row>
    <row r="3851" spans="1:4">
      <c r="A3851" s="268">
        <v>12732</v>
      </c>
      <c r="B3851" s="261" t="s">
        <v>4198</v>
      </c>
      <c r="C3851" s="268" t="s">
        <v>347</v>
      </c>
      <c r="D3851" s="283"/>
    </row>
    <row r="3852" spans="1:4">
      <c r="A3852" s="268">
        <v>6160</v>
      </c>
      <c r="B3852" s="261" t="s">
        <v>4199</v>
      </c>
      <c r="C3852" s="268" t="s">
        <v>101</v>
      </c>
      <c r="D3852" s="283">
        <v>20.87</v>
      </c>
    </row>
    <row r="3853" spans="1:4">
      <c r="A3853" s="268">
        <v>41087</v>
      </c>
      <c r="B3853" s="261" t="s">
        <v>4200</v>
      </c>
      <c r="C3853" s="268" t="s">
        <v>493</v>
      </c>
      <c r="D3853" s="283">
        <v>3652.11</v>
      </c>
    </row>
    <row r="3854" spans="1:4">
      <c r="A3854" s="268">
        <v>6166</v>
      </c>
      <c r="B3854" s="261" t="s">
        <v>4201</v>
      </c>
      <c r="C3854" s="268" t="s">
        <v>101</v>
      </c>
      <c r="D3854" s="283">
        <v>24.51</v>
      </c>
    </row>
    <row r="3855" spans="1:4">
      <c r="A3855" s="268">
        <v>41088</v>
      </c>
      <c r="B3855" s="261" t="s">
        <v>4202</v>
      </c>
      <c r="C3855" s="268" t="s">
        <v>493</v>
      </c>
      <c r="D3855" s="283">
        <v>4291.68</v>
      </c>
    </row>
    <row r="3856" spans="1:4">
      <c r="A3856" s="268">
        <v>20232</v>
      </c>
      <c r="B3856" s="261" t="s">
        <v>4203</v>
      </c>
      <c r="C3856" s="268" t="s">
        <v>111</v>
      </c>
      <c r="D3856" s="283">
        <v>110.61</v>
      </c>
    </row>
    <row r="3857" spans="1:4">
      <c r="A3857" s="268">
        <v>10856</v>
      </c>
      <c r="B3857" s="261" t="s">
        <v>4204</v>
      </c>
      <c r="C3857" s="268" t="s">
        <v>111</v>
      </c>
      <c r="D3857" s="283"/>
    </row>
    <row r="3858" spans="1:4">
      <c r="A3858" s="268">
        <v>4828</v>
      </c>
      <c r="B3858" s="261" t="s">
        <v>4205</v>
      </c>
      <c r="C3858" s="268" t="s">
        <v>111</v>
      </c>
      <c r="D3858" s="283">
        <v>99.51</v>
      </c>
    </row>
    <row r="3859" spans="1:4">
      <c r="A3859" s="268">
        <v>20249</v>
      </c>
      <c r="B3859" s="261" t="s">
        <v>4206</v>
      </c>
      <c r="C3859" s="268" t="s">
        <v>111</v>
      </c>
      <c r="D3859" s="283">
        <v>54.49</v>
      </c>
    </row>
    <row r="3860" spans="1:4">
      <c r="A3860" s="268">
        <v>11609</v>
      </c>
      <c r="B3860" s="261" t="s">
        <v>4207</v>
      </c>
      <c r="C3860" s="268" t="s">
        <v>395</v>
      </c>
      <c r="D3860" s="283">
        <v>13.34</v>
      </c>
    </row>
    <row r="3861" spans="1:4">
      <c r="A3861" s="268">
        <v>20083</v>
      </c>
      <c r="B3861" s="261" t="s">
        <v>4208</v>
      </c>
      <c r="C3861" s="268" t="s">
        <v>347</v>
      </c>
      <c r="D3861" s="283">
        <v>74.53</v>
      </c>
    </row>
    <row r="3862" spans="1:4">
      <c r="A3862" s="268">
        <v>12295</v>
      </c>
      <c r="B3862" s="261" t="s">
        <v>4209</v>
      </c>
      <c r="C3862" s="268" t="s">
        <v>347</v>
      </c>
      <c r="D3862" s="283">
        <v>3.84</v>
      </c>
    </row>
    <row r="3863" spans="1:4">
      <c r="A3863" s="268">
        <v>12296</v>
      </c>
      <c r="B3863" s="261" t="s">
        <v>4210</v>
      </c>
      <c r="C3863" s="268" t="s">
        <v>347</v>
      </c>
      <c r="D3863" s="283">
        <v>4.97</v>
      </c>
    </row>
    <row r="3864" spans="1:4">
      <c r="A3864" s="268">
        <v>12294</v>
      </c>
      <c r="B3864" s="261" t="s">
        <v>4211</v>
      </c>
      <c r="C3864" s="268" t="s">
        <v>347</v>
      </c>
      <c r="D3864" s="283">
        <v>11.93</v>
      </c>
    </row>
    <row r="3865" spans="1:4">
      <c r="A3865" s="268">
        <v>14543</v>
      </c>
      <c r="B3865" s="261" t="s">
        <v>4212</v>
      </c>
      <c r="C3865" s="268" t="s">
        <v>347</v>
      </c>
      <c r="D3865" s="283">
        <v>8.52</v>
      </c>
    </row>
    <row r="3866" spans="1:4">
      <c r="A3866" s="268">
        <v>13329</v>
      </c>
      <c r="B3866" s="261" t="s">
        <v>4213</v>
      </c>
      <c r="C3866" s="268" t="s">
        <v>347</v>
      </c>
      <c r="D3866" s="283">
        <v>5</v>
      </c>
    </row>
    <row r="3867" spans="1:4">
      <c r="A3867" s="268">
        <v>21047</v>
      </c>
      <c r="B3867" s="261" t="s">
        <v>4214</v>
      </c>
      <c r="C3867" s="268" t="s">
        <v>347</v>
      </c>
      <c r="D3867" s="283"/>
    </row>
    <row r="3868" spans="1:4">
      <c r="A3868" s="268">
        <v>21042</v>
      </c>
      <c r="B3868" s="261" t="s">
        <v>4215</v>
      </c>
      <c r="C3868" s="268" t="s">
        <v>347</v>
      </c>
      <c r="D3868" s="283"/>
    </row>
    <row r="3869" spans="1:4">
      <c r="A3869" s="268">
        <v>21043</v>
      </c>
      <c r="B3869" s="261" t="s">
        <v>4216</v>
      </c>
      <c r="C3869" s="268" t="s">
        <v>347</v>
      </c>
      <c r="D3869" s="283"/>
    </row>
    <row r="3870" spans="1:4">
      <c r="A3870" s="268">
        <v>21044</v>
      </c>
      <c r="B3870" s="261" t="s">
        <v>4217</v>
      </c>
      <c r="C3870" s="268" t="s">
        <v>347</v>
      </c>
      <c r="D3870" s="283"/>
    </row>
    <row r="3871" spans="1:4">
      <c r="A3871" s="268">
        <v>21045</v>
      </c>
      <c r="B3871" s="261" t="s">
        <v>4218</v>
      </c>
      <c r="C3871" s="268" t="s">
        <v>347</v>
      </c>
      <c r="D3871" s="283"/>
    </row>
    <row r="3872" spans="1:4">
      <c r="A3872" s="268">
        <v>21041</v>
      </c>
      <c r="B3872" s="261" t="s">
        <v>4219</v>
      </c>
      <c r="C3872" s="268" t="s">
        <v>347</v>
      </c>
      <c r="D3872" s="283"/>
    </row>
    <row r="3873" spans="1:4">
      <c r="A3873" s="268">
        <v>21040</v>
      </c>
      <c r="B3873" s="261" t="s">
        <v>4220</v>
      </c>
      <c r="C3873" s="268" t="s">
        <v>347</v>
      </c>
      <c r="D3873" s="283"/>
    </row>
    <row r="3874" spans="1:4">
      <c r="A3874" s="268">
        <v>14149</v>
      </c>
      <c r="B3874" s="261" t="s">
        <v>4221</v>
      </c>
      <c r="C3874" s="268" t="s">
        <v>2426</v>
      </c>
      <c r="D3874" s="283"/>
    </row>
    <row r="3875" spans="1:4">
      <c r="A3875" s="268">
        <v>38099</v>
      </c>
      <c r="B3875" s="261" t="s">
        <v>4222</v>
      </c>
      <c r="C3875" s="268" t="s">
        <v>347</v>
      </c>
      <c r="D3875" s="283">
        <v>1.26</v>
      </c>
    </row>
    <row r="3876" spans="1:4">
      <c r="A3876" s="268">
        <v>38100</v>
      </c>
      <c r="B3876" s="261" t="s">
        <v>4223</v>
      </c>
      <c r="C3876" s="268" t="s">
        <v>347</v>
      </c>
      <c r="D3876" s="283">
        <v>2.0699999999999998</v>
      </c>
    </row>
    <row r="3877" spans="1:4">
      <c r="A3877" s="268">
        <v>7576</v>
      </c>
      <c r="B3877" s="261" t="s">
        <v>4224</v>
      </c>
      <c r="C3877" s="268" t="s">
        <v>347</v>
      </c>
      <c r="D3877" s="283"/>
    </row>
    <row r="3878" spans="1:4">
      <c r="A3878" s="268">
        <v>3384</v>
      </c>
      <c r="B3878" s="261" t="s">
        <v>4225</v>
      </c>
      <c r="C3878" s="268" t="s">
        <v>347</v>
      </c>
      <c r="D3878" s="283">
        <v>11.43</v>
      </c>
    </row>
    <row r="3879" spans="1:4">
      <c r="A3879" s="268">
        <v>7572</v>
      </c>
      <c r="B3879" s="261" t="s">
        <v>4226</v>
      </c>
      <c r="C3879" s="268" t="s">
        <v>347</v>
      </c>
      <c r="D3879" s="283"/>
    </row>
    <row r="3880" spans="1:4">
      <c r="A3880" s="268">
        <v>3396</v>
      </c>
      <c r="B3880" s="261" t="s">
        <v>4227</v>
      </c>
      <c r="C3880" s="268" t="s">
        <v>347</v>
      </c>
      <c r="D3880" s="283"/>
    </row>
    <row r="3881" spans="1:4">
      <c r="A3881" s="268">
        <v>45230</v>
      </c>
      <c r="B3881" s="261" t="s">
        <v>4228</v>
      </c>
      <c r="C3881" s="268" t="s">
        <v>347</v>
      </c>
      <c r="D3881" s="283">
        <v>34.44</v>
      </c>
    </row>
    <row r="3882" spans="1:4">
      <c r="A3882" s="268">
        <v>37590</v>
      </c>
      <c r="B3882" s="261" t="s">
        <v>4229</v>
      </c>
      <c r="C3882" s="268" t="s">
        <v>347</v>
      </c>
      <c r="D3882" s="283"/>
    </row>
    <row r="3883" spans="1:4">
      <c r="A3883" s="268">
        <v>37591</v>
      </c>
      <c r="B3883" s="261" t="s">
        <v>4230</v>
      </c>
      <c r="C3883" s="268" t="s">
        <v>347</v>
      </c>
      <c r="D3883" s="283"/>
    </row>
    <row r="3884" spans="1:4">
      <c r="A3884" s="268">
        <v>12626</v>
      </c>
      <c r="B3884" s="261" t="s">
        <v>4231</v>
      </c>
      <c r="C3884" s="268" t="s">
        <v>347</v>
      </c>
      <c r="D3884" s="283">
        <v>34.03</v>
      </c>
    </row>
    <row r="3885" spans="1:4">
      <c r="A3885" s="268">
        <v>11033</v>
      </c>
      <c r="B3885" s="261" t="s">
        <v>4232</v>
      </c>
      <c r="C3885" s="268" t="s">
        <v>347</v>
      </c>
      <c r="D3885" s="283">
        <v>4.97</v>
      </c>
    </row>
    <row r="3886" spans="1:4">
      <c r="A3886" s="268">
        <v>390</v>
      </c>
      <c r="B3886" s="261" t="s">
        <v>4233</v>
      </c>
      <c r="C3886" s="268" t="s">
        <v>347</v>
      </c>
      <c r="D3886" s="283"/>
    </row>
    <row r="3887" spans="1:4">
      <c r="A3887" s="268">
        <v>42436</v>
      </c>
      <c r="B3887" s="261" t="s">
        <v>4234</v>
      </c>
      <c r="C3887" s="268" t="s">
        <v>347</v>
      </c>
      <c r="D3887" s="283"/>
    </row>
    <row r="3888" spans="1:4">
      <c r="A3888" s="268">
        <v>6194</v>
      </c>
      <c r="B3888" s="261" t="s">
        <v>4235</v>
      </c>
      <c r="C3888" s="268" t="s">
        <v>111</v>
      </c>
      <c r="D3888" s="283">
        <v>7.75</v>
      </c>
    </row>
    <row r="3889" spans="1:4">
      <c r="A3889" s="268">
        <v>10567</v>
      </c>
      <c r="B3889" s="261" t="s">
        <v>4236</v>
      </c>
      <c r="C3889" s="268" t="s">
        <v>111</v>
      </c>
      <c r="D3889" s="283">
        <v>12.27</v>
      </c>
    </row>
    <row r="3890" spans="1:4">
      <c r="A3890" s="268">
        <v>6212</v>
      </c>
      <c r="B3890" s="261" t="s">
        <v>4237</v>
      </c>
      <c r="C3890" s="268" t="s">
        <v>111</v>
      </c>
      <c r="D3890" s="283">
        <v>18</v>
      </c>
    </row>
    <row r="3891" spans="1:4">
      <c r="A3891" s="268">
        <v>3993</v>
      </c>
      <c r="B3891" s="261" t="s">
        <v>4238</v>
      </c>
      <c r="C3891" s="268" t="s">
        <v>147</v>
      </c>
      <c r="D3891" s="283">
        <v>132.9</v>
      </c>
    </row>
    <row r="3892" spans="1:4">
      <c r="A3892" s="268">
        <v>3990</v>
      </c>
      <c r="B3892" s="261" t="s">
        <v>4239</v>
      </c>
      <c r="C3892" s="268" t="s">
        <v>111</v>
      </c>
      <c r="D3892" s="283">
        <v>25</v>
      </c>
    </row>
    <row r="3893" spans="1:4">
      <c r="A3893" s="268">
        <v>3992</v>
      </c>
      <c r="B3893" s="261" t="s">
        <v>4240</v>
      </c>
      <c r="C3893" s="268" t="s">
        <v>111</v>
      </c>
      <c r="D3893" s="283">
        <v>33.76</v>
      </c>
    </row>
    <row r="3894" spans="1:4">
      <c r="A3894" s="268">
        <v>6178</v>
      </c>
      <c r="B3894" s="261" t="s">
        <v>4241</v>
      </c>
      <c r="C3894" s="268" t="s">
        <v>147</v>
      </c>
      <c r="D3894" s="283"/>
    </row>
    <row r="3895" spans="1:4">
      <c r="A3895" s="268">
        <v>6180</v>
      </c>
      <c r="B3895" s="261" t="s">
        <v>4242</v>
      </c>
      <c r="C3895" s="268" t="s">
        <v>147</v>
      </c>
      <c r="D3895" s="283"/>
    </row>
    <row r="3896" spans="1:4">
      <c r="A3896" s="268">
        <v>6182</v>
      </c>
      <c r="B3896" s="261" t="s">
        <v>4243</v>
      </c>
      <c r="C3896" s="268" t="s">
        <v>147</v>
      </c>
      <c r="D3896" s="283"/>
    </row>
    <row r="3897" spans="1:4">
      <c r="A3897" s="268">
        <v>43614</v>
      </c>
      <c r="B3897" s="261" t="s">
        <v>4244</v>
      </c>
      <c r="C3897" s="268" t="s">
        <v>111</v>
      </c>
      <c r="D3897" s="283">
        <v>16.89</v>
      </c>
    </row>
    <row r="3898" spans="1:4">
      <c r="A3898" s="268">
        <v>6193</v>
      </c>
      <c r="B3898" s="261" t="s">
        <v>199</v>
      </c>
      <c r="C3898" s="268" t="s">
        <v>111</v>
      </c>
      <c r="D3898" s="283">
        <v>20.56</v>
      </c>
    </row>
    <row r="3899" spans="1:4">
      <c r="A3899" s="268">
        <v>6189</v>
      </c>
      <c r="B3899" s="261" t="s">
        <v>4245</v>
      </c>
      <c r="C3899" s="268" t="s">
        <v>111</v>
      </c>
      <c r="D3899" s="283">
        <v>30.01</v>
      </c>
    </row>
    <row r="3900" spans="1:4">
      <c r="A3900" s="268">
        <v>6214</v>
      </c>
      <c r="B3900" s="261" t="s">
        <v>4246</v>
      </c>
      <c r="C3900" s="268" t="s">
        <v>147</v>
      </c>
      <c r="D3900" s="283"/>
    </row>
    <row r="3901" spans="1:4">
      <c r="A3901" s="268">
        <v>44027</v>
      </c>
      <c r="B3901" s="261" t="s">
        <v>4247</v>
      </c>
      <c r="C3901" s="268" t="s">
        <v>347</v>
      </c>
      <c r="D3901" s="283"/>
    </row>
    <row r="3902" spans="1:4">
      <c r="A3902" s="268">
        <v>36153</v>
      </c>
      <c r="B3902" s="261" t="s">
        <v>4248</v>
      </c>
      <c r="C3902" s="268" t="s">
        <v>347</v>
      </c>
      <c r="D3902" s="283">
        <v>210.67</v>
      </c>
    </row>
    <row r="3903" spans="1:4">
      <c r="A3903" s="268">
        <v>10742</v>
      </c>
      <c r="B3903" s="261" t="s">
        <v>4249</v>
      </c>
      <c r="C3903" s="268" t="s">
        <v>347</v>
      </c>
      <c r="D3903" s="283">
        <v>1400.77</v>
      </c>
    </row>
    <row r="3904" spans="1:4">
      <c r="A3904" s="268">
        <v>45239</v>
      </c>
      <c r="B3904" s="261" t="s">
        <v>4250</v>
      </c>
      <c r="C3904" s="268" t="s">
        <v>347</v>
      </c>
      <c r="D3904" s="283">
        <v>23.08</v>
      </c>
    </row>
    <row r="3905" spans="1:4">
      <c r="A3905" s="268">
        <v>38465</v>
      </c>
      <c r="B3905" s="261" t="s">
        <v>4251</v>
      </c>
      <c r="C3905" s="268" t="s">
        <v>347</v>
      </c>
      <c r="D3905" s="283">
        <v>63.77</v>
      </c>
    </row>
    <row r="3906" spans="1:4">
      <c r="A3906" s="268">
        <v>7543</v>
      </c>
      <c r="B3906" s="261" t="s">
        <v>4252</v>
      </c>
      <c r="C3906" s="268" t="s">
        <v>347</v>
      </c>
      <c r="D3906" s="283">
        <v>7.39</v>
      </c>
    </row>
    <row r="3907" spans="1:4">
      <c r="A3907" s="268">
        <v>43427</v>
      </c>
      <c r="B3907" s="261" t="s">
        <v>4253</v>
      </c>
      <c r="C3907" s="268" t="s">
        <v>347</v>
      </c>
      <c r="D3907" s="283">
        <v>1523.74</v>
      </c>
    </row>
    <row r="3908" spans="1:4">
      <c r="A3908" s="268">
        <v>41613</v>
      </c>
      <c r="B3908" s="261" t="s">
        <v>4254</v>
      </c>
      <c r="C3908" s="268" t="s">
        <v>347</v>
      </c>
      <c r="D3908" s="283">
        <v>97.94</v>
      </c>
    </row>
    <row r="3909" spans="1:4">
      <c r="A3909" s="268">
        <v>41614</v>
      </c>
      <c r="B3909" s="261" t="s">
        <v>4255</v>
      </c>
      <c r="C3909" s="268" t="s">
        <v>347</v>
      </c>
      <c r="D3909" s="283">
        <v>124.8</v>
      </c>
    </row>
    <row r="3910" spans="1:4">
      <c r="A3910" s="268">
        <v>41615</v>
      </c>
      <c r="B3910" s="261" t="s">
        <v>4256</v>
      </c>
      <c r="C3910" s="268" t="s">
        <v>347</v>
      </c>
      <c r="D3910" s="283">
        <v>192.89</v>
      </c>
    </row>
    <row r="3911" spans="1:4">
      <c r="A3911" s="268">
        <v>41616</v>
      </c>
      <c r="B3911" s="261" t="s">
        <v>4257</v>
      </c>
      <c r="C3911" s="268" t="s">
        <v>347</v>
      </c>
      <c r="D3911" s="283">
        <v>288.20999999999998</v>
      </c>
    </row>
    <row r="3912" spans="1:4">
      <c r="A3912" s="268">
        <v>41617</v>
      </c>
      <c r="B3912" s="261" t="s">
        <v>4258</v>
      </c>
      <c r="C3912" s="268" t="s">
        <v>347</v>
      </c>
      <c r="D3912" s="283">
        <v>573.08000000000004</v>
      </c>
    </row>
    <row r="3913" spans="1:4">
      <c r="A3913" s="268">
        <v>41618</v>
      </c>
      <c r="B3913" s="261" t="s">
        <v>4259</v>
      </c>
      <c r="C3913" s="268" t="s">
        <v>347</v>
      </c>
      <c r="D3913" s="283">
        <v>1055.01</v>
      </c>
    </row>
    <row r="3914" spans="1:4">
      <c r="A3914" s="268">
        <v>43428</v>
      </c>
      <c r="B3914" s="261" t="s">
        <v>4260</v>
      </c>
      <c r="C3914" s="268" t="s">
        <v>347</v>
      </c>
      <c r="D3914" s="283">
        <v>1853.14</v>
      </c>
    </row>
    <row r="3915" spans="1:4">
      <c r="A3915" s="268">
        <v>41619</v>
      </c>
      <c r="B3915" s="261" t="s">
        <v>4261</v>
      </c>
      <c r="C3915" s="268" t="s">
        <v>347</v>
      </c>
      <c r="D3915" s="283">
        <v>120.06</v>
      </c>
    </row>
    <row r="3916" spans="1:4">
      <c r="A3916" s="268">
        <v>41620</v>
      </c>
      <c r="B3916" s="261" t="s">
        <v>4262</v>
      </c>
      <c r="C3916" s="268" t="s">
        <v>347</v>
      </c>
      <c r="D3916" s="283">
        <v>151.66</v>
      </c>
    </row>
    <row r="3917" spans="1:4">
      <c r="A3917" s="268">
        <v>41622</v>
      </c>
      <c r="B3917" s="261" t="s">
        <v>4263</v>
      </c>
      <c r="C3917" s="268" t="s">
        <v>347</v>
      </c>
      <c r="D3917" s="283">
        <v>263.04000000000002</v>
      </c>
    </row>
    <row r="3918" spans="1:4">
      <c r="A3918" s="268">
        <v>41623</v>
      </c>
      <c r="B3918" s="261" t="s">
        <v>4264</v>
      </c>
      <c r="C3918" s="268" t="s">
        <v>347</v>
      </c>
      <c r="D3918" s="283">
        <v>404.43</v>
      </c>
    </row>
    <row r="3919" spans="1:4">
      <c r="A3919" s="268">
        <v>41624</v>
      </c>
      <c r="B3919" s="261" t="s">
        <v>4265</v>
      </c>
      <c r="C3919" s="268" t="s">
        <v>347</v>
      </c>
      <c r="D3919" s="283">
        <v>758.31</v>
      </c>
    </row>
    <row r="3920" spans="1:4">
      <c r="A3920" s="268">
        <v>41625</v>
      </c>
      <c r="B3920" s="261" t="s">
        <v>4266</v>
      </c>
      <c r="C3920" s="268" t="s">
        <v>347</v>
      </c>
      <c r="D3920" s="283">
        <v>1166.7</v>
      </c>
    </row>
    <row r="3921" spans="1:4">
      <c r="A3921" s="268">
        <v>39346</v>
      </c>
      <c r="B3921" s="261" t="s">
        <v>4267</v>
      </c>
      <c r="C3921" s="268" t="s">
        <v>347</v>
      </c>
      <c r="D3921" s="283">
        <v>4.5599999999999996</v>
      </c>
    </row>
    <row r="3922" spans="1:4">
      <c r="A3922" s="268">
        <v>39350</v>
      </c>
      <c r="B3922" s="261" t="s">
        <v>4268</v>
      </c>
      <c r="C3922" s="268" t="s">
        <v>347</v>
      </c>
      <c r="D3922" s="283">
        <v>4.91</v>
      </c>
    </row>
    <row r="3923" spans="1:4">
      <c r="A3923" s="268">
        <v>39351</v>
      </c>
      <c r="B3923" s="261" t="s">
        <v>4269</v>
      </c>
      <c r="C3923" s="268" t="s">
        <v>347</v>
      </c>
      <c r="D3923" s="283">
        <v>5.68</v>
      </c>
    </row>
    <row r="3924" spans="1:4">
      <c r="A3924" s="268">
        <v>39352</v>
      </c>
      <c r="B3924" s="261" t="s">
        <v>4270</v>
      </c>
      <c r="C3924" s="268" t="s">
        <v>347</v>
      </c>
      <c r="D3924" s="283">
        <v>4.5599999999999996</v>
      </c>
    </row>
    <row r="3925" spans="1:4">
      <c r="A3925" s="268">
        <v>38837</v>
      </c>
      <c r="B3925" s="261" t="s">
        <v>4271</v>
      </c>
      <c r="C3925" s="268" t="s">
        <v>347</v>
      </c>
      <c r="D3925" s="283"/>
    </row>
    <row r="3926" spans="1:4">
      <c r="A3926" s="268">
        <v>38836</v>
      </c>
      <c r="B3926" s="261" t="s">
        <v>4272</v>
      </c>
      <c r="C3926" s="268" t="s">
        <v>347</v>
      </c>
      <c r="D3926" s="283"/>
    </row>
    <row r="3927" spans="1:4">
      <c r="A3927" s="268">
        <v>2666</v>
      </c>
      <c r="B3927" s="261" t="s">
        <v>4273</v>
      </c>
      <c r="C3927" s="268" t="s">
        <v>347</v>
      </c>
      <c r="D3927" s="283"/>
    </row>
    <row r="3928" spans="1:4">
      <c r="A3928" s="268">
        <v>2668</v>
      </c>
      <c r="B3928" s="261" t="s">
        <v>4274</v>
      </c>
      <c r="C3928" s="268" t="s">
        <v>347</v>
      </c>
      <c r="D3928" s="283"/>
    </row>
    <row r="3929" spans="1:4">
      <c r="A3929" s="268">
        <v>2664</v>
      </c>
      <c r="B3929" s="261" t="s">
        <v>4275</v>
      </c>
      <c r="C3929" s="268" t="s">
        <v>347</v>
      </c>
      <c r="D3929" s="283"/>
    </row>
    <row r="3930" spans="1:4">
      <c r="A3930" s="268">
        <v>2662</v>
      </c>
      <c r="B3930" s="261" t="s">
        <v>4276</v>
      </c>
      <c r="C3930" s="268" t="s">
        <v>347</v>
      </c>
      <c r="D3930" s="283"/>
    </row>
    <row r="3931" spans="1:4">
      <c r="A3931" s="268">
        <v>20964</v>
      </c>
      <c r="B3931" s="261" t="s">
        <v>4277</v>
      </c>
      <c r="C3931" s="268" t="s">
        <v>347</v>
      </c>
      <c r="D3931" s="283">
        <v>88.83</v>
      </c>
    </row>
    <row r="3932" spans="1:4">
      <c r="A3932" s="268">
        <v>10905</v>
      </c>
      <c r="B3932" s="261" t="s">
        <v>4278</v>
      </c>
      <c r="C3932" s="268" t="s">
        <v>347</v>
      </c>
      <c r="D3932" s="283">
        <v>119.16</v>
      </c>
    </row>
    <row r="3933" spans="1:4">
      <c r="A3933" s="268">
        <v>11289</v>
      </c>
      <c r="B3933" s="261" t="s">
        <v>4279</v>
      </c>
      <c r="C3933" s="268" t="s">
        <v>347</v>
      </c>
      <c r="D3933" s="283"/>
    </row>
    <row r="3934" spans="1:4">
      <c r="A3934" s="268">
        <v>11241</v>
      </c>
      <c r="B3934" s="261" t="s">
        <v>4280</v>
      </c>
      <c r="C3934" s="268" t="s">
        <v>347</v>
      </c>
      <c r="D3934" s="283"/>
    </row>
    <row r="3935" spans="1:4">
      <c r="A3935" s="268">
        <v>11301</v>
      </c>
      <c r="B3935" s="261" t="s">
        <v>4281</v>
      </c>
      <c r="C3935" s="268" t="s">
        <v>347</v>
      </c>
      <c r="D3935" s="283"/>
    </row>
    <row r="3936" spans="1:4">
      <c r="A3936" s="268">
        <v>21090</v>
      </c>
      <c r="B3936" s="261" t="s">
        <v>4282</v>
      </c>
      <c r="C3936" s="268" t="s">
        <v>347</v>
      </c>
      <c r="D3936" s="283"/>
    </row>
    <row r="3937" spans="1:4">
      <c r="A3937" s="268">
        <v>11315</v>
      </c>
      <c r="B3937" s="261" t="s">
        <v>4283</v>
      </c>
      <c r="C3937" s="268" t="s">
        <v>347</v>
      </c>
      <c r="D3937" s="283"/>
    </row>
    <row r="3938" spans="1:4">
      <c r="A3938" s="268">
        <v>21071</v>
      </c>
      <c r="B3938" s="261" t="s">
        <v>4284</v>
      </c>
      <c r="C3938" s="268" t="s">
        <v>347</v>
      </c>
      <c r="D3938" s="283"/>
    </row>
    <row r="3939" spans="1:4">
      <c r="A3939" s="268">
        <v>14112</v>
      </c>
      <c r="B3939" s="261" t="s">
        <v>4285</v>
      </c>
      <c r="C3939" s="268" t="s">
        <v>347</v>
      </c>
      <c r="D3939" s="283"/>
    </row>
    <row r="3940" spans="1:4">
      <c r="A3940" s="268">
        <v>11316</v>
      </c>
      <c r="B3940" s="261" t="s">
        <v>4286</v>
      </c>
      <c r="C3940" s="268" t="s">
        <v>347</v>
      </c>
      <c r="D3940" s="283"/>
    </row>
    <row r="3941" spans="1:4">
      <c r="A3941" s="268">
        <v>6243</v>
      </c>
      <c r="B3941" s="261" t="s">
        <v>4287</v>
      </c>
      <c r="C3941" s="268" t="s">
        <v>347</v>
      </c>
      <c r="D3941" s="283"/>
    </row>
    <row r="3942" spans="1:4">
      <c r="A3942" s="268">
        <v>6240</v>
      </c>
      <c r="B3942" s="261" t="s">
        <v>4288</v>
      </c>
      <c r="C3942" s="268" t="s">
        <v>347</v>
      </c>
      <c r="D3942" s="283"/>
    </row>
    <row r="3943" spans="1:4">
      <c r="A3943" s="268">
        <v>11296</v>
      </c>
      <c r="B3943" s="261" t="s">
        <v>4289</v>
      </c>
      <c r="C3943" s="268" t="s">
        <v>347</v>
      </c>
      <c r="D3943" s="283"/>
    </row>
    <row r="3944" spans="1:4">
      <c r="A3944" s="268">
        <v>11299</v>
      </c>
      <c r="B3944" s="261" t="s">
        <v>4290</v>
      </c>
      <c r="C3944" s="268" t="s">
        <v>347</v>
      </c>
      <c r="D3944" s="283"/>
    </row>
    <row r="3945" spans="1:4">
      <c r="A3945" s="268">
        <v>11688</v>
      </c>
      <c r="B3945" s="261" t="s">
        <v>4291</v>
      </c>
      <c r="C3945" s="268" t="s">
        <v>347</v>
      </c>
      <c r="D3945" s="283">
        <v>556.72</v>
      </c>
    </row>
    <row r="3946" spans="1:4">
      <c r="A3946" s="268">
        <v>37736</v>
      </c>
      <c r="B3946" s="261" t="s">
        <v>4292</v>
      </c>
      <c r="C3946" s="268" t="s">
        <v>347</v>
      </c>
      <c r="D3946" s="283"/>
    </row>
    <row r="3947" spans="1:4">
      <c r="A3947" s="268">
        <v>37739</v>
      </c>
      <c r="B3947" s="261" t="s">
        <v>4293</v>
      </c>
      <c r="C3947" s="268" t="s">
        <v>347</v>
      </c>
      <c r="D3947" s="283"/>
    </row>
    <row r="3948" spans="1:4">
      <c r="A3948" s="268">
        <v>37738</v>
      </c>
      <c r="B3948" s="261" t="s">
        <v>4294</v>
      </c>
      <c r="C3948" s="268" t="s">
        <v>347</v>
      </c>
      <c r="D3948" s="283"/>
    </row>
    <row r="3949" spans="1:4">
      <c r="A3949" s="268">
        <v>25014</v>
      </c>
      <c r="B3949" s="261" t="s">
        <v>4295</v>
      </c>
      <c r="C3949" s="268" t="s">
        <v>347</v>
      </c>
      <c r="D3949" s="283"/>
    </row>
    <row r="3950" spans="1:4">
      <c r="A3950" s="268">
        <v>14405</v>
      </c>
      <c r="B3950" s="261" t="s">
        <v>4296</v>
      </c>
      <c r="C3950" s="268" t="s">
        <v>347</v>
      </c>
      <c r="D3950" s="283"/>
    </row>
    <row r="3951" spans="1:4">
      <c r="A3951" s="268">
        <v>20271</v>
      </c>
      <c r="B3951" s="261" t="s">
        <v>4297</v>
      </c>
      <c r="C3951" s="268" t="s">
        <v>347</v>
      </c>
      <c r="D3951" s="283">
        <v>550.94000000000005</v>
      </c>
    </row>
    <row r="3952" spans="1:4">
      <c r="A3952" s="268">
        <v>10423</v>
      </c>
      <c r="B3952" s="261" t="s">
        <v>4298</v>
      </c>
      <c r="C3952" s="268" t="s">
        <v>347</v>
      </c>
      <c r="D3952" s="283">
        <v>404.51</v>
      </c>
    </row>
    <row r="3953" spans="1:4">
      <c r="A3953" s="268">
        <v>36790</v>
      </c>
      <c r="B3953" s="261" t="s">
        <v>4299</v>
      </c>
      <c r="C3953" s="268" t="s">
        <v>347</v>
      </c>
      <c r="D3953" s="283">
        <v>357.58</v>
      </c>
    </row>
    <row r="3954" spans="1:4">
      <c r="A3954" s="268">
        <v>37589</v>
      </c>
      <c r="B3954" s="261" t="s">
        <v>4300</v>
      </c>
      <c r="C3954" s="268" t="s">
        <v>347</v>
      </c>
      <c r="D3954" s="283">
        <v>438.13</v>
      </c>
    </row>
    <row r="3955" spans="1:4">
      <c r="A3955" s="268">
        <v>11690</v>
      </c>
      <c r="B3955" s="261" t="s">
        <v>4301</v>
      </c>
      <c r="C3955" s="268" t="s">
        <v>347</v>
      </c>
      <c r="D3955" s="283">
        <v>232.75</v>
      </c>
    </row>
    <row r="3956" spans="1:4">
      <c r="A3956" s="268">
        <v>20234</v>
      </c>
      <c r="B3956" s="261" t="s">
        <v>4302</v>
      </c>
      <c r="C3956" s="268" t="s">
        <v>347</v>
      </c>
      <c r="D3956" s="283">
        <v>294.55</v>
      </c>
    </row>
    <row r="3957" spans="1:4">
      <c r="A3957" s="268">
        <v>44480</v>
      </c>
      <c r="B3957" s="261" t="s">
        <v>4303</v>
      </c>
      <c r="C3957" s="268" t="s">
        <v>138</v>
      </c>
      <c r="D3957" s="283">
        <v>19.489999999999998</v>
      </c>
    </row>
    <row r="3958" spans="1:4">
      <c r="A3958" s="268">
        <v>11457</v>
      </c>
      <c r="B3958" s="261" t="s">
        <v>4304</v>
      </c>
      <c r="C3958" s="268" t="s">
        <v>347</v>
      </c>
      <c r="D3958" s="283">
        <v>52.64</v>
      </c>
    </row>
    <row r="3959" spans="1:4">
      <c r="A3959" s="268">
        <v>44073</v>
      </c>
      <c r="B3959" s="261" t="s">
        <v>4305</v>
      </c>
      <c r="C3959" s="268" t="s">
        <v>111</v>
      </c>
      <c r="D3959" s="283">
        <v>1.19</v>
      </c>
    </row>
    <row r="3960" spans="1:4">
      <c r="A3960" s="268">
        <v>3593</v>
      </c>
      <c r="B3960" s="261" t="s">
        <v>4306</v>
      </c>
      <c r="C3960" s="268" t="s">
        <v>347</v>
      </c>
      <c r="D3960" s="283"/>
    </row>
    <row r="3961" spans="1:4">
      <c r="A3961" s="268">
        <v>3588</v>
      </c>
      <c r="B3961" s="261" t="s">
        <v>4307</v>
      </c>
      <c r="C3961" s="268" t="s">
        <v>347</v>
      </c>
      <c r="D3961" s="283"/>
    </row>
    <row r="3962" spans="1:4">
      <c r="A3962" s="268">
        <v>3587</v>
      </c>
      <c r="B3962" s="261" t="s">
        <v>4308</v>
      </c>
      <c r="C3962" s="268" t="s">
        <v>347</v>
      </c>
      <c r="D3962" s="283"/>
    </row>
    <row r="3963" spans="1:4">
      <c r="A3963" s="268">
        <v>3585</v>
      </c>
      <c r="B3963" s="261" t="s">
        <v>4309</v>
      </c>
      <c r="C3963" s="268" t="s">
        <v>347</v>
      </c>
      <c r="D3963" s="283"/>
    </row>
    <row r="3964" spans="1:4">
      <c r="A3964" s="268">
        <v>3590</v>
      </c>
      <c r="B3964" s="261" t="s">
        <v>4310</v>
      </c>
      <c r="C3964" s="268" t="s">
        <v>347</v>
      </c>
      <c r="D3964" s="283"/>
    </row>
    <row r="3965" spans="1:4">
      <c r="A3965" s="268">
        <v>3589</v>
      </c>
      <c r="B3965" s="261" t="s">
        <v>4311</v>
      </c>
      <c r="C3965" s="268" t="s">
        <v>347</v>
      </c>
      <c r="D3965" s="283"/>
    </row>
    <row r="3966" spans="1:4">
      <c r="A3966" s="268">
        <v>3592</v>
      </c>
      <c r="B3966" s="261" t="s">
        <v>4312</v>
      </c>
      <c r="C3966" s="268" t="s">
        <v>347</v>
      </c>
      <c r="D3966" s="283"/>
    </row>
    <row r="3967" spans="1:4">
      <c r="A3967" s="268">
        <v>3586</v>
      </c>
      <c r="B3967" s="261" t="s">
        <v>4313</v>
      </c>
      <c r="C3967" s="268" t="s">
        <v>347</v>
      </c>
      <c r="D3967" s="283"/>
    </row>
    <row r="3968" spans="1:4">
      <c r="A3968" s="268">
        <v>3591</v>
      </c>
      <c r="B3968" s="261" t="s">
        <v>4314</v>
      </c>
      <c r="C3968" s="268" t="s">
        <v>347</v>
      </c>
      <c r="D3968" s="283"/>
    </row>
    <row r="3969" spans="1:4">
      <c r="A3969" s="268">
        <v>40396</v>
      </c>
      <c r="B3969" s="261" t="s">
        <v>4315</v>
      </c>
      <c r="C3969" s="268" t="s">
        <v>347</v>
      </c>
      <c r="D3969" s="283"/>
    </row>
    <row r="3970" spans="1:4">
      <c r="A3970" s="268">
        <v>40395</v>
      </c>
      <c r="B3970" s="261" t="s">
        <v>4316</v>
      </c>
      <c r="C3970" s="268" t="s">
        <v>347</v>
      </c>
      <c r="D3970" s="283"/>
    </row>
    <row r="3971" spans="1:4">
      <c r="A3971" s="268">
        <v>40394</v>
      </c>
      <c r="B3971" s="261" t="s">
        <v>4317</v>
      </c>
      <c r="C3971" s="268" t="s">
        <v>347</v>
      </c>
      <c r="D3971" s="283"/>
    </row>
    <row r="3972" spans="1:4">
      <c r="A3972" s="268">
        <v>40392</v>
      </c>
      <c r="B3972" s="261" t="s">
        <v>4318</v>
      </c>
      <c r="C3972" s="268" t="s">
        <v>347</v>
      </c>
      <c r="D3972" s="283"/>
    </row>
    <row r="3973" spans="1:4">
      <c r="A3973" s="268">
        <v>40398</v>
      </c>
      <c r="B3973" s="261" t="s">
        <v>4319</v>
      </c>
      <c r="C3973" s="268" t="s">
        <v>347</v>
      </c>
      <c r="D3973" s="283"/>
    </row>
    <row r="3974" spans="1:4">
      <c r="A3974" s="268">
        <v>40397</v>
      </c>
      <c r="B3974" s="261" t="s">
        <v>4320</v>
      </c>
      <c r="C3974" s="268" t="s">
        <v>347</v>
      </c>
      <c r="D3974" s="283"/>
    </row>
    <row r="3975" spans="1:4">
      <c r="A3975" s="268">
        <v>40399</v>
      </c>
      <c r="B3975" s="261" t="s">
        <v>4321</v>
      </c>
      <c r="C3975" s="268" t="s">
        <v>347</v>
      </c>
      <c r="D3975" s="283"/>
    </row>
    <row r="3976" spans="1:4">
      <c r="A3976" s="268">
        <v>40393</v>
      </c>
      <c r="B3976" s="261" t="s">
        <v>4322</v>
      </c>
      <c r="C3976" s="268" t="s">
        <v>347</v>
      </c>
      <c r="D3976" s="283"/>
    </row>
    <row r="3977" spans="1:4">
      <c r="A3977" s="268">
        <v>44253</v>
      </c>
      <c r="B3977" s="261" t="s">
        <v>4323</v>
      </c>
      <c r="C3977" s="268" t="s">
        <v>347</v>
      </c>
      <c r="D3977" s="283">
        <v>311.14999999999998</v>
      </c>
    </row>
    <row r="3978" spans="1:4">
      <c r="A3978" s="268">
        <v>21121</v>
      </c>
      <c r="B3978" s="261" t="s">
        <v>4324</v>
      </c>
      <c r="C3978" s="268" t="s">
        <v>347</v>
      </c>
      <c r="D3978" s="283">
        <v>4.46</v>
      </c>
    </row>
    <row r="3979" spans="1:4">
      <c r="A3979" s="268">
        <v>38010</v>
      </c>
      <c r="B3979" s="261" t="s">
        <v>4325</v>
      </c>
      <c r="C3979" s="268" t="s">
        <v>347</v>
      </c>
      <c r="D3979" s="283">
        <v>5.56</v>
      </c>
    </row>
    <row r="3980" spans="1:4">
      <c r="A3980" s="268">
        <v>38011</v>
      </c>
      <c r="B3980" s="261" t="s">
        <v>4326</v>
      </c>
      <c r="C3980" s="268" t="s">
        <v>347</v>
      </c>
      <c r="D3980" s="283">
        <v>11.14</v>
      </c>
    </row>
    <row r="3981" spans="1:4">
      <c r="A3981" s="268">
        <v>38012</v>
      </c>
      <c r="B3981" s="261" t="s">
        <v>4327</v>
      </c>
      <c r="C3981" s="268" t="s">
        <v>347</v>
      </c>
      <c r="D3981" s="283">
        <v>42.47</v>
      </c>
    </row>
    <row r="3982" spans="1:4">
      <c r="A3982" s="268">
        <v>38013</v>
      </c>
      <c r="B3982" s="261" t="s">
        <v>4328</v>
      </c>
      <c r="C3982" s="268" t="s">
        <v>347</v>
      </c>
      <c r="D3982" s="283">
        <v>54.56</v>
      </c>
    </row>
    <row r="3983" spans="1:4">
      <c r="A3983" s="268">
        <v>38014</v>
      </c>
      <c r="B3983" s="261" t="s">
        <v>4329</v>
      </c>
      <c r="C3983" s="268" t="s">
        <v>347</v>
      </c>
      <c r="D3983" s="283">
        <v>91.12</v>
      </c>
    </row>
    <row r="3984" spans="1:4">
      <c r="A3984" s="268">
        <v>38015</v>
      </c>
      <c r="B3984" s="261" t="s">
        <v>4330</v>
      </c>
      <c r="C3984" s="268" t="s">
        <v>347</v>
      </c>
      <c r="D3984" s="283">
        <v>214.22</v>
      </c>
    </row>
    <row r="3985" spans="1:4">
      <c r="A3985" s="268">
        <v>38016</v>
      </c>
      <c r="B3985" s="261" t="s">
        <v>4331</v>
      </c>
      <c r="C3985" s="268" t="s">
        <v>347</v>
      </c>
      <c r="D3985" s="283">
        <v>249.11</v>
      </c>
    </row>
    <row r="3986" spans="1:4">
      <c r="A3986" s="268">
        <v>12741</v>
      </c>
      <c r="B3986" s="261" t="s">
        <v>4332</v>
      </c>
      <c r="C3986" s="268" t="s">
        <v>347</v>
      </c>
      <c r="D3986" s="283"/>
    </row>
    <row r="3987" spans="1:4">
      <c r="A3987" s="268">
        <v>12733</v>
      </c>
      <c r="B3987" s="261" t="s">
        <v>4333</v>
      </c>
      <c r="C3987" s="268" t="s">
        <v>347</v>
      </c>
      <c r="D3987" s="283"/>
    </row>
    <row r="3988" spans="1:4">
      <c r="A3988" s="268">
        <v>12734</v>
      </c>
      <c r="B3988" s="261" t="s">
        <v>4334</v>
      </c>
      <c r="C3988" s="268" t="s">
        <v>347</v>
      </c>
      <c r="D3988" s="283"/>
    </row>
    <row r="3989" spans="1:4">
      <c r="A3989" s="268">
        <v>12735</v>
      </c>
      <c r="B3989" s="261" t="s">
        <v>4335</v>
      </c>
      <c r="C3989" s="268" t="s">
        <v>347</v>
      </c>
      <c r="D3989" s="283"/>
    </row>
    <row r="3990" spans="1:4">
      <c r="A3990" s="268">
        <v>12736</v>
      </c>
      <c r="B3990" s="261" t="s">
        <v>4336</v>
      </c>
      <c r="C3990" s="268" t="s">
        <v>347</v>
      </c>
      <c r="D3990" s="283"/>
    </row>
    <row r="3991" spans="1:4">
      <c r="A3991" s="268">
        <v>12737</v>
      </c>
      <c r="B3991" s="261" t="s">
        <v>4337</v>
      </c>
      <c r="C3991" s="268" t="s">
        <v>347</v>
      </c>
      <c r="D3991" s="283"/>
    </row>
    <row r="3992" spans="1:4">
      <c r="A3992" s="268">
        <v>12738</v>
      </c>
      <c r="B3992" s="261" t="s">
        <v>4338</v>
      </c>
      <c r="C3992" s="268" t="s">
        <v>347</v>
      </c>
      <c r="D3992" s="283"/>
    </row>
    <row r="3993" spans="1:4">
      <c r="A3993" s="268">
        <v>12739</v>
      </c>
      <c r="B3993" s="261" t="s">
        <v>4339</v>
      </c>
      <c r="C3993" s="268" t="s">
        <v>347</v>
      </c>
      <c r="D3993" s="283"/>
    </row>
    <row r="3994" spans="1:4">
      <c r="A3994" s="268">
        <v>12740</v>
      </c>
      <c r="B3994" s="261" t="s">
        <v>4340</v>
      </c>
      <c r="C3994" s="268" t="s">
        <v>347</v>
      </c>
      <c r="D3994" s="283"/>
    </row>
    <row r="3995" spans="1:4">
      <c r="A3995" s="268">
        <v>6297</v>
      </c>
      <c r="B3995" s="261" t="s">
        <v>4341</v>
      </c>
      <c r="C3995" s="268" t="s">
        <v>347</v>
      </c>
      <c r="D3995" s="283"/>
    </row>
    <row r="3996" spans="1:4">
      <c r="A3996" s="268">
        <v>6296</v>
      </c>
      <c r="B3996" s="261" t="s">
        <v>4342</v>
      </c>
      <c r="C3996" s="268" t="s">
        <v>347</v>
      </c>
      <c r="D3996" s="283"/>
    </row>
    <row r="3997" spans="1:4">
      <c r="A3997" s="268">
        <v>6323</v>
      </c>
      <c r="B3997" s="261" t="s">
        <v>4343</v>
      </c>
      <c r="C3997" s="268" t="s">
        <v>347</v>
      </c>
      <c r="D3997" s="283"/>
    </row>
    <row r="3998" spans="1:4">
      <c r="A3998" s="268">
        <v>6294</v>
      </c>
      <c r="B3998" s="261" t="s">
        <v>4344</v>
      </c>
      <c r="C3998" s="268" t="s">
        <v>347</v>
      </c>
      <c r="D3998" s="283"/>
    </row>
    <row r="3999" spans="1:4">
      <c r="A3999" s="268">
        <v>6299</v>
      </c>
      <c r="B3999" s="261" t="s">
        <v>4345</v>
      </c>
      <c r="C3999" s="268" t="s">
        <v>347</v>
      </c>
      <c r="D3999" s="283"/>
    </row>
    <row r="4000" spans="1:4">
      <c r="A4000" s="268">
        <v>6298</v>
      </c>
      <c r="B4000" s="261" t="s">
        <v>4346</v>
      </c>
      <c r="C4000" s="268" t="s">
        <v>347</v>
      </c>
      <c r="D4000" s="283"/>
    </row>
    <row r="4001" spans="1:4">
      <c r="A4001" s="268">
        <v>6322</v>
      </c>
      <c r="B4001" s="261" t="s">
        <v>4347</v>
      </c>
      <c r="C4001" s="268" t="s">
        <v>347</v>
      </c>
      <c r="D4001" s="283"/>
    </row>
    <row r="4002" spans="1:4">
      <c r="A4002" s="268">
        <v>6295</v>
      </c>
      <c r="B4002" s="261" t="s">
        <v>4348</v>
      </c>
      <c r="C4002" s="268" t="s">
        <v>347</v>
      </c>
      <c r="D4002" s="283"/>
    </row>
    <row r="4003" spans="1:4">
      <c r="A4003" s="268">
        <v>6300</v>
      </c>
      <c r="B4003" s="261" t="s">
        <v>4349</v>
      </c>
      <c r="C4003" s="268" t="s">
        <v>347</v>
      </c>
      <c r="D4003" s="283"/>
    </row>
    <row r="4004" spans="1:4">
      <c r="A4004" s="268">
        <v>6321</v>
      </c>
      <c r="B4004" s="261" t="s">
        <v>4350</v>
      </c>
      <c r="C4004" s="268" t="s">
        <v>347</v>
      </c>
      <c r="D4004" s="283"/>
    </row>
    <row r="4005" spans="1:4">
      <c r="A4005" s="268">
        <v>6301</v>
      </c>
      <c r="B4005" s="261" t="s">
        <v>4351</v>
      </c>
      <c r="C4005" s="268" t="s">
        <v>347</v>
      </c>
      <c r="D4005" s="283"/>
    </row>
    <row r="4006" spans="1:4">
      <c r="A4006" s="268">
        <v>7105</v>
      </c>
      <c r="B4006" s="261" t="s">
        <v>4352</v>
      </c>
      <c r="C4006" s="268" t="s">
        <v>347</v>
      </c>
      <c r="D4006" s="283">
        <v>34.200000000000003</v>
      </c>
    </row>
    <row r="4007" spans="1:4">
      <c r="A4007" s="268">
        <v>20183</v>
      </c>
      <c r="B4007" s="261" t="s">
        <v>4353</v>
      </c>
      <c r="C4007" s="268" t="s">
        <v>347</v>
      </c>
      <c r="D4007" s="283">
        <v>42.13</v>
      </c>
    </row>
    <row r="4008" spans="1:4">
      <c r="A4008" s="268">
        <v>38448</v>
      </c>
      <c r="B4008" s="261" t="s">
        <v>4354</v>
      </c>
      <c r="C4008" s="268" t="s">
        <v>347</v>
      </c>
      <c r="D4008" s="283">
        <v>191.2</v>
      </c>
    </row>
    <row r="4009" spans="1:4">
      <c r="A4009" s="268">
        <v>20182</v>
      </c>
      <c r="B4009" s="261" t="s">
        <v>4355</v>
      </c>
      <c r="C4009" s="268" t="s">
        <v>347</v>
      </c>
      <c r="D4009" s="283">
        <v>24.5</v>
      </c>
    </row>
    <row r="4010" spans="1:4">
      <c r="A4010" s="268">
        <v>7119</v>
      </c>
      <c r="B4010" s="261" t="s">
        <v>4356</v>
      </c>
      <c r="C4010" s="268" t="s">
        <v>347</v>
      </c>
      <c r="D4010" s="283">
        <v>10.83</v>
      </c>
    </row>
    <row r="4011" spans="1:4">
      <c r="A4011" s="268">
        <v>7126</v>
      </c>
      <c r="B4011" s="261" t="s">
        <v>4357</v>
      </c>
      <c r="C4011" s="268" t="s">
        <v>347</v>
      </c>
      <c r="D4011" s="283">
        <v>22.11</v>
      </c>
    </row>
    <row r="4012" spans="1:4">
      <c r="A4012" s="268">
        <v>7120</v>
      </c>
      <c r="B4012" s="261" t="s">
        <v>4358</v>
      </c>
      <c r="C4012" s="268" t="s">
        <v>347</v>
      </c>
      <c r="D4012" s="283">
        <v>8.31</v>
      </c>
    </row>
    <row r="4013" spans="1:4">
      <c r="A4013" s="268">
        <v>6319</v>
      </c>
      <c r="B4013" s="261" t="s">
        <v>4359</v>
      </c>
      <c r="C4013" s="268" t="s">
        <v>347</v>
      </c>
      <c r="D4013" s="283"/>
    </row>
    <row r="4014" spans="1:4">
      <c r="A4014" s="268">
        <v>6304</v>
      </c>
      <c r="B4014" s="261" t="s">
        <v>4360</v>
      </c>
      <c r="C4014" s="268" t="s">
        <v>347</v>
      </c>
      <c r="D4014" s="283"/>
    </row>
    <row r="4015" spans="1:4">
      <c r="A4015" s="268">
        <v>21116</v>
      </c>
      <c r="B4015" s="261" t="s">
        <v>4361</v>
      </c>
      <c r="C4015" s="268" t="s">
        <v>347</v>
      </c>
      <c r="D4015" s="283"/>
    </row>
    <row r="4016" spans="1:4">
      <c r="A4016" s="268">
        <v>6320</v>
      </c>
      <c r="B4016" s="261" t="s">
        <v>4362</v>
      </c>
      <c r="C4016" s="268" t="s">
        <v>347</v>
      </c>
      <c r="D4016" s="283"/>
    </row>
    <row r="4017" spans="1:4">
      <c r="A4017" s="268">
        <v>6303</v>
      </c>
      <c r="B4017" s="261" t="s">
        <v>4363</v>
      </c>
      <c r="C4017" s="268" t="s">
        <v>347</v>
      </c>
      <c r="D4017" s="283"/>
    </row>
    <row r="4018" spans="1:4">
      <c r="A4018" s="268">
        <v>6308</v>
      </c>
      <c r="B4018" s="261" t="s">
        <v>4364</v>
      </c>
      <c r="C4018" s="268" t="s">
        <v>347</v>
      </c>
      <c r="D4018" s="283"/>
    </row>
    <row r="4019" spans="1:4">
      <c r="A4019" s="268">
        <v>6317</v>
      </c>
      <c r="B4019" s="261" t="s">
        <v>4365</v>
      </c>
      <c r="C4019" s="268" t="s">
        <v>347</v>
      </c>
      <c r="D4019" s="283"/>
    </row>
    <row r="4020" spans="1:4">
      <c r="A4020" s="268">
        <v>6307</v>
      </c>
      <c r="B4020" s="261" t="s">
        <v>4366</v>
      </c>
      <c r="C4020" s="268" t="s">
        <v>347</v>
      </c>
      <c r="D4020" s="283"/>
    </row>
    <row r="4021" spans="1:4">
      <c r="A4021" s="268">
        <v>6309</v>
      </c>
      <c r="B4021" s="261" t="s">
        <v>4367</v>
      </c>
      <c r="C4021" s="268" t="s">
        <v>347</v>
      </c>
      <c r="D4021" s="283"/>
    </row>
    <row r="4022" spans="1:4">
      <c r="A4022" s="268">
        <v>6318</v>
      </c>
      <c r="B4022" s="261" t="s">
        <v>4368</v>
      </c>
      <c r="C4022" s="268" t="s">
        <v>347</v>
      </c>
      <c r="D4022" s="283"/>
    </row>
    <row r="4023" spans="1:4">
      <c r="A4023" s="268">
        <v>6306</v>
      </c>
      <c r="B4023" s="261" t="s">
        <v>4369</v>
      </c>
      <c r="C4023" s="268" t="s">
        <v>347</v>
      </c>
      <c r="D4023" s="283"/>
    </row>
    <row r="4024" spans="1:4">
      <c r="A4024" s="268">
        <v>6305</v>
      </c>
      <c r="B4024" s="261" t="s">
        <v>4370</v>
      </c>
      <c r="C4024" s="268" t="s">
        <v>347</v>
      </c>
      <c r="D4024" s="283"/>
    </row>
    <row r="4025" spans="1:4">
      <c r="A4025" s="268">
        <v>6312</v>
      </c>
      <c r="B4025" s="261" t="s">
        <v>4371</v>
      </c>
      <c r="C4025" s="268" t="s">
        <v>347</v>
      </c>
      <c r="D4025" s="283"/>
    </row>
    <row r="4026" spans="1:4">
      <c r="A4026" s="268">
        <v>6311</v>
      </c>
      <c r="B4026" s="261" t="s">
        <v>4372</v>
      </c>
      <c r="C4026" s="268" t="s">
        <v>347</v>
      </c>
      <c r="D4026" s="283"/>
    </row>
    <row r="4027" spans="1:4">
      <c r="A4027" s="268">
        <v>6310</v>
      </c>
      <c r="B4027" s="261" t="s">
        <v>4373</v>
      </c>
      <c r="C4027" s="268" t="s">
        <v>347</v>
      </c>
      <c r="D4027" s="283"/>
    </row>
    <row r="4028" spans="1:4">
      <c r="A4028" s="268">
        <v>6314</v>
      </c>
      <c r="B4028" s="261" t="s">
        <v>4374</v>
      </c>
      <c r="C4028" s="268" t="s">
        <v>347</v>
      </c>
      <c r="D4028" s="283"/>
    </row>
    <row r="4029" spans="1:4">
      <c r="A4029" s="268">
        <v>6313</v>
      </c>
      <c r="B4029" s="261" t="s">
        <v>4375</v>
      </c>
      <c r="C4029" s="268" t="s">
        <v>347</v>
      </c>
      <c r="D4029" s="283"/>
    </row>
    <row r="4030" spans="1:4">
      <c r="A4030" s="268">
        <v>6302</v>
      </c>
      <c r="B4030" s="261" t="s">
        <v>4376</v>
      </c>
      <c r="C4030" s="268" t="s">
        <v>347</v>
      </c>
      <c r="D4030" s="283"/>
    </row>
    <row r="4031" spans="1:4">
      <c r="A4031" s="268">
        <v>6315</v>
      </c>
      <c r="B4031" s="261" t="s">
        <v>4377</v>
      </c>
      <c r="C4031" s="268" t="s">
        <v>347</v>
      </c>
      <c r="D4031" s="283"/>
    </row>
    <row r="4032" spans="1:4">
      <c r="A4032" s="268">
        <v>6316</v>
      </c>
      <c r="B4032" s="261" t="s">
        <v>4378</v>
      </c>
      <c r="C4032" s="268" t="s">
        <v>347</v>
      </c>
      <c r="D4032" s="283"/>
    </row>
    <row r="4033" spans="1:4">
      <c r="A4033" s="268">
        <v>39324</v>
      </c>
      <c r="B4033" s="261" t="s">
        <v>4379</v>
      </c>
      <c r="C4033" s="268" t="s">
        <v>347</v>
      </c>
      <c r="D4033" s="283">
        <v>5.81</v>
      </c>
    </row>
    <row r="4034" spans="1:4">
      <c r="A4034" s="268">
        <v>39325</v>
      </c>
      <c r="B4034" s="261" t="s">
        <v>4380</v>
      </c>
      <c r="C4034" s="268" t="s">
        <v>347</v>
      </c>
      <c r="D4034" s="283">
        <v>8.75</v>
      </c>
    </row>
    <row r="4035" spans="1:4">
      <c r="A4035" s="268">
        <v>39326</v>
      </c>
      <c r="B4035" s="261" t="s">
        <v>4381</v>
      </c>
      <c r="C4035" s="268" t="s">
        <v>347</v>
      </c>
      <c r="D4035" s="283">
        <v>31.41</v>
      </c>
    </row>
    <row r="4036" spans="1:4">
      <c r="A4036" s="268">
        <v>39327</v>
      </c>
      <c r="B4036" s="261" t="s">
        <v>4382</v>
      </c>
      <c r="C4036" s="268" t="s">
        <v>347</v>
      </c>
      <c r="D4036" s="283">
        <v>47.39</v>
      </c>
    </row>
    <row r="4037" spans="1:4">
      <c r="A4037" s="268">
        <v>11378</v>
      </c>
      <c r="B4037" s="261" t="s">
        <v>4383</v>
      </c>
      <c r="C4037" s="268" t="s">
        <v>347</v>
      </c>
      <c r="D4037" s="283"/>
    </row>
    <row r="4038" spans="1:4">
      <c r="A4038" s="268">
        <v>11379</v>
      </c>
      <c r="B4038" s="261" t="s">
        <v>4384</v>
      </c>
      <c r="C4038" s="268" t="s">
        <v>347</v>
      </c>
      <c r="D4038" s="283"/>
    </row>
    <row r="4039" spans="1:4">
      <c r="A4039" s="268">
        <v>11493</v>
      </c>
      <c r="B4039" s="261" t="s">
        <v>4385</v>
      </c>
      <c r="C4039" s="268" t="s">
        <v>347</v>
      </c>
      <c r="D4039" s="283"/>
    </row>
    <row r="4040" spans="1:4">
      <c r="A4040" s="268">
        <v>7106</v>
      </c>
      <c r="B4040" s="261" t="s">
        <v>4386</v>
      </c>
      <c r="C4040" s="268" t="s">
        <v>347</v>
      </c>
      <c r="D4040" s="283">
        <v>136.80000000000001</v>
      </c>
    </row>
    <row r="4041" spans="1:4">
      <c r="A4041" s="268">
        <v>7104</v>
      </c>
      <c r="B4041" s="261" t="s">
        <v>4387</v>
      </c>
      <c r="C4041" s="268" t="s">
        <v>347</v>
      </c>
      <c r="D4041" s="283">
        <v>3.68</v>
      </c>
    </row>
    <row r="4042" spans="1:4">
      <c r="A4042" s="268">
        <v>7136</v>
      </c>
      <c r="B4042" s="261" t="s">
        <v>4388</v>
      </c>
      <c r="C4042" s="268" t="s">
        <v>347</v>
      </c>
      <c r="D4042" s="283">
        <v>6.42</v>
      </c>
    </row>
    <row r="4043" spans="1:4">
      <c r="A4043" s="268">
        <v>7128</v>
      </c>
      <c r="B4043" s="261" t="s">
        <v>4389</v>
      </c>
      <c r="C4043" s="268" t="s">
        <v>347</v>
      </c>
      <c r="D4043" s="283">
        <v>8.33</v>
      </c>
    </row>
    <row r="4044" spans="1:4">
      <c r="A4044" s="268">
        <v>7108</v>
      </c>
      <c r="B4044" s="261" t="s">
        <v>4390</v>
      </c>
      <c r="C4044" s="268" t="s">
        <v>347</v>
      </c>
      <c r="D4044" s="283">
        <v>8.31</v>
      </c>
    </row>
    <row r="4045" spans="1:4">
      <c r="A4045" s="268">
        <v>7129</v>
      </c>
      <c r="B4045" s="261" t="s">
        <v>4391</v>
      </c>
      <c r="C4045" s="268" t="s">
        <v>347</v>
      </c>
      <c r="D4045" s="283">
        <v>9.7799999999999994</v>
      </c>
    </row>
    <row r="4046" spans="1:4">
      <c r="A4046" s="268">
        <v>7130</v>
      </c>
      <c r="B4046" s="261" t="s">
        <v>4392</v>
      </c>
      <c r="C4046" s="268" t="s">
        <v>347</v>
      </c>
      <c r="D4046" s="283">
        <v>14.21</v>
      </c>
    </row>
    <row r="4047" spans="1:4">
      <c r="A4047" s="268">
        <v>7131</v>
      </c>
      <c r="B4047" s="261" t="s">
        <v>4393</v>
      </c>
      <c r="C4047" s="268" t="s">
        <v>347</v>
      </c>
      <c r="D4047" s="283">
        <v>17.38</v>
      </c>
    </row>
    <row r="4048" spans="1:4">
      <c r="A4048" s="268">
        <v>7132</v>
      </c>
      <c r="B4048" s="261" t="s">
        <v>4394</v>
      </c>
      <c r="C4048" s="268" t="s">
        <v>347</v>
      </c>
      <c r="D4048" s="283">
        <v>40.92</v>
      </c>
    </row>
    <row r="4049" spans="1:4">
      <c r="A4049" s="268">
        <v>7133</v>
      </c>
      <c r="B4049" s="261" t="s">
        <v>4395</v>
      </c>
      <c r="C4049" s="268" t="s">
        <v>347</v>
      </c>
      <c r="D4049" s="283">
        <v>94.55</v>
      </c>
    </row>
    <row r="4050" spans="1:4">
      <c r="A4050" s="268">
        <v>37422</v>
      </c>
      <c r="B4050" s="261" t="s">
        <v>4396</v>
      </c>
      <c r="C4050" s="268" t="s">
        <v>347</v>
      </c>
      <c r="D4050" s="283"/>
    </row>
    <row r="4051" spans="1:4">
      <c r="A4051" s="268">
        <v>37420</v>
      </c>
      <c r="B4051" s="261" t="s">
        <v>4397</v>
      </c>
      <c r="C4051" s="268" t="s">
        <v>347</v>
      </c>
      <c r="D4051" s="283"/>
    </row>
    <row r="4052" spans="1:4">
      <c r="A4052" s="268">
        <v>37421</v>
      </c>
      <c r="B4052" s="261" t="s">
        <v>4398</v>
      </c>
      <c r="C4052" s="268" t="s">
        <v>347</v>
      </c>
      <c r="D4052" s="283"/>
    </row>
    <row r="4053" spans="1:4">
      <c r="A4053" s="268">
        <v>37443</v>
      </c>
      <c r="B4053" s="261" t="s">
        <v>4399</v>
      </c>
      <c r="C4053" s="268" t="s">
        <v>347</v>
      </c>
      <c r="D4053" s="283"/>
    </row>
    <row r="4054" spans="1:4">
      <c r="A4054" s="268">
        <v>37444</v>
      </c>
      <c r="B4054" s="261" t="s">
        <v>4400</v>
      </c>
      <c r="C4054" s="268" t="s">
        <v>347</v>
      </c>
      <c r="D4054" s="283"/>
    </row>
    <row r="4055" spans="1:4">
      <c r="A4055" s="268">
        <v>37445</v>
      </c>
      <c r="B4055" s="261" t="s">
        <v>4401</v>
      </c>
      <c r="C4055" s="268" t="s">
        <v>347</v>
      </c>
      <c r="D4055" s="283"/>
    </row>
    <row r="4056" spans="1:4">
      <c r="A4056" s="268">
        <v>37446</v>
      </c>
      <c r="B4056" s="261" t="s">
        <v>4402</v>
      </c>
      <c r="C4056" s="268" t="s">
        <v>347</v>
      </c>
      <c r="D4056" s="283"/>
    </row>
    <row r="4057" spans="1:4">
      <c r="A4057" s="268">
        <v>37447</v>
      </c>
      <c r="B4057" s="261" t="s">
        <v>4403</v>
      </c>
      <c r="C4057" s="268" t="s">
        <v>347</v>
      </c>
      <c r="D4057" s="283"/>
    </row>
    <row r="4058" spans="1:4">
      <c r="A4058" s="268">
        <v>37448</v>
      </c>
      <c r="B4058" s="261" t="s">
        <v>4404</v>
      </c>
      <c r="C4058" s="268" t="s">
        <v>347</v>
      </c>
      <c r="D4058" s="283"/>
    </row>
    <row r="4059" spans="1:4">
      <c r="A4059" s="268">
        <v>37440</v>
      </c>
      <c r="B4059" s="261" t="s">
        <v>4405</v>
      </c>
      <c r="C4059" s="268" t="s">
        <v>347</v>
      </c>
      <c r="D4059" s="283"/>
    </row>
    <row r="4060" spans="1:4">
      <c r="A4060" s="268">
        <v>37441</v>
      </c>
      <c r="B4060" s="261" t="s">
        <v>4406</v>
      </c>
      <c r="C4060" s="268" t="s">
        <v>347</v>
      </c>
      <c r="D4060" s="283"/>
    </row>
    <row r="4061" spans="1:4">
      <c r="A4061" s="268">
        <v>37442</v>
      </c>
      <c r="B4061" s="261" t="s">
        <v>4407</v>
      </c>
      <c r="C4061" s="268" t="s">
        <v>347</v>
      </c>
      <c r="D4061" s="283"/>
    </row>
    <row r="4062" spans="1:4">
      <c r="A4062" s="268">
        <v>38017</v>
      </c>
      <c r="B4062" s="261" t="s">
        <v>4408</v>
      </c>
      <c r="C4062" s="268" t="s">
        <v>347</v>
      </c>
      <c r="D4062" s="283">
        <v>11.87</v>
      </c>
    </row>
    <row r="4063" spans="1:4">
      <c r="A4063" s="268">
        <v>38018</v>
      </c>
      <c r="B4063" s="261" t="s">
        <v>4409</v>
      </c>
      <c r="C4063" s="268" t="s">
        <v>347</v>
      </c>
      <c r="D4063" s="283">
        <v>13.35</v>
      </c>
    </row>
    <row r="4064" spans="1:4">
      <c r="A4064" s="268">
        <v>39895</v>
      </c>
      <c r="B4064" s="261" t="s">
        <v>4410</v>
      </c>
      <c r="C4064" s="268" t="s">
        <v>347</v>
      </c>
      <c r="D4064" s="283"/>
    </row>
    <row r="4065" spans="1:4">
      <c r="A4065" s="268">
        <v>39896</v>
      </c>
      <c r="B4065" s="261" t="s">
        <v>4411</v>
      </c>
      <c r="C4065" s="268" t="s">
        <v>347</v>
      </c>
      <c r="D4065" s="283"/>
    </row>
    <row r="4066" spans="1:4">
      <c r="A4066" s="268">
        <v>44038</v>
      </c>
      <c r="B4066" s="261" t="s">
        <v>4412</v>
      </c>
      <c r="C4066" s="268" t="s">
        <v>347</v>
      </c>
      <c r="D4066" s="283"/>
    </row>
    <row r="4067" spans="1:4">
      <c r="A4067" s="268">
        <v>44040</v>
      </c>
      <c r="B4067" s="261" t="s">
        <v>4413</v>
      </c>
      <c r="C4067" s="268" t="s">
        <v>347</v>
      </c>
      <c r="D4067" s="283"/>
    </row>
    <row r="4068" spans="1:4">
      <c r="A4068" s="268">
        <v>44035</v>
      </c>
      <c r="B4068" s="261" t="s">
        <v>4414</v>
      </c>
      <c r="C4068" s="268" t="s">
        <v>347</v>
      </c>
      <c r="D4068" s="283"/>
    </row>
    <row r="4069" spans="1:4">
      <c r="A4069" s="268">
        <v>44037</v>
      </c>
      <c r="B4069" s="261" t="s">
        <v>4415</v>
      </c>
      <c r="C4069" s="268" t="s">
        <v>347</v>
      </c>
      <c r="D4069" s="283"/>
    </row>
    <row r="4070" spans="1:4">
      <c r="A4070" s="268">
        <v>44033</v>
      </c>
      <c r="B4070" s="261" t="s">
        <v>4416</v>
      </c>
      <c r="C4070" s="268" t="s">
        <v>347</v>
      </c>
      <c r="D4070" s="283"/>
    </row>
    <row r="4071" spans="1:4">
      <c r="A4071" s="268">
        <v>44034</v>
      </c>
      <c r="B4071" s="261" t="s">
        <v>4417</v>
      </c>
      <c r="C4071" s="268" t="s">
        <v>347</v>
      </c>
      <c r="D4071" s="283"/>
    </row>
    <row r="4072" spans="1:4">
      <c r="A4072" s="268">
        <v>44028</v>
      </c>
      <c r="B4072" s="261" t="s">
        <v>4418</v>
      </c>
      <c r="C4072" s="268" t="s">
        <v>347</v>
      </c>
      <c r="D4072" s="283"/>
    </row>
    <row r="4073" spans="1:4">
      <c r="A4073" s="268">
        <v>44029</v>
      </c>
      <c r="B4073" s="261" t="s">
        <v>4419</v>
      </c>
      <c r="C4073" s="268" t="s">
        <v>347</v>
      </c>
      <c r="D4073" s="283"/>
    </row>
    <row r="4074" spans="1:4">
      <c r="A4074" s="268">
        <v>44030</v>
      </c>
      <c r="B4074" s="261" t="s">
        <v>4420</v>
      </c>
      <c r="C4074" s="268" t="s">
        <v>347</v>
      </c>
      <c r="D4074" s="283"/>
    </row>
    <row r="4075" spans="1:4">
      <c r="A4075" s="268">
        <v>44031</v>
      </c>
      <c r="B4075" s="261" t="s">
        <v>4421</v>
      </c>
      <c r="C4075" s="268" t="s">
        <v>347</v>
      </c>
      <c r="D4075" s="283"/>
    </row>
    <row r="4076" spans="1:4">
      <c r="A4076" s="268">
        <v>44032</v>
      </c>
      <c r="B4076" s="261" t="s">
        <v>4422</v>
      </c>
      <c r="C4076" s="268" t="s">
        <v>347</v>
      </c>
      <c r="D4076" s="283"/>
    </row>
    <row r="4077" spans="1:4">
      <c r="A4077" s="268">
        <v>44036</v>
      </c>
      <c r="B4077" s="261" t="s">
        <v>4423</v>
      </c>
      <c r="C4077" s="268" t="s">
        <v>347</v>
      </c>
      <c r="D4077" s="283"/>
    </row>
    <row r="4078" spans="1:4">
      <c r="A4078" s="268">
        <v>44039</v>
      </c>
      <c r="B4078" s="261" t="s">
        <v>4424</v>
      </c>
      <c r="C4078" s="268" t="s">
        <v>347</v>
      </c>
      <c r="D4078" s="283"/>
    </row>
    <row r="4079" spans="1:4">
      <c r="A4079" s="268">
        <v>38873</v>
      </c>
      <c r="B4079" s="261" t="s">
        <v>4425</v>
      </c>
      <c r="C4079" s="268" t="s">
        <v>347</v>
      </c>
      <c r="D4079" s="283"/>
    </row>
    <row r="4080" spans="1:4">
      <c r="A4080" s="268">
        <v>38874</v>
      </c>
      <c r="B4080" s="261" t="s">
        <v>4426</v>
      </c>
      <c r="C4080" s="268" t="s">
        <v>347</v>
      </c>
      <c r="D4080" s="283"/>
    </row>
    <row r="4081" spans="1:4">
      <c r="A4081" s="268">
        <v>38875</v>
      </c>
      <c r="B4081" s="261" t="s">
        <v>4427</v>
      </c>
      <c r="C4081" s="268" t="s">
        <v>347</v>
      </c>
      <c r="D4081" s="283"/>
    </row>
    <row r="4082" spans="1:4">
      <c r="A4082" s="268">
        <v>38876</v>
      </c>
      <c r="B4082" s="261" t="s">
        <v>4428</v>
      </c>
      <c r="C4082" s="268" t="s">
        <v>347</v>
      </c>
      <c r="D4082" s="283"/>
    </row>
    <row r="4083" spans="1:4">
      <c r="A4083" s="268">
        <v>39000</v>
      </c>
      <c r="B4083" s="261" t="s">
        <v>4429</v>
      </c>
      <c r="C4083" s="268" t="s">
        <v>347</v>
      </c>
      <c r="D4083" s="283"/>
    </row>
    <row r="4084" spans="1:4">
      <c r="A4084" s="268">
        <v>38674</v>
      </c>
      <c r="B4084" s="261" t="s">
        <v>4430</v>
      </c>
      <c r="C4084" s="268" t="s">
        <v>347</v>
      </c>
      <c r="D4084" s="283">
        <v>39.96</v>
      </c>
    </row>
    <row r="4085" spans="1:4">
      <c r="A4085" s="268">
        <v>38019</v>
      </c>
      <c r="B4085" s="261" t="s">
        <v>4431</v>
      </c>
      <c r="C4085" s="268" t="s">
        <v>347</v>
      </c>
      <c r="D4085" s="283">
        <v>8.4499999999999993</v>
      </c>
    </row>
    <row r="4086" spans="1:4">
      <c r="A4086" s="268">
        <v>38020</v>
      </c>
      <c r="B4086" s="261" t="s">
        <v>4432</v>
      </c>
      <c r="C4086" s="268" t="s">
        <v>347</v>
      </c>
      <c r="D4086" s="283">
        <v>10.41</v>
      </c>
    </row>
    <row r="4087" spans="1:4">
      <c r="A4087" s="268">
        <v>38454</v>
      </c>
      <c r="B4087" s="261" t="s">
        <v>4433</v>
      </c>
      <c r="C4087" s="268" t="s">
        <v>347</v>
      </c>
      <c r="D4087" s="283"/>
    </row>
    <row r="4088" spans="1:4">
      <c r="A4088" s="268">
        <v>38455</v>
      </c>
      <c r="B4088" s="261" t="s">
        <v>4434</v>
      </c>
      <c r="C4088" s="268" t="s">
        <v>347</v>
      </c>
      <c r="D4088" s="283"/>
    </row>
    <row r="4089" spans="1:4">
      <c r="A4089" s="268">
        <v>38462</v>
      </c>
      <c r="B4089" s="261" t="s">
        <v>4435</v>
      </c>
      <c r="C4089" s="268" t="s">
        <v>347</v>
      </c>
      <c r="D4089" s="283"/>
    </row>
    <row r="4090" spans="1:4">
      <c r="A4090" s="268">
        <v>36362</v>
      </c>
      <c r="B4090" s="261" t="s">
        <v>4436</v>
      </c>
      <c r="C4090" s="268" t="s">
        <v>347</v>
      </c>
      <c r="D4090" s="283"/>
    </row>
    <row r="4091" spans="1:4">
      <c r="A4091" s="268">
        <v>36298</v>
      </c>
      <c r="B4091" s="261" t="s">
        <v>4437</v>
      </c>
      <c r="C4091" s="268" t="s">
        <v>347</v>
      </c>
      <c r="D4091" s="283"/>
    </row>
    <row r="4092" spans="1:4">
      <c r="A4092" s="268">
        <v>38456</v>
      </c>
      <c r="B4092" s="261" t="s">
        <v>4438</v>
      </c>
      <c r="C4092" s="268" t="s">
        <v>347</v>
      </c>
      <c r="D4092" s="283"/>
    </row>
    <row r="4093" spans="1:4">
      <c r="A4093" s="268">
        <v>38457</v>
      </c>
      <c r="B4093" s="261" t="s">
        <v>4439</v>
      </c>
      <c r="C4093" s="268" t="s">
        <v>347</v>
      </c>
      <c r="D4093" s="283"/>
    </row>
    <row r="4094" spans="1:4">
      <c r="A4094" s="268">
        <v>38458</v>
      </c>
      <c r="B4094" s="261" t="s">
        <v>4440</v>
      </c>
      <c r="C4094" s="268" t="s">
        <v>347</v>
      </c>
      <c r="D4094" s="283"/>
    </row>
    <row r="4095" spans="1:4">
      <c r="A4095" s="268">
        <v>38459</v>
      </c>
      <c r="B4095" s="261" t="s">
        <v>4441</v>
      </c>
      <c r="C4095" s="268" t="s">
        <v>347</v>
      </c>
      <c r="D4095" s="283"/>
    </row>
    <row r="4096" spans="1:4">
      <c r="A4096" s="268">
        <v>38460</v>
      </c>
      <c r="B4096" s="261" t="s">
        <v>4442</v>
      </c>
      <c r="C4096" s="268" t="s">
        <v>347</v>
      </c>
      <c r="D4096" s="283"/>
    </row>
    <row r="4097" spans="1:4">
      <c r="A4097" s="268">
        <v>38461</v>
      </c>
      <c r="B4097" s="261" t="s">
        <v>4443</v>
      </c>
      <c r="C4097" s="268" t="s">
        <v>347</v>
      </c>
      <c r="D4097" s="283"/>
    </row>
    <row r="4098" spans="1:4">
      <c r="A4098" s="268">
        <v>7094</v>
      </c>
      <c r="B4098" s="261" t="s">
        <v>4444</v>
      </c>
      <c r="C4098" s="268" t="s">
        <v>347</v>
      </c>
      <c r="D4098" s="283">
        <v>12.04</v>
      </c>
    </row>
    <row r="4099" spans="1:4">
      <c r="A4099" s="268">
        <v>7116</v>
      </c>
      <c r="B4099" s="261" t="s">
        <v>4445</v>
      </c>
      <c r="C4099" s="268" t="s">
        <v>347</v>
      </c>
      <c r="D4099" s="283">
        <v>3.06</v>
      </c>
    </row>
    <row r="4100" spans="1:4">
      <c r="A4100" s="268">
        <v>7118</v>
      </c>
      <c r="B4100" s="261" t="s">
        <v>4446</v>
      </c>
      <c r="C4100" s="268" t="s">
        <v>347</v>
      </c>
      <c r="D4100" s="283">
        <v>24.75</v>
      </c>
    </row>
    <row r="4101" spans="1:4">
      <c r="A4101" s="268">
        <v>7098</v>
      </c>
      <c r="B4101" s="261" t="s">
        <v>4447</v>
      </c>
      <c r="C4101" s="268" t="s">
        <v>347</v>
      </c>
      <c r="D4101" s="283">
        <v>3.68</v>
      </c>
    </row>
    <row r="4102" spans="1:4">
      <c r="A4102" s="268">
        <v>7110</v>
      </c>
      <c r="B4102" s="261" t="s">
        <v>4448</v>
      </c>
      <c r="C4102" s="268" t="s">
        <v>347</v>
      </c>
      <c r="D4102" s="283">
        <v>47.06</v>
      </c>
    </row>
    <row r="4103" spans="1:4">
      <c r="A4103" s="268">
        <v>7123</v>
      </c>
      <c r="B4103" s="261" t="s">
        <v>4449</v>
      </c>
      <c r="C4103" s="268" t="s">
        <v>347</v>
      </c>
      <c r="D4103" s="283">
        <v>4.45</v>
      </c>
    </row>
    <row r="4104" spans="1:4">
      <c r="A4104" s="268">
        <v>7121</v>
      </c>
      <c r="B4104" s="261" t="s">
        <v>4450</v>
      </c>
      <c r="C4104" s="268" t="s">
        <v>347</v>
      </c>
      <c r="D4104" s="283">
        <v>8.8000000000000007</v>
      </c>
    </row>
    <row r="4105" spans="1:4">
      <c r="A4105" s="268">
        <v>7137</v>
      </c>
      <c r="B4105" s="261" t="s">
        <v>4451</v>
      </c>
      <c r="C4105" s="268" t="s">
        <v>347</v>
      </c>
      <c r="D4105" s="283">
        <v>9.61</v>
      </c>
    </row>
    <row r="4106" spans="1:4">
      <c r="A4106" s="268">
        <v>7122</v>
      </c>
      <c r="B4106" s="261" t="s">
        <v>4452</v>
      </c>
      <c r="C4106" s="268" t="s">
        <v>347</v>
      </c>
      <c r="D4106" s="283">
        <v>10.58</v>
      </c>
    </row>
    <row r="4107" spans="1:4">
      <c r="A4107" s="268">
        <v>7114</v>
      </c>
      <c r="B4107" s="261" t="s">
        <v>4453</v>
      </c>
      <c r="C4107" s="268" t="s">
        <v>347</v>
      </c>
      <c r="D4107" s="283">
        <v>12.31</v>
      </c>
    </row>
    <row r="4108" spans="1:4">
      <c r="A4108" s="268">
        <v>7109</v>
      </c>
      <c r="B4108" s="261" t="s">
        <v>4454</v>
      </c>
      <c r="C4108" s="268" t="s">
        <v>347</v>
      </c>
      <c r="D4108" s="283">
        <v>2.44</v>
      </c>
    </row>
    <row r="4109" spans="1:4">
      <c r="A4109" s="268">
        <v>7135</v>
      </c>
      <c r="B4109" s="261" t="s">
        <v>4455</v>
      </c>
      <c r="C4109" s="268" t="s">
        <v>347</v>
      </c>
      <c r="D4109" s="283">
        <v>4.99</v>
      </c>
    </row>
    <row r="4110" spans="1:4">
      <c r="A4110" s="268">
        <v>37947</v>
      </c>
      <c r="B4110" s="261" t="s">
        <v>4456</v>
      </c>
      <c r="C4110" s="268" t="s">
        <v>347</v>
      </c>
      <c r="D4110" s="283">
        <v>4.0599999999999996</v>
      </c>
    </row>
    <row r="4111" spans="1:4">
      <c r="A4111" s="268">
        <v>7103</v>
      </c>
      <c r="B4111" s="261" t="s">
        <v>4457</v>
      </c>
      <c r="C4111" s="268" t="s">
        <v>347</v>
      </c>
      <c r="D4111" s="283">
        <v>13.23</v>
      </c>
    </row>
    <row r="4112" spans="1:4">
      <c r="A4112" s="268">
        <v>40419</v>
      </c>
      <c r="B4112" s="261" t="s">
        <v>4458</v>
      </c>
      <c r="C4112" s="268" t="s">
        <v>347</v>
      </c>
      <c r="D4112" s="283"/>
    </row>
    <row r="4113" spans="1:4">
      <c r="A4113" s="268">
        <v>40420</v>
      </c>
      <c r="B4113" s="261" t="s">
        <v>4459</v>
      </c>
      <c r="C4113" s="268" t="s">
        <v>347</v>
      </c>
      <c r="D4113" s="283"/>
    </row>
    <row r="4114" spans="1:4">
      <c r="A4114" s="268">
        <v>40421</v>
      </c>
      <c r="B4114" s="261" t="s">
        <v>4460</v>
      </c>
      <c r="C4114" s="268" t="s">
        <v>347</v>
      </c>
      <c r="D4114" s="283"/>
    </row>
    <row r="4115" spans="1:4">
      <c r="A4115" s="268">
        <v>38905</v>
      </c>
      <c r="B4115" s="261" t="s">
        <v>4461</v>
      </c>
      <c r="C4115" s="268" t="s">
        <v>347</v>
      </c>
      <c r="D4115" s="283"/>
    </row>
    <row r="4116" spans="1:4">
      <c r="A4116" s="268">
        <v>38907</v>
      </c>
      <c r="B4116" s="261" t="s">
        <v>4462</v>
      </c>
      <c r="C4116" s="268" t="s">
        <v>347</v>
      </c>
      <c r="D4116" s="283"/>
    </row>
    <row r="4117" spans="1:4">
      <c r="A4117" s="268">
        <v>38910</v>
      </c>
      <c r="B4117" s="261" t="s">
        <v>4463</v>
      </c>
      <c r="C4117" s="268" t="s">
        <v>347</v>
      </c>
      <c r="D4117" s="283"/>
    </row>
    <row r="4118" spans="1:4">
      <c r="A4118" s="268">
        <v>11655</v>
      </c>
      <c r="B4118" s="261" t="s">
        <v>4464</v>
      </c>
      <c r="C4118" s="268" t="s">
        <v>347</v>
      </c>
      <c r="D4118" s="283">
        <v>14.17</v>
      </c>
    </row>
    <row r="4119" spans="1:4">
      <c r="A4119" s="268">
        <v>11656</v>
      </c>
      <c r="B4119" s="261" t="s">
        <v>4465</v>
      </c>
      <c r="C4119" s="268" t="s">
        <v>347</v>
      </c>
      <c r="D4119" s="283">
        <v>16.27</v>
      </c>
    </row>
    <row r="4120" spans="1:4">
      <c r="A4120" s="268">
        <v>7091</v>
      </c>
      <c r="B4120" s="261" t="s">
        <v>4466</v>
      </c>
      <c r="C4120" s="268" t="s">
        <v>347</v>
      </c>
      <c r="D4120" s="283">
        <v>13.33</v>
      </c>
    </row>
    <row r="4121" spans="1:4">
      <c r="A4121" s="268">
        <v>37948</v>
      </c>
      <c r="B4121" s="261" t="s">
        <v>4467</v>
      </c>
      <c r="C4121" s="268" t="s">
        <v>347</v>
      </c>
      <c r="D4121" s="283">
        <v>3.09</v>
      </c>
    </row>
    <row r="4122" spans="1:4">
      <c r="A4122" s="268">
        <v>7097</v>
      </c>
      <c r="B4122" s="261" t="s">
        <v>4468</v>
      </c>
      <c r="C4122" s="268" t="s">
        <v>347</v>
      </c>
      <c r="D4122" s="283">
        <v>6.26</v>
      </c>
    </row>
    <row r="4123" spans="1:4">
      <c r="A4123" s="268">
        <v>11658</v>
      </c>
      <c r="B4123" s="261" t="s">
        <v>4469</v>
      </c>
      <c r="C4123" s="268" t="s">
        <v>347</v>
      </c>
      <c r="D4123" s="283">
        <v>13.84</v>
      </c>
    </row>
    <row r="4124" spans="1:4">
      <c r="A4124" s="268">
        <v>7146</v>
      </c>
      <c r="B4124" s="261" t="s">
        <v>4470</v>
      </c>
      <c r="C4124" s="268" t="s">
        <v>347</v>
      </c>
      <c r="D4124" s="283">
        <v>161.09</v>
      </c>
    </row>
    <row r="4125" spans="1:4">
      <c r="A4125" s="268">
        <v>7138</v>
      </c>
      <c r="B4125" s="261" t="s">
        <v>4471</v>
      </c>
      <c r="C4125" s="268" t="s">
        <v>347</v>
      </c>
      <c r="D4125" s="283">
        <v>1.02</v>
      </c>
    </row>
    <row r="4126" spans="1:4">
      <c r="A4126" s="268">
        <v>7139</v>
      </c>
      <c r="B4126" s="261" t="s">
        <v>4472</v>
      </c>
      <c r="C4126" s="268" t="s">
        <v>347</v>
      </c>
      <c r="D4126" s="283">
        <v>1.1499999999999999</v>
      </c>
    </row>
    <row r="4127" spans="1:4">
      <c r="A4127" s="268">
        <v>7140</v>
      </c>
      <c r="B4127" s="261" t="s">
        <v>4473</v>
      </c>
      <c r="C4127" s="268" t="s">
        <v>347</v>
      </c>
      <c r="D4127" s="283">
        <v>3.62</v>
      </c>
    </row>
    <row r="4128" spans="1:4">
      <c r="A4128" s="268">
        <v>7141</v>
      </c>
      <c r="B4128" s="261" t="s">
        <v>4474</v>
      </c>
      <c r="C4128" s="268" t="s">
        <v>347</v>
      </c>
      <c r="D4128" s="283">
        <v>8.86</v>
      </c>
    </row>
    <row r="4129" spans="1:4">
      <c r="A4129" s="268">
        <v>7143</v>
      </c>
      <c r="B4129" s="261" t="s">
        <v>4475</v>
      </c>
      <c r="C4129" s="268" t="s">
        <v>347</v>
      </c>
      <c r="D4129" s="283">
        <v>29.74</v>
      </c>
    </row>
    <row r="4130" spans="1:4">
      <c r="A4130" s="268">
        <v>7144</v>
      </c>
      <c r="B4130" s="261" t="s">
        <v>4476</v>
      </c>
      <c r="C4130" s="268" t="s">
        <v>347</v>
      </c>
      <c r="D4130" s="283">
        <v>55.17</v>
      </c>
    </row>
    <row r="4131" spans="1:4">
      <c r="A4131" s="268">
        <v>7145</v>
      </c>
      <c r="B4131" s="261" t="s">
        <v>4477</v>
      </c>
      <c r="C4131" s="268" t="s">
        <v>347</v>
      </c>
      <c r="D4131" s="283">
        <v>75.02</v>
      </c>
    </row>
    <row r="4132" spans="1:4">
      <c r="A4132" s="268">
        <v>7142</v>
      </c>
      <c r="B4132" s="261" t="s">
        <v>4478</v>
      </c>
      <c r="C4132" s="268" t="s">
        <v>347</v>
      </c>
      <c r="D4132" s="283">
        <v>9.26</v>
      </c>
    </row>
    <row r="4133" spans="1:4">
      <c r="A4133" s="268">
        <v>39322</v>
      </c>
      <c r="B4133" s="261" t="s">
        <v>4479</v>
      </c>
      <c r="C4133" s="268" t="s">
        <v>347</v>
      </c>
      <c r="D4133" s="283"/>
    </row>
    <row r="4134" spans="1:4">
      <c r="A4134" s="268">
        <v>39289</v>
      </c>
      <c r="B4134" s="261" t="s">
        <v>4480</v>
      </c>
      <c r="C4134" s="268" t="s">
        <v>347</v>
      </c>
      <c r="D4134" s="283"/>
    </row>
    <row r="4135" spans="1:4">
      <c r="A4135" s="268">
        <v>39290</v>
      </c>
      <c r="B4135" s="261" t="s">
        <v>4481</v>
      </c>
      <c r="C4135" s="268" t="s">
        <v>347</v>
      </c>
      <c r="D4135" s="283"/>
    </row>
    <row r="4136" spans="1:4">
      <c r="A4136" s="268">
        <v>39291</v>
      </c>
      <c r="B4136" s="261" t="s">
        <v>4482</v>
      </c>
      <c r="C4136" s="268" t="s">
        <v>347</v>
      </c>
      <c r="D4136" s="283"/>
    </row>
    <row r="4137" spans="1:4">
      <c r="A4137" s="268">
        <v>41892</v>
      </c>
      <c r="B4137" s="261" t="s">
        <v>4483</v>
      </c>
      <c r="C4137" s="268" t="s">
        <v>347</v>
      </c>
      <c r="D4137" s="283"/>
    </row>
    <row r="4138" spans="1:4">
      <c r="A4138" s="268">
        <v>7048</v>
      </c>
      <c r="B4138" s="261" t="s">
        <v>4484</v>
      </c>
      <c r="C4138" s="268" t="s">
        <v>347</v>
      </c>
      <c r="D4138" s="283"/>
    </row>
    <row r="4139" spans="1:4">
      <c r="A4139" s="268">
        <v>7088</v>
      </c>
      <c r="B4139" s="261" t="s">
        <v>4485</v>
      </c>
      <c r="C4139" s="268" t="s">
        <v>347</v>
      </c>
      <c r="D4139" s="283"/>
    </row>
    <row r="4140" spans="1:4">
      <c r="A4140" s="268">
        <v>7070</v>
      </c>
      <c r="B4140" s="261" t="s">
        <v>4486</v>
      </c>
      <c r="C4140" s="268" t="s">
        <v>347</v>
      </c>
      <c r="D4140" s="283">
        <v>171.5</v>
      </c>
    </row>
    <row r="4141" spans="1:4">
      <c r="A4141" s="268">
        <v>20179</v>
      </c>
      <c r="B4141" s="261" t="s">
        <v>4487</v>
      </c>
      <c r="C4141" s="268" t="s">
        <v>347</v>
      </c>
      <c r="D4141" s="283">
        <v>36.479999999999997</v>
      </c>
    </row>
    <row r="4142" spans="1:4">
      <c r="A4142" s="268">
        <v>20178</v>
      </c>
      <c r="B4142" s="261" t="s">
        <v>4488</v>
      </c>
      <c r="C4142" s="268" t="s">
        <v>347</v>
      </c>
      <c r="D4142" s="283">
        <v>43.72</v>
      </c>
    </row>
    <row r="4143" spans="1:4">
      <c r="A4143" s="268">
        <v>20180</v>
      </c>
      <c r="B4143" s="261" t="s">
        <v>4489</v>
      </c>
      <c r="C4143" s="268" t="s">
        <v>347</v>
      </c>
      <c r="D4143" s="283">
        <v>72.16</v>
      </c>
    </row>
    <row r="4144" spans="1:4">
      <c r="A4144" s="268">
        <v>20181</v>
      </c>
      <c r="B4144" s="261" t="s">
        <v>4490</v>
      </c>
      <c r="C4144" s="268" t="s">
        <v>347</v>
      </c>
      <c r="D4144" s="283">
        <v>96.62</v>
      </c>
    </row>
    <row r="4145" spans="1:4">
      <c r="A4145" s="268">
        <v>20177</v>
      </c>
      <c r="B4145" s="261" t="s">
        <v>4491</v>
      </c>
      <c r="C4145" s="268" t="s">
        <v>347</v>
      </c>
      <c r="D4145" s="283">
        <v>23.9</v>
      </c>
    </row>
    <row r="4146" spans="1:4">
      <c r="A4146" s="268">
        <v>40945</v>
      </c>
      <c r="B4146" s="261" t="s">
        <v>4492</v>
      </c>
      <c r="C4146" s="268" t="s">
        <v>101</v>
      </c>
      <c r="D4146" s="283">
        <v>22.96</v>
      </c>
    </row>
    <row r="4147" spans="1:4">
      <c r="A4147" s="268">
        <v>40946</v>
      </c>
      <c r="B4147" s="261" t="s">
        <v>4493</v>
      </c>
      <c r="C4147" s="268" t="s">
        <v>493</v>
      </c>
      <c r="D4147" s="283">
        <v>4017.89</v>
      </c>
    </row>
    <row r="4148" spans="1:4">
      <c r="A4148" s="268">
        <v>7153</v>
      </c>
      <c r="B4148" s="261" t="s">
        <v>4494</v>
      </c>
      <c r="C4148" s="268" t="s">
        <v>101</v>
      </c>
      <c r="D4148" s="283">
        <v>27.47</v>
      </c>
    </row>
    <row r="4149" spans="1:4">
      <c r="A4149" s="268">
        <v>41089</v>
      </c>
      <c r="B4149" s="261" t="s">
        <v>4495</v>
      </c>
      <c r="C4149" s="268" t="s">
        <v>493</v>
      </c>
      <c r="D4149" s="283">
        <v>4807.8500000000004</v>
      </c>
    </row>
    <row r="4150" spans="1:4">
      <c r="A4150" s="268">
        <v>40943</v>
      </c>
      <c r="B4150" s="261" t="s">
        <v>4496</v>
      </c>
      <c r="C4150" s="268" t="s">
        <v>101</v>
      </c>
      <c r="D4150" s="283">
        <v>26.24</v>
      </c>
    </row>
    <row r="4151" spans="1:4">
      <c r="A4151" s="268">
        <v>40944</v>
      </c>
      <c r="B4151" s="261" t="s">
        <v>4497</v>
      </c>
      <c r="C4151" s="268" t="s">
        <v>493</v>
      </c>
      <c r="D4151" s="283">
        <v>4592.1000000000004</v>
      </c>
    </row>
    <row r="4152" spans="1:4">
      <c r="A4152" s="268">
        <v>6175</v>
      </c>
      <c r="B4152" s="261" t="s">
        <v>4498</v>
      </c>
      <c r="C4152" s="268" t="s">
        <v>101</v>
      </c>
      <c r="D4152" s="283">
        <v>31.45</v>
      </c>
    </row>
    <row r="4153" spans="1:4">
      <c r="A4153" s="268">
        <v>41092</v>
      </c>
      <c r="B4153" s="261" t="s">
        <v>4499</v>
      </c>
      <c r="C4153" s="268" t="s">
        <v>493</v>
      </c>
      <c r="D4153" s="283">
        <v>5503.91</v>
      </c>
    </row>
    <row r="4154" spans="1:4">
      <c r="A4154" s="268">
        <v>37712</v>
      </c>
      <c r="B4154" s="261" t="s">
        <v>4500</v>
      </c>
      <c r="C4154" s="268" t="s">
        <v>147</v>
      </c>
      <c r="D4154" s="283">
        <v>50.77</v>
      </c>
    </row>
    <row r="4155" spans="1:4">
      <c r="A4155" s="268">
        <v>34558</v>
      </c>
      <c r="B4155" s="261" t="s">
        <v>4501</v>
      </c>
      <c r="C4155" s="268" t="s">
        <v>111</v>
      </c>
      <c r="D4155" s="283"/>
    </row>
    <row r="4156" spans="1:4">
      <c r="A4156" s="268">
        <v>34547</v>
      </c>
      <c r="B4156" s="261" t="s">
        <v>4502</v>
      </c>
      <c r="C4156" s="268" t="s">
        <v>111</v>
      </c>
      <c r="D4156" s="283"/>
    </row>
    <row r="4157" spans="1:4">
      <c r="A4157" s="268">
        <v>34548</v>
      </c>
      <c r="B4157" s="261" t="s">
        <v>4503</v>
      </c>
      <c r="C4157" s="268" t="s">
        <v>111</v>
      </c>
      <c r="D4157" s="283"/>
    </row>
    <row r="4158" spans="1:4">
      <c r="A4158" s="268">
        <v>34550</v>
      </c>
      <c r="B4158" s="261" t="s">
        <v>4504</v>
      </c>
      <c r="C4158" s="268" t="s">
        <v>111</v>
      </c>
      <c r="D4158" s="283"/>
    </row>
    <row r="4159" spans="1:4">
      <c r="A4159" s="268">
        <v>34557</v>
      </c>
      <c r="B4159" s="261" t="s">
        <v>4505</v>
      </c>
      <c r="C4159" s="268" t="s">
        <v>111</v>
      </c>
      <c r="D4159" s="283"/>
    </row>
    <row r="4160" spans="1:4">
      <c r="A4160" s="268">
        <v>37411</v>
      </c>
      <c r="B4160" s="261" t="s">
        <v>4506</v>
      </c>
      <c r="C4160" s="268" t="s">
        <v>147</v>
      </c>
      <c r="D4160" s="283"/>
    </row>
    <row r="4161" spans="1:4">
      <c r="A4161" s="268">
        <v>39508</v>
      </c>
      <c r="B4161" s="261" t="s">
        <v>4507</v>
      </c>
      <c r="C4161" s="268" t="s">
        <v>147</v>
      </c>
      <c r="D4161" s="283"/>
    </row>
    <row r="4162" spans="1:4">
      <c r="A4162" s="268">
        <v>39507</v>
      </c>
      <c r="B4162" s="261" t="s">
        <v>4508</v>
      </c>
      <c r="C4162" s="268" t="s">
        <v>147</v>
      </c>
      <c r="D4162" s="283"/>
    </row>
    <row r="4163" spans="1:4">
      <c r="A4163" s="268">
        <v>7155</v>
      </c>
      <c r="B4163" s="261" t="s">
        <v>4509</v>
      </c>
      <c r="C4163" s="268" t="s">
        <v>147</v>
      </c>
      <c r="D4163" s="283"/>
    </row>
    <row r="4164" spans="1:4">
      <c r="A4164" s="268">
        <v>42406</v>
      </c>
      <c r="B4164" s="261" t="s">
        <v>4510</v>
      </c>
      <c r="C4164" s="268" t="s">
        <v>147</v>
      </c>
      <c r="D4164" s="283"/>
    </row>
    <row r="4165" spans="1:4">
      <c r="A4165" s="268">
        <v>7156</v>
      </c>
      <c r="B4165" s="261" t="s">
        <v>4511</v>
      </c>
      <c r="C4165" s="268" t="s">
        <v>147</v>
      </c>
      <c r="D4165" s="283"/>
    </row>
    <row r="4166" spans="1:4">
      <c r="A4166" s="268">
        <v>43127</v>
      </c>
      <c r="B4166" s="261" t="s">
        <v>4512</v>
      </c>
      <c r="C4166" s="268" t="s">
        <v>147</v>
      </c>
      <c r="D4166" s="283"/>
    </row>
    <row r="4167" spans="1:4">
      <c r="A4167" s="268">
        <v>10917</v>
      </c>
      <c r="B4167" s="261" t="s">
        <v>4513</v>
      </c>
      <c r="C4167" s="268" t="s">
        <v>147</v>
      </c>
      <c r="D4167" s="283"/>
    </row>
    <row r="4168" spans="1:4">
      <c r="A4168" s="268">
        <v>21141</v>
      </c>
      <c r="B4168" s="261" t="s">
        <v>4514</v>
      </c>
      <c r="C4168" s="268" t="s">
        <v>147</v>
      </c>
      <c r="D4168" s="283"/>
    </row>
    <row r="4169" spans="1:4">
      <c r="A4169" s="268">
        <v>39509</v>
      </c>
      <c r="B4169" s="261" t="s">
        <v>4515</v>
      </c>
      <c r="C4169" s="268" t="s">
        <v>147</v>
      </c>
      <c r="D4169" s="283"/>
    </row>
    <row r="4170" spans="1:4">
      <c r="A4170" s="268">
        <v>44529</v>
      </c>
      <c r="B4170" s="261" t="s">
        <v>4516</v>
      </c>
      <c r="C4170" s="268" t="s">
        <v>147</v>
      </c>
      <c r="D4170" s="283">
        <v>10.77</v>
      </c>
    </row>
    <row r="4171" spans="1:4">
      <c r="A4171" s="268">
        <v>7167</v>
      </c>
      <c r="B4171" s="261" t="s">
        <v>4517</v>
      </c>
      <c r="C4171" s="268" t="s">
        <v>147</v>
      </c>
      <c r="D4171" s="283">
        <v>34.85</v>
      </c>
    </row>
    <row r="4172" spans="1:4">
      <c r="A4172" s="268">
        <v>10928</v>
      </c>
      <c r="B4172" s="261" t="s">
        <v>4518</v>
      </c>
      <c r="C4172" s="268" t="s">
        <v>147</v>
      </c>
      <c r="D4172" s="283">
        <v>20.03</v>
      </c>
    </row>
    <row r="4173" spans="1:4">
      <c r="A4173" s="268">
        <v>10933</v>
      </c>
      <c r="B4173" s="261" t="s">
        <v>4519</v>
      </c>
      <c r="C4173" s="268" t="s">
        <v>147</v>
      </c>
      <c r="D4173" s="283">
        <v>30.21</v>
      </c>
    </row>
    <row r="4174" spans="1:4">
      <c r="A4174" s="268">
        <v>7158</v>
      </c>
      <c r="B4174" s="261" t="s">
        <v>4520</v>
      </c>
      <c r="C4174" s="268" t="s">
        <v>147</v>
      </c>
      <c r="D4174" s="283">
        <v>51.23</v>
      </c>
    </row>
    <row r="4175" spans="1:4">
      <c r="A4175" s="268">
        <v>10927</v>
      </c>
      <c r="B4175" s="261" t="s">
        <v>4521</v>
      </c>
      <c r="C4175" s="268" t="s">
        <v>147</v>
      </c>
      <c r="D4175" s="283">
        <v>32.76</v>
      </c>
    </row>
    <row r="4176" spans="1:4">
      <c r="A4176" s="268">
        <v>7162</v>
      </c>
      <c r="B4176" s="261" t="s">
        <v>4522</v>
      </c>
      <c r="C4176" s="268" t="s">
        <v>147</v>
      </c>
      <c r="D4176" s="283">
        <v>80.17</v>
      </c>
    </row>
    <row r="4177" spans="1:4">
      <c r="A4177" s="268">
        <v>10932</v>
      </c>
      <c r="B4177" s="261" t="s">
        <v>4523</v>
      </c>
      <c r="C4177" s="268" t="s">
        <v>147</v>
      </c>
      <c r="D4177" s="283">
        <v>139.44</v>
      </c>
    </row>
    <row r="4178" spans="1:4">
      <c r="A4178" s="268">
        <v>10937</v>
      </c>
      <c r="B4178" s="261" t="s">
        <v>4524</v>
      </c>
      <c r="C4178" s="268" t="s">
        <v>147</v>
      </c>
      <c r="D4178" s="283">
        <v>35.840000000000003</v>
      </c>
    </row>
    <row r="4179" spans="1:4">
      <c r="A4179" s="268">
        <v>10935</v>
      </c>
      <c r="B4179" s="261" t="s">
        <v>4525</v>
      </c>
      <c r="C4179" s="268" t="s">
        <v>147</v>
      </c>
      <c r="D4179" s="283">
        <v>62.16</v>
      </c>
    </row>
    <row r="4180" spans="1:4">
      <c r="A4180" s="268">
        <v>10931</v>
      </c>
      <c r="B4180" s="261" t="s">
        <v>4526</v>
      </c>
      <c r="C4180" s="268" t="s">
        <v>147</v>
      </c>
      <c r="D4180" s="283">
        <v>17.48</v>
      </c>
    </row>
    <row r="4181" spans="1:4">
      <c r="A4181" s="268">
        <v>7164</v>
      </c>
      <c r="B4181" s="261" t="s">
        <v>4527</v>
      </c>
      <c r="C4181" s="268" t="s">
        <v>147</v>
      </c>
      <c r="D4181" s="283">
        <v>57.86</v>
      </c>
    </row>
    <row r="4182" spans="1:4">
      <c r="A4182" s="268">
        <v>36887</v>
      </c>
      <c r="B4182" s="261" t="s">
        <v>4528</v>
      </c>
      <c r="C4182" s="268" t="s">
        <v>147</v>
      </c>
      <c r="D4182" s="283">
        <v>11.77</v>
      </c>
    </row>
    <row r="4183" spans="1:4">
      <c r="A4183" s="268">
        <v>34630</v>
      </c>
      <c r="B4183" s="261" t="s">
        <v>4529</v>
      </c>
      <c r="C4183" s="268" t="s">
        <v>347</v>
      </c>
      <c r="D4183" s="283">
        <v>825.15</v>
      </c>
    </row>
    <row r="4184" spans="1:4">
      <c r="A4184" s="268">
        <v>7161</v>
      </c>
      <c r="B4184" s="261" t="s">
        <v>4530</v>
      </c>
      <c r="C4184" s="268" t="s">
        <v>147</v>
      </c>
      <c r="D4184" s="283">
        <v>7.2</v>
      </c>
    </row>
    <row r="4185" spans="1:4">
      <c r="A4185" s="268">
        <v>7170</v>
      </c>
      <c r="B4185" s="261" t="s">
        <v>4531</v>
      </c>
      <c r="C4185" s="268" t="s">
        <v>147</v>
      </c>
      <c r="D4185" s="283">
        <v>2.84</v>
      </c>
    </row>
    <row r="4186" spans="1:4">
      <c r="A4186" s="268">
        <v>37524</v>
      </c>
      <c r="B4186" s="261" t="s">
        <v>4532</v>
      </c>
      <c r="C4186" s="268" t="s">
        <v>111</v>
      </c>
      <c r="D4186" s="283">
        <v>2.6</v>
      </c>
    </row>
    <row r="4187" spans="1:4">
      <c r="A4187" s="268">
        <v>37525</v>
      </c>
      <c r="B4187" s="261" t="s">
        <v>4533</v>
      </c>
      <c r="C4187" s="268" t="s">
        <v>111</v>
      </c>
      <c r="D4187" s="283">
        <v>3.55</v>
      </c>
    </row>
    <row r="4188" spans="1:4">
      <c r="A4188" s="268">
        <v>36789</v>
      </c>
      <c r="B4188" s="261" t="s">
        <v>4534</v>
      </c>
      <c r="C4188" s="268" t="s">
        <v>347</v>
      </c>
      <c r="D4188" s="283">
        <v>2.4700000000000002</v>
      </c>
    </row>
    <row r="4189" spans="1:4">
      <c r="A4189" s="268">
        <v>7173</v>
      </c>
      <c r="B4189" s="261" t="s">
        <v>4535</v>
      </c>
      <c r="C4189" s="268" t="s">
        <v>3573</v>
      </c>
      <c r="D4189" s="283">
        <v>1600</v>
      </c>
    </row>
    <row r="4190" spans="1:4">
      <c r="A4190" s="268">
        <v>7175</v>
      </c>
      <c r="B4190" s="261" t="s">
        <v>4536</v>
      </c>
      <c r="C4190" s="268" t="s">
        <v>347</v>
      </c>
      <c r="D4190" s="283">
        <v>1.81</v>
      </c>
    </row>
    <row r="4191" spans="1:4">
      <c r="A4191" s="268">
        <v>40741</v>
      </c>
      <c r="B4191" s="261" t="s">
        <v>4537</v>
      </c>
      <c r="C4191" s="268" t="s">
        <v>347</v>
      </c>
      <c r="D4191" s="283">
        <v>3.23</v>
      </c>
    </row>
    <row r="4192" spans="1:4">
      <c r="A4192" s="268">
        <v>7184</v>
      </c>
      <c r="B4192" s="261" t="s">
        <v>4538</v>
      </c>
      <c r="C4192" s="268" t="s">
        <v>147</v>
      </c>
      <c r="D4192" s="283"/>
    </row>
    <row r="4193" spans="1:4">
      <c r="A4193" s="268">
        <v>34458</v>
      </c>
      <c r="B4193" s="261" t="s">
        <v>4539</v>
      </c>
      <c r="C4193" s="268" t="s">
        <v>347</v>
      </c>
      <c r="D4193" s="283">
        <v>190.29</v>
      </c>
    </row>
    <row r="4194" spans="1:4">
      <c r="A4194" s="268">
        <v>34464</v>
      </c>
      <c r="B4194" s="261" t="s">
        <v>4540</v>
      </c>
      <c r="C4194" s="268" t="s">
        <v>347</v>
      </c>
      <c r="D4194" s="283">
        <v>283.26</v>
      </c>
    </row>
    <row r="4195" spans="1:4">
      <c r="A4195" s="268">
        <v>34468</v>
      </c>
      <c r="B4195" s="261" t="s">
        <v>4541</v>
      </c>
      <c r="C4195" s="268" t="s">
        <v>347</v>
      </c>
      <c r="D4195" s="283">
        <v>357.11</v>
      </c>
    </row>
    <row r="4196" spans="1:4">
      <c r="A4196" s="268">
        <v>34473</v>
      </c>
      <c r="B4196" s="261" t="s">
        <v>4542</v>
      </c>
      <c r="C4196" s="268" t="s">
        <v>347</v>
      </c>
      <c r="D4196" s="283">
        <v>216.63</v>
      </c>
    </row>
    <row r="4197" spans="1:4">
      <c r="A4197" s="268">
        <v>34480</v>
      </c>
      <c r="B4197" s="261" t="s">
        <v>4543</v>
      </c>
      <c r="C4197" s="268" t="s">
        <v>347</v>
      </c>
      <c r="D4197" s="283">
        <v>400.34</v>
      </c>
    </row>
    <row r="4198" spans="1:4">
      <c r="A4198" s="268">
        <v>34486</v>
      </c>
      <c r="B4198" s="261" t="s">
        <v>4544</v>
      </c>
      <c r="C4198" s="268" t="s">
        <v>347</v>
      </c>
      <c r="D4198" s="283">
        <v>473.99</v>
      </c>
    </row>
    <row r="4199" spans="1:4">
      <c r="A4199" s="268">
        <v>7190</v>
      </c>
      <c r="B4199" s="261" t="s">
        <v>4545</v>
      </c>
      <c r="C4199" s="268" t="s">
        <v>347</v>
      </c>
      <c r="D4199" s="283">
        <v>15.82</v>
      </c>
    </row>
    <row r="4200" spans="1:4">
      <c r="A4200" s="268">
        <v>34417</v>
      </c>
      <c r="B4200" s="261" t="s">
        <v>4546</v>
      </c>
      <c r="C4200" s="268" t="s">
        <v>347</v>
      </c>
      <c r="D4200" s="283">
        <v>25.32</v>
      </c>
    </row>
    <row r="4201" spans="1:4">
      <c r="A4201" s="268">
        <v>7213</v>
      </c>
      <c r="B4201" s="261" t="s">
        <v>4547</v>
      </c>
      <c r="C4201" s="268" t="s">
        <v>147</v>
      </c>
      <c r="D4201" s="283">
        <v>23.22</v>
      </c>
    </row>
    <row r="4202" spans="1:4">
      <c r="A4202" s="268">
        <v>7195</v>
      </c>
      <c r="B4202" s="261" t="s">
        <v>4548</v>
      </c>
      <c r="C4202" s="268" t="s">
        <v>347</v>
      </c>
      <c r="D4202" s="283">
        <v>68.19</v>
      </c>
    </row>
    <row r="4203" spans="1:4">
      <c r="A4203" s="268">
        <v>7186</v>
      </c>
      <c r="B4203" s="261" t="s">
        <v>4549</v>
      </c>
      <c r="C4203" s="268" t="s">
        <v>347</v>
      </c>
      <c r="D4203" s="283">
        <v>74.28</v>
      </c>
    </row>
    <row r="4204" spans="1:4">
      <c r="A4204" s="268">
        <v>7194</v>
      </c>
      <c r="B4204" s="261" t="s">
        <v>4550</v>
      </c>
      <c r="C4204" s="268" t="s">
        <v>147</v>
      </c>
      <c r="D4204" s="283">
        <v>34.25</v>
      </c>
    </row>
    <row r="4205" spans="1:4">
      <c r="A4205" s="268">
        <v>7197</v>
      </c>
      <c r="B4205" s="261" t="s">
        <v>4551</v>
      </c>
      <c r="C4205" s="268" t="s">
        <v>347</v>
      </c>
      <c r="D4205" s="283">
        <v>144.55000000000001</v>
      </c>
    </row>
    <row r="4206" spans="1:4">
      <c r="A4206" s="268">
        <v>7192</v>
      </c>
      <c r="B4206" s="261" t="s">
        <v>4552</v>
      </c>
      <c r="C4206" s="268" t="s">
        <v>347</v>
      </c>
      <c r="D4206" s="283">
        <v>129.5</v>
      </c>
    </row>
    <row r="4207" spans="1:4">
      <c r="A4207" s="268">
        <v>7193</v>
      </c>
      <c r="B4207" s="261" t="s">
        <v>4553</v>
      </c>
      <c r="C4207" s="268" t="s">
        <v>347</v>
      </c>
      <c r="D4207" s="283">
        <v>145.80000000000001</v>
      </c>
    </row>
    <row r="4208" spans="1:4">
      <c r="A4208" s="268">
        <v>7189</v>
      </c>
      <c r="B4208" s="261" t="s">
        <v>4554</v>
      </c>
      <c r="C4208" s="268" t="s">
        <v>347</v>
      </c>
      <c r="D4208" s="283">
        <v>169.44</v>
      </c>
    </row>
    <row r="4209" spans="1:4">
      <c r="A4209" s="268">
        <v>34402</v>
      </c>
      <c r="B4209" s="261" t="s">
        <v>4555</v>
      </c>
      <c r="C4209" s="268" t="s">
        <v>347</v>
      </c>
      <c r="D4209" s="283">
        <v>239.21</v>
      </c>
    </row>
    <row r="4210" spans="1:4">
      <c r="A4210" s="268">
        <v>7245</v>
      </c>
      <c r="B4210" s="261" t="s">
        <v>4556</v>
      </c>
      <c r="C4210" s="268" t="s">
        <v>347</v>
      </c>
      <c r="D4210" s="283"/>
    </row>
    <row r="4211" spans="1:4">
      <c r="A4211" s="268">
        <v>34425</v>
      </c>
      <c r="B4211" s="261" t="s">
        <v>4557</v>
      </c>
      <c r="C4211" s="268" t="s">
        <v>347</v>
      </c>
      <c r="D4211" s="283">
        <v>153.66999999999999</v>
      </c>
    </row>
    <row r="4212" spans="1:4">
      <c r="A4212" s="268">
        <v>7223</v>
      </c>
      <c r="B4212" s="261" t="s">
        <v>4558</v>
      </c>
      <c r="C4212" s="268" t="s">
        <v>347</v>
      </c>
      <c r="D4212" s="283">
        <v>171.25</v>
      </c>
    </row>
    <row r="4213" spans="1:4">
      <c r="A4213" s="268">
        <v>7234</v>
      </c>
      <c r="B4213" s="261" t="s">
        <v>4559</v>
      </c>
      <c r="C4213" s="268" t="s">
        <v>347</v>
      </c>
      <c r="D4213" s="283">
        <v>258.41000000000003</v>
      </c>
    </row>
    <row r="4214" spans="1:4">
      <c r="A4214" s="268">
        <v>7224</v>
      </c>
      <c r="B4214" s="261" t="s">
        <v>4560</v>
      </c>
      <c r="C4214" s="268" t="s">
        <v>347</v>
      </c>
      <c r="D4214" s="283">
        <v>314.81</v>
      </c>
    </row>
    <row r="4215" spans="1:4">
      <c r="A4215" s="268">
        <v>7225</v>
      </c>
      <c r="B4215" s="261" t="s">
        <v>4561</v>
      </c>
      <c r="C4215" s="268" t="s">
        <v>347</v>
      </c>
      <c r="D4215" s="283">
        <v>337.56</v>
      </c>
    </row>
    <row r="4216" spans="1:4">
      <c r="A4216" s="268">
        <v>7226</v>
      </c>
      <c r="B4216" s="261" t="s">
        <v>4562</v>
      </c>
      <c r="C4216" s="268" t="s">
        <v>347</v>
      </c>
      <c r="D4216" s="283">
        <v>360.22</v>
      </c>
    </row>
    <row r="4217" spans="1:4">
      <c r="A4217" s="268">
        <v>7227</v>
      </c>
      <c r="B4217" s="261" t="s">
        <v>4563</v>
      </c>
      <c r="C4217" s="268" t="s">
        <v>347</v>
      </c>
      <c r="D4217" s="283">
        <v>410.03</v>
      </c>
    </row>
    <row r="4218" spans="1:4">
      <c r="A4218" s="268">
        <v>7212</v>
      </c>
      <c r="B4218" s="261" t="s">
        <v>4564</v>
      </c>
      <c r="C4218" s="268" t="s">
        <v>347</v>
      </c>
      <c r="D4218" s="283">
        <v>450.52</v>
      </c>
    </row>
    <row r="4219" spans="1:4">
      <c r="A4219" s="268">
        <v>7229</v>
      </c>
      <c r="B4219" s="261" t="s">
        <v>4565</v>
      </c>
      <c r="C4219" s="268" t="s">
        <v>347</v>
      </c>
      <c r="D4219" s="283">
        <v>285.57</v>
      </c>
    </row>
    <row r="4220" spans="1:4">
      <c r="A4220" s="268">
        <v>7230</v>
      </c>
      <c r="B4220" s="261" t="s">
        <v>4566</v>
      </c>
      <c r="C4220" s="268" t="s">
        <v>347</v>
      </c>
      <c r="D4220" s="283">
        <v>475.42</v>
      </c>
    </row>
    <row r="4221" spans="1:4">
      <c r="A4221" s="268">
        <v>7231</v>
      </c>
      <c r="B4221" s="261" t="s">
        <v>4567</v>
      </c>
      <c r="C4221" s="268" t="s">
        <v>347</v>
      </c>
      <c r="D4221" s="283">
        <v>674.43</v>
      </c>
    </row>
    <row r="4222" spans="1:4">
      <c r="A4222" s="268">
        <v>7220</v>
      </c>
      <c r="B4222" s="261" t="s">
        <v>4568</v>
      </c>
      <c r="C4222" s="268" t="s">
        <v>347</v>
      </c>
      <c r="D4222" s="283">
        <v>832.51</v>
      </c>
    </row>
    <row r="4223" spans="1:4">
      <c r="A4223" s="268">
        <v>34447</v>
      </c>
      <c r="B4223" s="261" t="s">
        <v>4569</v>
      </c>
      <c r="C4223" s="268" t="s">
        <v>347</v>
      </c>
      <c r="D4223" s="283">
        <v>930.86</v>
      </c>
    </row>
    <row r="4224" spans="1:4">
      <c r="A4224" s="268">
        <v>7233</v>
      </c>
      <c r="B4224" s="261" t="s">
        <v>4570</v>
      </c>
      <c r="C4224" s="268" t="s">
        <v>347</v>
      </c>
      <c r="D4224" s="283">
        <v>1067.8499999999999</v>
      </c>
    </row>
    <row r="4225" spans="1:4">
      <c r="A4225" s="268">
        <v>40740</v>
      </c>
      <c r="B4225" s="261" t="s">
        <v>4571</v>
      </c>
      <c r="C4225" s="268" t="s">
        <v>147</v>
      </c>
      <c r="D4225" s="283"/>
    </row>
    <row r="4226" spans="1:4">
      <c r="A4226" s="268">
        <v>25007</v>
      </c>
      <c r="B4226" s="261" t="s">
        <v>4572</v>
      </c>
      <c r="C4226" s="268" t="s">
        <v>147</v>
      </c>
      <c r="D4226" s="283"/>
    </row>
    <row r="4227" spans="1:4">
      <c r="A4227" s="268">
        <v>43071</v>
      </c>
      <c r="B4227" s="261" t="s">
        <v>4573</v>
      </c>
      <c r="C4227" s="268" t="s">
        <v>147</v>
      </c>
      <c r="D4227" s="283"/>
    </row>
    <row r="4228" spans="1:4">
      <c r="A4228" s="268">
        <v>39520</v>
      </c>
      <c r="B4228" s="261" t="s">
        <v>4574</v>
      </c>
      <c r="C4228" s="268" t="s">
        <v>147</v>
      </c>
      <c r="D4228" s="283"/>
    </row>
    <row r="4229" spans="1:4">
      <c r="A4229" s="268">
        <v>39521</v>
      </c>
      <c r="B4229" s="261" t="s">
        <v>4575</v>
      </c>
      <c r="C4229" s="268" t="s">
        <v>147</v>
      </c>
      <c r="D4229" s="283"/>
    </row>
    <row r="4230" spans="1:4">
      <c r="A4230" s="268">
        <v>39522</v>
      </c>
      <c r="B4230" s="261" t="s">
        <v>4576</v>
      </c>
      <c r="C4230" s="268" t="s">
        <v>147</v>
      </c>
      <c r="D4230" s="283"/>
    </row>
    <row r="4231" spans="1:4">
      <c r="A4231" s="268">
        <v>7243</v>
      </c>
      <c r="B4231" s="261" t="s">
        <v>4577</v>
      </c>
      <c r="C4231" s="268" t="s">
        <v>147</v>
      </c>
      <c r="D4231" s="283"/>
    </row>
    <row r="4232" spans="1:4">
      <c r="A4232" s="268">
        <v>7246</v>
      </c>
      <c r="B4232" s="261" t="s">
        <v>4578</v>
      </c>
      <c r="C4232" s="268" t="s">
        <v>347</v>
      </c>
      <c r="D4232" s="283"/>
    </row>
    <row r="4233" spans="1:4">
      <c r="A4233" s="268">
        <v>12869</v>
      </c>
      <c r="B4233" s="261" t="s">
        <v>4579</v>
      </c>
      <c r="C4233" s="268" t="s">
        <v>101</v>
      </c>
      <c r="D4233" s="283">
        <v>20.61</v>
      </c>
    </row>
    <row r="4234" spans="1:4">
      <c r="A4234" s="268">
        <v>41097</v>
      </c>
      <c r="B4234" s="261" t="s">
        <v>4580</v>
      </c>
      <c r="C4234" s="268" t="s">
        <v>493</v>
      </c>
      <c r="D4234" s="283">
        <v>3608.69</v>
      </c>
    </row>
    <row r="4235" spans="1:4">
      <c r="A4235" s="268">
        <v>1574</v>
      </c>
      <c r="B4235" s="261" t="s">
        <v>4581</v>
      </c>
      <c r="C4235" s="268" t="s">
        <v>347</v>
      </c>
      <c r="D4235" s="283">
        <v>1.91</v>
      </c>
    </row>
    <row r="4236" spans="1:4">
      <c r="A4236" s="268">
        <v>1581</v>
      </c>
      <c r="B4236" s="261" t="s">
        <v>4582</v>
      </c>
      <c r="C4236" s="268" t="s">
        <v>347</v>
      </c>
      <c r="D4236" s="283">
        <v>13.28</v>
      </c>
    </row>
    <row r="4237" spans="1:4">
      <c r="A4237" s="268">
        <v>1575</v>
      </c>
      <c r="B4237" s="261" t="s">
        <v>4583</v>
      </c>
      <c r="C4237" s="268" t="s">
        <v>347</v>
      </c>
      <c r="D4237" s="283">
        <v>2.27</v>
      </c>
    </row>
    <row r="4238" spans="1:4">
      <c r="A4238" s="268">
        <v>1570</v>
      </c>
      <c r="B4238" s="261" t="s">
        <v>4584</v>
      </c>
      <c r="C4238" s="268" t="s">
        <v>347</v>
      </c>
      <c r="D4238" s="283">
        <v>1.1399999999999999</v>
      </c>
    </row>
    <row r="4239" spans="1:4">
      <c r="A4239" s="268">
        <v>1576</v>
      </c>
      <c r="B4239" s="261" t="s">
        <v>4585</v>
      </c>
      <c r="C4239" s="268" t="s">
        <v>347</v>
      </c>
      <c r="D4239" s="283">
        <v>3.14</v>
      </c>
    </row>
    <row r="4240" spans="1:4">
      <c r="A4240" s="268">
        <v>1577</v>
      </c>
      <c r="B4240" s="261" t="s">
        <v>4586</v>
      </c>
      <c r="C4240" s="268" t="s">
        <v>347</v>
      </c>
      <c r="D4240" s="283">
        <v>3.54</v>
      </c>
    </row>
    <row r="4241" spans="1:4">
      <c r="A4241" s="268">
        <v>1571</v>
      </c>
      <c r="B4241" s="261" t="s">
        <v>4587</v>
      </c>
      <c r="C4241" s="268" t="s">
        <v>347</v>
      </c>
      <c r="D4241" s="283">
        <v>1.48</v>
      </c>
    </row>
    <row r="4242" spans="1:4">
      <c r="A4242" s="268">
        <v>1578</v>
      </c>
      <c r="B4242" s="261" t="s">
        <v>4588</v>
      </c>
      <c r="C4242" s="268" t="s">
        <v>347</v>
      </c>
      <c r="D4242" s="283">
        <v>6.15</v>
      </c>
    </row>
    <row r="4243" spans="1:4">
      <c r="A4243" s="268">
        <v>1573</v>
      </c>
      <c r="B4243" s="261" t="s">
        <v>4589</v>
      </c>
      <c r="C4243" s="268" t="s">
        <v>347</v>
      </c>
      <c r="D4243" s="283">
        <v>1.77</v>
      </c>
    </row>
    <row r="4244" spans="1:4">
      <c r="A4244" s="268">
        <v>1579</v>
      </c>
      <c r="B4244" s="261" t="s">
        <v>4590</v>
      </c>
      <c r="C4244" s="268" t="s">
        <v>347</v>
      </c>
      <c r="D4244" s="283">
        <v>7.67</v>
      </c>
    </row>
    <row r="4245" spans="1:4">
      <c r="A4245" s="268">
        <v>1580</v>
      </c>
      <c r="B4245" s="261" t="s">
        <v>4591</v>
      </c>
      <c r="C4245" s="268" t="s">
        <v>347</v>
      </c>
      <c r="D4245" s="283">
        <v>9.44</v>
      </c>
    </row>
    <row r="4246" spans="1:4">
      <c r="A4246" s="268">
        <v>39321</v>
      </c>
      <c r="B4246" s="261" t="s">
        <v>4592</v>
      </c>
      <c r="C4246" s="268" t="s">
        <v>347</v>
      </c>
      <c r="D4246" s="283">
        <v>18.27</v>
      </c>
    </row>
    <row r="4247" spans="1:4">
      <c r="A4247" s="268">
        <v>39319</v>
      </c>
      <c r="B4247" s="261" t="s">
        <v>4593</v>
      </c>
      <c r="C4247" s="268" t="s">
        <v>347</v>
      </c>
      <c r="D4247" s="283">
        <v>7.6</v>
      </c>
    </row>
    <row r="4248" spans="1:4">
      <c r="A4248" s="268">
        <v>39320</v>
      </c>
      <c r="B4248" s="261" t="s">
        <v>4594</v>
      </c>
      <c r="C4248" s="268" t="s">
        <v>347</v>
      </c>
      <c r="D4248" s="283">
        <v>14.62</v>
      </c>
    </row>
    <row r="4249" spans="1:4">
      <c r="A4249" s="268">
        <v>1542</v>
      </c>
      <c r="B4249" s="261" t="s">
        <v>4595</v>
      </c>
      <c r="C4249" s="268" t="s">
        <v>347</v>
      </c>
      <c r="D4249" s="283">
        <v>26.16</v>
      </c>
    </row>
    <row r="4250" spans="1:4">
      <c r="A4250" s="268">
        <v>1591</v>
      </c>
      <c r="B4250" s="261" t="s">
        <v>4596</v>
      </c>
      <c r="C4250" s="268" t="s">
        <v>347</v>
      </c>
      <c r="D4250" s="283">
        <v>29.28</v>
      </c>
    </row>
    <row r="4251" spans="1:4">
      <c r="A4251" s="268">
        <v>1547</v>
      </c>
      <c r="B4251" s="261" t="s">
        <v>4597</v>
      </c>
      <c r="C4251" s="268" t="s">
        <v>347</v>
      </c>
      <c r="D4251" s="283">
        <v>153.43</v>
      </c>
    </row>
    <row r="4252" spans="1:4">
      <c r="A4252" s="268">
        <v>38196</v>
      </c>
      <c r="B4252" s="261" t="s">
        <v>4598</v>
      </c>
      <c r="C4252" s="268" t="s">
        <v>347</v>
      </c>
      <c r="D4252" s="283">
        <v>29.88</v>
      </c>
    </row>
    <row r="4253" spans="1:4">
      <c r="A4253" s="268">
        <v>1543</v>
      </c>
      <c r="B4253" s="261" t="s">
        <v>4599</v>
      </c>
      <c r="C4253" s="268" t="s">
        <v>347</v>
      </c>
      <c r="D4253" s="283">
        <v>31.76</v>
      </c>
    </row>
    <row r="4254" spans="1:4">
      <c r="A4254" s="268">
        <v>1585</v>
      </c>
      <c r="B4254" s="261" t="s">
        <v>4600</v>
      </c>
      <c r="C4254" s="268" t="s">
        <v>347</v>
      </c>
      <c r="D4254" s="283">
        <v>6.15</v>
      </c>
    </row>
    <row r="4255" spans="1:4">
      <c r="A4255" s="268">
        <v>1593</v>
      </c>
      <c r="B4255" s="261" t="s">
        <v>4601</v>
      </c>
      <c r="C4255" s="268" t="s">
        <v>347</v>
      </c>
      <c r="D4255" s="283">
        <v>32.659999999999997</v>
      </c>
    </row>
    <row r="4256" spans="1:4">
      <c r="A4256" s="268">
        <v>11838</v>
      </c>
      <c r="B4256" s="261" t="s">
        <v>4602</v>
      </c>
      <c r="C4256" s="268" t="s">
        <v>347</v>
      </c>
      <c r="D4256" s="283">
        <v>43.09</v>
      </c>
    </row>
    <row r="4257" spans="1:4">
      <c r="A4257" s="268">
        <v>1594</v>
      </c>
      <c r="B4257" s="261" t="s">
        <v>4603</v>
      </c>
      <c r="C4257" s="268" t="s">
        <v>347</v>
      </c>
      <c r="D4257" s="283">
        <v>43.56</v>
      </c>
    </row>
    <row r="4258" spans="1:4">
      <c r="A4258" s="268">
        <v>1586</v>
      </c>
      <c r="B4258" s="261" t="s">
        <v>4604</v>
      </c>
      <c r="C4258" s="268" t="s">
        <v>347</v>
      </c>
      <c r="D4258" s="283">
        <v>7.78</v>
      </c>
    </row>
    <row r="4259" spans="1:4">
      <c r="A4259" s="268">
        <v>11839</v>
      </c>
      <c r="B4259" s="261" t="s">
        <v>4605</v>
      </c>
      <c r="C4259" s="268" t="s">
        <v>347</v>
      </c>
      <c r="D4259" s="283">
        <v>62.7</v>
      </c>
    </row>
    <row r="4260" spans="1:4">
      <c r="A4260" s="268">
        <v>1587</v>
      </c>
      <c r="B4260" s="261" t="s">
        <v>4606</v>
      </c>
      <c r="C4260" s="268" t="s">
        <v>347</v>
      </c>
      <c r="D4260" s="283">
        <v>7.92</v>
      </c>
    </row>
    <row r="4261" spans="1:4">
      <c r="A4261" s="268">
        <v>1545</v>
      </c>
      <c r="B4261" s="261" t="s">
        <v>4607</v>
      </c>
      <c r="C4261" s="268" t="s">
        <v>347</v>
      </c>
      <c r="D4261" s="283">
        <v>75.239999999999995</v>
      </c>
    </row>
    <row r="4262" spans="1:4">
      <c r="A4262" s="268">
        <v>1588</v>
      </c>
      <c r="B4262" s="261" t="s">
        <v>4608</v>
      </c>
      <c r="C4262" s="268" t="s">
        <v>347</v>
      </c>
      <c r="D4262" s="283">
        <v>10.87</v>
      </c>
    </row>
    <row r="4263" spans="1:4">
      <c r="A4263" s="268">
        <v>1535</v>
      </c>
      <c r="B4263" s="261" t="s">
        <v>4609</v>
      </c>
      <c r="C4263" s="268" t="s">
        <v>347</v>
      </c>
      <c r="D4263" s="283">
        <v>6.26</v>
      </c>
    </row>
    <row r="4264" spans="1:4">
      <c r="A4264" s="268">
        <v>1589</v>
      </c>
      <c r="B4264" s="261" t="s">
        <v>4610</v>
      </c>
      <c r="C4264" s="268" t="s">
        <v>347</v>
      </c>
      <c r="D4264" s="283">
        <v>11.22</v>
      </c>
    </row>
    <row r="4265" spans="1:4">
      <c r="A4265" s="268">
        <v>1546</v>
      </c>
      <c r="B4265" s="261" t="s">
        <v>4611</v>
      </c>
      <c r="C4265" s="268" t="s">
        <v>347</v>
      </c>
      <c r="D4265" s="283">
        <v>126.97</v>
      </c>
    </row>
    <row r="4266" spans="1:4">
      <c r="A4266" s="268">
        <v>1590</v>
      </c>
      <c r="B4266" s="261" t="s">
        <v>4612</v>
      </c>
      <c r="C4266" s="268" t="s">
        <v>347</v>
      </c>
      <c r="D4266" s="283">
        <v>19.75</v>
      </c>
    </row>
    <row r="4267" spans="1:4">
      <c r="A4267" s="268">
        <v>38415</v>
      </c>
      <c r="B4267" s="261" t="s">
        <v>4613</v>
      </c>
      <c r="C4267" s="268" t="s">
        <v>347</v>
      </c>
      <c r="D4267" s="283"/>
    </row>
    <row r="4268" spans="1:4">
      <c r="A4268" s="268">
        <v>38414</v>
      </c>
      <c r="B4268" s="261" t="s">
        <v>4614</v>
      </c>
      <c r="C4268" s="268" t="s">
        <v>347</v>
      </c>
      <c r="D4268" s="283"/>
    </row>
    <row r="4269" spans="1:4">
      <c r="A4269" s="268">
        <v>38128</v>
      </c>
      <c r="B4269" s="261" t="s">
        <v>4615</v>
      </c>
      <c r="C4269" s="268" t="s">
        <v>152</v>
      </c>
      <c r="D4269" s="283">
        <v>0.66</v>
      </c>
    </row>
    <row r="4270" spans="1:4">
      <c r="A4270" s="268">
        <v>7253</v>
      </c>
      <c r="B4270" s="261" t="s">
        <v>4616</v>
      </c>
      <c r="C4270" s="268" t="s">
        <v>138</v>
      </c>
      <c r="D4270" s="283">
        <v>141.41999999999999</v>
      </c>
    </row>
    <row r="4271" spans="1:4">
      <c r="A4271" s="268">
        <v>4806</v>
      </c>
      <c r="B4271" s="261" t="s">
        <v>4617</v>
      </c>
      <c r="C4271" s="268" t="s">
        <v>111</v>
      </c>
      <c r="D4271" s="283">
        <v>25.71</v>
      </c>
    </row>
    <row r="4272" spans="1:4">
      <c r="A4272" s="268">
        <v>34401</v>
      </c>
      <c r="B4272" s="261" t="s">
        <v>4618</v>
      </c>
      <c r="C4272" s="268" t="s">
        <v>347</v>
      </c>
      <c r="D4272" s="283">
        <v>1.25</v>
      </c>
    </row>
    <row r="4273" spans="1:4">
      <c r="A4273" s="268">
        <v>7256</v>
      </c>
      <c r="B4273" s="261" t="s">
        <v>4619</v>
      </c>
      <c r="C4273" s="268" t="s">
        <v>347</v>
      </c>
      <c r="D4273" s="283">
        <v>0.89</v>
      </c>
    </row>
    <row r="4274" spans="1:4">
      <c r="A4274" s="268">
        <v>7260</v>
      </c>
      <c r="B4274" s="261" t="s">
        <v>4620</v>
      </c>
      <c r="C4274" s="268" t="s">
        <v>347</v>
      </c>
      <c r="D4274" s="283">
        <v>1.68</v>
      </c>
    </row>
    <row r="4275" spans="1:4">
      <c r="A4275" s="268">
        <v>7258</v>
      </c>
      <c r="B4275" s="261" t="s">
        <v>4621</v>
      </c>
      <c r="C4275" s="268" t="s">
        <v>347</v>
      </c>
      <c r="D4275" s="283">
        <v>0.43</v>
      </c>
    </row>
    <row r="4276" spans="1:4">
      <c r="A4276" s="268">
        <v>34400</v>
      </c>
      <c r="B4276" s="261" t="s">
        <v>4622</v>
      </c>
      <c r="C4276" s="268" t="s">
        <v>347</v>
      </c>
      <c r="D4276" s="283">
        <v>3.48</v>
      </c>
    </row>
    <row r="4277" spans="1:4">
      <c r="A4277" s="268">
        <v>10617</v>
      </c>
      <c r="B4277" s="261" t="s">
        <v>4623</v>
      </c>
      <c r="C4277" s="268" t="s">
        <v>347</v>
      </c>
      <c r="D4277" s="283">
        <v>4.4800000000000004</v>
      </c>
    </row>
    <row r="4278" spans="1:4">
      <c r="A4278" s="268">
        <v>44261</v>
      </c>
      <c r="B4278" s="261" t="s">
        <v>4624</v>
      </c>
      <c r="C4278" s="268" t="s">
        <v>347</v>
      </c>
      <c r="D4278" s="283">
        <v>121.42</v>
      </c>
    </row>
    <row r="4279" spans="1:4">
      <c r="A4279" s="268">
        <v>7274</v>
      </c>
      <c r="B4279" s="261" t="s">
        <v>4625</v>
      </c>
      <c r="C4279" s="268" t="s">
        <v>347</v>
      </c>
      <c r="D4279" s="283">
        <v>58.78</v>
      </c>
    </row>
    <row r="4280" spans="1:4">
      <c r="A4280" s="268">
        <v>44326</v>
      </c>
      <c r="B4280" s="261" t="s">
        <v>4626</v>
      </c>
      <c r="C4280" s="268" t="s">
        <v>347</v>
      </c>
      <c r="D4280" s="283">
        <v>1269.6199999999999</v>
      </c>
    </row>
    <row r="4281" spans="1:4">
      <c r="A4281" s="268">
        <v>154</v>
      </c>
      <c r="B4281" s="261" t="s">
        <v>4627</v>
      </c>
      <c r="C4281" s="268" t="s">
        <v>395</v>
      </c>
      <c r="D4281" s="283">
        <v>80.099999999999994</v>
      </c>
    </row>
    <row r="4282" spans="1:4">
      <c r="A4282" s="268">
        <v>38121</v>
      </c>
      <c r="B4282" s="261" t="s">
        <v>4628</v>
      </c>
      <c r="C4282" s="268" t="s">
        <v>395</v>
      </c>
      <c r="D4282" s="283">
        <v>27.02</v>
      </c>
    </row>
    <row r="4283" spans="1:4">
      <c r="A4283" s="268">
        <v>43776</v>
      </c>
      <c r="B4283" s="261" t="s">
        <v>4629</v>
      </c>
      <c r="C4283" s="268" t="s">
        <v>395</v>
      </c>
      <c r="D4283" s="283">
        <v>33.630000000000003</v>
      </c>
    </row>
    <row r="4284" spans="1:4">
      <c r="A4284" s="268">
        <v>7343</v>
      </c>
      <c r="B4284" s="261" t="s">
        <v>4630</v>
      </c>
      <c r="C4284" s="268" t="s">
        <v>395</v>
      </c>
      <c r="D4284" s="283">
        <v>39.76</v>
      </c>
    </row>
    <row r="4285" spans="1:4">
      <c r="A4285" s="268">
        <v>7348</v>
      </c>
      <c r="B4285" s="261" t="s">
        <v>4631</v>
      </c>
      <c r="C4285" s="268" t="s">
        <v>395</v>
      </c>
      <c r="D4285" s="283">
        <v>24.02</v>
      </c>
    </row>
    <row r="4286" spans="1:4">
      <c r="A4286" s="268">
        <v>7313</v>
      </c>
      <c r="B4286" s="261" t="s">
        <v>4632</v>
      </c>
      <c r="C4286" s="268" t="s">
        <v>395</v>
      </c>
      <c r="D4286" s="283">
        <v>23.77</v>
      </c>
    </row>
    <row r="4287" spans="1:4">
      <c r="A4287" s="268">
        <v>7319</v>
      </c>
      <c r="B4287" s="261" t="s">
        <v>4633</v>
      </c>
      <c r="C4287" s="268" t="s">
        <v>395</v>
      </c>
      <c r="D4287" s="283">
        <v>13.6</v>
      </c>
    </row>
    <row r="4288" spans="1:4">
      <c r="A4288" s="268">
        <v>7314</v>
      </c>
      <c r="B4288" s="261" t="s">
        <v>4634</v>
      </c>
      <c r="C4288" s="268" t="s">
        <v>395</v>
      </c>
      <c r="D4288" s="283">
        <v>94.47</v>
      </c>
    </row>
    <row r="4289" spans="1:4">
      <c r="A4289" s="268">
        <v>7304</v>
      </c>
      <c r="B4289" s="261" t="s">
        <v>4635</v>
      </c>
      <c r="C4289" s="268" t="s">
        <v>395</v>
      </c>
      <c r="D4289" s="283">
        <v>99.67</v>
      </c>
    </row>
    <row r="4290" spans="1:4">
      <c r="A4290" s="268">
        <v>43649</v>
      </c>
      <c r="B4290" s="261" t="s">
        <v>4636</v>
      </c>
      <c r="C4290" s="268" t="s">
        <v>395</v>
      </c>
      <c r="D4290" s="283">
        <v>51.55</v>
      </c>
    </row>
    <row r="4291" spans="1:4">
      <c r="A4291" s="268">
        <v>43650</v>
      </c>
      <c r="B4291" s="261" t="s">
        <v>4637</v>
      </c>
      <c r="C4291" s="268" t="s">
        <v>395</v>
      </c>
      <c r="D4291" s="283">
        <v>48.71</v>
      </c>
    </row>
    <row r="4292" spans="1:4">
      <c r="A4292" s="268">
        <v>7311</v>
      </c>
      <c r="B4292" s="261" t="s">
        <v>4638</v>
      </c>
      <c r="C4292" s="268" t="s">
        <v>395</v>
      </c>
      <c r="D4292" s="283">
        <v>49.9</v>
      </c>
    </row>
    <row r="4293" spans="1:4">
      <c r="A4293" s="268">
        <v>7292</v>
      </c>
      <c r="B4293" s="261" t="s">
        <v>4639</v>
      </c>
      <c r="C4293" s="268" t="s">
        <v>395</v>
      </c>
      <c r="D4293" s="283">
        <v>48.31</v>
      </c>
    </row>
    <row r="4294" spans="1:4">
      <c r="A4294" s="268">
        <v>7293</v>
      </c>
      <c r="B4294" s="261" t="s">
        <v>4640</v>
      </c>
      <c r="C4294" s="268" t="s">
        <v>395</v>
      </c>
      <c r="D4294" s="283">
        <v>53.44</v>
      </c>
    </row>
    <row r="4295" spans="1:4">
      <c r="A4295" s="268">
        <v>7306</v>
      </c>
      <c r="B4295" s="261" t="s">
        <v>4641</v>
      </c>
      <c r="C4295" s="268" t="s">
        <v>395</v>
      </c>
      <c r="D4295" s="283">
        <v>58.98</v>
      </c>
    </row>
    <row r="4296" spans="1:4">
      <c r="A4296" s="268">
        <v>7288</v>
      </c>
      <c r="B4296" s="261" t="s">
        <v>4642</v>
      </c>
      <c r="C4296" s="268" t="s">
        <v>395</v>
      </c>
      <c r="D4296" s="283">
        <v>48.97</v>
      </c>
    </row>
    <row r="4297" spans="1:4">
      <c r="A4297" s="268">
        <v>43625</v>
      </c>
      <c r="B4297" s="261" t="s">
        <v>4643</v>
      </c>
      <c r="C4297" s="268" t="s">
        <v>395</v>
      </c>
      <c r="D4297" s="283">
        <v>39.54</v>
      </c>
    </row>
    <row r="4298" spans="1:4">
      <c r="A4298" s="268">
        <v>43647</v>
      </c>
      <c r="B4298" s="261" t="s">
        <v>4644</v>
      </c>
      <c r="C4298" s="268" t="s">
        <v>395</v>
      </c>
      <c r="D4298" s="283">
        <v>35.92</v>
      </c>
    </row>
    <row r="4299" spans="1:4">
      <c r="A4299" s="268">
        <v>43648</v>
      </c>
      <c r="B4299" s="261" t="s">
        <v>4645</v>
      </c>
      <c r="C4299" s="268" t="s">
        <v>395</v>
      </c>
      <c r="D4299" s="283">
        <v>34.659999999999997</v>
      </c>
    </row>
    <row r="4300" spans="1:4">
      <c r="A4300" s="268">
        <v>35693</v>
      </c>
      <c r="B4300" s="261" t="s">
        <v>4646</v>
      </c>
      <c r="C4300" s="268" t="s">
        <v>395</v>
      </c>
      <c r="D4300" s="283">
        <v>14.94</v>
      </c>
    </row>
    <row r="4301" spans="1:4">
      <c r="A4301" s="268">
        <v>7356</v>
      </c>
      <c r="B4301" s="261" t="s">
        <v>4647</v>
      </c>
      <c r="C4301" s="268" t="s">
        <v>395</v>
      </c>
      <c r="D4301" s="283">
        <v>35.81</v>
      </c>
    </row>
    <row r="4302" spans="1:4">
      <c r="A4302" s="268">
        <v>35692</v>
      </c>
      <c r="B4302" s="261" t="s">
        <v>4648</v>
      </c>
      <c r="C4302" s="268" t="s">
        <v>395</v>
      </c>
      <c r="D4302" s="283">
        <v>23.44</v>
      </c>
    </row>
    <row r="4303" spans="1:4">
      <c r="A4303" s="268">
        <v>43624</v>
      </c>
      <c r="B4303" s="261" t="s">
        <v>4649</v>
      </c>
      <c r="C4303" s="268" t="s">
        <v>395</v>
      </c>
      <c r="D4303" s="283">
        <v>43.65</v>
      </c>
    </row>
    <row r="4304" spans="1:4">
      <c r="A4304" s="268">
        <v>7342</v>
      </c>
      <c r="B4304" s="261" t="s">
        <v>4650</v>
      </c>
      <c r="C4304" s="268" t="s">
        <v>152</v>
      </c>
      <c r="D4304" s="283">
        <v>2.61</v>
      </c>
    </row>
    <row r="4305" spans="1:4">
      <c r="A4305" s="268">
        <v>7350</v>
      </c>
      <c r="B4305" s="261" t="s">
        <v>4651</v>
      </c>
      <c r="C4305" s="268" t="s">
        <v>395</v>
      </c>
      <c r="D4305" s="283">
        <v>51.69</v>
      </c>
    </row>
    <row r="4306" spans="1:4">
      <c r="A4306" s="268">
        <v>39574</v>
      </c>
      <c r="B4306" s="261" t="s">
        <v>4652</v>
      </c>
      <c r="C4306" s="268" t="s">
        <v>347</v>
      </c>
      <c r="D4306" s="283">
        <v>4.5</v>
      </c>
    </row>
    <row r="4307" spans="1:4">
      <c r="A4307" s="268">
        <v>11060</v>
      </c>
      <c r="B4307" s="261" t="s">
        <v>4653</v>
      </c>
      <c r="C4307" s="268" t="s">
        <v>347</v>
      </c>
      <c r="D4307" s="283">
        <v>29.48</v>
      </c>
    </row>
    <row r="4308" spans="1:4">
      <c r="A4308" s="268">
        <v>37401</v>
      </c>
      <c r="B4308" s="261" t="s">
        <v>4654</v>
      </c>
      <c r="C4308" s="268" t="s">
        <v>347</v>
      </c>
      <c r="D4308" s="283">
        <v>38.409999999999997</v>
      </c>
    </row>
    <row r="4309" spans="1:4">
      <c r="A4309" s="268">
        <v>38101</v>
      </c>
      <c r="B4309" s="261" t="s">
        <v>4655</v>
      </c>
      <c r="C4309" s="268" t="s">
        <v>347</v>
      </c>
      <c r="D4309" s="283">
        <v>6.55</v>
      </c>
    </row>
    <row r="4310" spans="1:4">
      <c r="A4310" s="268">
        <v>7528</v>
      </c>
      <c r="B4310" s="261" t="s">
        <v>4656</v>
      </c>
      <c r="C4310" s="268" t="s">
        <v>347</v>
      </c>
      <c r="D4310" s="283">
        <v>7.7</v>
      </c>
    </row>
    <row r="4311" spans="1:4">
      <c r="A4311" s="268">
        <v>12147</v>
      </c>
      <c r="B4311" s="261" t="s">
        <v>4657</v>
      </c>
      <c r="C4311" s="268" t="s">
        <v>347</v>
      </c>
      <c r="D4311" s="283">
        <v>11.74</v>
      </c>
    </row>
    <row r="4312" spans="1:4">
      <c r="A4312" s="268">
        <v>38075</v>
      </c>
      <c r="B4312" s="261" t="s">
        <v>4658</v>
      </c>
      <c r="C4312" s="268" t="s">
        <v>347</v>
      </c>
      <c r="D4312" s="283">
        <v>13.34</v>
      </c>
    </row>
    <row r="4313" spans="1:4">
      <c r="A4313" s="268">
        <v>38102</v>
      </c>
      <c r="B4313" s="261" t="s">
        <v>4659</v>
      </c>
      <c r="C4313" s="268" t="s">
        <v>347</v>
      </c>
      <c r="D4313" s="283">
        <v>8.3800000000000008</v>
      </c>
    </row>
    <row r="4314" spans="1:4">
      <c r="A4314" s="268">
        <v>7525</v>
      </c>
      <c r="B4314" s="261" t="s">
        <v>4660</v>
      </c>
      <c r="C4314" s="268" t="s">
        <v>347</v>
      </c>
      <c r="D4314" s="283">
        <v>37.909999999999997</v>
      </c>
    </row>
    <row r="4315" spans="1:4">
      <c r="A4315" s="268">
        <v>7524</v>
      </c>
      <c r="B4315" s="261" t="s">
        <v>4661</v>
      </c>
      <c r="C4315" s="268" t="s">
        <v>347</v>
      </c>
      <c r="D4315" s="283">
        <v>35.72</v>
      </c>
    </row>
    <row r="4316" spans="1:4">
      <c r="A4316" s="268">
        <v>38105</v>
      </c>
      <c r="B4316" s="261" t="s">
        <v>4662</v>
      </c>
      <c r="C4316" s="268" t="s">
        <v>347</v>
      </c>
      <c r="D4316" s="283">
        <v>9.18</v>
      </c>
    </row>
    <row r="4317" spans="1:4">
      <c r="A4317" s="268">
        <v>38084</v>
      </c>
      <c r="B4317" s="261" t="s">
        <v>4663</v>
      </c>
      <c r="C4317" s="268" t="s">
        <v>347</v>
      </c>
      <c r="D4317" s="283">
        <v>13.03</v>
      </c>
    </row>
    <row r="4318" spans="1:4">
      <c r="A4318" s="268">
        <v>38103</v>
      </c>
      <c r="B4318" s="261" t="s">
        <v>4664</v>
      </c>
      <c r="C4318" s="268" t="s">
        <v>347</v>
      </c>
      <c r="D4318" s="283">
        <v>13.78</v>
      </c>
    </row>
    <row r="4319" spans="1:4">
      <c r="A4319" s="268">
        <v>38082</v>
      </c>
      <c r="B4319" s="261" t="s">
        <v>4665</v>
      </c>
      <c r="C4319" s="268" t="s">
        <v>347</v>
      </c>
      <c r="D4319" s="283">
        <v>16.97</v>
      </c>
    </row>
    <row r="4320" spans="1:4">
      <c r="A4320" s="268">
        <v>38104</v>
      </c>
      <c r="B4320" s="261" t="s">
        <v>4666</v>
      </c>
      <c r="C4320" s="268" t="s">
        <v>347</v>
      </c>
      <c r="D4320" s="283">
        <v>26.97</v>
      </c>
    </row>
    <row r="4321" spans="1:4">
      <c r="A4321" s="268">
        <v>38083</v>
      </c>
      <c r="B4321" s="261" t="s">
        <v>4667</v>
      </c>
      <c r="C4321" s="268" t="s">
        <v>347</v>
      </c>
      <c r="D4321" s="283">
        <v>29.95</v>
      </c>
    </row>
    <row r="4322" spans="1:4">
      <c r="A4322" s="268">
        <v>38076</v>
      </c>
      <c r="B4322" s="261" t="s">
        <v>4668</v>
      </c>
      <c r="C4322" s="268" t="s">
        <v>347</v>
      </c>
      <c r="D4322" s="283">
        <v>14.95</v>
      </c>
    </row>
    <row r="4323" spans="1:4">
      <c r="A4323" s="268">
        <v>7592</v>
      </c>
      <c r="B4323" s="261" t="s">
        <v>4669</v>
      </c>
      <c r="C4323" s="268" t="s">
        <v>101</v>
      </c>
      <c r="D4323" s="283">
        <v>29.06</v>
      </c>
    </row>
    <row r="4324" spans="1:4">
      <c r="A4324" s="268">
        <v>40820</v>
      </c>
      <c r="B4324" s="261" t="s">
        <v>4670</v>
      </c>
      <c r="C4324" s="268" t="s">
        <v>493</v>
      </c>
      <c r="D4324" s="283">
        <v>5085.12</v>
      </c>
    </row>
    <row r="4325" spans="1:4">
      <c r="A4325" s="268">
        <v>11826</v>
      </c>
      <c r="B4325" s="261" t="s">
        <v>4671</v>
      </c>
      <c r="C4325" s="268" t="s">
        <v>347</v>
      </c>
      <c r="D4325" s="283">
        <v>48.87</v>
      </c>
    </row>
    <row r="4326" spans="1:4">
      <c r="A4326" s="268">
        <v>7606</v>
      </c>
      <c r="B4326" s="261" t="s">
        <v>4672</v>
      </c>
      <c r="C4326" s="268" t="s">
        <v>347</v>
      </c>
      <c r="D4326" s="283">
        <v>58.78</v>
      </c>
    </row>
    <row r="4327" spans="1:4">
      <c r="A4327" s="268">
        <v>11825</v>
      </c>
      <c r="B4327" s="261" t="s">
        <v>4673</v>
      </c>
      <c r="C4327" s="268" t="s">
        <v>347</v>
      </c>
      <c r="D4327" s="283">
        <v>61.83</v>
      </c>
    </row>
    <row r="4328" spans="1:4">
      <c r="A4328" s="268">
        <v>11767</v>
      </c>
      <c r="B4328" s="261" t="s">
        <v>4674</v>
      </c>
      <c r="C4328" s="268" t="s">
        <v>347</v>
      </c>
      <c r="D4328" s="283">
        <v>164.69</v>
      </c>
    </row>
    <row r="4329" spans="1:4">
      <c r="A4329" s="268">
        <v>11763</v>
      </c>
      <c r="B4329" s="261" t="s">
        <v>4675</v>
      </c>
      <c r="C4329" s="268" t="s">
        <v>347</v>
      </c>
      <c r="D4329" s="283">
        <v>128.36000000000001</v>
      </c>
    </row>
    <row r="4330" spans="1:4">
      <c r="A4330" s="268">
        <v>11764</v>
      </c>
      <c r="B4330" s="261" t="s">
        <v>4676</v>
      </c>
      <c r="C4330" s="268" t="s">
        <v>347</v>
      </c>
      <c r="D4330" s="283">
        <v>105.31</v>
      </c>
    </row>
    <row r="4331" spans="1:4">
      <c r="A4331" s="268">
        <v>11829</v>
      </c>
      <c r="B4331" s="261" t="s">
        <v>4677</v>
      </c>
      <c r="C4331" s="268" t="s">
        <v>347</v>
      </c>
      <c r="D4331" s="283">
        <v>25.45</v>
      </c>
    </row>
    <row r="4332" spans="1:4">
      <c r="A4332" s="268">
        <v>11830</v>
      </c>
      <c r="B4332" s="261" t="s">
        <v>4678</v>
      </c>
      <c r="C4332" s="268" t="s">
        <v>347</v>
      </c>
      <c r="D4332" s="283">
        <v>27.48</v>
      </c>
    </row>
    <row r="4333" spans="1:4">
      <c r="A4333" s="268">
        <v>11765</v>
      </c>
      <c r="B4333" s="261" t="s">
        <v>4679</v>
      </c>
      <c r="C4333" s="268" t="s">
        <v>347</v>
      </c>
      <c r="D4333" s="283">
        <v>70.180000000000007</v>
      </c>
    </row>
    <row r="4334" spans="1:4">
      <c r="A4334" s="268">
        <v>11766</v>
      </c>
      <c r="B4334" s="261" t="s">
        <v>4680</v>
      </c>
      <c r="C4334" s="268" t="s">
        <v>347</v>
      </c>
      <c r="D4334" s="283">
        <v>38.39</v>
      </c>
    </row>
    <row r="4335" spans="1:4">
      <c r="A4335" s="268">
        <v>11824</v>
      </c>
      <c r="B4335" s="261" t="s">
        <v>4681</v>
      </c>
      <c r="C4335" s="268" t="s">
        <v>347</v>
      </c>
      <c r="D4335" s="283">
        <v>45.15</v>
      </c>
    </row>
    <row r="4336" spans="1:4">
      <c r="A4336" s="268">
        <v>44045</v>
      </c>
      <c r="B4336" s="261" t="s">
        <v>4682</v>
      </c>
      <c r="C4336" s="268" t="s">
        <v>347</v>
      </c>
      <c r="D4336" s="283">
        <v>372.18</v>
      </c>
    </row>
    <row r="4337" spans="1:4">
      <c r="A4337" s="268">
        <v>39702</v>
      </c>
      <c r="B4337" s="261" t="s">
        <v>4683</v>
      </c>
      <c r="C4337" s="268" t="s">
        <v>347</v>
      </c>
      <c r="D4337" s="283">
        <v>2471.7600000000002</v>
      </c>
    </row>
    <row r="4338" spans="1:4">
      <c r="A4338" s="268">
        <v>13415</v>
      </c>
      <c r="B4338" s="261" t="s">
        <v>4684</v>
      </c>
      <c r="C4338" s="268" t="s">
        <v>347</v>
      </c>
      <c r="D4338" s="283">
        <v>81.150000000000006</v>
      </c>
    </row>
    <row r="4339" spans="1:4">
      <c r="A4339" s="268">
        <v>7602</v>
      </c>
      <c r="B4339" s="261" t="s">
        <v>4685</v>
      </c>
      <c r="C4339" s="268" t="s">
        <v>347</v>
      </c>
      <c r="D4339" s="283">
        <v>51.78</v>
      </c>
    </row>
    <row r="4340" spans="1:4">
      <c r="A4340" s="268">
        <v>7603</v>
      </c>
      <c r="B4340" s="261" t="s">
        <v>4686</v>
      </c>
      <c r="C4340" s="268" t="s">
        <v>347</v>
      </c>
      <c r="D4340" s="283">
        <v>43.93</v>
      </c>
    </row>
    <row r="4341" spans="1:4">
      <c r="A4341" s="268">
        <v>11777</v>
      </c>
      <c r="B4341" s="261" t="s">
        <v>4687</v>
      </c>
      <c r="C4341" s="268" t="s">
        <v>347</v>
      </c>
      <c r="D4341" s="283">
        <v>246.44</v>
      </c>
    </row>
    <row r="4342" spans="1:4">
      <c r="A4342" s="268">
        <v>13417</v>
      </c>
      <c r="B4342" s="261" t="s">
        <v>4688</v>
      </c>
      <c r="C4342" s="268" t="s">
        <v>347</v>
      </c>
      <c r="D4342" s="283">
        <v>105.69</v>
      </c>
    </row>
    <row r="4343" spans="1:4">
      <c r="A4343" s="268">
        <v>36791</v>
      </c>
      <c r="B4343" s="261" t="s">
        <v>4689</v>
      </c>
      <c r="C4343" s="268" t="s">
        <v>347</v>
      </c>
      <c r="D4343" s="283">
        <v>158.62</v>
      </c>
    </row>
    <row r="4344" spans="1:4">
      <c r="A4344" s="268">
        <v>36795</v>
      </c>
      <c r="B4344" s="261" t="s">
        <v>4690</v>
      </c>
      <c r="C4344" s="268" t="s">
        <v>347</v>
      </c>
      <c r="D4344" s="283">
        <v>2005.61</v>
      </c>
    </row>
    <row r="4345" spans="1:4">
      <c r="A4345" s="268">
        <v>36796</v>
      </c>
      <c r="B4345" s="261" t="s">
        <v>4691</v>
      </c>
      <c r="C4345" s="268" t="s">
        <v>347</v>
      </c>
      <c r="D4345" s="283">
        <v>166.66</v>
      </c>
    </row>
    <row r="4346" spans="1:4">
      <c r="A4346" s="268">
        <v>36792</v>
      </c>
      <c r="B4346" s="261" t="s">
        <v>4692</v>
      </c>
      <c r="C4346" s="268" t="s">
        <v>347</v>
      </c>
      <c r="D4346" s="283">
        <v>211.12</v>
      </c>
    </row>
    <row r="4347" spans="1:4">
      <c r="A4347" s="268">
        <v>11773</v>
      </c>
      <c r="B4347" s="261" t="s">
        <v>4693</v>
      </c>
      <c r="C4347" s="268" t="s">
        <v>347</v>
      </c>
      <c r="D4347" s="283">
        <v>140.54</v>
      </c>
    </row>
    <row r="4348" spans="1:4">
      <c r="A4348" s="268">
        <v>11762</v>
      </c>
      <c r="B4348" s="261" t="s">
        <v>4694</v>
      </c>
      <c r="C4348" s="268" t="s">
        <v>347</v>
      </c>
      <c r="D4348" s="283">
        <v>66.66</v>
      </c>
    </row>
    <row r="4349" spans="1:4">
      <c r="A4349" s="268">
        <v>7604</v>
      </c>
      <c r="B4349" s="261" t="s">
        <v>4695</v>
      </c>
      <c r="C4349" s="268" t="s">
        <v>347</v>
      </c>
      <c r="D4349" s="283">
        <v>56.44</v>
      </c>
    </row>
    <row r="4350" spans="1:4">
      <c r="A4350" s="268">
        <v>13984</v>
      </c>
      <c r="B4350" s="261" t="s">
        <v>4696</v>
      </c>
      <c r="C4350" s="268" t="s">
        <v>347</v>
      </c>
      <c r="D4350" s="283">
        <v>82.03</v>
      </c>
    </row>
    <row r="4351" spans="1:4">
      <c r="A4351" s="268">
        <v>11772</v>
      </c>
      <c r="B4351" s="261" t="s">
        <v>4697</v>
      </c>
      <c r="C4351" s="268" t="s">
        <v>347</v>
      </c>
      <c r="D4351" s="283">
        <v>140.97999999999999</v>
      </c>
    </row>
    <row r="4352" spans="1:4">
      <c r="A4352" s="268">
        <v>13983</v>
      </c>
      <c r="B4352" s="261" t="s">
        <v>4698</v>
      </c>
      <c r="C4352" s="268" t="s">
        <v>347</v>
      </c>
      <c r="D4352" s="283">
        <v>106.77</v>
      </c>
    </row>
    <row r="4353" spans="1:4">
      <c r="A4353" s="268">
        <v>13416</v>
      </c>
      <c r="B4353" s="261" t="s">
        <v>4699</v>
      </c>
      <c r="C4353" s="268" t="s">
        <v>347</v>
      </c>
      <c r="D4353" s="283">
        <v>94.83</v>
      </c>
    </row>
    <row r="4354" spans="1:4">
      <c r="A4354" s="268">
        <v>40329</v>
      </c>
      <c r="B4354" s="261" t="s">
        <v>4700</v>
      </c>
      <c r="C4354" s="268" t="s">
        <v>347</v>
      </c>
      <c r="D4354" s="283">
        <v>15.95</v>
      </c>
    </row>
    <row r="4355" spans="1:4">
      <c r="A4355" s="268">
        <v>11823</v>
      </c>
      <c r="B4355" s="261" t="s">
        <v>4701</v>
      </c>
      <c r="C4355" s="268" t="s">
        <v>347</v>
      </c>
      <c r="D4355" s="283">
        <v>6.72</v>
      </c>
    </row>
    <row r="4356" spans="1:4">
      <c r="A4356" s="268">
        <v>11822</v>
      </c>
      <c r="B4356" s="261" t="s">
        <v>4702</v>
      </c>
      <c r="C4356" s="268" t="s">
        <v>347</v>
      </c>
      <c r="D4356" s="283">
        <v>26.39</v>
      </c>
    </row>
    <row r="4357" spans="1:4">
      <c r="A4357" s="268">
        <v>11831</v>
      </c>
      <c r="B4357" s="261" t="s">
        <v>4703</v>
      </c>
      <c r="C4357" s="268" t="s">
        <v>347</v>
      </c>
      <c r="D4357" s="283">
        <v>15.88</v>
      </c>
    </row>
    <row r="4358" spans="1:4">
      <c r="A4358" s="268">
        <v>45249</v>
      </c>
      <c r="B4358" s="261" t="s">
        <v>4704</v>
      </c>
      <c r="C4358" s="268" t="s">
        <v>347</v>
      </c>
      <c r="D4358" s="283">
        <v>151.31</v>
      </c>
    </row>
    <row r="4359" spans="1:4">
      <c r="A4359" s="268">
        <v>7613</v>
      </c>
      <c r="B4359" s="261" t="s">
        <v>4705</v>
      </c>
      <c r="C4359" s="268" t="s">
        <v>347</v>
      </c>
      <c r="D4359" s="283"/>
    </row>
    <row r="4360" spans="1:4">
      <c r="A4360" s="268">
        <v>7619</v>
      </c>
      <c r="B4360" s="261" t="s">
        <v>4706</v>
      </c>
      <c r="C4360" s="268" t="s">
        <v>347</v>
      </c>
      <c r="D4360" s="283"/>
    </row>
    <row r="4361" spans="1:4">
      <c r="A4361" s="268">
        <v>12076</v>
      </c>
      <c r="B4361" s="261" t="s">
        <v>4707</v>
      </c>
      <c r="C4361" s="268" t="s">
        <v>347</v>
      </c>
      <c r="D4361" s="283"/>
    </row>
    <row r="4362" spans="1:4">
      <c r="A4362" s="268">
        <v>7614</v>
      </c>
      <c r="B4362" s="261" t="s">
        <v>4708</v>
      </c>
      <c r="C4362" s="268" t="s">
        <v>347</v>
      </c>
      <c r="D4362" s="283"/>
    </row>
    <row r="4363" spans="1:4">
      <c r="A4363" s="268">
        <v>7618</v>
      </c>
      <c r="B4363" s="261" t="s">
        <v>4709</v>
      </c>
      <c r="C4363" s="268" t="s">
        <v>347</v>
      </c>
      <c r="D4363" s="283"/>
    </row>
    <row r="4364" spans="1:4">
      <c r="A4364" s="268">
        <v>7620</v>
      </c>
      <c r="B4364" s="261" t="s">
        <v>4710</v>
      </c>
      <c r="C4364" s="268" t="s">
        <v>347</v>
      </c>
      <c r="D4364" s="283"/>
    </row>
    <row r="4365" spans="1:4">
      <c r="A4365" s="268">
        <v>7610</v>
      </c>
      <c r="B4365" s="261" t="s">
        <v>4711</v>
      </c>
      <c r="C4365" s="268" t="s">
        <v>347</v>
      </c>
      <c r="D4365" s="283"/>
    </row>
    <row r="4366" spans="1:4">
      <c r="A4366" s="268">
        <v>7615</v>
      </c>
      <c r="B4366" s="261" t="s">
        <v>4712</v>
      </c>
      <c r="C4366" s="268" t="s">
        <v>347</v>
      </c>
      <c r="D4366" s="283"/>
    </row>
    <row r="4367" spans="1:4">
      <c r="A4367" s="268">
        <v>7617</v>
      </c>
      <c r="B4367" s="261" t="s">
        <v>4713</v>
      </c>
      <c r="C4367" s="268" t="s">
        <v>347</v>
      </c>
      <c r="D4367" s="283"/>
    </row>
    <row r="4368" spans="1:4">
      <c r="A4368" s="268">
        <v>7616</v>
      </c>
      <c r="B4368" s="261" t="s">
        <v>4714</v>
      </c>
      <c r="C4368" s="268" t="s">
        <v>347</v>
      </c>
      <c r="D4368" s="283"/>
    </row>
    <row r="4369" spans="1:4">
      <c r="A4369" s="268">
        <v>7611</v>
      </c>
      <c r="B4369" s="261" t="s">
        <v>4715</v>
      </c>
      <c r="C4369" s="268" t="s">
        <v>347</v>
      </c>
      <c r="D4369" s="283"/>
    </row>
    <row r="4370" spans="1:4">
      <c r="A4370" s="268">
        <v>7612</v>
      </c>
      <c r="B4370" s="261" t="s">
        <v>4716</v>
      </c>
      <c r="C4370" s="268" t="s">
        <v>347</v>
      </c>
      <c r="D4370" s="283"/>
    </row>
    <row r="4371" spans="1:4">
      <c r="A4371" s="268">
        <v>37371</v>
      </c>
      <c r="B4371" s="261" t="s">
        <v>4717</v>
      </c>
      <c r="C4371" s="268" t="s">
        <v>101</v>
      </c>
      <c r="D4371" s="283">
        <v>0.5</v>
      </c>
    </row>
    <row r="4372" spans="1:4">
      <c r="A4372" s="268">
        <v>40861</v>
      </c>
      <c r="B4372" s="261" t="s">
        <v>4718</v>
      </c>
      <c r="C4372" s="268" t="s">
        <v>493</v>
      </c>
      <c r="D4372" s="283">
        <v>82.88</v>
      </c>
    </row>
    <row r="4373" spans="1:4">
      <c r="A4373" s="268">
        <v>36509</v>
      </c>
      <c r="B4373" s="261" t="s">
        <v>4719</v>
      </c>
      <c r="C4373" s="268" t="s">
        <v>347</v>
      </c>
      <c r="D4373" s="283"/>
    </row>
    <row r="4374" spans="1:4">
      <c r="A4374" s="268">
        <v>7622</v>
      </c>
      <c r="B4374" s="261" t="s">
        <v>4720</v>
      </c>
      <c r="C4374" s="268" t="s">
        <v>347</v>
      </c>
      <c r="D4374" s="283"/>
    </row>
    <row r="4375" spans="1:4">
      <c r="A4375" s="268">
        <v>7624</v>
      </c>
      <c r="B4375" s="261" t="s">
        <v>4721</v>
      </c>
      <c r="C4375" s="268" t="s">
        <v>347</v>
      </c>
      <c r="D4375" s="283"/>
    </row>
    <row r="4376" spans="1:4">
      <c r="A4376" s="268">
        <v>7625</v>
      </c>
      <c r="B4376" s="261" t="s">
        <v>4722</v>
      </c>
      <c r="C4376" s="268" t="s">
        <v>347</v>
      </c>
      <c r="D4376" s="283"/>
    </row>
    <row r="4377" spans="1:4">
      <c r="A4377" s="268">
        <v>7623</v>
      </c>
      <c r="B4377" s="261" t="s">
        <v>4723</v>
      </c>
      <c r="C4377" s="268" t="s">
        <v>347</v>
      </c>
      <c r="D4377" s="283"/>
    </row>
    <row r="4378" spans="1:4">
      <c r="A4378" s="268">
        <v>36511</v>
      </c>
      <c r="B4378" s="261" t="s">
        <v>4724</v>
      </c>
      <c r="C4378" s="268" t="s">
        <v>347</v>
      </c>
      <c r="D4378" s="283"/>
    </row>
    <row r="4379" spans="1:4">
      <c r="A4379" s="268">
        <v>7640</v>
      </c>
      <c r="B4379" s="261" t="s">
        <v>4725</v>
      </c>
      <c r="C4379" s="268" t="s">
        <v>347</v>
      </c>
      <c r="D4379" s="283"/>
    </row>
    <row r="4380" spans="1:4">
      <c r="A4380" s="268">
        <v>11572</v>
      </c>
      <c r="B4380" s="261" t="s">
        <v>4726</v>
      </c>
      <c r="C4380" s="268" t="s">
        <v>347</v>
      </c>
      <c r="D4380" s="283">
        <v>35.78</v>
      </c>
    </row>
    <row r="4381" spans="1:4">
      <c r="A4381" s="268">
        <v>36149</v>
      </c>
      <c r="B4381" s="261" t="s">
        <v>4727</v>
      </c>
      <c r="C4381" s="268" t="s">
        <v>347</v>
      </c>
      <c r="D4381" s="283">
        <v>184.74</v>
      </c>
    </row>
    <row r="4382" spans="1:4">
      <c r="A4382" s="268">
        <v>42407</v>
      </c>
      <c r="B4382" s="261" t="s">
        <v>4728</v>
      </c>
      <c r="C4382" s="268" t="s">
        <v>111</v>
      </c>
      <c r="D4382" s="283"/>
    </row>
    <row r="4383" spans="1:4">
      <c r="A4383" s="268">
        <v>45200</v>
      </c>
      <c r="B4383" s="261" t="s">
        <v>4729</v>
      </c>
      <c r="C4383" s="268" t="s">
        <v>347</v>
      </c>
      <c r="D4383" s="283">
        <v>24.23</v>
      </c>
    </row>
    <row r="4384" spans="1:4">
      <c r="A4384" s="268">
        <v>11581</v>
      </c>
      <c r="B4384" s="261" t="s">
        <v>4730</v>
      </c>
      <c r="C4384" s="268" t="s">
        <v>111</v>
      </c>
      <c r="D4384" s="283">
        <v>23.62</v>
      </c>
    </row>
    <row r="4385" spans="1:4">
      <c r="A4385" s="268">
        <v>43605</v>
      </c>
      <c r="B4385" s="261" t="s">
        <v>4731</v>
      </c>
      <c r="C4385" s="268" t="s">
        <v>111</v>
      </c>
      <c r="D4385" s="283">
        <v>48.32</v>
      </c>
    </row>
    <row r="4386" spans="1:4">
      <c r="A4386" s="268">
        <v>11580</v>
      </c>
      <c r="B4386" s="261" t="s">
        <v>4732</v>
      </c>
      <c r="C4386" s="268" t="s">
        <v>111</v>
      </c>
      <c r="D4386" s="283">
        <v>9.4700000000000006</v>
      </c>
    </row>
    <row r="4387" spans="1:4">
      <c r="A4387" s="268">
        <v>38386</v>
      </c>
      <c r="B4387" s="261" t="s">
        <v>4733</v>
      </c>
      <c r="C4387" s="268" t="s">
        <v>347</v>
      </c>
      <c r="D4387" s="283">
        <v>5.17</v>
      </c>
    </row>
    <row r="4388" spans="1:4">
      <c r="A4388" s="268">
        <v>45231</v>
      </c>
      <c r="B4388" s="261" t="s">
        <v>4734</v>
      </c>
      <c r="C4388" s="268" t="s">
        <v>347</v>
      </c>
      <c r="D4388" s="283">
        <v>4.72</v>
      </c>
    </row>
    <row r="4389" spans="1:4">
      <c r="A4389" s="268">
        <v>45232</v>
      </c>
      <c r="B4389" s="261" t="s">
        <v>4735</v>
      </c>
      <c r="C4389" s="268" t="s">
        <v>347</v>
      </c>
      <c r="D4389" s="283">
        <v>8.32</v>
      </c>
    </row>
    <row r="4390" spans="1:4">
      <c r="A4390" s="268">
        <v>39848</v>
      </c>
      <c r="B4390" s="261" t="s">
        <v>4736</v>
      </c>
      <c r="C4390" s="268" t="s">
        <v>111</v>
      </c>
      <c r="D4390" s="283"/>
    </row>
    <row r="4391" spans="1:4">
      <c r="A4391" s="268">
        <v>7667</v>
      </c>
      <c r="B4391" s="261" t="s">
        <v>4737</v>
      </c>
      <c r="C4391" s="268" t="s">
        <v>111</v>
      </c>
      <c r="D4391" s="283">
        <v>3938.21</v>
      </c>
    </row>
    <row r="4392" spans="1:4">
      <c r="A4392" s="268">
        <v>7660</v>
      </c>
      <c r="B4392" s="261" t="s">
        <v>4738</v>
      </c>
      <c r="C4392" s="268" t="s">
        <v>111</v>
      </c>
      <c r="D4392" s="283">
        <v>5020.28</v>
      </c>
    </row>
    <row r="4393" spans="1:4">
      <c r="A4393" s="268">
        <v>7676</v>
      </c>
      <c r="B4393" s="261" t="s">
        <v>4739</v>
      </c>
      <c r="C4393" s="268" t="s">
        <v>111</v>
      </c>
      <c r="D4393" s="283">
        <v>5077.6499999999996</v>
      </c>
    </row>
    <row r="4394" spans="1:4">
      <c r="A4394" s="268">
        <v>20999</v>
      </c>
      <c r="B4394" s="261" t="s">
        <v>4740</v>
      </c>
      <c r="C4394" s="268" t="s">
        <v>111</v>
      </c>
      <c r="D4394" s="283">
        <v>12.12</v>
      </c>
    </row>
    <row r="4395" spans="1:4">
      <c r="A4395" s="268">
        <v>21001</v>
      </c>
      <c r="B4395" s="261" t="s">
        <v>4741</v>
      </c>
      <c r="C4395" s="268" t="s">
        <v>111</v>
      </c>
      <c r="D4395" s="283">
        <v>22.61</v>
      </c>
    </row>
    <row r="4396" spans="1:4">
      <c r="A4396" s="268">
        <v>21003</v>
      </c>
      <c r="B4396" s="261" t="s">
        <v>4742</v>
      </c>
      <c r="C4396" s="268" t="s">
        <v>111</v>
      </c>
      <c r="D4396" s="283">
        <v>37.15</v>
      </c>
    </row>
    <row r="4397" spans="1:4">
      <c r="A4397" s="268">
        <v>21006</v>
      </c>
      <c r="B4397" s="261" t="s">
        <v>4743</v>
      </c>
      <c r="C4397" s="268" t="s">
        <v>111</v>
      </c>
      <c r="D4397" s="283">
        <v>78.849999999999994</v>
      </c>
    </row>
    <row r="4398" spans="1:4">
      <c r="A4398" s="268">
        <v>21019</v>
      </c>
      <c r="B4398" s="261" t="s">
        <v>4744</v>
      </c>
      <c r="C4398" s="268" t="s">
        <v>111</v>
      </c>
      <c r="D4398" s="283">
        <v>27.41</v>
      </c>
    </row>
    <row r="4399" spans="1:4">
      <c r="A4399" s="268">
        <v>21021</v>
      </c>
      <c r="B4399" s="261" t="s">
        <v>4745</v>
      </c>
      <c r="C4399" s="268" t="s">
        <v>111</v>
      </c>
      <c r="D4399" s="283">
        <v>43.33</v>
      </c>
    </row>
    <row r="4400" spans="1:4">
      <c r="A4400" s="268">
        <v>21024</v>
      </c>
      <c r="B4400" s="261" t="s">
        <v>4746</v>
      </c>
      <c r="C4400" s="268" t="s">
        <v>111</v>
      </c>
      <c r="D4400" s="283">
        <v>92.83</v>
      </c>
    </row>
    <row r="4401" spans="1:4">
      <c r="A4401" s="268">
        <v>40624</v>
      </c>
      <c r="B4401" s="261" t="s">
        <v>4747</v>
      </c>
      <c r="C4401" s="268" t="s">
        <v>111</v>
      </c>
      <c r="D4401" s="283">
        <v>108.73</v>
      </c>
    </row>
    <row r="4402" spans="1:4">
      <c r="A4402" s="268">
        <v>42575</v>
      </c>
      <c r="B4402" s="261" t="s">
        <v>4748</v>
      </c>
      <c r="C4402" s="268" t="s">
        <v>111</v>
      </c>
      <c r="D4402" s="283">
        <v>99.77</v>
      </c>
    </row>
    <row r="4403" spans="1:4">
      <c r="A4403" s="268">
        <v>42574</v>
      </c>
      <c r="B4403" s="261" t="s">
        <v>4749</v>
      </c>
      <c r="C4403" s="268" t="s">
        <v>111</v>
      </c>
      <c r="D4403" s="283">
        <v>74.45</v>
      </c>
    </row>
    <row r="4404" spans="1:4">
      <c r="A4404" s="268">
        <v>13127</v>
      </c>
      <c r="B4404" s="261" t="s">
        <v>4750</v>
      </c>
      <c r="C4404" s="268" t="s">
        <v>111</v>
      </c>
      <c r="D4404" s="283">
        <v>48.49</v>
      </c>
    </row>
    <row r="4405" spans="1:4">
      <c r="A4405" s="268">
        <v>13137</v>
      </c>
      <c r="B4405" s="261" t="s">
        <v>4751</v>
      </c>
      <c r="C4405" s="268" t="s">
        <v>111</v>
      </c>
      <c r="D4405" s="283">
        <v>64.349999999999994</v>
      </c>
    </row>
    <row r="4406" spans="1:4">
      <c r="A4406" s="268">
        <v>20989</v>
      </c>
      <c r="B4406" s="261" t="s">
        <v>4752</v>
      </c>
      <c r="C4406" s="268" t="s">
        <v>111</v>
      </c>
      <c r="D4406" s="283">
        <v>2305.5300000000002</v>
      </c>
    </row>
    <row r="4407" spans="1:4">
      <c r="A4407" s="268">
        <v>21147</v>
      </c>
      <c r="B4407" s="261" t="s">
        <v>4753</v>
      </c>
      <c r="C4407" s="268" t="s">
        <v>111</v>
      </c>
      <c r="D4407" s="283">
        <v>216.17</v>
      </c>
    </row>
    <row r="4408" spans="1:4">
      <c r="A4408" s="268">
        <v>21148</v>
      </c>
      <c r="B4408" s="261" t="s">
        <v>4754</v>
      </c>
      <c r="C4408" s="268" t="s">
        <v>111</v>
      </c>
      <c r="D4408" s="283">
        <v>133.41999999999999</v>
      </c>
    </row>
    <row r="4409" spans="1:4">
      <c r="A4409" s="268">
        <v>20984</v>
      </c>
      <c r="B4409" s="261" t="s">
        <v>4755</v>
      </c>
      <c r="C4409" s="268" t="s">
        <v>111</v>
      </c>
      <c r="D4409" s="283">
        <v>4423.8599999999997</v>
      </c>
    </row>
    <row r="4410" spans="1:4">
      <c r="A4410" s="268">
        <v>13042</v>
      </c>
      <c r="B4410" s="261" t="s">
        <v>4756</v>
      </c>
      <c r="C4410" s="268" t="s">
        <v>111</v>
      </c>
      <c r="D4410" s="283">
        <v>2451.4699999999998</v>
      </c>
    </row>
    <row r="4411" spans="1:4">
      <c r="A4411" s="268">
        <v>42576</v>
      </c>
      <c r="B4411" s="261" t="s">
        <v>4757</v>
      </c>
      <c r="C4411" s="268" t="s">
        <v>111</v>
      </c>
      <c r="D4411" s="283">
        <v>272.16000000000003</v>
      </c>
    </row>
    <row r="4412" spans="1:4">
      <c r="A4412" s="268">
        <v>21150</v>
      </c>
      <c r="B4412" s="261" t="s">
        <v>4758</v>
      </c>
      <c r="C4412" s="268" t="s">
        <v>111</v>
      </c>
      <c r="D4412" s="283">
        <v>66.16</v>
      </c>
    </row>
    <row r="4413" spans="1:4">
      <c r="A4413" s="268">
        <v>13141</v>
      </c>
      <c r="B4413" s="261" t="s">
        <v>4759</v>
      </c>
      <c r="C4413" s="268" t="s">
        <v>111</v>
      </c>
      <c r="D4413" s="283">
        <v>83.35</v>
      </c>
    </row>
    <row r="4414" spans="1:4">
      <c r="A4414" s="268">
        <v>21151</v>
      </c>
      <c r="B4414" s="261" t="s">
        <v>4760</v>
      </c>
      <c r="C4414" s="268" t="s">
        <v>111</v>
      </c>
      <c r="D4414" s="283">
        <v>395.99</v>
      </c>
    </row>
    <row r="4415" spans="1:4">
      <c r="A4415" s="268">
        <v>13142</v>
      </c>
      <c r="B4415" s="261" t="s">
        <v>4761</v>
      </c>
      <c r="C4415" s="268" t="s">
        <v>111</v>
      </c>
      <c r="D4415" s="283">
        <v>566.1</v>
      </c>
    </row>
    <row r="4416" spans="1:4">
      <c r="A4416" s="268">
        <v>42577</v>
      </c>
      <c r="B4416" s="261" t="s">
        <v>4762</v>
      </c>
      <c r="C4416" s="268" t="s">
        <v>111</v>
      </c>
      <c r="D4416" s="283">
        <v>621.16</v>
      </c>
    </row>
    <row r="4417" spans="1:4">
      <c r="A4417" s="268">
        <v>20994</v>
      </c>
      <c r="B4417" s="261" t="s">
        <v>4763</v>
      </c>
      <c r="C4417" s="268" t="s">
        <v>111</v>
      </c>
      <c r="D4417" s="283">
        <v>1067.3399999999999</v>
      </c>
    </row>
    <row r="4418" spans="1:4">
      <c r="A4418" s="268">
        <v>7672</v>
      </c>
      <c r="B4418" s="261" t="s">
        <v>4764</v>
      </c>
      <c r="C4418" s="268" t="s">
        <v>111</v>
      </c>
      <c r="D4418" s="283">
        <v>699.22</v>
      </c>
    </row>
    <row r="4419" spans="1:4">
      <c r="A4419" s="268">
        <v>20995</v>
      </c>
      <c r="B4419" s="261" t="s">
        <v>4765</v>
      </c>
      <c r="C4419" s="268" t="s">
        <v>111</v>
      </c>
      <c r="D4419" s="283">
        <v>1402.69</v>
      </c>
    </row>
    <row r="4420" spans="1:4">
      <c r="A4420" s="268">
        <v>7690</v>
      </c>
      <c r="B4420" s="261" t="s">
        <v>4766</v>
      </c>
      <c r="C4420" s="268" t="s">
        <v>111</v>
      </c>
      <c r="D4420" s="283">
        <v>811.27</v>
      </c>
    </row>
    <row r="4421" spans="1:4">
      <c r="A4421" s="268">
        <v>20980</v>
      </c>
      <c r="B4421" s="261" t="s">
        <v>4767</v>
      </c>
      <c r="C4421" s="268" t="s">
        <v>111</v>
      </c>
      <c r="D4421" s="283">
        <v>885.02</v>
      </c>
    </row>
    <row r="4422" spans="1:4">
      <c r="A4422" s="268">
        <v>7661</v>
      </c>
      <c r="B4422" s="261" t="s">
        <v>4768</v>
      </c>
      <c r="C4422" s="268" t="s">
        <v>111</v>
      </c>
      <c r="D4422" s="283">
        <v>1052.8</v>
      </c>
    </row>
    <row r="4423" spans="1:4">
      <c r="A4423" s="268">
        <v>21016</v>
      </c>
      <c r="B4423" s="261" t="s">
        <v>4769</v>
      </c>
      <c r="C4423" s="268" t="s">
        <v>111</v>
      </c>
      <c r="D4423" s="283">
        <v>139.5</v>
      </c>
    </row>
    <row r="4424" spans="1:4">
      <c r="A4424" s="268">
        <v>21008</v>
      </c>
      <c r="B4424" s="261" t="s">
        <v>4770</v>
      </c>
      <c r="C4424" s="268" t="s">
        <v>111</v>
      </c>
      <c r="D4424" s="283">
        <v>16.3</v>
      </c>
    </row>
    <row r="4425" spans="1:4">
      <c r="A4425" s="268">
        <v>21009</v>
      </c>
      <c r="B4425" s="261" t="s">
        <v>4771</v>
      </c>
      <c r="C4425" s="268" t="s">
        <v>111</v>
      </c>
      <c r="D4425" s="283">
        <v>21.22</v>
      </c>
    </row>
    <row r="4426" spans="1:4">
      <c r="A4426" s="268">
        <v>21010</v>
      </c>
      <c r="B4426" s="261" t="s">
        <v>4772</v>
      </c>
      <c r="C4426" s="268" t="s">
        <v>111</v>
      </c>
      <c r="D4426" s="283">
        <v>28.49</v>
      </c>
    </row>
    <row r="4427" spans="1:4">
      <c r="A4427" s="268">
        <v>21011</v>
      </c>
      <c r="B4427" s="261" t="s">
        <v>4773</v>
      </c>
      <c r="C4427" s="268" t="s">
        <v>111</v>
      </c>
      <c r="D4427" s="283">
        <v>41.52</v>
      </c>
    </row>
    <row r="4428" spans="1:4">
      <c r="A4428" s="268">
        <v>21012</v>
      </c>
      <c r="B4428" s="261" t="s">
        <v>4774</v>
      </c>
      <c r="C4428" s="268" t="s">
        <v>111</v>
      </c>
      <c r="D4428" s="283">
        <v>45.88</v>
      </c>
    </row>
    <row r="4429" spans="1:4">
      <c r="A4429" s="268">
        <v>21013</v>
      </c>
      <c r="B4429" s="261" t="s">
        <v>4775</v>
      </c>
      <c r="C4429" s="268" t="s">
        <v>111</v>
      </c>
      <c r="D4429" s="283">
        <v>59.88</v>
      </c>
    </row>
    <row r="4430" spans="1:4">
      <c r="A4430" s="268">
        <v>21014</v>
      </c>
      <c r="B4430" s="261" t="s">
        <v>4776</v>
      </c>
      <c r="C4430" s="268" t="s">
        <v>111</v>
      </c>
      <c r="D4430" s="283">
        <v>83.78</v>
      </c>
    </row>
    <row r="4431" spans="1:4">
      <c r="A4431" s="268">
        <v>21015</v>
      </c>
      <c r="B4431" s="261" t="s">
        <v>4777</v>
      </c>
      <c r="C4431" s="268" t="s">
        <v>111</v>
      </c>
      <c r="D4431" s="283">
        <v>96.26</v>
      </c>
    </row>
    <row r="4432" spans="1:4">
      <c r="A4432" s="268">
        <v>40626</v>
      </c>
      <c r="B4432" s="261" t="s">
        <v>4778</v>
      </c>
      <c r="C4432" s="268" t="s">
        <v>111</v>
      </c>
      <c r="D4432" s="283">
        <v>31.35</v>
      </c>
    </row>
    <row r="4433" spans="1:4">
      <c r="A4433" s="268">
        <v>7697</v>
      </c>
      <c r="B4433" s="261" t="s">
        <v>4779</v>
      </c>
      <c r="C4433" s="268" t="s">
        <v>111</v>
      </c>
      <c r="D4433" s="283">
        <v>45.93</v>
      </c>
    </row>
    <row r="4434" spans="1:4">
      <c r="A4434" s="268">
        <v>7698</v>
      </c>
      <c r="B4434" s="261" t="s">
        <v>4780</v>
      </c>
      <c r="C4434" s="268" t="s">
        <v>111</v>
      </c>
      <c r="D4434" s="283">
        <v>39.54</v>
      </c>
    </row>
    <row r="4435" spans="1:4">
      <c r="A4435" s="268">
        <v>7691</v>
      </c>
      <c r="B4435" s="261" t="s">
        <v>4781</v>
      </c>
      <c r="C4435" s="268" t="s">
        <v>111</v>
      </c>
      <c r="D4435" s="283">
        <v>16.7</v>
      </c>
    </row>
    <row r="4436" spans="1:4">
      <c r="A4436" s="268">
        <v>7696</v>
      </c>
      <c r="B4436" s="261" t="s">
        <v>4782</v>
      </c>
      <c r="C4436" s="268" t="s">
        <v>111</v>
      </c>
      <c r="D4436" s="283">
        <v>66.23</v>
      </c>
    </row>
    <row r="4437" spans="1:4">
      <c r="A4437" s="268">
        <v>7701</v>
      </c>
      <c r="B4437" s="261" t="s">
        <v>4783</v>
      </c>
      <c r="C4437" s="268" t="s">
        <v>111</v>
      </c>
      <c r="D4437" s="283">
        <v>82.2</v>
      </c>
    </row>
    <row r="4438" spans="1:4">
      <c r="A4438" s="268">
        <v>7694</v>
      </c>
      <c r="B4438" s="261" t="s">
        <v>4784</v>
      </c>
      <c r="C4438" s="268" t="s">
        <v>111</v>
      </c>
      <c r="D4438" s="283">
        <v>110.61</v>
      </c>
    </row>
    <row r="4439" spans="1:4">
      <c r="A4439" s="268">
        <v>7700</v>
      </c>
      <c r="B4439" s="261" t="s">
        <v>4785</v>
      </c>
      <c r="C4439" s="268" t="s">
        <v>111</v>
      </c>
      <c r="D4439" s="283">
        <v>21.13</v>
      </c>
    </row>
    <row r="4440" spans="1:4">
      <c r="A4440" s="268">
        <v>7693</v>
      </c>
      <c r="B4440" s="261" t="s">
        <v>4786</v>
      </c>
      <c r="C4440" s="268" t="s">
        <v>111</v>
      </c>
      <c r="D4440" s="283">
        <v>152.34</v>
      </c>
    </row>
    <row r="4441" spans="1:4">
      <c r="A4441" s="268">
        <v>7692</v>
      </c>
      <c r="B4441" s="261" t="s">
        <v>4787</v>
      </c>
      <c r="C4441" s="268" t="s">
        <v>111</v>
      </c>
      <c r="D4441" s="283">
        <v>228.08</v>
      </c>
    </row>
    <row r="4442" spans="1:4">
      <c r="A4442" s="268">
        <v>7695</v>
      </c>
      <c r="B4442" s="261" t="s">
        <v>4788</v>
      </c>
      <c r="C4442" s="268" t="s">
        <v>111</v>
      </c>
      <c r="D4442" s="283">
        <v>247.35</v>
      </c>
    </row>
    <row r="4443" spans="1:4">
      <c r="A4443" s="268">
        <v>13356</v>
      </c>
      <c r="B4443" s="261" t="s">
        <v>4789</v>
      </c>
      <c r="C4443" s="268" t="s">
        <v>111</v>
      </c>
      <c r="D4443" s="283">
        <v>17.93</v>
      </c>
    </row>
    <row r="4444" spans="1:4">
      <c r="A4444" s="268">
        <v>36365</v>
      </c>
      <c r="B4444" s="261" t="s">
        <v>4790</v>
      </c>
      <c r="C4444" s="268" t="s">
        <v>111</v>
      </c>
      <c r="D4444" s="283">
        <v>33.450000000000003</v>
      </c>
    </row>
    <row r="4445" spans="1:4">
      <c r="A4445" s="268">
        <v>41930</v>
      </c>
      <c r="B4445" s="261" t="s">
        <v>4791</v>
      </c>
      <c r="C4445" s="268" t="s">
        <v>111</v>
      </c>
      <c r="D4445" s="283">
        <v>111.41</v>
      </c>
    </row>
    <row r="4446" spans="1:4">
      <c r="A4446" s="268">
        <v>41931</v>
      </c>
      <c r="B4446" s="261" t="s">
        <v>4792</v>
      </c>
      <c r="C4446" s="268" t="s">
        <v>111</v>
      </c>
      <c r="D4446" s="283">
        <v>174.49</v>
      </c>
    </row>
    <row r="4447" spans="1:4">
      <c r="A4447" s="268">
        <v>41932</v>
      </c>
      <c r="B4447" s="261" t="s">
        <v>4793</v>
      </c>
      <c r="C4447" s="268" t="s">
        <v>111</v>
      </c>
      <c r="D4447" s="283">
        <v>268.58</v>
      </c>
    </row>
    <row r="4448" spans="1:4">
      <c r="A4448" s="268">
        <v>41933</v>
      </c>
      <c r="B4448" s="261" t="s">
        <v>4794</v>
      </c>
      <c r="C4448" s="268" t="s">
        <v>111</v>
      </c>
      <c r="D4448" s="283">
        <v>379.56</v>
      </c>
    </row>
    <row r="4449" spans="1:4">
      <c r="A4449" s="268">
        <v>41934</v>
      </c>
      <c r="B4449" s="261" t="s">
        <v>4795</v>
      </c>
      <c r="C4449" s="268" t="s">
        <v>111</v>
      </c>
      <c r="D4449" s="283">
        <v>442.04</v>
      </c>
    </row>
    <row r="4450" spans="1:4">
      <c r="A4450" s="268">
        <v>41936</v>
      </c>
      <c r="B4450" s="261" t="s">
        <v>4796</v>
      </c>
      <c r="C4450" s="268" t="s">
        <v>111</v>
      </c>
      <c r="D4450" s="283">
        <v>65.599999999999994</v>
      </c>
    </row>
    <row r="4451" spans="1:4">
      <c r="A4451" s="268">
        <v>44812</v>
      </c>
      <c r="B4451" s="261" t="s">
        <v>4797</v>
      </c>
      <c r="C4451" s="268" t="s">
        <v>111</v>
      </c>
      <c r="D4451" s="283"/>
    </row>
    <row r="4452" spans="1:4">
      <c r="A4452" s="268">
        <v>41785</v>
      </c>
      <c r="B4452" s="261" t="s">
        <v>4798</v>
      </c>
      <c r="C4452" s="268" t="s">
        <v>111</v>
      </c>
      <c r="D4452" s="283"/>
    </row>
    <row r="4453" spans="1:4">
      <c r="A4453" s="268">
        <v>41781</v>
      </c>
      <c r="B4453" s="261" t="s">
        <v>4799</v>
      </c>
      <c r="C4453" s="268" t="s">
        <v>111</v>
      </c>
      <c r="D4453" s="283"/>
    </row>
    <row r="4454" spans="1:4">
      <c r="A4454" s="268">
        <v>41783</v>
      </c>
      <c r="B4454" s="261" t="s">
        <v>4800</v>
      </c>
      <c r="C4454" s="268" t="s">
        <v>111</v>
      </c>
      <c r="D4454" s="283"/>
    </row>
    <row r="4455" spans="1:4">
      <c r="A4455" s="268">
        <v>41786</v>
      </c>
      <c r="B4455" s="261" t="s">
        <v>4801</v>
      </c>
      <c r="C4455" s="268" t="s">
        <v>111</v>
      </c>
      <c r="D4455" s="283"/>
    </row>
    <row r="4456" spans="1:4">
      <c r="A4456" s="268">
        <v>41779</v>
      </c>
      <c r="B4456" s="261" t="s">
        <v>4802</v>
      </c>
      <c r="C4456" s="268" t="s">
        <v>111</v>
      </c>
      <c r="D4456" s="283"/>
    </row>
    <row r="4457" spans="1:4">
      <c r="A4457" s="268">
        <v>41780</v>
      </c>
      <c r="B4457" s="261" t="s">
        <v>4803</v>
      </c>
      <c r="C4457" s="268" t="s">
        <v>111</v>
      </c>
      <c r="D4457" s="283"/>
    </row>
    <row r="4458" spans="1:4">
      <c r="A4458" s="268">
        <v>41782</v>
      </c>
      <c r="B4458" s="261" t="s">
        <v>4804</v>
      </c>
      <c r="C4458" s="268" t="s">
        <v>111</v>
      </c>
      <c r="D4458" s="283"/>
    </row>
    <row r="4459" spans="1:4">
      <c r="A4459" s="268">
        <v>38130</v>
      </c>
      <c r="B4459" s="261" t="s">
        <v>4805</v>
      </c>
      <c r="C4459" s="268" t="s">
        <v>111</v>
      </c>
      <c r="D4459" s="283">
        <v>48.4</v>
      </c>
    </row>
    <row r="4460" spans="1:4">
      <c r="A4460" s="268">
        <v>44260</v>
      </c>
      <c r="B4460" s="261" t="s">
        <v>4806</v>
      </c>
      <c r="C4460" s="268" t="s">
        <v>111</v>
      </c>
      <c r="D4460" s="283">
        <v>458.12</v>
      </c>
    </row>
    <row r="4461" spans="1:4">
      <c r="A4461" s="268">
        <v>21123</v>
      </c>
      <c r="B4461" s="261" t="s">
        <v>4807</v>
      </c>
      <c r="C4461" s="268" t="s">
        <v>111</v>
      </c>
      <c r="D4461" s="283">
        <v>13.47</v>
      </c>
    </row>
    <row r="4462" spans="1:4">
      <c r="A4462" s="268">
        <v>21124</v>
      </c>
      <c r="B4462" s="261" t="s">
        <v>4808</v>
      </c>
      <c r="C4462" s="268" t="s">
        <v>111</v>
      </c>
      <c r="D4462" s="283">
        <v>21.52</v>
      </c>
    </row>
    <row r="4463" spans="1:4">
      <c r="A4463" s="268">
        <v>21125</v>
      </c>
      <c r="B4463" s="261" t="s">
        <v>4809</v>
      </c>
      <c r="C4463" s="268" t="s">
        <v>111</v>
      </c>
      <c r="D4463" s="283">
        <v>37.06</v>
      </c>
    </row>
    <row r="4464" spans="1:4">
      <c r="A4464" s="268">
        <v>38028</v>
      </c>
      <c r="B4464" s="261" t="s">
        <v>4810</v>
      </c>
      <c r="C4464" s="268" t="s">
        <v>111</v>
      </c>
      <c r="D4464" s="283">
        <v>64.8</v>
      </c>
    </row>
    <row r="4465" spans="1:4">
      <c r="A4465" s="268">
        <v>38029</v>
      </c>
      <c r="B4465" s="261" t="s">
        <v>4811</v>
      </c>
      <c r="C4465" s="268" t="s">
        <v>111</v>
      </c>
      <c r="D4465" s="283">
        <v>94.84</v>
      </c>
    </row>
    <row r="4466" spans="1:4">
      <c r="A4466" s="268">
        <v>38030</v>
      </c>
      <c r="B4466" s="261" t="s">
        <v>4812</v>
      </c>
      <c r="C4466" s="268" t="s">
        <v>111</v>
      </c>
      <c r="D4466" s="283">
        <v>153.36000000000001</v>
      </c>
    </row>
    <row r="4467" spans="1:4">
      <c r="A4467" s="268">
        <v>38031</v>
      </c>
      <c r="B4467" s="261" t="s">
        <v>4813</v>
      </c>
      <c r="C4467" s="268" t="s">
        <v>111</v>
      </c>
      <c r="D4467" s="283">
        <v>240.72</v>
      </c>
    </row>
    <row r="4468" spans="1:4">
      <c r="A4468" s="268">
        <v>39735</v>
      </c>
      <c r="B4468" s="261" t="s">
        <v>4814</v>
      </c>
      <c r="C4468" s="268" t="s">
        <v>111</v>
      </c>
      <c r="D4468" s="283"/>
    </row>
    <row r="4469" spans="1:4">
      <c r="A4469" s="268">
        <v>39734</v>
      </c>
      <c r="B4469" s="261" t="s">
        <v>4815</v>
      </c>
      <c r="C4469" s="268" t="s">
        <v>111</v>
      </c>
      <c r="D4469" s="283"/>
    </row>
    <row r="4470" spans="1:4">
      <c r="A4470" s="268">
        <v>39736</v>
      </c>
      <c r="B4470" s="261" t="s">
        <v>4816</v>
      </c>
      <c r="C4470" s="268" t="s">
        <v>111</v>
      </c>
      <c r="D4470" s="283"/>
    </row>
    <row r="4471" spans="1:4">
      <c r="A4471" s="268">
        <v>39739</v>
      </c>
      <c r="B4471" s="261" t="s">
        <v>4817</v>
      </c>
      <c r="C4471" s="268" t="s">
        <v>111</v>
      </c>
      <c r="D4471" s="283"/>
    </row>
    <row r="4472" spans="1:4">
      <c r="A4472" s="268">
        <v>39737</v>
      </c>
      <c r="B4472" s="261" t="s">
        <v>4818</v>
      </c>
      <c r="C4472" s="268" t="s">
        <v>111</v>
      </c>
      <c r="D4472" s="283"/>
    </row>
    <row r="4473" spans="1:4">
      <c r="A4473" s="268">
        <v>39738</v>
      </c>
      <c r="B4473" s="261" t="s">
        <v>4819</v>
      </c>
      <c r="C4473" s="268" t="s">
        <v>111</v>
      </c>
      <c r="D4473" s="283"/>
    </row>
    <row r="4474" spans="1:4">
      <c r="A4474" s="268">
        <v>39733</v>
      </c>
      <c r="B4474" s="261" t="s">
        <v>4820</v>
      </c>
      <c r="C4474" s="268" t="s">
        <v>111</v>
      </c>
      <c r="D4474" s="283"/>
    </row>
    <row r="4475" spans="1:4">
      <c r="A4475" s="268">
        <v>39854</v>
      </c>
      <c r="B4475" s="261" t="s">
        <v>4821</v>
      </c>
      <c r="C4475" s="268" t="s">
        <v>111</v>
      </c>
      <c r="D4475" s="283"/>
    </row>
    <row r="4476" spans="1:4">
      <c r="A4476" s="268">
        <v>39740</v>
      </c>
      <c r="B4476" s="261" t="s">
        <v>4822</v>
      </c>
      <c r="C4476" s="268" t="s">
        <v>111</v>
      </c>
      <c r="D4476" s="283"/>
    </row>
    <row r="4477" spans="1:4">
      <c r="A4477" s="268">
        <v>39741</v>
      </c>
      <c r="B4477" s="261" t="s">
        <v>4823</v>
      </c>
      <c r="C4477" s="268" t="s">
        <v>111</v>
      </c>
      <c r="D4477" s="283"/>
    </row>
    <row r="4478" spans="1:4">
      <c r="A4478" s="268">
        <v>39853</v>
      </c>
      <c r="B4478" s="261" t="s">
        <v>4824</v>
      </c>
      <c r="C4478" s="268" t="s">
        <v>111</v>
      </c>
      <c r="D4478" s="283"/>
    </row>
    <row r="4479" spans="1:4">
      <c r="A4479" s="268">
        <v>39742</v>
      </c>
      <c r="B4479" s="261" t="s">
        <v>4825</v>
      </c>
      <c r="C4479" s="268" t="s">
        <v>111</v>
      </c>
      <c r="D4479" s="283"/>
    </row>
    <row r="4480" spans="1:4">
      <c r="A4480" s="268">
        <v>39751</v>
      </c>
      <c r="B4480" s="261" t="s">
        <v>4826</v>
      </c>
      <c r="C4480" s="268" t="s">
        <v>111</v>
      </c>
      <c r="D4480" s="283"/>
    </row>
    <row r="4481" spans="1:4">
      <c r="A4481" s="268">
        <v>39750</v>
      </c>
      <c r="B4481" s="261" t="s">
        <v>4827</v>
      </c>
      <c r="C4481" s="268" t="s">
        <v>111</v>
      </c>
      <c r="D4481" s="283"/>
    </row>
    <row r="4482" spans="1:4">
      <c r="A4482" s="268">
        <v>39749</v>
      </c>
      <c r="B4482" s="261" t="s">
        <v>4828</v>
      </c>
      <c r="C4482" s="268" t="s">
        <v>111</v>
      </c>
      <c r="D4482" s="283"/>
    </row>
    <row r="4483" spans="1:4">
      <c r="A4483" s="268">
        <v>39747</v>
      </c>
      <c r="B4483" s="261" t="s">
        <v>4829</v>
      </c>
      <c r="C4483" s="268" t="s">
        <v>111</v>
      </c>
      <c r="D4483" s="283"/>
    </row>
    <row r="4484" spans="1:4">
      <c r="A4484" s="268">
        <v>39753</v>
      </c>
      <c r="B4484" s="261" t="s">
        <v>4830</v>
      </c>
      <c r="C4484" s="268" t="s">
        <v>111</v>
      </c>
      <c r="D4484" s="283"/>
    </row>
    <row r="4485" spans="1:4">
      <c r="A4485" s="268">
        <v>39752</v>
      </c>
      <c r="B4485" s="261" t="s">
        <v>4831</v>
      </c>
      <c r="C4485" s="268" t="s">
        <v>111</v>
      </c>
      <c r="D4485" s="283"/>
    </row>
    <row r="4486" spans="1:4">
      <c r="A4486" s="268">
        <v>39754</v>
      </c>
      <c r="B4486" s="261" t="s">
        <v>4832</v>
      </c>
      <c r="C4486" s="268" t="s">
        <v>111</v>
      </c>
      <c r="D4486" s="283"/>
    </row>
    <row r="4487" spans="1:4">
      <c r="A4487" s="268">
        <v>39748</v>
      </c>
      <c r="B4487" s="261" t="s">
        <v>4833</v>
      </c>
      <c r="C4487" s="268" t="s">
        <v>111</v>
      </c>
      <c r="D4487" s="283"/>
    </row>
    <row r="4488" spans="1:4">
      <c r="A4488" s="268">
        <v>39755</v>
      </c>
      <c r="B4488" s="261" t="s">
        <v>4834</v>
      </c>
      <c r="C4488" s="268" t="s">
        <v>111</v>
      </c>
      <c r="D4488" s="283"/>
    </row>
    <row r="4489" spans="1:4">
      <c r="A4489" s="268">
        <v>12742</v>
      </c>
      <c r="B4489" s="261" t="s">
        <v>4835</v>
      </c>
      <c r="C4489" s="268" t="s">
        <v>111</v>
      </c>
      <c r="D4489" s="283"/>
    </row>
    <row r="4490" spans="1:4">
      <c r="A4490" s="268">
        <v>12713</v>
      </c>
      <c r="B4490" s="261" t="s">
        <v>4836</v>
      </c>
      <c r="C4490" s="268" t="s">
        <v>111</v>
      </c>
      <c r="D4490" s="283"/>
    </row>
    <row r="4491" spans="1:4">
      <c r="A4491" s="268">
        <v>12743</v>
      </c>
      <c r="B4491" s="261" t="s">
        <v>4837</v>
      </c>
      <c r="C4491" s="268" t="s">
        <v>111</v>
      </c>
      <c r="D4491" s="283"/>
    </row>
    <row r="4492" spans="1:4">
      <c r="A4492" s="268">
        <v>12744</v>
      </c>
      <c r="B4492" s="261" t="s">
        <v>4838</v>
      </c>
      <c r="C4492" s="268" t="s">
        <v>111</v>
      </c>
      <c r="D4492" s="283"/>
    </row>
    <row r="4493" spans="1:4">
      <c r="A4493" s="268">
        <v>12745</v>
      </c>
      <c r="B4493" s="261" t="s">
        <v>4839</v>
      </c>
      <c r="C4493" s="268" t="s">
        <v>111</v>
      </c>
      <c r="D4493" s="283"/>
    </row>
    <row r="4494" spans="1:4">
      <c r="A4494" s="268">
        <v>12746</v>
      </c>
      <c r="B4494" s="261" t="s">
        <v>4840</v>
      </c>
      <c r="C4494" s="268" t="s">
        <v>111</v>
      </c>
      <c r="D4494" s="283"/>
    </row>
    <row r="4495" spans="1:4">
      <c r="A4495" s="268">
        <v>12747</v>
      </c>
      <c r="B4495" s="261" t="s">
        <v>4841</v>
      </c>
      <c r="C4495" s="268" t="s">
        <v>111</v>
      </c>
      <c r="D4495" s="283"/>
    </row>
    <row r="4496" spans="1:4">
      <c r="A4496" s="268">
        <v>12748</v>
      </c>
      <c r="B4496" s="261" t="s">
        <v>4842</v>
      </c>
      <c r="C4496" s="268" t="s">
        <v>111</v>
      </c>
      <c r="D4496" s="283"/>
    </row>
    <row r="4497" spans="1:4">
      <c r="A4497" s="268">
        <v>12749</v>
      </c>
      <c r="B4497" s="261" t="s">
        <v>4843</v>
      </c>
      <c r="C4497" s="268" t="s">
        <v>111</v>
      </c>
      <c r="D4497" s="283"/>
    </row>
    <row r="4498" spans="1:4">
      <c r="A4498" s="268">
        <v>39660</v>
      </c>
      <c r="B4498" s="261" t="s">
        <v>4844</v>
      </c>
      <c r="C4498" s="268" t="s">
        <v>111</v>
      </c>
      <c r="D4498" s="283"/>
    </row>
    <row r="4499" spans="1:4">
      <c r="A4499" s="268">
        <v>39662</v>
      </c>
      <c r="B4499" s="261" t="s">
        <v>4845</v>
      </c>
      <c r="C4499" s="268" t="s">
        <v>111</v>
      </c>
      <c r="D4499" s="283"/>
    </row>
    <row r="4500" spans="1:4">
      <c r="A4500" s="268">
        <v>39661</v>
      </c>
      <c r="B4500" s="261" t="s">
        <v>4846</v>
      </c>
      <c r="C4500" s="268" t="s">
        <v>111</v>
      </c>
      <c r="D4500" s="283"/>
    </row>
    <row r="4501" spans="1:4">
      <c r="A4501" s="268">
        <v>39666</v>
      </c>
      <c r="B4501" s="261" t="s">
        <v>4847</v>
      </c>
      <c r="C4501" s="268" t="s">
        <v>111</v>
      </c>
      <c r="D4501" s="283"/>
    </row>
    <row r="4502" spans="1:4">
      <c r="A4502" s="268">
        <v>39664</v>
      </c>
      <c r="B4502" s="261" t="s">
        <v>4848</v>
      </c>
      <c r="C4502" s="268" t="s">
        <v>111</v>
      </c>
      <c r="D4502" s="283"/>
    </row>
    <row r="4503" spans="1:4">
      <c r="A4503" s="268">
        <v>39663</v>
      </c>
      <c r="B4503" s="261" t="s">
        <v>4849</v>
      </c>
      <c r="C4503" s="268" t="s">
        <v>111</v>
      </c>
      <c r="D4503" s="283"/>
    </row>
    <row r="4504" spans="1:4">
      <c r="A4504" s="268">
        <v>39665</v>
      </c>
      <c r="B4504" s="261" t="s">
        <v>4850</v>
      </c>
      <c r="C4504" s="268" t="s">
        <v>111</v>
      </c>
      <c r="D4504" s="283"/>
    </row>
    <row r="4505" spans="1:4">
      <c r="A4505" s="268">
        <v>7753</v>
      </c>
      <c r="B4505" s="261" t="s">
        <v>4851</v>
      </c>
      <c r="C4505" s="268" t="s">
        <v>111</v>
      </c>
      <c r="D4505" s="283">
        <v>366.52</v>
      </c>
    </row>
    <row r="4506" spans="1:4">
      <c r="A4506" s="268">
        <v>13256</v>
      </c>
      <c r="B4506" s="261" t="s">
        <v>4852</v>
      </c>
      <c r="C4506" s="268" t="s">
        <v>111</v>
      </c>
      <c r="D4506" s="283">
        <v>513.44000000000005</v>
      </c>
    </row>
    <row r="4507" spans="1:4">
      <c r="A4507" s="268">
        <v>7757</v>
      </c>
      <c r="B4507" s="261" t="s">
        <v>4853</v>
      </c>
      <c r="C4507" s="268" t="s">
        <v>111</v>
      </c>
      <c r="D4507" s="283">
        <v>547.41</v>
      </c>
    </row>
    <row r="4508" spans="1:4">
      <c r="A4508" s="268">
        <v>7758</v>
      </c>
      <c r="B4508" s="261" t="s">
        <v>4854</v>
      </c>
      <c r="C4508" s="268" t="s">
        <v>111</v>
      </c>
      <c r="D4508" s="283">
        <v>793.07</v>
      </c>
    </row>
    <row r="4509" spans="1:4">
      <c r="A4509" s="268">
        <v>7759</v>
      </c>
      <c r="B4509" s="261" t="s">
        <v>4855</v>
      </c>
      <c r="C4509" s="268" t="s">
        <v>111</v>
      </c>
      <c r="D4509" s="283">
        <v>2197.6</v>
      </c>
    </row>
    <row r="4510" spans="1:4">
      <c r="A4510" s="268">
        <v>40334</v>
      </c>
      <c r="B4510" s="261" t="s">
        <v>4856</v>
      </c>
      <c r="C4510" s="268" t="s">
        <v>111</v>
      </c>
      <c r="D4510" s="283">
        <v>86.1</v>
      </c>
    </row>
    <row r="4511" spans="1:4">
      <c r="A4511" s="268">
        <v>7745</v>
      </c>
      <c r="B4511" s="261" t="s">
        <v>4857</v>
      </c>
      <c r="C4511" s="268" t="s">
        <v>111</v>
      </c>
      <c r="D4511" s="283">
        <v>97.15</v>
      </c>
    </row>
    <row r="4512" spans="1:4">
      <c r="A4512" s="268">
        <v>7742</v>
      </c>
      <c r="B4512" s="261" t="s">
        <v>4858</v>
      </c>
      <c r="C4512" s="268" t="s">
        <v>111</v>
      </c>
      <c r="D4512" s="283">
        <v>256.24</v>
      </c>
    </row>
    <row r="4513" spans="1:4">
      <c r="A4513" s="268">
        <v>7750</v>
      </c>
      <c r="B4513" s="261" t="s">
        <v>4859</v>
      </c>
      <c r="C4513" s="268" t="s">
        <v>111</v>
      </c>
      <c r="D4513" s="283">
        <v>312.8</v>
      </c>
    </row>
    <row r="4514" spans="1:4">
      <c r="A4514" s="268">
        <v>7756</v>
      </c>
      <c r="B4514" s="261" t="s">
        <v>4860</v>
      </c>
      <c r="C4514" s="268" t="s">
        <v>111</v>
      </c>
      <c r="D4514" s="283">
        <v>359.41</v>
      </c>
    </row>
    <row r="4515" spans="1:4">
      <c r="A4515" s="268">
        <v>7725</v>
      </c>
      <c r="B4515" s="261" t="s">
        <v>4861</v>
      </c>
      <c r="C4515" s="268" t="s">
        <v>111</v>
      </c>
      <c r="D4515" s="283">
        <v>188</v>
      </c>
    </row>
    <row r="4516" spans="1:4">
      <c r="A4516" s="268">
        <v>7765</v>
      </c>
      <c r="B4516" s="261" t="s">
        <v>4862</v>
      </c>
      <c r="C4516" s="268" t="s">
        <v>111</v>
      </c>
      <c r="D4516" s="283">
        <v>402.85</v>
      </c>
    </row>
    <row r="4517" spans="1:4">
      <c r="A4517" s="268">
        <v>12569</v>
      </c>
      <c r="B4517" s="261" t="s">
        <v>4863</v>
      </c>
      <c r="C4517" s="268" t="s">
        <v>111</v>
      </c>
      <c r="D4517" s="283">
        <v>556.1</v>
      </c>
    </row>
    <row r="4518" spans="1:4">
      <c r="A4518" s="268">
        <v>7766</v>
      </c>
      <c r="B4518" s="261" t="s">
        <v>4864</v>
      </c>
      <c r="C4518" s="268" t="s">
        <v>111</v>
      </c>
      <c r="D4518" s="283">
        <v>590.85</v>
      </c>
    </row>
    <row r="4519" spans="1:4">
      <c r="A4519" s="268">
        <v>7767</v>
      </c>
      <c r="B4519" s="261" t="s">
        <v>4865</v>
      </c>
      <c r="C4519" s="268" t="s">
        <v>111</v>
      </c>
      <c r="D4519" s="283">
        <v>848.36</v>
      </c>
    </row>
    <row r="4520" spans="1:4">
      <c r="A4520" s="268">
        <v>7727</v>
      </c>
      <c r="B4520" s="261" t="s">
        <v>4866</v>
      </c>
      <c r="C4520" s="268" t="s">
        <v>111</v>
      </c>
      <c r="D4520" s="283">
        <v>2464.5300000000002</v>
      </c>
    </row>
    <row r="4521" spans="1:4">
      <c r="A4521" s="268">
        <v>7760</v>
      </c>
      <c r="B4521" s="261" t="s">
        <v>4867</v>
      </c>
      <c r="C4521" s="268" t="s">
        <v>111</v>
      </c>
      <c r="D4521" s="283">
        <v>97.94</v>
      </c>
    </row>
    <row r="4522" spans="1:4">
      <c r="A4522" s="268">
        <v>7761</v>
      </c>
      <c r="B4522" s="261" t="s">
        <v>4868</v>
      </c>
      <c r="C4522" s="268" t="s">
        <v>111</v>
      </c>
      <c r="D4522" s="283">
        <v>102.68</v>
      </c>
    </row>
    <row r="4523" spans="1:4">
      <c r="A4523" s="268">
        <v>7752</v>
      </c>
      <c r="B4523" s="261" t="s">
        <v>4869</v>
      </c>
      <c r="C4523" s="268" t="s">
        <v>111</v>
      </c>
      <c r="D4523" s="283">
        <v>124.8</v>
      </c>
    </row>
    <row r="4524" spans="1:4">
      <c r="A4524" s="268">
        <v>7762</v>
      </c>
      <c r="B4524" s="261" t="s">
        <v>4870</v>
      </c>
      <c r="C4524" s="268" t="s">
        <v>111</v>
      </c>
      <c r="D4524" s="283">
        <v>163.11000000000001</v>
      </c>
    </row>
    <row r="4525" spans="1:4">
      <c r="A4525" s="268">
        <v>7722</v>
      </c>
      <c r="B4525" s="261" t="s">
        <v>4871</v>
      </c>
      <c r="C4525" s="268" t="s">
        <v>111</v>
      </c>
      <c r="D4525" s="283">
        <v>249.61</v>
      </c>
    </row>
    <row r="4526" spans="1:4">
      <c r="A4526" s="268">
        <v>7763</v>
      </c>
      <c r="B4526" s="261" t="s">
        <v>4872</v>
      </c>
      <c r="C4526" s="268" t="s">
        <v>111</v>
      </c>
      <c r="D4526" s="283">
        <v>304.11</v>
      </c>
    </row>
    <row r="4527" spans="1:4">
      <c r="A4527" s="268">
        <v>7764</v>
      </c>
      <c r="B4527" s="261" t="s">
        <v>4873</v>
      </c>
      <c r="C4527" s="268" t="s">
        <v>111</v>
      </c>
      <c r="D4527" s="283">
        <v>363.36</v>
      </c>
    </row>
    <row r="4528" spans="1:4">
      <c r="A4528" s="268">
        <v>12572</v>
      </c>
      <c r="B4528" s="261" t="s">
        <v>4874</v>
      </c>
      <c r="C4528" s="268" t="s">
        <v>111</v>
      </c>
      <c r="D4528" s="283">
        <v>513.44000000000005</v>
      </c>
    </row>
    <row r="4529" spans="1:4">
      <c r="A4529" s="268">
        <v>12573</v>
      </c>
      <c r="B4529" s="261" t="s">
        <v>4875</v>
      </c>
      <c r="C4529" s="268" t="s">
        <v>111</v>
      </c>
      <c r="D4529" s="283">
        <v>675.37</v>
      </c>
    </row>
    <row r="4530" spans="1:4">
      <c r="A4530" s="268">
        <v>12574</v>
      </c>
      <c r="B4530" s="261" t="s">
        <v>4876</v>
      </c>
      <c r="C4530" s="268" t="s">
        <v>111</v>
      </c>
      <c r="D4530" s="283">
        <v>816.61</v>
      </c>
    </row>
    <row r="4531" spans="1:4">
      <c r="A4531" s="268">
        <v>12575</v>
      </c>
      <c r="B4531" s="261" t="s">
        <v>4877</v>
      </c>
      <c r="C4531" s="268" t="s">
        <v>111</v>
      </c>
      <c r="D4531" s="283">
        <v>1240.1600000000001</v>
      </c>
    </row>
    <row r="4532" spans="1:4">
      <c r="A4532" s="268">
        <v>12576</v>
      </c>
      <c r="B4532" s="261" t="s">
        <v>4878</v>
      </c>
      <c r="C4532" s="268" t="s">
        <v>111</v>
      </c>
      <c r="D4532" s="283">
        <v>150.08000000000001</v>
      </c>
    </row>
    <row r="4533" spans="1:4">
      <c r="A4533" s="268">
        <v>12577</v>
      </c>
      <c r="B4533" s="261" t="s">
        <v>4879</v>
      </c>
      <c r="C4533" s="268" t="s">
        <v>111</v>
      </c>
      <c r="D4533" s="283">
        <v>202.21</v>
      </c>
    </row>
    <row r="4534" spans="1:4">
      <c r="A4534" s="268">
        <v>12578</v>
      </c>
      <c r="B4534" s="261" t="s">
        <v>4880</v>
      </c>
      <c r="C4534" s="268" t="s">
        <v>111</v>
      </c>
      <c r="D4534" s="283">
        <v>244.87</v>
      </c>
    </row>
    <row r="4535" spans="1:4">
      <c r="A4535" s="268">
        <v>12579</v>
      </c>
      <c r="B4535" s="261" t="s">
        <v>4881</v>
      </c>
      <c r="C4535" s="268" t="s">
        <v>111</v>
      </c>
      <c r="D4535" s="283">
        <v>421.81</v>
      </c>
    </row>
    <row r="4536" spans="1:4">
      <c r="A4536" s="268">
        <v>12580</v>
      </c>
      <c r="B4536" s="261" t="s">
        <v>4882</v>
      </c>
      <c r="C4536" s="268" t="s">
        <v>111</v>
      </c>
      <c r="D4536" s="283">
        <v>439.5</v>
      </c>
    </row>
    <row r="4537" spans="1:4">
      <c r="A4537" s="268">
        <v>12581</v>
      </c>
      <c r="B4537" s="261" t="s">
        <v>4883</v>
      </c>
      <c r="C4537" s="268" t="s">
        <v>111</v>
      </c>
      <c r="D4537" s="283">
        <v>470.78</v>
      </c>
    </row>
    <row r="4538" spans="1:4">
      <c r="A4538" s="268">
        <v>7720</v>
      </c>
      <c r="B4538" s="261" t="s">
        <v>4884</v>
      </c>
      <c r="C4538" s="268" t="s">
        <v>111</v>
      </c>
      <c r="D4538" s="283">
        <v>736.2</v>
      </c>
    </row>
    <row r="4539" spans="1:4">
      <c r="A4539" s="268">
        <v>40335</v>
      </c>
      <c r="B4539" s="261" t="s">
        <v>4885</v>
      </c>
      <c r="C4539" s="268" t="s">
        <v>111</v>
      </c>
      <c r="D4539" s="283">
        <v>154.03</v>
      </c>
    </row>
    <row r="4540" spans="1:4">
      <c r="A4540" s="268">
        <v>7740</v>
      </c>
      <c r="B4540" s="261" t="s">
        <v>4886</v>
      </c>
      <c r="C4540" s="268" t="s">
        <v>111</v>
      </c>
      <c r="D4540" s="283">
        <v>157.97999999999999</v>
      </c>
    </row>
    <row r="4541" spans="1:4">
      <c r="A4541" s="268">
        <v>7741</v>
      </c>
      <c r="B4541" s="261" t="s">
        <v>4887</v>
      </c>
      <c r="C4541" s="268" t="s">
        <v>111</v>
      </c>
      <c r="D4541" s="283">
        <v>292.26</v>
      </c>
    </row>
    <row r="4542" spans="1:4">
      <c r="A4542" s="268">
        <v>7774</v>
      </c>
      <c r="B4542" s="261" t="s">
        <v>4888</v>
      </c>
      <c r="C4542" s="268" t="s">
        <v>111</v>
      </c>
      <c r="D4542" s="283">
        <v>358.62</v>
      </c>
    </row>
    <row r="4543" spans="1:4">
      <c r="A4543" s="268">
        <v>7744</v>
      </c>
      <c r="B4543" s="261" t="s">
        <v>4889</v>
      </c>
      <c r="C4543" s="268" t="s">
        <v>111</v>
      </c>
      <c r="D4543" s="283">
        <v>468.42</v>
      </c>
    </row>
    <row r="4544" spans="1:4">
      <c r="A4544" s="268">
        <v>7773</v>
      </c>
      <c r="B4544" s="261" t="s">
        <v>4890</v>
      </c>
      <c r="C4544" s="268" t="s">
        <v>111</v>
      </c>
      <c r="D4544" s="283">
        <v>478.76</v>
      </c>
    </row>
    <row r="4545" spans="1:4">
      <c r="A4545" s="268">
        <v>7754</v>
      </c>
      <c r="B4545" s="261" t="s">
        <v>4891</v>
      </c>
      <c r="C4545" s="268" t="s">
        <v>111</v>
      </c>
      <c r="D4545" s="283">
        <v>725.93</v>
      </c>
    </row>
    <row r="4546" spans="1:4">
      <c r="A4546" s="268">
        <v>7735</v>
      </c>
      <c r="B4546" s="261" t="s">
        <v>4892</v>
      </c>
      <c r="C4546" s="268" t="s">
        <v>111</v>
      </c>
      <c r="D4546" s="283">
        <v>940</v>
      </c>
    </row>
    <row r="4547" spans="1:4">
      <c r="A4547" s="268">
        <v>7755</v>
      </c>
      <c r="B4547" s="261" t="s">
        <v>4893</v>
      </c>
      <c r="C4547" s="268" t="s">
        <v>111</v>
      </c>
      <c r="D4547" s="283">
        <v>186.42</v>
      </c>
    </row>
    <row r="4548" spans="1:4">
      <c r="A4548" s="268">
        <v>7776</v>
      </c>
      <c r="B4548" s="261" t="s">
        <v>4894</v>
      </c>
      <c r="C4548" s="268" t="s">
        <v>111</v>
      </c>
      <c r="D4548" s="283">
        <v>388.63</v>
      </c>
    </row>
    <row r="4549" spans="1:4">
      <c r="A4549" s="268">
        <v>7743</v>
      </c>
      <c r="B4549" s="261" t="s">
        <v>4895</v>
      </c>
      <c r="C4549" s="268" t="s">
        <v>111</v>
      </c>
      <c r="D4549" s="283">
        <v>411.54</v>
      </c>
    </row>
    <row r="4550" spans="1:4">
      <c r="A4550" s="268">
        <v>7733</v>
      </c>
      <c r="B4550" s="261" t="s">
        <v>4896</v>
      </c>
      <c r="C4550" s="268" t="s">
        <v>111</v>
      </c>
      <c r="D4550" s="283">
        <v>537.14</v>
      </c>
    </row>
    <row r="4551" spans="1:4">
      <c r="A4551" s="268">
        <v>7775</v>
      </c>
      <c r="B4551" s="261" t="s">
        <v>4897</v>
      </c>
      <c r="C4551" s="268" t="s">
        <v>111</v>
      </c>
      <c r="D4551" s="283">
        <v>588.48</v>
      </c>
    </row>
    <row r="4552" spans="1:4">
      <c r="A4552" s="268">
        <v>7734</v>
      </c>
      <c r="B4552" s="261" t="s">
        <v>4898</v>
      </c>
      <c r="C4552" s="268" t="s">
        <v>111</v>
      </c>
      <c r="D4552" s="283">
        <v>833.36</v>
      </c>
    </row>
    <row r="4553" spans="1:4">
      <c r="A4553" s="268">
        <v>7714</v>
      </c>
      <c r="B4553" s="261" t="s">
        <v>4899</v>
      </c>
      <c r="C4553" s="268" t="s">
        <v>111</v>
      </c>
      <c r="D4553" s="283">
        <v>116.11</v>
      </c>
    </row>
    <row r="4554" spans="1:4">
      <c r="A4554" s="268">
        <v>37449</v>
      </c>
      <c r="B4554" s="261" t="s">
        <v>4900</v>
      </c>
      <c r="C4554" s="268" t="s">
        <v>111</v>
      </c>
      <c r="D4554" s="283"/>
    </row>
    <row r="4555" spans="1:4">
      <c r="A4555" s="268">
        <v>37450</v>
      </c>
      <c r="B4555" s="261" t="s">
        <v>4901</v>
      </c>
      <c r="C4555" s="268" t="s">
        <v>111</v>
      </c>
      <c r="D4555" s="283"/>
    </row>
    <row r="4556" spans="1:4">
      <c r="A4556" s="268">
        <v>37451</v>
      </c>
      <c r="B4556" s="261" t="s">
        <v>4902</v>
      </c>
      <c r="C4556" s="268" t="s">
        <v>111</v>
      </c>
      <c r="D4556" s="283"/>
    </row>
    <row r="4557" spans="1:4">
      <c r="A4557" s="268">
        <v>37452</v>
      </c>
      <c r="B4557" s="261" t="s">
        <v>4903</v>
      </c>
      <c r="C4557" s="268" t="s">
        <v>111</v>
      </c>
      <c r="D4557" s="283"/>
    </row>
    <row r="4558" spans="1:4">
      <c r="A4558" s="268">
        <v>37453</v>
      </c>
      <c r="B4558" s="261" t="s">
        <v>4904</v>
      </c>
      <c r="C4558" s="268" t="s">
        <v>111</v>
      </c>
      <c r="D4558" s="283"/>
    </row>
    <row r="4559" spans="1:4">
      <c r="A4559" s="268">
        <v>7778</v>
      </c>
      <c r="B4559" s="261" t="s">
        <v>4905</v>
      </c>
      <c r="C4559" s="268" t="s">
        <v>111</v>
      </c>
      <c r="D4559" s="283"/>
    </row>
    <row r="4560" spans="1:4">
      <c r="A4560" s="268">
        <v>7796</v>
      </c>
      <c r="B4560" s="261" t="s">
        <v>4906</v>
      </c>
      <c r="C4560" s="268" t="s">
        <v>111</v>
      </c>
      <c r="D4560" s="283"/>
    </row>
    <row r="4561" spans="1:4">
      <c r="A4561" s="268">
        <v>7781</v>
      </c>
      <c r="B4561" s="261" t="s">
        <v>4907</v>
      </c>
      <c r="C4561" s="268" t="s">
        <v>111</v>
      </c>
      <c r="D4561" s="283"/>
    </row>
    <row r="4562" spans="1:4">
      <c r="A4562" s="268">
        <v>7795</v>
      </c>
      <c r="B4562" s="261" t="s">
        <v>4908</v>
      </c>
      <c r="C4562" s="268" t="s">
        <v>111</v>
      </c>
      <c r="D4562" s="283"/>
    </row>
    <row r="4563" spans="1:4">
      <c r="A4563" s="268">
        <v>7791</v>
      </c>
      <c r="B4563" s="261" t="s">
        <v>4909</v>
      </c>
      <c r="C4563" s="268" t="s">
        <v>111</v>
      </c>
      <c r="D4563" s="283"/>
    </row>
    <row r="4564" spans="1:4">
      <c r="A4564" s="268">
        <v>7783</v>
      </c>
      <c r="B4564" s="261" t="s">
        <v>4910</v>
      </c>
      <c r="C4564" s="268" t="s">
        <v>111</v>
      </c>
      <c r="D4564" s="283"/>
    </row>
    <row r="4565" spans="1:4">
      <c r="A4565" s="268">
        <v>7790</v>
      </c>
      <c r="B4565" s="261" t="s">
        <v>4911</v>
      </c>
      <c r="C4565" s="268" t="s">
        <v>111</v>
      </c>
      <c r="D4565" s="283"/>
    </row>
    <row r="4566" spans="1:4">
      <c r="A4566" s="268">
        <v>7785</v>
      </c>
      <c r="B4566" s="261" t="s">
        <v>4912</v>
      </c>
      <c r="C4566" s="268" t="s">
        <v>111</v>
      </c>
      <c r="D4566" s="283"/>
    </row>
    <row r="4567" spans="1:4">
      <c r="A4567" s="268">
        <v>7792</v>
      </c>
      <c r="B4567" s="261" t="s">
        <v>4913</v>
      </c>
      <c r="C4567" s="268" t="s">
        <v>111</v>
      </c>
      <c r="D4567" s="283"/>
    </row>
    <row r="4568" spans="1:4">
      <c r="A4568" s="268">
        <v>7793</v>
      </c>
      <c r="B4568" s="261" t="s">
        <v>4914</v>
      </c>
      <c r="C4568" s="268" t="s">
        <v>111</v>
      </c>
      <c r="D4568" s="283"/>
    </row>
    <row r="4569" spans="1:4">
      <c r="A4569" s="268">
        <v>13159</v>
      </c>
      <c r="B4569" s="261" t="s">
        <v>4915</v>
      </c>
      <c r="C4569" s="268" t="s">
        <v>111</v>
      </c>
      <c r="D4569" s="283"/>
    </row>
    <row r="4570" spans="1:4">
      <c r="A4570" s="268">
        <v>13168</v>
      </c>
      <c r="B4570" s="261" t="s">
        <v>4916</v>
      </c>
      <c r="C4570" s="268" t="s">
        <v>111</v>
      </c>
      <c r="D4570" s="283"/>
    </row>
    <row r="4571" spans="1:4">
      <c r="A4571" s="268">
        <v>13173</v>
      </c>
      <c r="B4571" s="261" t="s">
        <v>4917</v>
      </c>
      <c r="C4571" s="268" t="s">
        <v>111</v>
      </c>
      <c r="D4571" s="283"/>
    </row>
    <row r="4572" spans="1:4">
      <c r="A4572" s="268">
        <v>12583</v>
      </c>
      <c r="B4572" s="261" t="s">
        <v>4918</v>
      </c>
      <c r="C4572" s="268" t="s">
        <v>111</v>
      </c>
      <c r="D4572" s="283"/>
    </row>
    <row r="4573" spans="1:4">
      <c r="A4573" s="268">
        <v>12584</v>
      </c>
      <c r="B4573" s="261" t="s">
        <v>4919</v>
      </c>
      <c r="C4573" s="268" t="s">
        <v>111</v>
      </c>
      <c r="D4573" s="283"/>
    </row>
    <row r="4574" spans="1:4">
      <c r="A4574" s="268">
        <v>12613</v>
      </c>
      <c r="B4574" s="261" t="s">
        <v>4920</v>
      </c>
      <c r="C4574" s="268" t="s">
        <v>347</v>
      </c>
      <c r="D4574" s="283">
        <v>20.18</v>
      </c>
    </row>
    <row r="4575" spans="1:4">
      <c r="A4575" s="268">
        <v>1031</v>
      </c>
      <c r="B4575" s="261" t="s">
        <v>4921</v>
      </c>
      <c r="C4575" s="268" t="s">
        <v>347</v>
      </c>
      <c r="D4575" s="283">
        <v>15</v>
      </c>
    </row>
    <row r="4576" spans="1:4">
      <c r="A4576" s="268">
        <v>39707</v>
      </c>
      <c r="B4576" s="261" t="s">
        <v>4922</v>
      </c>
      <c r="C4576" s="268" t="s">
        <v>111</v>
      </c>
      <c r="D4576" s="283"/>
    </row>
    <row r="4577" spans="1:4">
      <c r="A4577" s="268">
        <v>39708</v>
      </c>
      <c r="B4577" s="261" t="s">
        <v>4923</v>
      </c>
      <c r="C4577" s="268" t="s">
        <v>111</v>
      </c>
      <c r="D4577" s="283"/>
    </row>
    <row r="4578" spans="1:4">
      <c r="A4578" s="268">
        <v>39710</v>
      </c>
      <c r="B4578" s="261" t="s">
        <v>4924</v>
      </c>
      <c r="C4578" s="268" t="s">
        <v>111</v>
      </c>
      <c r="D4578" s="283"/>
    </row>
    <row r="4579" spans="1:4">
      <c r="A4579" s="268">
        <v>39709</v>
      </c>
      <c r="B4579" s="261" t="s">
        <v>4925</v>
      </c>
      <c r="C4579" s="268" t="s">
        <v>111</v>
      </c>
      <c r="D4579" s="283"/>
    </row>
    <row r="4580" spans="1:4">
      <c r="A4580" s="268">
        <v>39711</v>
      </c>
      <c r="B4580" s="261" t="s">
        <v>4926</v>
      </c>
      <c r="C4580" s="268" t="s">
        <v>111</v>
      </c>
      <c r="D4580" s="283"/>
    </row>
    <row r="4581" spans="1:4">
      <c r="A4581" s="268">
        <v>39714</v>
      </c>
      <c r="B4581" s="261" t="s">
        <v>4927</v>
      </c>
      <c r="C4581" s="268" t="s">
        <v>111</v>
      </c>
      <c r="D4581" s="283"/>
    </row>
    <row r="4582" spans="1:4">
      <c r="A4582" s="268">
        <v>39712</v>
      </c>
      <c r="B4582" s="261" t="s">
        <v>4928</v>
      </c>
      <c r="C4582" s="268" t="s">
        <v>111</v>
      </c>
      <c r="D4582" s="283"/>
    </row>
    <row r="4583" spans="1:4">
      <c r="A4583" s="268">
        <v>39713</v>
      </c>
      <c r="B4583" s="261" t="s">
        <v>4929</v>
      </c>
      <c r="C4583" s="268" t="s">
        <v>111</v>
      </c>
      <c r="D4583" s="283"/>
    </row>
    <row r="4584" spans="1:4">
      <c r="A4584" s="268">
        <v>39715</v>
      </c>
      <c r="B4584" s="261" t="s">
        <v>4930</v>
      </c>
      <c r="C4584" s="268" t="s">
        <v>111</v>
      </c>
      <c r="D4584" s="283"/>
    </row>
    <row r="4585" spans="1:4">
      <c r="A4585" s="268">
        <v>39716</v>
      </c>
      <c r="B4585" s="261" t="s">
        <v>4931</v>
      </c>
      <c r="C4585" s="268" t="s">
        <v>111</v>
      </c>
      <c r="D4585" s="283"/>
    </row>
    <row r="4586" spans="1:4">
      <c r="A4586" s="268">
        <v>39718</v>
      </c>
      <c r="B4586" s="261" t="s">
        <v>4932</v>
      </c>
      <c r="C4586" s="268" t="s">
        <v>111</v>
      </c>
      <c r="D4586" s="283"/>
    </row>
    <row r="4587" spans="1:4">
      <c r="A4587" s="268">
        <v>9813</v>
      </c>
      <c r="B4587" s="261" t="s">
        <v>4933</v>
      </c>
      <c r="C4587" s="268" t="s">
        <v>111</v>
      </c>
      <c r="D4587" s="283"/>
    </row>
    <row r="4588" spans="1:4">
      <c r="A4588" s="268">
        <v>9815</v>
      </c>
      <c r="B4588" s="261" t="s">
        <v>4934</v>
      </c>
      <c r="C4588" s="268" t="s">
        <v>111</v>
      </c>
      <c r="D4588" s="283"/>
    </row>
    <row r="4589" spans="1:4">
      <c r="A4589" s="268">
        <v>44543</v>
      </c>
      <c r="B4589" s="261" t="s">
        <v>4935</v>
      </c>
      <c r="C4589" s="268" t="s">
        <v>111</v>
      </c>
      <c r="D4589" s="283"/>
    </row>
    <row r="4590" spans="1:4">
      <c r="A4590" s="268">
        <v>44526</v>
      </c>
      <c r="B4590" s="261" t="s">
        <v>4936</v>
      </c>
      <c r="C4590" s="268" t="s">
        <v>111</v>
      </c>
      <c r="D4590" s="283"/>
    </row>
    <row r="4591" spans="1:4">
      <c r="A4591" s="268">
        <v>44545</v>
      </c>
      <c r="B4591" s="261" t="s">
        <v>4937</v>
      </c>
      <c r="C4591" s="268" t="s">
        <v>111</v>
      </c>
      <c r="D4591" s="283"/>
    </row>
    <row r="4592" spans="1:4">
      <c r="A4592" s="268">
        <v>44525</v>
      </c>
      <c r="B4592" s="261" t="s">
        <v>4938</v>
      </c>
      <c r="C4592" s="268" t="s">
        <v>111</v>
      </c>
      <c r="D4592" s="283"/>
    </row>
    <row r="4593" spans="1:4">
      <c r="A4593" s="268">
        <v>44547</v>
      </c>
      <c r="B4593" s="261" t="s">
        <v>4939</v>
      </c>
      <c r="C4593" s="268" t="s">
        <v>111</v>
      </c>
      <c r="D4593" s="283"/>
    </row>
    <row r="4594" spans="1:4">
      <c r="A4594" s="268">
        <v>44519</v>
      </c>
      <c r="B4594" s="261" t="s">
        <v>4940</v>
      </c>
      <c r="C4594" s="268" t="s">
        <v>111</v>
      </c>
      <c r="D4594" s="283"/>
    </row>
    <row r="4595" spans="1:4">
      <c r="A4595" s="268">
        <v>44520</v>
      </c>
      <c r="B4595" s="261" t="s">
        <v>4941</v>
      </c>
      <c r="C4595" s="268" t="s">
        <v>111</v>
      </c>
      <c r="D4595" s="283"/>
    </row>
    <row r="4596" spans="1:4">
      <c r="A4596" s="268">
        <v>44521</v>
      </c>
      <c r="B4596" s="261" t="s">
        <v>4942</v>
      </c>
      <c r="C4596" s="268" t="s">
        <v>111</v>
      </c>
      <c r="D4596" s="283"/>
    </row>
    <row r="4597" spans="1:4">
      <c r="A4597" s="268">
        <v>44522</v>
      </c>
      <c r="B4597" s="261" t="s">
        <v>4943</v>
      </c>
      <c r="C4597" s="268" t="s">
        <v>111</v>
      </c>
      <c r="D4597" s="283"/>
    </row>
    <row r="4598" spans="1:4">
      <c r="A4598" s="268">
        <v>44523</v>
      </c>
      <c r="B4598" s="261" t="s">
        <v>4944</v>
      </c>
      <c r="C4598" s="268" t="s">
        <v>111</v>
      </c>
      <c r="D4598" s="283"/>
    </row>
    <row r="4599" spans="1:4">
      <c r="A4599" s="268">
        <v>44527</v>
      </c>
      <c r="B4599" s="261" t="s">
        <v>4945</v>
      </c>
      <c r="C4599" s="268" t="s">
        <v>111</v>
      </c>
      <c r="D4599" s="283"/>
    </row>
    <row r="4600" spans="1:4">
      <c r="A4600" s="268">
        <v>44524</v>
      </c>
      <c r="B4600" s="261" t="s">
        <v>4946</v>
      </c>
      <c r="C4600" s="268" t="s">
        <v>111</v>
      </c>
      <c r="D4600" s="283"/>
    </row>
    <row r="4601" spans="1:4">
      <c r="A4601" s="268">
        <v>44542</v>
      </c>
      <c r="B4601" s="261" t="s">
        <v>4947</v>
      </c>
      <c r="C4601" s="268" t="s">
        <v>111</v>
      </c>
      <c r="D4601" s="283"/>
    </row>
    <row r="4602" spans="1:4">
      <c r="A4602" s="268">
        <v>9877</v>
      </c>
      <c r="B4602" s="261" t="s">
        <v>4948</v>
      </c>
      <c r="C4602" s="268" t="s">
        <v>111</v>
      </c>
      <c r="D4602" s="283">
        <v>103.06</v>
      </c>
    </row>
    <row r="4603" spans="1:4">
      <c r="A4603" s="268">
        <v>9878</v>
      </c>
      <c r="B4603" s="261" t="s">
        <v>4949</v>
      </c>
      <c r="C4603" s="268" t="s">
        <v>111</v>
      </c>
      <c r="D4603" s="283">
        <v>126.87</v>
      </c>
    </row>
    <row r="4604" spans="1:4">
      <c r="A4604" s="268">
        <v>41986</v>
      </c>
      <c r="B4604" s="261" t="s">
        <v>4950</v>
      </c>
      <c r="C4604" s="268" t="s">
        <v>111</v>
      </c>
      <c r="D4604" s="283">
        <v>4172.67</v>
      </c>
    </row>
    <row r="4605" spans="1:4">
      <c r="A4605" s="268">
        <v>43422</v>
      </c>
      <c r="B4605" s="261" t="s">
        <v>4951</v>
      </c>
      <c r="C4605" s="268" t="s">
        <v>111</v>
      </c>
      <c r="D4605" s="283">
        <v>5117.37</v>
      </c>
    </row>
    <row r="4606" spans="1:4">
      <c r="A4606" s="268">
        <v>41987</v>
      </c>
      <c r="B4606" s="261" t="s">
        <v>4952</v>
      </c>
      <c r="C4606" s="268" t="s">
        <v>111</v>
      </c>
      <c r="D4606" s="283">
        <v>5931.46</v>
      </c>
    </row>
    <row r="4607" spans="1:4">
      <c r="A4607" s="268">
        <v>41988</v>
      </c>
      <c r="B4607" s="261" t="s">
        <v>4953</v>
      </c>
      <c r="C4607" s="268" t="s">
        <v>111</v>
      </c>
      <c r="D4607" s="283">
        <v>7834.61</v>
      </c>
    </row>
    <row r="4608" spans="1:4">
      <c r="A4608" s="268">
        <v>41697</v>
      </c>
      <c r="B4608" s="261" t="s">
        <v>4954</v>
      </c>
      <c r="C4608" s="268" t="s">
        <v>111</v>
      </c>
      <c r="D4608" s="283">
        <v>1388.66</v>
      </c>
    </row>
    <row r="4609" spans="1:4">
      <c r="A4609" s="268">
        <v>41985</v>
      </c>
      <c r="B4609" s="261" t="s">
        <v>4955</v>
      </c>
      <c r="C4609" s="268" t="s">
        <v>111</v>
      </c>
      <c r="D4609" s="283">
        <v>1934.03</v>
      </c>
    </row>
    <row r="4610" spans="1:4">
      <c r="A4610" s="268">
        <v>41699</v>
      </c>
      <c r="B4610" s="261" t="s">
        <v>4956</v>
      </c>
      <c r="C4610" s="268" t="s">
        <v>111</v>
      </c>
      <c r="D4610" s="283">
        <v>2753.97</v>
      </c>
    </row>
    <row r="4611" spans="1:4">
      <c r="A4611" s="268">
        <v>38053</v>
      </c>
      <c r="B4611" s="261" t="s">
        <v>4957</v>
      </c>
      <c r="C4611" s="268" t="s">
        <v>111</v>
      </c>
      <c r="D4611" s="283"/>
    </row>
    <row r="4612" spans="1:4">
      <c r="A4612" s="268">
        <v>38054</v>
      </c>
      <c r="B4612" s="261" t="s">
        <v>4958</v>
      </c>
      <c r="C4612" s="268" t="s">
        <v>111</v>
      </c>
      <c r="D4612" s="283"/>
    </row>
    <row r="4613" spans="1:4">
      <c r="A4613" s="268">
        <v>38052</v>
      </c>
      <c r="B4613" s="261" t="s">
        <v>4959</v>
      </c>
      <c r="C4613" s="268" t="s">
        <v>111</v>
      </c>
      <c r="D4613" s="283"/>
    </row>
    <row r="4614" spans="1:4">
      <c r="A4614" s="268">
        <v>38051</v>
      </c>
      <c r="B4614" s="261" t="s">
        <v>4960</v>
      </c>
      <c r="C4614" s="268" t="s">
        <v>111</v>
      </c>
      <c r="D4614" s="283"/>
    </row>
    <row r="4615" spans="1:4">
      <c r="A4615" s="268">
        <v>38787</v>
      </c>
      <c r="B4615" s="261" t="s">
        <v>4961</v>
      </c>
      <c r="C4615" s="268" t="s">
        <v>111</v>
      </c>
      <c r="D4615" s="283"/>
    </row>
    <row r="4616" spans="1:4">
      <c r="A4616" s="268">
        <v>38825</v>
      </c>
      <c r="B4616" s="261" t="s">
        <v>4962</v>
      </c>
      <c r="C4616" s="268" t="s">
        <v>111</v>
      </c>
      <c r="D4616" s="283"/>
    </row>
    <row r="4617" spans="1:4">
      <c r="A4617" s="268">
        <v>38826</v>
      </c>
      <c r="B4617" s="261" t="s">
        <v>4963</v>
      </c>
      <c r="C4617" s="268" t="s">
        <v>111</v>
      </c>
      <c r="D4617" s="283"/>
    </row>
    <row r="4618" spans="1:4">
      <c r="A4618" s="268">
        <v>38827</v>
      </c>
      <c r="B4618" s="261" t="s">
        <v>4964</v>
      </c>
      <c r="C4618" s="268" t="s">
        <v>111</v>
      </c>
      <c r="D4618" s="283"/>
    </row>
    <row r="4619" spans="1:4">
      <c r="A4619" s="268">
        <v>38828</v>
      </c>
      <c r="B4619" s="261" t="s">
        <v>4965</v>
      </c>
      <c r="C4619" s="268" t="s">
        <v>111</v>
      </c>
      <c r="D4619" s="283"/>
    </row>
    <row r="4620" spans="1:4">
      <c r="A4620" s="268">
        <v>38829</v>
      </c>
      <c r="B4620" s="261" t="s">
        <v>4966</v>
      </c>
      <c r="C4620" s="268" t="s">
        <v>111</v>
      </c>
      <c r="D4620" s="283"/>
    </row>
    <row r="4621" spans="1:4">
      <c r="A4621" s="268">
        <v>38830</v>
      </c>
      <c r="B4621" s="261" t="s">
        <v>4967</v>
      </c>
      <c r="C4621" s="268" t="s">
        <v>111</v>
      </c>
      <c r="D4621" s="283"/>
    </row>
    <row r="4622" spans="1:4">
      <c r="A4622" s="268">
        <v>38831</v>
      </c>
      <c r="B4622" s="261" t="s">
        <v>4968</v>
      </c>
      <c r="C4622" s="268" t="s">
        <v>111</v>
      </c>
      <c r="D4622" s="283"/>
    </row>
    <row r="4623" spans="1:4">
      <c r="A4623" s="268">
        <v>36274</v>
      </c>
      <c r="B4623" s="261" t="s">
        <v>4969</v>
      </c>
      <c r="C4623" s="268" t="s">
        <v>111</v>
      </c>
      <c r="D4623" s="283"/>
    </row>
    <row r="4624" spans="1:4">
      <c r="A4624" s="268">
        <v>36278</v>
      </c>
      <c r="B4624" s="261" t="s">
        <v>4970</v>
      </c>
      <c r="C4624" s="268" t="s">
        <v>111</v>
      </c>
      <c r="D4624" s="283"/>
    </row>
    <row r="4625" spans="1:4">
      <c r="A4625" s="268">
        <v>38977</v>
      </c>
      <c r="B4625" s="261" t="s">
        <v>4971</v>
      </c>
      <c r="C4625" s="268" t="s">
        <v>111</v>
      </c>
      <c r="D4625" s="283"/>
    </row>
    <row r="4626" spans="1:4">
      <c r="A4626" s="268">
        <v>38971</v>
      </c>
      <c r="B4626" s="261" t="s">
        <v>4972</v>
      </c>
      <c r="C4626" s="268" t="s">
        <v>111</v>
      </c>
      <c r="D4626" s="283"/>
    </row>
    <row r="4627" spans="1:4">
      <c r="A4627" s="268">
        <v>38972</v>
      </c>
      <c r="B4627" s="261" t="s">
        <v>4973</v>
      </c>
      <c r="C4627" s="268" t="s">
        <v>111</v>
      </c>
      <c r="D4627" s="283"/>
    </row>
    <row r="4628" spans="1:4">
      <c r="A4628" s="268">
        <v>38973</v>
      </c>
      <c r="B4628" s="261" t="s">
        <v>4974</v>
      </c>
      <c r="C4628" s="268" t="s">
        <v>111</v>
      </c>
      <c r="D4628" s="283"/>
    </row>
    <row r="4629" spans="1:4">
      <c r="A4629" s="268">
        <v>38974</v>
      </c>
      <c r="B4629" s="261" t="s">
        <v>4975</v>
      </c>
      <c r="C4629" s="268" t="s">
        <v>111</v>
      </c>
      <c r="D4629" s="283"/>
    </row>
    <row r="4630" spans="1:4">
      <c r="A4630" s="268">
        <v>38975</v>
      </c>
      <c r="B4630" s="261" t="s">
        <v>4976</v>
      </c>
      <c r="C4630" s="268" t="s">
        <v>111</v>
      </c>
      <c r="D4630" s="283"/>
    </row>
    <row r="4631" spans="1:4">
      <c r="A4631" s="268">
        <v>38976</v>
      </c>
      <c r="B4631" s="261" t="s">
        <v>4977</v>
      </c>
      <c r="C4631" s="268" t="s">
        <v>111</v>
      </c>
      <c r="D4631" s="283"/>
    </row>
    <row r="4632" spans="1:4">
      <c r="A4632" s="268">
        <v>44176</v>
      </c>
      <c r="B4632" s="261" t="s">
        <v>4978</v>
      </c>
      <c r="C4632" s="268" t="s">
        <v>111</v>
      </c>
      <c r="D4632" s="283"/>
    </row>
    <row r="4633" spans="1:4">
      <c r="A4633" s="268">
        <v>38986</v>
      </c>
      <c r="B4633" s="261" t="s">
        <v>4979</v>
      </c>
      <c r="C4633" s="268" t="s">
        <v>111</v>
      </c>
      <c r="D4633" s="283"/>
    </row>
    <row r="4634" spans="1:4">
      <c r="A4634" s="268">
        <v>38978</v>
      </c>
      <c r="B4634" s="261" t="s">
        <v>4980</v>
      </c>
      <c r="C4634" s="268" t="s">
        <v>111</v>
      </c>
      <c r="D4634" s="283"/>
    </row>
    <row r="4635" spans="1:4">
      <c r="A4635" s="268">
        <v>38979</v>
      </c>
      <c r="B4635" s="261" t="s">
        <v>4981</v>
      </c>
      <c r="C4635" s="268" t="s">
        <v>111</v>
      </c>
      <c r="D4635" s="283"/>
    </row>
    <row r="4636" spans="1:4">
      <c r="A4636" s="268">
        <v>38980</v>
      </c>
      <c r="B4636" s="261" t="s">
        <v>4982</v>
      </c>
      <c r="C4636" s="268" t="s">
        <v>111</v>
      </c>
      <c r="D4636" s="283"/>
    </row>
    <row r="4637" spans="1:4">
      <c r="A4637" s="268">
        <v>38981</v>
      </c>
      <c r="B4637" s="261" t="s">
        <v>4983</v>
      </c>
      <c r="C4637" s="268" t="s">
        <v>111</v>
      </c>
      <c r="D4637" s="283"/>
    </row>
    <row r="4638" spans="1:4">
      <c r="A4638" s="268">
        <v>38982</v>
      </c>
      <c r="B4638" s="261" t="s">
        <v>4984</v>
      </c>
      <c r="C4638" s="268" t="s">
        <v>111</v>
      </c>
      <c r="D4638" s="283"/>
    </row>
    <row r="4639" spans="1:4">
      <c r="A4639" s="268">
        <v>38983</v>
      </c>
      <c r="B4639" s="261" t="s">
        <v>4985</v>
      </c>
      <c r="C4639" s="268" t="s">
        <v>111</v>
      </c>
      <c r="D4639" s="283"/>
    </row>
    <row r="4640" spans="1:4">
      <c r="A4640" s="268">
        <v>38984</v>
      </c>
      <c r="B4640" s="261" t="s">
        <v>4986</v>
      </c>
      <c r="C4640" s="268" t="s">
        <v>111</v>
      </c>
      <c r="D4640" s="283"/>
    </row>
    <row r="4641" spans="1:4">
      <c r="A4641" s="268">
        <v>38985</v>
      </c>
      <c r="B4641" s="261" t="s">
        <v>4987</v>
      </c>
      <c r="C4641" s="268" t="s">
        <v>111</v>
      </c>
      <c r="D4641" s="283"/>
    </row>
    <row r="4642" spans="1:4">
      <c r="A4642" s="268">
        <v>38032</v>
      </c>
      <c r="B4642" s="261" t="s">
        <v>4988</v>
      </c>
      <c r="C4642" s="268" t="s">
        <v>111</v>
      </c>
      <c r="D4642" s="283">
        <v>49.07</v>
      </c>
    </row>
    <row r="4643" spans="1:4">
      <c r="A4643" s="268">
        <v>38033</v>
      </c>
      <c r="B4643" s="261" t="s">
        <v>4989</v>
      </c>
      <c r="C4643" s="268" t="s">
        <v>111</v>
      </c>
      <c r="D4643" s="283">
        <v>83.42</v>
      </c>
    </row>
    <row r="4644" spans="1:4">
      <c r="A4644" s="268">
        <v>38034</v>
      </c>
      <c r="B4644" s="261" t="s">
        <v>4990</v>
      </c>
      <c r="C4644" s="268" t="s">
        <v>111</v>
      </c>
      <c r="D4644" s="283">
        <v>130.68</v>
      </c>
    </row>
    <row r="4645" spans="1:4">
      <c r="A4645" s="268">
        <v>38035</v>
      </c>
      <c r="B4645" s="261" t="s">
        <v>4991</v>
      </c>
      <c r="C4645" s="268" t="s">
        <v>111</v>
      </c>
      <c r="D4645" s="283">
        <v>192.25</v>
      </c>
    </row>
    <row r="4646" spans="1:4">
      <c r="A4646" s="268">
        <v>38036</v>
      </c>
      <c r="B4646" s="261" t="s">
        <v>4992</v>
      </c>
      <c r="C4646" s="268" t="s">
        <v>111</v>
      </c>
      <c r="D4646" s="283">
        <v>258.99</v>
      </c>
    </row>
    <row r="4647" spans="1:4">
      <c r="A4647" s="268">
        <v>38037</v>
      </c>
      <c r="B4647" s="261" t="s">
        <v>4993</v>
      </c>
      <c r="C4647" s="268" t="s">
        <v>111</v>
      </c>
      <c r="D4647" s="283">
        <v>342.09</v>
      </c>
    </row>
    <row r="4648" spans="1:4">
      <c r="A4648" s="268">
        <v>9850</v>
      </c>
      <c r="B4648" s="261" t="s">
        <v>4994</v>
      </c>
      <c r="C4648" s="268" t="s">
        <v>111</v>
      </c>
      <c r="D4648" s="283"/>
    </row>
    <row r="4649" spans="1:4">
      <c r="A4649" s="268">
        <v>9853</v>
      </c>
      <c r="B4649" s="261" t="s">
        <v>4995</v>
      </c>
      <c r="C4649" s="268" t="s">
        <v>111</v>
      </c>
      <c r="D4649" s="283"/>
    </row>
    <row r="4650" spans="1:4">
      <c r="A4650" s="268">
        <v>9854</v>
      </c>
      <c r="B4650" s="261" t="s">
        <v>4996</v>
      </c>
      <c r="C4650" s="268" t="s">
        <v>111</v>
      </c>
      <c r="D4650" s="283"/>
    </row>
    <row r="4651" spans="1:4">
      <c r="A4651" s="268">
        <v>9851</v>
      </c>
      <c r="B4651" s="261" t="s">
        <v>4997</v>
      </c>
      <c r="C4651" s="268" t="s">
        <v>111</v>
      </c>
      <c r="D4651" s="283"/>
    </row>
    <row r="4652" spans="1:4">
      <c r="A4652" s="268">
        <v>9825</v>
      </c>
      <c r="B4652" s="261" t="s">
        <v>4998</v>
      </c>
      <c r="C4652" s="268" t="s">
        <v>111</v>
      </c>
      <c r="D4652" s="283"/>
    </row>
    <row r="4653" spans="1:4">
      <c r="A4653" s="268">
        <v>9828</v>
      </c>
      <c r="B4653" s="261" t="s">
        <v>4999</v>
      </c>
      <c r="C4653" s="268" t="s">
        <v>111</v>
      </c>
      <c r="D4653" s="283"/>
    </row>
    <row r="4654" spans="1:4">
      <c r="A4654" s="268">
        <v>9829</v>
      </c>
      <c r="B4654" s="261" t="s">
        <v>5000</v>
      </c>
      <c r="C4654" s="268" t="s">
        <v>111</v>
      </c>
      <c r="D4654" s="283"/>
    </row>
    <row r="4655" spans="1:4">
      <c r="A4655" s="268">
        <v>9826</v>
      </c>
      <c r="B4655" s="261" t="s">
        <v>5001</v>
      </c>
      <c r="C4655" s="268" t="s">
        <v>111</v>
      </c>
      <c r="D4655" s="283"/>
    </row>
    <row r="4656" spans="1:4">
      <c r="A4656" s="268">
        <v>9827</v>
      </c>
      <c r="B4656" s="261" t="s">
        <v>5002</v>
      </c>
      <c r="C4656" s="268" t="s">
        <v>111</v>
      </c>
      <c r="D4656" s="283"/>
    </row>
    <row r="4657" spans="1:4">
      <c r="A4657" s="268">
        <v>36374</v>
      </c>
      <c r="B4657" s="261" t="s">
        <v>5003</v>
      </c>
      <c r="C4657" s="268" t="s">
        <v>111</v>
      </c>
      <c r="D4657" s="283"/>
    </row>
    <row r="4658" spans="1:4">
      <c r="A4658" s="268">
        <v>36084</v>
      </c>
      <c r="B4658" s="261" t="s">
        <v>5004</v>
      </c>
      <c r="C4658" s="268" t="s">
        <v>111</v>
      </c>
      <c r="D4658" s="283"/>
    </row>
    <row r="4659" spans="1:4">
      <c r="A4659" s="268">
        <v>36373</v>
      </c>
      <c r="B4659" s="261" t="s">
        <v>5005</v>
      </c>
      <c r="C4659" s="268" t="s">
        <v>111</v>
      </c>
      <c r="D4659" s="283"/>
    </row>
    <row r="4660" spans="1:4">
      <c r="A4660" s="268">
        <v>36377</v>
      </c>
      <c r="B4660" s="261" t="s">
        <v>5006</v>
      </c>
      <c r="C4660" s="268" t="s">
        <v>111</v>
      </c>
      <c r="D4660" s="283"/>
    </row>
    <row r="4661" spans="1:4">
      <c r="A4661" s="268">
        <v>36375</v>
      </c>
      <c r="B4661" s="261" t="s">
        <v>5007</v>
      </c>
      <c r="C4661" s="268" t="s">
        <v>111</v>
      </c>
      <c r="D4661" s="283"/>
    </row>
    <row r="4662" spans="1:4">
      <c r="A4662" s="268">
        <v>36376</v>
      </c>
      <c r="B4662" s="261" t="s">
        <v>5008</v>
      </c>
      <c r="C4662" s="268" t="s">
        <v>111</v>
      </c>
      <c r="D4662" s="283"/>
    </row>
    <row r="4663" spans="1:4">
      <c r="A4663" s="268">
        <v>36380</v>
      </c>
      <c r="B4663" s="261" t="s">
        <v>5009</v>
      </c>
      <c r="C4663" s="268" t="s">
        <v>111</v>
      </c>
      <c r="D4663" s="283"/>
    </row>
    <row r="4664" spans="1:4">
      <c r="A4664" s="268">
        <v>36378</v>
      </c>
      <c r="B4664" s="261" t="s">
        <v>5010</v>
      </c>
      <c r="C4664" s="268" t="s">
        <v>111</v>
      </c>
      <c r="D4664" s="283"/>
    </row>
    <row r="4665" spans="1:4">
      <c r="A4665" s="268">
        <v>36379</v>
      </c>
      <c r="B4665" s="261" t="s">
        <v>5011</v>
      </c>
      <c r="C4665" s="268" t="s">
        <v>111</v>
      </c>
      <c r="D4665" s="283"/>
    </row>
    <row r="4666" spans="1:4">
      <c r="A4666" s="268">
        <v>9859</v>
      </c>
      <c r="B4666" s="261" t="s">
        <v>5012</v>
      </c>
      <c r="C4666" s="268" t="s">
        <v>111</v>
      </c>
      <c r="D4666" s="283">
        <v>9.77</v>
      </c>
    </row>
    <row r="4667" spans="1:4">
      <c r="A4667" s="268">
        <v>9836</v>
      </c>
      <c r="B4667" s="261" t="s">
        <v>5013</v>
      </c>
      <c r="C4667" s="268" t="s">
        <v>111</v>
      </c>
      <c r="D4667" s="283">
        <v>12.42</v>
      </c>
    </row>
    <row r="4668" spans="1:4">
      <c r="A4668" s="268">
        <v>20065</v>
      </c>
      <c r="B4668" s="261" t="s">
        <v>5014</v>
      </c>
      <c r="C4668" s="268" t="s">
        <v>111</v>
      </c>
      <c r="D4668" s="283">
        <v>32.46</v>
      </c>
    </row>
    <row r="4669" spans="1:4">
      <c r="A4669" s="268">
        <v>9835</v>
      </c>
      <c r="B4669" s="261" t="s">
        <v>5015</v>
      </c>
      <c r="C4669" s="268" t="s">
        <v>111</v>
      </c>
      <c r="D4669" s="283">
        <v>5.42</v>
      </c>
    </row>
    <row r="4670" spans="1:4">
      <c r="A4670" s="268">
        <v>9838</v>
      </c>
      <c r="B4670" s="261" t="s">
        <v>5016</v>
      </c>
      <c r="C4670" s="268" t="s">
        <v>111</v>
      </c>
      <c r="D4670" s="283">
        <v>8.9600000000000009</v>
      </c>
    </row>
    <row r="4671" spans="1:4">
      <c r="A4671" s="268">
        <v>9837</v>
      </c>
      <c r="B4671" s="261" t="s">
        <v>5017</v>
      </c>
      <c r="C4671" s="268" t="s">
        <v>111</v>
      </c>
      <c r="D4671" s="283">
        <v>11.76</v>
      </c>
    </row>
    <row r="4672" spans="1:4">
      <c r="A4672" s="268">
        <v>44315</v>
      </c>
      <c r="B4672" s="261" t="s">
        <v>5018</v>
      </c>
      <c r="C4672" s="268" t="s">
        <v>111</v>
      </c>
      <c r="D4672" s="283">
        <v>48.62</v>
      </c>
    </row>
    <row r="4673" spans="1:4">
      <c r="A4673" s="268">
        <v>9862</v>
      </c>
      <c r="B4673" s="261" t="s">
        <v>5019</v>
      </c>
      <c r="C4673" s="268" t="s">
        <v>111</v>
      </c>
      <c r="D4673" s="283">
        <v>30.1</v>
      </c>
    </row>
    <row r="4674" spans="1:4">
      <c r="A4674" s="268">
        <v>9861</v>
      </c>
      <c r="B4674" s="261" t="s">
        <v>5020</v>
      </c>
      <c r="C4674" s="268" t="s">
        <v>111</v>
      </c>
      <c r="D4674" s="283">
        <v>23.64</v>
      </c>
    </row>
    <row r="4675" spans="1:4">
      <c r="A4675" s="268">
        <v>9866</v>
      </c>
      <c r="B4675" s="261" t="s">
        <v>5021</v>
      </c>
      <c r="C4675" s="268" t="s">
        <v>111</v>
      </c>
      <c r="D4675" s="283">
        <v>20.399999999999999</v>
      </c>
    </row>
    <row r="4676" spans="1:4">
      <c r="A4676" s="268">
        <v>9856</v>
      </c>
      <c r="B4676" s="261" t="s">
        <v>5022</v>
      </c>
      <c r="C4676" s="268" t="s">
        <v>111</v>
      </c>
      <c r="D4676" s="283">
        <v>7.62</v>
      </c>
    </row>
    <row r="4677" spans="1:4">
      <c r="A4677" s="268">
        <v>9863</v>
      </c>
      <c r="B4677" s="261" t="s">
        <v>5023</v>
      </c>
      <c r="C4677" s="268" t="s">
        <v>111</v>
      </c>
      <c r="D4677" s="283">
        <v>59.02</v>
      </c>
    </row>
    <row r="4678" spans="1:4">
      <c r="A4678" s="268">
        <v>9860</v>
      </c>
      <c r="B4678" s="261" t="s">
        <v>5024</v>
      </c>
      <c r="C4678" s="268" t="s">
        <v>111</v>
      </c>
      <c r="D4678" s="283">
        <v>43.08</v>
      </c>
    </row>
    <row r="4679" spans="1:4">
      <c r="A4679" s="268">
        <v>9841</v>
      </c>
      <c r="B4679" s="261" t="s">
        <v>5025</v>
      </c>
      <c r="C4679" s="268" t="s">
        <v>111</v>
      </c>
      <c r="D4679" s="283">
        <v>23.39</v>
      </c>
    </row>
    <row r="4680" spans="1:4">
      <c r="A4680" s="268">
        <v>9840</v>
      </c>
      <c r="B4680" s="261" t="s">
        <v>5026</v>
      </c>
      <c r="C4680" s="268" t="s">
        <v>111</v>
      </c>
      <c r="D4680" s="283">
        <v>49.4</v>
      </c>
    </row>
    <row r="4681" spans="1:4">
      <c r="A4681" s="268">
        <v>20067</v>
      </c>
      <c r="B4681" s="261" t="s">
        <v>5027</v>
      </c>
      <c r="C4681" s="268" t="s">
        <v>111</v>
      </c>
      <c r="D4681" s="283">
        <v>7.58</v>
      </c>
    </row>
    <row r="4682" spans="1:4">
      <c r="A4682" s="268">
        <v>20068</v>
      </c>
      <c r="B4682" s="261" t="s">
        <v>5028</v>
      </c>
      <c r="C4682" s="268" t="s">
        <v>111</v>
      </c>
      <c r="D4682" s="283">
        <v>10.68</v>
      </c>
    </row>
    <row r="4683" spans="1:4">
      <c r="A4683" s="268">
        <v>9839</v>
      </c>
      <c r="B4683" s="261" t="s">
        <v>5029</v>
      </c>
      <c r="C4683" s="268" t="s">
        <v>111</v>
      </c>
      <c r="D4683" s="283">
        <v>19.37</v>
      </c>
    </row>
    <row r="4684" spans="1:4">
      <c r="A4684" s="268">
        <v>9870</v>
      </c>
      <c r="B4684" s="261" t="s">
        <v>5030</v>
      </c>
      <c r="C4684" s="268" t="s">
        <v>111</v>
      </c>
      <c r="D4684" s="283">
        <v>88.02</v>
      </c>
    </row>
    <row r="4685" spans="1:4">
      <c r="A4685" s="268">
        <v>9867</v>
      </c>
      <c r="B4685" s="261" t="s">
        <v>5031</v>
      </c>
      <c r="C4685" s="268" t="s">
        <v>111</v>
      </c>
      <c r="D4685" s="283">
        <v>3.53</v>
      </c>
    </row>
    <row r="4686" spans="1:4">
      <c r="A4686" s="268">
        <v>9868</v>
      </c>
      <c r="B4686" s="261" t="s">
        <v>5032</v>
      </c>
      <c r="C4686" s="268" t="s">
        <v>111</v>
      </c>
      <c r="D4686" s="283">
        <v>3.99</v>
      </c>
    </row>
    <row r="4687" spans="1:4">
      <c r="A4687" s="268">
        <v>9869</v>
      </c>
      <c r="B4687" s="261" t="s">
        <v>5033</v>
      </c>
      <c r="C4687" s="268" t="s">
        <v>111</v>
      </c>
      <c r="D4687" s="283">
        <v>8.61</v>
      </c>
    </row>
    <row r="4688" spans="1:4">
      <c r="A4688" s="268">
        <v>9874</v>
      </c>
      <c r="B4688" s="261" t="s">
        <v>5034</v>
      </c>
      <c r="C4688" s="268" t="s">
        <v>111</v>
      </c>
      <c r="D4688" s="283">
        <v>13.52</v>
      </c>
    </row>
    <row r="4689" spans="1:4">
      <c r="A4689" s="268">
        <v>9875</v>
      </c>
      <c r="B4689" s="261" t="s">
        <v>5035</v>
      </c>
      <c r="C4689" s="268" t="s">
        <v>111</v>
      </c>
      <c r="D4689" s="283">
        <v>14.83</v>
      </c>
    </row>
    <row r="4690" spans="1:4">
      <c r="A4690" s="268">
        <v>9873</v>
      </c>
      <c r="B4690" s="261" t="s">
        <v>5036</v>
      </c>
      <c r="C4690" s="268" t="s">
        <v>111</v>
      </c>
      <c r="D4690" s="283">
        <v>24.4</v>
      </c>
    </row>
    <row r="4691" spans="1:4">
      <c r="A4691" s="268">
        <v>9871</v>
      </c>
      <c r="B4691" s="261" t="s">
        <v>5037</v>
      </c>
      <c r="C4691" s="268" t="s">
        <v>111</v>
      </c>
      <c r="D4691" s="283">
        <v>40.43</v>
      </c>
    </row>
    <row r="4692" spans="1:4">
      <c r="A4692" s="268">
        <v>9872</v>
      </c>
      <c r="B4692" s="261" t="s">
        <v>5038</v>
      </c>
      <c r="C4692" s="268" t="s">
        <v>111</v>
      </c>
      <c r="D4692" s="283">
        <v>56.25</v>
      </c>
    </row>
    <row r="4693" spans="1:4">
      <c r="A4693" s="268">
        <v>12425</v>
      </c>
      <c r="B4693" s="261" t="s">
        <v>5039</v>
      </c>
      <c r="C4693" s="268" t="s">
        <v>347</v>
      </c>
      <c r="D4693" s="283"/>
    </row>
    <row r="4694" spans="1:4">
      <c r="A4694" s="268">
        <v>12426</v>
      </c>
      <c r="B4694" s="261" t="s">
        <v>5040</v>
      </c>
      <c r="C4694" s="268" t="s">
        <v>347</v>
      </c>
      <c r="D4694" s="283"/>
    </row>
    <row r="4695" spans="1:4">
      <c r="A4695" s="268">
        <v>12427</v>
      </c>
      <c r="B4695" s="261" t="s">
        <v>5041</v>
      </c>
      <c r="C4695" s="268" t="s">
        <v>347</v>
      </c>
      <c r="D4695" s="283"/>
    </row>
    <row r="4696" spans="1:4">
      <c r="A4696" s="268">
        <v>12428</v>
      </c>
      <c r="B4696" s="261" t="s">
        <v>5042</v>
      </c>
      <c r="C4696" s="268" t="s">
        <v>347</v>
      </c>
      <c r="D4696" s="283"/>
    </row>
    <row r="4697" spans="1:4">
      <c r="A4697" s="268">
        <v>12429</v>
      </c>
      <c r="B4697" s="261" t="s">
        <v>5043</v>
      </c>
      <c r="C4697" s="268" t="s">
        <v>347</v>
      </c>
      <c r="D4697" s="283"/>
    </row>
    <row r="4698" spans="1:4">
      <c r="A4698" s="268">
        <v>12430</v>
      </c>
      <c r="B4698" s="261" t="s">
        <v>5044</v>
      </c>
      <c r="C4698" s="268" t="s">
        <v>347</v>
      </c>
      <c r="D4698" s="283"/>
    </row>
    <row r="4699" spans="1:4">
      <c r="A4699" s="268">
        <v>12431</v>
      </c>
      <c r="B4699" s="261" t="s">
        <v>5045</v>
      </c>
      <c r="C4699" s="268" t="s">
        <v>347</v>
      </c>
      <c r="D4699" s="283"/>
    </row>
    <row r="4700" spans="1:4">
      <c r="A4700" s="268">
        <v>12432</v>
      </c>
      <c r="B4700" s="261" t="s">
        <v>5046</v>
      </c>
      <c r="C4700" s="268" t="s">
        <v>347</v>
      </c>
      <c r="D4700" s="283"/>
    </row>
    <row r="4701" spans="1:4">
      <c r="A4701" s="268">
        <v>12433</v>
      </c>
      <c r="B4701" s="261" t="s">
        <v>5047</v>
      </c>
      <c r="C4701" s="268" t="s">
        <v>347</v>
      </c>
      <c r="D4701" s="283"/>
    </row>
    <row r="4702" spans="1:4">
      <c r="A4702" s="268">
        <v>12434</v>
      </c>
      <c r="B4702" s="261" t="s">
        <v>5048</v>
      </c>
      <c r="C4702" s="268" t="s">
        <v>347</v>
      </c>
      <c r="D4702" s="283"/>
    </row>
    <row r="4703" spans="1:4">
      <c r="A4703" s="268">
        <v>12435</v>
      </c>
      <c r="B4703" s="261" t="s">
        <v>5049</v>
      </c>
      <c r="C4703" s="268" t="s">
        <v>347</v>
      </c>
      <c r="D4703" s="283"/>
    </row>
    <row r="4704" spans="1:4">
      <c r="A4704" s="268">
        <v>12437</v>
      </c>
      <c r="B4704" s="261" t="s">
        <v>5050</v>
      </c>
      <c r="C4704" s="268" t="s">
        <v>347</v>
      </c>
      <c r="D4704" s="283"/>
    </row>
    <row r="4705" spans="1:4">
      <c r="A4705" s="268">
        <v>12438</v>
      </c>
      <c r="B4705" s="261" t="s">
        <v>5051</v>
      </c>
      <c r="C4705" s="268" t="s">
        <v>347</v>
      </c>
      <c r="D4705" s="283"/>
    </row>
    <row r="4706" spans="1:4">
      <c r="A4706" s="268">
        <v>12439</v>
      </c>
      <c r="B4706" s="261" t="s">
        <v>5052</v>
      </c>
      <c r="C4706" s="268" t="s">
        <v>347</v>
      </c>
      <c r="D4706" s="283"/>
    </row>
    <row r="4707" spans="1:4">
      <c r="A4707" s="268">
        <v>12436</v>
      </c>
      <c r="B4707" s="261" t="s">
        <v>5053</v>
      </c>
      <c r="C4707" s="268" t="s">
        <v>347</v>
      </c>
      <c r="D4707" s="283"/>
    </row>
    <row r="4708" spans="1:4">
      <c r="A4708" s="268">
        <v>36357</v>
      </c>
      <c r="B4708" s="261" t="s">
        <v>5054</v>
      </c>
      <c r="C4708" s="268" t="s">
        <v>347</v>
      </c>
      <c r="D4708" s="283"/>
    </row>
    <row r="4709" spans="1:4">
      <c r="A4709" s="268">
        <v>12424</v>
      </c>
      <c r="B4709" s="261" t="s">
        <v>5055</v>
      </c>
      <c r="C4709" s="268" t="s">
        <v>347</v>
      </c>
      <c r="D4709" s="283"/>
    </row>
    <row r="4710" spans="1:4">
      <c r="A4710" s="268">
        <v>12440</v>
      </c>
      <c r="B4710" s="261" t="s">
        <v>5056</v>
      </c>
      <c r="C4710" s="268" t="s">
        <v>347</v>
      </c>
      <c r="D4710" s="283"/>
    </row>
    <row r="4711" spans="1:4">
      <c r="A4711" s="268">
        <v>9884</v>
      </c>
      <c r="B4711" s="261" t="s">
        <v>5057</v>
      </c>
      <c r="C4711" s="268" t="s">
        <v>347</v>
      </c>
      <c r="D4711" s="283"/>
    </row>
    <row r="4712" spans="1:4">
      <c r="A4712" s="268">
        <v>9888</v>
      </c>
      <c r="B4712" s="261" t="s">
        <v>5058</v>
      </c>
      <c r="C4712" s="268" t="s">
        <v>347</v>
      </c>
      <c r="D4712" s="283"/>
    </row>
    <row r="4713" spans="1:4">
      <c r="A4713" s="268">
        <v>9886</v>
      </c>
      <c r="B4713" s="261" t="s">
        <v>5059</v>
      </c>
      <c r="C4713" s="268" t="s">
        <v>347</v>
      </c>
      <c r="D4713" s="283"/>
    </row>
    <row r="4714" spans="1:4">
      <c r="A4714" s="268">
        <v>9883</v>
      </c>
      <c r="B4714" s="261" t="s">
        <v>5060</v>
      </c>
      <c r="C4714" s="268" t="s">
        <v>347</v>
      </c>
      <c r="D4714" s="283"/>
    </row>
    <row r="4715" spans="1:4">
      <c r="A4715" s="268">
        <v>9889</v>
      </c>
      <c r="B4715" s="261" t="s">
        <v>5061</v>
      </c>
      <c r="C4715" s="268" t="s">
        <v>347</v>
      </c>
      <c r="D4715" s="283"/>
    </row>
    <row r="4716" spans="1:4">
      <c r="A4716" s="268">
        <v>9887</v>
      </c>
      <c r="B4716" s="261" t="s">
        <v>5062</v>
      </c>
      <c r="C4716" s="268" t="s">
        <v>347</v>
      </c>
      <c r="D4716" s="283"/>
    </row>
    <row r="4717" spans="1:4">
      <c r="A4717" s="268">
        <v>9890</v>
      </c>
      <c r="B4717" s="261" t="s">
        <v>5063</v>
      </c>
      <c r="C4717" s="268" t="s">
        <v>347</v>
      </c>
      <c r="D4717" s="283"/>
    </row>
    <row r="4718" spans="1:4">
      <c r="A4718" s="268">
        <v>9885</v>
      </c>
      <c r="B4718" s="261" t="s">
        <v>5064</v>
      </c>
      <c r="C4718" s="268" t="s">
        <v>347</v>
      </c>
      <c r="D4718" s="283"/>
    </row>
    <row r="4719" spans="1:4">
      <c r="A4719" s="268">
        <v>9891</v>
      </c>
      <c r="B4719" s="261" t="s">
        <v>5065</v>
      </c>
      <c r="C4719" s="268" t="s">
        <v>347</v>
      </c>
      <c r="D4719" s="283"/>
    </row>
    <row r="4720" spans="1:4">
      <c r="A4720" s="268">
        <v>36316</v>
      </c>
      <c r="B4720" s="261" t="s">
        <v>5066</v>
      </c>
      <c r="C4720" s="268" t="s">
        <v>347</v>
      </c>
      <c r="D4720" s="283"/>
    </row>
    <row r="4721" spans="1:4">
      <c r="A4721" s="268">
        <v>36313</v>
      </c>
      <c r="B4721" s="261" t="s">
        <v>5067</v>
      </c>
      <c r="C4721" s="268" t="s">
        <v>347</v>
      </c>
      <c r="D4721" s="283"/>
    </row>
    <row r="4722" spans="1:4">
      <c r="A4722" s="268">
        <v>64</v>
      </c>
      <c r="B4722" s="261" t="s">
        <v>5068</v>
      </c>
      <c r="C4722" s="268" t="s">
        <v>347</v>
      </c>
      <c r="D4722" s="283"/>
    </row>
    <row r="4723" spans="1:4">
      <c r="A4723" s="268">
        <v>37423</v>
      </c>
      <c r="B4723" s="261" t="s">
        <v>5069</v>
      </c>
      <c r="C4723" s="268" t="s">
        <v>347</v>
      </c>
      <c r="D4723" s="283"/>
    </row>
    <row r="4724" spans="1:4">
      <c r="A4724" s="268">
        <v>9892</v>
      </c>
      <c r="B4724" s="261" t="s">
        <v>5070</v>
      </c>
      <c r="C4724" s="268" t="s">
        <v>347</v>
      </c>
      <c r="D4724" s="283">
        <v>6.47</v>
      </c>
    </row>
    <row r="4725" spans="1:4">
      <c r="A4725" s="268">
        <v>9901</v>
      </c>
      <c r="B4725" s="261" t="s">
        <v>5071</v>
      </c>
      <c r="C4725" s="268" t="s">
        <v>347</v>
      </c>
      <c r="D4725" s="283">
        <v>31.33</v>
      </c>
    </row>
    <row r="4726" spans="1:4">
      <c r="A4726" s="268">
        <v>9900</v>
      </c>
      <c r="B4726" s="261" t="s">
        <v>5072</v>
      </c>
      <c r="C4726" s="268" t="s">
        <v>347</v>
      </c>
      <c r="D4726" s="283">
        <v>18.149999999999999</v>
      </c>
    </row>
    <row r="4727" spans="1:4">
      <c r="A4727" s="268">
        <v>9899</v>
      </c>
      <c r="B4727" s="261" t="s">
        <v>5073</v>
      </c>
      <c r="C4727" s="268" t="s">
        <v>347</v>
      </c>
      <c r="D4727" s="283">
        <v>8.14</v>
      </c>
    </row>
    <row r="4728" spans="1:4">
      <c r="A4728" s="268">
        <v>9908</v>
      </c>
      <c r="B4728" s="261" t="s">
        <v>5074</v>
      </c>
      <c r="C4728" s="268" t="s">
        <v>347</v>
      </c>
      <c r="D4728" s="283">
        <v>365.94</v>
      </c>
    </row>
    <row r="4729" spans="1:4">
      <c r="A4729" s="268">
        <v>9905</v>
      </c>
      <c r="B4729" s="261" t="s">
        <v>5075</v>
      </c>
      <c r="C4729" s="268" t="s">
        <v>347</v>
      </c>
      <c r="D4729" s="283">
        <v>6.37</v>
      </c>
    </row>
    <row r="4730" spans="1:4">
      <c r="A4730" s="268">
        <v>9906</v>
      </c>
      <c r="B4730" s="261" t="s">
        <v>5076</v>
      </c>
      <c r="C4730" s="268" t="s">
        <v>347</v>
      </c>
      <c r="D4730" s="283">
        <v>7.67</v>
      </c>
    </row>
    <row r="4731" spans="1:4">
      <c r="A4731" s="268">
        <v>9895</v>
      </c>
      <c r="B4731" s="261" t="s">
        <v>5077</v>
      </c>
      <c r="C4731" s="268" t="s">
        <v>347</v>
      </c>
      <c r="D4731" s="283">
        <v>12.93</v>
      </c>
    </row>
    <row r="4732" spans="1:4">
      <c r="A4732" s="268">
        <v>9894</v>
      </c>
      <c r="B4732" s="261" t="s">
        <v>5078</v>
      </c>
      <c r="C4732" s="268" t="s">
        <v>347</v>
      </c>
      <c r="D4732" s="283">
        <v>24.86</v>
      </c>
    </row>
    <row r="4733" spans="1:4">
      <c r="A4733" s="268">
        <v>9897</v>
      </c>
      <c r="B4733" s="261" t="s">
        <v>5079</v>
      </c>
      <c r="C4733" s="268" t="s">
        <v>347</v>
      </c>
      <c r="D4733" s="283">
        <v>26.55</v>
      </c>
    </row>
    <row r="4734" spans="1:4">
      <c r="A4734" s="268">
        <v>9910</v>
      </c>
      <c r="B4734" s="261" t="s">
        <v>5080</v>
      </c>
      <c r="C4734" s="268" t="s">
        <v>347</v>
      </c>
      <c r="D4734" s="283">
        <v>69.069999999999993</v>
      </c>
    </row>
    <row r="4735" spans="1:4">
      <c r="A4735" s="268">
        <v>9909</v>
      </c>
      <c r="B4735" s="261" t="s">
        <v>5081</v>
      </c>
      <c r="C4735" s="268" t="s">
        <v>347</v>
      </c>
      <c r="D4735" s="283">
        <v>140.66999999999999</v>
      </c>
    </row>
    <row r="4736" spans="1:4">
      <c r="A4736" s="268">
        <v>9907</v>
      </c>
      <c r="B4736" s="261" t="s">
        <v>5082</v>
      </c>
      <c r="C4736" s="268" t="s">
        <v>347</v>
      </c>
      <c r="D4736" s="283">
        <v>166.09</v>
      </c>
    </row>
    <row r="4737" spans="1:4">
      <c r="A4737" s="268">
        <v>20973</v>
      </c>
      <c r="B4737" s="261" t="s">
        <v>5083</v>
      </c>
      <c r="C4737" s="268" t="s">
        <v>347</v>
      </c>
      <c r="D4737" s="283">
        <v>139.32</v>
      </c>
    </row>
    <row r="4738" spans="1:4">
      <c r="A4738" s="268">
        <v>20974</v>
      </c>
      <c r="B4738" s="261" t="s">
        <v>5084</v>
      </c>
      <c r="C4738" s="268" t="s">
        <v>347</v>
      </c>
      <c r="D4738" s="283">
        <v>199.33</v>
      </c>
    </row>
    <row r="4739" spans="1:4">
      <c r="A4739" s="268">
        <v>37989</v>
      </c>
      <c r="B4739" s="261" t="s">
        <v>5085</v>
      </c>
      <c r="C4739" s="268" t="s">
        <v>347</v>
      </c>
      <c r="D4739" s="283">
        <v>16.87</v>
      </c>
    </row>
    <row r="4740" spans="1:4">
      <c r="A4740" s="268">
        <v>37990</v>
      </c>
      <c r="B4740" s="261" t="s">
        <v>5086</v>
      </c>
      <c r="C4740" s="268" t="s">
        <v>347</v>
      </c>
      <c r="D4740" s="283">
        <v>18.61</v>
      </c>
    </row>
    <row r="4741" spans="1:4">
      <c r="A4741" s="268">
        <v>37991</v>
      </c>
      <c r="B4741" s="261" t="s">
        <v>5087</v>
      </c>
      <c r="C4741" s="268" t="s">
        <v>347</v>
      </c>
      <c r="D4741" s="283">
        <v>24.76</v>
      </c>
    </row>
    <row r="4742" spans="1:4">
      <c r="A4742" s="268">
        <v>37992</v>
      </c>
      <c r="B4742" s="261" t="s">
        <v>5088</v>
      </c>
      <c r="C4742" s="268" t="s">
        <v>347</v>
      </c>
      <c r="D4742" s="283">
        <v>38.43</v>
      </c>
    </row>
    <row r="4743" spans="1:4">
      <c r="A4743" s="268">
        <v>37993</v>
      </c>
      <c r="B4743" s="261" t="s">
        <v>5089</v>
      </c>
      <c r="C4743" s="268" t="s">
        <v>347</v>
      </c>
      <c r="D4743" s="283">
        <v>58.31</v>
      </c>
    </row>
    <row r="4744" spans="1:4">
      <c r="A4744" s="268">
        <v>37994</v>
      </c>
      <c r="B4744" s="261" t="s">
        <v>5090</v>
      </c>
      <c r="C4744" s="268" t="s">
        <v>347</v>
      </c>
      <c r="D4744" s="283">
        <v>138.83000000000001</v>
      </c>
    </row>
    <row r="4745" spans="1:4">
      <c r="A4745" s="268">
        <v>37995</v>
      </c>
      <c r="B4745" s="261" t="s">
        <v>5091</v>
      </c>
      <c r="C4745" s="268" t="s">
        <v>347</v>
      </c>
      <c r="D4745" s="283">
        <v>180.96</v>
      </c>
    </row>
    <row r="4746" spans="1:4">
      <c r="A4746" s="268">
        <v>37996</v>
      </c>
      <c r="B4746" s="261" t="s">
        <v>5092</v>
      </c>
      <c r="C4746" s="268" t="s">
        <v>347</v>
      </c>
      <c r="D4746" s="283">
        <v>275.56</v>
      </c>
    </row>
    <row r="4747" spans="1:4">
      <c r="A4747" s="268">
        <v>45267</v>
      </c>
      <c r="B4747" s="261" t="s">
        <v>5093</v>
      </c>
      <c r="C4747" s="268" t="s">
        <v>347</v>
      </c>
      <c r="D4747" s="283">
        <v>190.74</v>
      </c>
    </row>
    <row r="4748" spans="1:4">
      <c r="A4748" s="268">
        <v>38604</v>
      </c>
      <c r="B4748" s="261" t="s">
        <v>5094</v>
      </c>
      <c r="C4748" s="268" t="s">
        <v>347</v>
      </c>
      <c r="D4748" s="283"/>
    </row>
    <row r="4749" spans="1:4">
      <c r="A4749" s="268">
        <v>10601</v>
      </c>
      <c r="B4749" s="261" t="s">
        <v>5095</v>
      </c>
      <c r="C4749" s="268" t="s">
        <v>347</v>
      </c>
      <c r="D4749" s="283"/>
    </row>
    <row r="4750" spans="1:4">
      <c r="A4750" s="268">
        <v>44469</v>
      </c>
      <c r="B4750" s="261" t="s">
        <v>5096</v>
      </c>
      <c r="C4750" s="268" t="s">
        <v>347</v>
      </c>
      <c r="D4750" s="283"/>
    </row>
    <row r="4751" spans="1:4">
      <c r="A4751" s="268">
        <v>9914</v>
      </c>
      <c r="B4751" s="261" t="s">
        <v>5097</v>
      </c>
      <c r="C4751" s="268" t="s">
        <v>347</v>
      </c>
      <c r="D4751" s="283"/>
    </row>
    <row r="4752" spans="1:4">
      <c r="A4752" s="268">
        <v>36485</v>
      </c>
      <c r="B4752" s="261" t="s">
        <v>5098</v>
      </c>
      <c r="C4752" s="268" t="s">
        <v>347</v>
      </c>
      <c r="D4752" s="283"/>
    </row>
    <row r="4753" spans="1:4">
      <c r="A4753" s="268">
        <v>9912</v>
      </c>
      <c r="B4753" s="261" t="s">
        <v>5099</v>
      </c>
      <c r="C4753" s="268" t="s">
        <v>347</v>
      </c>
      <c r="D4753" s="283"/>
    </row>
    <row r="4754" spans="1:4">
      <c r="A4754" s="268">
        <v>9921</v>
      </c>
      <c r="B4754" s="261" t="s">
        <v>5100</v>
      </c>
      <c r="C4754" s="268" t="s">
        <v>347</v>
      </c>
      <c r="D4754" s="283"/>
    </row>
    <row r="4755" spans="1:4">
      <c r="A4755" s="268">
        <v>21112</v>
      </c>
      <c r="B4755" s="261" t="s">
        <v>5101</v>
      </c>
      <c r="C4755" s="268" t="s">
        <v>347</v>
      </c>
      <c r="D4755" s="283">
        <v>368.42</v>
      </c>
    </row>
    <row r="4756" spans="1:4">
      <c r="A4756" s="268">
        <v>10228</v>
      </c>
      <c r="B4756" s="261" t="s">
        <v>5102</v>
      </c>
      <c r="C4756" s="268" t="s">
        <v>347</v>
      </c>
      <c r="D4756" s="283">
        <v>428</v>
      </c>
    </row>
    <row r="4757" spans="1:4">
      <c r="A4757" s="268">
        <v>11781</v>
      </c>
      <c r="B4757" s="261" t="s">
        <v>5103</v>
      </c>
      <c r="C4757" s="268" t="s">
        <v>347</v>
      </c>
      <c r="D4757" s="283">
        <v>346.73</v>
      </c>
    </row>
    <row r="4758" spans="1:4">
      <c r="A4758" s="268">
        <v>37588</v>
      </c>
      <c r="B4758" s="261" t="s">
        <v>5104</v>
      </c>
      <c r="C4758" s="268" t="s">
        <v>347</v>
      </c>
      <c r="D4758" s="283">
        <v>77.86</v>
      </c>
    </row>
    <row r="4759" spans="1:4">
      <c r="A4759" s="268">
        <v>11751</v>
      </c>
      <c r="B4759" s="261" t="s">
        <v>5105</v>
      </c>
      <c r="C4759" s="268" t="s">
        <v>347</v>
      </c>
      <c r="D4759" s="283">
        <v>157.16999999999999</v>
      </c>
    </row>
    <row r="4760" spans="1:4">
      <c r="A4760" s="268">
        <v>11750</v>
      </c>
      <c r="B4760" s="261" t="s">
        <v>5106</v>
      </c>
      <c r="C4760" s="268" t="s">
        <v>347</v>
      </c>
      <c r="D4760" s="283">
        <v>130.43</v>
      </c>
    </row>
    <row r="4761" spans="1:4">
      <c r="A4761" s="268">
        <v>11746</v>
      </c>
      <c r="B4761" s="261" t="s">
        <v>5107</v>
      </c>
      <c r="C4761" s="268" t="s">
        <v>347</v>
      </c>
      <c r="D4761" s="283">
        <v>87.51</v>
      </c>
    </row>
    <row r="4762" spans="1:4">
      <c r="A4762" s="268">
        <v>11748</v>
      </c>
      <c r="B4762" s="261" t="s">
        <v>5108</v>
      </c>
      <c r="C4762" s="268" t="s">
        <v>347</v>
      </c>
      <c r="D4762" s="283">
        <v>56.15</v>
      </c>
    </row>
    <row r="4763" spans="1:4">
      <c r="A4763" s="268">
        <v>11747</v>
      </c>
      <c r="B4763" s="261" t="s">
        <v>5109</v>
      </c>
      <c r="C4763" s="268" t="s">
        <v>347</v>
      </c>
      <c r="D4763" s="283">
        <v>242.35</v>
      </c>
    </row>
    <row r="4764" spans="1:4">
      <c r="A4764" s="268">
        <v>11749</v>
      </c>
      <c r="B4764" s="261" t="s">
        <v>5110</v>
      </c>
      <c r="C4764" s="268" t="s">
        <v>347</v>
      </c>
      <c r="D4764" s="283">
        <v>64.819999999999993</v>
      </c>
    </row>
    <row r="4765" spans="1:4">
      <c r="A4765" s="268">
        <v>10236</v>
      </c>
      <c r="B4765" s="261" t="s">
        <v>5111</v>
      </c>
      <c r="C4765" s="268" t="s">
        <v>347</v>
      </c>
      <c r="D4765" s="283">
        <v>159.22</v>
      </c>
    </row>
    <row r="4766" spans="1:4">
      <c r="A4766" s="268">
        <v>10233</v>
      </c>
      <c r="B4766" s="261" t="s">
        <v>5112</v>
      </c>
      <c r="C4766" s="268" t="s">
        <v>347</v>
      </c>
      <c r="D4766" s="283">
        <v>149.19999999999999</v>
      </c>
    </row>
    <row r="4767" spans="1:4">
      <c r="A4767" s="268">
        <v>10234</v>
      </c>
      <c r="B4767" s="261" t="s">
        <v>5113</v>
      </c>
      <c r="C4767" s="268" t="s">
        <v>347</v>
      </c>
      <c r="D4767" s="283">
        <v>93.99</v>
      </c>
    </row>
    <row r="4768" spans="1:4">
      <c r="A4768" s="268">
        <v>10231</v>
      </c>
      <c r="B4768" s="261" t="s">
        <v>5114</v>
      </c>
      <c r="C4768" s="268" t="s">
        <v>347</v>
      </c>
      <c r="D4768" s="283">
        <v>431</v>
      </c>
    </row>
    <row r="4769" spans="1:4">
      <c r="A4769" s="268">
        <v>10232</v>
      </c>
      <c r="B4769" s="261" t="s">
        <v>5115</v>
      </c>
      <c r="C4769" s="268" t="s">
        <v>347</v>
      </c>
      <c r="D4769" s="283">
        <v>241.18</v>
      </c>
    </row>
    <row r="4770" spans="1:4">
      <c r="A4770" s="268">
        <v>10235</v>
      </c>
      <c r="B4770" s="261" t="s">
        <v>5116</v>
      </c>
      <c r="C4770" s="268" t="s">
        <v>347</v>
      </c>
      <c r="D4770" s="283">
        <v>590.85</v>
      </c>
    </row>
    <row r="4771" spans="1:4">
      <c r="A4771" s="268">
        <v>10229</v>
      </c>
      <c r="B4771" s="261" t="s">
        <v>5117</v>
      </c>
      <c r="C4771" s="268" t="s">
        <v>347</v>
      </c>
      <c r="D4771" s="283">
        <v>85</v>
      </c>
    </row>
    <row r="4772" spans="1:4">
      <c r="A4772" s="268">
        <v>10230</v>
      </c>
      <c r="B4772" s="261" t="s">
        <v>5118</v>
      </c>
      <c r="C4772" s="268" t="s">
        <v>347</v>
      </c>
      <c r="D4772" s="283">
        <v>1039.8399999999999</v>
      </c>
    </row>
    <row r="4773" spans="1:4">
      <c r="A4773" s="268">
        <v>10409</v>
      </c>
      <c r="B4773" s="261" t="s">
        <v>5119</v>
      </c>
      <c r="C4773" s="268" t="s">
        <v>347</v>
      </c>
      <c r="D4773" s="283">
        <v>308.93</v>
      </c>
    </row>
    <row r="4774" spans="1:4">
      <c r="A4774" s="268">
        <v>10411</v>
      </c>
      <c r="B4774" s="261" t="s">
        <v>5120</v>
      </c>
      <c r="C4774" s="268" t="s">
        <v>347</v>
      </c>
      <c r="D4774" s="283">
        <v>276.43</v>
      </c>
    </row>
    <row r="4775" spans="1:4">
      <c r="A4775" s="268">
        <v>10410</v>
      </c>
      <c r="B4775" s="261" t="s">
        <v>5121</v>
      </c>
      <c r="C4775" s="268" t="s">
        <v>347</v>
      </c>
      <c r="D4775" s="283">
        <v>184.65</v>
      </c>
    </row>
    <row r="4776" spans="1:4">
      <c r="A4776" s="268">
        <v>10404</v>
      </c>
      <c r="B4776" s="261" t="s">
        <v>5122</v>
      </c>
      <c r="C4776" s="268" t="s">
        <v>347</v>
      </c>
      <c r="D4776" s="283">
        <v>112.1</v>
      </c>
    </row>
    <row r="4777" spans="1:4">
      <c r="A4777" s="268">
        <v>10405</v>
      </c>
      <c r="B4777" s="261" t="s">
        <v>5123</v>
      </c>
      <c r="C4777" s="268" t="s">
        <v>347</v>
      </c>
      <c r="D4777" s="283">
        <v>618.92999999999995</v>
      </c>
    </row>
    <row r="4778" spans="1:4">
      <c r="A4778" s="268">
        <v>10408</v>
      </c>
      <c r="B4778" s="261" t="s">
        <v>5124</v>
      </c>
      <c r="C4778" s="268" t="s">
        <v>347</v>
      </c>
      <c r="D4778" s="283">
        <v>432.81</v>
      </c>
    </row>
    <row r="4779" spans="1:4">
      <c r="A4779" s="268">
        <v>10406</v>
      </c>
      <c r="B4779" s="261" t="s">
        <v>5125</v>
      </c>
      <c r="C4779" s="268" t="s">
        <v>347</v>
      </c>
      <c r="D4779" s="283">
        <v>854.87</v>
      </c>
    </row>
    <row r="4780" spans="1:4">
      <c r="A4780" s="268">
        <v>10412</v>
      </c>
      <c r="B4780" s="261" t="s">
        <v>5126</v>
      </c>
      <c r="C4780" s="268" t="s">
        <v>347</v>
      </c>
      <c r="D4780" s="283">
        <v>135.86000000000001</v>
      </c>
    </row>
    <row r="4781" spans="1:4">
      <c r="A4781" s="268">
        <v>10407</v>
      </c>
      <c r="B4781" s="261" t="s">
        <v>5127</v>
      </c>
      <c r="C4781" s="268" t="s">
        <v>347</v>
      </c>
      <c r="D4781" s="283">
        <v>1325.91</v>
      </c>
    </row>
    <row r="4782" spans="1:4">
      <c r="A4782" s="268">
        <v>10416</v>
      </c>
      <c r="B4782" s="261" t="s">
        <v>5128</v>
      </c>
      <c r="C4782" s="268" t="s">
        <v>347</v>
      </c>
      <c r="D4782" s="283">
        <v>164.46</v>
      </c>
    </row>
    <row r="4783" spans="1:4">
      <c r="A4783" s="268">
        <v>10419</v>
      </c>
      <c r="B4783" s="261" t="s">
        <v>5129</v>
      </c>
      <c r="C4783" s="268" t="s">
        <v>347</v>
      </c>
      <c r="D4783" s="283">
        <v>142.75</v>
      </c>
    </row>
    <row r="4784" spans="1:4">
      <c r="A4784" s="268">
        <v>10418</v>
      </c>
      <c r="B4784" s="261" t="s">
        <v>5130</v>
      </c>
      <c r="C4784" s="268" t="s">
        <v>347</v>
      </c>
      <c r="D4784" s="283">
        <v>95.15</v>
      </c>
    </row>
    <row r="4785" spans="1:4">
      <c r="A4785" s="268">
        <v>21092</v>
      </c>
      <c r="B4785" s="261" t="s">
        <v>5131</v>
      </c>
      <c r="C4785" s="268" t="s">
        <v>347</v>
      </c>
      <c r="D4785" s="283">
        <v>81.61</v>
      </c>
    </row>
    <row r="4786" spans="1:4">
      <c r="A4786" s="268">
        <v>12657</v>
      </c>
      <c r="B4786" s="261" t="s">
        <v>5132</v>
      </c>
      <c r="C4786" s="268" t="s">
        <v>347</v>
      </c>
      <c r="D4786" s="283">
        <v>383.99</v>
      </c>
    </row>
    <row r="4787" spans="1:4">
      <c r="A4787" s="268">
        <v>10417</v>
      </c>
      <c r="B4787" s="261" t="s">
        <v>5133</v>
      </c>
      <c r="C4787" s="268" t="s">
        <v>347</v>
      </c>
      <c r="D4787" s="283">
        <v>239.63</v>
      </c>
    </row>
    <row r="4788" spans="1:4">
      <c r="A4788" s="268">
        <v>10414</v>
      </c>
      <c r="B4788" s="261" t="s">
        <v>5134</v>
      </c>
      <c r="C4788" s="268" t="s">
        <v>347</v>
      </c>
      <c r="D4788" s="283">
        <v>524.36</v>
      </c>
    </row>
    <row r="4789" spans="1:4">
      <c r="A4789" s="268">
        <v>10413</v>
      </c>
      <c r="B4789" s="261" t="s">
        <v>5135</v>
      </c>
      <c r="C4789" s="268" t="s">
        <v>347</v>
      </c>
      <c r="D4789" s="283">
        <v>87.09</v>
      </c>
    </row>
    <row r="4790" spans="1:4">
      <c r="A4790" s="268">
        <v>10415</v>
      </c>
      <c r="B4790" s="261" t="s">
        <v>5136</v>
      </c>
      <c r="C4790" s="268" t="s">
        <v>347</v>
      </c>
      <c r="D4790" s="283">
        <v>910.06</v>
      </c>
    </row>
    <row r="4791" spans="1:4">
      <c r="A4791" s="268">
        <v>38643</v>
      </c>
      <c r="B4791" s="261" t="s">
        <v>5137</v>
      </c>
      <c r="C4791" s="268" t="s">
        <v>347</v>
      </c>
      <c r="D4791" s="283">
        <v>61.87</v>
      </c>
    </row>
    <row r="4792" spans="1:4">
      <c r="A4792" s="268">
        <v>6157</v>
      </c>
      <c r="B4792" s="261" t="s">
        <v>5138</v>
      </c>
      <c r="C4792" s="268" t="s">
        <v>347</v>
      </c>
      <c r="D4792" s="283">
        <v>84.52</v>
      </c>
    </row>
    <row r="4793" spans="1:4">
      <c r="A4793" s="268">
        <v>6158</v>
      </c>
      <c r="B4793" s="261" t="s">
        <v>5139</v>
      </c>
      <c r="C4793" s="268" t="s">
        <v>347</v>
      </c>
      <c r="D4793" s="283">
        <v>7.09</v>
      </c>
    </row>
    <row r="4794" spans="1:4">
      <c r="A4794" s="268">
        <v>6156</v>
      </c>
      <c r="B4794" s="261" t="s">
        <v>5140</v>
      </c>
      <c r="C4794" s="268" t="s">
        <v>347</v>
      </c>
      <c r="D4794" s="283">
        <v>6.08</v>
      </c>
    </row>
    <row r="4795" spans="1:4">
      <c r="A4795" s="268">
        <v>6153</v>
      </c>
      <c r="B4795" s="261" t="s">
        <v>5141</v>
      </c>
      <c r="C4795" s="268" t="s">
        <v>347</v>
      </c>
      <c r="D4795" s="283">
        <v>4.88</v>
      </c>
    </row>
    <row r="4796" spans="1:4">
      <c r="A4796" s="268">
        <v>6154</v>
      </c>
      <c r="B4796" s="261" t="s">
        <v>5142</v>
      </c>
      <c r="C4796" s="268" t="s">
        <v>347</v>
      </c>
      <c r="D4796" s="283">
        <v>8.67</v>
      </c>
    </row>
    <row r="4797" spans="1:4">
      <c r="A4797" s="268">
        <v>6155</v>
      </c>
      <c r="B4797" s="261" t="s">
        <v>5143</v>
      </c>
      <c r="C4797" s="268" t="s">
        <v>347</v>
      </c>
      <c r="D4797" s="283">
        <v>19.96</v>
      </c>
    </row>
    <row r="4798" spans="1:4">
      <c r="A4798" s="268">
        <v>43595</v>
      </c>
      <c r="B4798" s="261" t="s">
        <v>5144</v>
      </c>
      <c r="C4798" s="268" t="s">
        <v>347</v>
      </c>
      <c r="D4798" s="283">
        <v>21.4</v>
      </c>
    </row>
    <row r="4799" spans="1:4">
      <c r="A4799" s="268">
        <v>43596</v>
      </c>
      <c r="B4799" s="261" t="s">
        <v>5145</v>
      </c>
      <c r="C4799" s="268" t="s">
        <v>347</v>
      </c>
      <c r="D4799" s="283">
        <v>24.73</v>
      </c>
    </row>
    <row r="4800" spans="1:4">
      <c r="A4800" s="268">
        <v>38108</v>
      </c>
      <c r="B4800" s="261" t="s">
        <v>5146</v>
      </c>
      <c r="C4800" s="268" t="s">
        <v>347</v>
      </c>
      <c r="D4800" s="283">
        <v>40.1</v>
      </c>
    </row>
    <row r="4801" spans="1:4">
      <c r="A4801" s="268">
        <v>38087</v>
      </c>
      <c r="B4801" s="261" t="s">
        <v>5147</v>
      </c>
      <c r="C4801" s="268" t="s">
        <v>347</v>
      </c>
      <c r="D4801" s="283">
        <v>51.58</v>
      </c>
    </row>
    <row r="4802" spans="1:4">
      <c r="A4802" s="268">
        <v>38109</v>
      </c>
      <c r="B4802" s="261" t="s">
        <v>5148</v>
      </c>
      <c r="C4802" s="268" t="s">
        <v>347</v>
      </c>
      <c r="D4802" s="283">
        <v>64.09</v>
      </c>
    </row>
    <row r="4803" spans="1:4">
      <c r="A4803" s="268">
        <v>38088</v>
      </c>
      <c r="B4803" s="261" t="s">
        <v>5149</v>
      </c>
      <c r="C4803" s="268" t="s">
        <v>347</v>
      </c>
      <c r="D4803" s="283">
        <v>67.39</v>
      </c>
    </row>
    <row r="4804" spans="1:4">
      <c r="A4804" s="268">
        <v>38110</v>
      </c>
      <c r="B4804" s="261" t="s">
        <v>5150</v>
      </c>
      <c r="C4804" s="268" t="s">
        <v>347</v>
      </c>
      <c r="D4804" s="283">
        <v>24.65</v>
      </c>
    </row>
    <row r="4805" spans="1:4">
      <c r="A4805" s="268">
        <v>38089</v>
      </c>
      <c r="B4805" s="261" t="s">
        <v>5151</v>
      </c>
      <c r="C4805" s="268" t="s">
        <v>347</v>
      </c>
      <c r="D4805" s="283">
        <v>42.96</v>
      </c>
    </row>
    <row r="4806" spans="1:4">
      <c r="A4806" s="268">
        <v>38111</v>
      </c>
      <c r="B4806" s="261" t="s">
        <v>5152</v>
      </c>
      <c r="C4806" s="268" t="s">
        <v>347</v>
      </c>
      <c r="D4806" s="283">
        <v>27.57</v>
      </c>
    </row>
    <row r="4807" spans="1:4">
      <c r="A4807" s="268">
        <v>38090</v>
      </c>
      <c r="B4807" s="261" t="s">
        <v>5153</v>
      </c>
      <c r="C4807" s="268" t="s">
        <v>347</v>
      </c>
      <c r="D4807" s="283">
        <v>44.4</v>
      </c>
    </row>
    <row r="4808" spans="1:4">
      <c r="A4808" s="268">
        <v>38400</v>
      </c>
      <c r="B4808" s="261" t="s">
        <v>5154</v>
      </c>
      <c r="C4808" s="268" t="s">
        <v>347</v>
      </c>
      <c r="D4808" s="283">
        <v>40.07</v>
      </c>
    </row>
    <row r="4809" spans="1:4">
      <c r="A4809" s="268">
        <v>13726</v>
      </c>
      <c r="B4809" s="261" t="s">
        <v>5155</v>
      </c>
      <c r="C4809" s="268" t="s">
        <v>347</v>
      </c>
      <c r="D4809" s="283"/>
    </row>
    <row r="4810" spans="1:4">
      <c r="A4810" s="268">
        <v>12627</v>
      </c>
      <c r="B4810" s="261" t="s">
        <v>5156</v>
      </c>
      <c r="C4810" s="268" t="s">
        <v>347</v>
      </c>
      <c r="D4810" s="283">
        <v>1.07</v>
      </c>
    </row>
    <row r="4811" spans="1:4">
      <c r="A4811" s="268">
        <v>39996</v>
      </c>
      <c r="B4811" s="261" t="s">
        <v>5157</v>
      </c>
      <c r="C4811" s="268" t="s">
        <v>111</v>
      </c>
      <c r="D4811" s="283">
        <v>4.1900000000000004</v>
      </c>
    </row>
    <row r="4812" spans="1:4">
      <c r="A4812" s="268">
        <v>10478</v>
      </c>
      <c r="B4812" s="261" t="s">
        <v>5158</v>
      </c>
      <c r="C4812" s="268" t="s">
        <v>395</v>
      </c>
      <c r="D4812" s="283">
        <v>43.81</v>
      </c>
    </row>
    <row r="4813" spans="1:4">
      <c r="A4813" s="268">
        <v>10481</v>
      </c>
      <c r="B4813" s="261" t="s">
        <v>5159</v>
      </c>
      <c r="C4813" s="268" t="s">
        <v>395</v>
      </c>
      <c r="D4813" s="283">
        <v>38.96</v>
      </c>
    </row>
    <row r="4814" spans="1:4">
      <c r="A4814" s="268">
        <v>10475</v>
      </c>
      <c r="B4814" s="261" t="s">
        <v>5160</v>
      </c>
      <c r="C4814" s="268" t="s">
        <v>395</v>
      </c>
      <c r="D4814" s="283">
        <v>37.700000000000003</v>
      </c>
    </row>
    <row r="4815" spans="1:4">
      <c r="A4815" s="268">
        <v>4030</v>
      </c>
      <c r="B4815" s="261" t="s">
        <v>5161</v>
      </c>
      <c r="C4815" s="268" t="s">
        <v>147</v>
      </c>
      <c r="D4815" s="283">
        <v>7.16</v>
      </c>
    </row>
    <row r="4816" spans="1:4">
      <c r="A4816" s="268">
        <v>4031</v>
      </c>
      <c r="B4816" s="261" t="s">
        <v>5162</v>
      </c>
      <c r="C4816" s="268" t="s">
        <v>147</v>
      </c>
      <c r="D4816" s="283">
        <v>33.659999999999997</v>
      </c>
    </row>
    <row r="4817" spans="1:4">
      <c r="A4817" s="268">
        <v>11652</v>
      </c>
      <c r="B4817" s="261" t="s">
        <v>5163</v>
      </c>
      <c r="C4817" s="268" t="s">
        <v>347</v>
      </c>
      <c r="D4817" s="283"/>
    </row>
    <row r="4818" spans="1:4">
      <c r="A4818" s="268">
        <v>13896</v>
      </c>
      <c r="B4818" s="261" t="s">
        <v>5164</v>
      </c>
      <c r="C4818" s="268" t="s">
        <v>347</v>
      </c>
      <c r="D4818" s="283"/>
    </row>
    <row r="4819" spans="1:4">
      <c r="A4819" s="268">
        <v>44470</v>
      </c>
      <c r="B4819" s="261" t="s">
        <v>5165</v>
      </c>
      <c r="C4819" s="268" t="s">
        <v>347</v>
      </c>
      <c r="D4819" s="283"/>
    </row>
    <row r="4820" spans="1:4">
      <c r="A4820" s="268">
        <v>13476</v>
      </c>
      <c r="B4820" s="261" t="s">
        <v>5166</v>
      </c>
      <c r="C4820" s="268" t="s">
        <v>347</v>
      </c>
      <c r="D4820" s="283"/>
    </row>
    <row r="4821" spans="1:4">
      <c r="A4821" s="268">
        <v>44491</v>
      </c>
      <c r="B4821" s="261" t="s">
        <v>5167</v>
      </c>
      <c r="C4821" s="268" t="s">
        <v>347</v>
      </c>
      <c r="D4821" s="283"/>
    </row>
    <row r="4822" spans="1:4">
      <c r="A4822" s="268">
        <v>10488</v>
      </c>
      <c r="B4822" s="261" t="s">
        <v>5168</v>
      </c>
      <c r="C4822" s="268" t="s">
        <v>347</v>
      </c>
      <c r="D4822" s="283"/>
    </row>
    <row r="4823" spans="1:4">
      <c r="A4823" s="268">
        <v>13606</v>
      </c>
      <c r="B4823" s="261" t="s">
        <v>5169</v>
      </c>
      <c r="C4823" s="268" t="s">
        <v>347</v>
      </c>
      <c r="D4823" s="283"/>
    </row>
    <row r="4824" spans="1:4">
      <c r="A4824" s="268">
        <v>10489</v>
      </c>
      <c r="B4824" s="261" t="s">
        <v>5170</v>
      </c>
      <c r="C4824" s="268" t="s">
        <v>101</v>
      </c>
      <c r="D4824" s="283">
        <v>15.86</v>
      </c>
    </row>
    <row r="4825" spans="1:4">
      <c r="A4825" s="268">
        <v>41073</v>
      </c>
      <c r="B4825" s="261" t="s">
        <v>5171</v>
      </c>
      <c r="C4825" s="268" t="s">
        <v>493</v>
      </c>
      <c r="D4825" s="283">
        <v>2778.76</v>
      </c>
    </row>
    <row r="4826" spans="1:4">
      <c r="A4826" s="268">
        <v>34391</v>
      </c>
      <c r="B4826" s="261" t="s">
        <v>5172</v>
      </c>
      <c r="C4826" s="268" t="s">
        <v>147</v>
      </c>
      <c r="D4826" s="283">
        <v>730.09</v>
      </c>
    </row>
    <row r="4827" spans="1:4">
      <c r="A4827" s="268">
        <v>10496</v>
      </c>
      <c r="B4827" s="261" t="s">
        <v>5173</v>
      </c>
      <c r="C4827" s="268" t="s">
        <v>147</v>
      </c>
      <c r="D4827" s="283">
        <v>635.41</v>
      </c>
    </row>
    <row r="4828" spans="1:4">
      <c r="A4828" s="268">
        <v>10497</v>
      </c>
      <c r="B4828" s="261" t="s">
        <v>5174</v>
      </c>
      <c r="C4828" s="268" t="s">
        <v>147</v>
      </c>
      <c r="D4828" s="283">
        <v>1652.08</v>
      </c>
    </row>
    <row r="4829" spans="1:4">
      <c r="A4829" s="268">
        <v>10504</v>
      </c>
      <c r="B4829" s="261" t="s">
        <v>5175</v>
      </c>
      <c r="C4829" s="268" t="s">
        <v>147</v>
      </c>
      <c r="D4829" s="283">
        <v>1931.66</v>
      </c>
    </row>
    <row r="4830" spans="1:4">
      <c r="A4830" s="268">
        <v>34390</v>
      </c>
      <c r="B4830" s="261" t="s">
        <v>5176</v>
      </c>
      <c r="C4830" s="268" t="s">
        <v>147</v>
      </c>
      <c r="D4830" s="283">
        <v>569.33000000000004</v>
      </c>
    </row>
    <row r="4831" spans="1:4">
      <c r="A4831" s="268">
        <v>34389</v>
      </c>
      <c r="B4831" s="261" t="s">
        <v>5177</v>
      </c>
      <c r="C4831" s="268" t="s">
        <v>147</v>
      </c>
      <c r="D4831" s="283">
        <v>177.91</v>
      </c>
    </row>
    <row r="4832" spans="1:4">
      <c r="A4832" s="268">
        <v>34388</v>
      </c>
      <c r="B4832" s="261" t="s">
        <v>5178</v>
      </c>
      <c r="C4832" s="268" t="s">
        <v>147</v>
      </c>
      <c r="D4832" s="283">
        <v>252.87</v>
      </c>
    </row>
    <row r="4833" spans="1:4">
      <c r="A4833" s="268">
        <v>34387</v>
      </c>
      <c r="B4833" s="261" t="s">
        <v>5179</v>
      </c>
      <c r="C4833" s="268" t="s">
        <v>147</v>
      </c>
      <c r="D4833" s="283">
        <v>410.47</v>
      </c>
    </row>
    <row r="4834" spans="1:4">
      <c r="A4834" s="268">
        <v>11188</v>
      </c>
      <c r="B4834" s="261" t="s">
        <v>5180</v>
      </c>
      <c r="C4834" s="268" t="s">
        <v>147</v>
      </c>
      <c r="D4834" s="283">
        <v>203.33</v>
      </c>
    </row>
    <row r="4835" spans="1:4">
      <c r="A4835" s="268">
        <v>11189</v>
      </c>
      <c r="B4835" s="261" t="s">
        <v>5181</v>
      </c>
      <c r="C4835" s="268" t="s">
        <v>147</v>
      </c>
      <c r="D4835" s="283">
        <v>305</v>
      </c>
    </row>
    <row r="4836" spans="1:4">
      <c r="A4836" s="268">
        <v>21107</v>
      </c>
      <c r="B4836" s="261" t="s">
        <v>5182</v>
      </c>
      <c r="C4836" s="268" t="s">
        <v>147</v>
      </c>
      <c r="D4836" s="283">
        <v>219.49</v>
      </c>
    </row>
    <row r="4837" spans="1:4">
      <c r="A4837" s="268">
        <v>34386</v>
      </c>
      <c r="B4837" s="261" t="s">
        <v>5183</v>
      </c>
      <c r="C4837" s="268" t="s">
        <v>147</v>
      </c>
      <c r="D4837" s="283">
        <v>381.25</v>
      </c>
    </row>
    <row r="4838" spans="1:4">
      <c r="A4838" s="268">
        <v>10490</v>
      </c>
      <c r="B4838" s="261" t="s">
        <v>5184</v>
      </c>
      <c r="C4838" s="268" t="s">
        <v>147</v>
      </c>
      <c r="D4838" s="283">
        <v>133.43</v>
      </c>
    </row>
    <row r="4839" spans="1:4">
      <c r="A4839" s="268">
        <v>10492</v>
      </c>
      <c r="B4839" s="261" t="s">
        <v>5185</v>
      </c>
      <c r="C4839" s="268" t="s">
        <v>147</v>
      </c>
      <c r="D4839" s="283">
        <v>152.5</v>
      </c>
    </row>
    <row r="4840" spans="1:4">
      <c r="A4840" s="268">
        <v>10493</v>
      </c>
      <c r="B4840" s="261" t="s">
        <v>5186</v>
      </c>
      <c r="C4840" s="268" t="s">
        <v>147</v>
      </c>
      <c r="D4840" s="283">
        <v>177.91</v>
      </c>
    </row>
    <row r="4841" spans="1:4">
      <c r="A4841" s="268">
        <v>10491</v>
      </c>
      <c r="B4841" s="261" t="s">
        <v>5187</v>
      </c>
      <c r="C4841" s="268" t="s">
        <v>147</v>
      </c>
      <c r="D4841" s="283">
        <v>216.04</v>
      </c>
    </row>
    <row r="4842" spans="1:4">
      <c r="A4842" s="268">
        <v>34385</v>
      </c>
      <c r="B4842" s="261" t="s">
        <v>5188</v>
      </c>
      <c r="C4842" s="268" t="s">
        <v>147</v>
      </c>
      <c r="D4842" s="283">
        <v>315.16000000000003</v>
      </c>
    </row>
    <row r="4843" spans="1:4">
      <c r="A4843" s="268">
        <v>10499</v>
      </c>
      <c r="B4843" s="261" t="s">
        <v>5189</v>
      </c>
      <c r="C4843" s="268" t="s">
        <v>147</v>
      </c>
      <c r="D4843" s="283">
        <v>127.08</v>
      </c>
    </row>
    <row r="4844" spans="1:4">
      <c r="A4844" s="268">
        <v>34384</v>
      </c>
      <c r="B4844" s="261" t="s">
        <v>5190</v>
      </c>
      <c r="C4844" s="268" t="s">
        <v>147</v>
      </c>
      <c r="D4844" s="283">
        <v>381.25</v>
      </c>
    </row>
    <row r="4845" spans="1:4">
      <c r="A4845" s="268">
        <v>11185</v>
      </c>
      <c r="B4845" s="261" t="s">
        <v>5191</v>
      </c>
      <c r="C4845" s="268" t="s">
        <v>147</v>
      </c>
      <c r="D4845" s="283">
        <v>393.95</v>
      </c>
    </row>
    <row r="4846" spans="1:4">
      <c r="A4846" s="268">
        <v>10507</v>
      </c>
      <c r="B4846" s="261" t="s">
        <v>5192</v>
      </c>
      <c r="C4846" s="268" t="s">
        <v>147</v>
      </c>
      <c r="D4846" s="283">
        <v>374.44</v>
      </c>
    </row>
    <row r="4847" spans="1:4">
      <c r="A4847" s="268">
        <v>10505</v>
      </c>
      <c r="B4847" s="261" t="s">
        <v>5193</v>
      </c>
      <c r="C4847" s="268" t="s">
        <v>147</v>
      </c>
      <c r="D4847" s="283">
        <v>220.95</v>
      </c>
    </row>
    <row r="4848" spans="1:4">
      <c r="A4848" s="268">
        <v>10506</v>
      </c>
      <c r="B4848" s="261" t="s">
        <v>5194</v>
      </c>
      <c r="C4848" s="268" t="s">
        <v>147</v>
      </c>
      <c r="D4848" s="283">
        <v>288.43</v>
      </c>
    </row>
    <row r="4849" spans="1:4">
      <c r="A4849" s="268">
        <v>5031</v>
      </c>
      <c r="B4849" s="261" t="s">
        <v>5195</v>
      </c>
      <c r="C4849" s="268" t="s">
        <v>147</v>
      </c>
      <c r="D4849" s="283">
        <v>405</v>
      </c>
    </row>
    <row r="4850" spans="1:4">
      <c r="A4850" s="268">
        <v>10502</v>
      </c>
      <c r="B4850" s="261" t="s">
        <v>5196</v>
      </c>
      <c r="C4850" s="268" t="s">
        <v>147</v>
      </c>
      <c r="D4850" s="283">
        <v>471.92</v>
      </c>
    </row>
    <row r="4851" spans="1:4">
      <c r="A4851" s="268">
        <v>10501</v>
      </c>
      <c r="B4851" s="261" t="s">
        <v>5197</v>
      </c>
      <c r="C4851" s="268" t="s">
        <v>147</v>
      </c>
      <c r="D4851" s="283">
        <v>266.62</v>
      </c>
    </row>
    <row r="4852" spans="1:4">
      <c r="A4852" s="268">
        <v>10503</v>
      </c>
      <c r="B4852" s="261" t="s">
        <v>5198</v>
      </c>
      <c r="C4852" s="268" t="s">
        <v>147</v>
      </c>
      <c r="D4852" s="283">
        <v>360.2</v>
      </c>
    </row>
    <row r="4853" spans="1:4">
      <c r="A4853" s="268">
        <v>4500</v>
      </c>
      <c r="B4853" s="261" t="s">
        <v>5199</v>
      </c>
      <c r="C4853" s="268" t="s">
        <v>111</v>
      </c>
      <c r="D4853" s="283">
        <v>20.93</v>
      </c>
    </row>
    <row r="4854" spans="1:4">
      <c r="A4854" s="268">
        <v>4448</v>
      </c>
      <c r="B4854" s="261" t="s">
        <v>5200</v>
      </c>
      <c r="C4854" s="268" t="s">
        <v>111</v>
      </c>
      <c r="D4854" s="283">
        <v>28.75</v>
      </c>
    </row>
    <row r="4855" spans="1:4">
      <c r="A4855" s="268">
        <v>20213</v>
      </c>
      <c r="B4855" s="261" t="s">
        <v>5201</v>
      </c>
      <c r="C4855" s="268" t="s">
        <v>111</v>
      </c>
      <c r="D4855" s="283">
        <v>28.12</v>
      </c>
    </row>
    <row r="4856" spans="1:4">
      <c r="A4856" s="268">
        <v>20211</v>
      </c>
      <c r="B4856" s="261" t="s">
        <v>5202</v>
      </c>
      <c r="C4856" s="268" t="s">
        <v>111</v>
      </c>
      <c r="D4856" s="283">
        <v>37.229999999999997</v>
      </c>
    </row>
    <row r="4857" spans="1:4">
      <c r="A4857" s="268">
        <v>40270</v>
      </c>
      <c r="B4857" s="261" t="s">
        <v>5203</v>
      </c>
      <c r="C4857" s="268" t="s">
        <v>111</v>
      </c>
      <c r="D4857" s="283"/>
    </row>
    <row r="4858" spans="1:4">
      <c r="A4858" s="268">
        <v>4425</v>
      </c>
      <c r="B4858" s="261" t="s">
        <v>5204</v>
      </c>
      <c r="C4858" s="268" t="s">
        <v>111</v>
      </c>
      <c r="D4858" s="283">
        <v>30.77</v>
      </c>
    </row>
    <row r="4859" spans="1:4">
      <c r="A4859" s="268">
        <v>4472</v>
      </c>
      <c r="B4859" s="261" t="s">
        <v>5205</v>
      </c>
      <c r="C4859" s="268" t="s">
        <v>111</v>
      </c>
      <c r="D4859" s="283">
        <v>38.44</v>
      </c>
    </row>
    <row r="4860" spans="1:4">
      <c r="A4860" s="268">
        <v>35272</v>
      </c>
      <c r="B4860" s="261" t="s">
        <v>5206</v>
      </c>
      <c r="C4860" s="268" t="s">
        <v>111</v>
      </c>
      <c r="D4860" s="283">
        <v>55.57</v>
      </c>
    </row>
    <row r="4861" spans="1:4">
      <c r="A4861" s="268">
        <v>4481</v>
      </c>
      <c r="B4861" s="261" t="s">
        <v>5207</v>
      </c>
      <c r="C4861" s="268" t="s">
        <v>111</v>
      </c>
      <c r="D4861" s="283">
        <v>59.48</v>
      </c>
    </row>
    <row r="4862" spans="1:4">
      <c r="A4862" s="268">
        <v>34345</v>
      </c>
      <c r="B4862" s="261" t="s">
        <v>5208</v>
      </c>
      <c r="C4862" s="268" t="s">
        <v>101</v>
      </c>
      <c r="D4862" s="283">
        <v>16.16</v>
      </c>
    </row>
    <row r="4863" spans="1:4">
      <c r="A4863" s="268">
        <v>41096</v>
      </c>
      <c r="B4863" s="261" t="s">
        <v>5209</v>
      </c>
      <c r="C4863" s="268" t="s">
        <v>493</v>
      </c>
      <c r="D4863" s="283">
        <v>2828.86</v>
      </c>
    </row>
    <row r="4880" spans="4:4" s="269" customFormat="1">
      <c r="D4880" s="284"/>
    </row>
    <row r="4881" spans="1:4" s="269" customFormat="1">
      <c r="D4881" s="284"/>
    </row>
    <row r="4882" spans="1:4" s="269" customFormat="1">
      <c r="D4882" s="284"/>
    </row>
    <row r="4884" spans="1:4">
      <c r="A4884" s="748" t="s">
        <v>331</v>
      </c>
      <c r="B4884" s="748"/>
      <c r="C4884" s="748"/>
      <c r="D4884" s="748"/>
    </row>
    <row r="4885" spans="1:4">
      <c r="A4885" s="749" t="s">
        <v>5211</v>
      </c>
      <c r="B4885" s="749"/>
      <c r="C4885" s="749"/>
      <c r="D4885" s="749"/>
    </row>
    <row r="4886" spans="1:4">
      <c r="A4886" s="261" t="s">
        <v>332</v>
      </c>
      <c r="B4886" s="262" t="s">
        <v>333</v>
      </c>
    </row>
    <row r="4887" spans="1:4">
      <c r="A4887" s="261" t="s">
        <v>334</v>
      </c>
      <c r="B4887" s="262" t="s">
        <v>335</v>
      </c>
    </row>
    <row r="4889" spans="1:4">
      <c r="A4889" s="749" t="s">
        <v>336</v>
      </c>
      <c r="B4889" s="749"/>
    </row>
    <row r="4890" spans="1:4">
      <c r="A4890" s="263" t="s">
        <v>337</v>
      </c>
      <c r="B4890" s="270" t="s">
        <v>338</v>
      </c>
    </row>
    <row r="4891" spans="1:4">
      <c r="A4891" s="264" t="s">
        <v>339</v>
      </c>
      <c r="B4891" s="265" t="s">
        <v>340</v>
      </c>
    </row>
    <row r="4892" spans="1:4">
      <c r="A4892" s="264" t="s">
        <v>341</v>
      </c>
      <c r="B4892" s="266">
        <v>0.98829999999999996</v>
      </c>
    </row>
    <row r="4893" spans="1:4">
      <c r="A4893" s="264" t="s">
        <v>342</v>
      </c>
      <c r="B4893" s="266">
        <v>0.58099999999999996</v>
      </c>
    </row>
    <row r="4895" spans="1:4" ht="25.5">
      <c r="A4895" s="264" t="s">
        <v>5212</v>
      </c>
      <c r="B4895" s="264" t="s">
        <v>7</v>
      </c>
      <c r="C4895" s="264" t="s">
        <v>345</v>
      </c>
      <c r="D4895" s="282" t="s">
        <v>5213</v>
      </c>
    </row>
    <row r="4896" spans="1:4">
      <c r="A4896" s="268">
        <v>104658</v>
      </c>
      <c r="B4896" s="261" t="s">
        <v>5214</v>
      </c>
      <c r="C4896" s="268" t="s">
        <v>147</v>
      </c>
      <c r="D4896" s="283">
        <v>151.53</v>
      </c>
    </row>
    <row r="4897" spans="1:4">
      <c r="A4897" s="268">
        <v>105002</v>
      </c>
      <c r="B4897" s="261" t="s">
        <v>5215</v>
      </c>
      <c r="C4897" s="268" t="s">
        <v>347</v>
      </c>
      <c r="D4897" s="283">
        <v>754.68</v>
      </c>
    </row>
    <row r="4898" spans="1:4">
      <c r="A4898" s="268">
        <v>105004</v>
      </c>
      <c r="B4898" s="261" t="s">
        <v>5216</v>
      </c>
      <c r="C4898" s="268" t="s">
        <v>147</v>
      </c>
      <c r="D4898" s="283">
        <v>128.65</v>
      </c>
    </row>
    <row r="4899" spans="1:4">
      <c r="A4899" s="268">
        <v>105003</v>
      </c>
      <c r="B4899" s="261" t="s">
        <v>5217</v>
      </c>
      <c r="C4899" s="268" t="s">
        <v>347</v>
      </c>
      <c r="D4899" s="283">
        <v>1176.9000000000001</v>
      </c>
    </row>
    <row r="4900" spans="1:4">
      <c r="A4900" s="268">
        <v>105005</v>
      </c>
      <c r="B4900" s="261" t="s">
        <v>5218</v>
      </c>
      <c r="C4900" s="268" t="s">
        <v>147</v>
      </c>
      <c r="D4900" s="283">
        <v>206.84</v>
      </c>
    </row>
    <row r="4901" spans="1:4">
      <c r="A4901" s="268">
        <v>105006</v>
      </c>
      <c r="B4901" s="261" t="s">
        <v>5219</v>
      </c>
      <c r="C4901" s="268" t="s">
        <v>347</v>
      </c>
      <c r="D4901" s="283">
        <v>0</v>
      </c>
    </row>
    <row r="4902" spans="1:4">
      <c r="A4902" s="268">
        <v>104999</v>
      </c>
      <c r="B4902" s="261" t="s">
        <v>5220</v>
      </c>
      <c r="C4902" s="268" t="s">
        <v>347</v>
      </c>
      <c r="D4902" s="283">
        <v>0</v>
      </c>
    </row>
    <row r="4903" spans="1:4">
      <c r="A4903" s="268">
        <v>105000</v>
      </c>
      <c r="B4903" s="261" t="s">
        <v>5221</v>
      </c>
      <c r="C4903" s="268" t="s">
        <v>111</v>
      </c>
      <c r="D4903" s="283">
        <v>1126.78</v>
      </c>
    </row>
    <row r="4904" spans="1:4">
      <c r="A4904" s="268">
        <v>105001</v>
      </c>
      <c r="B4904" s="261" t="s">
        <v>5222</v>
      </c>
      <c r="C4904" s="268" t="s">
        <v>111</v>
      </c>
      <c r="D4904" s="283">
        <v>1159.67</v>
      </c>
    </row>
    <row r="4905" spans="1:4">
      <c r="A4905" s="268">
        <v>89306</v>
      </c>
      <c r="B4905" s="261" t="s">
        <v>5223</v>
      </c>
      <c r="C4905" s="268" t="s">
        <v>147</v>
      </c>
      <c r="D4905" s="283">
        <v>89.37</v>
      </c>
    </row>
    <row r="4906" spans="1:4">
      <c r="A4906" s="268">
        <v>89307</v>
      </c>
      <c r="B4906" s="261" t="s">
        <v>5224</v>
      </c>
      <c r="C4906" s="268" t="s">
        <v>147</v>
      </c>
      <c r="D4906" s="283">
        <v>92.03</v>
      </c>
    </row>
    <row r="4907" spans="1:4">
      <c r="A4907" s="268">
        <v>89290</v>
      </c>
      <c r="B4907" s="261" t="s">
        <v>5225</v>
      </c>
      <c r="C4907" s="268" t="s">
        <v>147</v>
      </c>
      <c r="D4907" s="283">
        <v>72.44</v>
      </c>
    </row>
    <row r="4908" spans="1:4">
      <c r="A4908" s="268">
        <v>89291</v>
      </c>
      <c r="B4908" s="261" t="s">
        <v>5226</v>
      </c>
      <c r="C4908" s="268" t="s">
        <v>147</v>
      </c>
      <c r="D4908" s="283">
        <v>74.42</v>
      </c>
    </row>
    <row r="4909" spans="1:4">
      <c r="A4909" s="268">
        <v>89298</v>
      </c>
      <c r="B4909" s="261" t="s">
        <v>5227</v>
      </c>
      <c r="C4909" s="268" t="s">
        <v>147</v>
      </c>
      <c r="D4909" s="283">
        <v>75.95</v>
      </c>
    </row>
    <row r="4910" spans="1:4">
      <c r="A4910" s="268">
        <v>89299</v>
      </c>
      <c r="B4910" s="261" t="s">
        <v>5228</v>
      </c>
      <c r="C4910" s="268" t="s">
        <v>147</v>
      </c>
      <c r="D4910" s="283">
        <v>78.33</v>
      </c>
    </row>
    <row r="4911" spans="1:4">
      <c r="A4911" s="268">
        <v>89282</v>
      </c>
      <c r="B4911" s="261" t="s">
        <v>5229</v>
      </c>
      <c r="C4911" s="268" t="s">
        <v>147</v>
      </c>
      <c r="D4911" s="283">
        <v>63.92</v>
      </c>
    </row>
    <row r="4912" spans="1:4">
      <c r="A4912" s="268">
        <v>89283</v>
      </c>
      <c r="B4912" s="261" t="s">
        <v>5230</v>
      </c>
      <c r="C4912" s="268" t="s">
        <v>147</v>
      </c>
      <c r="D4912" s="283">
        <v>65.7</v>
      </c>
    </row>
    <row r="4913" spans="1:4">
      <c r="A4913" s="268">
        <v>89480</v>
      </c>
      <c r="B4913" s="261" t="s">
        <v>5231</v>
      </c>
      <c r="C4913" s="268" t="s">
        <v>147</v>
      </c>
      <c r="D4913" s="283">
        <v>160.61000000000001</v>
      </c>
    </row>
    <row r="4914" spans="1:4">
      <c r="A4914" s="268">
        <v>89464</v>
      </c>
      <c r="B4914" s="261" t="s">
        <v>5232</v>
      </c>
      <c r="C4914" s="268" t="s">
        <v>147</v>
      </c>
      <c r="D4914" s="283">
        <v>139.63999999999999</v>
      </c>
    </row>
    <row r="4915" spans="1:4">
      <c r="A4915" s="268">
        <v>89478</v>
      </c>
      <c r="B4915" s="261" t="s">
        <v>5233</v>
      </c>
      <c r="C4915" s="268" t="s">
        <v>147</v>
      </c>
      <c r="D4915" s="283">
        <v>139.16999999999999</v>
      </c>
    </row>
    <row r="4916" spans="1:4">
      <c r="A4916" s="268">
        <v>89462</v>
      </c>
      <c r="B4916" s="261" t="s">
        <v>5234</v>
      </c>
      <c r="C4916" s="268" t="s">
        <v>147</v>
      </c>
      <c r="D4916" s="283">
        <v>119.08</v>
      </c>
    </row>
    <row r="4917" spans="1:4">
      <c r="A4917" s="268">
        <v>104444</v>
      </c>
      <c r="B4917" s="261" t="s">
        <v>5235</v>
      </c>
      <c r="C4917" s="268" t="s">
        <v>147</v>
      </c>
      <c r="D4917" s="283">
        <v>0</v>
      </c>
    </row>
    <row r="4918" spans="1:4">
      <c r="A4918" s="268">
        <v>104442</v>
      </c>
      <c r="B4918" s="261" t="s">
        <v>5236</v>
      </c>
      <c r="C4918" s="268" t="s">
        <v>147</v>
      </c>
      <c r="D4918" s="283">
        <v>0</v>
      </c>
    </row>
    <row r="4919" spans="1:4">
      <c r="A4919" s="268">
        <v>89472</v>
      </c>
      <c r="B4919" s="261" t="s">
        <v>5237</v>
      </c>
      <c r="C4919" s="268" t="s">
        <v>147</v>
      </c>
      <c r="D4919" s="283">
        <v>122.87</v>
      </c>
    </row>
    <row r="4920" spans="1:4">
      <c r="A4920" s="268">
        <v>89455</v>
      </c>
      <c r="B4920" s="261" t="s">
        <v>5238</v>
      </c>
      <c r="C4920" s="268" t="s">
        <v>147</v>
      </c>
      <c r="D4920" s="283">
        <v>109.52</v>
      </c>
    </row>
    <row r="4921" spans="1:4">
      <c r="A4921" s="268">
        <v>89470</v>
      </c>
      <c r="B4921" s="261" t="s">
        <v>5239</v>
      </c>
      <c r="C4921" s="268" t="s">
        <v>147</v>
      </c>
      <c r="D4921" s="283">
        <v>103.04</v>
      </c>
    </row>
    <row r="4922" spans="1:4">
      <c r="A4922" s="268">
        <v>89453</v>
      </c>
      <c r="B4922" s="261" t="s">
        <v>5240</v>
      </c>
      <c r="C4922" s="268" t="s">
        <v>147</v>
      </c>
      <c r="D4922" s="283">
        <v>90.61</v>
      </c>
    </row>
    <row r="4923" spans="1:4">
      <c r="A4923" s="268">
        <v>104443</v>
      </c>
      <c r="B4923" s="261" t="s">
        <v>5241</v>
      </c>
      <c r="C4923" s="268" t="s">
        <v>147</v>
      </c>
      <c r="D4923" s="283">
        <v>0</v>
      </c>
    </row>
    <row r="4924" spans="1:4">
      <c r="A4924" s="268">
        <v>104441</v>
      </c>
      <c r="B4924" s="261" t="s">
        <v>5242</v>
      </c>
      <c r="C4924" s="268" t="s">
        <v>147</v>
      </c>
      <c r="D4924" s="283">
        <v>0</v>
      </c>
    </row>
    <row r="4925" spans="1:4">
      <c r="A4925" s="268">
        <v>103354</v>
      </c>
      <c r="B4925" s="261" t="s">
        <v>5243</v>
      </c>
      <c r="C4925" s="268" t="s">
        <v>147</v>
      </c>
      <c r="D4925" s="283">
        <v>83.81</v>
      </c>
    </row>
    <row r="4926" spans="1:4">
      <c r="A4926" s="268">
        <v>103355</v>
      </c>
      <c r="B4926" s="261" t="s">
        <v>5244</v>
      </c>
      <c r="C4926" s="268" t="s">
        <v>147</v>
      </c>
      <c r="D4926" s="283">
        <v>85.31</v>
      </c>
    </row>
    <row r="4927" spans="1:4">
      <c r="A4927" s="268">
        <v>103330</v>
      </c>
      <c r="B4927" s="261" t="s">
        <v>5245</v>
      </c>
      <c r="C4927" s="268" t="s">
        <v>147</v>
      </c>
      <c r="D4927" s="283">
        <v>76.95</v>
      </c>
    </row>
    <row r="4928" spans="1:4">
      <c r="A4928" s="268">
        <v>103331</v>
      </c>
      <c r="B4928" s="261" t="s">
        <v>5246</v>
      </c>
      <c r="C4928" s="268" t="s">
        <v>147</v>
      </c>
      <c r="D4928" s="283">
        <v>78.36</v>
      </c>
    </row>
    <row r="4929" spans="1:4">
      <c r="A4929" s="268">
        <v>103358</v>
      </c>
      <c r="B4929" s="261" t="s">
        <v>5247</v>
      </c>
      <c r="C4929" s="268" t="s">
        <v>147</v>
      </c>
      <c r="D4929" s="283">
        <v>64.540000000000006</v>
      </c>
    </row>
    <row r="4930" spans="1:4">
      <c r="A4930" s="268">
        <v>103359</v>
      </c>
      <c r="B4930" s="261" t="s">
        <v>5248</v>
      </c>
      <c r="C4930" s="268" t="s">
        <v>147</v>
      </c>
      <c r="D4930" s="283">
        <v>65.739999999999995</v>
      </c>
    </row>
    <row r="4931" spans="1:4">
      <c r="A4931" s="268">
        <v>103366</v>
      </c>
      <c r="B4931" s="261" t="s">
        <v>5249</v>
      </c>
      <c r="C4931" s="268" t="s">
        <v>147</v>
      </c>
      <c r="D4931" s="283">
        <v>55.72</v>
      </c>
    </row>
    <row r="4932" spans="1:4">
      <c r="A4932" s="268">
        <v>103367</v>
      </c>
      <c r="B4932" s="261" t="s">
        <v>5250</v>
      </c>
      <c r="C4932" s="268" t="s">
        <v>147</v>
      </c>
      <c r="D4932" s="283">
        <v>56.81</v>
      </c>
    </row>
    <row r="4933" spans="1:4">
      <c r="A4933" s="268">
        <v>103360</v>
      </c>
      <c r="B4933" s="261" t="s">
        <v>5251</v>
      </c>
      <c r="C4933" s="268" t="s">
        <v>147</v>
      </c>
      <c r="D4933" s="283">
        <v>75.78</v>
      </c>
    </row>
    <row r="4934" spans="1:4">
      <c r="A4934" s="268">
        <v>103361</v>
      </c>
      <c r="B4934" s="261" t="s">
        <v>5252</v>
      </c>
      <c r="C4934" s="268" t="s">
        <v>147</v>
      </c>
      <c r="D4934" s="283">
        <v>77.290000000000006</v>
      </c>
    </row>
    <row r="4935" spans="1:4">
      <c r="A4935" s="268">
        <v>103368</v>
      </c>
      <c r="B4935" s="261" t="s">
        <v>5253</v>
      </c>
      <c r="C4935" s="268" t="s">
        <v>147</v>
      </c>
      <c r="D4935" s="283">
        <v>63.61</v>
      </c>
    </row>
    <row r="4936" spans="1:4">
      <c r="A4936" s="268">
        <v>103369</v>
      </c>
      <c r="B4936" s="261" t="s">
        <v>5254</v>
      </c>
      <c r="C4936" s="268" t="s">
        <v>147</v>
      </c>
      <c r="D4936" s="283">
        <v>64.98</v>
      </c>
    </row>
    <row r="4937" spans="1:4">
      <c r="A4937" s="268">
        <v>103334</v>
      </c>
      <c r="B4937" s="261" t="s">
        <v>5255</v>
      </c>
      <c r="C4937" s="268" t="s">
        <v>147</v>
      </c>
      <c r="D4937" s="283">
        <v>137.18</v>
      </c>
    </row>
    <row r="4938" spans="1:4">
      <c r="A4938" s="268">
        <v>103335</v>
      </c>
      <c r="B4938" s="261" t="s">
        <v>5256</v>
      </c>
      <c r="C4938" s="268" t="s">
        <v>147</v>
      </c>
      <c r="D4938" s="283">
        <v>139.81</v>
      </c>
    </row>
    <row r="4939" spans="1:4">
      <c r="A4939" s="268">
        <v>103362</v>
      </c>
      <c r="B4939" s="261" t="s">
        <v>5257</v>
      </c>
      <c r="C4939" s="268" t="s">
        <v>147</v>
      </c>
      <c r="D4939" s="283">
        <v>91.13</v>
      </c>
    </row>
    <row r="4940" spans="1:4">
      <c r="A4940" s="268">
        <v>103363</v>
      </c>
      <c r="B4940" s="261" t="s">
        <v>5258</v>
      </c>
      <c r="C4940" s="268" t="s">
        <v>147</v>
      </c>
      <c r="D4940" s="283">
        <v>92.84</v>
      </c>
    </row>
    <row r="4941" spans="1:4">
      <c r="A4941" s="268">
        <v>103370</v>
      </c>
      <c r="B4941" s="261" t="s">
        <v>5259</v>
      </c>
      <c r="C4941" s="268" t="s">
        <v>147</v>
      </c>
      <c r="D4941" s="283">
        <v>79.290000000000006</v>
      </c>
    </row>
    <row r="4942" spans="1:4">
      <c r="A4942" s="268">
        <v>103371</v>
      </c>
      <c r="B4942" s="261" t="s">
        <v>5260</v>
      </c>
      <c r="C4942" s="268" t="s">
        <v>147</v>
      </c>
      <c r="D4942" s="283">
        <v>80.84</v>
      </c>
    </row>
    <row r="4943" spans="1:4">
      <c r="A4943" s="268">
        <v>103332</v>
      </c>
      <c r="B4943" s="261" t="s">
        <v>5261</v>
      </c>
      <c r="C4943" s="268" t="s">
        <v>147</v>
      </c>
      <c r="D4943" s="283">
        <v>115.39</v>
      </c>
    </row>
    <row r="4944" spans="1:4">
      <c r="A4944" s="268">
        <v>103333</v>
      </c>
      <c r="B4944" s="261" t="s">
        <v>5262</v>
      </c>
      <c r="C4944" s="268" t="s">
        <v>147</v>
      </c>
      <c r="D4944" s="283">
        <v>116.9</v>
      </c>
    </row>
    <row r="4945" spans="1:4">
      <c r="A4945" s="268">
        <v>103352</v>
      </c>
      <c r="B4945" s="261" t="s">
        <v>5263</v>
      </c>
      <c r="C4945" s="268" t="s">
        <v>147</v>
      </c>
      <c r="D4945" s="283">
        <v>98.46</v>
      </c>
    </row>
    <row r="4946" spans="1:4">
      <c r="A4946" s="268">
        <v>103353</v>
      </c>
      <c r="B4946" s="261" t="s">
        <v>5264</v>
      </c>
      <c r="C4946" s="268" t="s">
        <v>147</v>
      </c>
      <c r="D4946" s="283">
        <v>99.85</v>
      </c>
    </row>
    <row r="4947" spans="1:4">
      <c r="A4947" s="268">
        <v>103328</v>
      </c>
      <c r="B4947" s="261" t="s">
        <v>5265</v>
      </c>
      <c r="C4947" s="268" t="s">
        <v>147</v>
      </c>
      <c r="D4947" s="283">
        <v>89.74</v>
      </c>
    </row>
    <row r="4948" spans="1:4">
      <c r="A4948" s="268">
        <v>103329</v>
      </c>
      <c r="B4948" s="261" t="s">
        <v>5266</v>
      </c>
      <c r="C4948" s="268" t="s">
        <v>147</v>
      </c>
      <c r="D4948" s="283">
        <v>91.06</v>
      </c>
    </row>
    <row r="4949" spans="1:4">
      <c r="A4949" s="268">
        <v>103356</v>
      </c>
      <c r="B4949" s="261" t="s">
        <v>5267</v>
      </c>
      <c r="C4949" s="268" t="s">
        <v>147</v>
      </c>
      <c r="D4949" s="283">
        <v>55.9</v>
      </c>
    </row>
    <row r="4950" spans="1:4">
      <c r="A4950" s="268">
        <v>103357</v>
      </c>
      <c r="B4950" s="261" t="s">
        <v>5268</v>
      </c>
      <c r="C4950" s="268" t="s">
        <v>147</v>
      </c>
      <c r="D4950" s="283">
        <v>57.01</v>
      </c>
    </row>
    <row r="4951" spans="1:4">
      <c r="A4951" s="268">
        <v>103364</v>
      </c>
      <c r="B4951" s="261" t="s">
        <v>5269</v>
      </c>
      <c r="C4951" s="268" t="s">
        <v>147</v>
      </c>
      <c r="D4951" s="283">
        <v>46.38</v>
      </c>
    </row>
    <row r="4952" spans="1:4">
      <c r="A4952" s="268">
        <v>103365</v>
      </c>
      <c r="B4952" s="261" t="s">
        <v>5270</v>
      </c>
      <c r="C4952" s="268" t="s">
        <v>147</v>
      </c>
      <c r="D4952" s="283">
        <v>47.17</v>
      </c>
    </row>
    <row r="4953" spans="1:4">
      <c r="A4953" s="268">
        <v>103350</v>
      </c>
      <c r="B4953" s="261" t="s">
        <v>5271</v>
      </c>
      <c r="C4953" s="268" t="s">
        <v>147</v>
      </c>
      <c r="D4953" s="283">
        <v>166.18</v>
      </c>
    </row>
    <row r="4954" spans="1:4">
      <c r="A4954" s="268">
        <v>103351</v>
      </c>
      <c r="B4954" s="261" t="s">
        <v>5272</v>
      </c>
      <c r="C4954" s="268" t="s">
        <v>147</v>
      </c>
      <c r="D4954" s="283">
        <v>168.12</v>
      </c>
    </row>
    <row r="4955" spans="1:4">
      <c r="A4955" s="268">
        <v>103344</v>
      </c>
      <c r="B4955" s="261" t="s">
        <v>5273</v>
      </c>
      <c r="C4955" s="268" t="s">
        <v>147</v>
      </c>
      <c r="D4955" s="283">
        <v>75.31</v>
      </c>
    </row>
    <row r="4956" spans="1:4">
      <c r="A4956" s="268">
        <v>103345</v>
      </c>
      <c r="B4956" s="261" t="s">
        <v>5274</v>
      </c>
      <c r="C4956" s="268" t="s">
        <v>147</v>
      </c>
      <c r="D4956" s="283">
        <v>77.069999999999993</v>
      </c>
    </row>
    <row r="4957" spans="1:4">
      <c r="A4957" s="268">
        <v>103348</v>
      </c>
      <c r="B4957" s="261" t="s">
        <v>5275</v>
      </c>
      <c r="C4957" s="268" t="s">
        <v>147</v>
      </c>
      <c r="D4957" s="283">
        <v>63.13</v>
      </c>
    </row>
    <row r="4958" spans="1:4">
      <c r="A4958" s="268">
        <v>103349</v>
      </c>
      <c r="B4958" s="261" t="s">
        <v>5276</v>
      </c>
      <c r="C4958" s="268" t="s">
        <v>147</v>
      </c>
      <c r="D4958" s="283">
        <v>64.73</v>
      </c>
    </row>
    <row r="4959" spans="1:4">
      <c r="A4959" s="268">
        <v>103346</v>
      </c>
      <c r="B4959" s="261" t="s">
        <v>5277</v>
      </c>
      <c r="C4959" s="268" t="s">
        <v>147</v>
      </c>
      <c r="D4959" s="283">
        <v>84.18</v>
      </c>
    </row>
    <row r="4960" spans="1:4">
      <c r="A4960" s="268">
        <v>103347</v>
      </c>
      <c r="B4960" s="261" t="s">
        <v>5278</v>
      </c>
      <c r="C4960" s="268" t="s">
        <v>147</v>
      </c>
      <c r="D4960" s="283">
        <v>86.05</v>
      </c>
    </row>
    <row r="4961" spans="1:4">
      <c r="A4961" s="268">
        <v>103324</v>
      </c>
      <c r="B4961" s="261" t="s">
        <v>5279</v>
      </c>
      <c r="C4961" s="268" t="s">
        <v>147</v>
      </c>
      <c r="D4961" s="283">
        <v>71.52</v>
      </c>
    </row>
    <row r="4962" spans="1:4">
      <c r="A4962" s="268">
        <v>103325</v>
      </c>
      <c r="B4962" s="261" t="s">
        <v>5280</v>
      </c>
      <c r="C4962" s="268" t="s">
        <v>147</v>
      </c>
      <c r="D4962" s="283">
        <v>73.23</v>
      </c>
    </row>
    <row r="4963" spans="1:4">
      <c r="A4963" s="268">
        <v>103326</v>
      </c>
      <c r="B4963" s="261" t="s">
        <v>5281</v>
      </c>
      <c r="C4963" s="268" t="s">
        <v>147</v>
      </c>
      <c r="D4963" s="283">
        <v>84.18</v>
      </c>
    </row>
    <row r="4964" spans="1:4">
      <c r="A4964" s="268">
        <v>103327</v>
      </c>
      <c r="B4964" s="261" t="s">
        <v>5282</v>
      </c>
      <c r="C4964" s="268" t="s">
        <v>147</v>
      </c>
      <c r="D4964" s="283">
        <v>86.17</v>
      </c>
    </row>
    <row r="4965" spans="1:4">
      <c r="A4965" s="268">
        <v>103322</v>
      </c>
      <c r="B4965" s="261" t="s">
        <v>5283</v>
      </c>
      <c r="C4965" s="268" t="s">
        <v>147</v>
      </c>
      <c r="D4965" s="283">
        <v>53.48</v>
      </c>
    </row>
    <row r="4966" spans="1:4">
      <c r="A4966" s="268">
        <v>103323</v>
      </c>
      <c r="B4966" s="261" t="s">
        <v>5284</v>
      </c>
      <c r="C4966" s="268" t="s">
        <v>147</v>
      </c>
      <c r="D4966" s="283">
        <v>54.98</v>
      </c>
    </row>
    <row r="4967" spans="1:4">
      <c r="A4967" s="268">
        <v>103338</v>
      </c>
      <c r="B4967" s="261" t="s">
        <v>5285</v>
      </c>
      <c r="C4967" s="268" t="s">
        <v>147</v>
      </c>
      <c r="D4967" s="283">
        <v>115.89</v>
      </c>
    </row>
    <row r="4968" spans="1:4">
      <c r="A4968" s="268">
        <v>103339</v>
      </c>
      <c r="B4968" s="261" t="s">
        <v>5286</v>
      </c>
      <c r="C4968" s="268" t="s">
        <v>147</v>
      </c>
      <c r="D4968" s="283">
        <v>117.36</v>
      </c>
    </row>
    <row r="4969" spans="1:4">
      <c r="A4969" s="268">
        <v>103340</v>
      </c>
      <c r="B4969" s="261" t="s">
        <v>5287</v>
      </c>
      <c r="C4969" s="268" t="s">
        <v>147</v>
      </c>
      <c r="D4969" s="283">
        <v>140.22999999999999</v>
      </c>
    </row>
    <row r="4970" spans="1:4">
      <c r="A4970" s="268">
        <v>103341</v>
      </c>
      <c r="B4970" s="261" t="s">
        <v>5288</v>
      </c>
      <c r="C4970" s="268" t="s">
        <v>147</v>
      </c>
      <c r="D4970" s="283">
        <v>142.08000000000001</v>
      </c>
    </row>
    <row r="4971" spans="1:4">
      <c r="A4971" s="268">
        <v>103336</v>
      </c>
      <c r="B4971" s="261" t="s">
        <v>5289</v>
      </c>
      <c r="C4971" s="268" t="s">
        <v>147</v>
      </c>
      <c r="D4971" s="283">
        <v>88.34</v>
      </c>
    </row>
    <row r="4972" spans="1:4">
      <c r="A4972" s="268">
        <v>103337</v>
      </c>
      <c r="B4972" s="261" t="s">
        <v>5290</v>
      </c>
      <c r="C4972" s="268" t="s">
        <v>147</v>
      </c>
      <c r="D4972" s="283">
        <v>89.59</v>
      </c>
    </row>
    <row r="4973" spans="1:4">
      <c r="A4973" s="268">
        <v>103342</v>
      </c>
      <c r="B4973" s="261" t="s">
        <v>5291</v>
      </c>
      <c r="C4973" s="268" t="s">
        <v>147</v>
      </c>
      <c r="D4973" s="283">
        <v>119.05</v>
      </c>
    </row>
    <row r="4974" spans="1:4">
      <c r="A4974" s="268">
        <v>103343</v>
      </c>
      <c r="B4974" s="261" t="s">
        <v>5292</v>
      </c>
      <c r="C4974" s="268" t="s">
        <v>147</v>
      </c>
      <c r="D4974" s="283">
        <v>120.68</v>
      </c>
    </row>
    <row r="4975" spans="1:4">
      <c r="A4975" s="268">
        <v>103318</v>
      </c>
      <c r="B4975" s="261" t="s">
        <v>5293</v>
      </c>
      <c r="C4975" s="268" t="s">
        <v>147</v>
      </c>
      <c r="D4975" s="283">
        <v>101.93</v>
      </c>
    </row>
    <row r="4976" spans="1:4">
      <c r="A4976" s="268">
        <v>103319</v>
      </c>
      <c r="B4976" s="261" t="s">
        <v>5294</v>
      </c>
      <c r="C4976" s="268" t="s">
        <v>147</v>
      </c>
      <c r="D4976" s="283">
        <v>103.4</v>
      </c>
    </row>
    <row r="4977" spans="1:4">
      <c r="A4977" s="268">
        <v>103320</v>
      </c>
      <c r="B4977" s="261" t="s">
        <v>5295</v>
      </c>
      <c r="C4977" s="268" t="s">
        <v>147</v>
      </c>
      <c r="D4977" s="283">
        <v>122.48</v>
      </c>
    </row>
    <row r="4978" spans="1:4">
      <c r="A4978" s="268">
        <v>103321</v>
      </c>
      <c r="B4978" s="261" t="s">
        <v>5296</v>
      </c>
      <c r="C4978" s="268" t="s">
        <v>147</v>
      </c>
      <c r="D4978" s="283">
        <v>124.33</v>
      </c>
    </row>
    <row r="4979" spans="1:4">
      <c r="A4979" s="268">
        <v>103316</v>
      </c>
      <c r="B4979" s="261" t="s">
        <v>5297</v>
      </c>
      <c r="C4979" s="268" t="s">
        <v>147</v>
      </c>
      <c r="D4979" s="283">
        <v>78.78</v>
      </c>
    </row>
    <row r="4980" spans="1:4">
      <c r="A4980" s="268">
        <v>103317</v>
      </c>
      <c r="B4980" s="261" t="s">
        <v>5298</v>
      </c>
      <c r="C4980" s="268" t="s">
        <v>147</v>
      </c>
      <c r="D4980" s="283">
        <v>80.03</v>
      </c>
    </row>
    <row r="4981" spans="1:4">
      <c r="A4981" s="268">
        <v>101166</v>
      </c>
      <c r="B4981" s="261" t="s">
        <v>5299</v>
      </c>
      <c r="C4981" s="268" t="s">
        <v>138</v>
      </c>
      <c r="D4981" s="283">
        <v>618.51</v>
      </c>
    </row>
    <row r="4982" spans="1:4">
      <c r="A4982" s="268">
        <v>101165</v>
      </c>
      <c r="B4982" s="261" t="s">
        <v>5300</v>
      </c>
      <c r="C4982" s="268" t="s">
        <v>138</v>
      </c>
      <c r="D4982" s="283">
        <v>1018.88</v>
      </c>
    </row>
    <row r="4983" spans="1:4">
      <c r="A4983" s="268">
        <v>101163</v>
      </c>
      <c r="B4983" s="261" t="s">
        <v>5301</v>
      </c>
      <c r="C4983" s="268" t="s">
        <v>147</v>
      </c>
      <c r="D4983" s="283">
        <v>659.33</v>
      </c>
    </row>
    <row r="4984" spans="1:4">
      <c r="A4984" s="268">
        <v>101164</v>
      </c>
      <c r="B4984" s="261" t="s">
        <v>5302</v>
      </c>
      <c r="C4984" s="268" t="s">
        <v>147</v>
      </c>
      <c r="D4984" s="283">
        <v>670.26</v>
      </c>
    </row>
    <row r="4985" spans="1:4">
      <c r="A4985" s="268">
        <v>101162</v>
      </c>
      <c r="B4985" s="261" t="s">
        <v>5303</v>
      </c>
      <c r="C4985" s="268" t="s">
        <v>147</v>
      </c>
      <c r="D4985" s="283">
        <v>144.03</v>
      </c>
    </row>
    <row r="4986" spans="1:4">
      <c r="A4986" s="268">
        <v>101161</v>
      </c>
      <c r="B4986" s="261" t="s">
        <v>5304</v>
      </c>
      <c r="C4986" s="268" t="s">
        <v>147</v>
      </c>
      <c r="D4986" s="283">
        <v>232.66</v>
      </c>
    </row>
    <row r="4987" spans="1:4">
      <c r="A4987" s="268">
        <v>101160</v>
      </c>
      <c r="B4987" s="261" t="s">
        <v>5305</v>
      </c>
      <c r="C4987" s="268" t="s">
        <v>147</v>
      </c>
      <c r="D4987" s="283">
        <v>0</v>
      </c>
    </row>
    <row r="4988" spans="1:4">
      <c r="A4988" s="268">
        <v>101159</v>
      </c>
      <c r="B4988" s="261" t="s">
        <v>5306</v>
      </c>
      <c r="C4988" s="268" t="s">
        <v>147</v>
      </c>
      <c r="D4988" s="283">
        <v>128.86000000000001</v>
      </c>
    </row>
    <row r="4989" spans="1:4">
      <c r="A4989" s="268">
        <v>101154</v>
      </c>
      <c r="B4989" s="261" t="s">
        <v>5307</v>
      </c>
      <c r="C4989" s="268" t="s">
        <v>147</v>
      </c>
      <c r="D4989" s="283">
        <v>150.9</v>
      </c>
    </row>
    <row r="4990" spans="1:4">
      <c r="A4990" s="268">
        <v>101155</v>
      </c>
      <c r="B4990" s="261" t="s">
        <v>5308</v>
      </c>
      <c r="C4990" s="268" t="s">
        <v>147</v>
      </c>
      <c r="D4990" s="283">
        <v>212.23</v>
      </c>
    </row>
    <row r="4991" spans="1:4">
      <c r="A4991" s="268">
        <v>101156</v>
      </c>
      <c r="B4991" s="261" t="s">
        <v>5309</v>
      </c>
      <c r="C4991" s="268" t="s">
        <v>147</v>
      </c>
      <c r="D4991" s="283">
        <v>312.02999999999997</v>
      </c>
    </row>
    <row r="4992" spans="1:4">
      <c r="A4992" s="268">
        <v>101158</v>
      </c>
      <c r="B4992" s="261" t="s">
        <v>5310</v>
      </c>
      <c r="C4992" s="268" t="s">
        <v>147</v>
      </c>
      <c r="D4992" s="283">
        <v>79.34</v>
      </c>
    </row>
    <row r="4993" spans="1:4">
      <c r="A4993" s="268">
        <v>101157</v>
      </c>
      <c r="B4993" s="261" t="s">
        <v>5311</v>
      </c>
      <c r="C4993" s="268" t="s">
        <v>147</v>
      </c>
      <c r="D4993" s="283">
        <v>60.89</v>
      </c>
    </row>
    <row r="4994" spans="1:4">
      <c r="A4994" s="268">
        <v>87382</v>
      </c>
      <c r="B4994" s="261" t="s">
        <v>5312</v>
      </c>
      <c r="C4994" s="268" t="s">
        <v>138</v>
      </c>
      <c r="D4994" s="283">
        <v>2108.79</v>
      </c>
    </row>
    <row r="4995" spans="1:4">
      <c r="A4995" s="268">
        <v>87383</v>
      </c>
      <c r="B4995" s="261" t="s">
        <v>5313</v>
      </c>
      <c r="C4995" s="268" t="s">
        <v>138</v>
      </c>
      <c r="D4995" s="283">
        <v>2108.14</v>
      </c>
    </row>
    <row r="4996" spans="1:4">
      <c r="A4996" s="268">
        <v>87384</v>
      </c>
      <c r="B4996" s="261" t="s">
        <v>5314</v>
      </c>
      <c r="C4996" s="268" t="s">
        <v>138</v>
      </c>
      <c r="D4996" s="283">
        <v>2103.4699999999998</v>
      </c>
    </row>
    <row r="4997" spans="1:4">
      <c r="A4997" s="268">
        <v>87398</v>
      </c>
      <c r="B4997" s="261" t="s">
        <v>5315</v>
      </c>
      <c r="C4997" s="268" t="s">
        <v>138</v>
      </c>
      <c r="D4997" s="283">
        <v>2349.41</v>
      </c>
    </row>
    <row r="4998" spans="1:4">
      <c r="A4998" s="268">
        <v>87395</v>
      </c>
      <c r="B4998" s="261" t="s">
        <v>5316</v>
      </c>
      <c r="C4998" s="268" t="s">
        <v>138</v>
      </c>
      <c r="D4998" s="283">
        <v>4123.32</v>
      </c>
    </row>
    <row r="4999" spans="1:4">
      <c r="A4999" s="268">
        <v>87396</v>
      </c>
      <c r="B4999" s="261" t="s">
        <v>5317</v>
      </c>
      <c r="C4999" s="268" t="s">
        <v>138</v>
      </c>
      <c r="D4999" s="283">
        <v>4153.07</v>
      </c>
    </row>
    <row r="5000" spans="1:4">
      <c r="A5000" s="268">
        <v>87397</v>
      </c>
      <c r="B5000" s="261" t="s">
        <v>5318</v>
      </c>
      <c r="C5000" s="268" t="s">
        <v>138</v>
      </c>
      <c r="D5000" s="283">
        <v>4185.05</v>
      </c>
    </row>
    <row r="5001" spans="1:4">
      <c r="A5001" s="268">
        <v>87402</v>
      </c>
      <c r="B5001" s="261" t="s">
        <v>5319</v>
      </c>
      <c r="C5001" s="268" t="s">
        <v>138</v>
      </c>
      <c r="D5001" s="283">
        <v>4432.42</v>
      </c>
    </row>
    <row r="5002" spans="1:4">
      <c r="A5002" s="268">
        <v>87391</v>
      </c>
      <c r="B5002" s="261" t="s">
        <v>5320</v>
      </c>
      <c r="C5002" s="268" t="s">
        <v>138</v>
      </c>
      <c r="D5002" s="283">
        <v>6547.49</v>
      </c>
    </row>
    <row r="5003" spans="1:4">
      <c r="A5003" s="268">
        <v>87393</v>
      </c>
      <c r="B5003" s="261" t="s">
        <v>5321</v>
      </c>
      <c r="C5003" s="268" t="s">
        <v>138</v>
      </c>
      <c r="D5003" s="283">
        <v>6609.8</v>
      </c>
    </row>
    <row r="5004" spans="1:4">
      <c r="A5004" s="268">
        <v>87394</v>
      </c>
      <c r="B5004" s="261" t="s">
        <v>5322</v>
      </c>
      <c r="C5004" s="268" t="s">
        <v>138</v>
      </c>
      <c r="D5004" s="283">
        <v>6672.87</v>
      </c>
    </row>
    <row r="5005" spans="1:4">
      <c r="A5005" s="268">
        <v>87401</v>
      </c>
      <c r="B5005" s="261" t="s">
        <v>5323</v>
      </c>
      <c r="C5005" s="268" t="s">
        <v>138</v>
      </c>
      <c r="D5005" s="283">
        <v>6906.22</v>
      </c>
    </row>
    <row r="5006" spans="1:4">
      <c r="A5006" s="268">
        <v>87407</v>
      </c>
      <c r="B5006" s="261" t="s">
        <v>5324</v>
      </c>
      <c r="C5006" s="268" t="s">
        <v>138</v>
      </c>
      <c r="D5006" s="283">
        <v>2150.1999999999998</v>
      </c>
    </row>
    <row r="5007" spans="1:4">
      <c r="A5007" s="268">
        <v>87408</v>
      </c>
      <c r="B5007" s="261" t="s">
        <v>5325</v>
      </c>
      <c r="C5007" s="268" t="s">
        <v>138</v>
      </c>
      <c r="D5007" s="283">
        <v>2139.69</v>
      </c>
    </row>
    <row r="5008" spans="1:4">
      <c r="A5008" s="268">
        <v>87404</v>
      </c>
      <c r="B5008" s="261" t="s">
        <v>5326</v>
      </c>
      <c r="C5008" s="268" t="s">
        <v>138</v>
      </c>
      <c r="D5008" s="283">
        <v>6111.28</v>
      </c>
    </row>
    <row r="5009" spans="1:4">
      <c r="A5009" s="268">
        <v>87405</v>
      </c>
      <c r="B5009" s="261" t="s">
        <v>5327</v>
      </c>
      <c r="C5009" s="268" t="s">
        <v>138</v>
      </c>
      <c r="D5009" s="283">
        <v>6131.35</v>
      </c>
    </row>
    <row r="5010" spans="1:4">
      <c r="A5010" s="268">
        <v>87388</v>
      </c>
      <c r="B5010" s="261" t="s">
        <v>5328</v>
      </c>
      <c r="C5010" s="268" t="s">
        <v>138</v>
      </c>
      <c r="D5010" s="283">
        <v>5889.96</v>
      </c>
    </row>
    <row r="5011" spans="1:4">
      <c r="A5011" s="268">
        <v>87389</v>
      </c>
      <c r="B5011" s="261" t="s">
        <v>5329</v>
      </c>
      <c r="C5011" s="268" t="s">
        <v>138</v>
      </c>
      <c r="D5011" s="283">
        <v>5916.42</v>
      </c>
    </row>
    <row r="5012" spans="1:4">
      <c r="A5012" s="268">
        <v>87390</v>
      </c>
      <c r="B5012" s="261" t="s">
        <v>5330</v>
      </c>
      <c r="C5012" s="268" t="s">
        <v>138</v>
      </c>
      <c r="D5012" s="283">
        <v>5950.71</v>
      </c>
    </row>
    <row r="5013" spans="1:4">
      <c r="A5013" s="268">
        <v>87385</v>
      </c>
      <c r="B5013" s="261" t="s">
        <v>5331</v>
      </c>
      <c r="C5013" s="268" t="s">
        <v>138</v>
      </c>
      <c r="D5013" s="283">
        <v>2444.36</v>
      </c>
    </row>
    <row r="5014" spans="1:4">
      <c r="A5014" s="268">
        <v>87386</v>
      </c>
      <c r="B5014" s="261" t="s">
        <v>5332</v>
      </c>
      <c r="C5014" s="268" t="s">
        <v>138</v>
      </c>
      <c r="D5014" s="283">
        <v>2439.15</v>
      </c>
    </row>
    <row r="5015" spans="1:4">
      <c r="A5015" s="268">
        <v>87387</v>
      </c>
      <c r="B5015" s="261" t="s">
        <v>5333</v>
      </c>
      <c r="C5015" s="268" t="s">
        <v>138</v>
      </c>
      <c r="D5015" s="283">
        <v>2437.4899999999998</v>
      </c>
    </row>
    <row r="5016" spans="1:4">
      <c r="A5016" s="268">
        <v>87399</v>
      </c>
      <c r="B5016" s="261" t="s">
        <v>5334</v>
      </c>
      <c r="C5016" s="268" t="s">
        <v>138</v>
      </c>
      <c r="D5016" s="283">
        <v>2690.21</v>
      </c>
    </row>
    <row r="5017" spans="1:4">
      <c r="A5017" s="268">
        <v>88627</v>
      </c>
      <c r="B5017" s="261" t="s">
        <v>5335</v>
      </c>
      <c r="C5017" s="268" t="s">
        <v>138</v>
      </c>
      <c r="D5017" s="283">
        <v>770.89</v>
      </c>
    </row>
    <row r="5018" spans="1:4">
      <c r="A5018" s="268">
        <v>100463</v>
      </c>
      <c r="B5018" s="261" t="s">
        <v>5336</v>
      </c>
      <c r="C5018" s="268" t="s">
        <v>138</v>
      </c>
      <c r="D5018" s="283">
        <v>0</v>
      </c>
    </row>
    <row r="5019" spans="1:4">
      <c r="A5019" s="268">
        <v>88626</v>
      </c>
      <c r="B5019" s="261" t="s">
        <v>5337</v>
      </c>
      <c r="C5019" s="268" t="s">
        <v>138</v>
      </c>
      <c r="D5019" s="283">
        <v>655.61</v>
      </c>
    </row>
    <row r="5020" spans="1:4">
      <c r="A5020" s="268">
        <v>100488</v>
      </c>
      <c r="B5020" s="261" t="s">
        <v>5338</v>
      </c>
      <c r="C5020" s="268" t="s">
        <v>138</v>
      </c>
      <c r="D5020" s="283">
        <v>649.67999999999995</v>
      </c>
    </row>
    <row r="5021" spans="1:4">
      <c r="A5021" s="268">
        <v>100464</v>
      </c>
      <c r="B5021" s="261" t="s">
        <v>5339</v>
      </c>
      <c r="C5021" s="268" t="s">
        <v>138</v>
      </c>
      <c r="D5021" s="283">
        <v>677.87</v>
      </c>
    </row>
    <row r="5022" spans="1:4">
      <c r="A5022" s="268">
        <v>100465</v>
      </c>
      <c r="B5022" s="261" t="s">
        <v>5340</v>
      </c>
      <c r="C5022" s="268" t="s">
        <v>138</v>
      </c>
      <c r="D5022" s="283">
        <v>641.37</v>
      </c>
    </row>
    <row r="5023" spans="1:4">
      <c r="A5023" s="268">
        <v>100466</v>
      </c>
      <c r="B5023" s="261" t="s">
        <v>5341</v>
      </c>
      <c r="C5023" s="268" t="s">
        <v>138</v>
      </c>
      <c r="D5023" s="283">
        <v>624.6</v>
      </c>
    </row>
    <row r="5024" spans="1:4">
      <c r="A5024" s="268">
        <v>87368</v>
      </c>
      <c r="B5024" s="261" t="s">
        <v>5342</v>
      </c>
      <c r="C5024" s="268" t="s">
        <v>138</v>
      </c>
      <c r="D5024" s="283">
        <v>829.05</v>
      </c>
    </row>
    <row r="5025" spans="1:4">
      <c r="A5025" s="268">
        <v>100450</v>
      </c>
      <c r="B5025" s="261" t="s">
        <v>5343</v>
      </c>
      <c r="C5025" s="268" t="s">
        <v>138</v>
      </c>
      <c r="D5025" s="283">
        <v>0</v>
      </c>
    </row>
    <row r="5026" spans="1:4">
      <c r="A5026" s="268">
        <v>87289</v>
      </c>
      <c r="B5026" s="261" t="s">
        <v>5344</v>
      </c>
      <c r="C5026" s="268" t="s">
        <v>138</v>
      </c>
      <c r="D5026" s="283">
        <v>687.34</v>
      </c>
    </row>
    <row r="5027" spans="1:4">
      <c r="A5027" s="268">
        <v>87290</v>
      </c>
      <c r="B5027" s="261" t="s">
        <v>5345</v>
      </c>
      <c r="C5027" s="268" t="s">
        <v>138</v>
      </c>
      <c r="D5027" s="283">
        <v>680.16</v>
      </c>
    </row>
    <row r="5028" spans="1:4">
      <c r="A5028" s="268">
        <v>87333</v>
      </c>
      <c r="B5028" s="261" t="s">
        <v>5346</v>
      </c>
      <c r="C5028" s="268" t="s">
        <v>138</v>
      </c>
      <c r="D5028" s="283">
        <v>687.81</v>
      </c>
    </row>
    <row r="5029" spans="1:4">
      <c r="A5029" s="268">
        <v>87334</v>
      </c>
      <c r="B5029" s="261" t="s">
        <v>5347</v>
      </c>
      <c r="C5029" s="268" t="s">
        <v>138</v>
      </c>
      <c r="D5029" s="283">
        <v>653.32000000000005</v>
      </c>
    </row>
    <row r="5030" spans="1:4">
      <c r="A5030" s="268">
        <v>105515</v>
      </c>
      <c r="B5030" s="261" t="s">
        <v>5348</v>
      </c>
      <c r="C5030" s="268" t="s">
        <v>138</v>
      </c>
      <c r="D5030" s="283">
        <v>914.8</v>
      </c>
    </row>
    <row r="5031" spans="1:4">
      <c r="A5031" s="268">
        <v>87367</v>
      </c>
      <c r="B5031" s="261" t="s">
        <v>5349</v>
      </c>
      <c r="C5031" s="268" t="s">
        <v>138</v>
      </c>
      <c r="D5031" s="283">
        <v>834.83</v>
      </c>
    </row>
    <row r="5032" spans="1:4">
      <c r="A5032" s="268">
        <v>100449</v>
      </c>
      <c r="B5032" s="261" t="s">
        <v>5350</v>
      </c>
      <c r="C5032" s="268" t="s">
        <v>138</v>
      </c>
      <c r="D5032" s="283">
        <v>0</v>
      </c>
    </row>
    <row r="5033" spans="1:4">
      <c r="A5033" s="268">
        <v>87286</v>
      </c>
      <c r="B5033" s="261" t="s">
        <v>5351</v>
      </c>
      <c r="C5033" s="268" t="s">
        <v>138</v>
      </c>
      <c r="D5033" s="283">
        <v>696.14</v>
      </c>
    </row>
    <row r="5034" spans="1:4">
      <c r="A5034" s="268">
        <v>87287</v>
      </c>
      <c r="B5034" s="261" t="s">
        <v>5352</v>
      </c>
      <c r="C5034" s="268" t="s">
        <v>138</v>
      </c>
      <c r="D5034" s="283">
        <v>682.15</v>
      </c>
    </row>
    <row r="5035" spans="1:4">
      <c r="A5035" s="268">
        <v>87331</v>
      </c>
      <c r="B5035" s="261" t="s">
        <v>5353</v>
      </c>
      <c r="C5035" s="268" t="s">
        <v>138</v>
      </c>
      <c r="D5035" s="283">
        <v>715.59</v>
      </c>
    </row>
    <row r="5036" spans="1:4">
      <c r="A5036" s="268">
        <v>87332</v>
      </c>
      <c r="B5036" s="261" t="s">
        <v>5354</v>
      </c>
      <c r="C5036" s="268" t="s">
        <v>138</v>
      </c>
      <c r="D5036" s="283">
        <v>658.1</v>
      </c>
    </row>
    <row r="5037" spans="1:4">
      <c r="A5037" s="268">
        <v>87369</v>
      </c>
      <c r="B5037" s="261" t="s">
        <v>5355</v>
      </c>
      <c r="C5037" s="268" t="s">
        <v>138</v>
      </c>
      <c r="D5037" s="283">
        <v>862.73</v>
      </c>
    </row>
    <row r="5038" spans="1:4">
      <c r="A5038" s="268">
        <v>100451</v>
      </c>
      <c r="B5038" s="261" t="s">
        <v>5356</v>
      </c>
      <c r="C5038" s="268" t="s">
        <v>138</v>
      </c>
      <c r="D5038" s="283">
        <v>0</v>
      </c>
    </row>
    <row r="5039" spans="1:4">
      <c r="A5039" s="268">
        <v>87292</v>
      </c>
      <c r="B5039" s="261" t="s">
        <v>5357</v>
      </c>
      <c r="C5039" s="268" t="s">
        <v>138</v>
      </c>
      <c r="D5039" s="283">
        <v>718.58</v>
      </c>
    </row>
    <row r="5040" spans="1:4">
      <c r="A5040" s="268">
        <v>87335</v>
      </c>
      <c r="B5040" s="261" t="s">
        <v>5358</v>
      </c>
      <c r="C5040" s="268" t="s">
        <v>138</v>
      </c>
      <c r="D5040" s="283">
        <v>681.47</v>
      </c>
    </row>
    <row r="5041" spans="1:4">
      <c r="A5041" s="268">
        <v>87336</v>
      </c>
      <c r="B5041" s="261" t="s">
        <v>5359</v>
      </c>
      <c r="C5041" s="268" t="s">
        <v>138</v>
      </c>
      <c r="D5041" s="283">
        <v>688.72</v>
      </c>
    </row>
    <row r="5042" spans="1:4">
      <c r="A5042" s="268">
        <v>87370</v>
      </c>
      <c r="B5042" s="261" t="s">
        <v>5360</v>
      </c>
      <c r="C5042" s="268" t="s">
        <v>138</v>
      </c>
      <c r="D5042" s="283">
        <v>828.43</v>
      </c>
    </row>
    <row r="5043" spans="1:4">
      <c r="A5043" s="268">
        <v>100452</v>
      </c>
      <c r="B5043" s="261" t="s">
        <v>5361</v>
      </c>
      <c r="C5043" s="268" t="s">
        <v>138</v>
      </c>
      <c r="D5043" s="283">
        <v>0</v>
      </c>
    </row>
    <row r="5044" spans="1:4">
      <c r="A5044" s="268">
        <v>88715</v>
      </c>
      <c r="B5044" s="261" t="s">
        <v>5362</v>
      </c>
      <c r="C5044" s="268" t="s">
        <v>138</v>
      </c>
      <c r="D5044" s="283">
        <v>677.62</v>
      </c>
    </row>
    <row r="5045" spans="1:4">
      <c r="A5045" s="268">
        <v>87294</v>
      </c>
      <c r="B5045" s="261" t="s">
        <v>5363</v>
      </c>
      <c r="C5045" s="268" t="s">
        <v>138</v>
      </c>
      <c r="D5045" s="283">
        <v>683.66</v>
      </c>
    </row>
    <row r="5046" spans="1:4">
      <c r="A5046" s="268">
        <v>87337</v>
      </c>
      <c r="B5046" s="261" t="s">
        <v>5364</v>
      </c>
      <c r="C5046" s="268" t="s">
        <v>138</v>
      </c>
      <c r="D5046" s="283">
        <v>681.84</v>
      </c>
    </row>
    <row r="5047" spans="1:4">
      <c r="A5047" s="268">
        <v>100487</v>
      </c>
      <c r="B5047" s="261" t="s">
        <v>5365</v>
      </c>
      <c r="C5047" s="268" t="s">
        <v>138</v>
      </c>
      <c r="D5047" s="283">
        <v>650.74</v>
      </c>
    </row>
    <row r="5048" spans="1:4">
      <c r="A5048" s="268">
        <v>87380</v>
      </c>
      <c r="B5048" s="261" t="s">
        <v>5366</v>
      </c>
      <c r="C5048" s="268" t="s">
        <v>138</v>
      </c>
      <c r="D5048" s="283">
        <v>3909.84</v>
      </c>
    </row>
    <row r="5049" spans="1:4">
      <c r="A5049" s="268">
        <v>100461</v>
      </c>
      <c r="B5049" s="261" t="s">
        <v>5367</v>
      </c>
      <c r="C5049" s="268" t="s">
        <v>138</v>
      </c>
      <c r="D5049" s="283">
        <v>0</v>
      </c>
    </row>
    <row r="5050" spans="1:4">
      <c r="A5050" s="268">
        <v>87322</v>
      </c>
      <c r="B5050" s="261" t="s">
        <v>5368</v>
      </c>
      <c r="C5050" s="268" t="s">
        <v>138</v>
      </c>
      <c r="D5050" s="283">
        <v>3800.06</v>
      </c>
    </row>
    <row r="5051" spans="1:4">
      <c r="A5051" s="268">
        <v>87323</v>
      </c>
      <c r="B5051" s="261" t="s">
        <v>5369</v>
      </c>
      <c r="C5051" s="268" t="s">
        <v>138</v>
      </c>
      <c r="D5051" s="283">
        <v>3801.25</v>
      </c>
    </row>
    <row r="5052" spans="1:4">
      <c r="A5052" s="268">
        <v>87360</v>
      </c>
      <c r="B5052" s="261" t="s">
        <v>5370</v>
      </c>
      <c r="C5052" s="268" t="s">
        <v>138</v>
      </c>
      <c r="D5052" s="283">
        <v>3751.83</v>
      </c>
    </row>
    <row r="5053" spans="1:4">
      <c r="A5053" s="268">
        <v>87361</v>
      </c>
      <c r="B5053" s="261" t="s">
        <v>5371</v>
      </c>
      <c r="C5053" s="268" t="s">
        <v>138</v>
      </c>
      <c r="D5053" s="283">
        <v>3710.84</v>
      </c>
    </row>
    <row r="5054" spans="1:4">
      <c r="A5054" s="268">
        <v>87362</v>
      </c>
      <c r="B5054" s="261" t="s">
        <v>5372</v>
      </c>
      <c r="C5054" s="268" t="s">
        <v>138</v>
      </c>
      <c r="D5054" s="283">
        <v>3712.59</v>
      </c>
    </row>
    <row r="5055" spans="1:4">
      <c r="A5055" s="268">
        <v>87377</v>
      </c>
      <c r="B5055" s="261" t="s">
        <v>5373</v>
      </c>
      <c r="C5055" s="268" t="s">
        <v>138</v>
      </c>
      <c r="D5055" s="283">
        <v>740.59</v>
      </c>
    </row>
    <row r="5056" spans="1:4">
      <c r="A5056" s="268">
        <v>100458</v>
      </c>
      <c r="B5056" s="261" t="s">
        <v>5374</v>
      </c>
      <c r="C5056" s="268" t="s">
        <v>138</v>
      </c>
      <c r="D5056" s="283">
        <v>0</v>
      </c>
    </row>
    <row r="5057" spans="1:4">
      <c r="A5057" s="268">
        <v>87313</v>
      </c>
      <c r="B5057" s="261" t="s">
        <v>5375</v>
      </c>
      <c r="C5057" s="268" t="s">
        <v>138</v>
      </c>
      <c r="D5057" s="283">
        <v>588.34</v>
      </c>
    </row>
    <row r="5058" spans="1:4">
      <c r="A5058" s="268">
        <v>87314</v>
      </c>
      <c r="B5058" s="261" t="s">
        <v>5376</v>
      </c>
      <c r="C5058" s="268" t="s">
        <v>138</v>
      </c>
      <c r="D5058" s="283">
        <v>581.96</v>
      </c>
    </row>
    <row r="5059" spans="1:4">
      <c r="A5059" s="268">
        <v>87352</v>
      </c>
      <c r="B5059" s="261" t="s">
        <v>5377</v>
      </c>
      <c r="C5059" s="268" t="s">
        <v>138</v>
      </c>
      <c r="D5059" s="283">
        <v>665.99</v>
      </c>
    </row>
    <row r="5060" spans="1:4">
      <c r="A5060" s="268">
        <v>87353</v>
      </c>
      <c r="B5060" s="261" t="s">
        <v>5378</v>
      </c>
      <c r="C5060" s="268" t="s">
        <v>138</v>
      </c>
      <c r="D5060" s="283">
        <v>591.04999999999995</v>
      </c>
    </row>
    <row r="5061" spans="1:4">
      <c r="A5061" s="268">
        <v>87354</v>
      </c>
      <c r="B5061" s="261" t="s">
        <v>5379</v>
      </c>
      <c r="C5061" s="268" t="s">
        <v>138</v>
      </c>
      <c r="D5061" s="283">
        <v>559.19000000000005</v>
      </c>
    </row>
    <row r="5062" spans="1:4">
      <c r="A5062" s="268">
        <v>100480</v>
      </c>
      <c r="B5062" s="261" t="s">
        <v>5380</v>
      </c>
      <c r="C5062" s="268" t="s">
        <v>138</v>
      </c>
      <c r="D5062" s="283">
        <v>914.94</v>
      </c>
    </row>
    <row r="5063" spans="1:4">
      <c r="A5063" s="268">
        <v>100476</v>
      </c>
      <c r="B5063" s="261" t="s">
        <v>5381</v>
      </c>
      <c r="C5063" s="268" t="s">
        <v>138</v>
      </c>
      <c r="D5063" s="283">
        <v>0</v>
      </c>
    </row>
    <row r="5064" spans="1:4">
      <c r="A5064" s="268">
        <v>100475</v>
      </c>
      <c r="B5064" s="261" t="s">
        <v>5382</v>
      </c>
      <c r="C5064" s="268" t="s">
        <v>138</v>
      </c>
      <c r="D5064" s="283">
        <v>795.54</v>
      </c>
    </row>
    <row r="5065" spans="1:4">
      <c r="A5065" s="268">
        <v>100491</v>
      </c>
      <c r="B5065" s="261" t="s">
        <v>5383</v>
      </c>
      <c r="C5065" s="268" t="s">
        <v>138</v>
      </c>
      <c r="D5065" s="283">
        <v>796.9</v>
      </c>
    </row>
    <row r="5066" spans="1:4">
      <c r="A5066" s="268">
        <v>100477</v>
      </c>
      <c r="B5066" s="261" t="s">
        <v>5384</v>
      </c>
      <c r="C5066" s="268" t="s">
        <v>138</v>
      </c>
      <c r="D5066" s="283">
        <v>853.05</v>
      </c>
    </row>
    <row r="5067" spans="1:4">
      <c r="A5067" s="268">
        <v>100478</v>
      </c>
      <c r="B5067" s="261" t="s">
        <v>5385</v>
      </c>
      <c r="C5067" s="268" t="s">
        <v>138</v>
      </c>
      <c r="D5067" s="283">
        <v>780.71</v>
      </c>
    </row>
    <row r="5068" spans="1:4">
      <c r="A5068" s="268">
        <v>100479</v>
      </c>
      <c r="B5068" s="261" t="s">
        <v>5386</v>
      </c>
      <c r="C5068" s="268" t="s">
        <v>138</v>
      </c>
      <c r="D5068" s="283">
        <v>766.65</v>
      </c>
    </row>
    <row r="5069" spans="1:4">
      <c r="A5069" s="268">
        <v>87372</v>
      </c>
      <c r="B5069" s="261" t="s">
        <v>5387</v>
      </c>
      <c r="C5069" s="268" t="s">
        <v>138</v>
      </c>
      <c r="D5069" s="283">
        <v>914.87</v>
      </c>
    </row>
    <row r="5070" spans="1:4">
      <c r="A5070" s="268">
        <v>100453</v>
      </c>
      <c r="B5070" s="261" t="s">
        <v>5388</v>
      </c>
      <c r="C5070" s="268" t="s">
        <v>138</v>
      </c>
      <c r="D5070" s="283">
        <v>0</v>
      </c>
    </row>
    <row r="5071" spans="1:4">
      <c r="A5071" s="268">
        <v>87298</v>
      </c>
      <c r="B5071" s="261" t="s">
        <v>5389</v>
      </c>
      <c r="C5071" s="268" t="s">
        <v>138</v>
      </c>
      <c r="D5071" s="283">
        <v>756.91</v>
      </c>
    </row>
    <row r="5072" spans="1:4">
      <c r="A5072" s="268">
        <v>87299</v>
      </c>
      <c r="B5072" s="261" t="s">
        <v>5390</v>
      </c>
      <c r="C5072" s="268" t="s">
        <v>138</v>
      </c>
      <c r="D5072" s="283">
        <v>504.13</v>
      </c>
    </row>
    <row r="5073" spans="1:4">
      <c r="A5073" s="268">
        <v>87339</v>
      </c>
      <c r="B5073" s="261" t="s">
        <v>5391</v>
      </c>
      <c r="C5073" s="268" t="s">
        <v>138</v>
      </c>
      <c r="D5073" s="283">
        <v>872.92</v>
      </c>
    </row>
    <row r="5074" spans="1:4">
      <c r="A5074" s="268">
        <v>87340</v>
      </c>
      <c r="B5074" s="261" t="s">
        <v>5392</v>
      </c>
      <c r="C5074" s="268" t="s">
        <v>138</v>
      </c>
      <c r="D5074" s="283">
        <v>752.78</v>
      </c>
    </row>
    <row r="5075" spans="1:4">
      <c r="A5075" s="268">
        <v>87341</v>
      </c>
      <c r="B5075" s="261" t="s">
        <v>5393</v>
      </c>
      <c r="C5075" s="268" t="s">
        <v>138</v>
      </c>
      <c r="D5075" s="283">
        <v>723.61</v>
      </c>
    </row>
    <row r="5076" spans="1:4">
      <c r="A5076" s="268">
        <v>88629</v>
      </c>
      <c r="B5076" s="261" t="s">
        <v>5394</v>
      </c>
      <c r="C5076" s="268" t="s">
        <v>138</v>
      </c>
      <c r="D5076" s="283">
        <v>751.34</v>
      </c>
    </row>
    <row r="5077" spans="1:4">
      <c r="A5077" s="268">
        <v>100467</v>
      </c>
      <c r="B5077" s="261" t="s">
        <v>5395</v>
      </c>
      <c r="C5077" s="268" t="s">
        <v>138</v>
      </c>
      <c r="D5077" s="283">
        <v>0</v>
      </c>
    </row>
    <row r="5078" spans="1:4">
      <c r="A5078" s="268">
        <v>88628</v>
      </c>
      <c r="B5078" s="261" t="s">
        <v>5396</v>
      </c>
      <c r="C5078" s="268" t="s">
        <v>138</v>
      </c>
      <c r="D5078" s="283">
        <v>631.29</v>
      </c>
    </row>
    <row r="5079" spans="1:4">
      <c r="A5079" s="268">
        <v>100489</v>
      </c>
      <c r="B5079" s="261" t="s">
        <v>5397</v>
      </c>
      <c r="C5079" s="268" t="s">
        <v>138</v>
      </c>
      <c r="D5079" s="283">
        <v>631.25</v>
      </c>
    </row>
    <row r="5080" spans="1:4">
      <c r="A5080" s="268">
        <v>100468</v>
      </c>
      <c r="B5080" s="261" t="s">
        <v>5398</v>
      </c>
      <c r="C5080" s="268" t="s">
        <v>138</v>
      </c>
      <c r="D5080" s="283">
        <v>746.25</v>
      </c>
    </row>
    <row r="5081" spans="1:4">
      <c r="A5081" s="268">
        <v>100469</v>
      </c>
      <c r="B5081" s="261" t="s">
        <v>5399</v>
      </c>
      <c r="C5081" s="268" t="s">
        <v>138</v>
      </c>
      <c r="D5081" s="283">
        <v>620.38</v>
      </c>
    </row>
    <row r="5082" spans="1:4">
      <c r="A5082" s="268">
        <v>100470</v>
      </c>
      <c r="B5082" s="261" t="s">
        <v>5400</v>
      </c>
      <c r="C5082" s="268" t="s">
        <v>138</v>
      </c>
      <c r="D5082" s="283">
        <v>565.35</v>
      </c>
    </row>
    <row r="5083" spans="1:4">
      <c r="A5083" s="268">
        <v>87371</v>
      </c>
      <c r="B5083" s="261" t="s">
        <v>5401</v>
      </c>
      <c r="C5083" s="268" t="s">
        <v>138</v>
      </c>
      <c r="D5083" s="283">
        <v>826.41</v>
      </c>
    </row>
    <row r="5084" spans="1:4">
      <c r="A5084" s="268">
        <v>87295</v>
      </c>
      <c r="B5084" s="261" t="s">
        <v>5402</v>
      </c>
      <c r="C5084" s="268" t="s">
        <v>138</v>
      </c>
      <c r="D5084" s="283">
        <v>705.18</v>
      </c>
    </row>
    <row r="5085" spans="1:4">
      <c r="A5085" s="268">
        <v>87296</v>
      </c>
      <c r="B5085" s="261" t="s">
        <v>5403</v>
      </c>
      <c r="C5085" s="268" t="s">
        <v>138</v>
      </c>
      <c r="D5085" s="283">
        <v>680.79</v>
      </c>
    </row>
    <row r="5086" spans="1:4">
      <c r="A5086" s="268">
        <v>87338</v>
      </c>
      <c r="B5086" s="261" t="s">
        <v>5404</v>
      </c>
      <c r="C5086" s="268" t="s">
        <v>138</v>
      </c>
      <c r="D5086" s="283">
        <v>674.11</v>
      </c>
    </row>
    <row r="5087" spans="1:4">
      <c r="A5087" s="268">
        <v>88630</v>
      </c>
      <c r="B5087" s="261" t="s">
        <v>5405</v>
      </c>
      <c r="C5087" s="268" t="s">
        <v>138</v>
      </c>
      <c r="D5087" s="283">
        <v>544.11</v>
      </c>
    </row>
    <row r="5088" spans="1:4">
      <c r="A5088" s="268">
        <v>87381</v>
      </c>
      <c r="B5088" s="261" t="s">
        <v>5406</v>
      </c>
      <c r="C5088" s="268" t="s">
        <v>138</v>
      </c>
      <c r="D5088" s="283">
        <v>3843.98</v>
      </c>
    </row>
    <row r="5089" spans="1:4">
      <c r="A5089" s="268">
        <v>100462</v>
      </c>
      <c r="B5089" s="261" t="s">
        <v>5407</v>
      </c>
      <c r="C5089" s="268" t="s">
        <v>138</v>
      </c>
      <c r="D5089" s="283">
        <v>0</v>
      </c>
    </row>
    <row r="5090" spans="1:4">
      <c r="A5090" s="268">
        <v>87325</v>
      </c>
      <c r="B5090" s="261" t="s">
        <v>5408</v>
      </c>
      <c r="C5090" s="268" t="s">
        <v>138</v>
      </c>
      <c r="D5090" s="283">
        <v>3713.13</v>
      </c>
    </row>
    <row r="5091" spans="1:4">
      <c r="A5091" s="268">
        <v>87326</v>
      </c>
      <c r="B5091" s="261" t="s">
        <v>5409</v>
      </c>
      <c r="C5091" s="268" t="s">
        <v>138</v>
      </c>
      <c r="D5091" s="283">
        <v>3725.29</v>
      </c>
    </row>
    <row r="5092" spans="1:4">
      <c r="A5092" s="268">
        <v>87363</v>
      </c>
      <c r="B5092" s="261" t="s">
        <v>5410</v>
      </c>
      <c r="C5092" s="268" t="s">
        <v>138</v>
      </c>
      <c r="D5092" s="283">
        <v>3680.79</v>
      </c>
    </row>
    <row r="5093" spans="1:4">
      <c r="A5093" s="268">
        <v>87364</v>
      </c>
      <c r="B5093" s="261" t="s">
        <v>5411</v>
      </c>
      <c r="C5093" s="268" t="s">
        <v>138</v>
      </c>
      <c r="D5093" s="283">
        <v>3657.34</v>
      </c>
    </row>
    <row r="5094" spans="1:4">
      <c r="A5094" s="268">
        <v>87378</v>
      </c>
      <c r="B5094" s="261" t="s">
        <v>5412</v>
      </c>
      <c r="C5094" s="268" t="s">
        <v>138</v>
      </c>
      <c r="D5094" s="283">
        <v>673.11</v>
      </c>
    </row>
    <row r="5095" spans="1:4">
      <c r="A5095" s="268">
        <v>100459</v>
      </c>
      <c r="B5095" s="261" t="s">
        <v>5413</v>
      </c>
      <c r="C5095" s="268" t="s">
        <v>138</v>
      </c>
      <c r="D5095" s="283">
        <v>0</v>
      </c>
    </row>
    <row r="5096" spans="1:4">
      <c r="A5096" s="268">
        <v>87316</v>
      </c>
      <c r="B5096" s="261" t="s">
        <v>5414</v>
      </c>
      <c r="C5096" s="268" t="s">
        <v>138</v>
      </c>
      <c r="D5096" s="283">
        <v>535.62</v>
      </c>
    </row>
    <row r="5097" spans="1:4">
      <c r="A5097" s="268">
        <v>87317</v>
      </c>
      <c r="B5097" s="261" t="s">
        <v>5415</v>
      </c>
      <c r="C5097" s="268" t="s">
        <v>138</v>
      </c>
      <c r="D5097" s="283">
        <v>522.38</v>
      </c>
    </row>
    <row r="5098" spans="1:4">
      <c r="A5098" s="268">
        <v>87355</v>
      </c>
      <c r="B5098" s="261" t="s">
        <v>5416</v>
      </c>
      <c r="C5098" s="268" t="s">
        <v>138</v>
      </c>
      <c r="D5098" s="283">
        <v>571.53</v>
      </c>
    </row>
    <row r="5099" spans="1:4">
      <c r="A5099" s="268">
        <v>87356</v>
      </c>
      <c r="B5099" s="261" t="s">
        <v>5417</v>
      </c>
      <c r="C5099" s="268" t="s">
        <v>138</v>
      </c>
      <c r="D5099" s="283">
        <v>521.54999999999995</v>
      </c>
    </row>
    <row r="5100" spans="1:4">
      <c r="A5100" s="268">
        <v>87357</v>
      </c>
      <c r="B5100" s="261" t="s">
        <v>5418</v>
      </c>
      <c r="C5100" s="268" t="s">
        <v>138</v>
      </c>
      <c r="D5100" s="283">
        <v>498.11</v>
      </c>
    </row>
    <row r="5101" spans="1:4">
      <c r="A5101" s="268">
        <v>100486</v>
      </c>
      <c r="B5101" s="261" t="s">
        <v>5419</v>
      </c>
      <c r="C5101" s="268" t="s">
        <v>138</v>
      </c>
      <c r="D5101" s="283">
        <v>815.43</v>
      </c>
    </row>
    <row r="5102" spans="1:4">
      <c r="A5102" s="268">
        <v>100482</v>
      </c>
      <c r="B5102" s="261" t="s">
        <v>5420</v>
      </c>
      <c r="C5102" s="268" t="s">
        <v>138</v>
      </c>
      <c r="D5102" s="283">
        <v>0</v>
      </c>
    </row>
    <row r="5103" spans="1:4">
      <c r="A5103" s="268">
        <v>100481</v>
      </c>
      <c r="B5103" s="261" t="s">
        <v>5421</v>
      </c>
      <c r="C5103" s="268" t="s">
        <v>138</v>
      </c>
      <c r="D5103" s="283">
        <v>690.92</v>
      </c>
    </row>
    <row r="5104" spans="1:4">
      <c r="A5104" s="268">
        <v>100492</v>
      </c>
      <c r="B5104" s="261" t="s">
        <v>5422</v>
      </c>
      <c r="C5104" s="268" t="s">
        <v>138</v>
      </c>
      <c r="D5104" s="283">
        <v>692.78</v>
      </c>
    </row>
    <row r="5105" spans="1:4">
      <c r="A5105" s="268">
        <v>100483</v>
      </c>
      <c r="B5105" s="261" t="s">
        <v>5423</v>
      </c>
      <c r="C5105" s="268" t="s">
        <v>138</v>
      </c>
      <c r="D5105" s="283">
        <v>733.75</v>
      </c>
    </row>
    <row r="5106" spans="1:4">
      <c r="A5106" s="268">
        <v>100484</v>
      </c>
      <c r="B5106" s="261" t="s">
        <v>5424</v>
      </c>
      <c r="C5106" s="268" t="s">
        <v>138</v>
      </c>
      <c r="D5106" s="283">
        <v>687.79</v>
      </c>
    </row>
    <row r="5107" spans="1:4">
      <c r="A5107" s="268">
        <v>100485</v>
      </c>
      <c r="B5107" s="261" t="s">
        <v>5425</v>
      </c>
      <c r="C5107" s="268" t="s">
        <v>138</v>
      </c>
      <c r="D5107" s="283">
        <v>671.13</v>
      </c>
    </row>
    <row r="5108" spans="1:4">
      <c r="A5108" s="268">
        <v>87373</v>
      </c>
      <c r="B5108" s="261" t="s">
        <v>5426</v>
      </c>
      <c r="C5108" s="268" t="s">
        <v>138</v>
      </c>
      <c r="D5108" s="283">
        <v>822.72</v>
      </c>
    </row>
    <row r="5109" spans="1:4">
      <c r="A5109" s="268">
        <v>100454</v>
      </c>
      <c r="B5109" s="261" t="s">
        <v>5427</v>
      </c>
      <c r="C5109" s="268" t="s">
        <v>138</v>
      </c>
      <c r="D5109" s="283">
        <v>0</v>
      </c>
    </row>
    <row r="5110" spans="1:4">
      <c r="A5110" s="268">
        <v>87301</v>
      </c>
      <c r="B5110" s="261" t="s">
        <v>5428</v>
      </c>
      <c r="C5110" s="268" t="s">
        <v>138</v>
      </c>
      <c r="D5110" s="283">
        <v>683.45</v>
      </c>
    </row>
    <row r="5111" spans="1:4">
      <c r="A5111" s="268">
        <v>87302</v>
      </c>
      <c r="B5111" s="261" t="s">
        <v>5429</v>
      </c>
      <c r="C5111" s="268" t="s">
        <v>138</v>
      </c>
      <c r="D5111" s="283">
        <v>676.49</v>
      </c>
    </row>
    <row r="5112" spans="1:4">
      <c r="A5112" s="268">
        <v>87342</v>
      </c>
      <c r="B5112" s="261" t="s">
        <v>5430</v>
      </c>
      <c r="C5112" s="268" t="s">
        <v>138</v>
      </c>
      <c r="D5112" s="283">
        <v>750.83</v>
      </c>
    </row>
    <row r="5113" spans="1:4">
      <c r="A5113" s="268">
        <v>87343</v>
      </c>
      <c r="B5113" s="261" t="s">
        <v>5431</v>
      </c>
      <c r="C5113" s="268" t="s">
        <v>138</v>
      </c>
      <c r="D5113" s="283">
        <v>682.86</v>
      </c>
    </row>
    <row r="5114" spans="1:4">
      <c r="A5114" s="268">
        <v>87344</v>
      </c>
      <c r="B5114" s="261" t="s">
        <v>5432</v>
      </c>
      <c r="C5114" s="268" t="s">
        <v>138</v>
      </c>
      <c r="D5114" s="283">
        <v>646.74</v>
      </c>
    </row>
    <row r="5115" spans="1:4">
      <c r="A5115" s="268">
        <v>88631</v>
      </c>
      <c r="B5115" s="261" t="s">
        <v>5433</v>
      </c>
      <c r="C5115" s="268" t="s">
        <v>138</v>
      </c>
      <c r="D5115" s="283">
        <v>677.56</v>
      </c>
    </row>
    <row r="5116" spans="1:4">
      <c r="A5116" s="268">
        <v>100471</v>
      </c>
      <c r="B5116" s="261" t="s">
        <v>5434</v>
      </c>
      <c r="C5116" s="268" t="s">
        <v>138</v>
      </c>
      <c r="D5116" s="283">
        <v>0</v>
      </c>
    </row>
    <row r="5117" spans="1:4">
      <c r="A5117" s="268">
        <v>100490</v>
      </c>
      <c r="B5117" s="261" t="s">
        <v>5435</v>
      </c>
      <c r="C5117" s="268" t="s">
        <v>138</v>
      </c>
      <c r="D5117" s="283">
        <v>560.88</v>
      </c>
    </row>
    <row r="5118" spans="1:4">
      <c r="A5118" s="268">
        <v>100472</v>
      </c>
      <c r="B5118" s="261" t="s">
        <v>5436</v>
      </c>
      <c r="C5118" s="268" t="s">
        <v>138</v>
      </c>
      <c r="D5118" s="283">
        <v>607.34</v>
      </c>
    </row>
    <row r="5119" spans="1:4">
      <c r="A5119" s="268">
        <v>100473</v>
      </c>
      <c r="B5119" s="261" t="s">
        <v>5437</v>
      </c>
      <c r="C5119" s="268" t="s">
        <v>138</v>
      </c>
      <c r="D5119" s="283">
        <v>560.23</v>
      </c>
    </row>
    <row r="5120" spans="1:4">
      <c r="A5120" s="268">
        <v>100474</v>
      </c>
      <c r="B5120" s="261" t="s">
        <v>5438</v>
      </c>
      <c r="C5120" s="268" t="s">
        <v>138</v>
      </c>
      <c r="D5120" s="283">
        <v>541.19000000000005</v>
      </c>
    </row>
    <row r="5121" spans="1:4">
      <c r="A5121" s="268">
        <v>87379</v>
      </c>
      <c r="B5121" s="261" t="s">
        <v>5439</v>
      </c>
      <c r="C5121" s="268" t="s">
        <v>138</v>
      </c>
      <c r="D5121" s="283">
        <v>3809.28</v>
      </c>
    </row>
    <row r="5122" spans="1:4">
      <c r="A5122" s="268">
        <v>100460</v>
      </c>
      <c r="B5122" s="261" t="s">
        <v>5440</v>
      </c>
      <c r="C5122" s="268" t="s">
        <v>138</v>
      </c>
      <c r="D5122" s="283">
        <v>0</v>
      </c>
    </row>
    <row r="5123" spans="1:4">
      <c r="A5123" s="268">
        <v>87319</v>
      </c>
      <c r="B5123" s="261" t="s">
        <v>5441</v>
      </c>
      <c r="C5123" s="268" t="s">
        <v>138</v>
      </c>
      <c r="D5123" s="283">
        <v>3683.91</v>
      </c>
    </row>
    <row r="5124" spans="1:4">
      <c r="A5124" s="268">
        <v>87320</v>
      </c>
      <c r="B5124" s="261" t="s">
        <v>5442</v>
      </c>
      <c r="C5124" s="268" t="s">
        <v>138</v>
      </c>
      <c r="D5124" s="283">
        <v>3691.85</v>
      </c>
    </row>
    <row r="5125" spans="1:4">
      <c r="A5125" s="268">
        <v>87358</v>
      </c>
      <c r="B5125" s="261" t="s">
        <v>5443</v>
      </c>
      <c r="C5125" s="268" t="s">
        <v>138</v>
      </c>
      <c r="D5125" s="283">
        <v>3641.94</v>
      </c>
    </row>
    <row r="5126" spans="1:4">
      <c r="A5126" s="268">
        <v>87359</v>
      </c>
      <c r="B5126" s="261" t="s">
        <v>5444</v>
      </c>
      <c r="C5126" s="268" t="s">
        <v>138</v>
      </c>
      <c r="D5126" s="283">
        <v>3616.28</v>
      </c>
    </row>
    <row r="5127" spans="1:4">
      <c r="A5127" s="268">
        <v>87376</v>
      </c>
      <c r="B5127" s="261" t="s">
        <v>5445</v>
      </c>
      <c r="C5127" s="268" t="s">
        <v>138</v>
      </c>
      <c r="D5127" s="283">
        <v>636.79999999999995</v>
      </c>
    </row>
    <row r="5128" spans="1:4">
      <c r="A5128" s="268">
        <v>100457</v>
      </c>
      <c r="B5128" s="261" t="s">
        <v>5446</v>
      </c>
      <c r="C5128" s="268" t="s">
        <v>138</v>
      </c>
      <c r="D5128" s="283">
        <v>0</v>
      </c>
    </row>
    <row r="5129" spans="1:4">
      <c r="A5129" s="268">
        <v>87310</v>
      </c>
      <c r="B5129" s="261" t="s">
        <v>5447</v>
      </c>
      <c r="C5129" s="268" t="s">
        <v>138</v>
      </c>
      <c r="D5129" s="283">
        <v>489.57</v>
      </c>
    </row>
    <row r="5130" spans="1:4">
      <c r="A5130" s="268">
        <v>87311</v>
      </c>
      <c r="B5130" s="261" t="s">
        <v>5448</v>
      </c>
      <c r="C5130" s="268" t="s">
        <v>138</v>
      </c>
      <c r="D5130" s="283">
        <v>481.14</v>
      </c>
    </row>
    <row r="5131" spans="1:4">
      <c r="A5131" s="268">
        <v>87350</v>
      </c>
      <c r="B5131" s="261" t="s">
        <v>5449</v>
      </c>
      <c r="C5131" s="268" t="s">
        <v>138</v>
      </c>
      <c r="D5131" s="283">
        <v>533.17999999999995</v>
      </c>
    </row>
    <row r="5132" spans="1:4">
      <c r="A5132" s="268">
        <v>87351</v>
      </c>
      <c r="B5132" s="261" t="s">
        <v>5450</v>
      </c>
      <c r="C5132" s="268" t="s">
        <v>138</v>
      </c>
      <c r="D5132" s="283">
        <v>464.17</v>
      </c>
    </row>
    <row r="5133" spans="1:4">
      <c r="A5133" s="268">
        <v>87374</v>
      </c>
      <c r="B5133" s="261" t="s">
        <v>5451</v>
      </c>
      <c r="C5133" s="268" t="s">
        <v>138</v>
      </c>
      <c r="D5133" s="283">
        <v>771.01</v>
      </c>
    </row>
    <row r="5134" spans="1:4">
      <c r="A5134" s="268">
        <v>100455</v>
      </c>
      <c r="B5134" s="261" t="s">
        <v>5452</v>
      </c>
      <c r="C5134" s="268" t="s">
        <v>138</v>
      </c>
      <c r="D5134" s="283">
        <v>0</v>
      </c>
    </row>
    <row r="5135" spans="1:4">
      <c r="A5135" s="268">
        <v>87304</v>
      </c>
      <c r="B5135" s="261" t="s">
        <v>5453</v>
      </c>
      <c r="C5135" s="268" t="s">
        <v>138</v>
      </c>
      <c r="D5135" s="283">
        <v>622.13</v>
      </c>
    </row>
    <row r="5136" spans="1:4">
      <c r="A5136" s="268">
        <v>87305</v>
      </c>
      <c r="B5136" s="261" t="s">
        <v>5454</v>
      </c>
      <c r="C5136" s="268" t="s">
        <v>138</v>
      </c>
      <c r="D5136" s="283">
        <v>626.23</v>
      </c>
    </row>
    <row r="5137" spans="1:4">
      <c r="A5137" s="268">
        <v>87345</v>
      </c>
      <c r="B5137" s="261" t="s">
        <v>5455</v>
      </c>
      <c r="C5137" s="268" t="s">
        <v>138</v>
      </c>
      <c r="D5137" s="283">
        <v>678.05</v>
      </c>
    </row>
    <row r="5138" spans="1:4">
      <c r="A5138" s="268">
        <v>87346</v>
      </c>
      <c r="B5138" s="261" t="s">
        <v>5456</v>
      </c>
      <c r="C5138" s="268" t="s">
        <v>138</v>
      </c>
      <c r="D5138" s="283">
        <v>622.16</v>
      </c>
    </row>
    <row r="5139" spans="1:4">
      <c r="A5139" s="268">
        <v>87347</v>
      </c>
      <c r="B5139" s="261" t="s">
        <v>5457</v>
      </c>
      <c r="C5139" s="268" t="s">
        <v>138</v>
      </c>
      <c r="D5139" s="283">
        <v>593.5</v>
      </c>
    </row>
    <row r="5140" spans="1:4">
      <c r="A5140" s="268">
        <v>87366</v>
      </c>
      <c r="B5140" s="261" t="s">
        <v>5458</v>
      </c>
      <c r="C5140" s="268" t="s">
        <v>138</v>
      </c>
      <c r="D5140" s="283">
        <v>666.21</v>
      </c>
    </row>
    <row r="5141" spans="1:4">
      <c r="A5141" s="268">
        <v>100448</v>
      </c>
      <c r="B5141" s="261" t="s">
        <v>5459</v>
      </c>
      <c r="C5141" s="268" t="s">
        <v>138</v>
      </c>
      <c r="D5141" s="283">
        <v>0</v>
      </c>
    </row>
    <row r="5142" spans="1:4">
      <c r="A5142" s="268">
        <v>87283</v>
      </c>
      <c r="B5142" s="261" t="s">
        <v>5460</v>
      </c>
      <c r="C5142" s="268" t="s">
        <v>138</v>
      </c>
      <c r="D5142" s="283">
        <v>513.89</v>
      </c>
    </row>
    <row r="5143" spans="1:4">
      <c r="A5143" s="268">
        <v>87284</v>
      </c>
      <c r="B5143" s="261" t="s">
        <v>5461</v>
      </c>
      <c r="C5143" s="268" t="s">
        <v>138</v>
      </c>
      <c r="D5143" s="283">
        <v>507.81</v>
      </c>
    </row>
    <row r="5144" spans="1:4">
      <c r="A5144" s="268">
        <v>87329</v>
      </c>
      <c r="B5144" s="261" t="s">
        <v>5462</v>
      </c>
      <c r="C5144" s="268" t="s">
        <v>138</v>
      </c>
      <c r="D5144" s="283">
        <v>552.71</v>
      </c>
    </row>
    <row r="5145" spans="1:4">
      <c r="A5145" s="268">
        <v>87330</v>
      </c>
      <c r="B5145" s="261" t="s">
        <v>5463</v>
      </c>
      <c r="C5145" s="268" t="s">
        <v>138</v>
      </c>
      <c r="D5145" s="283">
        <v>488.72</v>
      </c>
    </row>
    <row r="5146" spans="1:4">
      <c r="A5146" s="268">
        <v>87375</v>
      </c>
      <c r="B5146" s="261" t="s">
        <v>5464</v>
      </c>
      <c r="C5146" s="268" t="s">
        <v>138</v>
      </c>
      <c r="D5146" s="283">
        <v>738.17</v>
      </c>
    </row>
    <row r="5147" spans="1:4">
      <c r="A5147" s="268">
        <v>100456</v>
      </c>
      <c r="B5147" s="261" t="s">
        <v>5465</v>
      </c>
      <c r="C5147" s="268" t="s">
        <v>138</v>
      </c>
      <c r="D5147" s="283">
        <v>0</v>
      </c>
    </row>
    <row r="5148" spans="1:4">
      <c r="A5148" s="268">
        <v>87307</v>
      </c>
      <c r="B5148" s="261" t="s">
        <v>5466</v>
      </c>
      <c r="C5148" s="268" t="s">
        <v>138</v>
      </c>
      <c r="D5148" s="283">
        <v>593.05999999999995</v>
      </c>
    </row>
    <row r="5149" spans="1:4">
      <c r="A5149" s="268">
        <v>87308</v>
      </c>
      <c r="B5149" s="261" t="s">
        <v>5467</v>
      </c>
      <c r="C5149" s="268" t="s">
        <v>138</v>
      </c>
      <c r="D5149" s="283">
        <v>584.58000000000004</v>
      </c>
    </row>
    <row r="5150" spans="1:4">
      <c r="A5150" s="268">
        <v>87348</v>
      </c>
      <c r="B5150" s="261" t="s">
        <v>5468</v>
      </c>
      <c r="C5150" s="268" t="s">
        <v>138</v>
      </c>
      <c r="D5150" s="283">
        <v>624.07000000000005</v>
      </c>
    </row>
    <row r="5151" spans="1:4">
      <c r="A5151" s="268">
        <v>87349</v>
      </c>
      <c r="B5151" s="261" t="s">
        <v>5469</v>
      </c>
      <c r="C5151" s="268" t="s">
        <v>138</v>
      </c>
      <c r="D5151" s="283">
        <v>552.21</v>
      </c>
    </row>
    <row r="5152" spans="1:4">
      <c r="A5152" s="268">
        <v>87365</v>
      </c>
      <c r="B5152" s="261" t="s">
        <v>5470</v>
      </c>
      <c r="C5152" s="268" t="s">
        <v>138</v>
      </c>
      <c r="D5152" s="283">
        <v>633.64</v>
      </c>
    </row>
    <row r="5153" spans="1:4">
      <c r="A5153" s="268">
        <v>100447</v>
      </c>
      <c r="B5153" s="261" t="s">
        <v>5471</v>
      </c>
      <c r="C5153" s="268" t="s">
        <v>138</v>
      </c>
      <c r="D5153" s="283">
        <v>0</v>
      </c>
    </row>
    <row r="5154" spans="1:4">
      <c r="A5154" s="268">
        <v>87280</v>
      </c>
      <c r="B5154" s="261" t="s">
        <v>5472</v>
      </c>
      <c r="C5154" s="268" t="s">
        <v>138</v>
      </c>
      <c r="D5154" s="283">
        <v>495.69</v>
      </c>
    </row>
    <row r="5155" spans="1:4">
      <c r="A5155" s="268">
        <v>87281</v>
      </c>
      <c r="B5155" s="261" t="s">
        <v>5473</v>
      </c>
      <c r="C5155" s="268" t="s">
        <v>138</v>
      </c>
      <c r="D5155" s="283">
        <v>491.21</v>
      </c>
    </row>
    <row r="5156" spans="1:4">
      <c r="A5156" s="268">
        <v>87327</v>
      </c>
      <c r="B5156" s="261" t="s">
        <v>5474</v>
      </c>
      <c r="C5156" s="268" t="s">
        <v>138</v>
      </c>
      <c r="D5156" s="283">
        <v>517.41999999999996</v>
      </c>
    </row>
    <row r="5157" spans="1:4">
      <c r="A5157" s="268">
        <v>87328</v>
      </c>
      <c r="B5157" s="261" t="s">
        <v>5475</v>
      </c>
      <c r="C5157" s="268" t="s">
        <v>138</v>
      </c>
      <c r="D5157" s="283">
        <v>461.2</v>
      </c>
    </row>
    <row r="5158" spans="1:4">
      <c r="A5158" s="268">
        <v>87410</v>
      </c>
      <c r="B5158" s="261" t="s">
        <v>5476</v>
      </c>
      <c r="C5158" s="268" t="s">
        <v>138</v>
      </c>
      <c r="D5158" s="283">
        <v>819.28</v>
      </c>
    </row>
    <row r="5159" spans="1:4">
      <c r="A5159" s="268">
        <v>95577</v>
      </c>
      <c r="B5159" s="261" t="s">
        <v>5477</v>
      </c>
      <c r="C5159" s="268" t="s">
        <v>152</v>
      </c>
      <c r="D5159" s="283">
        <v>10.050000000000001</v>
      </c>
    </row>
    <row r="5160" spans="1:4">
      <c r="A5160" s="268">
        <v>95578</v>
      </c>
      <c r="B5160" s="261" t="s">
        <v>5478</v>
      </c>
      <c r="C5160" s="268" t="s">
        <v>152</v>
      </c>
      <c r="D5160" s="283">
        <v>8.31</v>
      </c>
    </row>
    <row r="5161" spans="1:4">
      <c r="A5161" s="268">
        <v>95579</v>
      </c>
      <c r="B5161" s="261" t="s">
        <v>5479</v>
      </c>
      <c r="C5161" s="268" t="s">
        <v>152</v>
      </c>
      <c r="D5161" s="283">
        <v>8.01</v>
      </c>
    </row>
    <row r="5162" spans="1:4">
      <c r="A5162" s="268">
        <v>95580</v>
      </c>
      <c r="B5162" s="261" t="s">
        <v>5480</v>
      </c>
      <c r="C5162" s="268" t="s">
        <v>152</v>
      </c>
      <c r="D5162" s="283">
        <v>9.2200000000000006</v>
      </c>
    </row>
    <row r="5163" spans="1:4">
      <c r="A5163" s="268">
        <v>95581</v>
      </c>
      <c r="B5163" s="261" t="s">
        <v>5481</v>
      </c>
      <c r="C5163" s="268" t="s">
        <v>152</v>
      </c>
      <c r="D5163" s="283">
        <v>9.18</v>
      </c>
    </row>
    <row r="5164" spans="1:4">
      <c r="A5164" s="268">
        <v>95582</v>
      </c>
      <c r="B5164" s="261" t="s">
        <v>5482</v>
      </c>
      <c r="C5164" s="268" t="s">
        <v>152</v>
      </c>
      <c r="D5164" s="283">
        <v>9.98</v>
      </c>
    </row>
    <row r="5165" spans="1:4">
      <c r="A5165" s="268">
        <v>95576</v>
      </c>
      <c r="B5165" s="261" t="s">
        <v>5483</v>
      </c>
      <c r="C5165" s="268" t="s">
        <v>152</v>
      </c>
      <c r="D5165" s="283">
        <v>11.96</v>
      </c>
    </row>
    <row r="5166" spans="1:4">
      <c r="A5166" s="268">
        <v>95583</v>
      </c>
      <c r="B5166" s="261" t="s">
        <v>5484</v>
      </c>
      <c r="C5166" s="268" t="s">
        <v>152</v>
      </c>
      <c r="D5166" s="283">
        <v>15.47</v>
      </c>
    </row>
    <row r="5167" spans="1:4">
      <c r="A5167" s="268">
        <v>95584</v>
      </c>
      <c r="B5167" s="261" t="s">
        <v>5485</v>
      </c>
      <c r="C5167" s="268" t="s">
        <v>152</v>
      </c>
      <c r="D5167" s="283">
        <v>13.43</v>
      </c>
    </row>
    <row r="5168" spans="1:4">
      <c r="A5168" s="268">
        <v>95593</v>
      </c>
      <c r="B5168" s="261" t="s">
        <v>5486</v>
      </c>
      <c r="C5168" s="268" t="s">
        <v>152</v>
      </c>
      <c r="D5168" s="283">
        <v>13.43</v>
      </c>
    </row>
    <row r="5169" spans="1:4">
      <c r="A5169" s="268">
        <v>95592</v>
      </c>
      <c r="B5169" s="261" t="s">
        <v>5487</v>
      </c>
      <c r="C5169" s="268" t="s">
        <v>152</v>
      </c>
      <c r="D5169" s="283">
        <v>15.47</v>
      </c>
    </row>
    <row r="5170" spans="1:4">
      <c r="A5170" s="268">
        <v>92919</v>
      </c>
      <c r="B5170" s="261" t="s">
        <v>5488</v>
      </c>
      <c r="C5170" s="268" t="s">
        <v>152</v>
      </c>
      <c r="D5170" s="283">
        <v>11.4</v>
      </c>
    </row>
    <row r="5171" spans="1:4">
      <c r="A5171" s="268">
        <v>92921</v>
      </c>
      <c r="B5171" s="261" t="s">
        <v>5489</v>
      </c>
      <c r="C5171" s="268" t="s">
        <v>152</v>
      </c>
      <c r="D5171" s="283">
        <v>9.34</v>
      </c>
    </row>
    <row r="5172" spans="1:4">
      <c r="A5172" s="268">
        <v>92922</v>
      </c>
      <c r="B5172" s="261" t="s">
        <v>5490</v>
      </c>
      <c r="C5172" s="268" t="s">
        <v>152</v>
      </c>
      <c r="D5172" s="283">
        <v>8.86</v>
      </c>
    </row>
    <row r="5173" spans="1:4">
      <c r="A5173" s="268">
        <v>92923</v>
      </c>
      <c r="B5173" s="261" t="s">
        <v>5491</v>
      </c>
      <c r="C5173" s="268" t="s">
        <v>152</v>
      </c>
      <c r="D5173" s="283">
        <v>9.9</v>
      </c>
    </row>
    <row r="5174" spans="1:4">
      <c r="A5174" s="268">
        <v>92924</v>
      </c>
      <c r="B5174" s="261" t="s">
        <v>5492</v>
      </c>
      <c r="C5174" s="268" t="s">
        <v>152</v>
      </c>
      <c r="D5174" s="283">
        <v>9.6999999999999993</v>
      </c>
    </row>
    <row r="5175" spans="1:4">
      <c r="A5175" s="268">
        <v>104104</v>
      </c>
      <c r="B5175" s="261" t="s">
        <v>5493</v>
      </c>
      <c r="C5175" s="268" t="s">
        <v>152</v>
      </c>
      <c r="D5175" s="283">
        <v>10.11</v>
      </c>
    </row>
    <row r="5176" spans="1:4">
      <c r="A5176" s="268">
        <v>92916</v>
      </c>
      <c r="B5176" s="261" t="s">
        <v>5494</v>
      </c>
      <c r="C5176" s="268" t="s">
        <v>152</v>
      </c>
      <c r="D5176" s="283">
        <v>14.66</v>
      </c>
    </row>
    <row r="5177" spans="1:4">
      <c r="A5177" s="268">
        <v>92917</v>
      </c>
      <c r="B5177" s="261" t="s">
        <v>5495</v>
      </c>
      <c r="C5177" s="268" t="s">
        <v>152</v>
      </c>
      <c r="D5177" s="283">
        <v>13.17</v>
      </c>
    </row>
    <row r="5178" spans="1:4">
      <c r="A5178" s="268">
        <v>92915</v>
      </c>
      <c r="B5178" s="261" t="s">
        <v>5496</v>
      </c>
      <c r="C5178" s="268" t="s">
        <v>152</v>
      </c>
      <c r="D5178" s="283">
        <v>16.3</v>
      </c>
    </row>
    <row r="5179" spans="1:4">
      <c r="A5179" s="268">
        <v>92771</v>
      </c>
      <c r="B5179" s="261" t="s">
        <v>34</v>
      </c>
      <c r="C5179" s="268" t="s">
        <v>152</v>
      </c>
      <c r="D5179" s="283">
        <v>9.92</v>
      </c>
    </row>
    <row r="5180" spans="1:4">
      <c r="A5180" s="268">
        <v>92772</v>
      </c>
      <c r="B5180" s="261" t="s">
        <v>32</v>
      </c>
      <c r="C5180" s="268" t="s">
        <v>152</v>
      </c>
      <c r="D5180" s="283">
        <v>8.26</v>
      </c>
    </row>
    <row r="5181" spans="1:4">
      <c r="A5181" s="268">
        <v>92773</v>
      </c>
      <c r="B5181" s="261" t="s">
        <v>5497</v>
      </c>
      <c r="C5181" s="268" t="s">
        <v>152</v>
      </c>
      <c r="D5181" s="283">
        <v>8.08</v>
      </c>
    </row>
    <row r="5182" spans="1:4">
      <c r="A5182" s="268">
        <v>92774</v>
      </c>
      <c r="B5182" s="261" t="s">
        <v>5498</v>
      </c>
      <c r="C5182" s="268" t="s">
        <v>152</v>
      </c>
      <c r="D5182" s="283">
        <v>9.35</v>
      </c>
    </row>
    <row r="5183" spans="1:4">
      <c r="A5183" s="268">
        <v>92769</v>
      </c>
      <c r="B5183" s="261" t="s">
        <v>38</v>
      </c>
      <c r="C5183" s="268" t="s">
        <v>152</v>
      </c>
      <c r="D5183" s="283">
        <v>12.08</v>
      </c>
    </row>
    <row r="5184" spans="1:4">
      <c r="A5184" s="268">
        <v>92770</v>
      </c>
      <c r="B5184" s="261" t="s">
        <v>36</v>
      </c>
      <c r="C5184" s="268" t="s">
        <v>152</v>
      </c>
      <c r="D5184" s="283">
        <v>11.21</v>
      </c>
    </row>
    <row r="5185" spans="1:4">
      <c r="A5185" s="268">
        <v>92767</v>
      </c>
      <c r="B5185" s="261" t="s">
        <v>5499</v>
      </c>
      <c r="C5185" s="268" t="s">
        <v>152</v>
      </c>
      <c r="D5185" s="283">
        <v>14.97</v>
      </c>
    </row>
    <row r="5186" spans="1:4">
      <c r="A5186" s="268">
        <v>92768</v>
      </c>
      <c r="B5186" s="261" t="s">
        <v>5500</v>
      </c>
      <c r="C5186" s="268" t="s">
        <v>152</v>
      </c>
      <c r="D5186" s="283">
        <v>12.99</v>
      </c>
    </row>
    <row r="5187" spans="1:4">
      <c r="A5187" s="268">
        <v>92762</v>
      </c>
      <c r="B5187" s="261" t="s">
        <v>5501</v>
      </c>
      <c r="C5187" s="268" t="s">
        <v>152</v>
      </c>
      <c r="D5187" s="283">
        <v>10.39</v>
      </c>
    </row>
    <row r="5188" spans="1:4">
      <c r="A5188" s="268">
        <v>92763</v>
      </c>
      <c r="B5188" s="261" t="s">
        <v>5502</v>
      </c>
      <c r="C5188" s="268" t="s">
        <v>152</v>
      </c>
      <c r="D5188" s="283">
        <v>8.68</v>
      </c>
    </row>
    <row r="5189" spans="1:4">
      <c r="A5189" s="268">
        <v>92764</v>
      </c>
      <c r="B5189" s="261" t="s">
        <v>5503</v>
      </c>
      <c r="C5189" s="268" t="s">
        <v>152</v>
      </c>
      <c r="D5189" s="283">
        <v>8.36</v>
      </c>
    </row>
    <row r="5190" spans="1:4">
      <c r="A5190" s="268">
        <v>92765</v>
      </c>
      <c r="B5190" s="261" t="s">
        <v>5504</v>
      </c>
      <c r="C5190" s="268" t="s">
        <v>152</v>
      </c>
      <c r="D5190" s="283">
        <v>9.5</v>
      </c>
    </row>
    <row r="5191" spans="1:4">
      <c r="A5191" s="268">
        <v>92766</v>
      </c>
      <c r="B5191" s="261" t="s">
        <v>5505</v>
      </c>
      <c r="C5191" s="268" t="s">
        <v>152</v>
      </c>
      <c r="D5191" s="283">
        <v>9.39</v>
      </c>
    </row>
    <row r="5192" spans="1:4">
      <c r="A5192" s="268">
        <v>104105</v>
      </c>
      <c r="B5192" s="261" t="s">
        <v>5506</v>
      </c>
      <c r="C5192" s="268" t="s">
        <v>152</v>
      </c>
      <c r="D5192" s="283">
        <v>10.11</v>
      </c>
    </row>
    <row r="5193" spans="1:4">
      <c r="A5193" s="268">
        <v>92760</v>
      </c>
      <c r="B5193" s="261" t="s">
        <v>5507</v>
      </c>
      <c r="C5193" s="268" t="s">
        <v>152</v>
      </c>
      <c r="D5193" s="283">
        <v>12.61</v>
      </c>
    </row>
    <row r="5194" spans="1:4">
      <c r="A5194" s="268">
        <v>92761</v>
      </c>
      <c r="B5194" s="261" t="s">
        <v>5508</v>
      </c>
      <c r="C5194" s="268" t="s">
        <v>152</v>
      </c>
      <c r="D5194" s="283">
        <v>11.71</v>
      </c>
    </row>
    <row r="5195" spans="1:4">
      <c r="A5195" s="268">
        <v>92759</v>
      </c>
      <c r="B5195" s="261" t="s">
        <v>5509</v>
      </c>
      <c r="C5195" s="268" t="s">
        <v>152</v>
      </c>
      <c r="D5195" s="283">
        <v>13.54</v>
      </c>
    </row>
    <row r="5196" spans="1:4">
      <c r="A5196" s="268">
        <v>104108</v>
      </c>
      <c r="B5196" s="261" t="s">
        <v>5510</v>
      </c>
      <c r="C5196" s="268" t="s">
        <v>152</v>
      </c>
      <c r="D5196" s="283">
        <v>12.19</v>
      </c>
    </row>
    <row r="5197" spans="1:4">
      <c r="A5197" s="268">
        <v>104107</v>
      </c>
      <c r="B5197" s="261" t="s">
        <v>5511</v>
      </c>
      <c r="C5197" s="268" t="s">
        <v>152</v>
      </c>
      <c r="D5197" s="283">
        <v>10.220000000000001</v>
      </c>
    </row>
    <row r="5198" spans="1:4">
      <c r="A5198" s="268">
        <v>104106</v>
      </c>
      <c r="B5198" s="261" t="s">
        <v>5512</v>
      </c>
      <c r="C5198" s="268" t="s">
        <v>152</v>
      </c>
      <c r="D5198" s="283">
        <v>9.5299999999999994</v>
      </c>
    </row>
    <row r="5199" spans="1:4">
      <c r="A5199" s="268">
        <v>104110</v>
      </c>
      <c r="B5199" s="261" t="s">
        <v>5513</v>
      </c>
      <c r="C5199" s="268" t="s">
        <v>152</v>
      </c>
      <c r="D5199" s="283">
        <v>17.399999999999999</v>
      </c>
    </row>
    <row r="5200" spans="1:4">
      <c r="A5200" s="268">
        <v>104109</v>
      </c>
      <c r="B5200" s="261" t="s">
        <v>5514</v>
      </c>
      <c r="C5200" s="268" t="s">
        <v>152</v>
      </c>
      <c r="D5200" s="283">
        <v>15.12</v>
      </c>
    </row>
    <row r="5201" spans="1:4">
      <c r="A5201" s="268">
        <v>104111</v>
      </c>
      <c r="B5201" s="261" t="s">
        <v>5515</v>
      </c>
      <c r="C5201" s="268" t="s">
        <v>152</v>
      </c>
      <c r="D5201" s="283">
        <v>20.02</v>
      </c>
    </row>
    <row r="5202" spans="1:4">
      <c r="A5202" s="268">
        <v>92884</v>
      </c>
      <c r="B5202" s="261" t="s">
        <v>5516</v>
      </c>
      <c r="C5202" s="268" t="s">
        <v>152</v>
      </c>
      <c r="D5202" s="283">
        <v>11.56</v>
      </c>
    </row>
    <row r="5203" spans="1:4">
      <c r="A5203" s="268">
        <v>92885</v>
      </c>
      <c r="B5203" s="261" t="s">
        <v>5517</v>
      </c>
      <c r="C5203" s="268" t="s">
        <v>152</v>
      </c>
      <c r="D5203" s="283">
        <v>10.9</v>
      </c>
    </row>
    <row r="5204" spans="1:4">
      <c r="A5204" s="268">
        <v>92886</v>
      </c>
      <c r="B5204" s="261" t="s">
        <v>5518</v>
      </c>
      <c r="C5204" s="268" t="s">
        <v>152</v>
      </c>
      <c r="D5204" s="283">
        <v>10.35</v>
      </c>
    </row>
    <row r="5205" spans="1:4">
      <c r="A5205" s="268">
        <v>92887</v>
      </c>
      <c r="B5205" s="261" t="s">
        <v>5519</v>
      </c>
      <c r="C5205" s="268" t="s">
        <v>152</v>
      </c>
      <c r="D5205" s="283">
        <v>10.24</v>
      </c>
    </row>
    <row r="5206" spans="1:4">
      <c r="A5206" s="268">
        <v>92888</v>
      </c>
      <c r="B5206" s="261" t="s">
        <v>5520</v>
      </c>
      <c r="C5206" s="268" t="s">
        <v>152</v>
      </c>
      <c r="D5206" s="283">
        <v>9.9700000000000006</v>
      </c>
    </row>
    <row r="5207" spans="1:4">
      <c r="A5207" s="268">
        <v>92882</v>
      </c>
      <c r="B5207" s="261" t="s">
        <v>5521</v>
      </c>
      <c r="C5207" s="268" t="s">
        <v>152</v>
      </c>
      <c r="D5207" s="283">
        <v>12.67</v>
      </c>
    </row>
    <row r="5208" spans="1:4">
      <c r="A5208" s="268">
        <v>92883</v>
      </c>
      <c r="B5208" s="261" t="s">
        <v>5522</v>
      </c>
      <c r="C5208" s="268" t="s">
        <v>152</v>
      </c>
      <c r="D5208" s="283">
        <v>11.52</v>
      </c>
    </row>
    <row r="5209" spans="1:4">
      <c r="A5209" s="268">
        <v>92877</v>
      </c>
      <c r="B5209" s="261" t="s">
        <v>5523</v>
      </c>
      <c r="C5209" s="268" t="s">
        <v>152</v>
      </c>
      <c r="D5209" s="283">
        <v>9.36</v>
      </c>
    </row>
    <row r="5210" spans="1:4">
      <c r="A5210" s="268">
        <v>92878</v>
      </c>
      <c r="B5210" s="261" t="s">
        <v>5524</v>
      </c>
      <c r="C5210" s="268" t="s">
        <v>152</v>
      </c>
      <c r="D5210" s="283">
        <v>9.18</v>
      </c>
    </row>
    <row r="5211" spans="1:4">
      <c r="A5211" s="268">
        <v>92879</v>
      </c>
      <c r="B5211" s="261" t="s">
        <v>5525</v>
      </c>
      <c r="C5211" s="268" t="s">
        <v>152</v>
      </c>
      <c r="D5211" s="283">
        <v>9.07</v>
      </c>
    </row>
    <row r="5212" spans="1:4">
      <c r="A5212" s="268">
        <v>92880</v>
      </c>
      <c r="B5212" s="261" t="s">
        <v>5526</v>
      </c>
      <c r="C5212" s="268" t="s">
        <v>152</v>
      </c>
      <c r="D5212" s="283">
        <v>9.27</v>
      </c>
    </row>
    <row r="5213" spans="1:4">
      <c r="A5213" s="268">
        <v>92881</v>
      </c>
      <c r="B5213" s="261" t="s">
        <v>5527</v>
      </c>
      <c r="C5213" s="268" t="s">
        <v>152</v>
      </c>
      <c r="D5213" s="283">
        <v>9.25</v>
      </c>
    </row>
    <row r="5214" spans="1:4">
      <c r="A5214" s="268">
        <v>92875</v>
      </c>
      <c r="B5214" s="261" t="s">
        <v>5528</v>
      </c>
      <c r="C5214" s="268" t="s">
        <v>152</v>
      </c>
      <c r="D5214" s="283">
        <v>9.0299999999999994</v>
      </c>
    </row>
    <row r="5215" spans="1:4">
      <c r="A5215" s="268">
        <v>92876</v>
      </c>
      <c r="B5215" s="261" t="s">
        <v>5529</v>
      </c>
      <c r="C5215" s="268" t="s">
        <v>152</v>
      </c>
      <c r="D5215" s="283">
        <v>8.6999999999999993</v>
      </c>
    </row>
    <row r="5216" spans="1:4">
      <c r="A5216" s="268">
        <v>92803</v>
      </c>
      <c r="B5216" s="261" t="s">
        <v>5530</v>
      </c>
      <c r="C5216" s="268" t="s">
        <v>152</v>
      </c>
      <c r="D5216" s="283">
        <v>8.6199999999999992</v>
      </c>
    </row>
    <row r="5217" spans="1:4">
      <c r="A5217" s="268">
        <v>92804</v>
      </c>
      <c r="B5217" s="261" t="s">
        <v>5531</v>
      </c>
      <c r="C5217" s="268" t="s">
        <v>152</v>
      </c>
      <c r="D5217" s="283">
        <v>7.37</v>
      </c>
    </row>
    <row r="5218" spans="1:4">
      <c r="A5218" s="268">
        <v>92805</v>
      </c>
      <c r="B5218" s="261" t="s">
        <v>5532</v>
      </c>
      <c r="C5218" s="268" t="s">
        <v>152</v>
      </c>
      <c r="D5218" s="283">
        <v>7.3</v>
      </c>
    </row>
    <row r="5219" spans="1:4">
      <c r="A5219" s="268">
        <v>92806</v>
      </c>
      <c r="B5219" s="261" t="s">
        <v>5533</v>
      </c>
      <c r="C5219" s="268" t="s">
        <v>152</v>
      </c>
      <c r="D5219" s="283">
        <v>8.6</v>
      </c>
    </row>
    <row r="5220" spans="1:4">
      <c r="A5220" s="268">
        <v>92798</v>
      </c>
      <c r="B5220" s="261" t="s">
        <v>5534</v>
      </c>
      <c r="C5220" s="268" t="s">
        <v>152</v>
      </c>
      <c r="D5220" s="283">
        <v>8.6</v>
      </c>
    </row>
    <row r="5221" spans="1:4">
      <c r="A5221" s="268">
        <v>95448</v>
      </c>
      <c r="B5221" s="261" t="s">
        <v>5535</v>
      </c>
      <c r="C5221" s="268" t="s">
        <v>152</v>
      </c>
      <c r="D5221" s="283">
        <v>9.42</v>
      </c>
    </row>
    <row r="5222" spans="1:4">
      <c r="A5222" s="268">
        <v>92801</v>
      </c>
      <c r="B5222" s="261" t="s">
        <v>5536</v>
      </c>
      <c r="C5222" s="268" t="s">
        <v>152</v>
      </c>
      <c r="D5222" s="283">
        <v>9.48</v>
      </c>
    </row>
    <row r="5223" spans="1:4">
      <c r="A5223" s="268">
        <v>92802</v>
      </c>
      <c r="B5223" s="261" t="s">
        <v>5537</v>
      </c>
      <c r="C5223" s="268" t="s">
        <v>152</v>
      </c>
      <c r="D5223" s="283">
        <v>9.36</v>
      </c>
    </row>
    <row r="5224" spans="1:4">
      <c r="A5224" s="268">
        <v>92799</v>
      </c>
      <c r="B5224" s="261" t="s">
        <v>5538</v>
      </c>
      <c r="C5224" s="268" t="s">
        <v>152</v>
      </c>
      <c r="D5224" s="283">
        <v>10.59</v>
      </c>
    </row>
    <row r="5225" spans="1:4">
      <c r="A5225" s="268">
        <v>92800</v>
      </c>
      <c r="B5225" s="261" t="s">
        <v>5539</v>
      </c>
      <c r="C5225" s="268" t="s">
        <v>152</v>
      </c>
      <c r="D5225" s="283">
        <v>9.4600000000000009</v>
      </c>
    </row>
    <row r="5226" spans="1:4">
      <c r="A5226" s="268">
        <v>95605</v>
      </c>
      <c r="B5226" s="261" t="s">
        <v>5540</v>
      </c>
      <c r="C5226" s="268" t="s">
        <v>347</v>
      </c>
      <c r="D5226" s="283">
        <v>70.36</v>
      </c>
    </row>
    <row r="5227" spans="1:4">
      <c r="A5227" s="268">
        <v>95602</v>
      </c>
      <c r="B5227" s="261" t="s">
        <v>5541</v>
      </c>
      <c r="C5227" s="268" t="s">
        <v>347</v>
      </c>
      <c r="D5227" s="283">
        <v>14.46</v>
      </c>
    </row>
    <row r="5228" spans="1:4">
      <c r="A5228" s="268">
        <v>95603</v>
      </c>
      <c r="B5228" s="261" t="s">
        <v>5542</v>
      </c>
      <c r="C5228" s="268" t="s">
        <v>347</v>
      </c>
      <c r="D5228" s="283">
        <v>24.68</v>
      </c>
    </row>
    <row r="5229" spans="1:4">
      <c r="A5229" s="268">
        <v>95604</v>
      </c>
      <c r="B5229" s="261" t="s">
        <v>5543</v>
      </c>
      <c r="C5229" s="268" t="s">
        <v>347</v>
      </c>
      <c r="D5229" s="283">
        <v>38.299999999999997</v>
      </c>
    </row>
    <row r="5230" spans="1:4">
      <c r="A5230" s="268">
        <v>95601</v>
      </c>
      <c r="B5230" s="261" t="s">
        <v>5544</v>
      </c>
      <c r="C5230" s="268" t="s">
        <v>347</v>
      </c>
      <c r="D5230" s="283">
        <v>9.0399999999999991</v>
      </c>
    </row>
    <row r="5231" spans="1:4">
      <c r="A5231" s="268">
        <v>102521</v>
      </c>
      <c r="B5231" s="261" t="s">
        <v>5545</v>
      </c>
      <c r="C5231" s="268" t="s">
        <v>347</v>
      </c>
      <c r="D5231" s="283">
        <v>58.04</v>
      </c>
    </row>
    <row r="5232" spans="1:4">
      <c r="A5232" s="268">
        <v>102522</v>
      </c>
      <c r="B5232" s="261" t="s">
        <v>5546</v>
      </c>
      <c r="C5232" s="268" t="s">
        <v>347</v>
      </c>
      <c r="D5232" s="283">
        <v>85.14</v>
      </c>
    </row>
    <row r="5233" spans="1:4">
      <c r="A5233" s="268">
        <v>102523</v>
      </c>
      <c r="B5233" s="261" t="s">
        <v>5547</v>
      </c>
      <c r="C5233" s="268" t="s">
        <v>347</v>
      </c>
      <c r="D5233" s="283">
        <v>112.26</v>
      </c>
    </row>
    <row r="5234" spans="1:4">
      <c r="A5234" s="268">
        <v>95608</v>
      </c>
      <c r="B5234" s="261" t="s">
        <v>5548</v>
      </c>
      <c r="C5234" s="268" t="s">
        <v>347</v>
      </c>
      <c r="D5234" s="283">
        <v>36.659999999999997</v>
      </c>
    </row>
    <row r="5235" spans="1:4">
      <c r="A5235" s="268">
        <v>95609</v>
      </c>
      <c r="B5235" s="261" t="s">
        <v>5549</v>
      </c>
      <c r="C5235" s="268" t="s">
        <v>347</v>
      </c>
      <c r="D5235" s="283">
        <v>46.5</v>
      </c>
    </row>
    <row r="5236" spans="1:4">
      <c r="A5236" s="268">
        <v>95607</v>
      </c>
      <c r="B5236" s="261" t="s">
        <v>5550</v>
      </c>
      <c r="C5236" s="268" t="s">
        <v>347</v>
      </c>
      <c r="D5236" s="283">
        <v>25.26</v>
      </c>
    </row>
    <row r="5237" spans="1:4">
      <c r="A5237" s="268">
        <v>106132</v>
      </c>
      <c r="B5237" s="261" t="s">
        <v>5551</v>
      </c>
      <c r="C5237" s="268" t="s">
        <v>138</v>
      </c>
      <c r="D5237" s="283">
        <v>0</v>
      </c>
    </row>
    <row r="5238" spans="1:4">
      <c r="A5238" s="268">
        <v>106133</v>
      </c>
      <c r="B5238" s="261" t="s">
        <v>5552</v>
      </c>
      <c r="C5238" s="268" t="s">
        <v>138</v>
      </c>
      <c r="D5238" s="283">
        <v>0</v>
      </c>
    </row>
    <row r="5239" spans="1:4">
      <c r="A5239" s="268">
        <v>95996</v>
      </c>
      <c r="B5239" s="261" t="s">
        <v>5553</v>
      </c>
      <c r="C5239" s="268" t="s">
        <v>138</v>
      </c>
      <c r="D5239" s="283">
        <v>2012.7</v>
      </c>
    </row>
    <row r="5240" spans="1:4">
      <c r="A5240" s="268">
        <v>95995</v>
      </c>
      <c r="B5240" s="261" t="s">
        <v>5554</v>
      </c>
      <c r="C5240" s="268" t="s">
        <v>138</v>
      </c>
      <c r="D5240" s="283">
        <v>2320.33</v>
      </c>
    </row>
    <row r="5241" spans="1:4">
      <c r="A5241" s="268">
        <v>104372</v>
      </c>
      <c r="B5241" s="261" t="s">
        <v>5555</v>
      </c>
      <c r="C5241" s="268" t="s">
        <v>138</v>
      </c>
      <c r="D5241" s="283">
        <v>0</v>
      </c>
    </row>
    <row r="5242" spans="1:4">
      <c r="A5242" s="268">
        <v>104371</v>
      </c>
      <c r="B5242" s="261" t="s">
        <v>5556</v>
      </c>
      <c r="C5242" s="268" t="s">
        <v>138</v>
      </c>
      <c r="D5242" s="283">
        <v>0</v>
      </c>
    </row>
    <row r="5243" spans="1:4">
      <c r="A5243" s="268">
        <v>106138</v>
      </c>
      <c r="B5243" s="261" t="s">
        <v>5557</v>
      </c>
      <c r="C5243" s="268" t="s">
        <v>147</v>
      </c>
      <c r="D5243" s="283">
        <v>8.4700000000000006</v>
      </c>
    </row>
    <row r="5244" spans="1:4">
      <c r="A5244" s="268">
        <v>106135</v>
      </c>
      <c r="B5244" s="261" t="s">
        <v>5558</v>
      </c>
      <c r="C5244" s="268" t="s">
        <v>147</v>
      </c>
      <c r="D5244" s="283">
        <v>7.27</v>
      </c>
    </row>
    <row r="5245" spans="1:4">
      <c r="A5245" s="268">
        <v>106137</v>
      </c>
      <c r="B5245" s="261" t="s">
        <v>5559</v>
      </c>
      <c r="C5245" s="268" t="s">
        <v>147</v>
      </c>
      <c r="D5245" s="283">
        <v>9.77</v>
      </c>
    </row>
    <row r="5246" spans="1:4">
      <c r="A5246" s="268">
        <v>96001</v>
      </c>
      <c r="B5246" s="261" t="s">
        <v>5560</v>
      </c>
      <c r="C5246" s="268" t="s">
        <v>147</v>
      </c>
      <c r="D5246" s="283">
        <v>8.31</v>
      </c>
    </row>
    <row r="5247" spans="1:4">
      <c r="A5247" s="268">
        <v>106136</v>
      </c>
      <c r="B5247" s="261" t="s">
        <v>5561</v>
      </c>
      <c r="C5247" s="268" t="s">
        <v>147</v>
      </c>
      <c r="D5247" s="283">
        <v>11.38</v>
      </c>
    </row>
    <row r="5248" spans="1:4">
      <c r="A5248" s="268">
        <v>106134</v>
      </c>
      <c r="B5248" s="261" t="s">
        <v>5562</v>
      </c>
      <c r="C5248" s="268" t="s">
        <v>147</v>
      </c>
      <c r="D5248" s="283">
        <v>9.6199999999999992</v>
      </c>
    </row>
    <row r="5249" spans="1:4">
      <c r="A5249" s="268">
        <v>94880</v>
      </c>
      <c r="B5249" s="261" t="s">
        <v>5563</v>
      </c>
      <c r="C5249" s="268" t="s">
        <v>111</v>
      </c>
      <c r="D5249" s="283">
        <v>41.61</v>
      </c>
    </row>
    <row r="5250" spans="1:4">
      <c r="A5250" s="268">
        <v>94882</v>
      </c>
      <c r="B5250" s="261" t="s">
        <v>5564</v>
      </c>
      <c r="C5250" s="268" t="s">
        <v>111</v>
      </c>
      <c r="D5250" s="283">
        <v>48.3</v>
      </c>
    </row>
    <row r="5251" spans="1:4">
      <c r="A5251" s="268">
        <v>94884</v>
      </c>
      <c r="B5251" s="261" t="s">
        <v>5565</v>
      </c>
      <c r="C5251" s="268" t="s">
        <v>111</v>
      </c>
      <c r="D5251" s="283">
        <v>61.87</v>
      </c>
    </row>
    <row r="5252" spans="1:4">
      <c r="A5252" s="268">
        <v>94870</v>
      </c>
      <c r="B5252" s="261" t="s">
        <v>5566</v>
      </c>
      <c r="C5252" s="268" t="s">
        <v>111</v>
      </c>
      <c r="D5252" s="283">
        <v>1.82</v>
      </c>
    </row>
    <row r="5253" spans="1:4">
      <c r="A5253" s="268">
        <v>94872</v>
      </c>
      <c r="B5253" s="261" t="s">
        <v>5567</v>
      </c>
      <c r="C5253" s="268" t="s">
        <v>111</v>
      </c>
      <c r="D5253" s="283">
        <v>2.5499999999999998</v>
      </c>
    </row>
    <row r="5254" spans="1:4">
      <c r="A5254" s="268">
        <v>90746</v>
      </c>
      <c r="B5254" s="261" t="s">
        <v>5568</v>
      </c>
      <c r="C5254" s="268" t="s">
        <v>111</v>
      </c>
      <c r="D5254" s="283">
        <v>3.32</v>
      </c>
    </row>
    <row r="5255" spans="1:4">
      <c r="A5255" s="268">
        <v>90747</v>
      </c>
      <c r="B5255" s="261" t="s">
        <v>5569</v>
      </c>
      <c r="C5255" s="268" t="s">
        <v>111</v>
      </c>
      <c r="D5255" s="283">
        <v>16.52</v>
      </c>
    </row>
    <row r="5256" spans="1:4">
      <c r="A5256" s="268">
        <v>94876</v>
      </c>
      <c r="B5256" s="261" t="s">
        <v>5570</v>
      </c>
      <c r="C5256" s="268" t="s">
        <v>111</v>
      </c>
      <c r="D5256" s="283">
        <v>27.84</v>
      </c>
    </row>
    <row r="5257" spans="1:4">
      <c r="A5257" s="268">
        <v>94878</v>
      </c>
      <c r="B5257" s="261" t="s">
        <v>5571</v>
      </c>
      <c r="C5257" s="268" t="s">
        <v>111</v>
      </c>
      <c r="D5257" s="283">
        <v>32.200000000000003</v>
      </c>
    </row>
    <row r="5258" spans="1:4">
      <c r="A5258" s="268">
        <v>90740</v>
      </c>
      <c r="B5258" s="261" t="s">
        <v>5572</v>
      </c>
      <c r="C5258" s="268" t="s">
        <v>111</v>
      </c>
      <c r="D5258" s="283">
        <v>4.05</v>
      </c>
    </row>
    <row r="5259" spans="1:4">
      <c r="A5259" s="268">
        <v>90741</v>
      </c>
      <c r="B5259" s="261" t="s">
        <v>5573</v>
      </c>
      <c r="C5259" s="268" t="s">
        <v>111</v>
      </c>
      <c r="D5259" s="283">
        <v>4.62</v>
      </c>
    </row>
    <row r="5260" spans="1:4">
      <c r="A5260" s="268">
        <v>90742</v>
      </c>
      <c r="B5260" s="261" t="s">
        <v>5574</v>
      </c>
      <c r="C5260" s="268" t="s">
        <v>111</v>
      </c>
      <c r="D5260" s="283">
        <v>5.19</v>
      </c>
    </row>
    <row r="5261" spans="1:4">
      <c r="A5261" s="268">
        <v>90743</v>
      </c>
      <c r="B5261" s="261" t="s">
        <v>5575</v>
      </c>
      <c r="C5261" s="268" t="s">
        <v>111</v>
      </c>
      <c r="D5261" s="283">
        <v>5.76</v>
      </c>
    </row>
    <row r="5262" spans="1:4">
      <c r="A5262" s="268">
        <v>90744</v>
      </c>
      <c r="B5262" s="261" t="s">
        <v>5576</v>
      </c>
      <c r="C5262" s="268" t="s">
        <v>111</v>
      </c>
      <c r="D5262" s="283">
        <v>6.32</v>
      </c>
    </row>
    <row r="5263" spans="1:4">
      <c r="A5263" s="268">
        <v>90745</v>
      </c>
      <c r="B5263" s="261" t="s">
        <v>5577</v>
      </c>
      <c r="C5263" s="268" t="s">
        <v>111</v>
      </c>
      <c r="D5263" s="283">
        <v>9.7200000000000006</v>
      </c>
    </row>
    <row r="5264" spans="1:4">
      <c r="A5264" s="268">
        <v>90733</v>
      </c>
      <c r="B5264" s="261" t="s">
        <v>5578</v>
      </c>
      <c r="C5264" s="268" t="s">
        <v>111</v>
      </c>
      <c r="D5264" s="283">
        <v>3.07</v>
      </c>
    </row>
    <row r="5265" spans="1:4">
      <c r="A5265" s="268">
        <v>90734</v>
      </c>
      <c r="B5265" s="261" t="s">
        <v>5579</v>
      </c>
      <c r="C5265" s="268" t="s">
        <v>111</v>
      </c>
      <c r="D5265" s="283">
        <v>3.63</v>
      </c>
    </row>
    <row r="5266" spans="1:4">
      <c r="A5266" s="268">
        <v>90735</v>
      </c>
      <c r="B5266" s="261" t="s">
        <v>5580</v>
      </c>
      <c r="C5266" s="268" t="s">
        <v>111</v>
      </c>
      <c r="D5266" s="283">
        <v>4.2</v>
      </c>
    </row>
    <row r="5267" spans="1:4">
      <c r="A5267" s="268">
        <v>90736</v>
      </c>
      <c r="B5267" s="261" t="s">
        <v>5581</v>
      </c>
      <c r="C5267" s="268" t="s">
        <v>111</v>
      </c>
      <c r="D5267" s="283">
        <v>4.7699999999999996</v>
      </c>
    </row>
    <row r="5268" spans="1:4">
      <c r="A5268" s="268">
        <v>90737</v>
      </c>
      <c r="B5268" s="261" t="s">
        <v>5582</v>
      </c>
      <c r="C5268" s="268" t="s">
        <v>111</v>
      </c>
      <c r="D5268" s="283">
        <v>5.34</v>
      </c>
    </row>
    <row r="5269" spans="1:4">
      <c r="A5269" s="268">
        <v>90738</v>
      </c>
      <c r="B5269" s="261" t="s">
        <v>5583</v>
      </c>
      <c r="C5269" s="268" t="s">
        <v>111</v>
      </c>
      <c r="D5269" s="283">
        <v>5.91</v>
      </c>
    </row>
    <row r="5270" spans="1:4">
      <c r="A5270" s="268">
        <v>90739</v>
      </c>
      <c r="B5270" s="261" t="s">
        <v>5584</v>
      </c>
      <c r="C5270" s="268" t="s">
        <v>111</v>
      </c>
      <c r="D5270" s="283">
        <v>8.6999999999999993</v>
      </c>
    </row>
    <row r="5271" spans="1:4">
      <c r="A5271" s="268">
        <v>90724</v>
      </c>
      <c r="B5271" s="261" t="s">
        <v>5585</v>
      </c>
      <c r="C5271" s="268" t="s">
        <v>347</v>
      </c>
      <c r="D5271" s="283">
        <v>22.14</v>
      </c>
    </row>
    <row r="5272" spans="1:4">
      <c r="A5272" s="268">
        <v>102267</v>
      </c>
      <c r="B5272" s="261" t="s">
        <v>5586</v>
      </c>
      <c r="C5272" s="268" t="s">
        <v>347</v>
      </c>
      <c r="D5272" s="283">
        <v>120.17</v>
      </c>
    </row>
    <row r="5273" spans="1:4">
      <c r="A5273" s="268">
        <v>102268</v>
      </c>
      <c r="B5273" s="261" t="s">
        <v>5587</v>
      </c>
      <c r="C5273" s="268" t="s">
        <v>347</v>
      </c>
      <c r="D5273" s="283">
        <v>135.63</v>
      </c>
    </row>
    <row r="5274" spans="1:4">
      <c r="A5274" s="268">
        <v>90725</v>
      </c>
      <c r="B5274" s="261" t="s">
        <v>5588</v>
      </c>
      <c r="C5274" s="268" t="s">
        <v>347</v>
      </c>
      <c r="D5274" s="283">
        <v>27.29</v>
      </c>
    </row>
    <row r="5275" spans="1:4">
      <c r="A5275" s="268">
        <v>102269</v>
      </c>
      <c r="B5275" s="261" t="s">
        <v>5589</v>
      </c>
      <c r="C5275" s="268" t="s">
        <v>347</v>
      </c>
      <c r="D5275" s="283">
        <v>166.54</v>
      </c>
    </row>
    <row r="5276" spans="1:4">
      <c r="A5276" s="268">
        <v>90726</v>
      </c>
      <c r="B5276" s="261" t="s">
        <v>5590</v>
      </c>
      <c r="C5276" s="268" t="s">
        <v>347</v>
      </c>
      <c r="D5276" s="283">
        <v>32.51</v>
      </c>
    </row>
    <row r="5277" spans="1:4">
      <c r="A5277" s="268">
        <v>90727</v>
      </c>
      <c r="B5277" s="261" t="s">
        <v>5591</v>
      </c>
      <c r="C5277" s="268" t="s">
        <v>347</v>
      </c>
      <c r="D5277" s="283">
        <v>37.67</v>
      </c>
    </row>
    <row r="5278" spans="1:4">
      <c r="A5278" s="268">
        <v>90728</v>
      </c>
      <c r="B5278" s="261" t="s">
        <v>5592</v>
      </c>
      <c r="C5278" s="268" t="s">
        <v>347</v>
      </c>
      <c r="D5278" s="283">
        <v>42.83</v>
      </c>
    </row>
    <row r="5279" spans="1:4">
      <c r="A5279" s="268">
        <v>90729</v>
      </c>
      <c r="B5279" s="261" t="s">
        <v>5593</v>
      </c>
      <c r="C5279" s="268" t="s">
        <v>347</v>
      </c>
      <c r="D5279" s="283">
        <v>47.97</v>
      </c>
    </row>
    <row r="5280" spans="1:4">
      <c r="A5280" s="268">
        <v>90730</v>
      </c>
      <c r="B5280" s="261" t="s">
        <v>5594</v>
      </c>
      <c r="C5280" s="268" t="s">
        <v>347</v>
      </c>
      <c r="D5280" s="283">
        <v>53.13</v>
      </c>
    </row>
    <row r="5281" spans="1:4">
      <c r="A5281" s="268">
        <v>90731</v>
      </c>
      <c r="B5281" s="261" t="s">
        <v>5595</v>
      </c>
      <c r="C5281" s="268" t="s">
        <v>347</v>
      </c>
      <c r="D5281" s="283">
        <v>58.28</v>
      </c>
    </row>
    <row r="5282" spans="1:4">
      <c r="A5282" s="268">
        <v>90732</v>
      </c>
      <c r="B5282" s="261" t="s">
        <v>5596</v>
      </c>
      <c r="C5282" s="268" t="s">
        <v>347</v>
      </c>
      <c r="D5282" s="283">
        <v>73.73</v>
      </c>
    </row>
    <row r="5283" spans="1:4">
      <c r="A5283" s="268">
        <v>102265</v>
      </c>
      <c r="B5283" s="261" t="s">
        <v>5597</v>
      </c>
      <c r="C5283" s="268" t="s">
        <v>347</v>
      </c>
      <c r="D5283" s="283">
        <v>94.34</v>
      </c>
    </row>
    <row r="5284" spans="1:4">
      <c r="A5284" s="268">
        <v>102266</v>
      </c>
      <c r="B5284" s="261" t="s">
        <v>5598</v>
      </c>
      <c r="C5284" s="268" t="s">
        <v>347</v>
      </c>
      <c r="D5284" s="283">
        <v>104.65</v>
      </c>
    </row>
    <row r="5285" spans="1:4">
      <c r="A5285" s="268">
        <v>94879</v>
      </c>
      <c r="B5285" s="261" t="s">
        <v>5599</v>
      </c>
      <c r="C5285" s="268" t="s">
        <v>111</v>
      </c>
      <c r="D5285" s="283">
        <v>1951.61</v>
      </c>
    </row>
    <row r="5286" spans="1:4">
      <c r="A5286" s="268">
        <v>94881</v>
      </c>
      <c r="B5286" s="261" t="s">
        <v>5600</v>
      </c>
      <c r="C5286" s="268" t="s">
        <v>111</v>
      </c>
      <c r="D5286" s="283">
        <v>2688.04</v>
      </c>
    </row>
    <row r="5287" spans="1:4">
      <c r="A5287" s="268">
        <v>94869</v>
      </c>
      <c r="B5287" s="261" t="s">
        <v>5601</v>
      </c>
      <c r="C5287" s="268" t="s">
        <v>111</v>
      </c>
      <c r="D5287" s="283">
        <v>137.63999999999999</v>
      </c>
    </row>
    <row r="5288" spans="1:4">
      <c r="A5288" s="268">
        <v>94871</v>
      </c>
      <c r="B5288" s="261" t="s">
        <v>5602</v>
      </c>
      <c r="C5288" s="268" t="s">
        <v>111</v>
      </c>
      <c r="D5288" s="283">
        <v>215.34</v>
      </c>
    </row>
    <row r="5289" spans="1:4">
      <c r="A5289" s="268">
        <v>90708</v>
      </c>
      <c r="B5289" s="261" t="s">
        <v>5603</v>
      </c>
      <c r="C5289" s="268" t="s">
        <v>111</v>
      </c>
      <c r="D5289" s="283">
        <v>780.67</v>
      </c>
    </row>
    <row r="5290" spans="1:4">
      <c r="A5290" s="268">
        <v>94875</v>
      </c>
      <c r="B5290" s="261" t="s">
        <v>5604</v>
      </c>
      <c r="C5290" s="268" t="s">
        <v>111</v>
      </c>
      <c r="D5290" s="283">
        <v>1267.71</v>
      </c>
    </row>
    <row r="5291" spans="1:4">
      <c r="A5291" s="268">
        <v>102264</v>
      </c>
      <c r="B5291" s="261" t="s">
        <v>5605</v>
      </c>
      <c r="C5291" s="268" t="s">
        <v>111</v>
      </c>
      <c r="D5291" s="283">
        <v>17.07</v>
      </c>
    </row>
    <row r="5292" spans="1:4">
      <c r="A5292" s="268">
        <v>90701</v>
      </c>
      <c r="B5292" s="261" t="s">
        <v>5606</v>
      </c>
      <c r="C5292" s="268" t="s">
        <v>111</v>
      </c>
      <c r="D5292" s="283">
        <v>58.13</v>
      </c>
    </row>
    <row r="5293" spans="1:4">
      <c r="A5293" s="268">
        <v>90702</v>
      </c>
      <c r="B5293" s="261" t="s">
        <v>5607</v>
      </c>
      <c r="C5293" s="268" t="s">
        <v>111</v>
      </c>
      <c r="D5293" s="283">
        <v>95.96</v>
      </c>
    </row>
    <row r="5294" spans="1:4">
      <c r="A5294" s="268">
        <v>90703</v>
      </c>
      <c r="B5294" s="261" t="s">
        <v>5608</v>
      </c>
      <c r="C5294" s="268" t="s">
        <v>111</v>
      </c>
      <c r="D5294" s="283">
        <v>151.25</v>
      </c>
    </row>
    <row r="5295" spans="1:4">
      <c r="A5295" s="268">
        <v>90704</v>
      </c>
      <c r="B5295" s="261" t="s">
        <v>5609</v>
      </c>
      <c r="C5295" s="268" t="s">
        <v>111</v>
      </c>
      <c r="D5295" s="283">
        <v>226.81</v>
      </c>
    </row>
    <row r="5296" spans="1:4">
      <c r="A5296" s="268">
        <v>90705</v>
      </c>
      <c r="B5296" s="261" t="s">
        <v>5610</v>
      </c>
      <c r="C5296" s="268" t="s">
        <v>111</v>
      </c>
      <c r="D5296" s="283">
        <v>292.54000000000002</v>
      </c>
    </row>
    <row r="5297" spans="1:4">
      <c r="A5297" s="268">
        <v>90706</v>
      </c>
      <c r="B5297" s="261" t="s">
        <v>5611</v>
      </c>
      <c r="C5297" s="268" t="s">
        <v>111</v>
      </c>
      <c r="D5297" s="283">
        <v>388.53</v>
      </c>
    </row>
    <row r="5298" spans="1:4">
      <c r="A5298" s="268">
        <v>90694</v>
      </c>
      <c r="B5298" s="261" t="s">
        <v>5612</v>
      </c>
      <c r="C5298" s="268" t="s">
        <v>111</v>
      </c>
      <c r="D5298" s="283">
        <v>38.47</v>
      </c>
    </row>
    <row r="5299" spans="1:4">
      <c r="A5299" s="268">
        <v>90695</v>
      </c>
      <c r="B5299" s="261" t="s">
        <v>5613</v>
      </c>
      <c r="C5299" s="268" t="s">
        <v>111</v>
      </c>
      <c r="D5299" s="283">
        <v>72.900000000000006</v>
      </c>
    </row>
    <row r="5300" spans="1:4">
      <c r="A5300" s="268">
        <v>90696</v>
      </c>
      <c r="B5300" s="261" t="s">
        <v>5614</v>
      </c>
      <c r="C5300" s="268" t="s">
        <v>111</v>
      </c>
      <c r="D5300" s="283">
        <v>121.63</v>
      </c>
    </row>
    <row r="5301" spans="1:4">
      <c r="A5301" s="268">
        <v>90697</v>
      </c>
      <c r="B5301" s="261" t="s">
        <v>5615</v>
      </c>
      <c r="C5301" s="268" t="s">
        <v>111</v>
      </c>
      <c r="D5301" s="283">
        <v>188.54</v>
      </c>
    </row>
    <row r="5302" spans="1:4">
      <c r="A5302" s="268">
        <v>90698</v>
      </c>
      <c r="B5302" s="261" t="s">
        <v>5616</v>
      </c>
      <c r="C5302" s="268" t="s">
        <v>111</v>
      </c>
      <c r="D5302" s="283">
        <v>288.01</v>
      </c>
    </row>
    <row r="5303" spans="1:4">
      <c r="A5303" s="268">
        <v>90699</v>
      </c>
      <c r="B5303" s="261" t="s">
        <v>5617</v>
      </c>
      <c r="C5303" s="268" t="s">
        <v>111</v>
      </c>
      <c r="D5303" s="283">
        <v>405.23</v>
      </c>
    </row>
    <row r="5304" spans="1:4">
      <c r="A5304" s="268">
        <v>90700</v>
      </c>
      <c r="B5304" s="261" t="s">
        <v>5618</v>
      </c>
      <c r="C5304" s="268" t="s">
        <v>111</v>
      </c>
      <c r="D5304" s="283">
        <v>473.74</v>
      </c>
    </row>
    <row r="5305" spans="1:4">
      <c r="A5305" s="268">
        <v>105378</v>
      </c>
      <c r="B5305" s="261" t="s">
        <v>5619</v>
      </c>
      <c r="C5305" s="268" t="s">
        <v>347</v>
      </c>
      <c r="D5305" s="283">
        <v>11.08</v>
      </c>
    </row>
    <row r="5306" spans="1:4">
      <c r="A5306" s="268">
        <v>105373</v>
      </c>
      <c r="B5306" s="261" t="s">
        <v>5620</v>
      </c>
      <c r="C5306" s="268" t="s">
        <v>347</v>
      </c>
      <c r="D5306" s="283">
        <v>8.68</v>
      </c>
    </row>
    <row r="5307" spans="1:4">
      <c r="A5307" s="268">
        <v>105380</v>
      </c>
      <c r="B5307" s="261" t="s">
        <v>5621</v>
      </c>
      <c r="C5307" s="268" t="s">
        <v>347</v>
      </c>
      <c r="D5307" s="283">
        <v>89.45</v>
      </c>
    </row>
    <row r="5308" spans="1:4">
      <c r="A5308" s="268">
        <v>105267</v>
      </c>
      <c r="B5308" s="261" t="s">
        <v>5622</v>
      </c>
      <c r="C5308" s="268" t="s">
        <v>347</v>
      </c>
      <c r="D5308" s="283">
        <v>72.48</v>
      </c>
    </row>
    <row r="5309" spans="1:4">
      <c r="A5309" s="268">
        <v>105249</v>
      </c>
      <c r="B5309" s="261" t="s">
        <v>5623</v>
      </c>
      <c r="C5309" s="268" t="s">
        <v>347</v>
      </c>
      <c r="D5309" s="283">
        <v>109.38</v>
      </c>
    </row>
    <row r="5310" spans="1:4">
      <c r="A5310" s="268">
        <v>105268</v>
      </c>
      <c r="B5310" s="261" t="s">
        <v>5624</v>
      </c>
      <c r="C5310" s="268" t="s">
        <v>347</v>
      </c>
      <c r="D5310" s="283">
        <v>89.38</v>
      </c>
    </row>
    <row r="5311" spans="1:4">
      <c r="A5311" s="268">
        <v>105379</v>
      </c>
      <c r="B5311" s="261" t="s">
        <v>5625</v>
      </c>
      <c r="C5311" s="268" t="s">
        <v>347</v>
      </c>
      <c r="D5311" s="283">
        <v>14.64</v>
      </c>
    </row>
    <row r="5312" spans="1:4">
      <c r="A5312" s="268">
        <v>105388</v>
      </c>
      <c r="B5312" s="261" t="s">
        <v>5626</v>
      </c>
      <c r="C5312" s="268" t="s">
        <v>347</v>
      </c>
      <c r="D5312" s="283">
        <v>11.64</v>
      </c>
    </row>
    <row r="5313" spans="1:4">
      <c r="A5313" s="268">
        <v>105392</v>
      </c>
      <c r="B5313" s="261" t="s">
        <v>5627</v>
      </c>
      <c r="C5313" s="268" t="s">
        <v>347</v>
      </c>
      <c r="D5313" s="283">
        <v>18.22</v>
      </c>
    </row>
    <row r="5314" spans="1:4">
      <c r="A5314" s="268">
        <v>105389</v>
      </c>
      <c r="B5314" s="261" t="s">
        <v>5628</v>
      </c>
      <c r="C5314" s="268" t="s">
        <v>347</v>
      </c>
      <c r="D5314" s="283">
        <v>14.63</v>
      </c>
    </row>
    <row r="5315" spans="1:4">
      <c r="A5315" s="268">
        <v>105393</v>
      </c>
      <c r="B5315" s="261" t="s">
        <v>5629</v>
      </c>
      <c r="C5315" s="268" t="s">
        <v>347</v>
      </c>
      <c r="D5315" s="283">
        <v>21.94</v>
      </c>
    </row>
    <row r="5316" spans="1:4">
      <c r="A5316" s="268">
        <v>105316</v>
      </c>
      <c r="B5316" s="261" t="s">
        <v>5630</v>
      </c>
      <c r="C5316" s="268" t="s">
        <v>347</v>
      </c>
      <c r="D5316" s="283">
        <v>17.77</v>
      </c>
    </row>
    <row r="5317" spans="1:4">
      <c r="A5317" s="268">
        <v>105394</v>
      </c>
      <c r="B5317" s="261" t="s">
        <v>5631</v>
      </c>
      <c r="C5317" s="268" t="s">
        <v>347</v>
      </c>
      <c r="D5317" s="283">
        <v>25.63</v>
      </c>
    </row>
    <row r="5318" spans="1:4">
      <c r="A5318" s="268">
        <v>105317</v>
      </c>
      <c r="B5318" s="261" t="s">
        <v>5632</v>
      </c>
      <c r="C5318" s="268" t="s">
        <v>347</v>
      </c>
      <c r="D5318" s="283">
        <v>20.89</v>
      </c>
    </row>
    <row r="5319" spans="1:4">
      <c r="A5319" s="268">
        <v>105395</v>
      </c>
      <c r="B5319" s="261" t="s">
        <v>5633</v>
      </c>
      <c r="C5319" s="268" t="s">
        <v>347</v>
      </c>
      <c r="D5319" s="283">
        <v>29.35</v>
      </c>
    </row>
    <row r="5320" spans="1:4">
      <c r="A5320" s="268">
        <v>105318</v>
      </c>
      <c r="B5320" s="261" t="s">
        <v>5634</v>
      </c>
      <c r="C5320" s="268" t="s">
        <v>347</v>
      </c>
      <c r="D5320" s="283">
        <v>23.99</v>
      </c>
    </row>
    <row r="5321" spans="1:4">
      <c r="A5321" s="268">
        <v>105396</v>
      </c>
      <c r="B5321" s="261" t="s">
        <v>5635</v>
      </c>
      <c r="C5321" s="268" t="s">
        <v>347</v>
      </c>
      <c r="D5321" s="283">
        <v>33.04</v>
      </c>
    </row>
    <row r="5322" spans="1:4">
      <c r="A5322" s="268">
        <v>105258</v>
      </c>
      <c r="B5322" s="261" t="s">
        <v>5636</v>
      </c>
      <c r="C5322" s="268" t="s">
        <v>347</v>
      </c>
      <c r="D5322" s="283">
        <v>27.12</v>
      </c>
    </row>
    <row r="5323" spans="1:4">
      <c r="A5323" s="268">
        <v>105397</v>
      </c>
      <c r="B5323" s="261" t="s">
        <v>5637</v>
      </c>
      <c r="C5323" s="268" t="s">
        <v>347</v>
      </c>
      <c r="D5323" s="283">
        <v>36.880000000000003</v>
      </c>
    </row>
    <row r="5324" spans="1:4">
      <c r="A5324" s="268">
        <v>105261</v>
      </c>
      <c r="B5324" s="261" t="s">
        <v>5638</v>
      </c>
      <c r="C5324" s="268" t="s">
        <v>347</v>
      </c>
      <c r="D5324" s="283">
        <v>30.36</v>
      </c>
    </row>
    <row r="5325" spans="1:4">
      <c r="A5325" s="268">
        <v>105398</v>
      </c>
      <c r="B5325" s="261" t="s">
        <v>5639</v>
      </c>
      <c r="C5325" s="268" t="s">
        <v>347</v>
      </c>
      <c r="D5325" s="283">
        <v>47.59</v>
      </c>
    </row>
    <row r="5326" spans="1:4">
      <c r="A5326" s="268">
        <v>105262</v>
      </c>
      <c r="B5326" s="261" t="s">
        <v>5640</v>
      </c>
      <c r="C5326" s="268" t="s">
        <v>347</v>
      </c>
      <c r="D5326" s="283">
        <v>38.21</v>
      </c>
    </row>
    <row r="5327" spans="1:4">
      <c r="A5327" s="268">
        <v>105399</v>
      </c>
      <c r="B5327" s="261" t="s">
        <v>5641</v>
      </c>
      <c r="C5327" s="268" t="s">
        <v>347</v>
      </c>
      <c r="D5327" s="283">
        <v>56.29</v>
      </c>
    </row>
    <row r="5328" spans="1:4">
      <c r="A5328" s="268">
        <v>105263</v>
      </c>
      <c r="B5328" s="261" t="s">
        <v>5642</v>
      </c>
      <c r="C5328" s="268" t="s">
        <v>347</v>
      </c>
      <c r="D5328" s="283">
        <v>45.4</v>
      </c>
    </row>
    <row r="5329" spans="1:4">
      <c r="A5329" s="268">
        <v>105400</v>
      </c>
      <c r="B5329" s="261" t="s">
        <v>5643</v>
      </c>
      <c r="C5329" s="268" t="s">
        <v>347</v>
      </c>
      <c r="D5329" s="283">
        <v>64.25</v>
      </c>
    </row>
    <row r="5330" spans="1:4">
      <c r="A5330" s="268">
        <v>105264</v>
      </c>
      <c r="B5330" s="261" t="s">
        <v>5644</v>
      </c>
      <c r="C5330" s="268" t="s">
        <v>347</v>
      </c>
      <c r="D5330" s="283">
        <v>51.83</v>
      </c>
    </row>
    <row r="5331" spans="1:4">
      <c r="A5331" s="268">
        <v>105297</v>
      </c>
      <c r="B5331" s="261" t="s">
        <v>5645</v>
      </c>
      <c r="C5331" s="268" t="s">
        <v>347</v>
      </c>
      <c r="D5331" s="283">
        <v>9.6199999999999992</v>
      </c>
    </row>
    <row r="5332" spans="1:4">
      <c r="A5332" s="268">
        <v>105372</v>
      </c>
      <c r="B5332" s="261" t="s">
        <v>5646</v>
      </c>
      <c r="C5332" s="268" t="s">
        <v>347</v>
      </c>
      <c r="D5332" s="283">
        <v>7.45</v>
      </c>
    </row>
    <row r="5333" spans="1:4">
      <c r="A5333" s="268">
        <v>105401</v>
      </c>
      <c r="B5333" s="261" t="s">
        <v>5647</v>
      </c>
      <c r="C5333" s="268" t="s">
        <v>347</v>
      </c>
      <c r="D5333" s="283">
        <v>72.48</v>
      </c>
    </row>
    <row r="5334" spans="1:4">
      <c r="A5334" s="268">
        <v>105265</v>
      </c>
      <c r="B5334" s="261" t="s">
        <v>5648</v>
      </c>
      <c r="C5334" s="268" t="s">
        <v>347</v>
      </c>
      <c r="D5334" s="283">
        <v>58.53</v>
      </c>
    </row>
    <row r="5335" spans="1:4">
      <c r="A5335" s="268">
        <v>105402</v>
      </c>
      <c r="B5335" s="261" t="s">
        <v>5649</v>
      </c>
      <c r="C5335" s="268" t="s">
        <v>347</v>
      </c>
      <c r="D5335" s="283">
        <v>80.91</v>
      </c>
    </row>
    <row r="5336" spans="1:4">
      <c r="A5336" s="268">
        <v>105266</v>
      </c>
      <c r="B5336" s="261" t="s">
        <v>5650</v>
      </c>
      <c r="C5336" s="268" t="s">
        <v>347</v>
      </c>
      <c r="D5336" s="283">
        <v>65.459999999999994</v>
      </c>
    </row>
    <row r="5337" spans="1:4">
      <c r="A5337" s="268">
        <v>105361</v>
      </c>
      <c r="B5337" s="261" t="s">
        <v>5651</v>
      </c>
      <c r="C5337" s="268" t="s">
        <v>347</v>
      </c>
      <c r="D5337" s="283">
        <v>15.92</v>
      </c>
    </row>
    <row r="5338" spans="1:4">
      <c r="A5338" s="268">
        <v>105382</v>
      </c>
      <c r="B5338" s="261" t="s">
        <v>5652</v>
      </c>
      <c r="C5338" s="268" t="s">
        <v>347</v>
      </c>
      <c r="D5338" s="283">
        <v>13.2</v>
      </c>
    </row>
    <row r="5339" spans="1:4">
      <c r="A5339" s="268">
        <v>105359</v>
      </c>
      <c r="B5339" s="261" t="s">
        <v>5653</v>
      </c>
      <c r="C5339" s="268" t="s">
        <v>347</v>
      </c>
      <c r="D5339" s="283">
        <v>11.24</v>
      </c>
    </row>
    <row r="5340" spans="1:4">
      <c r="A5340" s="268">
        <v>105315</v>
      </c>
      <c r="B5340" s="261" t="s">
        <v>5654</v>
      </c>
      <c r="C5340" s="268" t="s">
        <v>347</v>
      </c>
      <c r="D5340" s="283">
        <v>9.23</v>
      </c>
    </row>
    <row r="5341" spans="1:4">
      <c r="A5341" s="268">
        <v>105360</v>
      </c>
      <c r="B5341" s="261" t="s">
        <v>5655</v>
      </c>
      <c r="C5341" s="268" t="s">
        <v>347</v>
      </c>
      <c r="D5341" s="283">
        <v>13.66</v>
      </c>
    </row>
    <row r="5342" spans="1:4">
      <c r="A5342" s="268">
        <v>105381</v>
      </c>
      <c r="B5342" s="261" t="s">
        <v>5656</v>
      </c>
      <c r="C5342" s="268" t="s">
        <v>347</v>
      </c>
      <c r="D5342" s="283">
        <v>11.31</v>
      </c>
    </row>
    <row r="5343" spans="1:4">
      <c r="A5343" s="268">
        <v>105251</v>
      </c>
      <c r="B5343" s="261" t="s">
        <v>5657</v>
      </c>
      <c r="C5343" s="268" t="s">
        <v>347</v>
      </c>
      <c r="D5343" s="283">
        <v>16.190000000000001</v>
      </c>
    </row>
    <row r="5344" spans="1:4">
      <c r="A5344" s="268">
        <v>105282</v>
      </c>
      <c r="B5344" s="261" t="s">
        <v>5658</v>
      </c>
      <c r="C5344" s="268" t="s">
        <v>347</v>
      </c>
      <c r="D5344" s="283">
        <v>12.58</v>
      </c>
    </row>
    <row r="5345" spans="1:4">
      <c r="A5345" s="268">
        <v>105276</v>
      </c>
      <c r="B5345" s="261" t="s">
        <v>5659</v>
      </c>
      <c r="C5345" s="268" t="s">
        <v>347</v>
      </c>
      <c r="D5345" s="283">
        <v>130.35</v>
      </c>
    </row>
    <row r="5346" spans="1:4">
      <c r="A5346" s="268">
        <v>105341</v>
      </c>
      <c r="B5346" s="261" t="s">
        <v>5660</v>
      </c>
      <c r="C5346" s="268" t="s">
        <v>347</v>
      </c>
      <c r="D5346" s="283">
        <v>104.9</v>
      </c>
    </row>
    <row r="5347" spans="1:4">
      <c r="A5347" s="268">
        <v>105277</v>
      </c>
      <c r="B5347" s="261" t="s">
        <v>5661</v>
      </c>
      <c r="C5347" s="268" t="s">
        <v>347</v>
      </c>
      <c r="D5347" s="283">
        <v>157.91999999999999</v>
      </c>
    </row>
    <row r="5348" spans="1:4">
      <c r="A5348" s="268">
        <v>105342</v>
      </c>
      <c r="B5348" s="261" t="s">
        <v>5662</v>
      </c>
      <c r="C5348" s="268" t="s">
        <v>347</v>
      </c>
      <c r="D5348" s="283">
        <v>127.92</v>
      </c>
    </row>
    <row r="5349" spans="1:4">
      <c r="A5349" s="268">
        <v>105252</v>
      </c>
      <c r="B5349" s="261" t="s">
        <v>5663</v>
      </c>
      <c r="C5349" s="268" t="s">
        <v>347</v>
      </c>
      <c r="D5349" s="283">
        <v>21.41</v>
      </c>
    </row>
    <row r="5350" spans="1:4">
      <c r="A5350" s="268">
        <v>105298</v>
      </c>
      <c r="B5350" s="261" t="s">
        <v>5664</v>
      </c>
      <c r="C5350" s="268" t="s">
        <v>347</v>
      </c>
      <c r="D5350" s="283">
        <v>16.920000000000002</v>
      </c>
    </row>
    <row r="5351" spans="1:4">
      <c r="A5351" s="268">
        <v>105253</v>
      </c>
      <c r="B5351" s="261" t="s">
        <v>5665</v>
      </c>
      <c r="C5351" s="268" t="s">
        <v>347</v>
      </c>
      <c r="D5351" s="283">
        <v>26.63</v>
      </c>
    </row>
    <row r="5352" spans="1:4">
      <c r="A5352" s="268">
        <v>105299</v>
      </c>
      <c r="B5352" s="261" t="s">
        <v>5666</v>
      </c>
      <c r="C5352" s="268" t="s">
        <v>347</v>
      </c>
      <c r="D5352" s="283">
        <v>21.26</v>
      </c>
    </row>
    <row r="5353" spans="1:4">
      <c r="A5353" s="268">
        <v>105254</v>
      </c>
      <c r="B5353" s="261" t="s">
        <v>5667</v>
      </c>
      <c r="C5353" s="268" t="s">
        <v>347</v>
      </c>
      <c r="D5353" s="283">
        <v>32</v>
      </c>
    </row>
    <row r="5354" spans="1:4">
      <c r="A5354" s="268">
        <v>105300</v>
      </c>
      <c r="B5354" s="261" t="s">
        <v>5668</v>
      </c>
      <c r="C5354" s="268" t="s">
        <v>347</v>
      </c>
      <c r="D5354" s="283">
        <v>25.75</v>
      </c>
    </row>
    <row r="5355" spans="1:4">
      <c r="A5355" s="268">
        <v>105255</v>
      </c>
      <c r="B5355" s="261" t="s">
        <v>5669</v>
      </c>
      <c r="C5355" s="268" t="s">
        <v>347</v>
      </c>
      <c r="D5355" s="283">
        <v>37.35</v>
      </c>
    </row>
    <row r="5356" spans="1:4">
      <c r="A5356" s="268">
        <v>105301</v>
      </c>
      <c r="B5356" s="261" t="s">
        <v>5670</v>
      </c>
      <c r="C5356" s="268" t="s">
        <v>347</v>
      </c>
      <c r="D5356" s="283">
        <v>30.21</v>
      </c>
    </row>
    <row r="5357" spans="1:4">
      <c r="A5357" s="268">
        <v>105256</v>
      </c>
      <c r="B5357" s="261" t="s">
        <v>5671</v>
      </c>
      <c r="C5357" s="268" t="s">
        <v>347</v>
      </c>
      <c r="D5357" s="283">
        <v>42.7</v>
      </c>
    </row>
    <row r="5358" spans="1:4">
      <c r="A5358" s="268">
        <v>105302</v>
      </c>
      <c r="B5358" s="261" t="s">
        <v>5672</v>
      </c>
      <c r="C5358" s="268" t="s">
        <v>347</v>
      </c>
      <c r="D5358" s="283">
        <v>34.68</v>
      </c>
    </row>
    <row r="5359" spans="1:4">
      <c r="A5359" s="268">
        <v>105257</v>
      </c>
      <c r="B5359" s="261" t="s">
        <v>5673</v>
      </c>
      <c r="C5359" s="268" t="s">
        <v>347</v>
      </c>
      <c r="D5359" s="283">
        <v>48.04</v>
      </c>
    </row>
    <row r="5360" spans="1:4">
      <c r="A5360" s="268">
        <v>105303</v>
      </c>
      <c r="B5360" s="261" t="s">
        <v>5674</v>
      </c>
      <c r="C5360" s="268" t="s">
        <v>347</v>
      </c>
      <c r="D5360" s="283">
        <v>39.15</v>
      </c>
    </row>
    <row r="5361" spans="1:4">
      <c r="A5361" s="268">
        <v>105270</v>
      </c>
      <c r="B5361" s="261" t="s">
        <v>5675</v>
      </c>
      <c r="C5361" s="268" t="s">
        <v>347</v>
      </c>
      <c r="D5361" s="283">
        <v>53.54</v>
      </c>
    </row>
    <row r="5362" spans="1:4">
      <c r="A5362" s="268">
        <v>105304</v>
      </c>
      <c r="B5362" s="261" t="s">
        <v>5676</v>
      </c>
      <c r="C5362" s="268" t="s">
        <v>347</v>
      </c>
      <c r="D5362" s="283">
        <v>43.76</v>
      </c>
    </row>
    <row r="5363" spans="1:4">
      <c r="A5363" s="268">
        <v>105271</v>
      </c>
      <c r="B5363" s="261" t="s">
        <v>5677</v>
      </c>
      <c r="C5363" s="268" t="s">
        <v>347</v>
      </c>
      <c r="D5363" s="283">
        <v>69.38</v>
      </c>
    </row>
    <row r="5364" spans="1:4">
      <c r="A5364" s="268">
        <v>105305</v>
      </c>
      <c r="B5364" s="261" t="s">
        <v>5678</v>
      </c>
      <c r="C5364" s="268" t="s">
        <v>347</v>
      </c>
      <c r="D5364" s="283">
        <v>55.31</v>
      </c>
    </row>
    <row r="5365" spans="1:4">
      <c r="A5365" s="268">
        <v>105272</v>
      </c>
      <c r="B5365" s="261" t="s">
        <v>5679</v>
      </c>
      <c r="C5365" s="268" t="s">
        <v>347</v>
      </c>
      <c r="D5365" s="283">
        <v>81.91</v>
      </c>
    </row>
    <row r="5366" spans="1:4">
      <c r="A5366" s="268">
        <v>105306</v>
      </c>
      <c r="B5366" s="261" t="s">
        <v>5680</v>
      </c>
      <c r="C5366" s="268" t="s">
        <v>347</v>
      </c>
      <c r="D5366" s="283">
        <v>65.56</v>
      </c>
    </row>
    <row r="5367" spans="1:4">
      <c r="A5367" s="268">
        <v>105273</v>
      </c>
      <c r="B5367" s="261" t="s">
        <v>5681</v>
      </c>
      <c r="C5367" s="268" t="s">
        <v>347</v>
      </c>
      <c r="D5367" s="283">
        <v>93.67</v>
      </c>
    </row>
    <row r="5368" spans="1:4">
      <c r="A5368" s="268">
        <v>105307</v>
      </c>
      <c r="B5368" s="261" t="s">
        <v>5682</v>
      </c>
      <c r="C5368" s="268" t="s">
        <v>347</v>
      </c>
      <c r="D5368" s="283">
        <v>75.05</v>
      </c>
    </row>
    <row r="5369" spans="1:4">
      <c r="A5369" s="268">
        <v>105250</v>
      </c>
      <c r="B5369" s="261" t="s">
        <v>5683</v>
      </c>
      <c r="C5369" s="268" t="s">
        <v>347</v>
      </c>
      <c r="D5369" s="283">
        <v>14.07</v>
      </c>
    </row>
    <row r="5370" spans="1:4">
      <c r="A5370" s="268">
        <v>105269</v>
      </c>
      <c r="B5370" s="261" t="s">
        <v>5684</v>
      </c>
      <c r="C5370" s="268" t="s">
        <v>347</v>
      </c>
      <c r="D5370" s="283">
        <v>10.82</v>
      </c>
    </row>
    <row r="5371" spans="1:4">
      <c r="A5371" s="268">
        <v>105274</v>
      </c>
      <c r="B5371" s="261" t="s">
        <v>5685</v>
      </c>
      <c r="C5371" s="268" t="s">
        <v>347</v>
      </c>
      <c r="D5371" s="283">
        <v>105.73</v>
      </c>
    </row>
    <row r="5372" spans="1:4">
      <c r="A5372" s="268">
        <v>105340</v>
      </c>
      <c r="B5372" s="261" t="s">
        <v>5686</v>
      </c>
      <c r="C5372" s="268" t="s">
        <v>347</v>
      </c>
      <c r="D5372" s="283">
        <v>84.83</v>
      </c>
    </row>
    <row r="5373" spans="1:4">
      <c r="A5373" s="268">
        <v>105275</v>
      </c>
      <c r="B5373" s="261" t="s">
        <v>5687</v>
      </c>
      <c r="C5373" s="268" t="s">
        <v>347</v>
      </c>
      <c r="D5373" s="283">
        <v>117.99</v>
      </c>
    </row>
    <row r="5374" spans="1:4">
      <c r="A5374" s="268">
        <v>105390</v>
      </c>
      <c r="B5374" s="261" t="s">
        <v>5688</v>
      </c>
      <c r="C5374" s="268" t="s">
        <v>347</v>
      </c>
      <c r="D5374" s="283">
        <v>94.81</v>
      </c>
    </row>
    <row r="5375" spans="1:4">
      <c r="A5375" s="268">
        <v>105364</v>
      </c>
      <c r="B5375" s="261" t="s">
        <v>5689</v>
      </c>
      <c r="C5375" s="268" t="s">
        <v>347</v>
      </c>
      <c r="D5375" s="283">
        <v>23.12</v>
      </c>
    </row>
    <row r="5376" spans="1:4">
      <c r="A5376" s="268">
        <v>105385</v>
      </c>
      <c r="B5376" s="261" t="s">
        <v>5690</v>
      </c>
      <c r="C5376" s="268" t="s">
        <v>347</v>
      </c>
      <c r="D5376" s="283">
        <v>19.05</v>
      </c>
    </row>
    <row r="5377" spans="1:4">
      <c r="A5377" s="268">
        <v>105362</v>
      </c>
      <c r="B5377" s="261" t="s">
        <v>5691</v>
      </c>
      <c r="C5377" s="268" t="s">
        <v>347</v>
      </c>
      <c r="D5377" s="283">
        <v>16.510000000000002</v>
      </c>
    </row>
    <row r="5378" spans="1:4">
      <c r="A5378" s="268">
        <v>105383</v>
      </c>
      <c r="B5378" s="261" t="s">
        <v>5692</v>
      </c>
      <c r="C5378" s="268" t="s">
        <v>347</v>
      </c>
      <c r="D5378" s="283">
        <v>13.52</v>
      </c>
    </row>
    <row r="5379" spans="1:4">
      <c r="A5379" s="268">
        <v>105363</v>
      </c>
      <c r="B5379" s="261" t="s">
        <v>5693</v>
      </c>
      <c r="C5379" s="268" t="s">
        <v>347</v>
      </c>
      <c r="D5379" s="283">
        <v>19.899999999999999</v>
      </c>
    </row>
    <row r="5380" spans="1:4">
      <c r="A5380" s="268">
        <v>105384</v>
      </c>
      <c r="B5380" s="261" t="s">
        <v>5694</v>
      </c>
      <c r="C5380" s="268" t="s">
        <v>347</v>
      </c>
      <c r="D5380" s="283">
        <v>16.36</v>
      </c>
    </row>
    <row r="5381" spans="1:4">
      <c r="A5381" s="268">
        <v>105279</v>
      </c>
      <c r="B5381" s="261" t="s">
        <v>5695</v>
      </c>
      <c r="C5381" s="268" t="s">
        <v>347</v>
      </c>
      <c r="D5381" s="283">
        <v>22.18</v>
      </c>
    </row>
    <row r="5382" spans="1:4">
      <c r="A5382" s="268">
        <v>105259</v>
      </c>
      <c r="B5382" s="261" t="s">
        <v>5696</v>
      </c>
      <c r="C5382" s="268" t="s">
        <v>347</v>
      </c>
      <c r="D5382" s="283">
        <v>17.38</v>
      </c>
    </row>
    <row r="5383" spans="1:4">
      <c r="A5383" s="268">
        <v>105357</v>
      </c>
      <c r="B5383" s="261" t="s">
        <v>5697</v>
      </c>
      <c r="C5383" s="268" t="s">
        <v>347</v>
      </c>
      <c r="D5383" s="283">
        <v>178.93</v>
      </c>
    </row>
    <row r="5384" spans="1:4">
      <c r="A5384" s="268">
        <v>105346</v>
      </c>
      <c r="B5384" s="261" t="s">
        <v>5698</v>
      </c>
      <c r="C5384" s="268" t="s">
        <v>347</v>
      </c>
      <c r="D5384" s="283">
        <v>144.97999999999999</v>
      </c>
    </row>
    <row r="5385" spans="1:4">
      <c r="A5385" s="268">
        <v>105358</v>
      </c>
      <c r="B5385" s="261" t="s">
        <v>5699</v>
      </c>
      <c r="C5385" s="268" t="s">
        <v>347</v>
      </c>
      <c r="D5385" s="283">
        <v>218.78</v>
      </c>
    </row>
    <row r="5386" spans="1:4">
      <c r="A5386" s="268">
        <v>105347</v>
      </c>
      <c r="B5386" s="261" t="s">
        <v>5700</v>
      </c>
      <c r="C5386" s="268" t="s">
        <v>347</v>
      </c>
      <c r="D5386" s="283">
        <v>178.78</v>
      </c>
    </row>
    <row r="5387" spans="1:4">
      <c r="A5387" s="268">
        <v>105280</v>
      </c>
      <c r="B5387" s="261" t="s">
        <v>5701</v>
      </c>
      <c r="C5387" s="268" t="s">
        <v>347</v>
      </c>
      <c r="D5387" s="283">
        <v>29.31</v>
      </c>
    </row>
    <row r="5388" spans="1:4">
      <c r="A5388" s="268">
        <v>105283</v>
      </c>
      <c r="B5388" s="261" t="s">
        <v>5702</v>
      </c>
      <c r="C5388" s="268" t="s">
        <v>347</v>
      </c>
      <c r="D5388" s="283">
        <v>23.32</v>
      </c>
    </row>
    <row r="5389" spans="1:4">
      <c r="A5389" s="268">
        <v>105281</v>
      </c>
      <c r="B5389" s="261" t="s">
        <v>5703</v>
      </c>
      <c r="C5389" s="268" t="s">
        <v>347</v>
      </c>
      <c r="D5389" s="283">
        <v>36.450000000000003</v>
      </c>
    </row>
    <row r="5390" spans="1:4">
      <c r="A5390" s="268">
        <v>105319</v>
      </c>
      <c r="B5390" s="261" t="s">
        <v>5704</v>
      </c>
      <c r="C5390" s="268" t="s">
        <v>347</v>
      </c>
      <c r="D5390" s="283">
        <v>29.29</v>
      </c>
    </row>
    <row r="5391" spans="1:4">
      <c r="A5391" s="268">
        <v>105284</v>
      </c>
      <c r="B5391" s="261" t="s">
        <v>5705</v>
      </c>
      <c r="C5391" s="268" t="s">
        <v>347</v>
      </c>
      <c r="D5391" s="283">
        <v>43.9</v>
      </c>
    </row>
    <row r="5392" spans="1:4">
      <c r="A5392" s="268">
        <v>105320</v>
      </c>
      <c r="B5392" s="261" t="s">
        <v>5706</v>
      </c>
      <c r="C5392" s="268" t="s">
        <v>347</v>
      </c>
      <c r="D5392" s="283">
        <v>35.56</v>
      </c>
    </row>
    <row r="5393" spans="1:4">
      <c r="A5393" s="268">
        <v>105348</v>
      </c>
      <c r="B5393" s="261" t="s">
        <v>5707</v>
      </c>
      <c r="C5393" s="268" t="s">
        <v>347</v>
      </c>
      <c r="D5393" s="283">
        <v>51.3</v>
      </c>
    </row>
    <row r="5394" spans="1:4">
      <c r="A5394" s="268">
        <v>105321</v>
      </c>
      <c r="B5394" s="261" t="s">
        <v>5708</v>
      </c>
      <c r="C5394" s="268" t="s">
        <v>347</v>
      </c>
      <c r="D5394" s="283">
        <v>41.79</v>
      </c>
    </row>
    <row r="5395" spans="1:4">
      <c r="A5395" s="268">
        <v>105349</v>
      </c>
      <c r="B5395" s="261" t="s">
        <v>5709</v>
      </c>
      <c r="C5395" s="268" t="s">
        <v>347</v>
      </c>
      <c r="D5395" s="283">
        <v>58.72</v>
      </c>
    </row>
    <row r="5396" spans="1:4">
      <c r="A5396" s="268">
        <v>105322</v>
      </c>
      <c r="B5396" s="261" t="s">
        <v>5710</v>
      </c>
      <c r="C5396" s="268" t="s">
        <v>347</v>
      </c>
      <c r="D5396" s="283">
        <v>48.03</v>
      </c>
    </row>
    <row r="5397" spans="1:4">
      <c r="A5397" s="268">
        <v>105350</v>
      </c>
      <c r="B5397" s="261" t="s">
        <v>5711</v>
      </c>
      <c r="C5397" s="268" t="s">
        <v>347</v>
      </c>
      <c r="D5397" s="283">
        <v>66.12</v>
      </c>
    </row>
    <row r="5398" spans="1:4">
      <c r="A5398" s="268">
        <v>105323</v>
      </c>
      <c r="B5398" s="261" t="s">
        <v>5712</v>
      </c>
      <c r="C5398" s="268" t="s">
        <v>347</v>
      </c>
      <c r="D5398" s="283">
        <v>54.25</v>
      </c>
    </row>
    <row r="5399" spans="1:4">
      <c r="A5399" s="268">
        <v>105351</v>
      </c>
      <c r="B5399" s="261" t="s">
        <v>5713</v>
      </c>
      <c r="C5399" s="268" t="s">
        <v>347</v>
      </c>
      <c r="D5399" s="283">
        <v>73.8</v>
      </c>
    </row>
    <row r="5400" spans="1:4">
      <c r="A5400" s="268">
        <v>105324</v>
      </c>
      <c r="B5400" s="261" t="s">
        <v>5714</v>
      </c>
      <c r="C5400" s="268" t="s">
        <v>347</v>
      </c>
      <c r="D5400" s="283">
        <v>60.76</v>
      </c>
    </row>
    <row r="5401" spans="1:4">
      <c r="A5401" s="268">
        <v>105352</v>
      </c>
      <c r="B5401" s="261" t="s">
        <v>5715</v>
      </c>
      <c r="C5401" s="268" t="s">
        <v>347</v>
      </c>
      <c r="D5401" s="283">
        <v>95.21</v>
      </c>
    </row>
    <row r="5402" spans="1:4">
      <c r="A5402" s="268">
        <v>105325</v>
      </c>
      <c r="B5402" s="261" t="s">
        <v>5716</v>
      </c>
      <c r="C5402" s="268" t="s">
        <v>347</v>
      </c>
      <c r="D5402" s="283">
        <v>76.44</v>
      </c>
    </row>
    <row r="5403" spans="1:4">
      <c r="A5403" s="268">
        <v>105353</v>
      </c>
      <c r="B5403" s="261" t="s">
        <v>5717</v>
      </c>
      <c r="C5403" s="268" t="s">
        <v>347</v>
      </c>
      <c r="D5403" s="283">
        <v>112.62</v>
      </c>
    </row>
    <row r="5404" spans="1:4">
      <c r="A5404" s="268">
        <v>105326</v>
      </c>
      <c r="B5404" s="261" t="s">
        <v>5718</v>
      </c>
      <c r="C5404" s="268" t="s">
        <v>347</v>
      </c>
      <c r="D5404" s="283">
        <v>90.82</v>
      </c>
    </row>
    <row r="5405" spans="1:4">
      <c r="A5405" s="268">
        <v>105354</v>
      </c>
      <c r="B5405" s="261" t="s">
        <v>5719</v>
      </c>
      <c r="C5405" s="268" t="s">
        <v>347</v>
      </c>
      <c r="D5405" s="283">
        <v>128.51</v>
      </c>
    </row>
    <row r="5406" spans="1:4">
      <c r="A5406" s="268">
        <v>105344</v>
      </c>
      <c r="B5406" s="261" t="s">
        <v>5720</v>
      </c>
      <c r="C5406" s="268" t="s">
        <v>347</v>
      </c>
      <c r="D5406" s="283">
        <v>103.68</v>
      </c>
    </row>
    <row r="5407" spans="1:4">
      <c r="A5407" s="268">
        <v>105278</v>
      </c>
      <c r="B5407" s="261" t="s">
        <v>5721</v>
      </c>
      <c r="C5407" s="268" t="s">
        <v>347</v>
      </c>
      <c r="D5407" s="283">
        <v>19.27</v>
      </c>
    </row>
    <row r="5408" spans="1:4">
      <c r="A5408" s="268">
        <v>105343</v>
      </c>
      <c r="B5408" s="261" t="s">
        <v>5722</v>
      </c>
      <c r="C5408" s="268" t="s">
        <v>347</v>
      </c>
      <c r="D5408" s="283">
        <v>14.92</v>
      </c>
    </row>
    <row r="5409" spans="1:4">
      <c r="A5409" s="268">
        <v>105355</v>
      </c>
      <c r="B5409" s="261" t="s">
        <v>5723</v>
      </c>
      <c r="C5409" s="268" t="s">
        <v>347</v>
      </c>
      <c r="D5409" s="283">
        <v>144.96</v>
      </c>
    </row>
    <row r="5410" spans="1:4">
      <c r="A5410" s="268">
        <v>105391</v>
      </c>
      <c r="B5410" s="261" t="s">
        <v>5724</v>
      </c>
      <c r="C5410" s="268" t="s">
        <v>347</v>
      </c>
      <c r="D5410" s="283">
        <v>117.08</v>
      </c>
    </row>
    <row r="5411" spans="1:4">
      <c r="A5411" s="268">
        <v>105356</v>
      </c>
      <c r="B5411" s="261" t="s">
        <v>5725</v>
      </c>
      <c r="C5411" s="268" t="s">
        <v>347</v>
      </c>
      <c r="D5411" s="283">
        <v>161.82</v>
      </c>
    </row>
    <row r="5412" spans="1:4">
      <c r="A5412" s="268">
        <v>105345</v>
      </c>
      <c r="B5412" s="261" t="s">
        <v>5726</v>
      </c>
      <c r="C5412" s="268" t="s">
        <v>347</v>
      </c>
      <c r="D5412" s="283">
        <v>130.91999999999999</v>
      </c>
    </row>
    <row r="5413" spans="1:4">
      <c r="A5413" s="268">
        <v>105367</v>
      </c>
      <c r="B5413" s="261" t="s">
        <v>5727</v>
      </c>
      <c r="C5413" s="268" t="s">
        <v>347</v>
      </c>
      <c r="D5413" s="283">
        <v>31.85</v>
      </c>
    </row>
    <row r="5414" spans="1:4">
      <c r="A5414" s="268">
        <v>105371</v>
      </c>
      <c r="B5414" s="261" t="s">
        <v>5728</v>
      </c>
      <c r="C5414" s="268" t="s">
        <v>347</v>
      </c>
      <c r="D5414" s="283">
        <v>26.42</v>
      </c>
    </row>
    <row r="5415" spans="1:4">
      <c r="A5415" s="268">
        <v>105365</v>
      </c>
      <c r="B5415" s="261" t="s">
        <v>5729</v>
      </c>
      <c r="C5415" s="268" t="s">
        <v>347</v>
      </c>
      <c r="D5415" s="283">
        <v>22.48</v>
      </c>
    </row>
    <row r="5416" spans="1:4">
      <c r="A5416" s="268">
        <v>105386</v>
      </c>
      <c r="B5416" s="261" t="s">
        <v>5730</v>
      </c>
      <c r="C5416" s="268" t="s">
        <v>347</v>
      </c>
      <c r="D5416" s="283">
        <v>18.489999999999998</v>
      </c>
    </row>
    <row r="5417" spans="1:4">
      <c r="A5417" s="268">
        <v>105366</v>
      </c>
      <c r="B5417" s="261" t="s">
        <v>5731</v>
      </c>
      <c r="C5417" s="268" t="s">
        <v>347</v>
      </c>
      <c r="D5417" s="283">
        <v>27.34</v>
      </c>
    </row>
    <row r="5418" spans="1:4">
      <c r="A5418" s="268">
        <v>105387</v>
      </c>
      <c r="B5418" s="261" t="s">
        <v>5732</v>
      </c>
      <c r="C5418" s="268" t="s">
        <v>347</v>
      </c>
      <c r="D5418" s="283">
        <v>22.62</v>
      </c>
    </row>
    <row r="5419" spans="1:4">
      <c r="A5419" s="268">
        <v>97177</v>
      </c>
      <c r="B5419" s="261" t="s">
        <v>5733</v>
      </c>
      <c r="C5419" s="268" t="s">
        <v>111</v>
      </c>
      <c r="D5419" s="283">
        <v>68.48</v>
      </c>
    </row>
    <row r="5420" spans="1:4">
      <c r="A5420" s="268">
        <v>97187</v>
      </c>
      <c r="B5420" s="261" t="s">
        <v>5734</v>
      </c>
      <c r="C5420" s="268" t="s">
        <v>111</v>
      </c>
      <c r="D5420" s="283">
        <v>61.21</v>
      </c>
    </row>
    <row r="5421" spans="1:4">
      <c r="A5421" s="268">
        <v>97178</v>
      </c>
      <c r="B5421" s="261" t="s">
        <v>5735</v>
      </c>
      <c r="C5421" s="268" t="s">
        <v>111</v>
      </c>
      <c r="D5421" s="283">
        <v>83.29</v>
      </c>
    </row>
    <row r="5422" spans="1:4">
      <c r="A5422" s="268">
        <v>97188</v>
      </c>
      <c r="B5422" s="261" t="s">
        <v>5736</v>
      </c>
      <c r="C5422" s="268" t="s">
        <v>111</v>
      </c>
      <c r="D5422" s="283">
        <v>74.53</v>
      </c>
    </row>
    <row r="5423" spans="1:4">
      <c r="A5423" s="268">
        <v>97179</v>
      </c>
      <c r="B5423" s="261" t="s">
        <v>5737</v>
      </c>
      <c r="C5423" s="268" t="s">
        <v>111</v>
      </c>
      <c r="D5423" s="283">
        <v>98.07</v>
      </c>
    </row>
    <row r="5424" spans="1:4">
      <c r="A5424" s="268">
        <v>97189</v>
      </c>
      <c r="B5424" s="261" t="s">
        <v>5738</v>
      </c>
      <c r="C5424" s="268" t="s">
        <v>111</v>
      </c>
      <c r="D5424" s="283">
        <v>87.84</v>
      </c>
    </row>
    <row r="5425" spans="1:4">
      <c r="A5425" s="268">
        <v>97180</v>
      </c>
      <c r="B5425" s="261" t="s">
        <v>5739</v>
      </c>
      <c r="C5425" s="268" t="s">
        <v>111</v>
      </c>
      <c r="D5425" s="283">
        <v>112.87</v>
      </c>
    </row>
    <row r="5426" spans="1:4">
      <c r="A5426" s="268">
        <v>97190</v>
      </c>
      <c r="B5426" s="261" t="s">
        <v>5740</v>
      </c>
      <c r="C5426" s="268" t="s">
        <v>111</v>
      </c>
      <c r="D5426" s="283">
        <v>101.15</v>
      </c>
    </row>
    <row r="5427" spans="1:4">
      <c r="A5427" s="268">
        <v>97181</v>
      </c>
      <c r="B5427" s="261" t="s">
        <v>5741</v>
      </c>
      <c r="C5427" s="268" t="s">
        <v>111</v>
      </c>
      <c r="D5427" s="283">
        <v>127.65</v>
      </c>
    </row>
    <row r="5428" spans="1:4">
      <c r="A5428" s="268">
        <v>97191</v>
      </c>
      <c r="B5428" s="261" t="s">
        <v>5742</v>
      </c>
      <c r="C5428" s="268" t="s">
        <v>111</v>
      </c>
      <c r="D5428" s="283">
        <v>114.47</v>
      </c>
    </row>
    <row r="5429" spans="1:4">
      <c r="A5429" s="268">
        <v>97182</v>
      </c>
      <c r="B5429" s="261" t="s">
        <v>5743</v>
      </c>
      <c r="C5429" s="268" t="s">
        <v>111</v>
      </c>
      <c r="D5429" s="283">
        <v>146.83000000000001</v>
      </c>
    </row>
    <row r="5430" spans="1:4">
      <c r="A5430" s="268">
        <v>97192</v>
      </c>
      <c r="B5430" s="261" t="s">
        <v>5744</v>
      </c>
      <c r="C5430" s="268" t="s">
        <v>111</v>
      </c>
      <c r="D5430" s="283">
        <v>131.12</v>
      </c>
    </row>
    <row r="5431" spans="1:4">
      <c r="A5431" s="268">
        <v>97173</v>
      </c>
      <c r="B5431" s="261" t="s">
        <v>5745</v>
      </c>
      <c r="C5431" s="268" t="s">
        <v>111</v>
      </c>
      <c r="D5431" s="283">
        <v>38.89</v>
      </c>
    </row>
    <row r="5432" spans="1:4">
      <c r="A5432" s="268">
        <v>97183</v>
      </c>
      <c r="B5432" s="261" t="s">
        <v>5746</v>
      </c>
      <c r="C5432" s="268" t="s">
        <v>111</v>
      </c>
      <c r="D5432" s="283">
        <v>34.57</v>
      </c>
    </row>
    <row r="5433" spans="1:4">
      <c r="A5433" s="268">
        <v>97174</v>
      </c>
      <c r="B5433" s="261" t="s">
        <v>5747</v>
      </c>
      <c r="C5433" s="268" t="s">
        <v>111</v>
      </c>
      <c r="D5433" s="283">
        <v>46.29</v>
      </c>
    </row>
    <row r="5434" spans="1:4">
      <c r="A5434" s="268">
        <v>97184</v>
      </c>
      <c r="B5434" s="261" t="s">
        <v>5748</v>
      </c>
      <c r="C5434" s="268" t="s">
        <v>111</v>
      </c>
      <c r="D5434" s="283">
        <v>41.23</v>
      </c>
    </row>
    <row r="5435" spans="1:4">
      <c r="A5435" s="268">
        <v>97175</v>
      </c>
      <c r="B5435" s="261" t="s">
        <v>5749</v>
      </c>
      <c r="C5435" s="268" t="s">
        <v>111</v>
      </c>
      <c r="D5435" s="283">
        <v>53.68</v>
      </c>
    </row>
    <row r="5436" spans="1:4">
      <c r="A5436" s="268">
        <v>97185</v>
      </c>
      <c r="B5436" s="261" t="s">
        <v>5750</v>
      </c>
      <c r="C5436" s="268" t="s">
        <v>111</v>
      </c>
      <c r="D5436" s="283">
        <v>47.89</v>
      </c>
    </row>
    <row r="5437" spans="1:4">
      <c r="A5437" s="268">
        <v>97176</v>
      </c>
      <c r="B5437" s="261" t="s">
        <v>5751</v>
      </c>
      <c r="C5437" s="268" t="s">
        <v>111</v>
      </c>
      <c r="D5437" s="283">
        <v>61.08</v>
      </c>
    </row>
    <row r="5438" spans="1:4">
      <c r="A5438" s="268">
        <v>97186</v>
      </c>
      <c r="B5438" s="261" t="s">
        <v>5752</v>
      </c>
      <c r="C5438" s="268" t="s">
        <v>111</v>
      </c>
      <c r="D5438" s="283">
        <v>54.55</v>
      </c>
    </row>
    <row r="5439" spans="1:4">
      <c r="A5439" s="268">
        <v>97142</v>
      </c>
      <c r="B5439" s="261" t="s">
        <v>5753</v>
      </c>
      <c r="C5439" s="268" t="s">
        <v>111</v>
      </c>
      <c r="D5439" s="283">
        <v>5.0999999999999996</v>
      </c>
    </row>
    <row r="5440" spans="1:4">
      <c r="A5440" s="268">
        <v>97158</v>
      </c>
      <c r="B5440" s="261" t="s">
        <v>5754</v>
      </c>
      <c r="C5440" s="268" t="s">
        <v>111</v>
      </c>
      <c r="D5440" s="283">
        <v>3.93</v>
      </c>
    </row>
    <row r="5441" spans="1:4">
      <c r="A5441" s="268">
        <v>97155</v>
      </c>
      <c r="B5441" s="261" t="s">
        <v>5755</v>
      </c>
      <c r="C5441" s="268" t="s">
        <v>111</v>
      </c>
      <c r="D5441" s="283">
        <v>40.96</v>
      </c>
    </row>
    <row r="5442" spans="1:4">
      <c r="A5442" s="268">
        <v>97171</v>
      </c>
      <c r="B5442" s="261" t="s">
        <v>5756</v>
      </c>
      <c r="C5442" s="268" t="s">
        <v>111</v>
      </c>
      <c r="D5442" s="283">
        <v>32.68</v>
      </c>
    </row>
    <row r="5443" spans="1:4">
      <c r="A5443" s="268">
        <v>97156</v>
      </c>
      <c r="B5443" s="261" t="s">
        <v>5757</v>
      </c>
      <c r="C5443" s="268" t="s">
        <v>111</v>
      </c>
      <c r="D5443" s="283">
        <v>49.07</v>
      </c>
    </row>
    <row r="5444" spans="1:4">
      <c r="A5444" s="268">
        <v>97172</v>
      </c>
      <c r="B5444" s="261" t="s">
        <v>5758</v>
      </c>
      <c r="C5444" s="268" t="s">
        <v>111</v>
      </c>
      <c r="D5444" s="283">
        <v>39.32</v>
      </c>
    </row>
    <row r="5445" spans="1:4">
      <c r="A5445" s="268">
        <v>97143</v>
      </c>
      <c r="B5445" s="261" t="s">
        <v>5759</v>
      </c>
      <c r="C5445" s="268" t="s">
        <v>111</v>
      </c>
      <c r="D5445" s="283">
        <v>6.76</v>
      </c>
    </row>
    <row r="5446" spans="1:4">
      <c r="A5446" s="268">
        <v>97159</v>
      </c>
      <c r="B5446" s="261" t="s">
        <v>5760</v>
      </c>
      <c r="C5446" s="268" t="s">
        <v>111</v>
      </c>
      <c r="D5446" s="283">
        <v>5.31</v>
      </c>
    </row>
    <row r="5447" spans="1:4">
      <c r="A5447" s="268">
        <v>97144</v>
      </c>
      <c r="B5447" s="261" t="s">
        <v>5761</v>
      </c>
      <c r="C5447" s="268" t="s">
        <v>111</v>
      </c>
      <c r="D5447" s="283">
        <v>8.42</v>
      </c>
    </row>
    <row r="5448" spans="1:4">
      <c r="A5448" s="268">
        <v>97160</v>
      </c>
      <c r="B5448" s="261" t="s">
        <v>5762</v>
      </c>
      <c r="C5448" s="268" t="s">
        <v>111</v>
      </c>
      <c r="D5448" s="283">
        <v>6.66</v>
      </c>
    </row>
    <row r="5449" spans="1:4">
      <c r="A5449" s="268">
        <v>97145</v>
      </c>
      <c r="B5449" s="261" t="s">
        <v>5763</v>
      </c>
      <c r="C5449" s="268" t="s">
        <v>111</v>
      </c>
      <c r="D5449" s="283">
        <v>10.09</v>
      </c>
    </row>
    <row r="5450" spans="1:4">
      <c r="A5450" s="268">
        <v>97161</v>
      </c>
      <c r="B5450" s="261" t="s">
        <v>5764</v>
      </c>
      <c r="C5450" s="268" t="s">
        <v>111</v>
      </c>
      <c r="D5450" s="283">
        <v>8.0500000000000007</v>
      </c>
    </row>
    <row r="5451" spans="1:4">
      <c r="A5451" s="268">
        <v>97146</v>
      </c>
      <c r="B5451" s="261" t="s">
        <v>5765</v>
      </c>
      <c r="C5451" s="268" t="s">
        <v>111</v>
      </c>
      <c r="D5451" s="283">
        <v>11.78</v>
      </c>
    </row>
    <row r="5452" spans="1:4">
      <c r="A5452" s="268">
        <v>97162</v>
      </c>
      <c r="B5452" s="261" t="s">
        <v>5766</v>
      </c>
      <c r="C5452" s="268" t="s">
        <v>111</v>
      </c>
      <c r="D5452" s="283">
        <v>9.4600000000000009</v>
      </c>
    </row>
    <row r="5453" spans="1:4">
      <c r="A5453" s="268">
        <v>97147</v>
      </c>
      <c r="B5453" s="261" t="s">
        <v>5767</v>
      </c>
      <c r="C5453" s="268" t="s">
        <v>111</v>
      </c>
      <c r="D5453" s="283">
        <v>13.44</v>
      </c>
    </row>
    <row r="5454" spans="1:4">
      <c r="A5454" s="268">
        <v>97163</v>
      </c>
      <c r="B5454" s="261" t="s">
        <v>5768</v>
      </c>
      <c r="C5454" s="268" t="s">
        <v>111</v>
      </c>
      <c r="D5454" s="283">
        <v>10.83</v>
      </c>
    </row>
    <row r="5455" spans="1:4">
      <c r="A5455" s="268">
        <v>97148</v>
      </c>
      <c r="B5455" s="261" t="s">
        <v>5769</v>
      </c>
      <c r="C5455" s="268" t="s">
        <v>111</v>
      </c>
      <c r="D5455" s="283">
        <v>15.11</v>
      </c>
    </row>
    <row r="5456" spans="1:4">
      <c r="A5456" s="268">
        <v>97164</v>
      </c>
      <c r="B5456" s="261" t="s">
        <v>5770</v>
      </c>
      <c r="C5456" s="268" t="s">
        <v>111</v>
      </c>
      <c r="D5456" s="283">
        <v>12.23</v>
      </c>
    </row>
    <row r="5457" spans="1:4">
      <c r="A5457" s="268">
        <v>97149</v>
      </c>
      <c r="B5457" s="261" t="s">
        <v>5771</v>
      </c>
      <c r="C5457" s="268" t="s">
        <v>111</v>
      </c>
      <c r="D5457" s="283">
        <v>16.829999999999998</v>
      </c>
    </row>
    <row r="5458" spans="1:4">
      <c r="A5458" s="268">
        <v>97165</v>
      </c>
      <c r="B5458" s="261" t="s">
        <v>5772</v>
      </c>
      <c r="C5458" s="268" t="s">
        <v>111</v>
      </c>
      <c r="D5458" s="283">
        <v>13.64</v>
      </c>
    </row>
    <row r="5459" spans="1:4">
      <c r="A5459" s="268">
        <v>97150</v>
      </c>
      <c r="B5459" s="261" t="s">
        <v>5773</v>
      </c>
      <c r="C5459" s="268" t="s">
        <v>111</v>
      </c>
      <c r="D5459" s="283">
        <v>21.89</v>
      </c>
    </row>
    <row r="5460" spans="1:4">
      <c r="A5460" s="268">
        <v>97166</v>
      </c>
      <c r="B5460" s="261" t="s">
        <v>5774</v>
      </c>
      <c r="C5460" s="268" t="s">
        <v>111</v>
      </c>
      <c r="D5460" s="283">
        <v>17.32</v>
      </c>
    </row>
    <row r="5461" spans="1:4">
      <c r="A5461" s="268">
        <v>97151</v>
      </c>
      <c r="B5461" s="261" t="s">
        <v>5775</v>
      </c>
      <c r="C5461" s="268" t="s">
        <v>111</v>
      </c>
      <c r="D5461" s="283">
        <v>25.79</v>
      </c>
    </row>
    <row r="5462" spans="1:4">
      <c r="A5462" s="268">
        <v>97167</v>
      </c>
      <c r="B5462" s="261" t="s">
        <v>5776</v>
      </c>
      <c r="C5462" s="268" t="s">
        <v>111</v>
      </c>
      <c r="D5462" s="283">
        <v>20.48</v>
      </c>
    </row>
    <row r="5463" spans="1:4">
      <c r="A5463" s="268">
        <v>97152</v>
      </c>
      <c r="B5463" s="261" t="s">
        <v>5777</v>
      </c>
      <c r="C5463" s="268" t="s">
        <v>111</v>
      </c>
      <c r="D5463" s="283">
        <v>29.46</v>
      </c>
    </row>
    <row r="5464" spans="1:4">
      <c r="A5464" s="268">
        <v>97168</v>
      </c>
      <c r="B5464" s="261" t="s">
        <v>5778</v>
      </c>
      <c r="C5464" s="268" t="s">
        <v>111</v>
      </c>
      <c r="D5464" s="283">
        <v>23.41</v>
      </c>
    </row>
    <row r="5465" spans="1:4">
      <c r="A5465" s="268">
        <v>97141</v>
      </c>
      <c r="B5465" s="261" t="s">
        <v>5779</v>
      </c>
      <c r="C5465" s="268" t="s">
        <v>111</v>
      </c>
      <c r="D5465" s="283">
        <v>4.4400000000000004</v>
      </c>
    </row>
    <row r="5466" spans="1:4">
      <c r="A5466" s="268">
        <v>97157</v>
      </c>
      <c r="B5466" s="261" t="s">
        <v>5780</v>
      </c>
      <c r="C5466" s="268" t="s">
        <v>111</v>
      </c>
      <c r="D5466" s="283">
        <v>3.37</v>
      </c>
    </row>
    <row r="5467" spans="1:4">
      <c r="A5467" s="268">
        <v>97153</v>
      </c>
      <c r="B5467" s="261" t="s">
        <v>5781</v>
      </c>
      <c r="C5467" s="268" t="s">
        <v>111</v>
      </c>
      <c r="D5467" s="283">
        <v>33.26</v>
      </c>
    </row>
    <row r="5468" spans="1:4">
      <c r="A5468" s="268">
        <v>97169</v>
      </c>
      <c r="B5468" s="261" t="s">
        <v>5782</v>
      </c>
      <c r="C5468" s="268" t="s">
        <v>111</v>
      </c>
      <c r="D5468" s="283">
        <v>26.47</v>
      </c>
    </row>
    <row r="5469" spans="1:4">
      <c r="A5469" s="268">
        <v>97154</v>
      </c>
      <c r="B5469" s="261" t="s">
        <v>5783</v>
      </c>
      <c r="C5469" s="268" t="s">
        <v>111</v>
      </c>
      <c r="D5469" s="283">
        <v>37.1</v>
      </c>
    </row>
    <row r="5470" spans="1:4">
      <c r="A5470" s="268">
        <v>97170</v>
      </c>
      <c r="B5470" s="261" t="s">
        <v>5784</v>
      </c>
      <c r="C5470" s="268" t="s">
        <v>111</v>
      </c>
      <c r="D5470" s="283">
        <v>29.57</v>
      </c>
    </row>
    <row r="5471" spans="1:4">
      <c r="A5471" s="268">
        <v>105311</v>
      </c>
      <c r="B5471" s="261" t="s">
        <v>5785</v>
      </c>
      <c r="C5471" s="268" t="s">
        <v>111</v>
      </c>
      <c r="D5471" s="283">
        <v>3.54</v>
      </c>
    </row>
    <row r="5472" spans="1:4">
      <c r="A5472" s="268">
        <v>105339</v>
      </c>
      <c r="B5472" s="261" t="s">
        <v>5786</v>
      </c>
      <c r="C5472" s="268" t="s">
        <v>111</v>
      </c>
      <c r="D5472" s="283">
        <v>2.92</v>
      </c>
    </row>
    <row r="5473" spans="1:4">
      <c r="A5473" s="268">
        <v>97127</v>
      </c>
      <c r="B5473" s="261" t="s">
        <v>5787</v>
      </c>
      <c r="C5473" s="268" t="s">
        <v>111</v>
      </c>
      <c r="D5473" s="283">
        <v>4.63</v>
      </c>
    </row>
    <row r="5474" spans="1:4">
      <c r="A5474" s="268">
        <v>97134</v>
      </c>
      <c r="B5474" s="261" t="s">
        <v>5788</v>
      </c>
      <c r="C5474" s="268" t="s">
        <v>111</v>
      </c>
      <c r="D5474" s="283">
        <v>3.82</v>
      </c>
    </row>
    <row r="5475" spans="1:4">
      <c r="A5475" s="268">
        <v>97128</v>
      </c>
      <c r="B5475" s="261" t="s">
        <v>5789</v>
      </c>
      <c r="C5475" s="268" t="s">
        <v>111</v>
      </c>
      <c r="D5475" s="283">
        <v>9.18</v>
      </c>
    </row>
    <row r="5476" spans="1:4">
      <c r="A5476" s="268">
        <v>97135</v>
      </c>
      <c r="B5476" s="261" t="s">
        <v>5790</v>
      </c>
      <c r="C5476" s="268" t="s">
        <v>111</v>
      </c>
      <c r="D5476" s="283">
        <v>7.04</v>
      </c>
    </row>
    <row r="5477" spans="1:4">
      <c r="A5477" s="268">
        <v>97129</v>
      </c>
      <c r="B5477" s="261" t="s">
        <v>5791</v>
      </c>
      <c r="C5477" s="268" t="s">
        <v>111</v>
      </c>
      <c r="D5477" s="283">
        <v>10.87</v>
      </c>
    </row>
    <row r="5478" spans="1:4">
      <c r="A5478" s="268">
        <v>97136</v>
      </c>
      <c r="B5478" s="261" t="s">
        <v>5792</v>
      </c>
      <c r="C5478" s="268" t="s">
        <v>111</v>
      </c>
      <c r="D5478" s="283">
        <v>8.35</v>
      </c>
    </row>
    <row r="5479" spans="1:4">
      <c r="A5479" s="268">
        <v>97130</v>
      </c>
      <c r="B5479" s="261" t="s">
        <v>5793</v>
      </c>
      <c r="C5479" s="268" t="s">
        <v>111</v>
      </c>
      <c r="D5479" s="283">
        <v>12.57</v>
      </c>
    </row>
    <row r="5480" spans="1:4">
      <c r="A5480" s="268">
        <v>97137</v>
      </c>
      <c r="B5480" s="261" t="s">
        <v>5794</v>
      </c>
      <c r="C5480" s="268" t="s">
        <v>111</v>
      </c>
      <c r="D5480" s="283">
        <v>9.67</v>
      </c>
    </row>
    <row r="5481" spans="1:4">
      <c r="A5481" s="268">
        <v>97131</v>
      </c>
      <c r="B5481" s="261" t="s">
        <v>5795</v>
      </c>
      <c r="C5481" s="268" t="s">
        <v>111</v>
      </c>
      <c r="D5481" s="283">
        <v>14.26</v>
      </c>
    </row>
    <row r="5482" spans="1:4">
      <c r="A5482" s="268">
        <v>97138</v>
      </c>
      <c r="B5482" s="261" t="s">
        <v>5796</v>
      </c>
      <c r="C5482" s="268" t="s">
        <v>111</v>
      </c>
      <c r="D5482" s="283">
        <v>10.96</v>
      </c>
    </row>
    <row r="5483" spans="1:4">
      <c r="A5483" s="268">
        <v>97132</v>
      </c>
      <c r="B5483" s="261" t="s">
        <v>5797</v>
      </c>
      <c r="C5483" s="268" t="s">
        <v>111</v>
      </c>
      <c r="D5483" s="283">
        <v>15.98</v>
      </c>
    </row>
    <row r="5484" spans="1:4">
      <c r="A5484" s="268">
        <v>97139</v>
      </c>
      <c r="B5484" s="261" t="s">
        <v>5798</v>
      </c>
      <c r="C5484" s="268" t="s">
        <v>111</v>
      </c>
      <c r="D5484" s="283">
        <v>12.28</v>
      </c>
    </row>
    <row r="5485" spans="1:4">
      <c r="A5485" s="268">
        <v>97133</v>
      </c>
      <c r="B5485" s="261" t="s">
        <v>5799</v>
      </c>
      <c r="C5485" s="268" t="s">
        <v>111</v>
      </c>
      <c r="D5485" s="283">
        <v>19.37</v>
      </c>
    </row>
    <row r="5486" spans="1:4">
      <c r="A5486" s="268">
        <v>97140</v>
      </c>
      <c r="B5486" s="261" t="s">
        <v>5800</v>
      </c>
      <c r="C5486" s="268" t="s">
        <v>111</v>
      </c>
      <c r="D5486" s="283">
        <v>14.9</v>
      </c>
    </row>
    <row r="5487" spans="1:4">
      <c r="A5487" s="268">
        <v>97123</v>
      </c>
      <c r="B5487" s="261" t="s">
        <v>5801</v>
      </c>
      <c r="C5487" s="268" t="s">
        <v>111</v>
      </c>
      <c r="D5487" s="283">
        <v>3.81</v>
      </c>
    </row>
    <row r="5488" spans="1:4">
      <c r="A5488" s="268">
        <v>97126</v>
      </c>
      <c r="B5488" s="261" t="s">
        <v>5802</v>
      </c>
      <c r="C5488" s="268" t="s">
        <v>111</v>
      </c>
      <c r="D5488" s="283">
        <v>3.13</v>
      </c>
    </row>
    <row r="5489" spans="1:4">
      <c r="A5489" s="268">
        <v>105308</v>
      </c>
      <c r="B5489" s="261" t="s">
        <v>5803</v>
      </c>
      <c r="C5489" s="268" t="s">
        <v>111</v>
      </c>
      <c r="D5489" s="283">
        <v>4.4000000000000004</v>
      </c>
    </row>
    <row r="5490" spans="1:4">
      <c r="A5490" s="268">
        <v>105312</v>
      </c>
      <c r="B5490" s="261" t="s">
        <v>5804</v>
      </c>
      <c r="C5490" s="268" t="s">
        <v>111</v>
      </c>
      <c r="D5490" s="283">
        <v>3.63</v>
      </c>
    </row>
    <row r="5491" spans="1:4">
      <c r="A5491" s="268">
        <v>105309</v>
      </c>
      <c r="B5491" s="261" t="s">
        <v>5805</v>
      </c>
      <c r="C5491" s="268" t="s">
        <v>111</v>
      </c>
      <c r="D5491" s="283">
        <v>4.74</v>
      </c>
    </row>
    <row r="5492" spans="1:4">
      <c r="A5492" s="268">
        <v>105313</v>
      </c>
      <c r="B5492" s="261" t="s">
        <v>5806</v>
      </c>
      <c r="C5492" s="268" t="s">
        <v>111</v>
      </c>
      <c r="D5492" s="283">
        <v>3.92</v>
      </c>
    </row>
    <row r="5493" spans="1:4">
      <c r="A5493" s="268">
        <v>105310</v>
      </c>
      <c r="B5493" s="261" t="s">
        <v>5807</v>
      </c>
      <c r="C5493" s="268" t="s">
        <v>111</v>
      </c>
      <c r="D5493" s="283">
        <v>5.58</v>
      </c>
    </row>
    <row r="5494" spans="1:4">
      <c r="A5494" s="268">
        <v>105314</v>
      </c>
      <c r="B5494" s="261" t="s">
        <v>5808</v>
      </c>
      <c r="C5494" s="268" t="s">
        <v>111</v>
      </c>
      <c r="D5494" s="283">
        <v>4.62</v>
      </c>
    </row>
    <row r="5495" spans="1:4">
      <c r="A5495" s="268">
        <v>97121</v>
      </c>
      <c r="B5495" s="261" t="s">
        <v>5809</v>
      </c>
      <c r="C5495" s="268" t="s">
        <v>111</v>
      </c>
      <c r="D5495" s="283">
        <v>2.72</v>
      </c>
    </row>
    <row r="5496" spans="1:4">
      <c r="A5496" s="268">
        <v>97124</v>
      </c>
      <c r="B5496" s="261" t="s">
        <v>5810</v>
      </c>
      <c r="C5496" s="268" t="s">
        <v>111</v>
      </c>
      <c r="D5496" s="283">
        <v>2.23</v>
      </c>
    </row>
    <row r="5497" spans="1:4">
      <c r="A5497" s="268">
        <v>97122</v>
      </c>
      <c r="B5497" s="261" t="s">
        <v>5811</v>
      </c>
      <c r="C5497" s="268" t="s">
        <v>111</v>
      </c>
      <c r="D5497" s="283">
        <v>3.27</v>
      </c>
    </row>
    <row r="5498" spans="1:4">
      <c r="A5498" s="268">
        <v>97125</v>
      </c>
      <c r="B5498" s="261" t="s">
        <v>5812</v>
      </c>
      <c r="C5498" s="268" t="s">
        <v>111</v>
      </c>
      <c r="D5498" s="283">
        <v>2.68</v>
      </c>
    </row>
    <row r="5499" spans="1:4">
      <c r="A5499" s="268">
        <v>105296</v>
      </c>
      <c r="B5499" s="261" t="s">
        <v>5813</v>
      </c>
      <c r="C5499" s="268" t="s">
        <v>347</v>
      </c>
      <c r="D5499" s="283">
        <v>190.32</v>
      </c>
    </row>
    <row r="5500" spans="1:4">
      <c r="A5500" s="268">
        <v>105374</v>
      </c>
      <c r="B5500" s="261" t="s">
        <v>5814</v>
      </c>
      <c r="C5500" s="268" t="s">
        <v>347</v>
      </c>
      <c r="D5500" s="283">
        <v>186.25</v>
      </c>
    </row>
    <row r="5501" spans="1:4">
      <c r="A5501" s="268">
        <v>105292</v>
      </c>
      <c r="B5501" s="261" t="s">
        <v>5815</v>
      </c>
      <c r="C5501" s="268" t="s">
        <v>347</v>
      </c>
      <c r="D5501" s="283">
        <v>53.01</v>
      </c>
    </row>
    <row r="5502" spans="1:4">
      <c r="A5502" s="268">
        <v>105293</v>
      </c>
      <c r="B5502" s="261" t="s">
        <v>5816</v>
      </c>
      <c r="C5502" s="268" t="s">
        <v>347</v>
      </c>
      <c r="D5502" s="283">
        <v>50.02</v>
      </c>
    </row>
    <row r="5503" spans="1:4">
      <c r="A5503" s="268">
        <v>105294</v>
      </c>
      <c r="B5503" s="261" t="s">
        <v>5817</v>
      </c>
      <c r="C5503" s="268" t="s">
        <v>347</v>
      </c>
      <c r="D5503" s="283">
        <v>109.98</v>
      </c>
    </row>
    <row r="5504" spans="1:4">
      <c r="A5504" s="268">
        <v>105295</v>
      </c>
      <c r="B5504" s="261" t="s">
        <v>5818</v>
      </c>
      <c r="C5504" s="268" t="s">
        <v>347</v>
      </c>
      <c r="D5504" s="283">
        <v>106.44</v>
      </c>
    </row>
    <row r="5505" spans="1:4">
      <c r="A5505" s="268">
        <v>105290</v>
      </c>
      <c r="B5505" s="261" t="s">
        <v>5819</v>
      </c>
      <c r="C5505" s="268" t="s">
        <v>347</v>
      </c>
      <c r="D5505" s="283">
        <v>71.61</v>
      </c>
    </row>
    <row r="5506" spans="1:4">
      <c r="A5506" s="268">
        <v>105291</v>
      </c>
      <c r="B5506" s="261" t="s">
        <v>5820</v>
      </c>
      <c r="C5506" s="268" t="s">
        <v>347</v>
      </c>
      <c r="D5506" s="283">
        <v>68.89</v>
      </c>
    </row>
    <row r="5507" spans="1:4">
      <c r="A5507" s="268">
        <v>105286</v>
      </c>
      <c r="B5507" s="261" t="s">
        <v>5821</v>
      </c>
      <c r="C5507" s="268" t="s">
        <v>347</v>
      </c>
      <c r="D5507" s="283">
        <v>31.58</v>
      </c>
    </row>
    <row r="5508" spans="1:4">
      <c r="A5508" s="268">
        <v>105287</v>
      </c>
      <c r="B5508" s="261" t="s">
        <v>5822</v>
      </c>
      <c r="C5508" s="268" t="s">
        <v>347</v>
      </c>
      <c r="D5508" s="283">
        <v>29.57</v>
      </c>
    </row>
    <row r="5509" spans="1:4">
      <c r="A5509" s="268">
        <v>105288</v>
      </c>
      <c r="B5509" s="261" t="s">
        <v>5823</v>
      </c>
      <c r="C5509" s="268" t="s">
        <v>347</v>
      </c>
      <c r="D5509" s="283">
        <v>52.9</v>
      </c>
    </row>
    <row r="5510" spans="1:4">
      <c r="A5510" s="268">
        <v>105289</v>
      </c>
      <c r="B5510" s="261" t="s">
        <v>5824</v>
      </c>
      <c r="C5510" s="268" t="s">
        <v>347</v>
      </c>
      <c r="D5510" s="283">
        <v>50.55</v>
      </c>
    </row>
    <row r="5511" spans="1:4">
      <c r="A5511" s="268">
        <v>105375</v>
      </c>
      <c r="B5511" s="261" t="s">
        <v>5825</v>
      </c>
      <c r="C5511" s="268" t="s">
        <v>347</v>
      </c>
      <c r="D5511" s="283">
        <v>145.06</v>
      </c>
    </row>
    <row r="5512" spans="1:4">
      <c r="A5512" s="268">
        <v>105376</v>
      </c>
      <c r="B5512" s="261" t="s">
        <v>5826</v>
      </c>
      <c r="C5512" s="268" t="s">
        <v>347</v>
      </c>
      <c r="D5512" s="283">
        <v>139.63</v>
      </c>
    </row>
    <row r="5513" spans="1:4">
      <c r="A5513" s="268">
        <v>105331</v>
      </c>
      <c r="B5513" s="261" t="s">
        <v>5827</v>
      </c>
      <c r="C5513" s="268" t="s">
        <v>111</v>
      </c>
      <c r="D5513" s="283">
        <v>62.72</v>
      </c>
    </row>
    <row r="5514" spans="1:4">
      <c r="A5514" s="268">
        <v>105332</v>
      </c>
      <c r="B5514" s="261" t="s">
        <v>5828</v>
      </c>
      <c r="C5514" s="268" t="s">
        <v>111</v>
      </c>
      <c r="D5514" s="283">
        <v>62.1</v>
      </c>
    </row>
    <row r="5515" spans="1:4">
      <c r="A5515" s="268">
        <v>105333</v>
      </c>
      <c r="B5515" s="261" t="s">
        <v>5829</v>
      </c>
      <c r="C5515" s="268" t="s">
        <v>111</v>
      </c>
      <c r="D5515" s="283">
        <v>279.08</v>
      </c>
    </row>
    <row r="5516" spans="1:4">
      <c r="A5516" s="268">
        <v>105334</v>
      </c>
      <c r="B5516" s="261" t="s">
        <v>5830</v>
      </c>
      <c r="C5516" s="268" t="s">
        <v>111</v>
      </c>
      <c r="D5516" s="283">
        <v>276.94</v>
      </c>
    </row>
    <row r="5517" spans="1:4">
      <c r="A5517" s="268">
        <v>105335</v>
      </c>
      <c r="B5517" s="261" t="s">
        <v>5831</v>
      </c>
      <c r="C5517" s="268" t="s">
        <v>111</v>
      </c>
      <c r="D5517" s="283">
        <v>421.76</v>
      </c>
    </row>
    <row r="5518" spans="1:4">
      <c r="A5518" s="268">
        <v>105336</v>
      </c>
      <c r="B5518" s="261" t="s">
        <v>5832</v>
      </c>
      <c r="C5518" s="268" t="s">
        <v>111</v>
      </c>
      <c r="D5518" s="283">
        <v>419.24</v>
      </c>
    </row>
    <row r="5519" spans="1:4">
      <c r="A5519" s="268">
        <v>105337</v>
      </c>
      <c r="B5519" s="261" t="s">
        <v>5833</v>
      </c>
      <c r="C5519" s="268" t="s">
        <v>111</v>
      </c>
      <c r="D5519" s="283">
        <v>596.04</v>
      </c>
    </row>
    <row r="5520" spans="1:4">
      <c r="A5520" s="268">
        <v>105338</v>
      </c>
      <c r="B5520" s="261" t="s">
        <v>5834</v>
      </c>
      <c r="C5520" s="268" t="s">
        <v>111</v>
      </c>
      <c r="D5520" s="283">
        <v>593.14</v>
      </c>
    </row>
    <row r="5521" spans="1:4">
      <c r="A5521" s="268">
        <v>106108</v>
      </c>
      <c r="B5521" s="261" t="s">
        <v>5835</v>
      </c>
      <c r="C5521" s="268" t="s">
        <v>111</v>
      </c>
      <c r="D5521" s="283">
        <v>88.89</v>
      </c>
    </row>
    <row r="5522" spans="1:4">
      <c r="A5522" s="268">
        <v>106109</v>
      </c>
      <c r="B5522" s="261" t="s">
        <v>5836</v>
      </c>
      <c r="C5522" s="268" t="s">
        <v>111</v>
      </c>
      <c r="D5522" s="283">
        <v>88.21</v>
      </c>
    </row>
    <row r="5523" spans="1:4">
      <c r="A5523" s="268">
        <v>106104</v>
      </c>
      <c r="B5523" s="261" t="s">
        <v>5837</v>
      </c>
      <c r="C5523" s="268" t="s">
        <v>111</v>
      </c>
      <c r="D5523" s="283">
        <v>28.65</v>
      </c>
    </row>
    <row r="5524" spans="1:4">
      <c r="A5524" s="268">
        <v>106105</v>
      </c>
      <c r="B5524" s="261" t="s">
        <v>5838</v>
      </c>
      <c r="C5524" s="268" t="s">
        <v>111</v>
      </c>
      <c r="D5524" s="283">
        <v>28.16</v>
      </c>
    </row>
    <row r="5525" spans="1:4">
      <c r="A5525" s="268">
        <v>106106</v>
      </c>
      <c r="B5525" s="261" t="s">
        <v>5839</v>
      </c>
      <c r="C5525" s="268" t="s">
        <v>111</v>
      </c>
      <c r="D5525" s="283">
        <v>54.19</v>
      </c>
    </row>
    <row r="5526" spans="1:4">
      <c r="A5526" s="268">
        <v>106107</v>
      </c>
      <c r="B5526" s="261" t="s">
        <v>5840</v>
      </c>
      <c r="C5526" s="268" t="s">
        <v>111</v>
      </c>
      <c r="D5526" s="283">
        <v>53.6</v>
      </c>
    </row>
    <row r="5527" spans="1:4">
      <c r="A5527" s="268">
        <v>105377</v>
      </c>
      <c r="B5527" s="261" t="s">
        <v>5841</v>
      </c>
      <c r="C5527" s="268" t="s">
        <v>347</v>
      </c>
      <c r="D5527" s="283">
        <v>45.81</v>
      </c>
    </row>
    <row r="5528" spans="1:4">
      <c r="A5528" s="268">
        <v>105368</v>
      </c>
      <c r="B5528" s="261" t="s">
        <v>5842</v>
      </c>
      <c r="C5528" s="268" t="s">
        <v>347</v>
      </c>
      <c r="D5528" s="283">
        <v>42.56</v>
      </c>
    </row>
    <row r="5529" spans="1:4">
      <c r="A5529" s="268">
        <v>105369</v>
      </c>
      <c r="B5529" s="261" t="s">
        <v>5843</v>
      </c>
      <c r="C5529" s="268" t="s">
        <v>347</v>
      </c>
      <c r="D5529" s="283">
        <v>72.47</v>
      </c>
    </row>
    <row r="5530" spans="1:4">
      <c r="A5530" s="268">
        <v>105370</v>
      </c>
      <c r="B5530" s="261" t="s">
        <v>5844</v>
      </c>
      <c r="C5530" s="268" t="s">
        <v>347</v>
      </c>
      <c r="D5530" s="283">
        <v>68.12</v>
      </c>
    </row>
    <row r="5531" spans="1:4">
      <c r="A5531" s="268">
        <v>92864</v>
      </c>
      <c r="B5531" s="261" t="s">
        <v>5845</v>
      </c>
      <c r="C5531" s="268" t="s">
        <v>111</v>
      </c>
      <c r="D5531" s="283">
        <v>97.59</v>
      </c>
    </row>
    <row r="5532" spans="1:4">
      <c r="A5532" s="268">
        <v>92848</v>
      </c>
      <c r="B5532" s="261" t="s">
        <v>5846</v>
      </c>
      <c r="C5532" s="268" t="s">
        <v>111</v>
      </c>
      <c r="D5532" s="283">
        <v>88.08</v>
      </c>
    </row>
    <row r="5533" spans="1:4">
      <c r="A5533" s="268">
        <v>104937</v>
      </c>
      <c r="B5533" s="261" t="s">
        <v>5847</v>
      </c>
      <c r="C5533" s="268" t="s">
        <v>111</v>
      </c>
      <c r="D5533" s="283">
        <v>0</v>
      </c>
    </row>
    <row r="5534" spans="1:4">
      <c r="A5534" s="268">
        <v>104933</v>
      </c>
      <c r="B5534" s="261" t="s">
        <v>5848</v>
      </c>
      <c r="C5534" s="268" t="s">
        <v>111</v>
      </c>
      <c r="D5534" s="283">
        <v>0</v>
      </c>
    </row>
    <row r="5535" spans="1:4">
      <c r="A5535" s="268">
        <v>104939</v>
      </c>
      <c r="B5535" s="261" t="s">
        <v>5849</v>
      </c>
      <c r="C5535" s="268" t="s">
        <v>111</v>
      </c>
      <c r="D5535" s="283">
        <v>0</v>
      </c>
    </row>
    <row r="5536" spans="1:4">
      <c r="A5536" s="268">
        <v>104935</v>
      </c>
      <c r="B5536" s="261" t="s">
        <v>5850</v>
      </c>
      <c r="C5536" s="268" t="s">
        <v>111</v>
      </c>
      <c r="D5536" s="283">
        <v>0</v>
      </c>
    </row>
    <row r="5537" spans="1:4">
      <c r="A5537" s="268">
        <v>92850</v>
      </c>
      <c r="B5537" s="261" t="s">
        <v>5851</v>
      </c>
      <c r="C5537" s="268" t="s">
        <v>111</v>
      </c>
      <c r="D5537" s="283">
        <v>24.06</v>
      </c>
    </row>
    <row r="5538" spans="1:4">
      <c r="A5538" s="268">
        <v>92834</v>
      </c>
      <c r="B5538" s="261" t="s">
        <v>5852</v>
      </c>
      <c r="C5538" s="268" t="s">
        <v>111</v>
      </c>
      <c r="D5538" s="283">
        <v>21.68</v>
      </c>
    </row>
    <row r="5539" spans="1:4">
      <c r="A5539" s="268">
        <v>92852</v>
      </c>
      <c r="B5539" s="261" t="s">
        <v>5853</v>
      </c>
      <c r="C5539" s="268" t="s">
        <v>111</v>
      </c>
      <c r="D5539" s="283">
        <v>31.74</v>
      </c>
    </row>
    <row r="5540" spans="1:4">
      <c r="A5540" s="268">
        <v>92836</v>
      </c>
      <c r="B5540" s="261" t="s">
        <v>5854</v>
      </c>
      <c r="C5540" s="268" t="s">
        <v>111</v>
      </c>
      <c r="D5540" s="283">
        <v>28.35</v>
      </c>
    </row>
    <row r="5541" spans="1:4">
      <c r="A5541" s="268">
        <v>92854</v>
      </c>
      <c r="B5541" s="261" t="s">
        <v>5855</v>
      </c>
      <c r="C5541" s="268" t="s">
        <v>111</v>
      </c>
      <c r="D5541" s="283">
        <v>39.86</v>
      </c>
    </row>
    <row r="5542" spans="1:4">
      <c r="A5542" s="268">
        <v>92838</v>
      </c>
      <c r="B5542" s="261" t="s">
        <v>5856</v>
      </c>
      <c r="C5542" s="268" t="s">
        <v>111</v>
      </c>
      <c r="D5542" s="283">
        <v>35.450000000000003</v>
      </c>
    </row>
    <row r="5543" spans="1:4">
      <c r="A5543" s="268">
        <v>92856</v>
      </c>
      <c r="B5543" s="261" t="s">
        <v>5857</v>
      </c>
      <c r="C5543" s="268" t="s">
        <v>111</v>
      </c>
      <c r="D5543" s="283">
        <v>48.32</v>
      </c>
    </row>
    <row r="5544" spans="1:4">
      <c r="A5544" s="268">
        <v>92840</v>
      </c>
      <c r="B5544" s="261" t="s">
        <v>5858</v>
      </c>
      <c r="C5544" s="268" t="s">
        <v>111</v>
      </c>
      <c r="D5544" s="283">
        <v>42.92</v>
      </c>
    </row>
    <row r="5545" spans="1:4">
      <c r="A5545" s="268">
        <v>92858</v>
      </c>
      <c r="B5545" s="261" t="s">
        <v>5859</v>
      </c>
      <c r="C5545" s="268" t="s">
        <v>111</v>
      </c>
      <c r="D5545" s="283">
        <v>60.68</v>
      </c>
    </row>
    <row r="5546" spans="1:4">
      <c r="A5546" s="268">
        <v>92842</v>
      </c>
      <c r="B5546" s="261" t="s">
        <v>5860</v>
      </c>
      <c r="C5546" s="268" t="s">
        <v>111</v>
      </c>
      <c r="D5546" s="283">
        <v>54.23</v>
      </c>
    </row>
    <row r="5547" spans="1:4">
      <c r="A5547" s="268">
        <v>92860</v>
      </c>
      <c r="B5547" s="261" t="s">
        <v>5861</v>
      </c>
      <c r="C5547" s="268" t="s">
        <v>111</v>
      </c>
      <c r="D5547" s="283">
        <v>72.13</v>
      </c>
    </row>
    <row r="5548" spans="1:4">
      <c r="A5548" s="268">
        <v>92844</v>
      </c>
      <c r="B5548" s="261" t="s">
        <v>5862</v>
      </c>
      <c r="C5548" s="268" t="s">
        <v>111</v>
      </c>
      <c r="D5548" s="283">
        <v>64.67</v>
      </c>
    </row>
    <row r="5549" spans="1:4">
      <c r="A5549" s="268">
        <v>92862</v>
      </c>
      <c r="B5549" s="261" t="s">
        <v>5863</v>
      </c>
      <c r="C5549" s="268" t="s">
        <v>111</v>
      </c>
      <c r="D5549" s="283">
        <v>82.73</v>
      </c>
    </row>
    <row r="5550" spans="1:4">
      <c r="A5550" s="268">
        <v>92846</v>
      </c>
      <c r="B5550" s="261" t="s">
        <v>5864</v>
      </c>
      <c r="C5550" s="268" t="s">
        <v>111</v>
      </c>
      <c r="D5550" s="283">
        <v>74.25</v>
      </c>
    </row>
    <row r="5551" spans="1:4">
      <c r="A5551" s="268">
        <v>92828</v>
      </c>
      <c r="B5551" s="261" t="s">
        <v>5865</v>
      </c>
      <c r="C5551" s="268" t="s">
        <v>111</v>
      </c>
      <c r="D5551" s="283">
        <v>105.42</v>
      </c>
    </row>
    <row r="5552" spans="1:4">
      <c r="A5552" s="268">
        <v>92815</v>
      </c>
      <c r="B5552" s="261" t="s">
        <v>5866</v>
      </c>
      <c r="C5552" s="268" t="s">
        <v>111</v>
      </c>
      <c r="D5552" s="283">
        <v>95.92</v>
      </c>
    </row>
    <row r="5553" spans="1:4">
      <c r="A5553" s="268">
        <v>92830</v>
      </c>
      <c r="B5553" s="261" t="s">
        <v>5867</v>
      </c>
      <c r="C5553" s="268" t="s">
        <v>111</v>
      </c>
      <c r="D5553" s="283">
        <v>130.6</v>
      </c>
    </row>
    <row r="5554" spans="1:4">
      <c r="A5554" s="268">
        <v>92817</v>
      </c>
      <c r="B5554" s="261" t="s">
        <v>5868</v>
      </c>
      <c r="C5554" s="268" t="s">
        <v>111</v>
      </c>
      <c r="D5554" s="283">
        <v>119.07</v>
      </c>
    </row>
    <row r="5555" spans="1:4">
      <c r="A5555" s="268">
        <v>92832</v>
      </c>
      <c r="B5555" s="261" t="s">
        <v>5869</v>
      </c>
      <c r="C5555" s="268" t="s">
        <v>111</v>
      </c>
      <c r="D5555" s="283">
        <v>170.44</v>
      </c>
    </row>
    <row r="5556" spans="1:4">
      <c r="A5556" s="268">
        <v>92819</v>
      </c>
      <c r="B5556" s="261" t="s">
        <v>5870</v>
      </c>
      <c r="C5556" s="268" t="s">
        <v>111</v>
      </c>
      <c r="D5556" s="283">
        <v>155.87</v>
      </c>
    </row>
    <row r="5557" spans="1:4">
      <c r="A5557" s="268">
        <v>92820</v>
      </c>
      <c r="B5557" s="261" t="s">
        <v>5871</v>
      </c>
      <c r="C5557" s="268" t="s">
        <v>111</v>
      </c>
      <c r="D5557" s="283">
        <v>26.24</v>
      </c>
    </row>
    <row r="5558" spans="1:4">
      <c r="A5558" s="268">
        <v>92808</v>
      </c>
      <c r="B5558" s="261" t="s">
        <v>5872</v>
      </c>
      <c r="C5558" s="268" t="s">
        <v>111</v>
      </c>
      <c r="D5558" s="283">
        <v>23.84</v>
      </c>
    </row>
    <row r="5559" spans="1:4">
      <c r="A5559" s="268">
        <v>92821</v>
      </c>
      <c r="B5559" s="261" t="s">
        <v>5873</v>
      </c>
      <c r="C5559" s="268" t="s">
        <v>111</v>
      </c>
      <c r="D5559" s="283">
        <v>36.65</v>
      </c>
    </row>
    <row r="5560" spans="1:4">
      <c r="A5560" s="268">
        <v>92809</v>
      </c>
      <c r="B5560" s="261" t="s">
        <v>5874</v>
      </c>
      <c r="C5560" s="268" t="s">
        <v>111</v>
      </c>
      <c r="D5560" s="283">
        <v>33.25</v>
      </c>
    </row>
    <row r="5561" spans="1:4">
      <c r="A5561" s="268">
        <v>92822</v>
      </c>
      <c r="B5561" s="261" t="s">
        <v>5875</v>
      </c>
      <c r="C5561" s="268" t="s">
        <v>111</v>
      </c>
      <c r="D5561" s="283">
        <v>47.43</v>
      </c>
    </row>
    <row r="5562" spans="1:4">
      <c r="A5562" s="268">
        <v>92810</v>
      </c>
      <c r="B5562" s="261" t="s">
        <v>5876</v>
      </c>
      <c r="C5562" s="268" t="s">
        <v>111</v>
      </c>
      <c r="D5562" s="283">
        <v>43.01</v>
      </c>
    </row>
    <row r="5563" spans="1:4">
      <c r="A5563" s="268">
        <v>92824</v>
      </c>
      <c r="B5563" s="261" t="s">
        <v>5877</v>
      </c>
      <c r="C5563" s="268" t="s">
        <v>111</v>
      </c>
      <c r="D5563" s="283">
        <v>58.44</v>
      </c>
    </row>
    <row r="5564" spans="1:4">
      <c r="A5564" s="268">
        <v>92811</v>
      </c>
      <c r="B5564" s="261" t="s">
        <v>5878</v>
      </c>
      <c r="C5564" s="268" t="s">
        <v>111</v>
      </c>
      <c r="D5564" s="283">
        <v>53</v>
      </c>
    </row>
    <row r="5565" spans="1:4">
      <c r="A5565" s="268">
        <v>92825</v>
      </c>
      <c r="B5565" s="261" t="s">
        <v>5879</v>
      </c>
      <c r="C5565" s="268" t="s">
        <v>111</v>
      </c>
      <c r="D5565" s="283">
        <v>69.739999999999995</v>
      </c>
    </row>
    <row r="5566" spans="1:4">
      <c r="A5566" s="268">
        <v>92812</v>
      </c>
      <c r="B5566" s="261" t="s">
        <v>5880</v>
      </c>
      <c r="C5566" s="268" t="s">
        <v>111</v>
      </c>
      <c r="D5566" s="283">
        <v>63.3</v>
      </c>
    </row>
    <row r="5567" spans="1:4">
      <c r="A5567" s="268">
        <v>92826</v>
      </c>
      <c r="B5567" s="261" t="s">
        <v>5881</v>
      </c>
      <c r="C5567" s="268" t="s">
        <v>111</v>
      </c>
      <c r="D5567" s="283">
        <v>81.349999999999994</v>
      </c>
    </row>
    <row r="5568" spans="1:4">
      <c r="A5568" s="268">
        <v>92813</v>
      </c>
      <c r="B5568" s="261" t="s">
        <v>5882</v>
      </c>
      <c r="C5568" s="268" t="s">
        <v>111</v>
      </c>
      <c r="D5568" s="283">
        <v>73.91</v>
      </c>
    </row>
    <row r="5569" spans="1:4">
      <c r="A5569" s="268">
        <v>92827</v>
      </c>
      <c r="B5569" s="261" t="s">
        <v>5883</v>
      </c>
      <c r="C5569" s="268" t="s">
        <v>111</v>
      </c>
      <c r="D5569" s="283">
        <v>93.29</v>
      </c>
    </row>
    <row r="5570" spans="1:4">
      <c r="A5570" s="268">
        <v>92814</v>
      </c>
      <c r="B5570" s="261" t="s">
        <v>5884</v>
      </c>
      <c r="C5570" s="268" t="s">
        <v>111</v>
      </c>
      <c r="D5570" s="283">
        <v>84.79</v>
      </c>
    </row>
    <row r="5571" spans="1:4">
      <c r="A5571" s="268">
        <v>95570</v>
      </c>
      <c r="B5571" s="261" t="s">
        <v>5885</v>
      </c>
      <c r="C5571" s="268" t="s">
        <v>111</v>
      </c>
      <c r="D5571" s="283">
        <v>101.78</v>
      </c>
    </row>
    <row r="5572" spans="1:4">
      <c r="A5572" s="268">
        <v>95567</v>
      </c>
      <c r="B5572" s="261" t="s">
        <v>5886</v>
      </c>
      <c r="C5572" s="268" t="s">
        <v>111</v>
      </c>
      <c r="D5572" s="283">
        <v>99.38</v>
      </c>
    </row>
    <row r="5573" spans="1:4">
      <c r="A5573" s="268">
        <v>95571</v>
      </c>
      <c r="B5573" s="261" t="s">
        <v>5887</v>
      </c>
      <c r="C5573" s="268" t="s">
        <v>111</v>
      </c>
      <c r="D5573" s="283">
        <v>125.92</v>
      </c>
    </row>
    <row r="5574" spans="1:4">
      <c r="A5574" s="268">
        <v>95568</v>
      </c>
      <c r="B5574" s="261" t="s">
        <v>5888</v>
      </c>
      <c r="C5574" s="268" t="s">
        <v>111</v>
      </c>
      <c r="D5574" s="283">
        <v>122.52</v>
      </c>
    </row>
    <row r="5575" spans="1:4">
      <c r="A5575" s="268">
        <v>95572</v>
      </c>
      <c r="B5575" s="261" t="s">
        <v>5889</v>
      </c>
      <c r="C5575" s="268" t="s">
        <v>111</v>
      </c>
      <c r="D5575" s="283">
        <v>180.27</v>
      </c>
    </row>
    <row r="5576" spans="1:4">
      <c r="A5576" s="268">
        <v>95569</v>
      </c>
      <c r="B5576" s="261" t="s">
        <v>5890</v>
      </c>
      <c r="C5576" s="268" t="s">
        <v>111</v>
      </c>
      <c r="D5576" s="283">
        <v>175.85</v>
      </c>
    </row>
    <row r="5577" spans="1:4">
      <c r="A5577" s="268">
        <v>92863</v>
      </c>
      <c r="B5577" s="261" t="s">
        <v>5891</v>
      </c>
      <c r="C5577" s="268" t="s">
        <v>111</v>
      </c>
      <c r="D5577" s="283">
        <v>855.87</v>
      </c>
    </row>
    <row r="5578" spans="1:4">
      <c r="A5578" s="268">
        <v>92847</v>
      </c>
      <c r="B5578" s="261" t="s">
        <v>5892</v>
      </c>
      <c r="C5578" s="268" t="s">
        <v>111</v>
      </c>
      <c r="D5578" s="283">
        <v>846.36</v>
      </c>
    </row>
    <row r="5579" spans="1:4">
      <c r="A5579" s="268">
        <v>104936</v>
      </c>
      <c r="B5579" s="261" t="s">
        <v>5893</v>
      </c>
      <c r="C5579" s="268" t="s">
        <v>111</v>
      </c>
      <c r="D5579" s="283">
        <v>0</v>
      </c>
    </row>
    <row r="5580" spans="1:4">
      <c r="A5580" s="268">
        <v>104932</v>
      </c>
      <c r="B5580" s="261" t="s">
        <v>5894</v>
      </c>
      <c r="C5580" s="268" t="s">
        <v>111</v>
      </c>
      <c r="D5580" s="283">
        <v>0</v>
      </c>
    </row>
    <row r="5581" spans="1:4">
      <c r="A5581" s="268">
        <v>104938</v>
      </c>
      <c r="B5581" s="261" t="s">
        <v>5895</v>
      </c>
      <c r="C5581" s="268" t="s">
        <v>111</v>
      </c>
      <c r="D5581" s="283">
        <v>0</v>
      </c>
    </row>
    <row r="5582" spans="1:4">
      <c r="A5582" s="268">
        <v>104934</v>
      </c>
      <c r="B5582" s="261" t="s">
        <v>5896</v>
      </c>
      <c r="C5582" s="268" t="s">
        <v>111</v>
      </c>
      <c r="D5582" s="283">
        <v>0</v>
      </c>
    </row>
    <row r="5583" spans="1:4">
      <c r="A5583" s="268">
        <v>92849</v>
      </c>
      <c r="B5583" s="261" t="s">
        <v>5897</v>
      </c>
      <c r="C5583" s="268" t="s">
        <v>111</v>
      </c>
      <c r="D5583" s="283">
        <v>182.71</v>
      </c>
    </row>
    <row r="5584" spans="1:4">
      <c r="A5584" s="268">
        <v>92833</v>
      </c>
      <c r="B5584" s="261" t="s">
        <v>5898</v>
      </c>
      <c r="C5584" s="268" t="s">
        <v>111</v>
      </c>
      <c r="D5584" s="283">
        <v>180.33</v>
      </c>
    </row>
    <row r="5585" spans="1:4">
      <c r="A5585" s="268">
        <v>92851</v>
      </c>
      <c r="B5585" s="261" t="s">
        <v>5899</v>
      </c>
      <c r="C5585" s="268" t="s">
        <v>111</v>
      </c>
      <c r="D5585" s="283">
        <v>194.45</v>
      </c>
    </row>
    <row r="5586" spans="1:4">
      <c r="A5586" s="268">
        <v>92835</v>
      </c>
      <c r="B5586" s="261" t="s">
        <v>5900</v>
      </c>
      <c r="C5586" s="268" t="s">
        <v>111</v>
      </c>
      <c r="D5586" s="283">
        <v>191.06</v>
      </c>
    </row>
    <row r="5587" spans="1:4">
      <c r="A5587" s="268">
        <v>92853</v>
      </c>
      <c r="B5587" s="261" t="s">
        <v>5901</v>
      </c>
      <c r="C5587" s="268" t="s">
        <v>111</v>
      </c>
      <c r="D5587" s="283">
        <v>340.88</v>
      </c>
    </row>
    <row r="5588" spans="1:4">
      <c r="A5588" s="268">
        <v>92837</v>
      </c>
      <c r="B5588" s="261" t="s">
        <v>5902</v>
      </c>
      <c r="C5588" s="268" t="s">
        <v>111</v>
      </c>
      <c r="D5588" s="283">
        <v>336.47</v>
      </c>
    </row>
    <row r="5589" spans="1:4">
      <c r="A5589" s="268">
        <v>92855</v>
      </c>
      <c r="B5589" s="261" t="s">
        <v>5903</v>
      </c>
      <c r="C5589" s="268" t="s">
        <v>111</v>
      </c>
      <c r="D5589" s="283">
        <v>417.69</v>
      </c>
    </row>
    <row r="5590" spans="1:4">
      <c r="A5590" s="268">
        <v>92839</v>
      </c>
      <c r="B5590" s="261" t="s">
        <v>5904</v>
      </c>
      <c r="C5590" s="268" t="s">
        <v>111</v>
      </c>
      <c r="D5590" s="283">
        <v>412.29</v>
      </c>
    </row>
    <row r="5591" spans="1:4">
      <c r="A5591" s="268">
        <v>92857</v>
      </c>
      <c r="B5591" s="261" t="s">
        <v>5905</v>
      </c>
      <c r="C5591" s="268" t="s">
        <v>111</v>
      </c>
      <c r="D5591" s="283">
        <v>543.15</v>
      </c>
    </row>
    <row r="5592" spans="1:4">
      <c r="A5592" s="268">
        <v>92841</v>
      </c>
      <c r="B5592" s="261" t="s">
        <v>5906</v>
      </c>
      <c r="C5592" s="268" t="s">
        <v>111</v>
      </c>
      <c r="D5592" s="283">
        <v>536.70000000000005</v>
      </c>
    </row>
    <row r="5593" spans="1:4">
      <c r="A5593" s="268">
        <v>92859</v>
      </c>
      <c r="B5593" s="261" t="s">
        <v>5907</v>
      </c>
      <c r="C5593" s="268" t="s">
        <v>111</v>
      </c>
      <c r="D5593" s="283">
        <v>565.25</v>
      </c>
    </row>
    <row r="5594" spans="1:4">
      <c r="A5594" s="268">
        <v>92843</v>
      </c>
      <c r="B5594" s="261" t="s">
        <v>5908</v>
      </c>
      <c r="C5594" s="268" t="s">
        <v>111</v>
      </c>
      <c r="D5594" s="283">
        <v>557.79</v>
      </c>
    </row>
    <row r="5595" spans="1:4">
      <c r="A5595" s="268">
        <v>92861</v>
      </c>
      <c r="B5595" s="261" t="s">
        <v>5909</v>
      </c>
      <c r="C5595" s="268" t="s">
        <v>111</v>
      </c>
      <c r="D5595" s="283">
        <v>830.43</v>
      </c>
    </row>
    <row r="5596" spans="1:4">
      <c r="A5596" s="268">
        <v>92845</v>
      </c>
      <c r="B5596" s="261" t="s">
        <v>5910</v>
      </c>
      <c r="C5596" s="268" t="s">
        <v>111</v>
      </c>
      <c r="D5596" s="283">
        <v>821.95</v>
      </c>
    </row>
    <row r="5597" spans="1:4">
      <c r="A5597" s="268">
        <v>92226</v>
      </c>
      <c r="B5597" s="261" t="s">
        <v>5911</v>
      </c>
      <c r="C5597" s="268" t="s">
        <v>111</v>
      </c>
      <c r="D5597" s="283">
        <v>482.93</v>
      </c>
    </row>
    <row r="5598" spans="1:4">
      <c r="A5598" s="268">
        <v>92216</v>
      </c>
      <c r="B5598" s="261" t="s">
        <v>5912</v>
      </c>
      <c r="C5598" s="268" t="s">
        <v>111</v>
      </c>
      <c r="D5598" s="283">
        <v>473.43</v>
      </c>
    </row>
    <row r="5599" spans="1:4">
      <c r="A5599" s="268">
        <v>92829</v>
      </c>
      <c r="B5599" s="261" t="s">
        <v>5913</v>
      </c>
      <c r="C5599" s="268" t="s">
        <v>111</v>
      </c>
      <c r="D5599" s="283">
        <v>694.43</v>
      </c>
    </row>
    <row r="5600" spans="1:4">
      <c r="A5600" s="268">
        <v>92816</v>
      </c>
      <c r="B5600" s="261" t="s">
        <v>5914</v>
      </c>
      <c r="C5600" s="268" t="s">
        <v>111</v>
      </c>
      <c r="D5600" s="283">
        <v>682.9</v>
      </c>
    </row>
    <row r="5601" spans="1:4">
      <c r="A5601" s="268">
        <v>92831</v>
      </c>
      <c r="B5601" s="261" t="s">
        <v>5915</v>
      </c>
      <c r="C5601" s="268" t="s">
        <v>111</v>
      </c>
      <c r="D5601" s="283">
        <v>987.3</v>
      </c>
    </row>
    <row r="5602" spans="1:4">
      <c r="A5602" s="268">
        <v>92818</v>
      </c>
      <c r="B5602" s="261" t="s">
        <v>5916</v>
      </c>
      <c r="C5602" s="268" t="s">
        <v>111</v>
      </c>
      <c r="D5602" s="283">
        <v>972.73</v>
      </c>
    </row>
    <row r="5603" spans="1:4">
      <c r="A5603" s="268">
        <v>95566</v>
      </c>
      <c r="B5603" s="261" t="s">
        <v>5917</v>
      </c>
      <c r="C5603" s="268" t="s">
        <v>111</v>
      </c>
      <c r="D5603" s="283">
        <v>114.92</v>
      </c>
    </row>
    <row r="5604" spans="1:4">
      <c r="A5604" s="268">
        <v>95565</v>
      </c>
      <c r="B5604" s="261" t="s">
        <v>5918</v>
      </c>
      <c r="C5604" s="268" t="s">
        <v>111</v>
      </c>
      <c r="D5604" s="283">
        <v>112.52</v>
      </c>
    </row>
    <row r="5605" spans="1:4">
      <c r="A5605" s="268">
        <v>92219</v>
      </c>
      <c r="B5605" s="261" t="s">
        <v>5919</v>
      </c>
      <c r="C5605" s="268" t="s">
        <v>111</v>
      </c>
      <c r="D5605" s="283">
        <v>136.71</v>
      </c>
    </row>
    <row r="5606" spans="1:4">
      <c r="A5606" s="268">
        <v>92210</v>
      </c>
      <c r="B5606" s="261" t="s">
        <v>5920</v>
      </c>
      <c r="C5606" s="268" t="s">
        <v>111</v>
      </c>
      <c r="D5606" s="283">
        <v>133.31</v>
      </c>
    </row>
    <row r="5607" spans="1:4">
      <c r="A5607" s="268">
        <v>92220</v>
      </c>
      <c r="B5607" s="261" t="s">
        <v>5921</v>
      </c>
      <c r="C5607" s="268" t="s">
        <v>111</v>
      </c>
      <c r="D5607" s="283">
        <v>167.02</v>
      </c>
    </row>
    <row r="5608" spans="1:4">
      <c r="A5608" s="268">
        <v>92211</v>
      </c>
      <c r="B5608" s="261" t="s">
        <v>5922</v>
      </c>
      <c r="C5608" s="268" t="s">
        <v>111</v>
      </c>
      <c r="D5608" s="283">
        <v>162.6</v>
      </c>
    </row>
    <row r="5609" spans="1:4">
      <c r="A5609" s="268">
        <v>92221</v>
      </c>
      <c r="B5609" s="261" t="s">
        <v>329</v>
      </c>
      <c r="C5609" s="268" t="s">
        <v>111</v>
      </c>
      <c r="D5609" s="283">
        <v>252.08</v>
      </c>
    </row>
    <row r="5610" spans="1:4">
      <c r="A5610" s="268">
        <v>92212</v>
      </c>
      <c r="B5610" s="261" t="s">
        <v>5923</v>
      </c>
      <c r="C5610" s="268" t="s">
        <v>111</v>
      </c>
      <c r="D5610" s="283">
        <v>246.64</v>
      </c>
    </row>
    <row r="5611" spans="1:4">
      <c r="A5611" s="268">
        <v>92222</v>
      </c>
      <c r="B5611" s="261" t="s">
        <v>5924</v>
      </c>
      <c r="C5611" s="268" t="s">
        <v>111</v>
      </c>
      <c r="D5611" s="283">
        <v>333.66</v>
      </c>
    </row>
    <row r="5612" spans="1:4">
      <c r="A5612" s="268">
        <v>92213</v>
      </c>
      <c r="B5612" s="261" t="s">
        <v>5925</v>
      </c>
      <c r="C5612" s="268" t="s">
        <v>111</v>
      </c>
      <c r="D5612" s="283">
        <v>327.22000000000003</v>
      </c>
    </row>
    <row r="5613" spans="1:4">
      <c r="A5613" s="268">
        <v>92223</v>
      </c>
      <c r="B5613" s="261" t="s">
        <v>5926</v>
      </c>
      <c r="C5613" s="268" t="s">
        <v>111</v>
      </c>
      <c r="D5613" s="283">
        <v>403.53</v>
      </c>
    </row>
    <row r="5614" spans="1:4">
      <c r="A5614" s="268">
        <v>92214</v>
      </c>
      <c r="B5614" s="261" t="s">
        <v>5927</v>
      </c>
      <c r="C5614" s="268" t="s">
        <v>111</v>
      </c>
      <c r="D5614" s="283">
        <v>396.09</v>
      </c>
    </row>
    <row r="5615" spans="1:4">
      <c r="A5615" s="268">
        <v>92224</v>
      </c>
      <c r="B5615" s="261" t="s">
        <v>5928</v>
      </c>
      <c r="C5615" s="268" t="s">
        <v>111</v>
      </c>
      <c r="D5615" s="283">
        <v>463.48</v>
      </c>
    </row>
    <row r="5616" spans="1:4">
      <c r="A5616" s="268">
        <v>92215</v>
      </c>
      <c r="B5616" s="261" t="s">
        <v>5929</v>
      </c>
      <c r="C5616" s="268" t="s">
        <v>111</v>
      </c>
      <c r="D5616" s="283">
        <v>454.98</v>
      </c>
    </row>
    <row r="5617" spans="1:4">
      <c r="A5617" s="268">
        <v>94342</v>
      </c>
      <c r="B5617" s="261" t="s">
        <v>5930</v>
      </c>
      <c r="C5617" s="268" t="s">
        <v>138</v>
      </c>
      <c r="D5617" s="283">
        <v>122.91</v>
      </c>
    </row>
    <row r="5618" spans="1:4">
      <c r="A5618" s="268">
        <v>94319</v>
      </c>
      <c r="B5618" s="261" t="s">
        <v>5931</v>
      </c>
      <c r="C5618" s="268" t="s">
        <v>138</v>
      </c>
      <c r="D5618" s="283">
        <v>80.22</v>
      </c>
    </row>
    <row r="5619" spans="1:4">
      <c r="A5619" s="268">
        <v>94304</v>
      </c>
      <c r="B5619" s="261" t="s">
        <v>5932</v>
      </c>
      <c r="C5619" s="268" t="s">
        <v>138</v>
      </c>
      <c r="D5619" s="283">
        <v>76.44</v>
      </c>
    </row>
    <row r="5620" spans="1:4">
      <c r="A5620" s="268">
        <v>94306</v>
      </c>
      <c r="B5620" s="261" t="s">
        <v>237</v>
      </c>
      <c r="C5620" s="268" t="s">
        <v>138</v>
      </c>
      <c r="D5620" s="283">
        <v>70.03</v>
      </c>
    </row>
    <row r="5621" spans="1:4">
      <c r="A5621" s="268">
        <v>94327</v>
      </c>
      <c r="B5621" s="261" t="s">
        <v>5933</v>
      </c>
      <c r="C5621" s="268" t="s">
        <v>138</v>
      </c>
      <c r="D5621" s="283">
        <v>119.13</v>
      </c>
    </row>
    <row r="5622" spans="1:4">
      <c r="A5622" s="268">
        <v>94329</v>
      </c>
      <c r="B5622" s="261" t="s">
        <v>5934</v>
      </c>
      <c r="C5622" s="268" t="s">
        <v>138</v>
      </c>
      <c r="D5622" s="283">
        <v>112.72</v>
      </c>
    </row>
    <row r="5623" spans="1:4">
      <c r="A5623" s="268">
        <v>94333</v>
      </c>
      <c r="B5623" s="261" t="s">
        <v>5935</v>
      </c>
      <c r="C5623" s="268" t="s">
        <v>138</v>
      </c>
      <c r="D5623" s="283">
        <v>109.81</v>
      </c>
    </row>
    <row r="5624" spans="1:4">
      <c r="A5624" s="268">
        <v>94310</v>
      </c>
      <c r="B5624" s="261" t="s">
        <v>269</v>
      </c>
      <c r="C5624" s="268" t="s">
        <v>138</v>
      </c>
      <c r="D5624" s="283">
        <v>67.12</v>
      </c>
    </row>
    <row r="5625" spans="1:4">
      <c r="A5625" s="268">
        <v>104739</v>
      </c>
      <c r="B5625" s="261" t="s">
        <v>5936</v>
      </c>
      <c r="C5625" s="268" t="s">
        <v>138</v>
      </c>
      <c r="D5625" s="283">
        <v>123.68</v>
      </c>
    </row>
    <row r="5626" spans="1:4">
      <c r="A5626" s="268">
        <v>104738</v>
      </c>
      <c r="B5626" s="261" t="s">
        <v>5937</v>
      </c>
      <c r="C5626" s="268" t="s">
        <v>138</v>
      </c>
      <c r="D5626" s="283">
        <v>80.989999999999995</v>
      </c>
    </row>
    <row r="5627" spans="1:4">
      <c r="A5627" s="268">
        <v>94316</v>
      </c>
      <c r="B5627" s="261" t="s">
        <v>5938</v>
      </c>
      <c r="C5627" s="268" t="s">
        <v>138</v>
      </c>
      <c r="D5627" s="283">
        <v>71.06</v>
      </c>
    </row>
    <row r="5628" spans="1:4">
      <c r="A5628" s="268">
        <v>94318</v>
      </c>
      <c r="B5628" s="261" t="s">
        <v>5939</v>
      </c>
      <c r="C5628" s="268" t="s">
        <v>138</v>
      </c>
      <c r="D5628" s="283">
        <v>65.709999999999994</v>
      </c>
    </row>
    <row r="5629" spans="1:4">
      <c r="A5629" s="268">
        <v>94339</v>
      </c>
      <c r="B5629" s="261" t="s">
        <v>5940</v>
      </c>
      <c r="C5629" s="268" t="s">
        <v>138</v>
      </c>
      <c r="D5629" s="283">
        <v>113.75</v>
      </c>
    </row>
    <row r="5630" spans="1:4">
      <c r="A5630" s="268">
        <v>94341</v>
      </c>
      <c r="B5630" s="261" t="s">
        <v>5941</v>
      </c>
      <c r="C5630" s="268" t="s">
        <v>138</v>
      </c>
      <c r="D5630" s="283">
        <v>108.4</v>
      </c>
    </row>
    <row r="5631" spans="1:4">
      <c r="A5631" s="268">
        <v>104742</v>
      </c>
      <c r="B5631" s="261" t="s">
        <v>271</v>
      </c>
      <c r="C5631" s="268" t="s">
        <v>147</v>
      </c>
      <c r="D5631" s="283">
        <v>8.08</v>
      </c>
    </row>
    <row r="5632" spans="1:4">
      <c r="A5632" s="268">
        <v>93382</v>
      </c>
      <c r="B5632" s="261" t="s">
        <v>5942</v>
      </c>
      <c r="C5632" s="268" t="s">
        <v>138</v>
      </c>
      <c r="D5632" s="283">
        <v>26.39</v>
      </c>
    </row>
    <row r="5633" spans="1:4">
      <c r="A5633" s="268">
        <v>104737</v>
      </c>
      <c r="B5633" s="261" t="s">
        <v>5943</v>
      </c>
      <c r="C5633" s="268" t="s">
        <v>138</v>
      </c>
      <c r="D5633" s="283">
        <v>23.04</v>
      </c>
    </row>
    <row r="5634" spans="1:4">
      <c r="A5634" s="268">
        <v>93369</v>
      </c>
      <c r="B5634" s="261" t="s">
        <v>5944</v>
      </c>
      <c r="C5634" s="268" t="s">
        <v>138</v>
      </c>
      <c r="D5634" s="283">
        <v>16.2</v>
      </c>
    </row>
    <row r="5635" spans="1:4">
      <c r="A5635" s="268">
        <v>93373</v>
      </c>
      <c r="B5635" s="261" t="s">
        <v>5945</v>
      </c>
      <c r="C5635" s="268" t="s">
        <v>138</v>
      </c>
      <c r="D5635" s="283">
        <v>13.29</v>
      </c>
    </row>
    <row r="5636" spans="1:4">
      <c r="A5636" s="268">
        <v>93368</v>
      </c>
      <c r="B5636" s="261" t="s">
        <v>5946</v>
      </c>
      <c r="C5636" s="268" t="s">
        <v>138</v>
      </c>
      <c r="D5636" s="283">
        <v>19.760000000000002</v>
      </c>
    </row>
    <row r="5637" spans="1:4">
      <c r="A5637" s="268">
        <v>104729</v>
      </c>
      <c r="B5637" s="261" t="s">
        <v>5947</v>
      </c>
      <c r="C5637" s="268" t="s">
        <v>138</v>
      </c>
      <c r="D5637" s="283">
        <v>16.37</v>
      </c>
    </row>
    <row r="5638" spans="1:4">
      <c r="A5638" s="268">
        <v>93372</v>
      </c>
      <c r="B5638" s="261" t="s">
        <v>5948</v>
      </c>
      <c r="C5638" s="268" t="s">
        <v>138</v>
      </c>
      <c r="D5638" s="283">
        <v>15.55</v>
      </c>
    </row>
    <row r="5639" spans="1:4">
      <c r="A5639" s="268">
        <v>104731</v>
      </c>
      <c r="B5639" s="261" t="s">
        <v>5949</v>
      </c>
      <c r="C5639" s="268" t="s">
        <v>138</v>
      </c>
      <c r="D5639" s="283">
        <v>12.16</v>
      </c>
    </row>
    <row r="5640" spans="1:4">
      <c r="A5640" s="268">
        <v>93367</v>
      </c>
      <c r="B5640" s="261" t="s">
        <v>5950</v>
      </c>
      <c r="C5640" s="268" t="s">
        <v>138</v>
      </c>
      <c r="D5640" s="283">
        <v>22.61</v>
      </c>
    </row>
    <row r="5641" spans="1:4">
      <c r="A5641" s="268">
        <v>104728</v>
      </c>
      <c r="B5641" s="261" t="s">
        <v>5951</v>
      </c>
      <c r="C5641" s="268" t="s">
        <v>138</v>
      </c>
      <c r="D5641" s="283">
        <v>19.22</v>
      </c>
    </row>
    <row r="5642" spans="1:4">
      <c r="A5642" s="268">
        <v>104730</v>
      </c>
      <c r="B5642" s="261" t="s">
        <v>5952</v>
      </c>
      <c r="C5642" s="268" t="s">
        <v>138</v>
      </c>
      <c r="D5642" s="283">
        <v>12.8</v>
      </c>
    </row>
    <row r="5643" spans="1:4">
      <c r="A5643" s="268">
        <v>104732</v>
      </c>
      <c r="B5643" s="261" t="s">
        <v>5953</v>
      </c>
      <c r="C5643" s="268" t="s">
        <v>138</v>
      </c>
      <c r="D5643" s="283">
        <v>9.89</v>
      </c>
    </row>
    <row r="5644" spans="1:4">
      <c r="A5644" s="268">
        <v>104740</v>
      </c>
      <c r="B5644" s="261" t="s">
        <v>5954</v>
      </c>
      <c r="C5644" s="268" t="s">
        <v>138</v>
      </c>
      <c r="D5644" s="283">
        <v>27.16</v>
      </c>
    </row>
    <row r="5645" spans="1:4">
      <c r="A5645" s="268">
        <v>104741</v>
      </c>
      <c r="B5645" s="261" t="s">
        <v>5955</v>
      </c>
      <c r="C5645" s="268" t="s">
        <v>138</v>
      </c>
      <c r="D5645" s="283">
        <v>23.81</v>
      </c>
    </row>
    <row r="5646" spans="1:4">
      <c r="A5646" s="268">
        <v>93381</v>
      </c>
      <c r="B5646" s="261" t="s">
        <v>5956</v>
      </c>
      <c r="C5646" s="268" t="s">
        <v>138</v>
      </c>
      <c r="D5646" s="283">
        <v>11.88</v>
      </c>
    </row>
    <row r="5647" spans="1:4">
      <c r="A5647" s="268">
        <v>93379</v>
      </c>
      <c r="B5647" s="261" t="s">
        <v>5957</v>
      </c>
      <c r="C5647" s="268" t="s">
        <v>138</v>
      </c>
      <c r="D5647" s="283">
        <v>17.23</v>
      </c>
    </row>
    <row r="5648" spans="1:4">
      <c r="A5648" s="268">
        <v>93380</v>
      </c>
      <c r="B5648" s="261" t="s">
        <v>5958</v>
      </c>
      <c r="C5648" s="268" t="s">
        <v>138</v>
      </c>
      <c r="D5648" s="283">
        <v>14.67</v>
      </c>
    </row>
    <row r="5649" spans="1:4">
      <c r="A5649" s="268">
        <v>93378</v>
      </c>
      <c r="B5649" s="261" t="s">
        <v>5959</v>
      </c>
      <c r="C5649" s="268" t="s">
        <v>138</v>
      </c>
      <c r="D5649" s="283">
        <v>22.44</v>
      </c>
    </row>
    <row r="5650" spans="1:4">
      <c r="A5650" s="268">
        <v>104733</v>
      </c>
      <c r="B5650" s="261" t="s">
        <v>5960</v>
      </c>
      <c r="C5650" s="268" t="s">
        <v>138</v>
      </c>
      <c r="D5650" s="283">
        <v>19.09</v>
      </c>
    </row>
    <row r="5651" spans="1:4">
      <c r="A5651" s="268">
        <v>104735</v>
      </c>
      <c r="B5651" s="261" t="s">
        <v>5961</v>
      </c>
      <c r="C5651" s="268" t="s">
        <v>138</v>
      </c>
      <c r="D5651" s="283">
        <v>11.29</v>
      </c>
    </row>
    <row r="5652" spans="1:4">
      <c r="A5652" s="268">
        <v>104734</v>
      </c>
      <c r="B5652" s="261" t="s">
        <v>5962</v>
      </c>
      <c r="C5652" s="268" t="s">
        <v>138</v>
      </c>
      <c r="D5652" s="283">
        <v>13.86</v>
      </c>
    </row>
    <row r="5653" spans="1:4">
      <c r="A5653" s="268">
        <v>104736</v>
      </c>
      <c r="B5653" s="261" t="s">
        <v>5963</v>
      </c>
      <c r="C5653" s="268" t="s">
        <v>138</v>
      </c>
      <c r="D5653" s="283">
        <v>8.49</v>
      </c>
    </row>
    <row r="5654" spans="1:4">
      <c r="A5654" s="268">
        <v>105732</v>
      </c>
      <c r="B5654" s="261" t="s">
        <v>5964</v>
      </c>
      <c r="C5654" s="268" t="s">
        <v>138</v>
      </c>
      <c r="D5654" s="283">
        <v>263.56</v>
      </c>
    </row>
    <row r="5655" spans="1:4">
      <c r="A5655" s="268">
        <v>96397</v>
      </c>
      <c r="B5655" s="261" t="s">
        <v>5965</v>
      </c>
      <c r="C5655" s="268" t="s">
        <v>138</v>
      </c>
      <c r="D5655" s="283">
        <v>259.33</v>
      </c>
    </row>
    <row r="5656" spans="1:4">
      <c r="A5656" s="268">
        <v>105735</v>
      </c>
      <c r="B5656" s="261" t="s">
        <v>5966</v>
      </c>
      <c r="C5656" s="268" t="s">
        <v>138</v>
      </c>
      <c r="D5656" s="283">
        <v>257.19</v>
      </c>
    </row>
    <row r="5657" spans="1:4">
      <c r="A5657" s="268">
        <v>105727</v>
      </c>
      <c r="B5657" s="261" t="s">
        <v>5967</v>
      </c>
      <c r="C5657" s="268" t="s">
        <v>138</v>
      </c>
      <c r="D5657" s="283">
        <v>190.26</v>
      </c>
    </row>
    <row r="5658" spans="1:4">
      <c r="A5658" s="268">
        <v>96396</v>
      </c>
      <c r="B5658" s="261" t="s">
        <v>5968</v>
      </c>
      <c r="C5658" s="268" t="s">
        <v>138</v>
      </c>
      <c r="D5658" s="283">
        <v>186.98</v>
      </c>
    </row>
    <row r="5659" spans="1:4">
      <c r="A5659" s="268">
        <v>105730</v>
      </c>
      <c r="B5659" s="261" t="s">
        <v>5969</v>
      </c>
      <c r="C5659" s="268" t="s">
        <v>138</v>
      </c>
      <c r="D5659" s="283">
        <v>185.33</v>
      </c>
    </row>
    <row r="5660" spans="1:4">
      <c r="A5660" s="268">
        <v>105737</v>
      </c>
      <c r="B5660" s="261" t="s">
        <v>5970</v>
      </c>
      <c r="C5660" s="268" t="s">
        <v>138</v>
      </c>
      <c r="D5660" s="283">
        <v>358.16</v>
      </c>
    </row>
    <row r="5661" spans="1:4">
      <c r="A5661" s="268">
        <v>96398</v>
      </c>
      <c r="B5661" s="261" t="s">
        <v>5971</v>
      </c>
      <c r="C5661" s="268" t="s">
        <v>138</v>
      </c>
      <c r="D5661" s="283">
        <v>354.97</v>
      </c>
    </row>
    <row r="5662" spans="1:4">
      <c r="A5662" s="268">
        <v>105740</v>
      </c>
      <c r="B5662" s="261" t="s">
        <v>5972</v>
      </c>
      <c r="C5662" s="268" t="s">
        <v>138</v>
      </c>
      <c r="D5662" s="283">
        <v>353.28</v>
      </c>
    </row>
    <row r="5663" spans="1:4">
      <c r="A5663" s="268">
        <v>105749</v>
      </c>
      <c r="B5663" s="261" t="s">
        <v>5973</v>
      </c>
      <c r="C5663" s="268" t="s">
        <v>138</v>
      </c>
      <c r="D5663" s="283">
        <v>169.46</v>
      </c>
    </row>
    <row r="5664" spans="1:4">
      <c r="A5664" s="268">
        <v>96400</v>
      </c>
      <c r="B5664" s="261" t="s">
        <v>5974</v>
      </c>
      <c r="C5664" s="268" t="s">
        <v>138</v>
      </c>
      <c r="D5664" s="283">
        <v>167.71</v>
      </c>
    </row>
    <row r="5665" spans="1:4">
      <c r="A5665" s="268">
        <v>105752</v>
      </c>
      <c r="B5665" s="261" t="s">
        <v>5975</v>
      </c>
      <c r="C5665" s="268" t="s">
        <v>138</v>
      </c>
      <c r="D5665" s="283">
        <v>166.18</v>
      </c>
    </row>
    <row r="5666" spans="1:4">
      <c r="A5666" s="268">
        <v>105754</v>
      </c>
      <c r="B5666" s="261" t="s">
        <v>5976</v>
      </c>
      <c r="C5666" s="268" t="s">
        <v>138</v>
      </c>
      <c r="D5666" s="283">
        <v>164.73</v>
      </c>
    </row>
    <row r="5667" spans="1:4">
      <c r="A5667" s="268">
        <v>105742</v>
      </c>
      <c r="B5667" s="261" t="s">
        <v>5977</v>
      </c>
      <c r="C5667" s="268" t="s">
        <v>138</v>
      </c>
      <c r="D5667" s="283">
        <v>129.82</v>
      </c>
    </row>
    <row r="5668" spans="1:4">
      <c r="A5668" s="268">
        <v>96399</v>
      </c>
      <c r="B5668" s="261" t="s">
        <v>5978</v>
      </c>
      <c r="C5668" s="268" t="s">
        <v>138</v>
      </c>
      <c r="D5668" s="283">
        <v>128.27000000000001</v>
      </c>
    </row>
    <row r="5669" spans="1:4">
      <c r="A5669" s="268">
        <v>105745</v>
      </c>
      <c r="B5669" s="261" t="s">
        <v>5979</v>
      </c>
      <c r="C5669" s="268" t="s">
        <v>138</v>
      </c>
      <c r="D5669" s="283">
        <v>126.72</v>
      </c>
    </row>
    <row r="5670" spans="1:4">
      <c r="A5670" s="268">
        <v>105747</v>
      </c>
      <c r="B5670" s="261" t="s">
        <v>5980</v>
      </c>
      <c r="C5670" s="268" t="s">
        <v>138</v>
      </c>
      <c r="D5670" s="283">
        <v>125.15</v>
      </c>
    </row>
    <row r="5671" spans="1:4">
      <c r="A5671" s="268">
        <v>105657</v>
      </c>
      <c r="B5671" s="261" t="s">
        <v>5981</v>
      </c>
      <c r="C5671" s="268" t="s">
        <v>138</v>
      </c>
      <c r="D5671" s="283">
        <v>193.66</v>
      </c>
    </row>
    <row r="5672" spans="1:4">
      <c r="A5672" s="268">
        <v>100566</v>
      </c>
      <c r="B5672" s="261" t="s">
        <v>5982</v>
      </c>
      <c r="C5672" s="268" t="s">
        <v>138</v>
      </c>
      <c r="D5672" s="283">
        <v>186.92</v>
      </c>
    </row>
    <row r="5673" spans="1:4">
      <c r="A5673" s="268">
        <v>105666</v>
      </c>
      <c r="B5673" s="261" t="s">
        <v>5983</v>
      </c>
      <c r="C5673" s="268" t="s">
        <v>138</v>
      </c>
      <c r="D5673" s="283">
        <v>183.54</v>
      </c>
    </row>
    <row r="5674" spans="1:4">
      <c r="A5674" s="268">
        <v>105639</v>
      </c>
      <c r="B5674" s="261" t="s">
        <v>5984</v>
      </c>
      <c r="C5674" s="268" t="s">
        <v>138</v>
      </c>
      <c r="D5674" s="283">
        <v>226.47</v>
      </c>
    </row>
    <row r="5675" spans="1:4">
      <c r="A5675" s="268">
        <v>105645</v>
      </c>
      <c r="B5675" s="261" t="s">
        <v>5985</v>
      </c>
      <c r="C5675" s="268" t="s">
        <v>138</v>
      </c>
      <c r="D5675" s="283">
        <v>223.19</v>
      </c>
    </row>
    <row r="5676" spans="1:4">
      <c r="A5676" s="268">
        <v>105651</v>
      </c>
      <c r="B5676" s="261" t="s">
        <v>5986</v>
      </c>
      <c r="C5676" s="268" t="s">
        <v>138</v>
      </c>
      <c r="D5676" s="283">
        <v>221.54</v>
      </c>
    </row>
    <row r="5677" spans="1:4">
      <c r="A5677" s="268">
        <v>105658</v>
      </c>
      <c r="B5677" s="261" t="s">
        <v>5987</v>
      </c>
      <c r="C5677" s="268" t="s">
        <v>138</v>
      </c>
      <c r="D5677" s="283">
        <v>228.53</v>
      </c>
    </row>
    <row r="5678" spans="1:4">
      <c r="A5678" s="268">
        <v>100567</v>
      </c>
      <c r="B5678" s="261" t="s">
        <v>5988</v>
      </c>
      <c r="C5678" s="268" t="s">
        <v>138</v>
      </c>
      <c r="D5678" s="283">
        <v>221.79</v>
      </c>
    </row>
    <row r="5679" spans="1:4">
      <c r="A5679" s="268">
        <v>105667</v>
      </c>
      <c r="B5679" s="261" t="s">
        <v>5989</v>
      </c>
      <c r="C5679" s="268" t="s">
        <v>138</v>
      </c>
      <c r="D5679" s="283">
        <v>218.41</v>
      </c>
    </row>
    <row r="5680" spans="1:4">
      <c r="A5680" s="268">
        <v>105640</v>
      </c>
      <c r="B5680" s="261" t="s">
        <v>5990</v>
      </c>
      <c r="C5680" s="268" t="s">
        <v>138</v>
      </c>
      <c r="D5680" s="283">
        <v>259.01</v>
      </c>
    </row>
    <row r="5681" spans="1:4">
      <c r="A5681" s="268">
        <v>105646</v>
      </c>
      <c r="B5681" s="261" t="s">
        <v>5991</v>
      </c>
      <c r="C5681" s="268" t="s">
        <v>138</v>
      </c>
      <c r="D5681" s="283">
        <v>255.73</v>
      </c>
    </row>
    <row r="5682" spans="1:4">
      <c r="A5682" s="268">
        <v>105652</v>
      </c>
      <c r="B5682" s="261" t="s">
        <v>5992</v>
      </c>
      <c r="C5682" s="268" t="s">
        <v>138</v>
      </c>
      <c r="D5682" s="283">
        <v>254.08</v>
      </c>
    </row>
    <row r="5683" spans="1:4">
      <c r="A5683" s="268">
        <v>105659</v>
      </c>
      <c r="B5683" s="261" t="s">
        <v>5993</v>
      </c>
      <c r="C5683" s="268" t="s">
        <v>138</v>
      </c>
      <c r="D5683" s="283">
        <v>262.92</v>
      </c>
    </row>
    <row r="5684" spans="1:4">
      <c r="A5684" s="268">
        <v>100568</v>
      </c>
      <c r="B5684" s="261" t="s">
        <v>5994</v>
      </c>
      <c r="C5684" s="268" t="s">
        <v>138</v>
      </c>
      <c r="D5684" s="283">
        <v>256.18</v>
      </c>
    </row>
    <row r="5685" spans="1:4">
      <c r="A5685" s="268">
        <v>105668</v>
      </c>
      <c r="B5685" s="261" t="s">
        <v>5995</v>
      </c>
      <c r="C5685" s="268" t="s">
        <v>138</v>
      </c>
      <c r="D5685" s="283">
        <v>252.8</v>
      </c>
    </row>
    <row r="5686" spans="1:4">
      <c r="A5686" s="268">
        <v>105641</v>
      </c>
      <c r="B5686" s="261" t="s">
        <v>5996</v>
      </c>
      <c r="C5686" s="268" t="s">
        <v>138</v>
      </c>
      <c r="D5686" s="283">
        <v>291.55</v>
      </c>
    </row>
    <row r="5687" spans="1:4">
      <c r="A5687" s="268">
        <v>105647</v>
      </c>
      <c r="B5687" s="261" t="s">
        <v>5997</v>
      </c>
      <c r="C5687" s="268" t="s">
        <v>138</v>
      </c>
      <c r="D5687" s="283">
        <v>288.27</v>
      </c>
    </row>
    <row r="5688" spans="1:4">
      <c r="A5688" s="268">
        <v>105653</v>
      </c>
      <c r="B5688" s="261" t="s">
        <v>5998</v>
      </c>
      <c r="C5688" s="268" t="s">
        <v>138</v>
      </c>
      <c r="D5688" s="283">
        <v>286.62</v>
      </c>
    </row>
    <row r="5689" spans="1:4">
      <c r="A5689" s="268">
        <v>105710</v>
      </c>
      <c r="B5689" s="261" t="s">
        <v>5999</v>
      </c>
      <c r="C5689" s="268" t="s">
        <v>138</v>
      </c>
      <c r="D5689" s="283">
        <v>119.2</v>
      </c>
    </row>
    <row r="5690" spans="1:4">
      <c r="A5690" s="268">
        <v>100564</v>
      </c>
      <c r="B5690" s="261" t="s">
        <v>6000</v>
      </c>
      <c r="C5690" s="268" t="s">
        <v>138</v>
      </c>
      <c r="D5690" s="283">
        <v>112.47</v>
      </c>
    </row>
    <row r="5691" spans="1:4">
      <c r="A5691" s="268">
        <v>105711</v>
      </c>
      <c r="B5691" s="261" t="s">
        <v>6001</v>
      </c>
      <c r="C5691" s="268" t="s">
        <v>138</v>
      </c>
      <c r="D5691" s="283">
        <v>109.08</v>
      </c>
    </row>
    <row r="5692" spans="1:4">
      <c r="A5692" s="268">
        <v>105705</v>
      </c>
      <c r="B5692" s="261" t="s">
        <v>6002</v>
      </c>
      <c r="C5692" s="268" t="s">
        <v>138</v>
      </c>
      <c r="D5692" s="283">
        <v>161.38999999999999</v>
      </c>
    </row>
    <row r="5693" spans="1:4">
      <c r="A5693" s="268">
        <v>105706</v>
      </c>
      <c r="B5693" s="261" t="s">
        <v>6003</v>
      </c>
      <c r="C5693" s="268" t="s">
        <v>138</v>
      </c>
      <c r="D5693" s="283">
        <v>158.11000000000001</v>
      </c>
    </row>
    <row r="5694" spans="1:4">
      <c r="A5694" s="268">
        <v>105708</v>
      </c>
      <c r="B5694" s="261" t="s">
        <v>6004</v>
      </c>
      <c r="C5694" s="268" t="s">
        <v>138</v>
      </c>
      <c r="D5694" s="283">
        <v>156.46</v>
      </c>
    </row>
    <row r="5695" spans="1:4">
      <c r="A5695" s="268">
        <v>105690</v>
      </c>
      <c r="B5695" s="261" t="s">
        <v>6005</v>
      </c>
      <c r="C5695" s="268" t="s">
        <v>138</v>
      </c>
      <c r="D5695" s="283">
        <v>179.35</v>
      </c>
    </row>
    <row r="5696" spans="1:4">
      <c r="A5696" s="268">
        <v>100569</v>
      </c>
      <c r="B5696" s="261" t="s">
        <v>6006</v>
      </c>
      <c r="C5696" s="268" t="s">
        <v>138</v>
      </c>
      <c r="D5696" s="283">
        <v>172.61</v>
      </c>
    </row>
    <row r="5697" spans="1:4">
      <c r="A5697" s="268">
        <v>105699</v>
      </c>
      <c r="B5697" s="261" t="s">
        <v>6007</v>
      </c>
      <c r="C5697" s="268" t="s">
        <v>138</v>
      </c>
      <c r="D5697" s="283">
        <v>169.23</v>
      </c>
    </row>
    <row r="5698" spans="1:4">
      <c r="A5698" s="268">
        <v>105672</v>
      </c>
      <c r="B5698" s="261" t="s">
        <v>6008</v>
      </c>
      <c r="C5698" s="268" t="s">
        <v>138</v>
      </c>
      <c r="D5698" s="283">
        <v>204.71</v>
      </c>
    </row>
    <row r="5699" spans="1:4">
      <c r="A5699" s="268">
        <v>105678</v>
      </c>
      <c r="B5699" s="261" t="s">
        <v>6009</v>
      </c>
      <c r="C5699" s="268" t="s">
        <v>138</v>
      </c>
      <c r="D5699" s="283">
        <v>201.43</v>
      </c>
    </row>
    <row r="5700" spans="1:4">
      <c r="A5700" s="268">
        <v>105684</v>
      </c>
      <c r="B5700" s="261" t="s">
        <v>6010</v>
      </c>
      <c r="C5700" s="268" t="s">
        <v>138</v>
      </c>
      <c r="D5700" s="283">
        <v>199.78</v>
      </c>
    </row>
    <row r="5701" spans="1:4">
      <c r="A5701" s="268">
        <v>105691</v>
      </c>
      <c r="B5701" s="261" t="s">
        <v>6011</v>
      </c>
      <c r="C5701" s="268" t="s">
        <v>138</v>
      </c>
      <c r="D5701" s="283">
        <v>214.52</v>
      </c>
    </row>
    <row r="5702" spans="1:4">
      <c r="A5702" s="268">
        <v>100570</v>
      </c>
      <c r="B5702" s="261" t="s">
        <v>6012</v>
      </c>
      <c r="C5702" s="268" t="s">
        <v>138</v>
      </c>
      <c r="D5702" s="283">
        <v>207.78</v>
      </c>
    </row>
    <row r="5703" spans="1:4">
      <c r="A5703" s="268">
        <v>105700</v>
      </c>
      <c r="B5703" s="261" t="s">
        <v>6013</v>
      </c>
      <c r="C5703" s="268" t="s">
        <v>138</v>
      </c>
      <c r="D5703" s="283">
        <v>204.4</v>
      </c>
    </row>
    <row r="5704" spans="1:4">
      <c r="A5704" s="268">
        <v>105673</v>
      </c>
      <c r="B5704" s="261" t="s">
        <v>6014</v>
      </c>
      <c r="C5704" s="268" t="s">
        <v>138</v>
      </c>
      <c r="D5704" s="283">
        <v>237.7</v>
      </c>
    </row>
    <row r="5705" spans="1:4">
      <c r="A5705" s="268">
        <v>105679</v>
      </c>
      <c r="B5705" s="261" t="s">
        <v>6015</v>
      </c>
      <c r="C5705" s="268" t="s">
        <v>138</v>
      </c>
      <c r="D5705" s="283">
        <v>234.42</v>
      </c>
    </row>
    <row r="5706" spans="1:4">
      <c r="A5706" s="268">
        <v>105685</v>
      </c>
      <c r="B5706" s="261" t="s">
        <v>6016</v>
      </c>
      <c r="C5706" s="268" t="s">
        <v>138</v>
      </c>
      <c r="D5706" s="283">
        <v>232.77</v>
      </c>
    </row>
    <row r="5707" spans="1:4">
      <c r="A5707" s="268">
        <v>105692</v>
      </c>
      <c r="B5707" s="261" t="s">
        <v>6017</v>
      </c>
      <c r="C5707" s="268" t="s">
        <v>138</v>
      </c>
      <c r="D5707" s="283">
        <v>249.21</v>
      </c>
    </row>
    <row r="5708" spans="1:4">
      <c r="A5708" s="268">
        <v>100571</v>
      </c>
      <c r="B5708" s="261" t="s">
        <v>6018</v>
      </c>
      <c r="C5708" s="268" t="s">
        <v>138</v>
      </c>
      <c r="D5708" s="283">
        <v>242.47</v>
      </c>
    </row>
    <row r="5709" spans="1:4">
      <c r="A5709" s="268">
        <v>105701</v>
      </c>
      <c r="B5709" s="261" t="s">
        <v>6019</v>
      </c>
      <c r="C5709" s="268" t="s">
        <v>138</v>
      </c>
      <c r="D5709" s="283">
        <v>239.09</v>
      </c>
    </row>
    <row r="5710" spans="1:4">
      <c r="A5710" s="268">
        <v>105674</v>
      </c>
      <c r="B5710" s="261" t="s">
        <v>6020</v>
      </c>
      <c r="C5710" s="268" t="s">
        <v>138</v>
      </c>
      <c r="D5710" s="283">
        <v>270.7</v>
      </c>
    </row>
    <row r="5711" spans="1:4">
      <c r="A5711" s="268">
        <v>105680</v>
      </c>
      <c r="B5711" s="261" t="s">
        <v>6021</v>
      </c>
      <c r="C5711" s="268" t="s">
        <v>138</v>
      </c>
      <c r="D5711" s="283">
        <v>267.42</v>
      </c>
    </row>
    <row r="5712" spans="1:4">
      <c r="A5712" s="268">
        <v>105686</v>
      </c>
      <c r="B5712" s="261" t="s">
        <v>6022</v>
      </c>
      <c r="C5712" s="268" t="s">
        <v>138</v>
      </c>
      <c r="D5712" s="283">
        <v>265.77</v>
      </c>
    </row>
    <row r="5713" spans="1:4">
      <c r="A5713" s="268">
        <v>105718</v>
      </c>
      <c r="B5713" s="261" t="s">
        <v>6023</v>
      </c>
      <c r="C5713" s="268" t="s">
        <v>138</v>
      </c>
      <c r="D5713" s="283">
        <v>104.29</v>
      </c>
    </row>
    <row r="5714" spans="1:4">
      <c r="A5714" s="268">
        <v>100565</v>
      </c>
      <c r="B5714" s="261" t="s">
        <v>6024</v>
      </c>
      <c r="C5714" s="268" t="s">
        <v>138</v>
      </c>
      <c r="D5714" s="283">
        <v>97.56</v>
      </c>
    </row>
    <row r="5715" spans="1:4">
      <c r="A5715" s="268">
        <v>105581</v>
      </c>
      <c r="B5715" s="261" t="s">
        <v>6025</v>
      </c>
      <c r="C5715" s="268" t="s">
        <v>138</v>
      </c>
      <c r="D5715" s="283">
        <v>94.17</v>
      </c>
    </row>
    <row r="5716" spans="1:4">
      <c r="A5716" s="268">
        <v>105713</v>
      </c>
      <c r="B5716" s="261" t="s">
        <v>6026</v>
      </c>
      <c r="C5716" s="268" t="s">
        <v>138</v>
      </c>
      <c r="D5716" s="283">
        <v>138.72</v>
      </c>
    </row>
    <row r="5717" spans="1:4">
      <c r="A5717" s="268">
        <v>105714</v>
      </c>
      <c r="B5717" s="261" t="s">
        <v>6027</v>
      </c>
      <c r="C5717" s="268" t="s">
        <v>138</v>
      </c>
      <c r="D5717" s="283">
        <v>135.44</v>
      </c>
    </row>
    <row r="5718" spans="1:4">
      <c r="A5718" s="268">
        <v>105716</v>
      </c>
      <c r="B5718" s="261" t="s">
        <v>6028</v>
      </c>
      <c r="C5718" s="268" t="s">
        <v>138</v>
      </c>
      <c r="D5718" s="283">
        <v>133.79</v>
      </c>
    </row>
    <row r="5719" spans="1:4">
      <c r="A5719" s="268">
        <v>105624</v>
      </c>
      <c r="B5719" s="261" t="s">
        <v>6029</v>
      </c>
      <c r="C5719" s="268" t="s">
        <v>138</v>
      </c>
      <c r="D5719" s="283">
        <v>133.19</v>
      </c>
    </row>
    <row r="5720" spans="1:4">
      <c r="A5720" s="268">
        <v>96391</v>
      </c>
      <c r="B5720" s="261" t="s">
        <v>6030</v>
      </c>
      <c r="C5720" s="268" t="s">
        <v>138</v>
      </c>
      <c r="D5720" s="283">
        <v>127.75</v>
      </c>
    </row>
    <row r="5721" spans="1:4">
      <c r="A5721" s="268">
        <v>105632</v>
      </c>
      <c r="B5721" s="261" t="s">
        <v>45</v>
      </c>
      <c r="C5721" s="268" t="s">
        <v>138</v>
      </c>
      <c r="D5721" s="283">
        <v>126.86</v>
      </c>
    </row>
    <row r="5722" spans="1:4">
      <c r="A5722" s="268">
        <v>105601</v>
      </c>
      <c r="B5722" s="261" t="s">
        <v>6031</v>
      </c>
      <c r="C5722" s="268" t="s">
        <v>138</v>
      </c>
      <c r="D5722" s="283">
        <v>124.91</v>
      </c>
    </row>
    <row r="5723" spans="1:4">
      <c r="A5723" s="268">
        <v>105609</v>
      </c>
      <c r="B5723" s="261" t="s">
        <v>6032</v>
      </c>
      <c r="C5723" s="268" t="s">
        <v>138</v>
      </c>
      <c r="D5723" s="283">
        <v>122.77</v>
      </c>
    </row>
    <row r="5724" spans="1:4">
      <c r="A5724" s="268">
        <v>105617</v>
      </c>
      <c r="B5724" s="261" t="s">
        <v>6033</v>
      </c>
      <c r="C5724" s="268" t="s">
        <v>138</v>
      </c>
      <c r="D5724" s="283">
        <v>121.23</v>
      </c>
    </row>
    <row r="5725" spans="1:4">
      <c r="A5725" s="268">
        <v>105625</v>
      </c>
      <c r="B5725" s="261" t="s">
        <v>6034</v>
      </c>
      <c r="C5725" s="268" t="s">
        <v>138</v>
      </c>
      <c r="D5725" s="283">
        <v>169.37</v>
      </c>
    </row>
    <row r="5726" spans="1:4">
      <c r="A5726" s="268">
        <v>96392</v>
      </c>
      <c r="B5726" s="261" t="s">
        <v>6035</v>
      </c>
      <c r="C5726" s="268" t="s">
        <v>138</v>
      </c>
      <c r="D5726" s="283">
        <v>163.93</v>
      </c>
    </row>
    <row r="5727" spans="1:4">
      <c r="A5727" s="268">
        <v>105633</v>
      </c>
      <c r="B5727" s="261" t="s">
        <v>6036</v>
      </c>
      <c r="C5727" s="268" t="s">
        <v>138</v>
      </c>
      <c r="D5727" s="283">
        <v>163.04</v>
      </c>
    </row>
    <row r="5728" spans="1:4">
      <c r="A5728" s="268">
        <v>105602</v>
      </c>
      <c r="B5728" s="261" t="s">
        <v>6037</v>
      </c>
      <c r="C5728" s="268" t="s">
        <v>138</v>
      </c>
      <c r="D5728" s="283">
        <v>160.16999999999999</v>
      </c>
    </row>
    <row r="5729" spans="1:4">
      <c r="A5729" s="268">
        <v>105610</v>
      </c>
      <c r="B5729" s="261" t="s">
        <v>6038</v>
      </c>
      <c r="C5729" s="268" t="s">
        <v>138</v>
      </c>
      <c r="D5729" s="283">
        <v>158.03</v>
      </c>
    </row>
    <row r="5730" spans="1:4">
      <c r="A5730" s="268">
        <v>105618</v>
      </c>
      <c r="B5730" s="261" t="s">
        <v>6039</v>
      </c>
      <c r="C5730" s="268" t="s">
        <v>138</v>
      </c>
      <c r="D5730" s="283">
        <v>156.49</v>
      </c>
    </row>
    <row r="5731" spans="1:4">
      <c r="A5731" s="268">
        <v>105571</v>
      </c>
      <c r="B5731" s="261" t="s">
        <v>6040</v>
      </c>
      <c r="C5731" s="268" t="s">
        <v>138</v>
      </c>
      <c r="D5731" s="283">
        <v>58.86</v>
      </c>
    </row>
    <row r="5732" spans="1:4">
      <c r="A5732" s="268">
        <v>96389</v>
      </c>
      <c r="B5732" s="261" t="s">
        <v>6041</v>
      </c>
      <c r="C5732" s="268" t="s">
        <v>138</v>
      </c>
      <c r="D5732" s="283">
        <v>53.42</v>
      </c>
    </row>
    <row r="5733" spans="1:4">
      <c r="A5733" s="268">
        <v>105575</v>
      </c>
      <c r="B5733" s="261" t="s">
        <v>6042</v>
      </c>
      <c r="C5733" s="268" t="s">
        <v>138</v>
      </c>
      <c r="D5733" s="283">
        <v>52.53</v>
      </c>
    </row>
    <row r="5734" spans="1:4">
      <c r="A5734" s="268">
        <v>105599</v>
      </c>
      <c r="B5734" s="261" t="s">
        <v>6043</v>
      </c>
      <c r="C5734" s="268" t="s">
        <v>138</v>
      </c>
      <c r="D5734" s="283">
        <v>54.39</v>
      </c>
    </row>
    <row r="5735" spans="1:4">
      <c r="A5735" s="268">
        <v>105607</v>
      </c>
      <c r="B5735" s="261" t="s">
        <v>6044</v>
      </c>
      <c r="C5735" s="268" t="s">
        <v>138</v>
      </c>
      <c r="D5735" s="283">
        <v>52.25</v>
      </c>
    </row>
    <row r="5736" spans="1:4">
      <c r="A5736" s="268">
        <v>105615</v>
      </c>
      <c r="B5736" s="261" t="s">
        <v>6045</v>
      </c>
      <c r="C5736" s="268" t="s">
        <v>138</v>
      </c>
      <c r="D5736" s="283">
        <v>50.71</v>
      </c>
    </row>
    <row r="5737" spans="1:4">
      <c r="A5737" s="268">
        <v>105623</v>
      </c>
      <c r="B5737" s="261" t="s">
        <v>6046</v>
      </c>
      <c r="C5737" s="268" t="s">
        <v>138</v>
      </c>
      <c r="D5737" s="283">
        <v>96.53</v>
      </c>
    </row>
    <row r="5738" spans="1:4">
      <c r="A5738" s="268">
        <v>96390</v>
      </c>
      <c r="B5738" s="261" t="s">
        <v>6047</v>
      </c>
      <c r="C5738" s="268" t="s">
        <v>138</v>
      </c>
      <c r="D5738" s="283">
        <v>91.09</v>
      </c>
    </row>
    <row r="5739" spans="1:4">
      <c r="A5739" s="268">
        <v>105631</v>
      </c>
      <c r="B5739" s="261" t="s">
        <v>6048</v>
      </c>
      <c r="C5739" s="268" t="s">
        <v>138</v>
      </c>
      <c r="D5739" s="283">
        <v>90.2</v>
      </c>
    </row>
    <row r="5740" spans="1:4">
      <c r="A5740" s="268">
        <v>105600</v>
      </c>
      <c r="B5740" s="261" t="s">
        <v>6049</v>
      </c>
      <c r="C5740" s="268" t="s">
        <v>138</v>
      </c>
      <c r="D5740" s="283">
        <v>89.65</v>
      </c>
    </row>
    <row r="5741" spans="1:4">
      <c r="A5741" s="268">
        <v>105608</v>
      </c>
      <c r="B5741" s="261" t="s">
        <v>6050</v>
      </c>
      <c r="C5741" s="268" t="s">
        <v>138</v>
      </c>
      <c r="D5741" s="283">
        <v>87.51</v>
      </c>
    </row>
    <row r="5742" spans="1:4">
      <c r="A5742" s="268">
        <v>105616</v>
      </c>
      <c r="B5742" s="261" t="s">
        <v>6051</v>
      </c>
      <c r="C5742" s="268" t="s">
        <v>138</v>
      </c>
      <c r="D5742" s="283">
        <v>85.97</v>
      </c>
    </row>
    <row r="5743" spans="1:4">
      <c r="A5743" s="268">
        <v>105585</v>
      </c>
      <c r="B5743" s="261" t="s">
        <v>6052</v>
      </c>
      <c r="C5743" s="268" t="s">
        <v>138</v>
      </c>
      <c r="D5743" s="283">
        <v>126.7</v>
      </c>
    </row>
    <row r="5744" spans="1:4">
      <c r="A5744" s="268">
        <v>100572</v>
      </c>
      <c r="B5744" s="261" t="s">
        <v>6053</v>
      </c>
      <c r="C5744" s="268" t="s">
        <v>138</v>
      </c>
      <c r="D5744" s="283">
        <v>117.47</v>
      </c>
    </row>
    <row r="5745" spans="1:4">
      <c r="A5745" s="268">
        <v>105588</v>
      </c>
      <c r="B5745" s="261" t="s">
        <v>6054</v>
      </c>
      <c r="C5745" s="268" t="s">
        <v>138</v>
      </c>
      <c r="D5745" s="283">
        <v>116.54</v>
      </c>
    </row>
    <row r="5746" spans="1:4">
      <c r="A5746" s="268">
        <v>105583</v>
      </c>
      <c r="B5746" s="261" t="s">
        <v>6055</v>
      </c>
      <c r="C5746" s="268" t="s">
        <v>138</v>
      </c>
      <c r="D5746" s="283">
        <v>167.09</v>
      </c>
    </row>
    <row r="5747" spans="1:4">
      <c r="A5747" s="268">
        <v>105719</v>
      </c>
      <c r="B5747" s="261" t="s">
        <v>6056</v>
      </c>
      <c r="C5747" s="268" t="s">
        <v>138</v>
      </c>
      <c r="D5747" s="283">
        <v>161.91999999999999</v>
      </c>
    </row>
    <row r="5748" spans="1:4">
      <c r="A5748" s="268">
        <v>105721</v>
      </c>
      <c r="B5748" s="261" t="s">
        <v>6057</v>
      </c>
      <c r="C5748" s="268" t="s">
        <v>138</v>
      </c>
      <c r="D5748" s="283">
        <v>162.12</v>
      </c>
    </row>
    <row r="5749" spans="1:4">
      <c r="A5749" s="268">
        <v>105592</v>
      </c>
      <c r="B5749" s="261" t="s">
        <v>6058</v>
      </c>
      <c r="C5749" s="268" t="s">
        <v>138</v>
      </c>
      <c r="D5749" s="283">
        <v>111.79</v>
      </c>
    </row>
    <row r="5750" spans="1:4">
      <c r="A5750" s="268">
        <v>100573</v>
      </c>
      <c r="B5750" s="261" t="s">
        <v>6059</v>
      </c>
      <c r="C5750" s="268" t="s">
        <v>138</v>
      </c>
      <c r="D5750" s="283">
        <v>102.56</v>
      </c>
    </row>
    <row r="5751" spans="1:4">
      <c r="A5751" s="268">
        <v>105595</v>
      </c>
      <c r="B5751" s="261" t="s">
        <v>6060</v>
      </c>
      <c r="C5751" s="268" t="s">
        <v>138</v>
      </c>
      <c r="D5751" s="283">
        <v>101.63</v>
      </c>
    </row>
    <row r="5752" spans="1:4">
      <c r="A5752" s="268">
        <v>105590</v>
      </c>
      <c r="B5752" s="261" t="s">
        <v>6061</v>
      </c>
      <c r="C5752" s="268" t="s">
        <v>138</v>
      </c>
      <c r="D5752" s="283">
        <v>144.41999999999999</v>
      </c>
    </row>
    <row r="5753" spans="1:4">
      <c r="A5753" s="268">
        <v>105723</v>
      </c>
      <c r="B5753" s="261" t="s">
        <v>6062</v>
      </c>
      <c r="C5753" s="268" t="s">
        <v>138</v>
      </c>
      <c r="D5753" s="283">
        <v>139.25</v>
      </c>
    </row>
    <row r="5754" spans="1:4">
      <c r="A5754" s="268">
        <v>105725</v>
      </c>
      <c r="B5754" s="261" t="s">
        <v>6063</v>
      </c>
      <c r="C5754" s="268" t="s">
        <v>138</v>
      </c>
      <c r="D5754" s="283">
        <v>139.44999999999999</v>
      </c>
    </row>
    <row r="5755" spans="1:4">
      <c r="A5755" s="268">
        <v>105566</v>
      </c>
      <c r="B5755" s="261" t="s">
        <v>6064</v>
      </c>
      <c r="C5755" s="268" t="s">
        <v>138</v>
      </c>
      <c r="D5755" s="283">
        <v>10.84</v>
      </c>
    </row>
    <row r="5756" spans="1:4">
      <c r="A5756" s="268">
        <v>96388</v>
      </c>
      <c r="B5756" s="261" t="s">
        <v>6065</v>
      </c>
      <c r="C5756" s="268" t="s">
        <v>138</v>
      </c>
      <c r="D5756" s="283">
        <v>8.6999999999999993</v>
      </c>
    </row>
    <row r="5757" spans="1:4">
      <c r="A5757" s="268">
        <v>105569</v>
      </c>
      <c r="B5757" s="261" t="s">
        <v>6066</v>
      </c>
      <c r="C5757" s="268" t="s">
        <v>138</v>
      </c>
      <c r="D5757" s="283">
        <v>7.24</v>
      </c>
    </row>
    <row r="5758" spans="1:4">
      <c r="A5758" s="268">
        <v>101767</v>
      </c>
      <c r="B5758" s="261" t="s">
        <v>6067</v>
      </c>
      <c r="C5758" s="268" t="s">
        <v>138</v>
      </c>
      <c r="D5758" s="283">
        <v>28.39</v>
      </c>
    </row>
    <row r="5759" spans="1:4">
      <c r="A5759" s="268">
        <v>101768</v>
      </c>
      <c r="B5759" s="261" t="s">
        <v>6068</v>
      </c>
      <c r="C5759" s="268" t="s">
        <v>138</v>
      </c>
      <c r="D5759" s="283">
        <v>24.33</v>
      </c>
    </row>
    <row r="5760" spans="1:4">
      <c r="A5760" s="268">
        <v>100574</v>
      </c>
      <c r="B5760" s="261" t="s">
        <v>6069</v>
      </c>
      <c r="C5760" s="268" t="s">
        <v>138</v>
      </c>
      <c r="D5760" s="283">
        <v>1.37</v>
      </c>
    </row>
    <row r="5761" spans="1:4">
      <c r="A5761" s="268">
        <v>102470</v>
      </c>
      <c r="B5761" s="261" t="s">
        <v>6070</v>
      </c>
      <c r="C5761" s="268" t="s">
        <v>147</v>
      </c>
      <c r="D5761" s="283">
        <v>0</v>
      </c>
    </row>
    <row r="5762" spans="1:4">
      <c r="A5762" s="268">
        <v>105756</v>
      </c>
      <c r="B5762" s="261" t="s">
        <v>6071</v>
      </c>
      <c r="C5762" s="268" t="s">
        <v>147</v>
      </c>
      <c r="D5762" s="283">
        <v>0</v>
      </c>
    </row>
    <row r="5763" spans="1:4">
      <c r="A5763" s="268">
        <v>104375</v>
      </c>
      <c r="B5763" s="261" t="s">
        <v>6072</v>
      </c>
      <c r="C5763" s="268" t="s">
        <v>147</v>
      </c>
      <c r="D5763" s="283">
        <v>0</v>
      </c>
    </row>
    <row r="5764" spans="1:4">
      <c r="A5764" s="268">
        <v>105757</v>
      </c>
      <c r="B5764" s="261" t="s">
        <v>6073</v>
      </c>
      <c r="C5764" s="268" t="s">
        <v>147</v>
      </c>
      <c r="D5764" s="283">
        <v>0</v>
      </c>
    </row>
    <row r="5765" spans="1:4">
      <c r="A5765" s="268">
        <v>105562</v>
      </c>
      <c r="B5765" s="261" t="s">
        <v>6074</v>
      </c>
      <c r="C5765" s="268" t="s">
        <v>138</v>
      </c>
      <c r="D5765" s="283">
        <v>8.0299999999999994</v>
      </c>
    </row>
    <row r="5766" spans="1:4">
      <c r="A5766" s="268">
        <v>105563</v>
      </c>
      <c r="B5766" s="261" t="s">
        <v>6075</v>
      </c>
      <c r="C5766" s="268" t="s">
        <v>138</v>
      </c>
      <c r="D5766" s="283">
        <v>6.49</v>
      </c>
    </row>
    <row r="5767" spans="1:4">
      <c r="A5767" s="268">
        <v>105565</v>
      </c>
      <c r="B5767" s="261" t="s">
        <v>6076</v>
      </c>
      <c r="C5767" s="268" t="s">
        <v>138</v>
      </c>
      <c r="D5767" s="283">
        <v>6.02</v>
      </c>
    </row>
    <row r="5768" spans="1:4">
      <c r="A5768" s="268">
        <v>105557</v>
      </c>
      <c r="B5768" s="261" t="s">
        <v>6077</v>
      </c>
      <c r="C5768" s="268" t="s">
        <v>138</v>
      </c>
      <c r="D5768" s="283">
        <v>15.16</v>
      </c>
    </row>
    <row r="5769" spans="1:4">
      <c r="A5769" s="268">
        <v>105558</v>
      </c>
      <c r="B5769" s="261" t="s">
        <v>6078</v>
      </c>
      <c r="C5769" s="268" t="s">
        <v>138</v>
      </c>
      <c r="D5769" s="283">
        <v>13.07</v>
      </c>
    </row>
    <row r="5770" spans="1:4">
      <c r="A5770" s="268">
        <v>105560</v>
      </c>
      <c r="B5770" s="261" t="s">
        <v>6079</v>
      </c>
      <c r="C5770" s="268" t="s">
        <v>138</v>
      </c>
      <c r="D5770" s="283">
        <v>11.93</v>
      </c>
    </row>
    <row r="5771" spans="1:4">
      <c r="A5771" s="268">
        <v>96386</v>
      </c>
      <c r="B5771" s="261" t="s">
        <v>6080</v>
      </c>
      <c r="C5771" s="268" t="s">
        <v>138</v>
      </c>
      <c r="D5771" s="283">
        <v>6.44</v>
      </c>
    </row>
    <row r="5772" spans="1:4">
      <c r="A5772" s="268">
        <v>105564</v>
      </c>
      <c r="B5772" s="261" t="s">
        <v>6081</v>
      </c>
      <c r="C5772" s="268" t="s">
        <v>138</v>
      </c>
      <c r="D5772" s="283">
        <v>5.97</v>
      </c>
    </row>
    <row r="5773" spans="1:4">
      <c r="A5773" s="268">
        <v>105561</v>
      </c>
      <c r="B5773" s="261" t="s">
        <v>6082</v>
      </c>
      <c r="C5773" s="268" t="s">
        <v>138</v>
      </c>
      <c r="D5773" s="283">
        <v>7.86</v>
      </c>
    </row>
    <row r="5774" spans="1:4">
      <c r="A5774" s="268">
        <v>96385</v>
      </c>
      <c r="B5774" s="261" t="s">
        <v>6083</v>
      </c>
      <c r="C5774" s="268" t="s">
        <v>138</v>
      </c>
      <c r="D5774" s="283">
        <v>11.82</v>
      </c>
    </row>
    <row r="5775" spans="1:4">
      <c r="A5775" s="268">
        <v>105556</v>
      </c>
      <c r="B5775" s="261" t="s">
        <v>6084</v>
      </c>
      <c r="C5775" s="268" t="s">
        <v>138</v>
      </c>
      <c r="D5775" s="283">
        <v>13.28</v>
      </c>
    </row>
    <row r="5776" spans="1:4">
      <c r="A5776" s="268">
        <v>105559</v>
      </c>
      <c r="B5776" s="261" t="s">
        <v>6085</v>
      </c>
      <c r="C5776" s="268" t="s">
        <v>138</v>
      </c>
      <c r="D5776" s="283">
        <v>10.039999999999999</v>
      </c>
    </row>
    <row r="5777" spans="1:4">
      <c r="A5777" s="268">
        <v>105733</v>
      </c>
      <c r="B5777" s="261" t="s">
        <v>6086</v>
      </c>
      <c r="C5777" s="268" t="s">
        <v>138</v>
      </c>
      <c r="D5777" s="283">
        <v>270.76</v>
      </c>
    </row>
    <row r="5778" spans="1:4">
      <c r="A5778" s="268">
        <v>105734</v>
      </c>
      <c r="B5778" s="261" t="s">
        <v>6087</v>
      </c>
      <c r="C5778" s="268" t="s">
        <v>138</v>
      </c>
      <c r="D5778" s="283">
        <v>264.94</v>
      </c>
    </row>
    <row r="5779" spans="1:4">
      <c r="A5779" s="268">
        <v>105736</v>
      </c>
      <c r="B5779" s="261" t="s">
        <v>6088</v>
      </c>
      <c r="C5779" s="268" t="s">
        <v>138</v>
      </c>
      <c r="D5779" s="283">
        <v>261.99</v>
      </c>
    </row>
    <row r="5780" spans="1:4">
      <c r="A5780" s="268">
        <v>105728</v>
      </c>
      <c r="B5780" s="261" t="s">
        <v>6089</v>
      </c>
      <c r="C5780" s="268" t="s">
        <v>138</v>
      </c>
      <c r="D5780" s="283">
        <v>196.27</v>
      </c>
    </row>
    <row r="5781" spans="1:4">
      <c r="A5781" s="268">
        <v>105729</v>
      </c>
      <c r="B5781" s="261" t="s">
        <v>6090</v>
      </c>
      <c r="C5781" s="268" t="s">
        <v>138</v>
      </c>
      <c r="D5781" s="283">
        <v>191.79</v>
      </c>
    </row>
    <row r="5782" spans="1:4">
      <c r="A5782" s="268">
        <v>105731</v>
      </c>
      <c r="B5782" s="261" t="s">
        <v>6091</v>
      </c>
      <c r="C5782" s="268" t="s">
        <v>138</v>
      </c>
      <c r="D5782" s="283">
        <v>189.53</v>
      </c>
    </row>
    <row r="5783" spans="1:4">
      <c r="A5783" s="268">
        <v>105738</v>
      </c>
      <c r="B5783" s="261" t="s">
        <v>6092</v>
      </c>
      <c r="C5783" s="268" t="s">
        <v>138</v>
      </c>
      <c r="D5783" s="283">
        <v>364.17</v>
      </c>
    </row>
    <row r="5784" spans="1:4">
      <c r="A5784" s="268">
        <v>105739</v>
      </c>
      <c r="B5784" s="261" t="s">
        <v>6093</v>
      </c>
      <c r="C5784" s="268" t="s">
        <v>138</v>
      </c>
      <c r="D5784" s="283">
        <v>359.78</v>
      </c>
    </row>
    <row r="5785" spans="1:4">
      <c r="A5785" s="268">
        <v>105741</v>
      </c>
      <c r="B5785" s="261" t="s">
        <v>6094</v>
      </c>
      <c r="C5785" s="268" t="s">
        <v>138</v>
      </c>
      <c r="D5785" s="283">
        <v>357.48</v>
      </c>
    </row>
    <row r="5786" spans="1:4">
      <c r="A5786" s="268">
        <v>105750</v>
      </c>
      <c r="B5786" s="261" t="s">
        <v>6095</v>
      </c>
      <c r="C5786" s="268" t="s">
        <v>138</v>
      </c>
      <c r="D5786" s="283">
        <v>179.02</v>
      </c>
    </row>
    <row r="5787" spans="1:4">
      <c r="A5787" s="268">
        <v>105751</v>
      </c>
      <c r="B5787" s="261" t="s">
        <v>6096</v>
      </c>
      <c r="C5787" s="268" t="s">
        <v>138</v>
      </c>
      <c r="D5787" s="283">
        <v>176.75</v>
      </c>
    </row>
    <row r="5788" spans="1:4">
      <c r="A5788" s="268">
        <v>105753</v>
      </c>
      <c r="B5788" s="261" t="s">
        <v>6097</v>
      </c>
      <c r="C5788" s="268" t="s">
        <v>138</v>
      </c>
      <c r="D5788" s="283">
        <v>174.69</v>
      </c>
    </row>
    <row r="5789" spans="1:4">
      <c r="A5789" s="268">
        <v>105755</v>
      </c>
      <c r="B5789" s="261" t="s">
        <v>6098</v>
      </c>
      <c r="C5789" s="268" t="s">
        <v>138</v>
      </c>
      <c r="D5789" s="283">
        <v>172.73</v>
      </c>
    </row>
    <row r="5790" spans="1:4">
      <c r="A5790" s="268">
        <v>105743</v>
      </c>
      <c r="B5790" s="261" t="s">
        <v>6099</v>
      </c>
      <c r="C5790" s="268" t="s">
        <v>138</v>
      </c>
      <c r="D5790" s="283">
        <v>136.47999999999999</v>
      </c>
    </row>
    <row r="5791" spans="1:4">
      <c r="A5791" s="268">
        <v>105744</v>
      </c>
      <c r="B5791" s="261" t="s">
        <v>6100</v>
      </c>
      <c r="C5791" s="268" t="s">
        <v>138</v>
      </c>
      <c r="D5791" s="283">
        <v>134.32</v>
      </c>
    </row>
    <row r="5792" spans="1:4">
      <c r="A5792" s="268">
        <v>105746</v>
      </c>
      <c r="B5792" s="261" t="s">
        <v>6101</v>
      </c>
      <c r="C5792" s="268" t="s">
        <v>138</v>
      </c>
      <c r="D5792" s="283">
        <v>132.16</v>
      </c>
    </row>
    <row r="5793" spans="1:4">
      <c r="A5793" s="268">
        <v>105748</v>
      </c>
      <c r="B5793" s="261" t="s">
        <v>6102</v>
      </c>
      <c r="C5793" s="268" t="s">
        <v>138</v>
      </c>
      <c r="D5793" s="283">
        <v>129.97</v>
      </c>
    </row>
    <row r="5794" spans="1:4">
      <c r="A5794" s="268">
        <v>105660</v>
      </c>
      <c r="B5794" s="261" t="s">
        <v>6103</v>
      </c>
      <c r="C5794" s="268" t="s">
        <v>138</v>
      </c>
      <c r="D5794" s="283">
        <v>204.85</v>
      </c>
    </row>
    <row r="5795" spans="1:4">
      <c r="A5795" s="268">
        <v>105663</v>
      </c>
      <c r="B5795" s="261" t="s">
        <v>6104</v>
      </c>
      <c r="C5795" s="268" t="s">
        <v>138</v>
      </c>
      <c r="D5795" s="283">
        <v>195.44</v>
      </c>
    </row>
    <row r="5796" spans="1:4">
      <c r="A5796" s="268">
        <v>105669</v>
      </c>
      <c r="B5796" s="261" t="s">
        <v>6105</v>
      </c>
      <c r="C5796" s="268" t="s">
        <v>138</v>
      </c>
      <c r="D5796" s="283">
        <v>190.73</v>
      </c>
    </row>
    <row r="5797" spans="1:4">
      <c r="A5797" s="268">
        <v>105642</v>
      </c>
      <c r="B5797" s="261" t="s">
        <v>6106</v>
      </c>
      <c r="C5797" s="268" t="s">
        <v>138</v>
      </c>
      <c r="D5797" s="283">
        <v>232.48</v>
      </c>
    </row>
    <row r="5798" spans="1:4">
      <c r="A5798" s="268">
        <v>105648</v>
      </c>
      <c r="B5798" s="261" t="s">
        <v>6107</v>
      </c>
      <c r="C5798" s="268" t="s">
        <v>138</v>
      </c>
      <c r="D5798" s="283">
        <v>228</v>
      </c>
    </row>
    <row r="5799" spans="1:4">
      <c r="A5799" s="268">
        <v>105654</v>
      </c>
      <c r="B5799" s="261" t="s">
        <v>6108</v>
      </c>
      <c r="C5799" s="268" t="s">
        <v>138</v>
      </c>
      <c r="D5799" s="283">
        <v>225.74</v>
      </c>
    </row>
    <row r="5800" spans="1:4">
      <c r="A5800" s="268">
        <v>105661</v>
      </c>
      <c r="B5800" s="261" t="s">
        <v>6109</v>
      </c>
      <c r="C5800" s="268" t="s">
        <v>138</v>
      </c>
      <c r="D5800" s="283">
        <v>239.72</v>
      </c>
    </row>
    <row r="5801" spans="1:4">
      <c r="A5801" s="268">
        <v>105664</v>
      </c>
      <c r="B5801" s="261" t="s">
        <v>6110</v>
      </c>
      <c r="C5801" s="268" t="s">
        <v>138</v>
      </c>
      <c r="D5801" s="283">
        <v>230.31</v>
      </c>
    </row>
    <row r="5802" spans="1:4">
      <c r="A5802" s="268">
        <v>105670</v>
      </c>
      <c r="B5802" s="261" t="s">
        <v>6111</v>
      </c>
      <c r="C5802" s="268" t="s">
        <v>138</v>
      </c>
      <c r="D5802" s="283">
        <v>225.6</v>
      </c>
    </row>
    <row r="5803" spans="1:4">
      <c r="A5803" s="268">
        <v>105643</v>
      </c>
      <c r="B5803" s="261" t="s">
        <v>6112</v>
      </c>
      <c r="C5803" s="268" t="s">
        <v>138</v>
      </c>
      <c r="D5803" s="283">
        <v>265.02</v>
      </c>
    </row>
    <row r="5804" spans="1:4">
      <c r="A5804" s="268">
        <v>105649</v>
      </c>
      <c r="B5804" s="261" t="s">
        <v>6113</v>
      </c>
      <c r="C5804" s="268" t="s">
        <v>138</v>
      </c>
      <c r="D5804" s="283">
        <v>260.54000000000002</v>
      </c>
    </row>
    <row r="5805" spans="1:4">
      <c r="A5805" s="268">
        <v>105655</v>
      </c>
      <c r="B5805" s="261" t="s">
        <v>6114</v>
      </c>
      <c r="C5805" s="268" t="s">
        <v>138</v>
      </c>
      <c r="D5805" s="283">
        <v>258.27999999999997</v>
      </c>
    </row>
    <row r="5806" spans="1:4">
      <c r="A5806" s="268">
        <v>105662</v>
      </c>
      <c r="B5806" s="261" t="s">
        <v>6115</v>
      </c>
      <c r="C5806" s="268" t="s">
        <v>138</v>
      </c>
      <c r="D5806" s="283">
        <v>274.11</v>
      </c>
    </row>
    <row r="5807" spans="1:4">
      <c r="A5807" s="268">
        <v>105665</v>
      </c>
      <c r="B5807" s="261" t="s">
        <v>6116</v>
      </c>
      <c r="C5807" s="268" t="s">
        <v>138</v>
      </c>
      <c r="D5807" s="283">
        <v>264.7</v>
      </c>
    </row>
    <row r="5808" spans="1:4">
      <c r="A5808" s="268">
        <v>105671</v>
      </c>
      <c r="B5808" s="261" t="s">
        <v>6117</v>
      </c>
      <c r="C5808" s="268" t="s">
        <v>138</v>
      </c>
      <c r="D5808" s="283">
        <v>259.99</v>
      </c>
    </row>
    <row r="5809" spans="1:4">
      <c r="A5809" s="268">
        <v>105644</v>
      </c>
      <c r="B5809" s="261" t="s">
        <v>6118</v>
      </c>
      <c r="C5809" s="268" t="s">
        <v>138</v>
      </c>
      <c r="D5809" s="283">
        <v>297.56</v>
      </c>
    </row>
    <row r="5810" spans="1:4">
      <c r="A5810" s="268">
        <v>105650</v>
      </c>
      <c r="B5810" s="261" t="s">
        <v>6119</v>
      </c>
      <c r="C5810" s="268" t="s">
        <v>138</v>
      </c>
      <c r="D5810" s="283">
        <v>293.08</v>
      </c>
    </row>
    <row r="5811" spans="1:4">
      <c r="A5811" s="268">
        <v>105656</v>
      </c>
      <c r="B5811" s="261" t="s">
        <v>6120</v>
      </c>
      <c r="C5811" s="268" t="s">
        <v>138</v>
      </c>
      <c r="D5811" s="283">
        <v>290.82</v>
      </c>
    </row>
    <row r="5812" spans="1:4">
      <c r="A5812" s="268">
        <v>105577</v>
      </c>
      <c r="B5812" s="261" t="s">
        <v>6121</v>
      </c>
      <c r="C5812" s="268" t="s">
        <v>138</v>
      </c>
      <c r="D5812" s="283">
        <v>130.4</v>
      </c>
    </row>
    <row r="5813" spans="1:4">
      <c r="A5813" s="268">
        <v>105578</v>
      </c>
      <c r="B5813" s="261" t="s">
        <v>6122</v>
      </c>
      <c r="C5813" s="268" t="s">
        <v>138</v>
      </c>
      <c r="D5813" s="283">
        <v>120.99</v>
      </c>
    </row>
    <row r="5814" spans="1:4">
      <c r="A5814" s="268">
        <v>105712</v>
      </c>
      <c r="B5814" s="261" t="s">
        <v>6123</v>
      </c>
      <c r="C5814" s="268" t="s">
        <v>138</v>
      </c>
      <c r="D5814" s="283">
        <v>116.27</v>
      </c>
    </row>
    <row r="5815" spans="1:4">
      <c r="A5815" s="268">
        <v>105637</v>
      </c>
      <c r="B5815" s="261" t="s">
        <v>6124</v>
      </c>
      <c r="C5815" s="268" t="s">
        <v>138</v>
      </c>
      <c r="D5815" s="283">
        <v>167.4</v>
      </c>
    </row>
    <row r="5816" spans="1:4">
      <c r="A5816" s="268">
        <v>105707</v>
      </c>
      <c r="B5816" s="261" t="s">
        <v>6125</v>
      </c>
      <c r="C5816" s="268" t="s">
        <v>138</v>
      </c>
      <c r="D5816" s="283">
        <v>162.91999999999999</v>
      </c>
    </row>
    <row r="5817" spans="1:4">
      <c r="A5817" s="268">
        <v>105709</v>
      </c>
      <c r="B5817" s="261" t="s">
        <v>6126</v>
      </c>
      <c r="C5817" s="268" t="s">
        <v>138</v>
      </c>
      <c r="D5817" s="283">
        <v>160.66</v>
      </c>
    </row>
    <row r="5818" spans="1:4">
      <c r="A5818" s="268">
        <v>105693</v>
      </c>
      <c r="B5818" s="261" t="s">
        <v>6127</v>
      </c>
      <c r="C5818" s="268" t="s">
        <v>138</v>
      </c>
      <c r="D5818" s="283">
        <v>190.54</v>
      </c>
    </row>
    <row r="5819" spans="1:4">
      <c r="A5819" s="268">
        <v>105696</v>
      </c>
      <c r="B5819" s="261" t="s">
        <v>6128</v>
      </c>
      <c r="C5819" s="268" t="s">
        <v>138</v>
      </c>
      <c r="D5819" s="283">
        <v>181.13</v>
      </c>
    </row>
    <row r="5820" spans="1:4">
      <c r="A5820" s="268">
        <v>105702</v>
      </c>
      <c r="B5820" s="261" t="s">
        <v>6129</v>
      </c>
      <c r="C5820" s="268" t="s">
        <v>138</v>
      </c>
      <c r="D5820" s="283">
        <v>176.42</v>
      </c>
    </row>
    <row r="5821" spans="1:4">
      <c r="A5821" s="268">
        <v>105675</v>
      </c>
      <c r="B5821" s="261" t="s">
        <v>6130</v>
      </c>
      <c r="C5821" s="268" t="s">
        <v>138</v>
      </c>
      <c r="D5821" s="283">
        <v>210.72</v>
      </c>
    </row>
    <row r="5822" spans="1:4">
      <c r="A5822" s="268">
        <v>105681</v>
      </c>
      <c r="B5822" s="261" t="s">
        <v>6131</v>
      </c>
      <c r="C5822" s="268" t="s">
        <v>138</v>
      </c>
      <c r="D5822" s="283">
        <v>206.24</v>
      </c>
    </row>
    <row r="5823" spans="1:4">
      <c r="A5823" s="268">
        <v>105687</v>
      </c>
      <c r="B5823" s="261" t="s">
        <v>6132</v>
      </c>
      <c r="C5823" s="268" t="s">
        <v>138</v>
      </c>
      <c r="D5823" s="283">
        <v>203.98</v>
      </c>
    </row>
    <row r="5824" spans="1:4">
      <c r="A5824" s="268">
        <v>105694</v>
      </c>
      <c r="B5824" s="261" t="s">
        <v>6133</v>
      </c>
      <c r="C5824" s="268" t="s">
        <v>138</v>
      </c>
      <c r="D5824" s="283">
        <v>225.71</v>
      </c>
    </row>
    <row r="5825" spans="1:4">
      <c r="A5825" s="268">
        <v>105697</v>
      </c>
      <c r="B5825" s="261" t="s">
        <v>6134</v>
      </c>
      <c r="C5825" s="268" t="s">
        <v>138</v>
      </c>
      <c r="D5825" s="283">
        <v>216.3</v>
      </c>
    </row>
    <row r="5826" spans="1:4">
      <c r="A5826" s="268">
        <v>105703</v>
      </c>
      <c r="B5826" s="261" t="s">
        <v>6135</v>
      </c>
      <c r="C5826" s="268" t="s">
        <v>138</v>
      </c>
      <c r="D5826" s="283">
        <v>211.59</v>
      </c>
    </row>
    <row r="5827" spans="1:4">
      <c r="A5827" s="268">
        <v>105676</v>
      </c>
      <c r="B5827" s="261" t="s">
        <v>6136</v>
      </c>
      <c r="C5827" s="268" t="s">
        <v>138</v>
      </c>
      <c r="D5827" s="283">
        <v>243.71</v>
      </c>
    </row>
    <row r="5828" spans="1:4">
      <c r="A5828" s="268">
        <v>105682</v>
      </c>
      <c r="B5828" s="261" t="s">
        <v>6137</v>
      </c>
      <c r="C5828" s="268" t="s">
        <v>138</v>
      </c>
      <c r="D5828" s="283">
        <v>239.23</v>
      </c>
    </row>
    <row r="5829" spans="1:4">
      <c r="A5829" s="268">
        <v>105688</v>
      </c>
      <c r="B5829" s="261" t="s">
        <v>6138</v>
      </c>
      <c r="C5829" s="268" t="s">
        <v>138</v>
      </c>
      <c r="D5829" s="283">
        <v>236.97</v>
      </c>
    </row>
    <row r="5830" spans="1:4">
      <c r="A5830" s="268">
        <v>105695</v>
      </c>
      <c r="B5830" s="261" t="s">
        <v>6139</v>
      </c>
      <c r="C5830" s="268" t="s">
        <v>138</v>
      </c>
      <c r="D5830" s="283">
        <v>260.39999999999998</v>
      </c>
    </row>
    <row r="5831" spans="1:4">
      <c r="A5831" s="268">
        <v>105698</v>
      </c>
      <c r="B5831" s="261" t="s">
        <v>6140</v>
      </c>
      <c r="C5831" s="268" t="s">
        <v>138</v>
      </c>
      <c r="D5831" s="283">
        <v>250.99</v>
      </c>
    </row>
    <row r="5832" spans="1:4">
      <c r="A5832" s="268">
        <v>105704</v>
      </c>
      <c r="B5832" s="261" t="s">
        <v>6141</v>
      </c>
      <c r="C5832" s="268" t="s">
        <v>138</v>
      </c>
      <c r="D5832" s="283">
        <v>246.28</v>
      </c>
    </row>
    <row r="5833" spans="1:4">
      <c r="A5833" s="268">
        <v>105677</v>
      </c>
      <c r="B5833" s="261" t="s">
        <v>6142</v>
      </c>
      <c r="C5833" s="268" t="s">
        <v>138</v>
      </c>
      <c r="D5833" s="283">
        <v>276.70999999999998</v>
      </c>
    </row>
    <row r="5834" spans="1:4">
      <c r="A5834" s="268">
        <v>105683</v>
      </c>
      <c r="B5834" s="261" t="s">
        <v>6143</v>
      </c>
      <c r="C5834" s="268" t="s">
        <v>138</v>
      </c>
      <c r="D5834" s="283">
        <v>272.23</v>
      </c>
    </row>
    <row r="5835" spans="1:4">
      <c r="A5835" s="268">
        <v>105689</v>
      </c>
      <c r="B5835" s="261" t="s">
        <v>6144</v>
      </c>
      <c r="C5835" s="268" t="s">
        <v>138</v>
      </c>
      <c r="D5835" s="283">
        <v>269.97000000000003</v>
      </c>
    </row>
    <row r="5836" spans="1:4">
      <c r="A5836" s="268">
        <v>105579</v>
      </c>
      <c r="B5836" s="261" t="s">
        <v>6145</v>
      </c>
      <c r="C5836" s="268" t="s">
        <v>138</v>
      </c>
      <c r="D5836" s="283">
        <v>115.49</v>
      </c>
    </row>
    <row r="5837" spans="1:4">
      <c r="A5837" s="268">
        <v>105580</v>
      </c>
      <c r="B5837" s="261" t="s">
        <v>6146</v>
      </c>
      <c r="C5837" s="268" t="s">
        <v>138</v>
      </c>
      <c r="D5837" s="283">
        <v>106.08</v>
      </c>
    </row>
    <row r="5838" spans="1:4">
      <c r="A5838" s="268">
        <v>105582</v>
      </c>
      <c r="B5838" s="261" t="s">
        <v>6147</v>
      </c>
      <c r="C5838" s="268" t="s">
        <v>138</v>
      </c>
      <c r="D5838" s="283">
        <v>101.36</v>
      </c>
    </row>
    <row r="5839" spans="1:4">
      <c r="A5839" s="268">
        <v>105638</v>
      </c>
      <c r="B5839" s="261" t="s">
        <v>6148</v>
      </c>
      <c r="C5839" s="268" t="s">
        <v>138</v>
      </c>
      <c r="D5839" s="283">
        <v>144.72999999999999</v>
      </c>
    </row>
    <row r="5840" spans="1:4">
      <c r="A5840" s="268">
        <v>105715</v>
      </c>
      <c r="B5840" s="261" t="s">
        <v>6149</v>
      </c>
      <c r="C5840" s="268" t="s">
        <v>138</v>
      </c>
      <c r="D5840" s="283">
        <v>140.25</v>
      </c>
    </row>
    <row r="5841" spans="1:4">
      <c r="A5841" s="268">
        <v>105717</v>
      </c>
      <c r="B5841" s="261" t="s">
        <v>6150</v>
      </c>
      <c r="C5841" s="268" t="s">
        <v>138</v>
      </c>
      <c r="D5841" s="283">
        <v>137.99</v>
      </c>
    </row>
    <row r="5842" spans="1:4">
      <c r="A5842" s="268">
        <v>105626</v>
      </c>
      <c r="B5842" s="261" t="s">
        <v>6151</v>
      </c>
      <c r="C5842" s="268" t="s">
        <v>138</v>
      </c>
      <c r="D5842" s="283">
        <v>139.57</v>
      </c>
    </row>
    <row r="5843" spans="1:4">
      <c r="A5843" s="268">
        <v>105629</v>
      </c>
      <c r="B5843" s="261" t="s">
        <v>6152</v>
      </c>
      <c r="C5843" s="268" t="s">
        <v>138</v>
      </c>
      <c r="D5843" s="283">
        <v>132.02000000000001</v>
      </c>
    </row>
    <row r="5844" spans="1:4">
      <c r="A5844" s="268">
        <v>105635</v>
      </c>
      <c r="B5844" s="261" t="s">
        <v>6153</v>
      </c>
      <c r="C5844" s="268" t="s">
        <v>138</v>
      </c>
      <c r="D5844" s="283">
        <v>130.94</v>
      </c>
    </row>
    <row r="5845" spans="1:4">
      <c r="A5845" s="268">
        <v>105605</v>
      </c>
      <c r="B5845" s="261" t="s">
        <v>6154</v>
      </c>
      <c r="C5845" s="268" t="s">
        <v>138</v>
      </c>
      <c r="D5845" s="283">
        <v>128.38</v>
      </c>
    </row>
    <row r="5846" spans="1:4">
      <c r="A5846" s="268">
        <v>105613</v>
      </c>
      <c r="B5846" s="261" t="s">
        <v>6155</v>
      </c>
      <c r="C5846" s="268" t="s">
        <v>138</v>
      </c>
      <c r="D5846" s="283">
        <v>125.47</v>
      </c>
    </row>
    <row r="5847" spans="1:4">
      <c r="A5847" s="268">
        <v>105621</v>
      </c>
      <c r="B5847" s="261" t="s">
        <v>6156</v>
      </c>
      <c r="C5847" s="268" t="s">
        <v>138</v>
      </c>
      <c r="D5847" s="283">
        <v>123.39</v>
      </c>
    </row>
    <row r="5848" spans="1:4">
      <c r="A5848" s="268">
        <v>105627</v>
      </c>
      <c r="B5848" s="261" t="s">
        <v>6157</v>
      </c>
      <c r="C5848" s="268" t="s">
        <v>138</v>
      </c>
      <c r="D5848" s="283">
        <v>175.75</v>
      </c>
    </row>
    <row r="5849" spans="1:4">
      <c r="A5849" s="268">
        <v>105630</v>
      </c>
      <c r="B5849" s="261" t="s">
        <v>6158</v>
      </c>
      <c r="C5849" s="268" t="s">
        <v>138</v>
      </c>
      <c r="D5849" s="283">
        <v>168.2</v>
      </c>
    </row>
    <row r="5850" spans="1:4">
      <c r="A5850" s="268">
        <v>105636</v>
      </c>
      <c r="B5850" s="261" t="s">
        <v>6159</v>
      </c>
      <c r="C5850" s="268" t="s">
        <v>138</v>
      </c>
      <c r="D5850" s="283">
        <v>167.12</v>
      </c>
    </row>
    <row r="5851" spans="1:4">
      <c r="A5851" s="268">
        <v>105606</v>
      </c>
      <c r="B5851" s="261" t="s">
        <v>6160</v>
      </c>
      <c r="C5851" s="268" t="s">
        <v>138</v>
      </c>
      <c r="D5851" s="283">
        <v>163.63999999999999</v>
      </c>
    </row>
    <row r="5852" spans="1:4">
      <c r="A5852" s="268">
        <v>105614</v>
      </c>
      <c r="B5852" s="261" t="s">
        <v>6161</v>
      </c>
      <c r="C5852" s="268" t="s">
        <v>138</v>
      </c>
      <c r="D5852" s="283">
        <v>160.72999999999999</v>
      </c>
    </row>
    <row r="5853" spans="1:4">
      <c r="A5853" s="268">
        <v>105622</v>
      </c>
      <c r="B5853" s="261" t="s">
        <v>6162</v>
      </c>
      <c r="C5853" s="268" t="s">
        <v>138</v>
      </c>
      <c r="D5853" s="283">
        <v>158.65</v>
      </c>
    </row>
    <row r="5854" spans="1:4">
      <c r="A5854" s="268">
        <v>105572</v>
      </c>
      <c r="B5854" s="261" t="s">
        <v>6163</v>
      </c>
      <c r="C5854" s="268" t="s">
        <v>138</v>
      </c>
      <c r="D5854" s="283">
        <v>65.239999999999995</v>
      </c>
    </row>
    <row r="5855" spans="1:4">
      <c r="A5855" s="268">
        <v>105574</v>
      </c>
      <c r="B5855" s="261" t="s">
        <v>6164</v>
      </c>
      <c r="C5855" s="268" t="s">
        <v>138</v>
      </c>
      <c r="D5855" s="283">
        <v>57.69</v>
      </c>
    </row>
    <row r="5856" spans="1:4">
      <c r="A5856" s="268">
        <v>105576</v>
      </c>
      <c r="B5856" s="261" t="s">
        <v>6165</v>
      </c>
      <c r="C5856" s="268" t="s">
        <v>138</v>
      </c>
      <c r="D5856" s="283">
        <v>56.61</v>
      </c>
    </row>
    <row r="5857" spans="1:4">
      <c r="A5857" s="268">
        <v>105603</v>
      </c>
      <c r="B5857" s="261" t="s">
        <v>6166</v>
      </c>
      <c r="C5857" s="268" t="s">
        <v>138</v>
      </c>
      <c r="D5857" s="283">
        <v>57.86</v>
      </c>
    </row>
    <row r="5858" spans="1:4">
      <c r="A5858" s="268">
        <v>105611</v>
      </c>
      <c r="B5858" s="261" t="s">
        <v>6167</v>
      </c>
      <c r="C5858" s="268" t="s">
        <v>138</v>
      </c>
      <c r="D5858" s="283">
        <v>54.95</v>
      </c>
    </row>
    <row r="5859" spans="1:4">
      <c r="A5859" s="268">
        <v>105619</v>
      </c>
      <c r="B5859" s="261" t="s">
        <v>6168</v>
      </c>
      <c r="C5859" s="268" t="s">
        <v>138</v>
      </c>
      <c r="D5859" s="283">
        <v>52.87</v>
      </c>
    </row>
    <row r="5860" spans="1:4">
      <c r="A5860" s="268">
        <v>105573</v>
      </c>
      <c r="B5860" s="261" t="s">
        <v>6169</v>
      </c>
      <c r="C5860" s="268" t="s">
        <v>138</v>
      </c>
      <c r="D5860" s="283">
        <v>102.91</v>
      </c>
    </row>
    <row r="5861" spans="1:4">
      <c r="A5861" s="268">
        <v>105628</v>
      </c>
      <c r="B5861" s="261" t="s">
        <v>6170</v>
      </c>
      <c r="C5861" s="268" t="s">
        <v>138</v>
      </c>
      <c r="D5861" s="283">
        <v>95.36</v>
      </c>
    </row>
    <row r="5862" spans="1:4">
      <c r="A5862" s="268">
        <v>105634</v>
      </c>
      <c r="B5862" s="261" t="s">
        <v>6171</v>
      </c>
      <c r="C5862" s="268" t="s">
        <v>138</v>
      </c>
      <c r="D5862" s="283">
        <v>94.28</v>
      </c>
    </row>
    <row r="5863" spans="1:4">
      <c r="A5863" s="268">
        <v>105604</v>
      </c>
      <c r="B5863" s="261" t="s">
        <v>6172</v>
      </c>
      <c r="C5863" s="268" t="s">
        <v>138</v>
      </c>
      <c r="D5863" s="283">
        <v>93.12</v>
      </c>
    </row>
    <row r="5864" spans="1:4">
      <c r="A5864" s="268">
        <v>105612</v>
      </c>
      <c r="B5864" s="261" t="s">
        <v>6173</v>
      </c>
      <c r="C5864" s="268" t="s">
        <v>138</v>
      </c>
      <c r="D5864" s="283">
        <v>90.21</v>
      </c>
    </row>
    <row r="5865" spans="1:4">
      <c r="A5865" s="268">
        <v>105620</v>
      </c>
      <c r="B5865" s="261" t="s">
        <v>6174</v>
      </c>
      <c r="C5865" s="268" t="s">
        <v>138</v>
      </c>
      <c r="D5865" s="283">
        <v>88.13</v>
      </c>
    </row>
    <row r="5866" spans="1:4">
      <c r="A5866" s="268">
        <v>105586</v>
      </c>
      <c r="B5866" s="261" t="s">
        <v>6175</v>
      </c>
      <c r="C5866" s="268" t="s">
        <v>138</v>
      </c>
      <c r="D5866" s="283">
        <v>141.13</v>
      </c>
    </row>
    <row r="5867" spans="1:4">
      <c r="A5867" s="268">
        <v>105587</v>
      </c>
      <c r="B5867" s="261" t="s">
        <v>6176</v>
      </c>
      <c r="C5867" s="268" t="s">
        <v>138</v>
      </c>
      <c r="D5867" s="283">
        <v>128.16</v>
      </c>
    </row>
    <row r="5868" spans="1:4">
      <c r="A5868" s="268">
        <v>105589</v>
      </c>
      <c r="B5868" s="261" t="s">
        <v>6177</v>
      </c>
      <c r="C5868" s="268" t="s">
        <v>138</v>
      </c>
      <c r="D5868" s="283">
        <v>126.96</v>
      </c>
    </row>
    <row r="5869" spans="1:4">
      <c r="A5869" s="268">
        <v>105584</v>
      </c>
      <c r="B5869" s="261" t="s">
        <v>6178</v>
      </c>
      <c r="C5869" s="268" t="s">
        <v>138</v>
      </c>
      <c r="D5869" s="283">
        <v>175.54</v>
      </c>
    </row>
    <row r="5870" spans="1:4">
      <c r="A5870" s="268">
        <v>105720</v>
      </c>
      <c r="B5870" s="261" t="s">
        <v>6179</v>
      </c>
      <c r="C5870" s="268" t="s">
        <v>138</v>
      </c>
      <c r="D5870" s="283">
        <v>168.35</v>
      </c>
    </row>
    <row r="5871" spans="1:4">
      <c r="A5871" s="268">
        <v>105722</v>
      </c>
      <c r="B5871" s="261" t="s">
        <v>6180</v>
      </c>
      <c r="C5871" s="268" t="s">
        <v>138</v>
      </c>
      <c r="D5871" s="283">
        <v>168.76</v>
      </c>
    </row>
    <row r="5872" spans="1:4">
      <c r="A5872" s="268">
        <v>105593</v>
      </c>
      <c r="B5872" s="261" t="s">
        <v>6181</v>
      </c>
      <c r="C5872" s="268" t="s">
        <v>138</v>
      </c>
      <c r="D5872" s="283">
        <v>126.22</v>
      </c>
    </row>
    <row r="5873" spans="1:4">
      <c r="A5873" s="268">
        <v>105594</v>
      </c>
      <c r="B5873" s="261" t="s">
        <v>6182</v>
      </c>
      <c r="C5873" s="268" t="s">
        <v>138</v>
      </c>
      <c r="D5873" s="283">
        <v>113.25</v>
      </c>
    </row>
    <row r="5874" spans="1:4">
      <c r="A5874" s="268">
        <v>105596</v>
      </c>
      <c r="B5874" s="261" t="s">
        <v>6183</v>
      </c>
      <c r="C5874" s="268" t="s">
        <v>138</v>
      </c>
      <c r="D5874" s="283">
        <v>112.05</v>
      </c>
    </row>
    <row r="5875" spans="1:4">
      <c r="A5875" s="268">
        <v>105591</v>
      </c>
      <c r="B5875" s="261" t="s">
        <v>6184</v>
      </c>
      <c r="C5875" s="268" t="s">
        <v>138</v>
      </c>
      <c r="D5875" s="283">
        <v>152.87</v>
      </c>
    </row>
    <row r="5876" spans="1:4">
      <c r="A5876" s="268">
        <v>105724</v>
      </c>
      <c r="B5876" s="261" t="s">
        <v>6185</v>
      </c>
      <c r="C5876" s="268" t="s">
        <v>138</v>
      </c>
      <c r="D5876" s="283">
        <v>145.68</v>
      </c>
    </row>
    <row r="5877" spans="1:4">
      <c r="A5877" s="268">
        <v>105726</v>
      </c>
      <c r="B5877" s="261" t="s">
        <v>6186</v>
      </c>
      <c r="C5877" s="268" t="s">
        <v>138</v>
      </c>
      <c r="D5877" s="283">
        <v>146.09</v>
      </c>
    </row>
    <row r="5878" spans="1:4">
      <c r="A5878" s="268">
        <v>105567</v>
      </c>
      <c r="B5878" s="261" t="s">
        <v>6187</v>
      </c>
      <c r="C5878" s="268" t="s">
        <v>138</v>
      </c>
      <c r="D5878" s="283">
        <v>14.31</v>
      </c>
    </row>
    <row r="5879" spans="1:4">
      <c r="A5879" s="268">
        <v>105568</v>
      </c>
      <c r="B5879" s="261" t="s">
        <v>6188</v>
      </c>
      <c r="C5879" s="268" t="s">
        <v>138</v>
      </c>
      <c r="D5879" s="283">
        <v>11.4</v>
      </c>
    </row>
    <row r="5880" spans="1:4">
      <c r="A5880" s="268">
        <v>105570</v>
      </c>
      <c r="B5880" s="261" t="s">
        <v>6189</v>
      </c>
      <c r="C5880" s="268" t="s">
        <v>138</v>
      </c>
      <c r="D5880" s="283">
        <v>9.43</v>
      </c>
    </row>
    <row r="5881" spans="1:4">
      <c r="A5881" s="268">
        <v>100575</v>
      </c>
      <c r="B5881" s="261" t="s">
        <v>6190</v>
      </c>
      <c r="C5881" s="268" t="s">
        <v>147</v>
      </c>
      <c r="D5881" s="283">
        <v>0.54</v>
      </c>
    </row>
    <row r="5882" spans="1:4">
      <c r="A5882" s="268">
        <v>100577</v>
      </c>
      <c r="B5882" s="261" t="s">
        <v>6191</v>
      </c>
      <c r="C5882" s="268" t="s">
        <v>147</v>
      </c>
      <c r="D5882" s="283">
        <v>1.39</v>
      </c>
    </row>
    <row r="5883" spans="1:4">
      <c r="A5883" s="268">
        <v>105598</v>
      </c>
      <c r="B5883" s="261" t="s">
        <v>6192</v>
      </c>
      <c r="C5883" s="268" t="s">
        <v>147</v>
      </c>
      <c r="D5883" s="283">
        <v>1.85</v>
      </c>
    </row>
    <row r="5884" spans="1:4">
      <c r="A5884" s="268">
        <v>100576</v>
      </c>
      <c r="B5884" s="261" t="s">
        <v>6193</v>
      </c>
      <c r="C5884" s="268" t="s">
        <v>147</v>
      </c>
      <c r="D5884" s="283">
        <v>2.7</v>
      </c>
    </row>
    <row r="5885" spans="1:4">
      <c r="A5885" s="268">
        <v>105597</v>
      </c>
      <c r="B5885" s="261" t="s">
        <v>6194</v>
      </c>
      <c r="C5885" s="268" t="s">
        <v>147</v>
      </c>
      <c r="D5885" s="283">
        <v>3.68</v>
      </c>
    </row>
    <row r="5886" spans="1:4">
      <c r="A5886" s="268">
        <v>102730</v>
      </c>
      <c r="B5886" s="261" t="s">
        <v>6195</v>
      </c>
      <c r="C5886" s="268" t="s">
        <v>152</v>
      </c>
      <c r="D5886" s="283">
        <v>11.29</v>
      </c>
    </row>
    <row r="5887" spans="1:4">
      <c r="A5887" s="268">
        <v>102731</v>
      </c>
      <c r="B5887" s="261" t="s">
        <v>6196</v>
      </c>
      <c r="C5887" s="268" t="s">
        <v>152</v>
      </c>
      <c r="D5887" s="283">
        <v>9.43</v>
      </c>
    </row>
    <row r="5888" spans="1:4">
      <c r="A5888" s="268">
        <v>102732</v>
      </c>
      <c r="B5888" s="261" t="s">
        <v>6197</v>
      </c>
      <c r="C5888" s="268" t="s">
        <v>152</v>
      </c>
      <c r="D5888" s="283">
        <v>8.8000000000000007</v>
      </c>
    </row>
    <row r="5889" spans="1:4">
      <c r="A5889" s="268">
        <v>102733</v>
      </c>
      <c r="B5889" s="261" t="s">
        <v>6198</v>
      </c>
      <c r="C5889" s="268" t="s">
        <v>152</v>
      </c>
      <c r="D5889" s="283">
        <v>9.7200000000000006</v>
      </c>
    </row>
    <row r="5890" spans="1:4">
      <c r="A5890" s="268">
        <v>102728</v>
      </c>
      <c r="B5890" s="261" t="s">
        <v>6199</v>
      </c>
      <c r="C5890" s="268" t="s">
        <v>152</v>
      </c>
      <c r="D5890" s="283">
        <v>13.94</v>
      </c>
    </row>
    <row r="5891" spans="1:4">
      <c r="A5891" s="268">
        <v>102729</v>
      </c>
      <c r="B5891" s="261" t="s">
        <v>6200</v>
      </c>
      <c r="C5891" s="268" t="s">
        <v>152</v>
      </c>
      <c r="D5891" s="283">
        <v>12.8</v>
      </c>
    </row>
    <row r="5892" spans="1:4">
      <c r="A5892" s="268">
        <v>102734</v>
      </c>
      <c r="B5892" s="261" t="s">
        <v>6201</v>
      </c>
      <c r="C5892" s="268" t="s">
        <v>152</v>
      </c>
      <c r="D5892" s="283">
        <v>12.98</v>
      </c>
    </row>
    <row r="5893" spans="1:4">
      <c r="A5893" s="268">
        <v>102735</v>
      </c>
      <c r="B5893" s="261" t="s">
        <v>6202</v>
      </c>
      <c r="C5893" s="268" t="s">
        <v>152</v>
      </c>
      <c r="D5893" s="283">
        <v>11.95</v>
      </c>
    </row>
    <row r="5894" spans="1:4">
      <c r="A5894" s="268">
        <v>102765</v>
      </c>
      <c r="B5894" s="261" t="s">
        <v>6203</v>
      </c>
      <c r="C5894" s="268" t="s">
        <v>347</v>
      </c>
      <c r="D5894" s="283">
        <v>16058.48</v>
      </c>
    </row>
    <row r="5895" spans="1:4">
      <c r="A5895" s="268">
        <v>102795</v>
      </c>
      <c r="B5895" s="261" t="s">
        <v>6204</v>
      </c>
      <c r="C5895" s="268" t="s">
        <v>347</v>
      </c>
      <c r="D5895" s="283">
        <v>28159.09</v>
      </c>
    </row>
    <row r="5896" spans="1:4">
      <c r="A5896" s="268">
        <v>102766</v>
      </c>
      <c r="B5896" s="261" t="s">
        <v>6205</v>
      </c>
      <c r="C5896" s="268" t="s">
        <v>347</v>
      </c>
      <c r="D5896" s="283">
        <v>24170.47</v>
      </c>
    </row>
    <row r="5897" spans="1:4">
      <c r="A5897" s="268">
        <v>102796</v>
      </c>
      <c r="B5897" s="261" t="s">
        <v>6206</v>
      </c>
      <c r="C5897" s="268" t="s">
        <v>347</v>
      </c>
      <c r="D5897" s="283">
        <v>45194.53</v>
      </c>
    </row>
    <row r="5898" spans="1:4">
      <c r="A5898" s="268">
        <v>102767</v>
      </c>
      <c r="B5898" s="261" t="s">
        <v>6207</v>
      </c>
      <c r="C5898" s="268" t="s">
        <v>347</v>
      </c>
      <c r="D5898" s="283">
        <v>33723.53</v>
      </c>
    </row>
    <row r="5899" spans="1:4">
      <c r="A5899" s="268">
        <v>102797</v>
      </c>
      <c r="B5899" s="261" t="s">
        <v>6208</v>
      </c>
      <c r="C5899" s="268" t="s">
        <v>347</v>
      </c>
      <c r="D5899" s="283">
        <v>63915.56</v>
      </c>
    </row>
    <row r="5900" spans="1:4">
      <c r="A5900" s="268">
        <v>102768</v>
      </c>
      <c r="B5900" s="261" t="s">
        <v>6209</v>
      </c>
      <c r="C5900" s="268" t="s">
        <v>347</v>
      </c>
      <c r="D5900" s="283">
        <v>47038.64</v>
      </c>
    </row>
    <row r="5901" spans="1:4">
      <c r="A5901" s="268">
        <v>102798</v>
      </c>
      <c r="B5901" s="261" t="s">
        <v>6210</v>
      </c>
      <c r="C5901" s="268" t="s">
        <v>347</v>
      </c>
      <c r="D5901" s="283">
        <v>78181.83</v>
      </c>
    </row>
    <row r="5902" spans="1:4">
      <c r="A5902" s="268">
        <v>102744</v>
      </c>
      <c r="B5902" s="261" t="s">
        <v>6211</v>
      </c>
      <c r="C5902" s="268" t="s">
        <v>347</v>
      </c>
      <c r="D5902" s="283">
        <v>6722.94</v>
      </c>
    </row>
    <row r="5903" spans="1:4">
      <c r="A5903" s="268">
        <v>102755</v>
      </c>
      <c r="B5903" s="261" t="s">
        <v>6212</v>
      </c>
      <c r="C5903" s="268" t="s">
        <v>347</v>
      </c>
      <c r="D5903" s="283">
        <v>10376.049999999999</v>
      </c>
    </row>
    <row r="5904" spans="1:4">
      <c r="A5904" s="268">
        <v>102782</v>
      </c>
      <c r="B5904" s="261" t="s">
        <v>6213</v>
      </c>
      <c r="C5904" s="268" t="s">
        <v>347</v>
      </c>
      <c r="D5904" s="283">
        <v>13757.92</v>
      </c>
    </row>
    <row r="5905" spans="1:4">
      <c r="A5905" s="268">
        <v>102745</v>
      </c>
      <c r="B5905" s="261" t="s">
        <v>6214</v>
      </c>
      <c r="C5905" s="268" t="s">
        <v>347</v>
      </c>
      <c r="D5905" s="283">
        <v>9434.2900000000009</v>
      </c>
    </row>
    <row r="5906" spans="1:4">
      <c r="A5906" s="268">
        <v>102756</v>
      </c>
      <c r="B5906" s="261" t="s">
        <v>6215</v>
      </c>
      <c r="C5906" s="268" t="s">
        <v>347</v>
      </c>
      <c r="D5906" s="283">
        <v>15377.01</v>
      </c>
    </row>
    <row r="5907" spans="1:4">
      <c r="A5907" s="268">
        <v>102783</v>
      </c>
      <c r="B5907" s="261" t="s">
        <v>6216</v>
      </c>
      <c r="C5907" s="268" t="s">
        <v>347</v>
      </c>
      <c r="D5907" s="283">
        <v>18276.82</v>
      </c>
    </row>
    <row r="5908" spans="1:4">
      <c r="A5908" s="268">
        <v>102746</v>
      </c>
      <c r="B5908" s="261" t="s">
        <v>6217</v>
      </c>
      <c r="C5908" s="268" t="s">
        <v>347</v>
      </c>
      <c r="D5908" s="283">
        <v>16335.87</v>
      </c>
    </row>
    <row r="5909" spans="1:4">
      <c r="A5909" s="268">
        <v>102757</v>
      </c>
      <c r="B5909" s="261" t="s">
        <v>6218</v>
      </c>
      <c r="C5909" s="268" t="s">
        <v>347</v>
      </c>
      <c r="D5909" s="283">
        <v>28580.6</v>
      </c>
    </row>
    <row r="5910" spans="1:4">
      <c r="A5910" s="268">
        <v>102784</v>
      </c>
      <c r="B5910" s="261" t="s">
        <v>6219</v>
      </c>
      <c r="C5910" s="268" t="s">
        <v>347</v>
      </c>
      <c r="D5910" s="283">
        <v>27724.42</v>
      </c>
    </row>
    <row r="5911" spans="1:4">
      <c r="A5911" s="268">
        <v>102779</v>
      </c>
      <c r="B5911" s="261" t="s">
        <v>6220</v>
      </c>
      <c r="C5911" s="268" t="s">
        <v>347</v>
      </c>
      <c r="D5911" s="283">
        <v>7289.26</v>
      </c>
    </row>
    <row r="5912" spans="1:4">
      <c r="A5912" s="268">
        <v>102780</v>
      </c>
      <c r="B5912" s="261" t="s">
        <v>6221</v>
      </c>
      <c r="C5912" s="268" t="s">
        <v>347</v>
      </c>
      <c r="D5912" s="283">
        <v>8385.6</v>
      </c>
    </row>
    <row r="5913" spans="1:4">
      <c r="A5913" s="268">
        <v>102743</v>
      </c>
      <c r="B5913" s="261" t="s">
        <v>6222</v>
      </c>
      <c r="C5913" s="268" t="s">
        <v>347</v>
      </c>
      <c r="D5913" s="283">
        <v>4496.6899999999996</v>
      </c>
    </row>
    <row r="5914" spans="1:4">
      <c r="A5914" s="268">
        <v>102781</v>
      </c>
      <c r="B5914" s="261" t="s">
        <v>6223</v>
      </c>
      <c r="C5914" s="268" t="s">
        <v>347</v>
      </c>
      <c r="D5914" s="283">
        <v>12452.61</v>
      </c>
    </row>
    <row r="5915" spans="1:4">
      <c r="A5915" s="268">
        <v>102761</v>
      </c>
      <c r="B5915" s="261" t="s">
        <v>6224</v>
      </c>
      <c r="C5915" s="268" t="s">
        <v>347</v>
      </c>
      <c r="D5915" s="283">
        <v>12842.2</v>
      </c>
    </row>
    <row r="5916" spans="1:4">
      <c r="A5916" s="268">
        <v>102791</v>
      </c>
      <c r="B5916" s="261" t="s">
        <v>6225</v>
      </c>
      <c r="C5916" s="268" t="s">
        <v>347</v>
      </c>
      <c r="D5916" s="283">
        <v>26406.74</v>
      </c>
    </row>
    <row r="5917" spans="1:4">
      <c r="A5917" s="268">
        <v>102762</v>
      </c>
      <c r="B5917" s="261" t="s">
        <v>6226</v>
      </c>
      <c r="C5917" s="268" t="s">
        <v>347</v>
      </c>
      <c r="D5917" s="283">
        <v>19820.87</v>
      </c>
    </row>
    <row r="5918" spans="1:4">
      <c r="A5918" s="268">
        <v>102792</v>
      </c>
      <c r="B5918" s="261" t="s">
        <v>6227</v>
      </c>
      <c r="C5918" s="268" t="s">
        <v>347</v>
      </c>
      <c r="D5918" s="283">
        <v>42768.56</v>
      </c>
    </row>
    <row r="5919" spans="1:4">
      <c r="A5919" s="268">
        <v>102763</v>
      </c>
      <c r="B5919" s="261" t="s">
        <v>6228</v>
      </c>
      <c r="C5919" s="268" t="s">
        <v>347</v>
      </c>
      <c r="D5919" s="283">
        <v>27511.119999999999</v>
      </c>
    </row>
    <row r="5920" spans="1:4">
      <c r="A5920" s="268">
        <v>102793</v>
      </c>
      <c r="B5920" s="261" t="s">
        <v>6229</v>
      </c>
      <c r="C5920" s="268" t="s">
        <v>347</v>
      </c>
      <c r="D5920" s="283">
        <v>57252.46</v>
      </c>
    </row>
    <row r="5921" spans="1:4">
      <c r="A5921" s="268">
        <v>102764</v>
      </c>
      <c r="B5921" s="261" t="s">
        <v>6230</v>
      </c>
      <c r="C5921" s="268" t="s">
        <v>347</v>
      </c>
      <c r="D5921" s="283">
        <v>38731.89</v>
      </c>
    </row>
    <row r="5922" spans="1:4">
      <c r="A5922" s="268">
        <v>102794</v>
      </c>
      <c r="B5922" s="261" t="s">
        <v>6231</v>
      </c>
      <c r="C5922" s="268" t="s">
        <v>347</v>
      </c>
      <c r="D5922" s="283">
        <v>81948.160000000003</v>
      </c>
    </row>
    <row r="5923" spans="1:4">
      <c r="A5923" s="268">
        <v>102740</v>
      </c>
      <c r="B5923" s="261" t="s">
        <v>6232</v>
      </c>
      <c r="C5923" s="268" t="s">
        <v>347</v>
      </c>
      <c r="D5923" s="283">
        <v>5532.12</v>
      </c>
    </row>
    <row r="5924" spans="1:4">
      <c r="A5924" s="268">
        <v>102752</v>
      </c>
      <c r="B5924" s="261" t="s">
        <v>6233</v>
      </c>
      <c r="C5924" s="268" t="s">
        <v>347</v>
      </c>
      <c r="D5924" s="283">
        <v>7421.95</v>
      </c>
    </row>
    <row r="5925" spans="1:4">
      <c r="A5925" s="268">
        <v>102776</v>
      </c>
      <c r="B5925" s="261" t="s">
        <v>6234</v>
      </c>
      <c r="C5925" s="268" t="s">
        <v>347</v>
      </c>
      <c r="D5925" s="283">
        <v>10904.38</v>
      </c>
    </row>
    <row r="5926" spans="1:4">
      <c r="A5926" s="268">
        <v>102741</v>
      </c>
      <c r="B5926" s="261" t="s">
        <v>6235</v>
      </c>
      <c r="C5926" s="268" t="s">
        <v>347</v>
      </c>
      <c r="D5926" s="283">
        <v>7754.39</v>
      </c>
    </row>
    <row r="5927" spans="1:4">
      <c r="A5927" s="268">
        <v>102753</v>
      </c>
      <c r="B5927" s="261" t="s">
        <v>6236</v>
      </c>
      <c r="C5927" s="268" t="s">
        <v>347</v>
      </c>
      <c r="D5927" s="283">
        <v>10965.55</v>
      </c>
    </row>
    <row r="5928" spans="1:4">
      <c r="A5928" s="268">
        <v>102777</v>
      </c>
      <c r="B5928" s="261" t="s">
        <v>6237</v>
      </c>
      <c r="C5928" s="268" t="s">
        <v>347</v>
      </c>
      <c r="D5928" s="283">
        <v>16519.62</v>
      </c>
    </row>
    <row r="5929" spans="1:4">
      <c r="A5929" s="268">
        <v>102742</v>
      </c>
      <c r="B5929" s="261" t="s">
        <v>6238</v>
      </c>
      <c r="C5929" s="268" t="s">
        <v>347</v>
      </c>
      <c r="D5929" s="283">
        <v>13412.06</v>
      </c>
    </row>
    <row r="5930" spans="1:4">
      <c r="A5930" s="268">
        <v>102754</v>
      </c>
      <c r="B5930" s="261" t="s">
        <v>6239</v>
      </c>
      <c r="C5930" s="268" t="s">
        <v>347</v>
      </c>
      <c r="D5930" s="283">
        <v>20828.490000000002</v>
      </c>
    </row>
    <row r="5931" spans="1:4">
      <c r="A5931" s="268">
        <v>102778</v>
      </c>
      <c r="B5931" s="261" t="s">
        <v>6240</v>
      </c>
      <c r="C5931" s="268" t="s">
        <v>347</v>
      </c>
      <c r="D5931" s="283">
        <v>23989.49</v>
      </c>
    </row>
    <row r="5932" spans="1:4">
      <c r="A5932" s="268">
        <v>102737</v>
      </c>
      <c r="B5932" s="261" t="s">
        <v>6241</v>
      </c>
      <c r="C5932" s="268" t="s">
        <v>347</v>
      </c>
      <c r="D5932" s="283">
        <v>1082.74</v>
      </c>
    </row>
    <row r="5933" spans="1:4">
      <c r="A5933" s="268">
        <v>102773</v>
      </c>
      <c r="B5933" s="261" t="s">
        <v>6242</v>
      </c>
      <c r="C5933" s="268" t="s">
        <v>347</v>
      </c>
      <c r="D5933" s="283">
        <v>7289.26</v>
      </c>
    </row>
    <row r="5934" spans="1:4">
      <c r="A5934" s="268">
        <v>102738</v>
      </c>
      <c r="B5934" s="261" t="s">
        <v>6243</v>
      </c>
      <c r="C5934" s="268" t="s">
        <v>347</v>
      </c>
      <c r="D5934" s="283">
        <v>2212.94</v>
      </c>
    </row>
    <row r="5935" spans="1:4">
      <c r="A5935" s="268">
        <v>102750</v>
      </c>
      <c r="B5935" s="261" t="s">
        <v>6244</v>
      </c>
      <c r="C5935" s="268" t="s">
        <v>347</v>
      </c>
      <c r="D5935" s="283">
        <v>2695.97</v>
      </c>
    </row>
    <row r="5936" spans="1:4">
      <c r="A5936" s="268">
        <v>102774</v>
      </c>
      <c r="B5936" s="261" t="s">
        <v>6245</v>
      </c>
      <c r="C5936" s="268" t="s">
        <v>347</v>
      </c>
      <c r="D5936" s="283">
        <v>7289.26</v>
      </c>
    </row>
    <row r="5937" spans="1:4">
      <c r="A5937" s="268">
        <v>102739</v>
      </c>
      <c r="B5937" s="261" t="s">
        <v>6246</v>
      </c>
      <c r="C5937" s="268" t="s">
        <v>347</v>
      </c>
      <c r="D5937" s="283">
        <v>3697.05</v>
      </c>
    </row>
    <row r="5938" spans="1:4">
      <c r="A5938" s="268">
        <v>102751</v>
      </c>
      <c r="B5938" s="261" t="s">
        <v>6247</v>
      </c>
      <c r="C5938" s="268" t="s">
        <v>347</v>
      </c>
      <c r="D5938" s="283">
        <v>4669.04</v>
      </c>
    </row>
    <row r="5939" spans="1:4">
      <c r="A5939" s="268">
        <v>102775</v>
      </c>
      <c r="B5939" s="261" t="s">
        <v>6248</v>
      </c>
      <c r="C5939" s="268" t="s">
        <v>347</v>
      </c>
      <c r="D5939" s="283">
        <v>10904.38</v>
      </c>
    </row>
    <row r="5940" spans="1:4">
      <c r="A5940" s="268">
        <v>102769</v>
      </c>
      <c r="B5940" s="261" t="s">
        <v>6249</v>
      </c>
      <c r="C5940" s="268" t="s">
        <v>347</v>
      </c>
      <c r="D5940" s="283">
        <v>18636.62</v>
      </c>
    </row>
    <row r="5941" spans="1:4">
      <c r="A5941" s="268">
        <v>102799</v>
      </c>
      <c r="B5941" s="261" t="s">
        <v>6250</v>
      </c>
      <c r="C5941" s="268" t="s">
        <v>347</v>
      </c>
      <c r="D5941" s="283">
        <v>28761.61</v>
      </c>
    </row>
    <row r="5942" spans="1:4">
      <c r="A5942" s="268">
        <v>102770</v>
      </c>
      <c r="B5942" s="261" t="s">
        <v>6251</v>
      </c>
      <c r="C5942" s="268" t="s">
        <v>347</v>
      </c>
      <c r="D5942" s="283">
        <v>28568.080000000002</v>
      </c>
    </row>
    <row r="5943" spans="1:4">
      <c r="A5943" s="268">
        <v>102800</v>
      </c>
      <c r="B5943" s="261" t="s">
        <v>6252</v>
      </c>
      <c r="C5943" s="268" t="s">
        <v>347</v>
      </c>
      <c r="D5943" s="283">
        <v>49609.06</v>
      </c>
    </row>
    <row r="5944" spans="1:4">
      <c r="A5944" s="268">
        <v>102771</v>
      </c>
      <c r="B5944" s="261" t="s">
        <v>6253</v>
      </c>
      <c r="C5944" s="268" t="s">
        <v>347</v>
      </c>
      <c r="D5944" s="283">
        <v>39845.78</v>
      </c>
    </row>
    <row r="5945" spans="1:4">
      <c r="A5945" s="268">
        <v>102801</v>
      </c>
      <c r="B5945" s="261" t="s">
        <v>6254</v>
      </c>
      <c r="C5945" s="268" t="s">
        <v>347</v>
      </c>
      <c r="D5945" s="283">
        <v>69244.240000000005</v>
      </c>
    </row>
    <row r="5946" spans="1:4">
      <c r="A5946" s="268">
        <v>102772</v>
      </c>
      <c r="B5946" s="261" t="s">
        <v>6255</v>
      </c>
      <c r="C5946" s="268" t="s">
        <v>347</v>
      </c>
      <c r="D5946" s="283">
        <v>55880.2</v>
      </c>
    </row>
    <row r="5947" spans="1:4">
      <c r="A5947" s="268">
        <v>102802</v>
      </c>
      <c r="B5947" s="261" t="s">
        <v>6256</v>
      </c>
      <c r="C5947" s="268" t="s">
        <v>347</v>
      </c>
      <c r="D5947" s="283">
        <v>83004.61</v>
      </c>
    </row>
    <row r="5948" spans="1:4">
      <c r="A5948" s="268">
        <v>102747</v>
      </c>
      <c r="B5948" s="261" t="s">
        <v>6257</v>
      </c>
      <c r="C5948" s="268" t="s">
        <v>347</v>
      </c>
      <c r="D5948" s="283">
        <v>8357.43</v>
      </c>
    </row>
    <row r="5949" spans="1:4">
      <c r="A5949" s="268">
        <v>102758</v>
      </c>
      <c r="B5949" s="261" t="s">
        <v>6258</v>
      </c>
      <c r="C5949" s="268" t="s">
        <v>347</v>
      </c>
      <c r="D5949" s="283">
        <v>13343.55</v>
      </c>
    </row>
    <row r="5950" spans="1:4">
      <c r="A5950" s="268">
        <v>102788</v>
      </c>
      <c r="B5950" s="261" t="s">
        <v>6259</v>
      </c>
      <c r="C5950" s="268" t="s">
        <v>347</v>
      </c>
      <c r="D5950" s="283">
        <v>15017.68</v>
      </c>
    </row>
    <row r="5951" spans="1:4">
      <c r="A5951" s="268">
        <v>102748</v>
      </c>
      <c r="B5951" s="261" t="s">
        <v>6260</v>
      </c>
      <c r="C5951" s="268" t="s">
        <v>347</v>
      </c>
      <c r="D5951" s="283">
        <v>11677.13</v>
      </c>
    </row>
    <row r="5952" spans="1:4">
      <c r="A5952" s="268">
        <v>102759</v>
      </c>
      <c r="B5952" s="261" t="s">
        <v>6261</v>
      </c>
      <c r="C5952" s="268" t="s">
        <v>347</v>
      </c>
      <c r="D5952" s="283">
        <v>19808.830000000002</v>
      </c>
    </row>
    <row r="5953" spans="1:4">
      <c r="A5953" s="268">
        <v>102789</v>
      </c>
      <c r="B5953" s="261" t="s">
        <v>6262</v>
      </c>
      <c r="C5953" s="268" t="s">
        <v>347</v>
      </c>
      <c r="D5953" s="283">
        <v>19760.73</v>
      </c>
    </row>
    <row r="5954" spans="1:4">
      <c r="A5954" s="268">
        <v>102749</v>
      </c>
      <c r="B5954" s="261" t="s">
        <v>6263</v>
      </c>
      <c r="C5954" s="268" t="s">
        <v>347</v>
      </c>
      <c r="D5954" s="283">
        <v>20027.400000000001</v>
      </c>
    </row>
    <row r="5955" spans="1:4">
      <c r="A5955" s="268">
        <v>102760</v>
      </c>
      <c r="B5955" s="261" t="s">
        <v>6264</v>
      </c>
      <c r="C5955" s="268" t="s">
        <v>347</v>
      </c>
      <c r="D5955" s="283">
        <v>36477.919999999998</v>
      </c>
    </row>
    <row r="5956" spans="1:4">
      <c r="A5956" s="268">
        <v>102790</v>
      </c>
      <c r="B5956" s="261" t="s">
        <v>6265</v>
      </c>
      <c r="C5956" s="268" t="s">
        <v>347</v>
      </c>
      <c r="D5956" s="283">
        <v>32218.48</v>
      </c>
    </row>
    <row r="5957" spans="1:4">
      <c r="A5957" s="268">
        <v>102785</v>
      </c>
      <c r="B5957" s="261" t="s">
        <v>6266</v>
      </c>
      <c r="C5957" s="268" t="s">
        <v>347</v>
      </c>
      <c r="D5957" s="283">
        <v>8385.6</v>
      </c>
    </row>
    <row r="5958" spans="1:4">
      <c r="A5958" s="268">
        <v>102786</v>
      </c>
      <c r="B5958" s="261" t="s">
        <v>6267</v>
      </c>
      <c r="C5958" s="268" t="s">
        <v>347</v>
      </c>
      <c r="D5958" s="283">
        <v>9239.02</v>
      </c>
    </row>
    <row r="5959" spans="1:4">
      <c r="A5959" s="268">
        <v>102787</v>
      </c>
      <c r="B5959" s="261" t="s">
        <v>6268</v>
      </c>
      <c r="C5959" s="268" t="s">
        <v>347</v>
      </c>
      <c r="D5959" s="283">
        <v>13757.92</v>
      </c>
    </row>
    <row r="5960" spans="1:4">
      <c r="A5960" s="268">
        <v>102736</v>
      </c>
      <c r="B5960" s="261" t="s">
        <v>6269</v>
      </c>
      <c r="C5960" s="268" t="s">
        <v>138</v>
      </c>
      <c r="D5960" s="283">
        <v>667.35</v>
      </c>
    </row>
    <row r="5961" spans="1:4">
      <c r="A5961" s="268">
        <v>102727</v>
      </c>
      <c r="B5961" s="261" t="s">
        <v>6270</v>
      </c>
      <c r="C5961" s="268" t="s">
        <v>147</v>
      </c>
      <c r="D5961" s="283">
        <v>98.66</v>
      </c>
    </row>
    <row r="5962" spans="1:4">
      <c r="A5962" s="268">
        <v>102111</v>
      </c>
      <c r="B5962" s="261" t="s">
        <v>6271</v>
      </c>
      <c r="C5962" s="268" t="s">
        <v>347</v>
      </c>
      <c r="D5962" s="283">
        <v>824.88</v>
      </c>
    </row>
    <row r="5963" spans="1:4">
      <c r="A5963" s="268">
        <v>102113</v>
      </c>
      <c r="B5963" s="261" t="s">
        <v>6272</v>
      </c>
      <c r="C5963" s="268" t="s">
        <v>347</v>
      </c>
      <c r="D5963" s="283">
        <v>1256.73</v>
      </c>
    </row>
    <row r="5964" spans="1:4">
      <c r="A5964" s="268">
        <v>102116</v>
      </c>
      <c r="B5964" s="261" t="s">
        <v>6273</v>
      </c>
      <c r="C5964" s="268" t="s">
        <v>347</v>
      </c>
      <c r="D5964" s="283">
        <v>1336.72</v>
      </c>
    </row>
    <row r="5965" spans="1:4">
      <c r="A5965" s="268">
        <v>102132</v>
      </c>
      <c r="B5965" s="261" t="s">
        <v>6274</v>
      </c>
      <c r="C5965" s="268" t="s">
        <v>347</v>
      </c>
      <c r="D5965" s="283">
        <v>0</v>
      </c>
    </row>
    <row r="5966" spans="1:4">
      <c r="A5966" s="268">
        <v>102115</v>
      </c>
      <c r="B5966" s="261" t="s">
        <v>6275</v>
      </c>
      <c r="C5966" s="268" t="s">
        <v>347</v>
      </c>
      <c r="D5966" s="283">
        <v>2081.31</v>
      </c>
    </row>
    <row r="5967" spans="1:4">
      <c r="A5967" s="268">
        <v>102122</v>
      </c>
      <c r="B5967" s="261" t="s">
        <v>6276</v>
      </c>
      <c r="C5967" s="268" t="s">
        <v>347</v>
      </c>
      <c r="D5967" s="283">
        <v>5815.64</v>
      </c>
    </row>
    <row r="5968" spans="1:4">
      <c r="A5968" s="268">
        <v>102118</v>
      </c>
      <c r="B5968" s="261" t="s">
        <v>6277</v>
      </c>
      <c r="C5968" s="268" t="s">
        <v>347</v>
      </c>
      <c r="D5968" s="283">
        <v>1786.66</v>
      </c>
    </row>
    <row r="5969" spans="1:4">
      <c r="A5969" s="268">
        <v>102133</v>
      </c>
      <c r="B5969" s="261" t="s">
        <v>6278</v>
      </c>
      <c r="C5969" s="268" t="s">
        <v>347</v>
      </c>
      <c r="D5969" s="283">
        <v>0</v>
      </c>
    </row>
    <row r="5970" spans="1:4">
      <c r="A5970" s="268">
        <v>102126</v>
      </c>
      <c r="B5970" s="261" t="s">
        <v>6279</v>
      </c>
      <c r="C5970" s="268" t="s">
        <v>347</v>
      </c>
      <c r="D5970" s="283">
        <v>7374.94</v>
      </c>
    </row>
    <row r="5971" spans="1:4">
      <c r="A5971" s="268">
        <v>102137</v>
      </c>
      <c r="B5971" s="261" t="s">
        <v>6280</v>
      </c>
      <c r="C5971" s="268" t="s">
        <v>347</v>
      </c>
      <c r="D5971" s="283">
        <v>127.09</v>
      </c>
    </row>
    <row r="5972" spans="1:4">
      <c r="A5972" s="268">
        <v>106258</v>
      </c>
      <c r="B5972" s="261" t="s">
        <v>6281</v>
      </c>
      <c r="C5972" s="268" t="s">
        <v>347</v>
      </c>
      <c r="D5972" s="283">
        <v>0</v>
      </c>
    </row>
    <row r="5973" spans="1:4">
      <c r="A5973" s="268">
        <v>102112</v>
      </c>
      <c r="B5973" s="261" t="s">
        <v>6282</v>
      </c>
      <c r="C5973" s="268" t="s">
        <v>347</v>
      </c>
      <c r="D5973" s="283">
        <v>200.06</v>
      </c>
    </row>
    <row r="5974" spans="1:4">
      <c r="A5974" s="268">
        <v>102114</v>
      </c>
      <c r="B5974" s="261" t="s">
        <v>6283</v>
      </c>
      <c r="C5974" s="268" t="s">
        <v>347</v>
      </c>
      <c r="D5974" s="283">
        <v>203.49</v>
      </c>
    </row>
    <row r="5975" spans="1:4">
      <c r="A5975" s="268">
        <v>102117</v>
      </c>
      <c r="B5975" s="261" t="s">
        <v>6284</v>
      </c>
      <c r="C5975" s="268" t="s">
        <v>347</v>
      </c>
      <c r="D5975" s="283">
        <v>207.64</v>
      </c>
    </row>
    <row r="5976" spans="1:4">
      <c r="A5976" s="268">
        <v>102123</v>
      </c>
      <c r="B5976" s="261" t="s">
        <v>6285</v>
      </c>
      <c r="C5976" s="268" t="s">
        <v>347</v>
      </c>
      <c r="D5976" s="283">
        <v>259.37</v>
      </c>
    </row>
    <row r="5977" spans="1:4">
      <c r="A5977" s="268">
        <v>102119</v>
      </c>
      <c r="B5977" s="261" t="s">
        <v>6286</v>
      </c>
      <c r="C5977" s="268" t="s">
        <v>347</v>
      </c>
      <c r="D5977" s="283">
        <v>211.24</v>
      </c>
    </row>
    <row r="5978" spans="1:4">
      <c r="A5978" s="268">
        <v>102127</v>
      </c>
      <c r="B5978" s="261" t="s">
        <v>6287</v>
      </c>
      <c r="C5978" s="268" t="s">
        <v>347</v>
      </c>
      <c r="D5978" s="283">
        <v>784.32</v>
      </c>
    </row>
    <row r="5979" spans="1:4">
      <c r="A5979" s="268">
        <v>102121</v>
      </c>
      <c r="B5979" s="261" t="s">
        <v>6288</v>
      </c>
      <c r="C5979" s="268" t="s">
        <v>347</v>
      </c>
      <c r="D5979" s="283">
        <v>248.69</v>
      </c>
    </row>
    <row r="5980" spans="1:4">
      <c r="A5980" s="268">
        <v>102138</v>
      </c>
      <c r="B5980" s="261" t="s">
        <v>6289</v>
      </c>
      <c r="C5980" s="268" t="s">
        <v>347</v>
      </c>
      <c r="D5980" s="283">
        <v>276.74</v>
      </c>
    </row>
    <row r="5981" spans="1:4">
      <c r="A5981" s="268">
        <v>102129</v>
      </c>
      <c r="B5981" s="261" t="s">
        <v>6290</v>
      </c>
      <c r="C5981" s="268" t="s">
        <v>347</v>
      </c>
      <c r="D5981" s="283">
        <v>1011.38</v>
      </c>
    </row>
    <row r="5982" spans="1:4">
      <c r="A5982" s="268">
        <v>102131</v>
      </c>
      <c r="B5982" s="261" t="s">
        <v>6291</v>
      </c>
      <c r="C5982" s="268" t="s">
        <v>347</v>
      </c>
      <c r="D5982" s="283">
        <v>1088.07</v>
      </c>
    </row>
    <row r="5983" spans="1:4">
      <c r="A5983" s="268">
        <v>102120</v>
      </c>
      <c r="B5983" s="261" t="s">
        <v>6292</v>
      </c>
      <c r="C5983" s="268" t="s">
        <v>347</v>
      </c>
      <c r="D5983" s="283">
        <v>0</v>
      </c>
    </row>
    <row r="5984" spans="1:4">
      <c r="A5984" s="268">
        <v>102334</v>
      </c>
      <c r="B5984" s="261" t="s">
        <v>6293</v>
      </c>
      <c r="C5984" s="268" t="s">
        <v>347</v>
      </c>
      <c r="D5984" s="283">
        <v>0</v>
      </c>
    </row>
    <row r="5985" spans="1:4">
      <c r="A5985" s="268">
        <v>102128</v>
      </c>
      <c r="B5985" s="261" t="s">
        <v>6294</v>
      </c>
      <c r="C5985" s="268" t="s">
        <v>347</v>
      </c>
      <c r="D5985" s="283">
        <v>0</v>
      </c>
    </row>
    <row r="5986" spans="1:4">
      <c r="A5986" s="268">
        <v>102130</v>
      </c>
      <c r="B5986" s="261" t="s">
        <v>6295</v>
      </c>
      <c r="C5986" s="268" t="s">
        <v>347</v>
      </c>
      <c r="D5986" s="283">
        <v>0</v>
      </c>
    </row>
    <row r="5987" spans="1:4">
      <c r="A5987" s="268">
        <v>104941</v>
      </c>
      <c r="B5987" s="261" t="s">
        <v>6296</v>
      </c>
      <c r="C5987" s="268" t="s">
        <v>147</v>
      </c>
      <c r="D5987" s="283">
        <v>0</v>
      </c>
    </row>
    <row r="5988" spans="1:4">
      <c r="A5988" s="268">
        <v>104942</v>
      </c>
      <c r="B5988" s="261" t="s">
        <v>6297</v>
      </c>
      <c r="C5988" s="268" t="s">
        <v>147</v>
      </c>
      <c r="D5988" s="283">
        <v>0</v>
      </c>
    </row>
    <row r="5989" spans="1:4">
      <c r="A5989" s="268">
        <v>104940</v>
      </c>
      <c r="B5989" s="261" t="s">
        <v>6298</v>
      </c>
      <c r="C5989" s="268" t="s">
        <v>347</v>
      </c>
      <c r="D5989" s="283">
        <v>0</v>
      </c>
    </row>
    <row r="5990" spans="1:4">
      <c r="A5990" s="268">
        <v>104943</v>
      </c>
      <c r="B5990" s="261" t="s">
        <v>6299</v>
      </c>
      <c r="C5990" s="268" t="s">
        <v>147</v>
      </c>
      <c r="D5990" s="283">
        <v>0</v>
      </c>
    </row>
    <row r="5991" spans="1:4">
      <c r="A5991" s="268">
        <v>101801</v>
      </c>
      <c r="B5991" s="261" t="s">
        <v>6300</v>
      </c>
      <c r="C5991" s="268" t="s">
        <v>347</v>
      </c>
      <c r="D5991" s="283">
        <v>1059.03</v>
      </c>
    </row>
    <row r="5992" spans="1:4">
      <c r="A5992" s="268">
        <v>101800</v>
      </c>
      <c r="B5992" s="261" t="s">
        <v>6301</v>
      </c>
      <c r="C5992" s="268" t="s">
        <v>347</v>
      </c>
      <c r="D5992" s="283">
        <v>1398.77</v>
      </c>
    </row>
    <row r="5993" spans="1:4">
      <c r="A5993" s="268">
        <v>98108</v>
      </c>
      <c r="B5993" s="261" t="s">
        <v>6302</v>
      </c>
      <c r="C5993" s="268" t="s">
        <v>347</v>
      </c>
      <c r="D5993" s="283">
        <v>509.61</v>
      </c>
    </row>
    <row r="5994" spans="1:4">
      <c r="A5994" s="268">
        <v>98105</v>
      </c>
      <c r="B5994" s="261" t="s">
        <v>6303</v>
      </c>
      <c r="C5994" s="268" t="s">
        <v>347</v>
      </c>
      <c r="D5994" s="283">
        <v>630.17999999999995</v>
      </c>
    </row>
    <row r="5995" spans="1:4">
      <c r="A5995" s="268">
        <v>98109</v>
      </c>
      <c r="B5995" s="261" t="s">
        <v>6304</v>
      </c>
      <c r="C5995" s="268" t="s">
        <v>347</v>
      </c>
      <c r="D5995" s="283">
        <v>827.15</v>
      </c>
    </row>
    <row r="5996" spans="1:4">
      <c r="A5996" s="268">
        <v>98106</v>
      </c>
      <c r="B5996" s="261" t="s">
        <v>6305</v>
      </c>
      <c r="C5996" s="268" t="s">
        <v>347</v>
      </c>
      <c r="D5996" s="283">
        <v>1036.49</v>
      </c>
    </row>
    <row r="5997" spans="1:4">
      <c r="A5997" s="268">
        <v>98110</v>
      </c>
      <c r="B5997" s="261" t="s">
        <v>6306</v>
      </c>
      <c r="C5997" s="268" t="s">
        <v>347</v>
      </c>
      <c r="D5997" s="283">
        <v>396.13</v>
      </c>
    </row>
    <row r="5998" spans="1:4">
      <c r="A5998" s="268">
        <v>98107</v>
      </c>
      <c r="B5998" s="261" t="s">
        <v>6307</v>
      </c>
      <c r="C5998" s="268" t="s">
        <v>347</v>
      </c>
      <c r="D5998" s="283">
        <v>284.92</v>
      </c>
    </row>
    <row r="5999" spans="1:4">
      <c r="A5999" s="268">
        <v>98104</v>
      </c>
      <c r="B5999" s="261" t="s">
        <v>6308</v>
      </c>
      <c r="C5999" s="268" t="s">
        <v>347</v>
      </c>
      <c r="D5999" s="283">
        <v>359.53</v>
      </c>
    </row>
    <row r="6000" spans="1:4">
      <c r="A6000" s="268">
        <v>98102</v>
      </c>
      <c r="B6000" s="261" t="s">
        <v>6309</v>
      </c>
      <c r="C6000" s="268" t="s">
        <v>347</v>
      </c>
      <c r="D6000" s="283">
        <v>145.66</v>
      </c>
    </row>
    <row r="6001" spans="1:4">
      <c r="A6001" s="268">
        <v>98111</v>
      </c>
      <c r="B6001" s="261" t="s">
        <v>6310</v>
      </c>
      <c r="C6001" s="268" t="s">
        <v>347</v>
      </c>
      <c r="D6001" s="283">
        <v>53.98</v>
      </c>
    </row>
    <row r="6002" spans="1:4">
      <c r="A6002" s="268">
        <v>97891</v>
      </c>
      <c r="B6002" s="261" t="s">
        <v>6311</v>
      </c>
      <c r="C6002" s="268" t="s">
        <v>347</v>
      </c>
      <c r="D6002" s="283">
        <v>209.41</v>
      </c>
    </row>
    <row r="6003" spans="1:4">
      <c r="A6003" s="268">
        <v>97892</v>
      </c>
      <c r="B6003" s="261" t="s">
        <v>6312</v>
      </c>
      <c r="C6003" s="268" t="s">
        <v>347</v>
      </c>
      <c r="D6003" s="283">
        <v>394.04</v>
      </c>
    </row>
    <row r="6004" spans="1:4">
      <c r="A6004" s="268">
        <v>97893</v>
      </c>
      <c r="B6004" s="261" t="s">
        <v>6313</v>
      </c>
      <c r="C6004" s="268" t="s">
        <v>347</v>
      </c>
      <c r="D6004" s="283">
        <v>543.98</v>
      </c>
    </row>
    <row r="6005" spans="1:4">
      <c r="A6005" s="268">
        <v>97894</v>
      </c>
      <c r="B6005" s="261" t="s">
        <v>6314</v>
      </c>
      <c r="C6005" s="268" t="s">
        <v>347</v>
      </c>
      <c r="D6005" s="283">
        <v>613.67999999999995</v>
      </c>
    </row>
    <row r="6006" spans="1:4">
      <c r="A6006" s="268">
        <v>97886</v>
      </c>
      <c r="B6006" s="261" t="s">
        <v>6315</v>
      </c>
      <c r="C6006" s="268" t="s">
        <v>347</v>
      </c>
      <c r="D6006" s="283">
        <v>162.74</v>
      </c>
    </row>
    <row r="6007" spans="1:4">
      <c r="A6007" s="268">
        <v>97887</v>
      </c>
      <c r="B6007" s="261" t="s">
        <v>6316</v>
      </c>
      <c r="C6007" s="268" t="s">
        <v>347</v>
      </c>
      <c r="D6007" s="283">
        <v>256.14999999999998</v>
      </c>
    </row>
    <row r="6008" spans="1:4">
      <c r="A6008" s="268">
        <v>97888</v>
      </c>
      <c r="B6008" s="261" t="s">
        <v>6317</v>
      </c>
      <c r="C6008" s="268" t="s">
        <v>347</v>
      </c>
      <c r="D6008" s="283">
        <v>492.83</v>
      </c>
    </row>
    <row r="6009" spans="1:4">
      <c r="A6009" s="268">
        <v>97889</v>
      </c>
      <c r="B6009" s="261" t="s">
        <v>6318</v>
      </c>
      <c r="C6009" s="268" t="s">
        <v>347</v>
      </c>
      <c r="D6009" s="283">
        <v>670</v>
      </c>
    </row>
    <row r="6010" spans="1:4">
      <c r="A6010" s="268">
        <v>97890</v>
      </c>
      <c r="B6010" s="261" t="s">
        <v>6319</v>
      </c>
      <c r="C6010" s="268" t="s">
        <v>347</v>
      </c>
      <c r="D6010" s="283">
        <v>766.39</v>
      </c>
    </row>
    <row r="6011" spans="1:4">
      <c r="A6011" s="268">
        <v>97881</v>
      </c>
      <c r="B6011" s="261" t="s">
        <v>6320</v>
      </c>
      <c r="C6011" s="268" t="s">
        <v>347</v>
      </c>
      <c r="D6011" s="283">
        <v>117.97</v>
      </c>
    </row>
    <row r="6012" spans="1:4">
      <c r="A6012" s="268">
        <v>97882</v>
      </c>
      <c r="B6012" s="261" t="s">
        <v>6321</v>
      </c>
      <c r="C6012" s="268" t="s">
        <v>347</v>
      </c>
      <c r="D6012" s="283">
        <v>185.59</v>
      </c>
    </row>
    <row r="6013" spans="1:4">
      <c r="A6013" s="268">
        <v>97883</v>
      </c>
      <c r="B6013" s="261" t="s">
        <v>6322</v>
      </c>
      <c r="C6013" s="268" t="s">
        <v>347</v>
      </c>
      <c r="D6013" s="283">
        <v>358.5</v>
      </c>
    </row>
    <row r="6014" spans="1:4">
      <c r="A6014" s="268">
        <v>97884</v>
      </c>
      <c r="B6014" s="261" t="s">
        <v>6323</v>
      </c>
      <c r="C6014" s="268" t="s">
        <v>347</v>
      </c>
      <c r="D6014" s="283">
        <v>697.65</v>
      </c>
    </row>
    <row r="6015" spans="1:4">
      <c r="A6015" s="268">
        <v>97885</v>
      </c>
      <c r="B6015" s="261" t="s">
        <v>6324</v>
      </c>
      <c r="C6015" s="268" t="s">
        <v>347</v>
      </c>
      <c r="D6015" s="283">
        <v>1078.6099999999999</v>
      </c>
    </row>
    <row r="6016" spans="1:4">
      <c r="A6016" s="268">
        <v>99250</v>
      </c>
      <c r="B6016" s="261" t="s">
        <v>6325</v>
      </c>
      <c r="C6016" s="268" t="s">
        <v>347</v>
      </c>
      <c r="D6016" s="283">
        <v>181.02</v>
      </c>
    </row>
    <row r="6017" spans="1:4">
      <c r="A6017" s="268">
        <v>97900</v>
      </c>
      <c r="B6017" s="261" t="s">
        <v>6326</v>
      </c>
      <c r="C6017" s="268" t="s">
        <v>347</v>
      </c>
      <c r="D6017" s="283">
        <v>185.95</v>
      </c>
    </row>
    <row r="6018" spans="1:4">
      <c r="A6018" s="268">
        <v>99251</v>
      </c>
      <c r="B6018" s="261" t="s">
        <v>6327</v>
      </c>
      <c r="C6018" s="268" t="s">
        <v>347</v>
      </c>
      <c r="D6018" s="283">
        <v>282.7</v>
      </c>
    </row>
    <row r="6019" spans="1:4">
      <c r="A6019" s="268">
        <v>97901</v>
      </c>
      <c r="B6019" s="261" t="s">
        <v>6328</v>
      </c>
      <c r="C6019" s="268" t="s">
        <v>347</v>
      </c>
      <c r="D6019" s="283">
        <v>291.16000000000003</v>
      </c>
    </row>
    <row r="6020" spans="1:4">
      <c r="A6020" s="268">
        <v>99253</v>
      </c>
      <c r="B6020" s="261" t="s">
        <v>6329</v>
      </c>
      <c r="C6020" s="268" t="s">
        <v>347</v>
      </c>
      <c r="D6020" s="283">
        <v>543.9</v>
      </c>
    </row>
    <row r="6021" spans="1:4">
      <c r="A6021" s="268">
        <v>97902</v>
      </c>
      <c r="B6021" s="261" t="s">
        <v>6330</v>
      </c>
      <c r="C6021" s="268" t="s">
        <v>347</v>
      </c>
      <c r="D6021" s="283">
        <v>562.89</v>
      </c>
    </row>
    <row r="6022" spans="1:4">
      <c r="A6022" s="268">
        <v>99255</v>
      </c>
      <c r="B6022" s="261" t="s">
        <v>6331</v>
      </c>
      <c r="C6022" s="268" t="s">
        <v>347</v>
      </c>
      <c r="D6022" s="283">
        <v>760.77</v>
      </c>
    </row>
    <row r="6023" spans="1:4">
      <c r="A6023" s="268">
        <v>97903</v>
      </c>
      <c r="B6023" s="261" t="s">
        <v>6332</v>
      </c>
      <c r="C6023" s="268" t="s">
        <v>347</v>
      </c>
      <c r="D6023" s="283">
        <v>786.81</v>
      </c>
    </row>
    <row r="6024" spans="1:4">
      <c r="A6024" s="268">
        <v>99257</v>
      </c>
      <c r="B6024" s="261" t="s">
        <v>6333</v>
      </c>
      <c r="C6024" s="268" t="s">
        <v>347</v>
      </c>
      <c r="D6024" s="283">
        <v>895.91</v>
      </c>
    </row>
    <row r="6025" spans="1:4">
      <c r="A6025" s="268">
        <v>97904</v>
      </c>
      <c r="B6025" s="261" t="s">
        <v>6334</v>
      </c>
      <c r="C6025" s="268" t="s">
        <v>347</v>
      </c>
      <c r="D6025" s="283">
        <v>929.58</v>
      </c>
    </row>
    <row r="6026" spans="1:4">
      <c r="A6026" s="268">
        <v>99258</v>
      </c>
      <c r="B6026" s="261" t="s">
        <v>6335</v>
      </c>
      <c r="C6026" s="268" t="s">
        <v>347</v>
      </c>
      <c r="D6026" s="283">
        <v>245.37</v>
      </c>
    </row>
    <row r="6027" spans="1:4">
      <c r="A6027" s="268">
        <v>97905</v>
      </c>
      <c r="B6027" s="261" t="s">
        <v>6336</v>
      </c>
      <c r="C6027" s="268" t="s">
        <v>347</v>
      </c>
      <c r="D6027" s="283">
        <v>250.74</v>
      </c>
    </row>
    <row r="6028" spans="1:4">
      <c r="A6028" s="268">
        <v>99260</v>
      </c>
      <c r="B6028" s="261" t="s">
        <v>6337</v>
      </c>
      <c r="C6028" s="268" t="s">
        <v>347</v>
      </c>
      <c r="D6028" s="283">
        <v>454.25</v>
      </c>
    </row>
    <row r="6029" spans="1:4">
      <c r="A6029" s="268">
        <v>97906</v>
      </c>
      <c r="B6029" s="261" t="s">
        <v>6338</v>
      </c>
      <c r="C6029" s="268" t="s">
        <v>347</v>
      </c>
      <c r="D6029" s="283">
        <v>466.21</v>
      </c>
    </row>
    <row r="6030" spans="1:4">
      <c r="A6030" s="268">
        <v>99262</v>
      </c>
      <c r="B6030" s="261" t="s">
        <v>6339</v>
      </c>
      <c r="C6030" s="268" t="s">
        <v>347</v>
      </c>
      <c r="D6030" s="283">
        <v>646.38</v>
      </c>
    </row>
    <row r="6031" spans="1:4">
      <c r="A6031" s="268">
        <v>97907</v>
      </c>
      <c r="B6031" s="261" t="s">
        <v>6340</v>
      </c>
      <c r="C6031" s="268" t="s">
        <v>347</v>
      </c>
      <c r="D6031" s="283">
        <v>663.44</v>
      </c>
    </row>
    <row r="6032" spans="1:4">
      <c r="A6032" s="268">
        <v>99264</v>
      </c>
      <c r="B6032" s="261" t="s">
        <v>321</v>
      </c>
      <c r="C6032" s="268" t="s">
        <v>347</v>
      </c>
      <c r="D6032" s="283">
        <v>760.54</v>
      </c>
    </row>
    <row r="6033" spans="1:4">
      <c r="A6033" s="268">
        <v>97908</v>
      </c>
      <c r="B6033" s="261" t="s">
        <v>6341</v>
      </c>
      <c r="C6033" s="268" t="s">
        <v>347</v>
      </c>
      <c r="D6033" s="283">
        <v>783.6</v>
      </c>
    </row>
    <row r="6034" spans="1:4">
      <c r="A6034" s="268">
        <v>97895</v>
      </c>
      <c r="B6034" s="261" t="s">
        <v>6342</v>
      </c>
      <c r="C6034" s="268" t="s">
        <v>347</v>
      </c>
      <c r="D6034" s="283">
        <v>152.33000000000001</v>
      </c>
    </row>
    <row r="6035" spans="1:4">
      <c r="A6035" s="268">
        <v>97896</v>
      </c>
      <c r="B6035" s="261" t="s">
        <v>6343</v>
      </c>
      <c r="C6035" s="268" t="s">
        <v>347</v>
      </c>
      <c r="D6035" s="283">
        <v>282.45999999999998</v>
      </c>
    </row>
    <row r="6036" spans="1:4">
      <c r="A6036" s="268">
        <v>97897</v>
      </c>
      <c r="B6036" s="261" t="s">
        <v>6344</v>
      </c>
      <c r="C6036" s="268" t="s">
        <v>347</v>
      </c>
      <c r="D6036" s="283">
        <v>368.11</v>
      </c>
    </row>
    <row r="6037" spans="1:4">
      <c r="A6037" s="268">
        <v>97898</v>
      </c>
      <c r="B6037" s="261" t="s">
        <v>6345</v>
      </c>
      <c r="C6037" s="268" t="s">
        <v>347</v>
      </c>
      <c r="D6037" s="283">
        <v>736.03</v>
      </c>
    </row>
    <row r="6038" spans="1:4">
      <c r="A6038" s="268">
        <v>97899</v>
      </c>
      <c r="B6038" s="261" t="s">
        <v>6346</v>
      </c>
      <c r="C6038" s="268" t="s">
        <v>347</v>
      </c>
      <c r="D6038" s="283">
        <v>0</v>
      </c>
    </row>
    <row r="6039" spans="1:4">
      <c r="A6039" s="268">
        <v>101795</v>
      </c>
      <c r="B6039" s="261" t="s">
        <v>6347</v>
      </c>
      <c r="C6039" s="268" t="s">
        <v>347</v>
      </c>
      <c r="D6039" s="283">
        <v>607.85</v>
      </c>
    </row>
    <row r="6040" spans="1:4">
      <c r="A6040" s="268">
        <v>101796</v>
      </c>
      <c r="B6040" s="261" t="s">
        <v>6348</v>
      </c>
      <c r="C6040" s="268" t="s">
        <v>347</v>
      </c>
      <c r="D6040" s="283">
        <v>0</v>
      </c>
    </row>
    <row r="6041" spans="1:4">
      <c r="A6041" s="268">
        <v>101797</v>
      </c>
      <c r="B6041" s="261" t="s">
        <v>6349</v>
      </c>
      <c r="C6041" s="268" t="s">
        <v>347</v>
      </c>
      <c r="D6041" s="283">
        <v>0</v>
      </c>
    </row>
    <row r="6042" spans="1:4">
      <c r="A6042" s="268">
        <v>101802</v>
      </c>
      <c r="B6042" s="261" t="s">
        <v>6350</v>
      </c>
      <c r="C6042" s="268" t="s">
        <v>347</v>
      </c>
      <c r="D6042" s="283">
        <v>1783.34</v>
      </c>
    </row>
    <row r="6043" spans="1:4">
      <c r="A6043" s="268">
        <v>101803</v>
      </c>
      <c r="B6043" s="261" t="s">
        <v>6351</v>
      </c>
      <c r="C6043" s="268" t="s">
        <v>347</v>
      </c>
      <c r="D6043" s="283">
        <v>1135.5999999999999</v>
      </c>
    </row>
    <row r="6044" spans="1:4">
      <c r="A6044" s="268">
        <v>101804</v>
      </c>
      <c r="B6044" s="261" t="s">
        <v>6352</v>
      </c>
      <c r="C6044" s="268" t="s">
        <v>347</v>
      </c>
      <c r="D6044" s="283">
        <v>1429.36</v>
      </c>
    </row>
    <row r="6045" spans="1:4">
      <c r="A6045" s="268">
        <v>101805</v>
      </c>
      <c r="B6045" s="261" t="s">
        <v>6353</v>
      </c>
      <c r="C6045" s="268" t="s">
        <v>347</v>
      </c>
      <c r="D6045" s="283">
        <v>1819.63</v>
      </c>
    </row>
    <row r="6046" spans="1:4">
      <c r="A6046" s="268">
        <v>98115</v>
      </c>
      <c r="B6046" s="261" t="s">
        <v>6354</v>
      </c>
      <c r="C6046" s="268" t="s">
        <v>347</v>
      </c>
      <c r="D6046" s="283">
        <v>100.7</v>
      </c>
    </row>
    <row r="6047" spans="1:4">
      <c r="A6047" s="268">
        <v>98114</v>
      </c>
      <c r="B6047" s="261" t="s">
        <v>6355</v>
      </c>
      <c r="C6047" s="268" t="s">
        <v>347</v>
      </c>
      <c r="D6047" s="283">
        <v>594.04</v>
      </c>
    </row>
    <row r="6048" spans="1:4">
      <c r="A6048" s="268">
        <v>98112</v>
      </c>
      <c r="B6048" s="261" t="s">
        <v>6356</v>
      </c>
      <c r="C6048" s="268" t="s">
        <v>347</v>
      </c>
      <c r="D6048" s="283">
        <v>84.85</v>
      </c>
    </row>
    <row r="6049" spans="1:4">
      <c r="A6049" s="268">
        <v>100128</v>
      </c>
      <c r="B6049" s="261" t="s">
        <v>6357</v>
      </c>
      <c r="C6049" s="268" t="s">
        <v>347</v>
      </c>
      <c r="D6049" s="283">
        <v>1313.9</v>
      </c>
    </row>
    <row r="6050" spans="1:4">
      <c r="A6050" s="268">
        <v>102623</v>
      </c>
      <c r="B6050" s="261" t="s">
        <v>6358</v>
      </c>
      <c r="C6050" s="268" t="s">
        <v>347</v>
      </c>
      <c r="D6050" s="283">
        <v>810.01</v>
      </c>
    </row>
    <row r="6051" spans="1:4">
      <c r="A6051" s="268">
        <v>102607</v>
      </c>
      <c r="B6051" s="261" t="s">
        <v>6359</v>
      </c>
      <c r="C6051" s="268" t="s">
        <v>347</v>
      </c>
      <c r="D6051" s="283">
        <v>451.73</v>
      </c>
    </row>
    <row r="6052" spans="1:4">
      <c r="A6052" s="268">
        <v>102608</v>
      </c>
      <c r="B6052" s="261" t="s">
        <v>6360</v>
      </c>
      <c r="C6052" s="268" t="s">
        <v>347</v>
      </c>
      <c r="D6052" s="283">
        <v>1035.1099999999999</v>
      </c>
    </row>
    <row r="6053" spans="1:4">
      <c r="A6053" s="268">
        <v>102609</v>
      </c>
      <c r="B6053" s="261" t="s">
        <v>6361</v>
      </c>
      <c r="C6053" s="268" t="s">
        <v>347</v>
      </c>
      <c r="D6053" s="283">
        <v>1176.26</v>
      </c>
    </row>
    <row r="6054" spans="1:4">
      <c r="A6054" s="268">
        <v>102610</v>
      </c>
      <c r="B6054" s="261" t="s">
        <v>6362</v>
      </c>
      <c r="C6054" s="268" t="s">
        <v>347</v>
      </c>
      <c r="D6054" s="283">
        <v>2021.35</v>
      </c>
    </row>
    <row r="6055" spans="1:4">
      <c r="A6055" s="268">
        <v>102622</v>
      </c>
      <c r="B6055" s="261" t="s">
        <v>6363</v>
      </c>
      <c r="C6055" s="268" t="s">
        <v>347</v>
      </c>
      <c r="D6055" s="283">
        <v>582.44000000000005</v>
      </c>
    </row>
    <row r="6056" spans="1:4">
      <c r="A6056" s="268">
        <v>102605</v>
      </c>
      <c r="B6056" s="261" t="s">
        <v>6364</v>
      </c>
      <c r="C6056" s="268" t="s">
        <v>347</v>
      </c>
      <c r="D6056" s="283">
        <v>273.89</v>
      </c>
    </row>
    <row r="6057" spans="1:4">
      <c r="A6057" s="268">
        <v>102606</v>
      </c>
      <c r="B6057" s="261" t="s">
        <v>6365</v>
      </c>
      <c r="C6057" s="268" t="s">
        <v>347</v>
      </c>
      <c r="D6057" s="283">
        <v>421.97</v>
      </c>
    </row>
    <row r="6058" spans="1:4">
      <c r="A6058" s="268">
        <v>102613</v>
      </c>
      <c r="B6058" s="261" t="s">
        <v>6366</v>
      </c>
      <c r="C6058" s="268" t="s">
        <v>347</v>
      </c>
      <c r="D6058" s="283">
        <v>633.1</v>
      </c>
    </row>
    <row r="6059" spans="1:4">
      <c r="A6059" s="268">
        <v>102619</v>
      </c>
      <c r="B6059" s="261" t="s">
        <v>6367</v>
      </c>
      <c r="C6059" s="268" t="s">
        <v>347</v>
      </c>
      <c r="D6059" s="283">
        <v>5413.8</v>
      </c>
    </row>
    <row r="6060" spans="1:4">
      <c r="A6060" s="268">
        <v>102614</v>
      </c>
      <c r="B6060" s="261" t="s">
        <v>6368</v>
      </c>
      <c r="C6060" s="268" t="s">
        <v>347</v>
      </c>
      <c r="D6060" s="283">
        <v>973.39</v>
      </c>
    </row>
    <row r="6061" spans="1:4">
      <c r="A6061" s="268">
        <v>102620</v>
      </c>
      <c r="B6061" s="261" t="s">
        <v>6369</v>
      </c>
      <c r="C6061" s="268" t="s">
        <v>347</v>
      </c>
      <c r="D6061" s="283">
        <v>7855.67</v>
      </c>
    </row>
    <row r="6062" spans="1:4">
      <c r="A6062" s="268">
        <v>102615</v>
      </c>
      <c r="B6062" s="261" t="s">
        <v>6370</v>
      </c>
      <c r="C6062" s="268" t="s">
        <v>347</v>
      </c>
      <c r="D6062" s="283">
        <v>1221.5899999999999</v>
      </c>
    </row>
    <row r="6063" spans="1:4">
      <c r="A6063" s="268">
        <v>102621</v>
      </c>
      <c r="B6063" s="261" t="s">
        <v>6371</v>
      </c>
      <c r="C6063" s="268" t="s">
        <v>347</v>
      </c>
      <c r="D6063" s="283">
        <v>12063.65</v>
      </c>
    </row>
    <row r="6064" spans="1:4">
      <c r="A6064" s="268">
        <v>102616</v>
      </c>
      <c r="B6064" s="261" t="s">
        <v>6372</v>
      </c>
      <c r="C6064" s="268" t="s">
        <v>347</v>
      </c>
      <c r="D6064" s="283">
        <v>1808.27</v>
      </c>
    </row>
    <row r="6065" spans="1:4">
      <c r="A6065" s="268">
        <v>102611</v>
      </c>
      <c r="B6065" s="261" t="s">
        <v>6373</v>
      </c>
      <c r="C6065" s="268" t="s">
        <v>347</v>
      </c>
      <c r="D6065" s="283">
        <v>454.92</v>
      </c>
    </row>
    <row r="6066" spans="1:4">
      <c r="A6066" s="268">
        <v>102617</v>
      </c>
      <c r="B6066" s="261" t="s">
        <v>6374</v>
      </c>
      <c r="C6066" s="268" t="s">
        <v>347</v>
      </c>
      <c r="D6066" s="283">
        <v>3360.27</v>
      </c>
    </row>
    <row r="6067" spans="1:4">
      <c r="A6067" s="268">
        <v>102618</v>
      </c>
      <c r="B6067" s="261" t="s">
        <v>6375</v>
      </c>
      <c r="C6067" s="268" t="s">
        <v>347</v>
      </c>
      <c r="D6067" s="283">
        <v>4038.27</v>
      </c>
    </row>
    <row r="6068" spans="1:4">
      <c r="A6068" s="268">
        <v>102612</v>
      </c>
      <c r="B6068" s="261" t="s">
        <v>6376</v>
      </c>
      <c r="C6068" s="268" t="s">
        <v>347</v>
      </c>
      <c r="D6068" s="283">
        <v>653.04</v>
      </c>
    </row>
    <row r="6069" spans="1:4">
      <c r="A6069" s="268">
        <v>102603</v>
      </c>
      <c r="B6069" s="261" t="s">
        <v>6377</v>
      </c>
      <c r="C6069" s="268" t="s">
        <v>347</v>
      </c>
      <c r="D6069" s="283">
        <v>10.44</v>
      </c>
    </row>
    <row r="6070" spans="1:4">
      <c r="A6070" s="268">
        <v>102587</v>
      </c>
      <c r="B6070" s="261" t="s">
        <v>6378</v>
      </c>
      <c r="C6070" s="268" t="s">
        <v>347</v>
      </c>
      <c r="D6070" s="283">
        <v>3.58</v>
      </c>
    </row>
    <row r="6071" spans="1:4">
      <c r="A6071" s="268">
        <v>102589</v>
      </c>
      <c r="B6071" s="261" t="s">
        <v>6379</v>
      </c>
      <c r="C6071" s="268" t="s">
        <v>347</v>
      </c>
      <c r="D6071" s="283">
        <v>3.98</v>
      </c>
    </row>
    <row r="6072" spans="1:4">
      <c r="A6072" s="268">
        <v>102591</v>
      </c>
      <c r="B6072" s="261" t="s">
        <v>6380</v>
      </c>
      <c r="C6072" s="268" t="s">
        <v>347</v>
      </c>
      <c r="D6072" s="283">
        <v>4.38</v>
      </c>
    </row>
    <row r="6073" spans="1:4">
      <c r="A6073" s="268">
        <v>102593</v>
      </c>
      <c r="B6073" s="261" t="s">
        <v>6381</v>
      </c>
      <c r="C6073" s="268" t="s">
        <v>347</v>
      </c>
      <c r="D6073" s="283">
        <v>4.95</v>
      </c>
    </row>
    <row r="6074" spans="1:4">
      <c r="A6074" s="268">
        <v>102595</v>
      </c>
      <c r="B6074" s="261" t="s">
        <v>6382</v>
      </c>
      <c r="C6074" s="268" t="s">
        <v>347</v>
      </c>
      <c r="D6074" s="283">
        <v>5.59</v>
      </c>
    </row>
    <row r="6075" spans="1:4">
      <c r="A6075" s="268">
        <v>102597</v>
      </c>
      <c r="B6075" s="261" t="s">
        <v>6383</v>
      </c>
      <c r="C6075" s="268" t="s">
        <v>347</v>
      </c>
      <c r="D6075" s="283">
        <v>6.4</v>
      </c>
    </row>
    <row r="6076" spans="1:4">
      <c r="A6076" s="268">
        <v>102599</v>
      </c>
      <c r="B6076" s="261" t="s">
        <v>6384</v>
      </c>
      <c r="C6076" s="268" t="s">
        <v>347</v>
      </c>
      <c r="D6076" s="283">
        <v>7.21</v>
      </c>
    </row>
    <row r="6077" spans="1:4">
      <c r="A6077" s="268">
        <v>102601</v>
      </c>
      <c r="B6077" s="261" t="s">
        <v>6385</v>
      </c>
      <c r="C6077" s="268" t="s">
        <v>347</v>
      </c>
      <c r="D6077" s="283">
        <v>8.42</v>
      </c>
    </row>
    <row r="6078" spans="1:4">
      <c r="A6078" s="268">
        <v>102604</v>
      </c>
      <c r="B6078" s="261" t="s">
        <v>6386</v>
      </c>
      <c r="C6078" s="268" t="s">
        <v>347</v>
      </c>
      <c r="D6078" s="283">
        <v>12.04</v>
      </c>
    </row>
    <row r="6079" spans="1:4">
      <c r="A6079" s="268">
        <v>102588</v>
      </c>
      <c r="B6079" s="261" t="s">
        <v>6387</v>
      </c>
      <c r="C6079" s="268" t="s">
        <v>347</v>
      </c>
      <c r="D6079" s="283">
        <v>5.18</v>
      </c>
    </row>
    <row r="6080" spans="1:4">
      <c r="A6080" s="268">
        <v>102590</v>
      </c>
      <c r="B6080" s="261" t="s">
        <v>6388</v>
      </c>
      <c r="C6080" s="268" t="s">
        <v>347</v>
      </c>
      <c r="D6080" s="283">
        <v>5.58</v>
      </c>
    </row>
    <row r="6081" spans="1:4">
      <c r="A6081" s="268">
        <v>102592</v>
      </c>
      <c r="B6081" s="261" t="s">
        <v>6389</v>
      </c>
      <c r="C6081" s="268" t="s">
        <v>347</v>
      </c>
      <c r="D6081" s="283">
        <v>5.98</v>
      </c>
    </row>
    <row r="6082" spans="1:4">
      <c r="A6082" s="268">
        <v>102594</v>
      </c>
      <c r="B6082" s="261" t="s">
        <v>6390</v>
      </c>
      <c r="C6082" s="268" t="s">
        <v>347</v>
      </c>
      <c r="D6082" s="283">
        <v>6.55</v>
      </c>
    </row>
    <row r="6083" spans="1:4">
      <c r="A6083" s="268">
        <v>102596</v>
      </c>
      <c r="B6083" s="261" t="s">
        <v>6391</v>
      </c>
      <c r="C6083" s="268" t="s">
        <v>347</v>
      </c>
      <c r="D6083" s="283">
        <v>7.2</v>
      </c>
    </row>
    <row r="6084" spans="1:4">
      <c r="A6084" s="268">
        <v>102598</v>
      </c>
      <c r="B6084" s="261" t="s">
        <v>6392</v>
      </c>
      <c r="C6084" s="268" t="s">
        <v>347</v>
      </c>
      <c r="D6084" s="283">
        <v>8</v>
      </c>
    </row>
    <row r="6085" spans="1:4">
      <c r="A6085" s="268">
        <v>102600</v>
      </c>
      <c r="B6085" s="261" t="s">
        <v>6393</v>
      </c>
      <c r="C6085" s="268" t="s">
        <v>347</v>
      </c>
      <c r="D6085" s="283">
        <v>8.81</v>
      </c>
    </row>
    <row r="6086" spans="1:4">
      <c r="A6086" s="268">
        <v>102602</v>
      </c>
      <c r="B6086" s="261" t="s">
        <v>6394</v>
      </c>
      <c r="C6086" s="268" t="s">
        <v>347</v>
      </c>
      <c r="D6086" s="283">
        <v>10.02</v>
      </c>
    </row>
    <row r="6087" spans="1:4">
      <c r="A6087" s="268">
        <v>103005</v>
      </c>
      <c r="B6087" s="261" t="s">
        <v>6395</v>
      </c>
      <c r="C6087" s="268" t="s">
        <v>347</v>
      </c>
      <c r="D6087" s="283">
        <v>604.79</v>
      </c>
    </row>
    <row r="6088" spans="1:4">
      <c r="A6088" s="268">
        <v>103006</v>
      </c>
      <c r="B6088" s="261" t="s">
        <v>6396</v>
      </c>
      <c r="C6088" s="268" t="s">
        <v>347</v>
      </c>
      <c r="D6088" s="283">
        <v>761.28</v>
      </c>
    </row>
    <row r="6089" spans="1:4">
      <c r="A6089" s="268">
        <v>103007</v>
      </c>
      <c r="B6089" s="261" t="s">
        <v>6397</v>
      </c>
      <c r="C6089" s="268" t="s">
        <v>347</v>
      </c>
      <c r="D6089" s="283">
        <v>1001.59</v>
      </c>
    </row>
    <row r="6090" spans="1:4">
      <c r="A6090" s="268">
        <v>103004</v>
      </c>
      <c r="B6090" s="261" t="s">
        <v>6398</v>
      </c>
      <c r="C6090" s="268" t="s">
        <v>111</v>
      </c>
      <c r="D6090" s="283">
        <v>0</v>
      </c>
    </row>
    <row r="6091" spans="1:4">
      <c r="A6091" s="268">
        <v>102989</v>
      </c>
      <c r="B6091" s="261" t="s">
        <v>6399</v>
      </c>
      <c r="C6091" s="268" t="s">
        <v>111</v>
      </c>
      <c r="D6091" s="283">
        <v>44.1</v>
      </c>
    </row>
    <row r="6092" spans="1:4">
      <c r="A6092" s="268">
        <v>102990</v>
      </c>
      <c r="B6092" s="261" t="s">
        <v>6400</v>
      </c>
      <c r="C6092" s="268" t="s">
        <v>111</v>
      </c>
      <c r="D6092" s="283">
        <v>55.25</v>
      </c>
    </row>
    <row r="6093" spans="1:4">
      <c r="A6093" s="268">
        <v>102991</v>
      </c>
      <c r="B6093" s="261" t="s">
        <v>6401</v>
      </c>
      <c r="C6093" s="268" t="s">
        <v>111</v>
      </c>
      <c r="D6093" s="283">
        <v>72.680000000000007</v>
      </c>
    </row>
    <row r="6094" spans="1:4">
      <c r="A6094" s="268">
        <v>102992</v>
      </c>
      <c r="B6094" s="261" t="s">
        <v>6402</v>
      </c>
      <c r="C6094" s="268" t="s">
        <v>111</v>
      </c>
      <c r="D6094" s="283">
        <v>109.22</v>
      </c>
    </row>
    <row r="6095" spans="1:4">
      <c r="A6095" s="268">
        <v>102993</v>
      </c>
      <c r="B6095" s="261" t="s">
        <v>6403</v>
      </c>
      <c r="C6095" s="268" t="s">
        <v>111</v>
      </c>
      <c r="D6095" s="283">
        <v>141.91999999999999</v>
      </c>
    </row>
    <row r="6096" spans="1:4">
      <c r="A6096" s="268">
        <v>102994</v>
      </c>
      <c r="B6096" s="261" t="s">
        <v>6404</v>
      </c>
      <c r="C6096" s="268" t="s">
        <v>111</v>
      </c>
      <c r="D6096" s="283">
        <v>264.89999999999998</v>
      </c>
    </row>
    <row r="6097" spans="1:4">
      <c r="A6097" s="268">
        <v>106017</v>
      </c>
      <c r="B6097" s="261" t="s">
        <v>6405</v>
      </c>
      <c r="C6097" s="268" t="s">
        <v>347</v>
      </c>
      <c r="D6097" s="283">
        <v>0</v>
      </c>
    </row>
    <row r="6098" spans="1:4">
      <c r="A6098" s="268">
        <v>105944</v>
      </c>
      <c r="B6098" s="261" t="s">
        <v>6406</v>
      </c>
      <c r="C6098" s="268" t="s">
        <v>138</v>
      </c>
      <c r="D6098" s="283">
        <v>841.74</v>
      </c>
    </row>
    <row r="6099" spans="1:4">
      <c r="A6099" s="268">
        <v>106004</v>
      </c>
      <c r="B6099" s="261" t="s">
        <v>6407</v>
      </c>
      <c r="C6099" s="268" t="s">
        <v>111</v>
      </c>
      <c r="D6099" s="283">
        <v>183.64</v>
      </c>
    </row>
    <row r="6100" spans="1:4">
      <c r="A6100" s="268">
        <v>106005</v>
      </c>
      <c r="B6100" s="261" t="s">
        <v>6408</v>
      </c>
      <c r="C6100" s="268" t="s">
        <v>111</v>
      </c>
      <c r="D6100" s="283">
        <v>217.26</v>
      </c>
    </row>
    <row r="6101" spans="1:4">
      <c r="A6101" s="268">
        <v>106006</v>
      </c>
      <c r="B6101" s="261" t="s">
        <v>6409</v>
      </c>
      <c r="C6101" s="268" t="s">
        <v>111</v>
      </c>
      <c r="D6101" s="283">
        <v>258.43</v>
      </c>
    </row>
    <row r="6102" spans="1:4">
      <c r="A6102" s="268">
        <v>106007</v>
      </c>
      <c r="B6102" s="261" t="s">
        <v>6410</v>
      </c>
      <c r="C6102" s="268" t="s">
        <v>111</v>
      </c>
      <c r="D6102" s="283">
        <v>294.56</v>
      </c>
    </row>
    <row r="6103" spans="1:4">
      <c r="A6103" s="268">
        <v>106008</v>
      </c>
      <c r="B6103" s="261" t="s">
        <v>6411</v>
      </c>
      <c r="C6103" s="268" t="s">
        <v>111</v>
      </c>
      <c r="D6103" s="283">
        <v>330.7</v>
      </c>
    </row>
    <row r="6104" spans="1:4">
      <c r="A6104" s="268">
        <v>106009</v>
      </c>
      <c r="B6104" s="261" t="s">
        <v>6412</v>
      </c>
      <c r="C6104" s="268" t="s">
        <v>111</v>
      </c>
      <c r="D6104" s="283">
        <v>408</v>
      </c>
    </row>
    <row r="6105" spans="1:4">
      <c r="A6105" s="268">
        <v>106010</v>
      </c>
      <c r="B6105" s="261" t="s">
        <v>6413</v>
      </c>
      <c r="C6105" s="268" t="s">
        <v>111</v>
      </c>
      <c r="D6105" s="283">
        <v>477.76</v>
      </c>
    </row>
    <row r="6106" spans="1:4">
      <c r="A6106" s="268">
        <v>106011</v>
      </c>
      <c r="B6106" s="261" t="s">
        <v>6414</v>
      </c>
      <c r="C6106" s="268" t="s">
        <v>111</v>
      </c>
      <c r="D6106" s="283">
        <v>853.66</v>
      </c>
    </row>
    <row r="6107" spans="1:4">
      <c r="A6107" s="268">
        <v>106013</v>
      </c>
      <c r="B6107" s="261" t="s">
        <v>6415</v>
      </c>
      <c r="C6107" s="268" t="s">
        <v>111</v>
      </c>
      <c r="D6107" s="283">
        <v>1067.94</v>
      </c>
    </row>
    <row r="6108" spans="1:4">
      <c r="A6108" s="268">
        <v>106012</v>
      </c>
      <c r="B6108" s="261" t="s">
        <v>6416</v>
      </c>
      <c r="C6108" s="268" t="s">
        <v>111</v>
      </c>
      <c r="D6108" s="283">
        <v>940.8</v>
      </c>
    </row>
    <row r="6109" spans="1:4">
      <c r="A6109" s="268">
        <v>106014</v>
      </c>
      <c r="B6109" s="261" t="s">
        <v>6417</v>
      </c>
      <c r="C6109" s="268" t="s">
        <v>111</v>
      </c>
      <c r="D6109" s="283">
        <v>1203.07</v>
      </c>
    </row>
    <row r="6110" spans="1:4">
      <c r="A6110" s="268">
        <v>106015</v>
      </c>
      <c r="B6110" s="261" t="s">
        <v>6418</v>
      </c>
      <c r="C6110" s="268" t="s">
        <v>111</v>
      </c>
      <c r="D6110" s="283">
        <v>1440.78</v>
      </c>
    </row>
    <row r="6111" spans="1:4">
      <c r="A6111" s="268">
        <v>106016</v>
      </c>
      <c r="B6111" s="261" t="s">
        <v>6419</v>
      </c>
      <c r="C6111" s="268" t="s">
        <v>111</v>
      </c>
      <c r="D6111" s="283">
        <v>1692.64</v>
      </c>
    </row>
    <row r="6112" spans="1:4">
      <c r="A6112" s="268">
        <v>106003</v>
      </c>
      <c r="B6112" s="261" t="s">
        <v>6420</v>
      </c>
      <c r="C6112" s="268" t="s">
        <v>111</v>
      </c>
      <c r="D6112" s="283">
        <v>176.34</v>
      </c>
    </row>
    <row r="6113" spans="1:4">
      <c r="A6113" s="268">
        <v>105997</v>
      </c>
      <c r="B6113" s="261" t="s">
        <v>6421</v>
      </c>
      <c r="C6113" s="268" t="s">
        <v>111</v>
      </c>
      <c r="D6113" s="283">
        <v>96.47</v>
      </c>
    </row>
    <row r="6114" spans="1:4">
      <c r="A6114" s="268">
        <v>105998</v>
      </c>
      <c r="B6114" s="261" t="s">
        <v>6422</v>
      </c>
      <c r="C6114" s="268" t="s">
        <v>111</v>
      </c>
      <c r="D6114" s="283">
        <v>106.9</v>
      </c>
    </row>
    <row r="6115" spans="1:4">
      <c r="A6115" s="268">
        <v>105999</v>
      </c>
      <c r="B6115" s="261" t="s">
        <v>6423</v>
      </c>
      <c r="C6115" s="268" t="s">
        <v>111</v>
      </c>
      <c r="D6115" s="283">
        <v>121.66</v>
      </c>
    </row>
    <row r="6116" spans="1:4">
      <c r="A6116" s="268">
        <v>106000</v>
      </c>
      <c r="B6116" s="261" t="s">
        <v>6424</v>
      </c>
      <c r="C6116" s="268" t="s">
        <v>111</v>
      </c>
      <c r="D6116" s="283">
        <v>136.4</v>
      </c>
    </row>
    <row r="6117" spans="1:4">
      <c r="A6117" s="268">
        <v>106001</v>
      </c>
      <c r="B6117" s="261" t="s">
        <v>6425</v>
      </c>
      <c r="C6117" s="268" t="s">
        <v>111</v>
      </c>
      <c r="D6117" s="283">
        <v>146.84</v>
      </c>
    </row>
    <row r="6118" spans="1:4">
      <c r="A6118" s="268">
        <v>106002</v>
      </c>
      <c r="B6118" s="261" t="s">
        <v>6426</v>
      </c>
      <c r="C6118" s="268" t="s">
        <v>111</v>
      </c>
      <c r="D6118" s="283">
        <v>161.58000000000001</v>
      </c>
    </row>
    <row r="6119" spans="1:4">
      <c r="A6119" s="268">
        <v>105992</v>
      </c>
      <c r="B6119" s="261" t="s">
        <v>6427</v>
      </c>
      <c r="C6119" s="268" t="s">
        <v>111</v>
      </c>
      <c r="D6119" s="283">
        <v>107.41</v>
      </c>
    </row>
    <row r="6120" spans="1:4">
      <c r="A6120" s="268">
        <v>105993</v>
      </c>
      <c r="B6120" s="261" t="s">
        <v>6428</v>
      </c>
      <c r="C6120" s="268" t="s">
        <v>111</v>
      </c>
      <c r="D6120" s="283">
        <v>128.91999999999999</v>
      </c>
    </row>
    <row r="6121" spans="1:4">
      <c r="A6121" s="268">
        <v>105994</v>
      </c>
      <c r="B6121" s="261" t="s">
        <v>6429</v>
      </c>
      <c r="C6121" s="268" t="s">
        <v>111</v>
      </c>
      <c r="D6121" s="283">
        <v>158.02000000000001</v>
      </c>
    </row>
    <row r="6122" spans="1:4">
      <c r="A6122" s="268">
        <v>105995</v>
      </c>
      <c r="B6122" s="261" t="s">
        <v>6430</v>
      </c>
      <c r="C6122" s="268" t="s">
        <v>111</v>
      </c>
      <c r="D6122" s="283">
        <v>187.22</v>
      </c>
    </row>
    <row r="6123" spans="1:4">
      <c r="A6123" s="268">
        <v>105996</v>
      </c>
      <c r="B6123" s="261" t="s">
        <v>6431</v>
      </c>
      <c r="C6123" s="268" t="s">
        <v>111</v>
      </c>
      <c r="D6123" s="283">
        <v>202.43</v>
      </c>
    </row>
    <row r="6124" spans="1:4">
      <c r="A6124" s="268">
        <v>105988</v>
      </c>
      <c r="B6124" s="261" t="s">
        <v>6432</v>
      </c>
      <c r="C6124" s="268" t="s">
        <v>111</v>
      </c>
      <c r="D6124" s="283">
        <v>70.69</v>
      </c>
    </row>
    <row r="6125" spans="1:4">
      <c r="A6125" s="268">
        <v>105989</v>
      </c>
      <c r="B6125" s="261" t="s">
        <v>6433</v>
      </c>
      <c r="C6125" s="268" t="s">
        <v>111</v>
      </c>
      <c r="D6125" s="283">
        <v>78.3</v>
      </c>
    </row>
    <row r="6126" spans="1:4">
      <c r="A6126" s="268">
        <v>105990</v>
      </c>
      <c r="B6126" s="261" t="s">
        <v>6434</v>
      </c>
      <c r="C6126" s="268" t="s">
        <v>111</v>
      </c>
      <c r="D6126" s="283">
        <v>89.06</v>
      </c>
    </row>
    <row r="6127" spans="1:4">
      <c r="A6127" s="268">
        <v>105991</v>
      </c>
      <c r="B6127" s="261" t="s">
        <v>6435</v>
      </c>
      <c r="C6127" s="268" t="s">
        <v>111</v>
      </c>
      <c r="D6127" s="283">
        <v>99.8</v>
      </c>
    </row>
    <row r="6128" spans="1:4">
      <c r="A6128" s="268">
        <v>105987</v>
      </c>
      <c r="B6128" s="261" t="s">
        <v>6436</v>
      </c>
      <c r="C6128" s="268" t="s">
        <v>111</v>
      </c>
      <c r="D6128" s="283">
        <v>122.62</v>
      </c>
    </row>
    <row r="6129" spans="1:4">
      <c r="A6129" s="268">
        <v>105986</v>
      </c>
      <c r="B6129" s="261" t="s">
        <v>6437</v>
      </c>
      <c r="C6129" s="268" t="s">
        <v>111</v>
      </c>
      <c r="D6129" s="283">
        <v>153.06</v>
      </c>
    </row>
    <row r="6130" spans="1:4">
      <c r="A6130" s="268">
        <v>106019</v>
      </c>
      <c r="B6130" s="261" t="s">
        <v>6438</v>
      </c>
      <c r="C6130" s="268" t="s">
        <v>347</v>
      </c>
      <c r="D6130" s="283">
        <v>0</v>
      </c>
    </row>
    <row r="6131" spans="1:4">
      <c r="A6131" s="268">
        <v>103001</v>
      </c>
      <c r="B6131" s="261" t="s">
        <v>6439</v>
      </c>
      <c r="C6131" s="268" t="s">
        <v>347</v>
      </c>
      <c r="D6131" s="283">
        <v>194.31</v>
      </c>
    </row>
    <row r="6132" spans="1:4">
      <c r="A6132" s="268">
        <v>103002</v>
      </c>
      <c r="B6132" s="261" t="s">
        <v>6440</v>
      </c>
      <c r="C6132" s="268" t="s">
        <v>347</v>
      </c>
      <c r="D6132" s="283">
        <v>243.17</v>
      </c>
    </row>
    <row r="6133" spans="1:4">
      <c r="A6133" s="268">
        <v>103003</v>
      </c>
      <c r="B6133" s="261" t="s">
        <v>6441</v>
      </c>
      <c r="C6133" s="268" t="s">
        <v>347</v>
      </c>
      <c r="D6133" s="283">
        <v>340.89</v>
      </c>
    </row>
    <row r="6134" spans="1:4">
      <c r="A6134" s="268">
        <v>106018</v>
      </c>
      <c r="B6134" s="261" t="s">
        <v>6442</v>
      </c>
      <c r="C6134" s="268" t="s">
        <v>347</v>
      </c>
      <c r="D6134" s="283">
        <v>0</v>
      </c>
    </row>
    <row r="6135" spans="1:4">
      <c r="A6135" s="268">
        <v>105945</v>
      </c>
      <c r="B6135" s="261" t="s">
        <v>6443</v>
      </c>
      <c r="C6135" s="268" t="s">
        <v>147</v>
      </c>
      <c r="D6135" s="283">
        <v>8.7200000000000006</v>
      </c>
    </row>
    <row r="6136" spans="1:4">
      <c r="A6136" s="268">
        <v>98522</v>
      </c>
      <c r="B6136" s="261" t="s">
        <v>6444</v>
      </c>
      <c r="C6136" s="268" t="s">
        <v>111</v>
      </c>
      <c r="D6136" s="283">
        <v>184.94</v>
      </c>
    </row>
    <row r="6137" spans="1:4">
      <c r="A6137" s="268">
        <v>98523</v>
      </c>
      <c r="B6137" s="261" t="s">
        <v>6445</v>
      </c>
      <c r="C6137" s="268" t="s">
        <v>111</v>
      </c>
      <c r="D6137" s="283">
        <v>0</v>
      </c>
    </row>
    <row r="6138" spans="1:4">
      <c r="A6138" s="268">
        <v>102364</v>
      </c>
      <c r="B6138" s="261" t="s">
        <v>6446</v>
      </c>
      <c r="C6138" s="268" t="s">
        <v>147</v>
      </c>
      <c r="D6138" s="283">
        <v>191.59</v>
      </c>
    </row>
    <row r="6139" spans="1:4">
      <c r="A6139" s="268">
        <v>102363</v>
      </c>
      <c r="B6139" s="261" t="s">
        <v>6447</v>
      </c>
      <c r="C6139" s="268" t="s">
        <v>147</v>
      </c>
      <c r="D6139" s="283">
        <v>162.06</v>
      </c>
    </row>
    <row r="6140" spans="1:4">
      <c r="A6140" s="268">
        <v>102362</v>
      </c>
      <c r="B6140" s="261" t="s">
        <v>6448</v>
      </c>
      <c r="C6140" s="268" t="s">
        <v>147</v>
      </c>
      <c r="D6140" s="283">
        <v>145.35</v>
      </c>
    </row>
    <row r="6141" spans="1:4">
      <c r="A6141" s="268">
        <v>101196</v>
      </c>
      <c r="B6141" s="261" t="s">
        <v>6449</v>
      </c>
      <c r="C6141" s="268" t="s">
        <v>111</v>
      </c>
      <c r="D6141" s="283">
        <v>0</v>
      </c>
    </row>
    <row r="6142" spans="1:4">
      <c r="A6142" s="268">
        <v>101195</v>
      </c>
      <c r="B6142" s="261" t="s">
        <v>6450</v>
      </c>
      <c r="C6142" s="268" t="s">
        <v>111</v>
      </c>
      <c r="D6142" s="283">
        <v>0</v>
      </c>
    </row>
    <row r="6143" spans="1:4">
      <c r="A6143" s="268">
        <v>101193</v>
      </c>
      <c r="B6143" s="261" t="s">
        <v>6451</v>
      </c>
      <c r="C6143" s="268" t="s">
        <v>111</v>
      </c>
      <c r="D6143" s="283">
        <v>53.43</v>
      </c>
    </row>
    <row r="6144" spans="1:4">
      <c r="A6144" s="268">
        <v>106459</v>
      </c>
      <c r="B6144" s="261" t="s">
        <v>6452</v>
      </c>
      <c r="C6144" s="268" t="s">
        <v>111</v>
      </c>
      <c r="D6144" s="283">
        <v>53.53</v>
      </c>
    </row>
    <row r="6145" spans="1:4">
      <c r="A6145" s="268">
        <v>101194</v>
      </c>
      <c r="B6145" s="261" t="s">
        <v>6453</v>
      </c>
      <c r="C6145" s="268" t="s">
        <v>111</v>
      </c>
      <c r="D6145" s="283">
        <v>53.68</v>
      </c>
    </row>
    <row r="6146" spans="1:4">
      <c r="A6146" s="268">
        <v>101190</v>
      </c>
      <c r="B6146" s="261" t="s">
        <v>6454</v>
      </c>
      <c r="C6146" s="268" t="s">
        <v>111</v>
      </c>
      <c r="D6146" s="283">
        <v>59.29</v>
      </c>
    </row>
    <row r="6147" spans="1:4">
      <c r="A6147" s="268">
        <v>106458</v>
      </c>
      <c r="B6147" s="261" t="s">
        <v>6455</v>
      </c>
      <c r="C6147" s="268" t="s">
        <v>111</v>
      </c>
      <c r="D6147" s="283">
        <v>59.39</v>
      </c>
    </row>
    <row r="6148" spans="1:4">
      <c r="A6148" s="268">
        <v>101191</v>
      </c>
      <c r="B6148" s="261" t="s">
        <v>6456</v>
      </c>
      <c r="C6148" s="268" t="s">
        <v>111</v>
      </c>
      <c r="D6148" s="283">
        <v>59.54</v>
      </c>
    </row>
    <row r="6149" spans="1:4">
      <c r="A6149" s="268">
        <v>101198</v>
      </c>
      <c r="B6149" s="261" t="s">
        <v>6457</v>
      </c>
      <c r="C6149" s="268" t="s">
        <v>111</v>
      </c>
      <c r="D6149" s="283">
        <v>81.02</v>
      </c>
    </row>
    <row r="6150" spans="1:4">
      <c r="A6150" s="268">
        <v>106460</v>
      </c>
      <c r="B6150" s="261" t="s">
        <v>6458</v>
      </c>
      <c r="C6150" s="268" t="s">
        <v>111</v>
      </c>
      <c r="D6150" s="283">
        <v>81.290000000000006</v>
      </c>
    </row>
    <row r="6151" spans="1:4">
      <c r="A6151" s="268">
        <v>101199</v>
      </c>
      <c r="B6151" s="261" t="s">
        <v>6459</v>
      </c>
      <c r="C6151" s="268" t="s">
        <v>111</v>
      </c>
      <c r="D6151" s="283">
        <v>81.64</v>
      </c>
    </row>
    <row r="6152" spans="1:4">
      <c r="A6152" s="268">
        <v>101203</v>
      </c>
      <c r="B6152" s="261" t="s">
        <v>6460</v>
      </c>
      <c r="C6152" s="268" t="s">
        <v>111</v>
      </c>
      <c r="D6152" s="283">
        <v>34.119999999999997</v>
      </c>
    </row>
    <row r="6153" spans="1:4">
      <c r="A6153" s="268">
        <v>101204</v>
      </c>
      <c r="B6153" s="261" t="s">
        <v>6461</v>
      </c>
      <c r="C6153" s="268" t="s">
        <v>111</v>
      </c>
      <c r="D6153" s="283">
        <v>34.369999999999997</v>
      </c>
    </row>
    <row r="6154" spans="1:4">
      <c r="A6154" s="268">
        <v>106257</v>
      </c>
      <c r="B6154" s="261" t="s">
        <v>6462</v>
      </c>
      <c r="C6154" s="268" t="s">
        <v>111</v>
      </c>
      <c r="D6154" s="283">
        <v>34.25</v>
      </c>
    </row>
    <row r="6155" spans="1:4">
      <c r="A6155" s="268">
        <v>106461</v>
      </c>
      <c r="B6155" s="261" t="s">
        <v>6463</v>
      </c>
      <c r="C6155" s="268" t="s">
        <v>111</v>
      </c>
      <c r="D6155" s="283">
        <v>49.6</v>
      </c>
    </row>
    <row r="6156" spans="1:4">
      <c r="A6156" s="268">
        <v>106462</v>
      </c>
      <c r="B6156" s="261" t="s">
        <v>6464</v>
      </c>
      <c r="C6156" s="268" t="s">
        <v>111</v>
      </c>
      <c r="D6156" s="283">
        <v>60.38</v>
      </c>
    </row>
    <row r="6157" spans="1:4">
      <c r="A6157" s="268">
        <v>106479</v>
      </c>
      <c r="B6157" s="261" t="s">
        <v>6465</v>
      </c>
      <c r="C6157" s="268" t="s">
        <v>111</v>
      </c>
      <c r="D6157" s="283">
        <v>57.29</v>
      </c>
    </row>
    <row r="6158" spans="1:4">
      <c r="A6158" s="268">
        <v>106483</v>
      </c>
      <c r="B6158" s="261" t="s">
        <v>6466</v>
      </c>
      <c r="C6158" s="268" t="s">
        <v>347</v>
      </c>
      <c r="D6158" s="283">
        <v>105.47</v>
      </c>
    </row>
    <row r="6159" spans="1:4">
      <c r="A6159" s="268">
        <v>106484</v>
      </c>
      <c r="B6159" s="261" t="s">
        <v>6467</v>
      </c>
      <c r="C6159" s="268" t="s">
        <v>347</v>
      </c>
      <c r="D6159" s="283">
        <v>114.13</v>
      </c>
    </row>
    <row r="6160" spans="1:4">
      <c r="A6160" s="268">
        <v>106480</v>
      </c>
      <c r="B6160" s="261" t="s">
        <v>6468</v>
      </c>
      <c r="C6160" s="268" t="s">
        <v>347</v>
      </c>
      <c r="D6160" s="283">
        <v>101.45</v>
      </c>
    </row>
    <row r="6161" spans="1:4">
      <c r="A6161" s="268">
        <v>106482</v>
      </c>
      <c r="B6161" s="261" t="s">
        <v>6469</v>
      </c>
      <c r="C6161" s="268" t="s">
        <v>347</v>
      </c>
      <c r="D6161" s="283">
        <v>0</v>
      </c>
    </row>
    <row r="6162" spans="1:4">
      <c r="A6162" s="268">
        <v>106481</v>
      </c>
      <c r="B6162" s="261" t="s">
        <v>6470</v>
      </c>
      <c r="C6162" s="268" t="s">
        <v>347</v>
      </c>
      <c r="D6162" s="283">
        <v>116.09</v>
      </c>
    </row>
    <row r="6163" spans="1:4">
      <c r="A6163" s="268">
        <v>106467</v>
      </c>
      <c r="B6163" s="261" t="s">
        <v>6471</v>
      </c>
      <c r="C6163" s="268" t="s">
        <v>147</v>
      </c>
      <c r="D6163" s="283">
        <v>0</v>
      </c>
    </row>
    <row r="6164" spans="1:4">
      <c r="A6164" s="268">
        <v>106465</v>
      </c>
      <c r="B6164" s="261" t="s">
        <v>6472</v>
      </c>
      <c r="C6164" s="268" t="s">
        <v>147</v>
      </c>
      <c r="D6164" s="283">
        <v>0</v>
      </c>
    </row>
    <row r="6165" spans="1:4">
      <c r="A6165" s="268">
        <v>106469</v>
      </c>
      <c r="B6165" s="261" t="s">
        <v>6473</v>
      </c>
      <c r="C6165" s="268" t="s">
        <v>147</v>
      </c>
      <c r="D6165" s="283">
        <v>42.59</v>
      </c>
    </row>
    <row r="6166" spans="1:4">
      <c r="A6166" s="268">
        <v>106468</v>
      </c>
      <c r="B6166" s="261" t="s">
        <v>6474</v>
      </c>
      <c r="C6166" s="268" t="s">
        <v>147</v>
      </c>
      <c r="D6166" s="283">
        <v>25.91</v>
      </c>
    </row>
    <row r="6167" spans="1:4">
      <c r="A6167" s="268">
        <v>106466</v>
      </c>
      <c r="B6167" s="261" t="s">
        <v>6475</v>
      </c>
      <c r="C6167" s="268" t="s">
        <v>147</v>
      </c>
      <c r="D6167" s="283">
        <v>51.36</v>
      </c>
    </row>
    <row r="6168" spans="1:4">
      <c r="A6168" s="268">
        <v>106464</v>
      </c>
      <c r="B6168" s="261" t="s">
        <v>6476</v>
      </c>
      <c r="C6168" s="268" t="s">
        <v>147</v>
      </c>
      <c r="D6168" s="283">
        <v>69.73</v>
      </c>
    </row>
    <row r="6169" spans="1:4">
      <c r="A6169" s="268">
        <v>106476</v>
      </c>
      <c r="B6169" s="261" t="s">
        <v>6477</v>
      </c>
      <c r="C6169" s="268" t="s">
        <v>111</v>
      </c>
      <c r="D6169" s="283">
        <v>53.95</v>
      </c>
    </row>
    <row r="6170" spans="1:4">
      <c r="A6170" s="268">
        <v>106477</v>
      </c>
      <c r="B6170" s="261" t="s">
        <v>6478</v>
      </c>
      <c r="C6170" s="268" t="s">
        <v>111</v>
      </c>
      <c r="D6170" s="283">
        <v>45.31</v>
      </c>
    </row>
    <row r="6171" spans="1:4">
      <c r="A6171" s="268">
        <v>106478</v>
      </c>
      <c r="B6171" s="261" t="s">
        <v>6479</v>
      </c>
      <c r="C6171" s="268" t="s">
        <v>111</v>
      </c>
      <c r="D6171" s="283">
        <v>98.96</v>
      </c>
    </row>
    <row r="6172" spans="1:4">
      <c r="A6172" s="268">
        <v>106471</v>
      </c>
      <c r="B6172" s="261" t="s">
        <v>6480</v>
      </c>
      <c r="C6172" s="268" t="s">
        <v>111</v>
      </c>
      <c r="D6172" s="283">
        <v>126.47</v>
      </c>
    </row>
    <row r="6173" spans="1:4">
      <c r="A6173" s="268">
        <v>106470</v>
      </c>
      <c r="B6173" s="261" t="s">
        <v>6481</v>
      </c>
      <c r="C6173" s="268" t="s">
        <v>111</v>
      </c>
      <c r="D6173" s="283">
        <v>109.91</v>
      </c>
    </row>
    <row r="6174" spans="1:4">
      <c r="A6174" s="268">
        <v>106472</v>
      </c>
      <c r="B6174" s="261" t="s">
        <v>6482</v>
      </c>
      <c r="C6174" s="268" t="s">
        <v>111</v>
      </c>
      <c r="D6174" s="283">
        <v>156.08000000000001</v>
      </c>
    </row>
    <row r="6175" spans="1:4">
      <c r="A6175" s="268">
        <v>106475</v>
      </c>
      <c r="B6175" s="261" t="s">
        <v>6483</v>
      </c>
      <c r="C6175" s="268" t="s">
        <v>111</v>
      </c>
      <c r="D6175" s="283">
        <v>126.52</v>
      </c>
    </row>
    <row r="6176" spans="1:4">
      <c r="A6176" s="268">
        <v>106474</v>
      </c>
      <c r="B6176" s="261" t="s">
        <v>6484</v>
      </c>
      <c r="C6176" s="268" t="s">
        <v>111</v>
      </c>
      <c r="D6176" s="283">
        <v>96.64</v>
      </c>
    </row>
    <row r="6177" spans="1:4">
      <c r="A6177" s="268">
        <v>106473</v>
      </c>
      <c r="B6177" s="261" t="s">
        <v>6485</v>
      </c>
      <c r="C6177" s="268" t="s">
        <v>111</v>
      </c>
      <c r="D6177" s="283">
        <v>79.86</v>
      </c>
    </row>
    <row r="6178" spans="1:4">
      <c r="A6178" s="268">
        <v>101205</v>
      </c>
      <c r="B6178" s="261" t="s">
        <v>6486</v>
      </c>
      <c r="C6178" s="268" t="s">
        <v>111</v>
      </c>
      <c r="D6178" s="283">
        <v>34.25</v>
      </c>
    </row>
    <row r="6179" spans="1:4">
      <c r="A6179" s="268">
        <v>106463</v>
      </c>
      <c r="B6179" s="261" t="s">
        <v>6487</v>
      </c>
      <c r="C6179" s="268" t="s">
        <v>147</v>
      </c>
      <c r="D6179" s="283">
        <v>0</v>
      </c>
    </row>
    <row r="6180" spans="1:4">
      <c r="A6180" s="268">
        <v>106457</v>
      </c>
      <c r="B6180" s="261" t="s">
        <v>6488</v>
      </c>
      <c r="C6180" s="268" t="s">
        <v>111</v>
      </c>
      <c r="D6180" s="283">
        <v>5.43</v>
      </c>
    </row>
    <row r="6181" spans="1:4">
      <c r="A6181" s="268">
        <v>87905</v>
      </c>
      <c r="B6181" s="261" t="s">
        <v>6489</v>
      </c>
      <c r="C6181" s="268" t="s">
        <v>147</v>
      </c>
      <c r="D6181" s="283">
        <v>8.36</v>
      </c>
    </row>
    <row r="6182" spans="1:4">
      <c r="A6182" s="268">
        <v>87904</v>
      </c>
      <c r="B6182" s="261" t="s">
        <v>6490</v>
      </c>
      <c r="C6182" s="268" t="s">
        <v>147</v>
      </c>
      <c r="D6182" s="283">
        <v>8.93</v>
      </c>
    </row>
    <row r="6183" spans="1:4">
      <c r="A6183" s="268">
        <v>87908</v>
      </c>
      <c r="B6183" s="261" t="s">
        <v>6491</v>
      </c>
      <c r="C6183" s="268" t="s">
        <v>147</v>
      </c>
      <c r="D6183" s="283">
        <v>6.5</v>
      </c>
    </row>
    <row r="6184" spans="1:4">
      <c r="A6184" s="268">
        <v>87907</v>
      </c>
      <c r="B6184" s="261" t="s">
        <v>6492</v>
      </c>
      <c r="C6184" s="268" t="s">
        <v>147</v>
      </c>
      <c r="D6184" s="283">
        <v>7.07</v>
      </c>
    </row>
    <row r="6185" spans="1:4">
      <c r="A6185" s="268">
        <v>87903</v>
      </c>
      <c r="B6185" s="261" t="s">
        <v>6493</v>
      </c>
      <c r="C6185" s="268" t="s">
        <v>147</v>
      </c>
      <c r="D6185" s="283">
        <v>13.76</v>
      </c>
    </row>
    <row r="6186" spans="1:4">
      <c r="A6186" s="268">
        <v>87902</v>
      </c>
      <c r="B6186" s="261" t="s">
        <v>6494</v>
      </c>
      <c r="C6186" s="268" t="s">
        <v>147</v>
      </c>
      <c r="D6186" s="283">
        <v>14.2</v>
      </c>
    </row>
    <row r="6187" spans="1:4">
      <c r="A6187" s="268">
        <v>87900</v>
      </c>
      <c r="B6187" s="261" t="s">
        <v>6495</v>
      </c>
      <c r="C6187" s="268" t="s">
        <v>147</v>
      </c>
      <c r="D6187" s="283">
        <v>9.41</v>
      </c>
    </row>
    <row r="6188" spans="1:4">
      <c r="A6188" s="268">
        <v>87899</v>
      </c>
      <c r="B6188" s="261" t="s">
        <v>6496</v>
      </c>
      <c r="C6188" s="268" t="s">
        <v>147</v>
      </c>
      <c r="D6188" s="283">
        <v>9.61</v>
      </c>
    </row>
    <row r="6189" spans="1:4">
      <c r="A6189" s="268">
        <v>87894</v>
      </c>
      <c r="B6189" s="261" t="s">
        <v>6497</v>
      </c>
      <c r="C6189" s="268" t="s">
        <v>147</v>
      </c>
      <c r="D6189" s="283">
        <v>7.17</v>
      </c>
    </row>
    <row r="6190" spans="1:4">
      <c r="A6190" s="268">
        <v>87893</v>
      </c>
      <c r="B6190" s="261" t="s">
        <v>6498</v>
      </c>
      <c r="C6190" s="268" t="s">
        <v>147</v>
      </c>
      <c r="D6190" s="283">
        <v>7.74</v>
      </c>
    </row>
    <row r="6191" spans="1:4">
      <c r="A6191" s="268">
        <v>87897</v>
      </c>
      <c r="B6191" s="261" t="s">
        <v>6499</v>
      </c>
      <c r="C6191" s="268" t="s">
        <v>147</v>
      </c>
      <c r="D6191" s="283">
        <v>5.36</v>
      </c>
    </row>
    <row r="6192" spans="1:4">
      <c r="A6192" s="268">
        <v>87896</v>
      </c>
      <c r="B6192" s="261" t="s">
        <v>6500</v>
      </c>
      <c r="C6192" s="268" t="s">
        <v>147</v>
      </c>
      <c r="D6192" s="283">
        <v>5.93</v>
      </c>
    </row>
    <row r="6193" spans="1:4">
      <c r="A6193" s="268">
        <v>87892</v>
      </c>
      <c r="B6193" s="261" t="s">
        <v>6501</v>
      </c>
      <c r="C6193" s="268" t="s">
        <v>147</v>
      </c>
      <c r="D6193" s="283">
        <v>13.02</v>
      </c>
    </row>
    <row r="6194" spans="1:4">
      <c r="A6194" s="268">
        <v>87891</v>
      </c>
      <c r="B6194" s="261" t="s">
        <v>6502</v>
      </c>
      <c r="C6194" s="268" t="s">
        <v>147</v>
      </c>
      <c r="D6194" s="283">
        <v>13.46</v>
      </c>
    </row>
    <row r="6195" spans="1:4">
      <c r="A6195" s="268">
        <v>87889</v>
      </c>
      <c r="B6195" s="261" t="s">
        <v>6503</v>
      </c>
      <c r="C6195" s="268" t="s">
        <v>147</v>
      </c>
      <c r="D6195" s="283">
        <v>8.67</v>
      </c>
    </row>
    <row r="6196" spans="1:4">
      <c r="A6196" s="268">
        <v>87888</v>
      </c>
      <c r="B6196" s="261" t="s">
        <v>6504</v>
      </c>
      <c r="C6196" s="268" t="s">
        <v>147</v>
      </c>
      <c r="D6196" s="283">
        <v>8.8699999999999992</v>
      </c>
    </row>
    <row r="6197" spans="1:4">
      <c r="A6197" s="268">
        <v>104411</v>
      </c>
      <c r="B6197" s="261" t="s">
        <v>6505</v>
      </c>
      <c r="C6197" s="268" t="s">
        <v>147</v>
      </c>
      <c r="D6197" s="283">
        <v>4.8499999999999996</v>
      </c>
    </row>
    <row r="6198" spans="1:4">
      <c r="A6198" s="268">
        <v>104410</v>
      </c>
      <c r="B6198" s="261" t="s">
        <v>6506</v>
      </c>
      <c r="C6198" s="268" t="s">
        <v>147</v>
      </c>
      <c r="D6198" s="283">
        <v>5.49</v>
      </c>
    </row>
    <row r="6199" spans="1:4">
      <c r="A6199" s="268">
        <v>87879</v>
      </c>
      <c r="B6199" s="261" t="s">
        <v>6507</v>
      </c>
      <c r="C6199" s="268" t="s">
        <v>147</v>
      </c>
      <c r="D6199" s="283">
        <v>4.67</v>
      </c>
    </row>
    <row r="6200" spans="1:4">
      <c r="A6200" s="268">
        <v>87878</v>
      </c>
      <c r="B6200" s="261" t="s">
        <v>6508</v>
      </c>
      <c r="C6200" s="268" t="s">
        <v>147</v>
      </c>
      <c r="D6200" s="283">
        <v>5.24</v>
      </c>
    </row>
    <row r="6201" spans="1:4">
      <c r="A6201" s="268">
        <v>87885</v>
      </c>
      <c r="B6201" s="261" t="s">
        <v>6509</v>
      </c>
      <c r="C6201" s="268" t="s">
        <v>147</v>
      </c>
      <c r="D6201" s="283">
        <v>11.34</v>
      </c>
    </row>
    <row r="6202" spans="1:4">
      <c r="A6202" s="268">
        <v>87884</v>
      </c>
      <c r="B6202" s="261" t="s">
        <v>6510</v>
      </c>
      <c r="C6202" s="268" t="s">
        <v>147</v>
      </c>
      <c r="D6202" s="283">
        <v>11.78</v>
      </c>
    </row>
    <row r="6203" spans="1:4">
      <c r="A6203" s="268">
        <v>87882</v>
      </c>
      <c r="B6203" s="261" t="s">
        <v>6511</v>
      </c>
      <c r="C6203" s="268" t="s">
        <v>147</v>
      </c>
      <c r="D6203" s="283">
        <v>6.99</v>
      </c>
    </row>
    <row r="6204" spans="1:4">
      <c r="A6204" s="268">
        <v>87881</v>
      </c>
      <c r="B6204" s="261" t="s">
        <v>6512</v>
      </c>
      <c r="C6204" s="268" t="s">
        <v>147</v>
      </c>
      <c r="D6204" s="283">
        <v>7.19</v>
      </c>
    </row>
    <row r="6205" spans="1:4">
      <c r="A6205" s="268">
        <v>87887</v>
      </c>
      <c r="B6205" s="261" t="s">
        <v>6513</v>
      </c>
      <c r="C6205" s="268" t="s">
        <v>147</v>
      </c>
      <c r="D6205" s="283">
        <v>18.89</v>
      </c>
    </row>
    <row r="6206" spans="1:4">
      <c r="A6206" s="268">
        <v>87886</v>
      </c>
      <c r="B6206" s="261" t="s">
        <v>6514</v>
      </c>
      <c r="C6206" s="268" t="s">
        <v>147</v>
      </c>
      <c r="D6206" s="283">
        <v>19.84</v>
      </c>
    </row>
    <row r="6207" spans="1:4">
      <c r="A6207" s="268">
        <v>87911</v>
      </c>
      <c r="B6207" s="261" t="s">
        <v>6515</v>
      </c>
      <c r="C6207" s="268" t="s">
        <v>147</v>
      </c>
      <c r="D6207" s="283">
        <v>24.51</v>
      </c>
    </row>
    <row r="6208" spans="1:4">
      <c r="A6208" s="268">
        <v>87910</v>
      </c>
      <c r="B6208" s="261" t="s">
        <v>6516</v>
      </c>
      <c r="C6208" s="268" t="s">
        <v>147</v>
      </c>
      <c r="D6208" s="283">
        <v>25.46</v>
      </c>
    </row>
    <row r="6209" spans="1:4">
      <c r="A6209" s="268">
        <v>103686</v>
      </c>
      <c r="B6209" s="261" t="s">
        <v>6517</v>
      </c>
      <c r="C6209" s="268" t="s">
        <v>138</v>
      </c>
      <c r="D6209" s="283">
        <v>749.25</v>
      </c>
    </row>
    <row r="6210" spans="1:4">
      <c r="A6210" s="268">
        <v>103685</v>
      </c>
      <c r="B6210" s="261" t="s">
        <v>6518</v>
      </c>
      <c r="C6210" s="268" t="s">
        <v>138</v>
      </c>
      <c r="D6210" s="283">
        <v>687.57</v>
      </c>
    </row>
    <row r="6211" spans="1:4">
      <c r="A6211" s="268">
        <v>103669</v>
      </c>
      <c r="B6211" s="261" t="s">
        <v>6519</v>
      </c>
      <c r="C6211" s="268" t="s">
        <v>138</v>
      </c>
      <c r="D6211" s="283">
        <v>987.38</v>
      </c>
    </row>
    <row r="6212" spans="1:4">
      <c r="A6212" s="268">
        <v>103672</v>
      </c>
      <c r="B6212" s="261" t="s">
        <v>6520</v>
      </c>
      <c r="C6212" s="268" t="s">
        <v>138</v>
      </c>
      <c r="D6212" s="283">
        <v>682.49</v>
      </c>
    </row>
    <row r="6213" spans="1:4">
      <c r="A6213" s="268">
        <v>103671</v>
      </c>
      <c r="B6213" s="261" t="s">
        <v>6521</v>
      </c>
      <c r="C6213" s="268" t="s">
        <v>138</v>
      </c>
      <c r="D6213" s="283">
        <v>728.06</v>
      </c>
    </row>
    <row r="6214" spans="1:4">
      <c r="A6214" s="268">
        <v>103688</v>
      </c>
      <c r="B6214" s="261" t="s">
        <v>6522</v>
      </c>
      <c r="C6214" s="268" t="s">
        <v>138</v>
      </c>
      <c r="D6214" s="283">
        <v>862.38</v>
      </c>
    </row>
    <row r="6215" spans="1:4">
      <c r="A6215" s="268">
        <v>103687</v>
      </c>
      <c r="B6215" s="261" t="s">
        <v>6523</v>
      </c>
      <c r="C6215" s="268" t="s">
        <v>138</v>
      </c>
      <c r="D6215" s="283">
        <v>1116.71</v>
      </c>
    </row>
    <row r="6216" spans="1:4">
      <c r="A6216" s="268">
        <v>103684</v>
      </c>
      <c r="B6216" s="261" t="s">
        <v>6524</v>
      </c>
      <c r="C6216" s="268" t="s">
        <v>138</v>
      </c>
      <c r="D6216" s="283">
        <v>700.67</v>
      </c>
    </row>
    <row r="6217" spans="1:4">
      <c r="A6217" s="268">
        <v>103681</v>
      </c>
      <c r="B6217" s="261" t="s">
        <v>6525</v>
      </c>
      <c r="C6217" s="268" t="s">
        <v>138</v>
      </c>
      <c r="D6217" s="283">
        <v>754.83</v>
      </c>
    </row>
    <row r="6218" spans="1:4">
      <c r="A6218" s="268">
        <v>103679</v>
      </c>
      <c r="B6218" s="261" t="s">
        <v>6526</v>
      </c>
      <c r="C6218" s="268" t="s">
        <v>138</v>
      </c>
      <c r="D6218" s="283">
        <v>825.33</v>
      </c>
    </row>
    <row r="6219" spans="1:4">
      <c r="A6219" s="268">
        <v>103677</v>
      </c>
      <c r="B6219" s="261" t="s">
        <v>6527</v>
      </c>
      <c r="C6219" s="268" t="s">
        <v>138</v>
      </c>
      <c r="D6219" s="283">
        <v>869.35</v>
      </c>
    </row>
    <row r="6220" spans="1:4">
      <c r="A6220" s="268">
        <v>103675</v>
      </c>
      <c r="B6220" s="261" t="s">
        <v>6528</v>
      </c>
      <c r="C6220" s="268" t="s">
        <v>138</v>
      </c>
      <c r="D6220" s="283">
        <v>682.84</v>
      </c>
    </row>
    <row r="6221" spans="1:4">
      <c r="A6221" s="268">
        <v>103680</v>
      </c>
      <c r="B6221" s="261" t="s">
        <v>6529</v>
      </c>
      <c r="C6221" s="268" t="s">
        <v>138</v>
      </c>
      <c r="D6221" s="283">
        <v>873.32</v>
      </c>
    </row>
    <row r="6222" spans="1:4">
      <c r="A6222" s="268">
        <v>103678</v>
      </c>
      <c r="B6222" s="261" t="s">
        <v>6530</v>
      </c>
      <c r="C6222" s="268" t="s">
        <v>138</v>
      </c>
      <c r="D6222" s="283">
        <v>947.99</v>
      </c>
    </row>
    <row r="6223" spans="1:4">
      <c r="A6223" s="268">
        <v>103676</v>
      </c>
      <c r="B6223" s="261" t="s">
        <v>6531</v>
      </c>
      <c r="C6223" s="268" t="s">
        <v>138</v>
      </c>
      <c r="D6223" s="283">
        <v>1047.26</v>
      </c>
    </row>
    <row r="6224" spans="1:4">
      <c r="A6224" s="268">
        <v>103674</v>
      </c>
      <c r="B6224" s="261" t="s">
        <v>6532</v>
      </c>
      <c r="C6224" s="268" t="s">
        <v>138</v>
      </c>
      <c r="D6224" s="283">
        <v>703.42</v>
      </c>
    </row>
    <row r="6225" spans="1:4">
      <c r="A6225" s="268">
        <v>103683</v>
      </c>
      <c r="B6225" s="261" t="s">
        <v>6533</v>
      </c>
      <c r="C6225" s="268" t="s">
        <v>138</v>
      </c>
      <c r="D6225" s="283">
        <v>1307.44</v>
      </c>
    </row>
    <row r="6226" spans="1:4">
      <c r="A6226" s="268">
        <v>103682</v>
      </c>
      <c r="B6226" s="261" t="s">
        <v>6534</v>
      </c>
      <c r="C6226" s="268" t="s">
        <v>138</v>
      </c>
      <c r="D6226" s="283">
        <v>1006.54</v>
      </c>
    </row>
    <row r="6227" spans="1:4">
      <c r="A6227" s="268">
        <v>103670</v>
      </c>
      <c r="B6227" s="261" t="s">
        <v>6535</v>
      </c>
      <c r="C6227" s="268" t="s">
        <v>138</v>
      </c>
      <c r="D6227" s="283">
        <v>309.5</v>
      </c>
    </row>
    <row r="6228" spans="1:4">
      <c r="A6228" s="268">
        <v>103673</v>
      </c>
      <c r="B6228" s="261" t="s">
        <v>6536</v>
      </c>
      <c r="C6228" s="268" t="s">
        <v>138</v>
      </c>
      <c r="D6228" s="283">
        <v>43.63</v>
      </c>
    </row>
    <row r="6229" spans="1:4">
      <c r="A6229" s="268">
        <v>91084</v>
      </c>
      <c r="B6229" s="261" t="s">
        <v>6537</v>
      </c>
      <c r="C6229" s="268" t="s">
        <v>147</v>
      </c>
      <c r="D6229" s="283">
        <v>266.73</v>
      </c>
    </row>
    <row r="6230" spans="1:4">
      <c r="A6230" s="268">
        <v>91080</v>
      </c>
      <c r="B6230" s="261" t="s">
        <v>6538</v>
      </c>
      <c r="C6230" s="268" t="s">
        <v>147</v>
      </c>
      <c r="D6230" s="283">
        <v>221.11</v>
      </c>
    </row>
    <row r="6231" spans="1:4">
      <c r="A6231" s="268">
        <v>91101</v>
      </c>
      <c r="B6231" s="261" t="s">
        <v>6539</v>
      </c>
      <c r="C6231" s="268" t="s">
        <v>147</v>
      </c>
      <c r="D6231" s="283">
        <v>251.18</v>
      </c>
    </row>
    <row r="6232" spans="1:4">
      <c r="A6232" s="268">
        <v>91097</v>
      </c>
      <c r="B6232" s="261" t="s">
        <v>6540</v>
      </c>
      <c r="C6232" s="268" t="s">
        <v>147</v>
      </c>
      <c r="D6232" s="283">
        <v>215.3</v>
      </c>
    </row>
    <row r="6233" spans="1:4">
      <c r="A6233" s="268">
        <v>91082</v>
      </c>
      <c r="B6233" s="261" t="s">
        <v>6541</v>
      </c>
      <c r="C6233" s="268" t="s">
        <v>147</v>
      </c>
      <c r="D6233" s="283">
        <v>243.99</v>
      </c>
    </row>
    <row r="6234" spans="1:4">
      <c r="A6234" s="268">
        <v>91078</v>
      </c>
      <c r="B6234" s="261" t="s">
        <v>6542</v>
      </c>
      <c r="C6234" s="268" t="s">
        <v>147</v>
      </c>
      <c r="D6234" s="283">
        <v>210.36</v>
      </c>
    </row>
    <row r="6235" spans="1:4">
      <c r="A6235" s="268">
        <v>91099</v>
      </c>
      <c r="B6235" s="261" t="s">
        <v>6543</v>
      </c>
      <c r="C6235" s="268" t="s">
        <v>147</v>
      </c>
      <c r="D6235" s="283">
        <v>233.29</v>
      </c>
    </row>
    <row r="6236" spans="1:4">
      <c r="A6236" s="268">
        <v>91095</v>
      </c>
      <c r="B6236" s="261" t="s">
        <v>6544</v>
      </c>
      <c r="C6236" s="268" t="s">
        <v>147</v>
      </c>
      <c r="D6236" s="283">
        <v>205.82</v>
      </c>
    </row>
    <row r="6237" spans="1:4">
      <c r="A6237" s="268">
        <v>91076</v>
      </c>
      <c r="B6237" s="261" t="s">
        <v>6545</v>
      </c>
      <c r="C6237" s="268" t="s">
        <v>147</v>
      </c>
      <c r="D6237" s="283">
        <v>305.82</v>
      </c>
    </row>
    <row r="6238" spans="1:4">
      <c r="A6238" s="268">
        <v>91072</v>
      </c>
      <c r="B6238" s="261" t="s">
        <v>6546</v>
      </c>
      <c r="C6238" s="268" t="s">
        <v>147</v>
      </c>
      <c r="D6238" s="283">
        <v>269.74</v>
      </c>
    </row>
    <row r="6239" spans="1:4">
      <c r="A6239" s="268">
        <v>91093</v>
      </c>
      <c r="B6239" s="261" t="s">
        <v>6547</v>
      </c>
      <c r="C6239" s="268" t="s">
        <v>147</v>
      </c>
      <c r="D6239" s="283">
        <v>315.02999999999997</v>
      </c>
    </row>
    <row r="6240" spans="1:4">
      <c r="A6240" s="268">
        <v>91089</v>
      </c>
      <c r="B6240" s="261" t="s">
        <v>6548</v>
      </c>
      <c r="C6240" s="268" t="s">
        <v>147</v>
      </c>
      <c r="D6240" s="283">
        <v>285.54000000000002</v>
      </c>
    </row>
    <row r="6241" spans="1:4">
      <c r="A6241" s="268">
        <v>91074</v>
      </c>
      <c r="B6241" s="261" t="s">
        <v>6549</v>
      </c>
      <c r="C6241" s="268" t="s">
        <v>147</v>
      </c>
      <c r="D6241" s="283">
        <v>209.15</v>
      </c>
    </row>
    <row r="6242" spans="1:4">
      <c r="A6242" s="268">
        <v>91070</v>
      </c>
      <c r="B6242" s="261" t="s">
        <v>6550</v>
      </c>
      <c r="C6242" s="268" t="s">
        <v>147</v>
      </c>
      <c r="D6242" s="283">
        <v>181.92</v>
      </c>
    </row>
    <row r="6243" spans="1:4">
      <c r="A6243" s="268">
        <v>91091</v>
      </c>
      <c r="B6243" s="261" t="s">
        <v>6551</v>
      </c>
      <c r="C6243" s="268" t="s">
        <v>147</v>
      </c>
      <c r="D6243" s="283">
        <v>219.04</v>
      </c>
    </row>
    <row r="6244" spans="1:4">
      <c r="A6244" s="268">
        <v>91087</v>
      </c>
      <c r="B6244" s="261" t="s">
        <v>6552</v>
      </c>
      <c r="C6244" s="268" t="s">
        <v>147</v>
      </c>
      <c r="D6244" s="283">
        <v>196.33</v>
      </c>
    </row>
    <row r="6245" spans="1:4">
      <c r="A6245" s="268">
        <v>91083</v>
      </c>
      <c r="B6245" s="261" t="s">
        <v>6553</v>
      </c>
      <c r="C6245" s="268" t="s">
        <v>147</v>
      </c>
      <c r="D6245" s="283">
        <v>309.92</v>
      </c>
    </row>
    <row r="6246" spans="1:4">
      <c r="A6246" s="268">
        <v>91079</v>
      </c>
      <c r="B6246" s="261" t="s">
        <v>6554</v>
      </c>
      <c r="C6246" s="268" t="s">
        <v>147</v>
      </c>
      <c r="D6246" s="283">
        <v>202.73</v>
      </c>
    </row>
    <row r="6247" spans="1:4">
      <c r="A6247" s="268">
        <v>91100</v>
      </c>
      <c r="B6247" s="261" t="s">
        <v>6555</v>
      </c>
      <c r="C6247" s="268" t="s">
        <v>147</v>
      </c>
      <c r="D6247" s="283">
        <v>264.91000000000003</v>
      </c>
    </row>
    <row r="6248" spans="1:4">
      <c r="A6248" s="268">
        <v>91096</v>
      </c>
      <c r="B6248" s="261" t="s">
        <v>6556</v>
      </c>
      <c r="C6248" s="268" t="s">
        <v>147</v>
      </c>
      <c r="D6248" s="283">
        <v>194.01</v>
      </c>
    </row>
    <row r="6249" spans="1:4">
      <c r="A6249" s="268">
        <v>91081</v>
      </c>
      <c r="B6249" s="261" t="s">
        <v>6557</v>
      </c>
      <c r="C6249" s="268" t="s">
        <v>147</v>
      </c>
      <c r="D6249" s="283">
        <v>254.53</v>
      </c>
    </row>
    <row r="6250" spans="1:4">
      <c r="A6250" s="268">
        <v>91077</v>
      </c>
      <c r="B6250" s="261" t="s">
        <v>6558</v>
      </c>
      <c r="C6250" s="268" t="s">
        <v>147</v>
      </c>
      <c r="D6250" s="283">
        <v>189.01</v>
      </c>
    </row>
    <row r="6251" spans="1:4">
      <c r="A6251" s="268">
        <v>91098</v>
      </c>
      <c r="B6251" s="261" t="s">
        <v>6559</v>
      </c>
      <c r="C6251" s="268" t="s">
        <v>147</v>
      </c>
      <c r="D6251" s="283">
        <v>229.5</v>
      </c>
    </row>
    <row r="6252" spans="1:4">
      <c r="A6252" s="268">
        <v>91094</v>
      </c>
      <c r="B6252" s="261" t="s">
        <v>6560</v>
      </c>
      <c r="C6252" s="268" t="s">
        <v>147</v>
      </c>
      <c r="D6252" s="283">
        <v>182.65</v>
      </c>
    </row>
    <row r="6253" spans="1:4">
      <c r="A6253" s="268">
        <v>91075</v>
      </c>
      <c r="B6253" s="261" t="s">
        <v>6561</v>
      </c>
      <c r="C6253" s="268" t="s">
        <v>147</v>
      </c>
      <c r="D6253" s="283">
        <v>329.4</v>
      </c>
    </row>
    <row r="6254" spans="1:4">
      <c r="A6254" s="268">
        <v>91071</v>
      </c>
      <c r="B6254" s="261" t="s">
        <v>6562</v>
      </c>
      <c r="C6254" s="268" t="s">
        <v>147</v>
      </c>
      <c r="D6254" s="283">
        <v>259.74</v>
      </c>
    </row>
    <row r="6255" spans="1:4">
      <c r="A6255" s="268">
        <v>91092</v>
      </c>
      <c r="B6255" s="261" t="s">
        <v>6563</v>
      </c>
      <c r="C6255" s="268" t="s">
        <v>147</v>
      </c>
      <c r="D6255" s="283">
        <v>323.56</v>
      </c>
    </row>
    <row r="6256" spans="1:4">
      <c r="A6256" s="268">
        <v>91088</v>
      </c>
      <c r="B6256" s="261" t="s">
        <v>6564</v>
      </c>
      <c r="C6256" s="268" t="s">
        <v>147</v>
      </c>
      <c r="D6256" s="283">
        <v>273.60000000000002</v>
      </c>
    </row>
    <row r="6257" spans="1:4">
      <c r="A6257" s="268">
        <v>91073</v>
      </c>
      <c r="B6257" s="261" t="s">
        <v>6565</v>
      </c>
      <c r="C6257" s="268" t="s">
        <v>147</v>
      </c>
      <c r="D6257" s="283">
        <v>216.25</v>
      </c>
    </row>
    <row r="6258" spans="1:4">
      <c r="A6258" s="268">
        <v>91069</v>
      </c>
      <c r="B6258" s="261" t="s">
        <v>6566</v>
      </c>
      <c r="C6258" s="268" t="s">
        <v>147</v>
      </c>
      <c r="D6258" s="283">
        <v>170.09</v>
      </c>
    </row>
    <row r="6259" spans="1:4">
      <c r="A6259" s="268">
        <v>91090</v>
      </c>
      <c r="B6259" s="261" t="s">
        <v>6567</v>
      </c>
      <c r="C6259" s="268" t="s">
        <v>147</v>
      </c>
      <c r="D6259" s="283">
        <v>218.11</v>
      </c>
    </row>
    <row r="6260" spans="1:4">
      <c r="A6260" s="268">
        <v>91086</v>
      </c>
      <c r="B6260" s="261" t="s">
        <v>6568</v>
      </c>
      <c r="C6260" s="268" t="s">
        <v>147</v>
      </c>
      <c r="D6260" s="283">
        <v>183.26</v>
      </c>
    </row>
    <row r="6261" spans="1:4">
      <c r="A6261" s="268">
        <v>105522</v>
      </c>
      <c r="B6261" s="261" t="s">
        <v>6569</v>
      </c>
      <c r="C6261" s="268" t="s">
        <v>147</v>
      </c>
      <c r="D6261" s="283">
        <v>0</v>
      </c>
    </row>
    <row r="6262" spans="1:4">
      <c r="A6262" s="268">
        <v>104281</v>
      </c>
      <c r="B6262" s="261" t="s">
        <v>6570</v>
      </c>
      <c r="C6262" s="268" t="s">
        <v>347</v>
      </c>
      <c r="D6262" s="283">
        <v>0</v>
      </c>
    </row>
    <row r="6263" spans="1:4">
      <c r="A6263" s="268">
        <v>104287</v>
      </c>
      <c r="B6263" s="261" t="s">
        <v>6571</v>
      </c>
      <c r="C6263" s="268" t="s">
        <v>347</v>
      </c>
      <c r="D6263" s="283">
        <v>0</v>
      </c>
    </row>
    <row r="6264" spans="1:4">
      <c r="A6264" s="268">
        <v>104286</v>
      </c>
      <c r="B6264" s="261" t="s">
        <v>6572</v>
      </c>
      <c r="C6264" s="268" t="s">
        <v>347</v>
      </c>
      <c r="D6264" s="283">
        <v>0</v>
      </c>
    </row>
    <row r="6265" spans="1:4">
      <c r="A6265" s="268">
        <v>104292</v>
      </c>
      <c r="B6265" s="261" t="s">
        <v>6573</v>
      </c>
      <c r="C6265" s="268" t="s">
        <v>347</v>
      </c>
      <c r="D6265" s="283">
        <v>0</v>
      </c>
    </row>
    <row r="6266" spans="1:4">
      <c r="A6266" s="268">
        <v>104282</v>
      </c>
      <c r="B6266" s="261" t="s">
        <v>6574</v>
      </c>
      <c r="C6266" s="268" t="s">
        <v>347</v>
      </c>
      <c r="D6266" s="283">
        <v>0</v>
      </c>
    </row>
    <row r="6267" spans="1:4">
      <c r="A6267" s="268">
        <v>104288</v>
      </c>
      <c r="B6267" s="261" t="s">
        <v>6575</v>
      </c>
      <c r="C6267" s="268" t="s">
        <v>347</v>
      </c>
      <c r="D6267" s="283">
        <v>0</v>
      </c>
    </row>
    <row r="6268" spans="1:4">
      <c r="A6268" s="268">
        <v>104283</v>
      </c>
      <c r="B6268" s="261" t="s">
        <v>6576</v>
      </c>
      <c r="C6268" s="268" t="s">
        <v>347</v>
      </c>
      <c r="D6268" s="283">
        <v>0</v>
      </c>
    </row>
    <row r="6269" spans="1:4">
      <c r="A6269" s="268">
        <v>104289</v>
      </c>
      <c r="B6269" s="261" t="s">
        <v>6577</v>
      </c>
      <c r="C6269" s="268" t="s">
        <v>347</v>
      </c>
      <c r="D6269" s="283">
        <v>0</v>
      </c>
    </row>
    <row r="6270" spans="1:4">
      <c r="A6270" s="268">
        <v>104284</v>
      </c>
      <c r="B6270" s="261" t="s">
        <v>6578</v>
      </c>
      <c r="C6270" s="268" t="s">
        <v>347</v>
      </c>
      <c r="D6270" s="283">
        <v>0</v>
      </c>
    </row>
    <row r="6271" spans="1:4">
      <c r="A6271" s="268">
        <v>104290</v>
      </c>
      <c r="B6271" s="261" t="s">
        <v>6579</v>
      </c>
      <c r="C6271" s="268" t="s">
        <v>347</v>
      </c>
      <c r="D6271" s="283">
        <v>0</v>
      </c>
    </row>
    <row r="6272" spans="1:4">
      <c r="A6272" s="268">
        <v>104285</v>
      </c>
      <c r="B6272" s="261" t="s">
        <v>6580</v>
      </c>
      <c r="C6272" s="268" t="s">
        <v>347</v>
      </c>
      <c r="D6272" s="283">
        <v>0</v>
      </c>
    </row>
    <row r="6273" spans="1:4">
      <c r="A6273" s="268">
        <v>104291</v>
      </c>
      <c r="B6273" s="261" t="s">
        <v>6581</v>
      </c>
      <c r="C6273" s="268" t="s">
        <v>347</v>
      </c>
      <c r="D6273" s="283">
        <v>0</v>
      </c>
    </row>
    <row r="6274" spans="1:4">
      <c r="A6274" s="268">
        <v>104267</v>
      </c>
      <c r="B6274" s="261" t="s">
        <v>6582</v>
      </c>
      <c r="C6274" s="268" t="s">
        <v>347</v>
      </c>
      <c r="D6274" s="283">
        <v>0</v>
      </c>
    </row>
    <row r="6275" spans="1:4">
      <c r="A6275" s="268">
        <v>104268</v>
      </c>
      <c r="B6275" s="261" t="s">
        <v>6583</v>
      </c>
      <c r="C6275" s="268" t="s">
        <v>347</v>
      </c>
      <c r="D6275" s="283">
        <v>0</v>
      </c>
    </row>
    <row r="6276" spans="1:4">
      <c r="A6276" s="268">
        <v>104269</v>
      </c>
      <c r="B6276" s="261" t="s">
        <v>6584</v>
      </c>
      <c r="C6276" s="268" t="s">
        <v>347</v>
      </c>
      <c r="D6276" s="283">
        <v>0</v>
      </c>
    </row>
    <row r="6277" spans="1:4">
      <c r="A6277" s="268">
        <v>104270</v>
      </c>
      <c r="B6277" s="261" t="s">
        <v>6585</v>
      </c>
      <c r="C6277" s="268" t="s">
        <v>347</v>
      </c>
      <c r="D6277" s="283">
        <v>0</v>
      </c>
    </row>
    <row r="6278" spans="1:4">
      <c r="A6278" s="268">
        <v>104276</v>
      </c>
      <c r="B6278" s="261" t="s">
        <v>6586</v>
      </c>
      <c r="C6278" s="268" t="s">
        <v>347</v>
      </c>
      <c r="D6278" s="283">
        <v>0</v>
      </c>
    </row>
    <row r="6279" spans="1:4">
      <c r="A6279" s="268">
        <v>104280</v>
      </c>
      <c r="B6279" s="261" t="s">
        <v>6587</v>
      </c>
      <c r="C6279" s="268" t="s">
        <v>347</v>
      </c>
      <c r="D6279" s="283">
        <v>0</v>
      </c>
    </row>
    <row r="6280" spans="1:4">
      <c r="A6280" s="268">
        <v>104271</v>
      </c>
      <c r="B6280" s="261" t="s">
        <v>6588</v>
      </c>
      <c r="C6280" s="268" t="s">
        <v>347</v>
      </c>
      <c r="D6280" s="283">
        <v>0</v>
      </c>
    </row>
    <row r="6281" spans="1:4">
      <c r="A6281" s="268">
        <v>104272</v>
      </c>
      <c r="B6281" s="261" t="s">
        <v>6589</v>
      </c>
      <c r="C6281" s="268" t="s">
        <v>347</v>
      </c>
      <c r="D6281" s="283">
        <v>0</v>
      </c>
    </row>
    <row r="6282" spans="1:4">
      <c r="A6282" s="268">
        <v>104273</v>
      </c>
      <c r="B6282" s="261" t="s">
        <v>6590</v>
      </c>
      <c r="C6282" s="268" t="s">
        <v>347</v>
      </c>
      <c r="D6282" s="283">
        <v>0</v>
      </c>
    </row>
    <row r="6283" spans="1:4">
      <c r="A6283" s="268">
        <v>104277</v>
      </c>
      <c r="B6283" s="261" t="s">
        <v>6591</v>
      </c>
      <c r="C6283" s="268" t="s">
        <v>347</v>
      </c>
      <c r="D6283" s="283">
        <v>0</v>
      </c>
    </row>
    <row r="6284" spans="1:4">
      <c r="A6284" s="268">
        <v>104274</v>
      </c>
      <c r="B6284" s="261" t="s">
        <v>6592</v>
      </c>
      <c r="C6284" s="268" t="s">
        <v>347</v>
      </c>
      <c r="D6284" s="283">
        <v>0</v>
      </c>
    </row>
    <row r="6285" spans="1:4">
      <c r="A6285" s="268">
        <v>104278</v>
      </c>
      <c r="B6285" s="261" t="s">
        <v>6593</v>
      </c>
      <c r="C6285" s="268" t="s">
        <v>347</v>
      </c>
      <c r="D6285" s="283">
        <v>0</v>
      </c>
    </row>
    <row r="6286" spans="1:4">
      <c r="A6286" s="268">
        <v>104275</v>
      </c>
      <c r="B6286" s="261" t="s">
        <v>6594</v>
      </c>
      <c r="C6286" s="268" t="s">
        <v>347</v>
      </c>
      <c r="D6286" s="283">
        <v>0</v>
      </c>
    </row>
    <row r="6287" spans="1:4">
      <c r="A6287" s="268">
        <v>104279</v>
      </c>
      <c r="B6287" s="261" t="s">
        <v>6595</v>
      </c>
      <c r="C6287" s="268" t="s">
        <v>347</v>
      </c>
      <c r="D6287" s="283">
        <v>0</v>
      </c>
    </row>
    <row r="6288" spans="1:4">
      <c r="A6288" s="268">
        <v>104265</v>
      </c>
      <c r="B6288" s="261" t="s">
        <v>6596</v>
      </c>
      <c r="C6288" s="268" t="s">
        <v>347</v>
      </c>
      <c r="D6288" s="283">
        <v>0</v>
      </c>
    </row>
    <row r="6289" spans="1:4">
      <c r="A6289" s="268">
        <v>104266</v>
      </c>
      <c r="B6289" s="261" t="s">
        <v>6597</v>
      </c>
      <c r="C6289" s="268" t="s">
        <v>347</v>
      </c>
      <c r="D6289" s="283">
        <v>0</v>
      </c>
    </row>
    <row r="6290" spans="1:4">
      <c r="A6290" s="268">
        <v>104305</v>
      </c>
      <c r="B6290" s="261" t="s">
        <v>6598</v>
      </c>
      <c r="C6290" s="268" t="s">
        <v>111</v>
      </c>
      <c r="D6290" s="283">
        <v>0</v>
      </c>
    </row>
    <row r="6291" spans="1:4">
      <c r="A6291" s="268">
        <v>104306</v>
      </c>
      <c r="B6291" s="261" t="s">
        <v>6599</v>
      </c>
      <c r="C6291" s="268" t="s">
        <v>111</v>
      </c>
      <c r="D6291" s="283">
        <v>0</v>
      </c>
    </row>
    <row r="6292" spans="1:4">
      <c r="A6292" s="268">
        <v>104307</v>
      </c>
      <c r="B6292" s="261" t="s">
        <v>6600</v>
      </c>
      <c r="C6292" s="268" t="s">
        <v>111</v>
      </c>
      <c r="D6292" s="283">
        <v>0</v>
      </c>
    </row>
    <row r="6293" spans="1:4">
      <c r="A6293" s="268">
        <v>104308</v>
      </c>
      <c r="B6293" s="261" t="s">
        <v>6601</v>
      </c>
      <c r="C6293" s="268" t="s">
        <v>111</v>
      </c>
      <c r="D6293" s="283">
        <v>0</v>
      </c>
    </row>
    <row r="6294" spans="1:4">
      <c r="A6294" s="268">
        <v>104309</v>
      </c>
      <c r="B6294" s="261" t="s">
        <v>6602</v>
      </c>
      <c r="C6294" s="268" t="s">
        <v>111</v>
      </c>
      <c r="D6294" s="283">
        <v>0</v>
      </c>
    </row>
    <row r="6295" spans="1:4">
      <c r="A6295" s="268">
        <v>104310</v>
      </c>
      <c r="B6295" s="261" t="s">
        <v>6603</v>
      </c>
      <c r="C6295" s="268" t="s">
        <v>111</v>
      </c>
      <c r="D6295" s="283">
        <v>0</v>
      </c>
    </row>
    <row r="6296" spans="1:4">
      <c r="A6296" s="268">
        <v>104311</v>
      </c>
      <c r="B6296" s="261" t="s">
        <v>6604</v>
      </c>
      <c r="C6296" s="268" t="s">
        <v>111</v>
      </c>
      <c r="D6296" s="283">
        <v>0</v>
      </c>
    </row>
    <row r="6297" spans="1:4">
      <c r="A6297" s="268">
        <v>104301</v>
      </c>
      <c r="B6297" s="261" t="s">
        <v>6605</v>
      </c>
      <c r="C6297" s="268" t="s">
        <v>152</v>
      </c>
      <c r="D6297" s="283">
        <v>0</v>
      </c>
    </row>
    <row r="6298" spans="1:4">
      <c r="A6298" s="268">
        <v>104302</v>
      </c>
      <c r="B6298" s="261" t="s">
        <v>6606</v>
      </c>
      <c r="C6298" s="268" t="s">
        <v>152</v>
      </c>
      <c r="D6298" s="283">
        <v>0</v>
      </c>
    </row>
    <row r="6299" spans="1:4">
      <c r="A6299" s="268">
        <v>104303</v>
      </c>
      <c r="B6299" s="261" t="s">
        <v>6607</v>
      </c>
      <c r="C6299" s="268" t="s">
        <v>152</v>
      </c>
      <c r="D6299" s="283">
        <v>0</v>
      </c>
    </row>
    <row r="6300" spans="1:4">
      <c r="A6300" s="268">
        <v>104304</v>
      </c>
      <c r="B6300" s="261" t="s">
        <v>6608</v>
      </c>
      <c r="C6300" s="268" t="s">
        <v>152</v>
      </c>
      <c r="D6300" s="283">
        <v>0</v>
      </c>
    </row>
    <row r="6301" spans="1:4">
      <c r="A6301" s="268">
        <v>104293</v>
      </c>
      <c r="B6301" s="261" t="s">
        <v>6609</v>
      </c>
      <c r="C6301" s="268" t="s">
        <v>152</v>
      </c>
      <c r="D6301" s="283">
        <v>0</v>
      </c>
    </row>
    <row r="6302" spans="1:4">
      <c r="A6302" s="268">
        <v>104297</v>
      </c>
      <c r="B6302" s="261" t="s">
        <v>6610</v>
      </c>
      <c r="C6302" s="268" t="s">
        <v>152</v>
      </c>
      <c r="D6302" s="283">
        <v>0</v>
      </c>
    </row>
    <row r="6303" spans="1:4">
      <c r="A6303" s="268">
        <v>104295</v>
      </c>
      <c r="B6303" s="261" t="s">
        <v>6611</v>
      </c>
      <c r="C6303" s="268" t="s">
        <v>152</v>
      </c>
      <c r="D6303" s="283">
        <v>0</v>
      </c>
    </row>
    <row r="6304" spans="1:4">
      <c r="A6304" s="268">
        <v>104299</v>
      </c>
      <c r="B6304" s="261" t="s">
        <v>6612</v>
      </c>
      <c r="C6304" s="268" t="s">
        <v>152</v>
      </c>
      <c r="D6304" s="283">
        <v>0</v>
      </c>
    </row>
    <row r="6305" spans="1:4">
      <c r="A6305" s="268">
        <v>104294</v>
      </c>
      <c r="B6305" s="261" t="s">
        <v>6613</v>
      </c>
      <c r="C6305" s="268" t="s">
        <v>152</v>
      </c>
      <c r="D6305" s="283">
        <v>0</v>
      </c>
    </row>
    <row r="6306" spans="1:4">
      <c r="A6306" s="268">
        <v>104298</v>
      </c>
      <c r="B6306" s="261" t="s">
        <v>6614</v>
      </c>
      <c r="C6306" s="268" t="s">
        <v>152</v>
      </c>
      <c r="D6306" s="283">
        <v>0</v>
      </c>
    </row>
    <row r="6307" spans="1:4">
      <c r="A6307" s="268">
        <v>104296</v>
      </c>
      <c r="B6307" s="261" t="s">
        <v>6615</v>
      </c>
      <c r="C6307" s="268" t="s">
        <v>152</v>
      </c>
      <c r="D6307" s="283">
        <v>0</v>
      </c>
    </row>
    <row r="6308" spans="1:4">
      <c r="A6308" s="268">
        <v>104300</v>
      </c>
      <c r="B6308" s="261" t="s">
        <v>6616</v>
      </c>
      <c r="C6308" s="268" t="s">
        <v>152</v>
      </c>
      <c r="D6308" s="283">
        <v>0</v>
      </c>
    </row>
    <row r="6309" spans="1:4">
      <c r="A6309" s="268">
        <v>90944</v>
      </c>
      <c r="B6309" s="261" t="s">
        <v>6617</v>
      </c>
      <c r="C6309" s="268" t="s">
        <v>147</v>
      </c>
      <c r="D6309" s="283">
        <v>226.87</v>
      </c>
    </row>
    <row r="6310" spans="1:4">
      <c r="A6310" s="268">
        <v>90934</v>
      </c>
      <c r="B6310" s="261" t="s">
        <v>6618</v>
      </c>
      <c r="C6310" s="268" t="s">
        <v>147</v>
      </c>
      <c r="D6310" s="283">
        <v>210.43</v>
      </c>
    </row>
    <row r="6311" spans="1:4">
      <c r="A6311" s="268">
        <v>90954</v>
      </c>
      <c r="B6311" s="261" t="s">
        <v>6619</v>
      </c>
      <c r="C6311" s="268" t="s">
        <v>147</v>
      </c>
      <c r="D6311" s="283">
        <v>256.97000000000003</v>
      </c>
    </row>
    <row r="6312" spans="1:4">
      <c r="A6312" s="268">
        <v>90933</v>
      </c>
      <c r="B6312" s="261" t="s">
        <v>6620</v>
      </c>
      <c r="C6312" s="268" t="s">
        <v>147</v>
      </c>
      <c r="D6312" s="283">
        <v>195.19</v>
      </c>
    </row>
    <row r="6313" spans="1:4">
      <c r="A6313" s="268">
        <v>90943</v>
      </c>
      <c r="B6313" s="261" t="s">
        <v>6621</v>
      </c>
      <c r="C6313" s="268" t="s">
        <v>147</v>
      </c>
      <c r="D6313" s="283">
        <v>210.27</v>
      </c>
    </row>
    <row r="6314" spans="1:4">
      <c r="A6314" s="268">
        <v>90953</v>
      </c>
      <c r="B6314" s="261" t="s">
        <v>6622</v>
      </c>
      <c r="C6314" s="268" t="s">
        <v>147</v>
      </c>
      <c r="D6314" s="283">
        <v>237.89</v>
      </c>
    </row>
    <row r="6315" spans="1:4">
      <c r="A6315" s="268">
        <v>90932</v>
      </c>
      <c r="B6315" s="261" t="s">
        <v>6623</v>
      </c>
      <c r="C6315" s="268" t="s">
        <v>147</v>
      </c>
      <c r="D6315" s="283">
        <v>97.07</v>
      </c>
    </row>
    <row r="6316" spans="1:4">
      <c r="A6316" s="268">
        <v>90942</v>
      </c>
      <c r="B6316" s="261" t="s">
        <v>6624</v>
      </c>
      <c r="C6316" s="268" t="s">
        <v>147</v>
      </c>
      <c r="D6316" s="283">
        <v>103.43</v>
      </c>
    </row>
    <row r="6317" spans="1:4">
      <c r="A6317" s="268">
        <v>90952</v>
      </c>
      <c r="B6317" s="261" t="s">
        <v>6625</v>
      </c>
      <c r="C6317" s="268" t="s">
        <v>147</v>
      </c>
      <c r="D6317" s="283">
        <v>115.04</v>
      </c>
    </row>
    <row r="6318" spans="1:4">
      <c r="A6318" s="268">
        <v>90930</v>
      </c>
      <c r="B6318" s="261" t="s">
        <v>6626</v>
      </c>
      <c r="C6318" s="268" t="s">
        <v>147</v>
      </c>
      <c r="D6318" s="283">
        <v>88.62</v>
      </c>
    </row>
    <row r="6319" spans="1:4">
      <c r="A6319" s="268">
        <v>90940</v>
      </c>
      <c r="B6319" s="261" t="s">
        <v>6627</v>
      </c>
      <c r="C6319" s="268" t="s">
        <v>147</v>
      </c>
      <c r="D6319" s="283">
        <v>94.22</v>
      </c>
    </row>
    <row r="6320" spans="1:4">
      <c r="A6320" s="268">
        <v>90950</v>
      </c>
      <c r="B6320" s="261" t="s">
        <v>6628</v>
      </c>
      <c r="C6320" s="268" t="s">
        <v>147</v>
      </c>
      <c r="D6320" s="283">
        <v>104.46</v>
      </c>
    </row>
    <row r="6321" spans="1:4">
      <c r="A6321" s="268">
        <v>88476</v>
      </c>
      <c r="B6321" s="261" t="s">
        <v>6629</v>
      </c>
      <c r="C6321" s="268" t="s">
        <v>147</v>
      </c>
      <c r="D6321" s="283">
        <v>23.29</v>
      </c>
    </row>
    <row r="6322" spans="1:4">
      <c r="A6322" s="268">
        <v>88477</v>
      </c>
      <c r="B6322" s="261" t="s">
        <v>6630</v>
      </c>
      <c r="C6322" s="268" t="s">
        <v>147</v>
      </c>
      <c r="D6322" s="283">
        <v>31.98</v>
      </c>
    </row>
    <row r="6323" spans="1:4">
      <c r="A6323" s="268">
        <v>88478</v>
      </c>
      <c r="B6323" s="261" t="s">
        <v>6631</v>
      </c>
      <c r="C6323" s="268" t="s">
        <v>147</v>
      </c>
      <c r="D6323" s="283">
        <v>39.18</v>
      </c>
    </row>
    <row r="6324" spans="1:4">
      <c r="A6324" s="268">
        <v>88470</v>
      </c>
      <c r="B6324" s="261" t="s">
        <v>6632</v>
      </c>
      <c r="C6324" s="268" t="s">
        <v>147</v>
      </c>
      <c r="D6324" s="283">
        <v>27.69</v>
      </c>
    </row>
    <row r="6325" spans="1:4">
      <c r="A6325" s="268">
        <v>88471</v>
      </c>
      <c r="B6325" s="261" t="s">
        <v>6633</v>
      </c>
      <c r="C6325" s="268" t="s">
        <v>147</v>
      </c>
      <c r="D6325" s="283">
        <v>34.65</v>
      </c>
    </row>
    <row r="6326" spans="1:4">
      <c r="A6326" s="268">
        <v>88472</v>
      </c>
      <c r="B6326" s="261" t="s">
        <v>6634</v>
      </c>
      <c r="C6326" s="268" t="s">
        <v>147</v>
      </c>
      <c r="D6326" s="283">
        <v>40.17</v>
      </c>
    </row>
    <row r="6327" spans="1:4">
      <c r="A6327" s="268">
        <v>87759</v>
      </c>
      <c r="B6327" s="261" t="s">
        <v>6635</v>
      </c>
      <c r="C6327" s="268" t="s">
        <v>147</v>
      </c>
      <c r="D6327" s="283">
        <v>139.77000000000001</v>
      </c>
    </row>
    <row r="6328" spans="1:4">
      <c r="A6328" s="268">
        <v>87769</v>
      </c>
      <c r="B6328" s="261" t="s">
        <v>6636</v>
      </c>
      <c r="C6328" s="268" t="s">
        <v>147</v>
      </c>
      <c r="D6328" s="283">
        <v>167.49</v>
      </c>
    </row>
    <row r="6329" spans="1:4">
      <c r="A6329" s="268">
        <v>87739</v>
      </c>
      <c r="B6329" s="261" t="s">
        <v>6637</v>
      </c>
      <c r="C6329" s="268" t="s">
        <v>147</v>
      </c>
      <c r="D6329" s="283">
        <v>108.48</v>
      </c>
    </row>
    <row r="6330" spans="1:4">
      <c r="A6330" s="268">
        <v>87749</v>
      </c>
      <c r="B6330" s="261" t="s">
        <v>6638</v>
      </c>
      <c r="C6330" s="268" t="s">
        <v>147</v>
      </c>
      <c r="D6330" s="283">
        <v>142.29</v>
      </c>
    </row>
    <row r="6331" spans="1:4">
      <c r="A6331" s="268">
        <v>87624</v>
      </c>
      <c r="B6331" s="261" t="s">
        <v>6639</v>
      </c>
      <c r="C6331" s="268" t="s">
        <v>147</v>
      </c>
      <c r="D6331" s="283">
        <v>95.94</v>
      </c>
    </row>
    <row r="6332" spans="1:4">
      <c r="A6332" s="268">
        <v>87634</v>
      </c>
      <c r="B6332" s="261" t="s">
        <v>6640</v>
      </c>
      <c r="C6332" s="268" t="s">
        <v>147</v>
      </c>
      <c r="D6332" s="283">
        <v>129.74</v>
      </c>
    </row>
    <row r="6333" spans="1:4">
      <c r="A6333" s="268">
        <v>87644</v>
      </c>
      <c r="B6333" s="261" t="s">
        <v>6641</v>
      </c>
      <c r="C6333" s="268" t="s">
        <v>147</v>
      </c>
      <c r="D6333" s="283">
        <v>157.41</v>
      </c>
    </row>
    <row r="6334" spans="1:4">
      <c r="A6334" s="268">
        <v>87684</v>
      </c>
      <c r="B6334" s="261" t="s">
        <v>6642</v>
      </c>
      <c r="C6334" s="268" t="s">
        <v>147</v>
      </c>
      <c r="D6334" s="283">
        <v>152.43</v>
      </c>
    </row>
    <row r="6335" spans="1:4">
      <c r="A6335" s="268">
        <v>87694</v>
      </c>
      <c r="B6335" s="261" t="s">
        <v>6643</v>
      </c>
      <c r="C6335" s="268" t="s">
        <v>147</v>
      </c>
      <c r="D6335" s="283">
        <v>174.61</v>
      </c>
    </row>
    <row r="6336" spans="1:4">
      <c r="A6336" s="268">
        <v>87704</v>
      </c>
      <c r="B6336" s="261" t="s">
        <v>6644</v>
      </c>
      <c r="C6336" s="268" t="s">
        <v>147</v>
      </c>
      <c r="D6336" s="283">
        <v>189.69</v>
      </c>
    </row>
    <row r="6337" spans="1:4">
      <c r="A6337" s="268">
        <v>87758</v>
      </c>
      <c r="B6337" s="261" t="s">
        <v>6645</v>
      </c>
      <c r="C6337" s="268" t="s">
        <v>147</v>
      </c>
      <c r="D6337" s="283">
        <v>128.94999999999999</v>
      </c>
    </row>
    <row r="6338" spans="1:4">
      <c r="A6338" s="268">
        <v>87768</v>
      </c>
      <c r="B6338" s="261" t="s">
        <v>6646</v>
      </c>
      <c r="C6338" s="268" t="s">
        <v>147</v>
      </c>
      <c r="D6338" s="283">
        <v>154.18</v>
      </c>
    </row>
    <row r="6339" spans="1:4">
      <c r="A6339" s="268">
        <v>87738</v>
      </c>
      <c r="B6339" s="261" t="s">
        <v>6647</v>
      </c>
      <c r="C6339" s="268" t="s">
        <v>147</v>
      </c>
      <c r="D6339" s="283">
        <v>100.7</v>
      </c>
    </row>
    <row r="6340" spans="1:4">
      <c r="A6340" s="268">
        <v>87748</v>
      </c>
      <c r="B6340" s="261" t="s">
        <v>6648</v>
      </c>
      <c r="C6340" s="268" t="s">
        <v>147</v>
      </c>
      <c r="D6340" s="283">
        <v>131.47</v>
      </c>
    </row>
    <row r="6341" spans="1:4">
      <c r="A6341" s="268">
        <v>87623</v>
      </c>
      <c r="B6341" s="261" t="s">
        <v>6649</v>
      </c>
      <c r="C6341" s="268" t="s">
        <v>147</v>
      </c>
      <c r="D6341" s="283">
        <v>88.16</v>
      </c>
    </row>
    <row r="6342" spans="1:4">
      <c r="A6342" s="268">
        <v>87633</v>
      </c>
      <c r="B6342" s="261" t="s">
        <v>6650</v>
      </c>
      <c r="C6342" s="268" t="s">
        <v>147</v>
      </c>
      <c r="D6342" s="283">
        <v>118.92</v>
      </c>
    </row>
    <row r="6343" spans="1:4">
      <c r="A6343" s="268">
        <v>87643</v>
      </c>
      <c r="B6343" s="261" t="s">
        <v>6651</v>
      </c>
      <c r="C6343" s="268" t="s">
        <v>147</v>
      </c>
      <c r="D6343" s="283">
        <v>144.1</v>
      </c>
    </row>
    <row r="6344" spans="1:4">
      <c r="A6344" s="268">
        <v>87683</v>
      </c>
      <c r="B6344" s="261" t="s">
        <v>6652</v>
      </c>
      <c r="C6344" s="268" t="s">
        <v>147</v>
      </c>
      <c r="D6344" s="283">
        <v>139.12</v>
      </c>
    </row>
    <row r="6345" spans="1:4">
      <c r="A6345" s="268">
        <v>87703</v>
      </c>
      <c r="B6345" s="261" t="s">
        <v>6653</v>
      </c>
      <c r="C6345" s="268" t="s">
        <v>147</v>
      </c>
      <c r="D6345" s="283">
        <v>173.09</v>
      </c>
    </row>
    <row r="6346" spans="1:4">
      <c r="A6346" s="268">
        <v>87693</v>
      </c>
      <c r="B6346" s="261" t="s">
        <v>6654</v>
      </c>
      <c r="C6346" s="268" t="s">
        <v>147</v>
      </c>
      <c r="D6346" s="283">
        <v>159.37</v>
      </c>
    </row>
    <row r="6347" spans="1:4">
      <c r="A6347" s="268">
        <v>87757</v>
      </c>
      <c r="B6347" s="261" t="s">
        <v>6655</v>
      </c>
      <c r="C6347" s="268" t="s">
        <v>147</v>
      </c>
      <c r="D6347" s="283">
        <v>59.28</v>
      </c>
    </row>
    <row r="6348" spans="1:4">
      <c r="A6348" s="268">
        <v>87767</v>
      </c>
      <c r="B6348" s="261" t="s">
        <v>6656</v>
      </c>
      <c r="C6348" s="268" t="s">
        <v>147</v>
      </c>
      <c r="D6348" s="283">
        <v>68.510000000000005</v>
      </c>
    </row>
    <row r="6349" spans="1:4">
      <c r="A6349" s="268">
        <v>87737</v>
      </c>
      <c r="B6349" s="261" t="s">
        <v>6657</v>
      </c>
      <c r="C6349" s="268" t="s">
        <v>147</v>
      </c>
      <c r="D6349" s="283">
        <v>50.59</v>
      </c>
    </row>
    <row r="6350" spans="1:4">
      <c r="A6350" s="268">
        <v>87747</v>
      </c>
      <c r="B6350" s="261" t="s">
        <v>6658</v>
      </c>
      <c r="C6350" s="268" t="s">
        <v>147</v>
      </c>
      <c r="D6350" s="283">
        <v>61.8</v>
      </c>
    </row>
    <row r="6351" spans="1:4">
      <c r="A6351" s="268">
        <v>87622</v>
      </c>
      <c r="B6351" s="261" t="s">
        <v>6659</v>
      </c>
      <c r="C6351" s="268" t="s">
        <v>147</v>
      </c>
      <c r="D6351" s="283">
        <v>38.049999999999997</v>
      </c>
    </row>
    <row r="6352" spans="1:4">
      <c r="A6352" s="268">
        <v>87632</v>
      </c>
      <c r="B6352" s="261" t="s">
        <v>6660</v>
      </c>
      <c r="C6352" s="268" t="s">
        <v>147</v>
      </c>
      <c r="D6352" s="283">
        <v>49.25</v>
      </c>
    </row>
    <row r="6353" spans="1:4">
      <c r="A6353" s="268">
        <v>87642</v>
      </c>
      <c r="B6353" s="261" t="s">
        <v>6661</v>
      </c>
      <c r="C6353" s="268" t="s">
        <v>147</v>
      </c>
      <c r="D6353" s="283">
        <v>58.43</v>
      </c>
    </row>
    <row r="6354" spans="1:4">
      <c r="A6354" s="268">
        <v>87682</v>
      </c>
      <c r="B6354" s="261" t="s">
        <v>6662</v>
      </c>
      <c r="C6354" s="268" t="s">
        <v>147</v>
      </c>
      <c r="D6354" s="283">
        <v>53.45</v>
      </c>
    </row>
    <row r="6355" spans="1:4">
      <c r="A6355" s="268">
        <v>87692</v>
      </c>
      <c r="B6355" s="261" t="s">
        <v>6663</v>
      </c>
      <c r="C6355" s="268" t="s">
        <v>147</v>
      </c>
      <c r="D6355" s="283">
        <v>61.25</v>
      </c>
    </row>
    <row r="6356" spans="1:4">
      <c r="A6356" s="268">
        <v>87702</v>
      </c>
      <c r="B6356" s="261" t="s">
        <v>6664</v>
      </c>
      <c r="C6356" s="268" t="s">
        <v>147</v>
      </c>
      <c r="D6356" s="283">
        <v>66.25</v>
      </c>
    </row>
    <row r="6357" spans="1:4">
      <c r="A6357" s="268">
        <v>87755</v>
      </c>
      <c r="B6357" s="261" t="s">
        <v>6665</v>
      </c>
      <c r="C6357" s="268" t="s">
        <v>147</v>
      </c>
      <c r="D6357" s="283">
        <v>53.28</v>
      </c>
    </row>
    <row r="6358" spans="1:4">
      <c r="A6358" s="268">
        <v>87765</v>
      </c>
      <c r="B6358" s="261" t="s">
        <v>6666</v>
      </c>
      <c r="C6358" s="268" t="s">
        <v>147</v>
      </c>
      <c r="D6358" s="283">
        <v>61.13</v>
      </c>
    </row>
    <row r="6359" spans="1:4">
      <c r="A6359" s="268">
        <v>87735</v>
      </c>
      <c r="B6359" s="261" t="s">
        <v>6667</v>
      </c>
      <c r="C6359" s="268" t="s">
        <v>147</v>
      </c>
      <c r="D6359" s="283">
        <v>46.27</v>
      </c>
    </row>
    <row r="6360" spans="1:4">
      <c r="A6360" s="268">
        <v>87745</v>
      </c>
      <c r="B6360" s="261" t="s">
        <v>6668</v>
      </c>
      <c r="C6360" s="268" t="s">
        <v>147</v>
      </c>
      <c r="D6360" s="283">
        <v>55.8</v>
      </c>
    </row>
    <row r="6361" spans="1:4">
      <c r="A6361" s="268">
        <v>87620</v>
      </c>
      <c r="B6361" s="261" t="s">
        <v>6669</v>
      </c>
      <c r="C6361" s="268" t="s">
        <v>147</v>
      </c>
      <c r="D6361" s="283">
        <v>33.729999999999997</v>
      </c>
    </row>
    <row r="6362" spans="1:4">
      <c r="A6362" s="268">
        <v>87630</v>
      </c>
      <c r="B6362" s="261" t="s">
        <v>6670</v>
      </c>
      <c r="C6362" s="268" t="s">
        <v>147</v>
      </c>
      <c r="D6362" s="283">
        <v>43.25</v>
      </c>
    </row>
    <row r="6363" spans="1:4">
      <c r="A6363" s="268">
        <v>87640</v>
      </c>
      <c r="B6363" s="261" t="s">
        <v>6671</v>
      </c>
      <c r="C6363" s="268" t="s">
        <v>147</v>
      </c>
      <c r="D6363" s="283">
        <v>51.05</v>
      </c>
    </row>
    <row r="6364" spans="1:4">
      <c r="A6364" s="268">
        <v>87680</v>
      </c>
      <c r="B6364" s="261" t="s">
        <v>6672</v>
      </c>
      <c r="C6364" s="268" t="s">
        <v>147</v>
      </c>
      <c r="D6364" s="283">
        <v>46.07</v>
      </c>
    </row>
    <row r="6365" spans="1:4">
      <c r="A6365" s="268">
        <v>87690</v>
      </c>
      <c r="B6365" s="261" t="s">
        <v>6673</v>
      </c>
      <c r="C6365" s="268" t="s">
        <v>147</v>
      </c>
      <c r="D6365" s="283">
        <v>52.8</v>
      </c>
    </row>
    <row r="6366" spans="1:4">
      <c r="A6366" s="268">
        <v>87700</v>
      </c>
      <c r="B6366" s="261" t="s">
        <v>6674</v>
      </c>
      <c r="C6366" s="268" t="s">
        <v>147</v>
      </c>
      <c r="D6366" s="283">
        <v>57.04</v>
      </c>
    </row>
    <row r="6367" spans="1:4">
      <c r="A6367" s="268">
        <v>102803</v>
      </c>
      <c r="B6367" s="261" t="s">
        <v>6675</v>
      </c>
      <c r="C6367" s="268" t="s">
        <v>147</v>
      </c>
      <c r="D6367" s="283">
        <v>2.48</v>
      </c>
    </row>
    <row r="6368" spans="1:4">
      <c r="A6368" s="268">
        <v>92717</v>
      </c>
      <c r="B6368" s="261" t="s">
        <v>6676</v>
      </c>
      <c r="C6368" s="268" t="s">
        <v>6677</v>
      </c>
      <c r="D6368" s="283">
        <v>0.26</v>
      </c>
    </row>
    <row r="6369" spans="1:4">
      <c r="A6369" s="268">
        <v>92716</v>
      </c>
      <c r="B6369" s="261" t="s">
        <v>6678</v>
      </c>
      <c r="C6369" s="268" t="s">
        <v>250</v>
      </c>
      <c r="D6369" s="283">
        <v>115.25</v>
      </c>
    </row>
    <row r="6370" spans="1:4">
      <c r="A6370" s="268">
        <v>103668</v>
      </c>
      <c r="B6370" s="261" t="s">
        <v>6679</v>
      </c>
      <c r="C6370" s="268" t="s">
        <v>6677</v>
      </c>
      <c r="D6370" s="283">
        <v>0</v>
      </c>
    </row>
    <row r="6371" spans="1:4">
      <c r="A6371" s="268">
        <v>103667</v>
      </c>
      <c r="B6371" s="261" t="s">
        <v>6680</v>
      </c>
      <c r="C6371" s="268" t="s">
        <v>250</v>
      </c>
      <c r="D6371" s="283">
        <v>0</v>
      </c>
    </row>
    <row r="6372" spans="1:4">
      <c r="A6372" s="268">
        <v>89218</v>
      </c>
      <c r="B6372" s="261" t="s">
        <v>6681</v>
      </c>
      <c r="C6372" s="268" t="s">
        <v>6677</v>
      </c>
      <c r="D6372" s="283">
        <v>82.35</v>
      </c>
    </row>
    <row r="6373" spans="1:4">
      <c r="A6373" s="268">
        <v>89843</v>
      </c>
      <c r="B6373" s="261" t="s">
        <v>6682</v>
      </c>
      <c r="C6373" s="268" t="s">
        <v>250</v>
      </c>
      <c r="D6373" s="283">
        <v>205.33</v>
      </c>
    </row>
    <row r="6374" spans="1:4">
      <c r="A6374" s="268">
        <v>87446</v>
      </c>
      <c r="B6374" s="261" t="s">
        <v>6683</v>
      </c>
      <c r="C6374" s="268" t="s">
        <v>6677</v>
      </c>
      <c r="D6374" s="283">
        <v>0.56999999999999995</v>
      </c>
    </row>
    <row r="6375" spans="1:4">
      <c r="A6375" s="268">
        <v>87445</v>
      </c>
      <c r="B6375" s="261" t="s">
        <v>6684</v>
      </c>
      <c r="C6375" s="268" t="s">
        <v>250</v>
      </c>
      <c r="D6375" s="283">
        <v>5.42</v>
      </c>
    </row>
    <row r="6376" spans="1:4">
      <c r="A6376" s="268">
        <v>93234</v>
      </c>
      <c r="B6376" s="261" t="s">
        <v>6685</v>
      </c>
      <c r="C6376" s="268" t="s">
        <v>6677</v>
      </c>
      <c r="D6376" s="283">
        <v>0.52</v>
      </c>
    </row>
    <row r="6377" spans="1:4">
      <c r="A6377" s="268">
        <v>93233</v>
      </c>
      <c r="B6377" s="261" t="s">
        <v>6686</v>
      </c>
      <c r="C6377" s="268" t="s">
        <v>250</v>
      </c>
      <c r="D6377" s="283">
        <v>6.11</v>
      </c>
    </row>
    <row r="6378" spans="1:4">
      <c r="A6378" s="268">
        <v>102953</v>
      </c>
      <c r="B6378" s="261" t="s">
        <v>6687</v>
      </c>
      <c r="C6378" s="268" t="s">
        <v>6677</v>
      </c>
      <c r="D6378" s="283">
        <v>0</v>
      </c>
    </row>
    <row r="6379" spans="1:4">
      <c r="A6379" s="268">
        <v>102952</v>
      </c>
      <c r="B6379" s="261" t="s">
        <v>6688</v>
      </c>
      <c r="C6379" s="268" t="s">
        <v>250</v>
      </c>
      <c r="D6379" s="283">
        <v>0</v>
      </c>
    </row>
    <row r="6380" spans="1:4">
      <c r="A6380" s="268">
        <v>88831</v>
      </c>
      <c r="B6380" s="261" t="s">
        <v>6689</v>
      </c>
      <c r="C6380" s="268" t="s">
        <v>6677</v>
      </c>
      <c r="D6380" s="283">
        <v>0.41</v>
      </c>
    </row>
    <row r="6381" spans="1:4">
      <c r="A6381" s="268">
        <v>88830</v>
      </c>
      <c r="B6381" s="261" t="s">
        <v>6690</v>
      </c>
      <c r="C6381" s="268" t="s">
        <v>250</v>
      </c>
      <c r="D6381" s="283">
        <v>2.04</v>
      </c>
    </row>
    <row r="6382" spans="1:4">
      <c r="A6382" s="268">
        <v>89226</v>
      </c>
      <c r="B6382" s="261" t="s">
        <v>6691</v>
      </c>
      <c r="C6382" s="268" t="s">
        <v>6677</v>
      </c>
      <c r="D6382" s="283">
        <v>1.72</v>
      </c>
    </row>
    <row r="6383" spans="1:4">
      <c r="A6383" s="268">
        <v>89225</v>
      </c>
      <c r="B6383" s="261" t="s">
        <v>6692</v>
      </c>
      <c r="C6383" s="268" t="s">
        <v>250</v>
      </c>
      <c r="D6383" s="283">
        <v>5.77</v>
      </c>
    </row>
    <row r="6384" spans="1:4">
      <c r="A6384" s="268">
        <v>89279</v>
      </c>
      <c r="B6384" s="261" t="s">
        <v>6693</v>
      </c>
      <c r="C6384" s="268" t="s">
        <v>6677</v>
      </c>
      <c r="D6384" s="283">
        <v>2.09</v>
      </c>
    </row>
    <row r="6385" spans="1:4">
      <c r="A6385" s="268">
        <v>89278</v>
      </c>
      <c r="B6385" s="261" t="s">
        <v>6694</v>
      </c>
      <c r="C6385" s="268" t="s">
        <v>250</v>
      </c>
      <c r="D6385" s="283">
        <v>12.77</v>
      </c>
    </row>
    <row r="6386" spans="1:4">
      <c r="A6386" s="268">
        <v>90651</v>
      </c>
      <c r="B6386" s="261" t="s">
        <v>6695</v>
      </c>
      <c r="C6386" s="268" t="s">
        <v>6677</v>
      </c>
      <c r="D6386" s="283">
        <v>0.72</v>
      </c>
    </row>
    <row r="6387" spans="1:4">
      <c r="A6387" s="268">
        <v>90650</v>
      </c>
      <c r="B6387" s="261" t="s">
        <v>251</v>
      </c>
      <c r="C6387" s="268" t="s">
        <v>250</v>
      </c>
      <c r="D6387" s="283">
        <v>11.15</v>
      </c>
    </row>
    <row r="6388" spans="1:4">
      <c r="A6388" s="268">
        <v>106101</v>
      </c>
      <c r="B6388" s="261" t="s">
        <v>6696</v>
      </c>
      <c r="C6388" s="268" t="s">
        <v>6677</v>
      </c>
      <c r="D6388" s="283">
        <v>0</v>
      </c>
    </row>
    <row r="6389" spans="1:4">
      <c r="A6389" s="268">
        <v>106100</v>
      </c>
      <c r="B6389" s="261" t="s">
        <v>6697</v>
      </c>
      <c r="C6389" s="268" t="s">
        <v>250</v>
      </c>
      <c r="D6389" s="283">
        <v>0</v>
      </c>
    </row>
    <row r="6390" spans="1:4">
      <c r="A6390" s="268">
        <v>90657</v>
      </c>
      <c r="B6390" s="261" t="s">
        <v>6698</v>
      </c>
      <c r="C6390" s="268" t="s">
        <v>6677</v>
      </c>
      <c r="D6390" s="283">
        <v>5.18</v>
      </c>
    </row>
    <row r="6391" spans="1:4">
      <c r="A6391" s="268">
        <v>90656</v>
      </c>
      <c r="B6391" s="261" t="s">
        <v>6699</v>
      </c>
      <c r="C6391" s="268" t="s">
        <v>250</v>
      </c>
      <c r="D6391" s="283">
        <v>16.22</v>
      </c>
    </row>
    <row r="6392" spans="1:4">
      <c r="A6392" s="268">
        <v>90663</v>
      </c>
      <c r="B6392" s="261" t="s">
        <v>6700</v>
      </c>
      <c r="C6392" s="268" t="s">
        <v>6677</v>
      </c>
      <c r="D6392" s="283">
        <v>5.55</v>
      </c>
    </row>
    <row r="6393" spans="1:4">
      <c r="A6393" s="268">
        <v>90662</v>
      </c>
      <c r="B6393" s="261" t="s">
        <v>6701</v>
      </c>
      <c r="C6393" s="268" t="s">
        <v>250</v>
      </c>
      <c r="D6393" s="283">
        <v>16.920000000000002</v>
      </c>
    </row>
    <row r="6394" spans="1:4">
      <c r="A6394" s="268">
        <v>89022</v>
      </c>
      <c r="B6394" s="261" t="s">
        <v>6702</v>
      </c>
      <c r="C6394" s="268" t="s">
        <v>6677</v>
      </c>
      <c r="D6394" s="283">
        <v>0.32</v>
      </c>
    </row>
    <row r="6395" spans="1:4">
      <c r="A6395" s="268">
        <v>89021</v>
      </c>
      <c r="B6395" s="261" t="s">
        <v>6703</v>
      </c>
      <c r="C6395" s="268" t="s">
        <v>250</v>
      </c>
      <c r="D6395" s="283">
        <v>2.54</v>
      </c>
    </row>
    <row r="6396" spans="1:4">
      <c r="A6396" s="268">
        <v>90644</v>
      </c>
      <c r="B6396" s="261" t="s">
        <v>6704</v>
      </c>
      <c r="C6396" s="268" t="s">
        <v>6677</v>
      </c>
      <c r="D6396" s="283">
        <v>7.96</v>
      </c>
    </row>
    <row r="6397" spans="1:4">
      <c r="A6397" s="268">
        <v>90643</v>
      </c>
      <c r="B6397" s="261" t="s">
        <v>6705</v>
      </c>
      <c r="C6397" s="268" t="s">
        <v>250</v>
      </c>
      <c r="D6397" s="283">
        <v>27.86</v>
      </c>
    </row>
    <row r="6398" spans="1:4">
      <c r="A6398" s="268">
        <v>102811</v>
      </c>
      <c r="B6398" s="261" t="s">
        <v>6706</v>
      </c>
      <c r="C6398" s="268" t="s">
        <v>6677</v>
      </c>
      <c r="D6398" s="283">
        <v>0</v>
      </c>
    </row>
    <row r="6399" spans="1:4">
      <c r="A6399" s="268">
        <v>102810</v>
      </c>
      <c r="B6399" s="261" t="s">
        <v>6707</v>
      </c>
      <c r="C6399" s="268" t="s">
        <v>250</v>
      </c>
      <c r="D6399" s="283">
        <v>0</v>
      </c>
    </row>
    <row r="6400" spans="1:4">
      <c r="A6400" s="268">
        <v>92146</v>
      </c>
      <c r="B6400" s="261" t="s">
        <v>6708</v>
      </c>
      <c r="C6400" s="268" t="s">
        <v>6677</v>
      </c>
      <c r="D6400" s="283">
        <v>30.71</v>
      </c>
    </row>
    <row r="6401" spans="1:4">
      <c r="A6401" s="268">
        <v>92145</v>
      </c>
      <c r="B6401" s="261" t="s">
        <v>6709</v>
      </c>
      <c r="C6401" s="268" t="s">
        <v>250</v>
      </c>
      <c r="D6401" s="283">
        <v>81.040000000000006</v>
      </c>
    </row>
    <row r="6402" spans="1:4">
      <c r="A6402" s="268">
        <v>92139</v>
      </c>
      <c r="B6402" s="261" t="s">
        <v>6710</v>
      </c>
      <c r="C6402" s="268" t="s">
        <v>6677</v>
      </c>
      <c r="D6402" s="283">
        <v>43.38</v>
      </c>
    </row>
    <row r="6403" spans="1:4">
      <c r="A6403" s="268">
        <v>92138</v>
      </c>
      <c r="B6403" s="261" t="s">
        <v>6711</v>
      </c>
      <c r="C6403" s="268" t="s">
        <v>250</v>
      </c>
      <c r="D6403" s="283">
        <v>96.79</v>
      </c>
    </row>
    <row r="6404" spans="1:4">
      <c r="A6404" s="268">
        <v>91387</v>
      </c>
      <c r="B6404" s="261" t="s">
        <v>6712</v>
      </c>
      <c r="C6404" s="268" t="s">
        <v>6677</v>
      </c>
      <c r="D6404" s="283">
        <v>72.81</v>
      </c>
    </row>
    <row r="6405" spans="1:4">
      <c r="A6405" s="268">
        <v>91386</v>
      </c>
      <c r="B6405" s="261" t="s">
        <v>6713</v>
      </c>
      <c r="C6405" s="268" t="s">
        <v>250</v>
      </c>
      <c r="D6405" s="283">
        <v>270.43</v>
      </c>
    </row>
    <row r="6406" spans="1:4">
      <c r="A6406" s="268">
        <v>96036</v>
      </c>
      <c r="B6406" s="261" t="s">
        <v>6714</v>
      </c>
      <c r="C6406" s="268" t="s">
        <v>6677</v>
      </c>
      <c r="D6406" s="283">
        <v>82.26</v>
      </c>
    </row>
    <row r="6407" spans="1:4">
      <c r="A6407" s="268">
        <v>96035</v>
      </c>
      <c r="B6407" s="261" t="s">
        <v>6715</v>
      </c>
      <c r="C6407" s="268" t="s">
        <v>250</v>
      </c>
      <c r="D6407" s="283">
        <v>286.01</v>
      </c>
    </row>
    <row r="6408" spans="1:4">
      <c r="A6408" s="268">
        <v>89877</v>
      </c>
      <c r="B6408" s="261" t="s">
        <v>6716</v>
      </c>
      <c r="C6408" s="268" t="s">
        <v>6677</v>
      </c>
      <c r="D6408" s="283">
        <v>86.98</v>
      </c>
    </row>
    <row r="6409" spans="1:4">
      <c r="A6409" s="268">
        <v>89876</v>
      </c>
      <c r="B6409" s="261" t="s">
        <v>6717</v>
      </c>
      <c r="C6409" s="268" t="s">
        <v>250</v>
      </c>
      <c r="D6409" s="283">
        <v>334.98</v>
      </c>
    </row>
    <row r="6410" spans="1:4">
      <c r="A6410" s="268">
        <v>89884</v>
      </c>
      <c r="B6410" s="261" t="s">
        <v>6718</v>
      </c>
      <c r="C6410" s="268" t="s">
        <v>6677</v>
      </c>
      <c r="D6410" s="283">
        <v>90.84</v>
      </c>
    </row>
    <row r="6411" spans="1:4">
      <c r="A6411" s="268">
        <v>89883</v>
      </c>
      <c r="B6411" s="261" t="s">
        <v>6719</v>
      </c>
      <c r="C6411" s="268" t="s">
        <v>250</v>
      </c>
      <c r="D6411" s="283">
        <v>370.63</v>
      </c>
    </row>
    <row r="6412" spans="1:4">
      <c r="A6412" s="268">
        <v>67827</v>
      </c>
      <c r="B6412" s="261" t="s">
        <v>6720</v>
      </c>
      <c r="C6412" s="268" t="s">
        <v>6677</v>
      </c>
      <c r="D6412" s="283">
        <v>63.2</v>
      </c>
    </row>
    <row r="6413" spans="1:4">
      <c r="A6413" s="268">
        <v>67826</v>
      </c>
      <c r="B6413" s="261" t="s">
        <v>6721</v>
      </c>
      <c r="C6413" s="268" t="s">
        <v>250</v>
      </c>
      <c r="D6413" s="283">
        <v>188.01</v>
      </c>
    </row>
    <row r="6414" spans="1:4">
      <c r="A6414" s="268">
        <v>5961</v>
      </c>
      <c r="B6414" s="261" t="s">
        <v>6722</v>
      </c>
      <c r="C6414" s="268" t="s">
        <v>6677</v>
      </c>
      <c r="D6414" s="283">
        <v>61.98</v>
      </c>
    </row>
    <row r="6415" spans="1:4">
      <c r="A6415" s="268">
        <v>5811</v>
      </c>
      <c r="B6415" s="261" t="s">
        <v>6723</v>
      </c>
      <c r="C6415" s="268" t="s">
        <v>250</v>
      </c>
      <c r="D6415" s="283">
        <v>205.63</v>
      </c>
    </row>
    <row r="6416" spans="1:4">
      <c r="A6416" s="268">
        <v>106373</v>
      </c>
      <c r="B6416" s="261" t="s">
        <v>6724</v>
      </c>
      <c r="C6416" s="268" t="s">
        <v>6677</v>
      </c>
      <c r="D6416" s="283">
        <v>0</v>
      </c>
    </row>
    <row r="6417" spans="1:4">
      <c r="A6417" s="268">
        <v>106366</v>
      </c>
      <c r="B6417" s="261" t="s">
        <v>6725</v>
      </c>
      <c r="C6417" s="268" t="s">
        <v>250</v>
      </c>
      <c r="D6417" s="283">
        <v>0</v>
      </c>
    </row>
    <row r="6418" spans="1:4">
      <c r="A6418" s="268">
        <v>106371</v>
      </c>
      <c r="B6418" s="261" t="s">
        <v>6726</v>
      </c>
      <c r="C6418" s="268" t="s">
        <v>6677</v>
      </c>
      <c r="D6418" s="283">
        <v>0</v>
      </c>
    </row>
    <row r="6419" spans="1:4">
      <c r="A6419" s="268">
        <v>106364</v>
      </c>
      <c r="B6419" s="261" t="s">
        <v>6727</v>
      </c>
      <c r="C6419" s="268" t="s">
        <v>250</v>
      </c>
      <c r="D6419" s="283">
        <v>0</v>
      </c>
    </row>
    <row r="6420" spans="1:4">
      <c r="A6420" s="268">
        <v>92243</v>
      </c>
      <c r="B6420" s="261" t="s">
        <v>6728</v>
      </c>
      <c r="C6420" s="268" t="s">
        <v>6677</v>
      </c>
      <c r="D6420" s="283">
        <v>78.790000000000006</v>
      </c>
    </row>
    <row r="6421" spans="1:4">
      <c r="A6421" s="268">
        <v>92242</v>
      </c>
      <c r="B6421" s="261" t="s">
        <v>6729</v>
      </c>
      <c r="C6421" s="268" t="s">
        <v>250</v>
      </c>
      <c r="D6421" s="283">
        <v>414.36</v>
      </c>
    </row>
    <row r="6422" spans="1:4">
      <c r="A6422" s="268">
        <v>91646</v>
      </c>
      <c r="B6422" s="261" t="s">
        <v>6730</v>
      </c>
      <c r="C6422" s="268" t="s">
        <v>6677</v>
      </c>
      <c r="D6422" s="283">
        <v>96.27</v>
      </c>
    </row>
    <row r="6423" spans="1:4">
      <c r="A6423" s="268">
        <v>91645</v>
      </c>
      <c r="B6423" s="261" t="s">
        <v>6731</v>
      </c>
      <c r="C6423" s="268" t="s">
        <v>250</v>
      </c>
      <c r="D6423" s="283">
        <v>477.72</v>
      </c>
    </row>
    <row r="6424" spans="1:4">
      <c r="A6424" s="268">
        <v>92107</v>
      </c>
      <c r="B6424" s="261" t="s">
        <v>6732</v>
      </c>
      <c r="C6424" s="268" t="s">
        <v>6677</v>
      </c>
      <c r="D6424" s="283">
        <v>93.52</v>
      </c>
    </row>
    <row r="6425" spans="1:4">
      <c r="A6425" s="268">
        <v>92106</v>
      </c>
      <c r="B6425" s="261" t="s">
        <v>6733</v>
      </c>
      <c r="C6425" s="268" t="s">
        <v>250</v>
      </c>
      <c r="D6425" s="283">
        <v>362.89</v>
      </c>
    </row>
    <row r="6426" spans="1:4">
      <c r="A6426" s="268">
        <v>5903</v>
      </c>
      <c r="B6426" s="261" t="s">
        <v>6734</v>
      </c>
      <c r="C6426" s="268" t="s">
        <v>6677</v>
      </c>
      <c r="D6426" s="283">
        <v>72.400000000000006</v>
      </c>
    </row>
    <row r="6427" spans="1:4">
      <c r="A6427" s="268">
        <v>5901</v>
      </c>
      <c r="B6427" s="261" t="s">
        <v>6735</v>
      </c>
      <c r="C6427" s="268" t="s">
        <v>250</v>
      </c>
      <c r="D6427" s="283">
        <v>321.2</v>
      </c>
    </row>
    <row r="6428" spans="1:4">
      <c r="A6428" s="268">
        <v>106252</v>
      </c>
      <c r="B6428" s="261" t="s">
        <v>6736</v>
      </c>
      <c r="C6428" s="268" t="s">
        <v>6677</v>
      </c>
      <c r="D6428" s="283">
        <v>72.02</v>
      </c>
    </row>
    <row r="6429" spans="1:4">
      <c r="A6429" s="268">
        <v>106247</v>
      </c>
      <c r="B6429" s="261" t="s">
        <v>6737</v>
      </c>
      <c r="C6429" s="268" t="s">
        <v>250</v>
      </c>
      <c r="D6429" s="283">
        <v>284.60000000000002</v>
      </c>
    </row>
    <row r="6430" spans="1:4">
      <c r="A6430" s="268">
        <v>6260</v>
      </c>
      <c r="B6430" s="261" t="s">
        <v>6738</v>
      </c>
      <c r="C6430" s="268" t="s">
        <v>6677</v>
      </c>
      <c r="D6430" s="283">
        <v>59.62</v>
      </c>
    </row>
    <row r="6431" spans="1:4">
      <c r="A6431" s="268">
        <v>6259</v>
      </c>
      <c r="B6431" s="261" t="s">
        <v>6739</v>
      </c>
      <c r="C6431" s="268" t="s">
        <v>250</v>
      </c>
      <c r="D6431" s="283">
        <v>258.52</v>
      </c>
    </row>
    <row r="6432" spans="1:4">
      <c r="A6432" s="268">
        <v>104705</v>
      </c>
      <c r="B6432" s="261" t="s">
        <v>6740</v>
      </c>
      <c r="C6432" s="268" t="s">
        <v>6677</v>
      </c>
      <c r="D6432" s="283">
        <v>0</v>
      </c>
    </row>
    <row r="6433" spans="1:4">
      <c r="A6433" s="268">
        <v>104704</v>
      </c>
      <c r="B6433" s="261" t="s">
        <v>6741</v>
      </c>
      <c r="C6433" s="268" t="s">
        <v>250</v>
      </c>
      <c r="D6433" s="283">
        <v>0</v>
      </c>
    </row>
    <row r="6434" spans="1:4">
      <c r="A6434" s="268">
        <v>91395</v>
      </c>
      <c r="B6434" s="261" t="s">
        <v>6742</v>
      </c>
      <c r="C6434" s="268" t="s">
        <v>6677</v>
      </c>
      <c r="D6434" s="283">
        <v>57.02</v>
      </c>
    </row>
    <row r="6435" spans="1:4">
      <c r="A6435" s="268">
        <v>73467</v>
      </c>
      <c r="B6435" s="261" t="s">
        <v>6743</v>
      </c>
      <c r="C6435" s="268" t="s">
        <v>250</v>
      </c>
      <c r="D6435" s="283">
        <v>250.37</v>
      </c>
    </row>
    <row r="6436" spans="1:4">
      <c r="A6436" s="268">
        <v>5826</v>
      </c>
      <c r="B6436" s="261" t="s">
        <v>6744</v>
      </c>
      <c r="C6436" s="268" t="s">
        <v>6677</v>
      </c>
      <c r="D6436" s="283">
        <v>59.91</v>
      </c>
    </row>
    <row r="6437" spans="1:4">
      <c r="A6437" s="268">
        <v>5824</v>
      </c>
      <c r="B6437" s="261" t="s">
        <v>6745</v>
      </c>
      <c r="C6437" s="268" t="s">
        <v>250</v>
      </c>
      <c r="D6437" s="283">
        <v>217.57</v>
      </c>
    </row>
    <row r="6438" spans="1:4">
      <c r="A6438" s="268">
        <v>106369</v>
      </c>
      <c r="B6438" s="261" t="s">
        <v>6746</v>
      </c>
      <c r="C6438" s="268" t="s">
        <v>6677</v>
      </c>
      <c r="D6438" s="283">
        <v>0</v>
      </c>
    </row>
    <row r="6439" spans="1:4">
      <c r="A6439" s="268">
        <v>106362</v>
      </c>
      <c r="B6439" s="261" t="s">
        <v>6747</v>
      </c>
      <c r="C6439" s="268" t="s">
        <v>250</v>
      </c>
      <c r="D6439" s="283">
        <v>0</v>
      </c>
    </row>
    <row r="6440" spans="1:4">
      <c r="A6440" s="268">
        <v>106253</v>
      </c>
      <c r="B6440" s="261" t="s">
        <v>6748</v>
      </c>
      <c r="C6440" s="268" t="s">
        <v>6677</v>
      </c>
      <c r="D6440" s="283">
        <v>75.13</v>
      </c>
    </row>
    <row r="6441" spans="1:4">
      <c r="A6441" s="268">
        <v>106248</v>
      </c>
      <c r="B6441" s="261" t="s">
        <v>6749</v>
      </c>
      <c r="C6441" s="268" t="s">
        <v>250</v>
      </c>
      <c r="D6441" s="283">
        <v>293.76</v>
      </c>
    </row>
    <row r="6442" spans="1:4">
      <c r="A6442" s="268">
        <v>106372</v>
      </c>
      <c r="B6442" s="261" t="s">
        <v>6750</v>
      </c>
      <c r="C6442" s="268" t="s">
        <v>6677</v>
      </c>
      <c r="D6442" s="283">
        <v>0</v>
      </c>
    </row>
    <row r="6443" spans="1:4">
      <c r="A6443" s="268">
        <v>106365</v>
      </c>
      <c r="B6443" s="261" t="s">
        <v>6751</v>
      </c>
      <c r="C6443" s="268" t="s">
        <v>250</v>
      </c>
      <c r="D6443" s="283">
        <v>0</v>
      </c>
    </row>
    <row r="6444" spans="1:4">
      <c r="A6444" s="268">
        <v>106370</v>
      </c>
      <c r="B6444" s="261" t="s">
        <v>6752</v>
      </c>
      <c r="C6444" s="268" t="s">
        <v>6677</v>
      </c>
      <c r="D6444" s="283">
        <v>0</v>
      </c>
    </row>
    <row r="6445" spans="1:4">
      <c r="A6445" s="268">
        <v>106363</v>
      </c>
      <c r="B6445" s="261" t="s">
        <v>6753</v>
      </c>
      <c r="C6445" s="268" t="s">
        <v>250</v>
      </c>
      <c r="D6445" s="283">
        <v>0</v>
      </c>
    </row>
    <row r="6446" spans="1:4">
      <c r="A6446" s="268">
        <v>5892</v>
      </c>
      <c r="B6446" s="261" t="s">
        <v>6754</v>
      </c>
      <c r="C6446" s="268" t="s">
        <v>6677</v>
      </c>
      <c r="D6446" s="283">
        <v>54.77</v>
      </c>
    </row>
    <row r="6447" spans="1:4">
      <c r="A6447" s="268">
        <v>5890</v>
      </c>
      <c r="B6447" s="261" t="s">
        <v>6755</v>
      </c>
      <c r="C6447" s="268" t="s">
        <v>250</v>
      </c>
      <c r="D6447" s="283">
        <v>204.45</v>
      </c>
    </row>
    <row r="6448" spans="1:4">
      <c r="A6448" s="268">
        <v>5896</v>
      </c>
      <c r="B6448" s="261" t="s">
        <v>6756</v>
      </c>
      <c r="C6448" s="268" t="s">
        <v>6677</v>
      </c>
      <c r="D6448" s="283">
        <v>57.51</v>
      </c>
    </row>
    <row r="6449" spans="1:4">
      <c r="A6449" s="268">
        <v>5894</v>
      </c>
      <c r="B6449" s="261" t="s">
        <v>6757</v>
      </c>
      <c r="C6449" s="268" t="s">
        <v>250</v>
      </c>
      <c r="D6449" s="283">
        <v>212.96</v>
      </c>
    </row>
    <row r="6450" spans="1:4">
      <c r="A6450" s="268">
        <v>91032</v>
      </c>
      <c r="B6450" s="261" t="s">
        <v>6758</v>
      </c>
      <c r="C6450" s="268" t="s">
        <v>6677</v>
      </c>
      <c r="D6450" s="283">
        <v>65.75</v>
      </c>
    </row>
    <row r="6451" spans="1:4">
      <c r="A6451" s="268">
        <v>91031</v>
      </c>
      <c r="B6451" s="261" t="s">
        <v>6759</v>
      </c>
      <c r="C6451" s="268" t="s">
        <v>250</v>
      </c>
      <c r="D6451" s="283">
        <v>261.23</v>
      </c>
    </row>
    <row r="6452" spans="1:4">
      <c r="A6452" s="268">
        <v>106255</v>
      </c>
      <c r="B6452" s="261" t="s">
        <v>6760</v>
      </c>
      <c r="C6452" s="268" t="s">
        <v>6677</v>
      </c>
      <c r="D6452" s="283">
        <v>0</v>
      </c>
    </row>
    <row r="6453" spans="1:4">
      <c r="A6453" s="268">
        <v>106250</v>
      </c>
      <c r="B6453" s="261" t="s">
        <v>6761</v>
      </c>
      <c r="C6453" s="268" t="s">
        <v>250</v>
      </c>
      <c r="D6453" s="283">
        <v>0</v>
      </c>
    </row>
    <row r="6454" spans="1:4">
      <c r="A6454" s="268">
        <v>106374</v>
      </c>
      <c r="B6454" s="261" t="s">
        <v>6762</v>
      </c>
      <c r="C6454" s="268" t="s">
        <v>6677</v>
      </c>
      <c r="D6454" s="283">
        <v>0</v>
      </c>
    </row>
    <row r="6455" spans="1:4">
      <c r="A6455" s="268">
        <v>106367</v>
      </c>
      <c r="B6455" s="261" t="s">
        <v>6763</v>
      </c>
      <c r="C6455" s="268" t="s">
        <v>250</v>
      </c>
      <c r="D6455" s="283">
        <v>0</v>
      </c>
    </row>
    <row r="6456" spans="1:4">
      <c r="A6456" s="268">
        <v>106375</v>
      </c>
      <c r="B6456" s="261" t="s">
        <v>6764</v>
      </c>
      <c r="C6456" s="268" t="s">
        <v>6677</v>
      </c>
      <c r="D6456" s="283">
        <v>0</v>
      </c>
    </row>
    <row r="6457" spans="1:4">
      <c r="A6457" s="268">
        <v>106368</v>
      </c>
      <c r="B6457" s="261" t="s">
        <v>6765</v>
      </c>
      <c r="C6457" s="268" t="s">
        <v>250</v>
      </c>
      <c r="D6457" s="283">
        <v>0</v>
      </c>
    </row>
    <row r="6458" spans="1:4">
      <c r="A6458" s="268">
        <v>102817</v>
      </c>
      <c r="B6458" s="261" t="s">
        <v>6766</v>
      </c>
      <c r="C6458" s="268" t="s">
        <v>6677</v>
      </c>
      <c r="D6458" s="283">
        <v>0</v>
      </c>
    </row>
    <row r="6459" spans="1:4">
      <c r="A6459" s="268">
        <v>102816</v>
      </c>
      <c r="B6459" s="261" t="s">
        <v>6767</v>
      </c>
      <c r="C6459" s="268" t="s">
        <v>250</v>
      </c>
      <c r="D6459" s="283">
        <v>0</v>
      </c>
    </row>
    <row r="6460" spans="1:4">
      <c r="A6460" s="268">
        <v>91534</v>
      </c>
      <c r="B6460" s="261" t="s">
        <v>6768</v>
      </c>
      <c r="C6460" s="268" t="s">
        <v>6677</v>
      </c>
      <c r="D6460" s="283">
        <v>25.51</v>
      </c>
    </row>
    <row r="6461" spans="1:4">
      <c r="A6461" s="268">
        <v>91533</v>
      </c>
      <c r="B6461" s="261" t="s">
        <v>6769</v>
      </c>
      <c r="C6461" s="268" t="s">
        <v>250</v>
      </c>
      <c r="D6461" s="283">
        <v>33.4</v>
      </c>
    </row>
    <row r="6462" spans="1:4">
      <c r="A6462" s="268">
        <v>95265</v>
      </c>
      <c r="B6462" s="261" t="s">
        <v>6770</v>
      </c>
      <c r="C6462" s="268" t="s">
        <v>6677</v>
      </c>
      <c r="D6462" s="283">
        <v>0.92</v>
      </c>
    </row>
    <row r="6463" spans="1:4">
      <c r="A6463" s="268">
        <v>95264</v>
      </c>
      <c r="B6463" s="261" t="s">
        <v>6771</v>
      </c>
      <c r="C6463" s="268" t="s">
        <v>250</v>
      </c>
      <c r="D6463" s="283">
        <v>6.95</v>
      </c>
    </row>
    <row r="6464" spans="1:4">
      <c r="A6464" s="268">
        <v>90973</v>
      </c>
      <c r="B6464" s="261" t="s">
        <v>6772</v>
      </c>
      <c r="C6464" s="268" t="s">
        <v>6677</v>
      </c>
      <c r="D6464" s="283">
        <v>8.93</v>
      </c>
    </row>
    <row r="6465" spans="1:4">
      <c r="A6465" s="268">
        <v>90972</v>
      </c>
      <c r="B6465" s="261" t="s">
        <v>6773</v>
      </c>
      <c r="C6465" s="268" t="s">
        <v>250</v>
      </c>
      <c r="D6465" s="283">
        <v>79.63</v>
      </c>
    </row>
    <row r="6466" spans="1:4">
      <c r="A6466" s="268">
        <v>91001</v>
      </c>
      <c r="B6466" s="261" t="s">
        <v>6774</v>
      </c>
      <c r="C6466" s="268" t="s">
        <v>6677</v>
      </c>
      <c r="D6466" s="283">
        <v>10.59</v>
      </c>
    </row>
    <row r="6467" spans="1:4">
      <c r="A6467" s="268">
        <v>90999</v>
      </c>
      <c r="B6467" s="261" t="s">
        <v>6775</v>
      </c>
      <c r="C6467" s="268" t="s">
        <v>250</v>
      </c>
      <c r="D6467" s="283">
        <v>105.11</v>
      </c>
    </row>
    <row r="6468" spans="1:4">
      <c r="A6468" s="268">
        <v>5954</v>
      </c>
      <c r="B6468" s="261" t="s">
        <v>6776</v>
      </c>
      <c r="C6468" s="268" t="s">
        <v>6677</v>
      </c>
      <c r="D6468" s="283">
        <v>6.67</v>
      </c>
    </row>
    <row r="6469" spans="1:4">
      <c r="A6469" s="268">
        <v>5953</v>
      </c>
      <c r="B6469" s="261" t="s">
        <v>6777</v>
      </c>
      <c r="C6469" s="268" t="s">
        <v>250</v>
      </c>
      <c r="D6469" s="283">
        <v>61.39</v>
      </c>
    </row>
    <row r="6470" spans="1:4">
      <c r="A6470" s="268">
        <v>90982</v>
      </c>
      <c r="B6470" s="261" t="s">
        <v>6778</v>
      </c>
      <c r="C6470" s="268" t="s">
        <v>6677</v>
      </c>
      <c r="D6470" s="283">
        <v>22.69</v>
      </c>
    </row>
    <row r="6471" spans="1:4">
      <c r="A6471" s="268">
        <v>90979</v>
      </c>
      <c r="B6471" s="261" t="s">
        <v>6779</v>
      </c>
      <c r="C6471" s="268" t="s">
        <v>250</v>
      </c>
      <c r="D6471" s="283">
        <v>205.65</v>
      </c>
    </row>
    <row r="6472" spans="1:4">
      <c r="A6472" s="268">
        <v>90965</v>
      </c>
      <c r="B6472" s="261" t="s">
        <v>6780</v>
      </c>
      <c r="C6472" s="268" t="s">
        <v>6677</v>
      </c>
      <c r="D6472" s="283">
        <v>8.9</v>
      </c>
    </row>
    <row r="6473" spans="1:4">
      <c r="A6473" s="268">
        <v>90964</v>
      </c>
      <c r="B6473" s="261" t="s">
        <v>6781</v>
      </c>
      <c r="C6473" s="268" t="s">
        <v>250</v>
      </c>
      <c r="D6473" s="283">
        <v>32.96</v>
      </c>
    </row>
    <row r="6474" spans="1:4">
      <c r="A6474" s="268">
        <v>102970</v>
      </c>
      <c r="B6474" s="261" t="s">
        <v>6782</v>
      </c>
      <c r="C6474" s="268" t="s">
        <v>6677</v>
      </c>
      <c r="D6474" s="283">
        <v>0.2</v>
      </c>
    </row>
    <row r="6475" spans="1:4">
      <c r="A6475" s="268">
        <v>102971</v>
      </c>
      <c r="B6475" s="261" t="s">
        <v>6783</v>
      </c>
      <c r="C6475" s="268" t="s">
        <v>250</v>
      </c>
      <c r="D6475" s="283">
        <v>0.51</v>
      </c>
    </row>
    <row r="6476" spans="1:4">
      <c r="A6476" s="268">
        <v>102822</v>
      </c>
      <c r="B6476" s="261" t="s">
        <v>6784</v>
      </c>
      <c r="C6476" s="268" t="s">
        <v>6677</v>
      </c>
      <c r="D6476" s="283">
        <v>0</v>
      </c>
    </row>
    <row r="6477" spans="1:4">
      <c r="A6477" s="268">
        <v>102821</v>
      </c>
      <c r="B6477" s="261" t="s">
        <v>6785</v>
      </c>
      <c r="C6477" s="268" t="s">
        <v>250</v>
      </c>
      <c r="D6477" s="283">
        <v>0</v>
      </c>
    </row>
    <row r="6478" spans="1:4">
      <c r="A6478" s="268">
        <v>102828</v>
      </c>
      <c r="B6478" s="261" t="s">
        <v>6786</v>
      </c>
      <c r="C6478" s="268" t="s">
        <v>6677</v>
      </c>
      <c r="D6478" s="283">
        <v>0</v>
      </c>
    </row>
    <row r="6479" spans="1:4">
      <c r="A6479" s="268">
        <v>102827</v>
      </c>
      <c r="B6479" s="261" t="s">
        <v>6787</v>
      </c>
      <c r="C6479" s="268" t="s">
        <v>250</v>
      </c>
      <c r="D6479" s="283">
        <v>0</v>
      </c>
    </row>
    <row r="6480" spans="1:4">
      <c r="A6480" s="268">
        <v>103939</v>
      </c>
      <c r="B6480" s="261" t="s">
        <v>6788</v>
      </c>
      <c r="C6480" s="268" t="s">
        <v>6677</v>
      </c>
      <c r="D6480" s="283">
        <v>0</v>
      </c>
    </row>
    <row r="6481" spans="1:4">
      <c r="A6481" s="268">
        <v>103938</v>
      </c>
      <c r="B6481" s="261" t="s">
        <v>6789</v>
      </c>
      <c r="C6481" s="268" t="s">
        <v>250</v>
      </c>
      <c r="D6481" s="283">
        <v>0</v>
      </c>
    </row>
    <row r="6482" spans="1:4">
      <c r="A6482" s="268">
        <v>103945</v>
      </c>
      <c r="B6482" s="261" t="s">
        <v>6790</v>
      </c>
      <c r="C6482" s="268" t="s">
        <v>6677</v>
      </c>
      <c r="D6482" s="283">
        <v>0</v>
      </c>
    </row>
    <row r="6483" spans="1:4">
      <c r="A6483" s="268">
        <v>103944</v>
      </c>
      <c r="B6483" s="261" t="s">
        <v>6791</v>
      </c>
      <c r="C6483" s="268" t="s">
        <v>250</v>
      </c>
      <c r="D6483" s="283">
        <v>0</v>
      </c>
    </row>
    <row r="6484" spans="1:4">
      <c r="A6484" s="268">
        <v>106416</v>
      </c>
      <c r="B6484" s="261" t="s">
        <v>6792</v>
      </c>
      <c r="C6484" s="268" t="s">
        <v>6677</v>
      </c>
      <c r="D6484" s="283">
        <v>11.91</v>
      </c>
    </row>
    <row r="6485" spans="1:4">
      <c r="A6485" s="268">
        <v>106414</v>
      </c>
      <c r="B6485" s="261" t="s">
        <v>6793</v>
      </c>
      <c r="C6485" s="268" t="s">
        <v>250</v>
      </c>
      <c r="D6485" s="283">
        <v>22.93</v>
      </c>
    </row>
    <row r="6486" spans="1:4">
      <c r="A6486" s="268">
        <v>91285</v>
      </c>
      <c r="B6486" s="261" t="s">
        <v>6794</v>
      </c>
      <c r="C6486" s="268" t="s">
        <v>6677</v>
      </c>
      <c r="D6486" s="283">
        <v>0.47</v>
      </c>
    </row>
    <row r="6487" spans="1:4">
      <c r="A6487" s="268">
        <v>91283</v>
      </c>
      <c r="B6487" s="261" t="s">
        <v>6795</v>
      </c>
      <c r="C6487" s="268" t="s">
        <v>250</v>
      </c>
      <c r="D6487" s="283">
        <v>10.49</v>
      </c>
    </row>
    <row r="6488" spans="1:4">
      <c r="A6488" s="268">
        <v>95283</v>
      </c>
      <c r="B6488" s="261" t="s">
        <v>6796</v>
      </c>
      <c r="C6488" s="268" t="s">
        <v>6677</v>
      </c>
      <c r="D6488" s="283">
        <v>0.88</v>
      </c>
    </row>
    <row r="6489" spans="1:4">
      <c r="A6489" s="268">
        <v>95282</v>
      </c>
      <c r="B6489" s="261" t="s">
        <v>6797</v>
      </c>
      <c r="C6489" s="268" t="s">
        <v>250</v>
      </c>
      <c r="D6489" s="283">
        <v>11.05</v>
      </c>
    </row>
    <row r="6490" spans="1:4">
      <c r="A6490" s="268">
        <v>95128</v>
      </c>
      <c r="B6490" s="261" t="s">
        <v>6798</v>
      </c>
      <c r="C6490" s="268" t="s">
        <v>6677</v>
      </c>
      <c r="D6490" s="283">
        <v>50.94</v>
      </c>
    </row>
    <row r="6491" spans="1:4">
      <c r="A6491" s="268">
        <v>95127</v>
      </c>
      <c r="B6491" s="261" t="s">
        <v>6799</v>
      </c>
      <c r="C6491" s="268" t="s">
        <v>250</v>
      </c>
      <c r="D6491" s="283">
        <v>223.52</v>
      </c>
    </row>
    <row r="6492" spans="1:4">
      <c r="A6492" s="268">
        <v>92044</v>
      </c>
      <c r="B6492" s="261" t="s">
        <v>6800</v>
      </c>
      <c r="C6492" s="268" t="s">
        <v>6677</v>
      </c>
      <c r="D6492" s="283">
        <v>8.8699999999999992</v>
      </c>
    </row>
    <row r="6493" spans="1:4">
      <c r="A6493" s="268">
        <v>92043</v>
      </c>
      <c r="B6493" s="261" t="s">
        <v>6801</v>
      </c>
      <c r="C6493" s="268" t="s">
        <v>250</v>
      </c>
      <c r="D6493" s="283">
        <v>15</v>
      </c>
    </row>
    <row r="6494" spans="1:4">
      <c r="A6494" s="268">
        <v>106417</v>
      </c>
      <c r="B6494" s="261" t="s">
        <v>6802</v>
      </c>
      <c r="C6494" s="268" t="s">
        <v>6677</v>
      </c>
      <c r="D6494" s="283">
        <v>6.78</v>
      </c>
    </row>
    <row r="6495" spans="1:4">
      <c r="A6495" s="268">
        <v>106415</v>
      </c>
      <c r="B6495" s="261" t="s">
        <v>6803</v>
      </c>
      <c r="C6495" s="268" t="s">
        <v>250</v>
      </c>
      <c r="D6495" s="283">
        <v>14.55</v>
      </c>
    </row>
    <row r="6496" spans="1:4">
      <c r="A6496" s="268">
        <v>102834</v>
      </c>
      <c r="B6496" s="261" t="s">
        <v>6804</v>
      </c>
      <c r="C6496" s="268" t="s">
        <v>6677</v>
      </c>
      <c r="D6496" s="283">
        <v>0</v>
      </c>
    </row>
    <row r="6497" spans="1:4">
      <c r="A6497" s="268">
        <v>102833</v>
      </c>
      <c r="B6497" s="261" t="s">
        <v>6805</v>
      </c>
      <c r="C6497" s="268" t="s">
        <v>250</v>
      </c>
      <c r="D6497" s="283">
        <v>0</v>
      </c>
    </row>
    <row r="6498" spans="1:4">
      <c r="A6498" s="268">
        <v>92119</v>
      </c>
      <c r="B6498" s="261" t="s">
        <v>6806</v>
      </c>
      <c r="C6498" s="268" t="s">
        <v>6677</v>
      </c>
      <c r="D6498" s="283">
        <v>0.3</v>
      </c>
    </row>
    <row r="6499" spans="1:4">
      <c r="A6499" s="268">
        <v>92118</v>
      </c>
      <c r="B6499" s="261" t="s">
        <v>6807</v>
      </c>
      <c r="C6499" s="268" t="s">
        <v>250</v>
      </c>
      <c r="D6499" s="283">
        <v>0.47</v>
      </c>
    </row>
    <row r="6500" spans="1:4">
      <c r="A6500" s="268">
        <v>102917</v>
      </c>
      <c r="B6500" s="261" t="s">
        <v>6808</v>
      </c>
      <c r="C6500" s="268" t="s">
        <v>6677</v>
      </c>
      <c r="D6500" s="283">
        <v>0</v>
      </c>
    </row>
    <row r="6501" spans="1:4">
      <c r="A6501" s="268">
        <v>102916</v>
      </c>
      <c r="B6501" s="261" t="s">
        <v>6809</v>
      </c>
      <c r="C6501" s="268" t="s">
        <v>250</v>
      </c>
      <c r="D6501" s="283">
        <v>0</v>
      </c>
    </row>
    <row r="6502" spans="1:4">
      <c r="A6502" s="268">
        <v>95721</v>
      </c>
      <c r="B6502" s="261" t="s">
        <v>6810</v>
      </c>
      <c r="C6502" s="268" t="s">
        <v>6677</v>
      </c>
      <c r="D6502" s="283">
        <v>110.03</v>
      </c>
    </row>
    <row r="6503" spans="1:4">
      <c r="A6503" s="268">
        <v>95720</v>
      </c>
      <c r="B6503" s="261" t="s">
        <v>6811</v>
      </c>
      <c r="C6503" s="268" t="s">
        <v>250</v>
      </c>
      <c r="D6503" s="283">
        <v>283.99</v>
      </c>
    </row>
    <row r="6504" spans="1:4">
      <c r="A6504" s="268">
        <v>104717</v>
      </c>
      <c r="B6504" s="261" t="s">
        <v>6812</v>
      </c>
      <c r="C6504" s="268" t="s">
        <v>6677</v>
      </c>
      <c r="D6504" s="283">
        <v>105.04</v>
      </c>
    </row>
    <row r="6505" spans="1:4">
      <c r="A6505" s="268">
        <v>104716</v>
      </c>
      <c r="B6505" s="261" t="s">
        <v>6813</v>
      </c>
      <c r="C6505" s="268" t="s">
        <v>250</v>
      </c>
      <c r="D6505" s="283">
        <v>274.07</v>
      </c>
    </row>
    <row r="6506" spans="1:4">
      <c r="A6506" s="268">
        <v>106399</v>
      </c>
      <c r="B6506" s="261" t="s">
        <v>6814</v>
      </c>
      <c r="C6506" s="268" t="s">
        <v>6677</v>
      </c>
      <c r="D6506" s="283">
        <v>0</v>
      </c>
    </row>
    <row r="6507" spans="1:4">
      <c r="A6507" s="268">
        <v>106398</v>
      </c>
      <c r="B6507" s="261" t="s">
        <v>6815</v>
      </c>
      <c r="C6507" s="268" t="s">
        <v>250</v>
      </c>
      <c r="D6507" s="283">
        <v>0</v>
      </c>
    </row>
    <row r="6508" spans="1:4">
      <c r="A6508" s="268">
        <v>106405</v>
      </c>
      <c r="B6508" s="261" t="s">
        <v>6816</v>
      </c>
      <c r="C6508" s="268" t="s">
        <v>6677</v>
      </c>
      <c r="D6508" s="283">
        <v>0</v>
      </c>
    </row>
    <row r="6509" spans="1:4">
      <c r="A6509" s="268">
        <v>106404</v>
      </c>
      <c r="B6509" s="261" t="s">
        <v>6817</v>
      </c>
      <c r="C6509" s="268" t="s">
        <v>250</v>
      </c>
      <c r="D6509" s="283">
        <v>0</v>
      </c>
    </row>
    <row r="6510" spans="1:4">
      <c r="A6510" s="268">
        <v>102899</v>
      </c>
      <c r="B6510" s="261" t="s">
        <v>6818</v>
      </c>
      <c r="C6510" s="268" t="s">
        <v>6677</v>
      </c>
      <c r="D6510" s="283">
        <v>0</v>
      </c>
    </row>
    <row r="6511" spans="1:4">
      <c r="A6511" s="268">
        <v>102898</v>
      </c>
      <c r="B6511" s="261" t="s">
        <v>6819</v>
      </c>
      <c r="C6511" s="268" t="s">
        <v>250</v>
      </c>
      <c r="D6511" s="283">
        <v>0</v>
      </c>
    </row>
    <row r="6512" spans="1:4">
      <c r="A6512" s="268">
        <v>5632</v>
      </c>
      <c r="B6512" s="261" t="s">
        <v>6820</v>
      </c>
      <c r="C6512" s="268" t="s">
        <v>6677</v>
      </c>
      <c r="D6512" s="283">
        <v>86.95</v>
      </c>
    </row>
    <row r="6513" spans="1:4">
      <c r="A6513" s="268">
        <v>5631</v>
      </c>
      <c r="B6513" s="261" t="s">
        <v>6821</v>
      </c>
      <c r="C6513" s="268" t="s">
        <v>250</v>
      </c>
      <c r="D6513" s="283">
        <v>212.06</v>
      </c>
    </row>
    <row r="6514" spans="1:4">
      <c r="A6514" s="268">
        <v>88908</v>
      </c>
      <c r="B6514" s="261" t="s">
        <v>6822</v>
      </c>
      <c r="C6514" s="268" t="s">
        <v>6677</v>
      </c>
      <c r="D6514" s="283">
        <v>94.84</v>
      </c>
    </row>
    <row r="6515" spans="1:4">
      <c r="A6515" s="268">
        <v>88907</v>
      </c>
      <c r="B6515" s="261" t="s">
        <v>6823</v>
      </c>
      <c r="C6515" s="268" t="s">
        <v>250</v>
      </c>
      <c r="D6515" s="283">
        <v>253.78</v>
      </c>
    </row>
    <row r="6516" spans="1:4">
      <c r="A6516" s="268">
        <v>5911</v>
      </c>
      <c r="B6516" s="261" t="s">
        <v>6824</v>
      </c>
      <c r="C6516" s="268" t="s">
        <v>6677</v>
      </c>
      <c r="D6516" s="283">
        <v>28.65</v>
      </c>
    </row>
    <row r="6517" spans="1:4">
      <c r="A6517" s="268">
        <v>5909</v>
      </c>
      <c r="B6517" s="261" t="s">
        <v>6825</v>
      </c>
      <c r="C6517" s="268" t="s">
        <v>250</v>
      </c>
      <c r="D6517" s="283">
        <v>37.07</v>
      </c>
    </row>
    <row r="6518" spans="1:4">
      <c r="A6518" s="268">
        <v>91486</v>
      </c>
      <c r="B6518" s="261" t="s">
        <v>6826</v>
      </c>
      <c r="C6518" s="268" t="s">
        <v>6677</v>
      </c>
      <c r="D6518" s="283">
        <v>68.069999999999993</v>
      </c>
    </row>
    <row r="6519" spans="1:4">
      <c r="A6519" s="268">
        <v>83362</v>
      </c>
      <c r="B6519" s="261" t="s">
        <v>6827</v>
      </c>
      <c r="C6519" s="268" t="s">
        <v>250</v>
      </c>
      <c r="D6519" s="283">
        <v>270.49</v>
      </c>
    </row>
    <row r="6520" spans="1:4">
      <c r="A6520" s="268">
        <v>102839</v>
      </c>
      <c r="B6520" s="261" t="s">
        <v>6828</v>
      </c>
      <c r="C6520" s="268" t="s">
        <v>6677</v>
      </c>
      <c r="D6520" s="283">
        <v>0</v>
      </c>
    </row>
    <row r="6521" spans="1:4">
      <c r="A6521" s="268">
        <v>102838</v>
      </c>
      <c r="B6521" s="261" t="s">
        <v>6829</v>
      </c>
      <c r="C6521" s="268" t="s">
        <v>250</v>
      </c>
      <c r="D6521" s="283">
        <v>0</v>
      </c>
    </row>
    <row r="6522" spans="1:4">
      <c r="A6522" s="268">
        <v>89235</v>
      </c>
      <c r="B6522" s="261" t="s">
        <v>6830</v>
      </c>
      <c r="C6522" s="268" t="s">
        <v>6677</v>
      </c>
      <c r="D6522" s="283">
        <v>188.53</v>
      </c>
    </row>
    <row r="6523" spans="1:4">
      <c r="A6523" s="268">
        <v>89234</v>
      </c>
      <c r="B6523" s="261" t="s">
        <v>6831</v>
      </c>
      <c r="C6523" s="268" t="s">
        <v>250</v>
      </c>
      <c r="D6523" s="283">
        <v>582.16</v>
      </c>
    </row>
    <row r="6524" spans="1:4">
      <c r="A6524" s="268">
        <v>89243</v>
      </c>
      <c r="B6524" s="261" t="s">
        <v>6832</v>
      </c>
      <c r="C6524" s="268" t="s">
        <v>6677</v>
      </c>
      <c r="D6524" s="283">
        <v>406.68</v>
      </c>
    </row>
    <row r="6525" spans="1:4">
      <c r="A6525" s="268">
        <v>89242</v>
      </c>
      <c r="B6525" s="261" t="s">
        <v>6833</v>
      </c>
      <c r="C6525" s="268" t="s">
        <v>250</v>
      </c>
      <c r="D6525" s="283">
        <v>1378.85</v>
      </c>
    </row>
    <row r="6526" spans="1:4">
      <c r="A6526" s="268">
        <v>102935</v>
      </c>
      <c r="B6526" s="261" t="s">
        <v>6834</v>
      </c>
      <c r="C6526" s="268" t="s">
        <v>6677</v>
      </c>
      <c r="D6526" s="283">
        <v>0</v>
      </c>
    </row>
    <row r="6527" spans="1:4">
      <c r="A6527" s="268">
        <v>102934</v>
      </c>
      <c r="B6527" s="261" t="s">
        <v>6835</v>
      </c>
      <c r="C6527" s="268" t="s">
        <v>250</v>
      </c>
      <c r="D6527" s="283">
        <v>0</v>
      </c>
    </row>
    <row r="6528" spans="1:4">
      <c r="A6528" s="268">
        <v>93416</v>
      </c>
      <c r="B6528" s="261" t="s">
        <v>6836</v>
      </c>
      <c r="C6528" s="268" t="s">
        <v>6677</v>
      </c>
      <c r="D6528" s="283">
        <v>0.4</v>
      </c>
    </row>
    <row r="6529" spans="1:4">
      <c r="A6529" s="268">
        <v>93415</v>
      </c>
      <c r="B6529" s="261" t="s">
        <v>6837</v>
      </c>
      <c r="C6529" s="268" t="s">
        <v>250</v>
      </c>
      <c r="D6529" s="283">
        <v>12.61</v>
      </c>
    </row>
    <row r="6530" spans="1:4">
      <c r="A6530" s="268">
        <v>5689</v>
      </c>
      <c r="B6530" s="261" t="s">
        <v>6838</v>
      </c>
      <c r="C6530" s="268" t="s">
        <v>250</v>
      </c>
      <c r="D6530" s="283">
        <v>6.32</v>
      </c>
    </row>
    <row r="6531" spans="1:4">
      <c r="A6531" s="268">
        <v>5690</v>
      </c>
      <c r="B6531" s="261" t="s">
        <v>6839</v>
      </c>
      <c r="C6531" s="268" t="s">
        <v>6677</v>
      </c>
      <c r="D6531" s="283">
        <v>4.09</v>
      </c>
    </row>
    <row r="6532" spans="1:4">
      <c r="A6532" s="268">
        <v>5923</v>
      </c>
      <c r="B6532" s="261" t="s">
        <v>6840</v>
      </c>
      <c r="C6532" s="268" t="s">
        <v>6677</v>
      </c>
      <c r="D6532" s="283">
        <v>3.2</v>
      </c>
    </row>
    <row r="6533" spans="1:4">
      <c r="A6533" s="268">
        <v>5921</v>
      </c>
      <c r="B6533" s="261" t="s">
        <v>6841</v>
      </c>
      <c r="C6533" s="268" t="s">
        <v>250</v>
      </c>
      <c r="D6533" s="283">
        <v>4.9400000000000004</v>
      </c>
    </row>
    <row r="6534" spans="1:4">
      <c r="A6534" s="268">
        <v>95212</v>
      </c>
      <c r="B6534" s="261" t="s">
        <v>6842</v>
      </c>
      <c r="C6534" s="268" t="s">
        <v>250</v>
      </c>
      <c r="D6534" s="283">
        <v>166.34</v>
      </c>
    </row>
    <row r="6535" spans="1:4">
      <c r="A6535" s="268">
        <v>95213</v>
      </c>
      <c r="B6535" s="261" t="s">
        <v>6843</v>
      </c>
      <c r="C6535" s="268" t="s">
        <v>6677</v>
      </c>
      <c r="D6535" s="283">
        <v>97.7</v>
      </c>
    </row>
    <row r="6536" spans="1:4">
      <c r="A6536" s="268">
        <v>93272</v>
      </c>
      <c r="B6536" s="261" t="s">
        <v>6844</v>
      </c>
      <c r="C6536" s="268" t="s">
        <v>250</v>
      </c>
      <c r="D6536" s="283">
        <v>103.56</v>
      </c>
    </row>
    <row r="6537" spans="1:4">
      <c r="A6537" s="268">
        <v>93274</v>
      </c>
      <c r="B6537" s="261" t="s">
        <v>6845</v>
      </c>
      <c r="C6537" s="268" t="s">
        <v>6677</v>
      </c>
      <c r="D6537" s="283">
        <v>68</v>
      </c>
    </row>
    <row r="6538" spans="1:4">
      <c r="A6538" s="268">
        <v>83766</v>
      </c>
      <c r="B6538" s="261" t="s">
        <v>6846</v>
      </c>
      <c r="C6538" s="268" t="s">
        <v>6677</v>
      </c>
      <c r="D6538" s="283">
        <v>40.64</v>
      </c>
    </row>
    <row r="6539" spans="1:4">
      <c r="A6539" s="268">
        <v>83765</v>
      </c>
      <c r="B6539" s="261" t="s">
        <v>6847</v>
      </c>
      <c r="C6539" s="268" t="s">
        <v>250</v>
      </c>
      <c r="D6539" s="283">
        <v>99.33</v>
      </c>
    </row>
    <row r="6540" spans="1:4">
      <c r="A6540" s="268">
        <v>95873</v>
      </c>
      <c r="B6540" s="261" t="s">
        <v>6848</v>
      </c>
      <c r="C6540" s="268" t="s">
        <v>6677</v>
      </c>
      <c r="D6540" s="283">
        <v>12.02</v>
      </c>
    </row>
    <row r="6541" spans="1:4">
      <c r="A6541" s="268">
        <v>95872</v>
      </c>
      <c r="B6541" s="261" t="s">
        <v>6849</v>
      </c>
      <c r="C6541" s="268" t="s">
        <v>250</v>
      </c>
      <c r="D6541" s="283">
        <v>298.81</v>
      </c>
    </row>
    <row r="6542" spans="1:4">
      <c r="A6542" s="268">
        <v>104689</v>
      </c>
      <c r="B6542" s="261" t="s">
        <v>6850</v>
      </c>
      <c r="C6542" s="268" t="s">
        <v>6677</v>
      </c>
      <c r="D6542" s="283">
        <v>0</v>
      </c>
    </row>
    <row r="6543" spans="1:4">
      <c r="A6543" s="268">
        <v>104688</v>
      </c>
      <c r="B6543" s="261" t="s">
        <v>6851</v>
      </c>
      <c r="C6543" s="268" t="s">
        <v>250</v>
      </c>
      <c r="D6543" s="283">
        <v>0</v>
      </c>
    </row>
    <row r="6544" spans="1:4">
      <c r="A6544" s="268">
        <v>73395</v>
      </c>
      <c r="B6544" s="261" t="s">
        <v>6852</v>
      </c>
      <c r="C6544" s="268" t="s">
        <v>6677</v>
      </c>
      <c r="D6544" s="283">
        <v>8.44</v>
      </c>
    </row>
    <row r="6545" spans="1:4">
      <c r="A6545" s="268">
        <v>73417</v>
      </c>
      <c r="B6545" s="261" t="s">
        <v>6853</v>
      </c>
      <c r="C6545" s="268" t="s">
        <v>250</v>
      </c>
      <c r="D6545" s="283">
        <v>193.7</v>
      </c>
    </row>
    <row r="6546" spans="1:4">
      <c r="A6546" s="268">
        <v>93428</v>
      </c>
      <c r="B6546" s="261" t="s">
        <v>6854</v>
      </c>
      <c r="C6546" s="268" t="s">
        <v>6677</v>
      </c>
      <c r="D6546" s="283">
        <v>7.52</v>
      </c>
    </row>
    <row r="6547" spans="1:4">
      <c r="A6547" s="268">
        <v>93427</v>
      </c>
      <c r="B6547" s="261" t="s">
        <v>6855</v>
      </c>
      <c r="C6547" s="268" t="s">
        <v>250</v>
      </c>
      <c r="D6547" s="283">
        <v>176.16</v>
      </c>
    </row>
    <row r="6548" spans="1:4">
      <c r="A6548" s="268">
        <v>93422</v>
      </c>
      <c r="B6548" s="261" t="s">
        <v>6856</v>
      </c>
      <c r="C6548" s="268" t="s">
        <v>6677</v>
      </c>
      <c r="D6548" s="283">
        <v>5.31</v>
      </c>
    </row>
    <row r="6549" spans="1:4">
      <c r="A6549" s="268">
        <v>93421</v>
      </c>
      <c r="B6549" s="261" t="s">
        <v>6857</v>
      </c>
      <c r="C6549" s="268" t="s">
        <v>250</v>
      </c>
      <c r="D6549" s="283">
        <v>77.3</v>
      </c>
    </row>
    <row r="6550" spans="1:4">
      <c r="A6550" s="268">
        <v>93282</v>
      </c>
      <c r="B6550" s="261" t="s">
        <v>6858</v>
      </c>
      <c r="C6550" s="268" t="s">
        <v>6677</v>
      </c>
      <c r="D6550" s="283">
        <v>22.1</v>
      </c>
    </row>
    <row r="6551" spans="1:4">
      <c r="A6551" s="268">
        <v>93281</v>
      </c>
      <c r="B6551" s="261" t="s">
        <v>6859</v>
      </c>
      <c r="C6551" s="268" t="s">
        <v>250</v>
      </c>
      <c r="D6551" s="283">
        <v>23.23</v>
      </c>
    </row>
    <row r="6552" spans="1:4">
      <c r="A6552" s="268">
        <v>104914</v>
      </c>
      <c r="B6552" s="261" t="s">
        <v>6860</v>
      </c>
      <c r="C6552" s="268" t="s">
        <v>6677</v>
      </c>
      <c r="D6552" s="283">
        <v>0</v>
      </c>
    </row>
    <row r="6553" spans="1:4">
      <c r="A6553" s="268">
        <v>104913</v>
      </c>
      <c r="B6553" s="261" t="s">
        <v>6861</v>
      </c>
      <c r="C6553" s="268" t="s">
        <v>250</v>
      </c>
      <c r="D6553" s="283">
        <v>0</v>
      </c>
    </row>
    <row r="6554" spans="1:4">
      <c r="A6554" s="268">
        <v>102845</v>
      </c>
      <c r="B6554" s="261" t="s">
        <v>6862</v>
      </c>
      <c r="C6554" s="268" t="s">
        <v>6677</v>
      </c>
      <c r="D6554" s="283">
        <v>0</v>
      </c>
    </row>
    <row r="6555" spans="1:4">
      <c r="A6555" s="268">
        <v>102844</v>
      </c>
      <c r="B6555" s="261" t="s">
        <v>6863</v>
      </c>
      <c r="C6555" s="268" t="s">
        <v>250</v>
      </c>
      <c r="D6555" s="283">
        <v>0</v>
      </c>
    </row>
    <row r="6556" spans="1:4">
      <c r="A6556" s="268">
        <v>89273</v>
      </c>
      <c r="B6556" s="261" t="s">
        <v>6864</v>
      </c>
      <c r="C6556" s="268" t="s">
        <v>6677</v>
      </c>
      <c r="D6556" s="283">
        <v>109.11</v>
      </c>
    </row>
    <row r="6557" spans="1:4">
      <c r="A6557" s="268">
        <v>89272</v>
      </c>
      <c r="B6557" s="261" t="s">
        <v>6865</v>
      </c>
      <c r="C6557" s="268" t="s">
        <v>250</v>
      </c>
      <c r="D6557" s="283">
        <v>222.68</v>
      </c>
    </row>
    <row r="6558" spans="1:4">
      <c r="A6558" s="268">
        <v>93288</v>
      </c>
      <c r="B6558" s="261" t="s">
        <v>6866</v>
      </c>
      <c r="C6558" s="268" t="s">
        <v>6677</v>
      </c>
      <c r="D6558" s="283">
        <v>181.17</v>
      </c>
    </row>
    <row r="6559" spans="1:4">
      <c r="A6559" s="268">
        <v>93287</v>
      </c>
      <c r="B6559" s="261" t="s">
        <v>6867</v>
      </c>
      <c r="C6559" s="268" t="s">
        <v>250</v>
      </c>
      <c r="D6559" s="283">
        <v>355.72</v>
      </c>
    </row>
    <row r="6560" spans="1:4">
      <c r="A6560" s="268">
        <v>104711</v>
      </c>
      <c r="B6560" s="261" t="s">
        <v>6868</v>
      </c>
      <c r="C6560" s="268" t="s">
        <v>6677</v>
      </c>
      <c r="D6560" s="283">
        <v>0</v>
      </c>
    </row>
    <row r="6561" spans="1:4">
      <c r="A6561" s="268">
        <v>104710</v>
      </c>
      <c r="B6561" s="261" t="s">
        <v>6869</v>
      </c>
      <c r="C6561" s="268" t="s">
        <v>250</v>
      </c>
      <c r="D6561" s="283">
        <v>0</v>
      </c>
    </row>
    <row r="6562" spans="1:4">
      <c r="A6562" s="268">
        <v>104908</v>
      </c>
      <c r="B6562" s="261" t="s">
        <v>6870</v>
      </c>
      <c r="C6562" s="268" t="s">
        <v>6677</v>
      </c>
      <c r="D6562" s="283">
        <v>0</v>
      </c>
    </row>
    <row r="6563" spans="1:4">
      <c r="A6563" s="268">
        <v>104907</v>
      </c>
      <c r="B6563" s="261" t="s">
        <v>6871</v>
      </c>
      <c r="C6563" s="268" t="s">
        <v>250</v>
      </c>
      <c r="D6563" s="283">
        <v>0</v>
      </c>
    </row>
    <row r="6564" spans="1:4">
      <c r="A6564" s="268">
        <v>102851</v>
      </c>
      <c r="B6564" s="261" t="s">
        <v>6872</v>
      </c>
      <c r="C6564" s="268" t="s">
        <v>6677</v>
      </c>
      <c r="D6564" s="283">
        <v>0</v>
      </c>
    </row>
    <row r="6565" spans="1:4">
      <c r="A6565" s="268">
        <v>102850</v>
      </c>
      <c r="B6565" s="261" t="s">
        <v>6873</v>
      </c>
      <c r="C6565" s="268" t="s">
        <v>250</v>
      </c>
      <c r="D6565" s="283">
        <v>0</v>
      </c>
    </row>
    <row r="6566" spans="1:4">
      <c r="A6566" s="268">
        <v>102857</v>
      </c>
      <c r="B6566" s="261" t="s">
        <v>6874</v>
      </c>
      <c r="C6566" s="268" t="s">
        <v>6677</v>
      </c>
      <c r="D6566" s="283">
        <v>0</v>
      </c>
    </row>
    <row r="6567" spans="1:4">
      <c r="A6567" s="268">
        <v>102856</v>
      </c>
      <c r="B6567" s="261" t="s">
        <v>6875</v>
      </c>
      <c r="C6567" s="268" t="s">
        <v>250</v>
      </c>
      <c r="D6567" s="283">
        <v>0</v>
      </c>
    </row>
    <row r="6568" spans="1:4">
      <c r="A6568" s="268">
        <v>106256</v>
      </c>
      <c r="B6568" s="261" t="s">
        <v>6876</v>
      </c>
      <c r="C6568" s="268" t="s">
        <v>6677</v>
      </c>
      <c r="D6568" s="283">
        <v>97.45</v>
      </c>
    </row>
    <row r="6569" spans="1:4">
      <c r="A6569" s="268">
        <v>106251</v>
      </c>
      <c r="B6569" s="261" t="s">
        <v>6877</v>
      </c>
      <c r="C6569" s="268" t="s">
        <v>250</v>
      </c>
      <c r="D6569" s="283">
        <v>330.66</v>
      </c>
    </row>
    <row r="6570" spans="1:4">
      <c r="A6570" s="268">
        <v>93403</v>
      </c>
      <c r="B6570" s="261" t="s">
        <v>6878</v>
      </c>
      <c r="C6570" s="268" t="s">
        <v>6677</v>
      </c>
      <c r="D6570" s="283">
        <v>68.06</v>
      </c>
    </row>
    <row r="6571" spans="1:4">
      <c r="A6571" s="268">
        <v>93402</v>
      </c>
      <c r="B6571" s="261" t="s">
        <v>6879</v>
      </c>
      <c r="C6571" s="268" t="s">
        <v>250</v>
      </c>
      <c r="D6571" s="283">
        <v>273.12</v>
      </c>
    </row>
    <row r="6572" spans="1:4">
      <c r="A6572" s="268">
        <v>5930</v>
      </c>
      <c r="B6572" s="261" t="s">
        <v>6880</v>
      </c>
      <c r="C6572" s="268" t="s">
        <v>6677</v>
      </c>
      <c r="D6572" s="283">
        <v>71.22</v>
      </c>
    </row>
    <row r="6573" spans="1:4">
      <c r="A6573" s="268">
        <v>5928</v>
      </c>
      <c r="B6573" s="261" t="s">
        <v>6881</v>
      </c>
      <c r="C6573" s="268" t="s">
        <v>250</v>
      </c>
      <c r="D6573" s="283">
        <v>279.17</v>
      </c>
    </row>
    <row r="6574" spans="1:4">
      <c r="A6574" s="268">
        <v>105845</v>
      </c>
      <c r="B6574" s="261" t="s">
        <v>6882</v>
      </c>
      <c r="C6574" s="268" t="s">
        <v>6677</v>
      </c>
      <c r="D6574" s="283">
        <v>0</v>
      </c>
    </row>
    <row r="6575" spans="1:4">
      <c r="A6575" s="268">
        <v>105844</v>
      </c>
      <c r="B6575" s="261" t="s">
        <v>6883</v>
      </c>
      <c r="C6575" s="268" t="s">
        <v>250</v>
      </c>
      <c r="D6575" s="283">
        <v>0</v>
      </c>
    </row>
    <row r="6576" spans="1:4">
      <c r="A6576" s="268">
        <v>91635</v>
      </c>
      <c r="B6576" s="261" t="s">
        <v>6884</v>
      </c>
      <c r="C6576" s="268" t="s">
        <v>6677</v>
      </c>
      <c r="D6576" s="283">
        <v>62.7</v>
      </c>
    </row>
    <row r="6577" spans="1:4">
      <c r="A6577" s="268">
        <v>91634</v>
      </c>
      <c r="B6577" s="261" t="s">
        <v>6885</v>
      </c>
      <c r="C6577" s="268" t="s">
        <v>250</v>
      </c>
      <c r="D6577" s="283">
        <v>236.59</v>
      </c>
    </row>
    <row r="6578" spans="1:4">
      <c r="A6578" s="268">
        <v>105985</v>
      </c>
      <c r="B6578" s="261" t="s">
        <v>6886</v>
      </c>
      <c r="C6578" s="268" t="s">
        <v>6677</v>
      </c>
      <c r="D6578" s="283">
        <v>94.65</v>
      </c>
    </row>
    <row r="6579" spans="1:4">
      <c r="A6579" s="268">
        <v>105984</v>
      </c>
      <c r="B6579" s="261" t="s">
        <v>6887</v>
      </c>
      <c r="C6579" s="268" t="s">
        <v>250</v>
      </c>
      <c r="D6579" s="283">
        <v>325.32</v>
      </c>
    </row>
    <row r="6580" spans="1:4">
      <c r="A6580" s="268">
        <v>98765</v>
      </c>
      <c r="B6580" s="261" t="s">
        <v>6888</v>
      </c>
      <c r="C6580" s="268" t="s">
        <v>6677</v>
      </c>
      <c r="D6580" s="283">
        <v>0.06</v>
      </c>
    </row>
    <row r="6581" spans="1:4">
      <c r="A6581" s="268">
        <v>98764</v>
      </c>
      <c r="B6581" s="261" t="s">
        <v>6889</v>
      </c>
      <c r="C6581" s="268" t="s">
        <v>250</v>
      </c>
      <c r="D6581" s="283">
        <v>6.13</v>
      </c>
    </row>
    <row r="6582" spans="1:4">
      <c r="A6582" s="268">
        <v>99834</v>
      </c>
      <c r="B6582" s="261" t="s">
        <v>6890</v>
      </c>
      <c r="C6582" s="268" t="s">
        <v>6677</v>
      </c>
      <c r="D6582" s="283">
        <v>0.16</v>
      </c>
    </row>
    <row r="6583" spans="1:4">
      <c r="A6583" s="268">
        <v>99833</v>
      </c>
      <c r="B6583" s="261" t="s">
        <v>6891</v>
      </c>
      <c r="C6583" s="268" t="s">
        <v>250</v>
      </c>
      <c r="D6583" s="283">
        <v>4.71</v>
      </c>
    </row>
    <row r="6584" spans="1:4">
      <c r="A6584" s="268">
        <v>104521</v>
      </c>
      <c r="B6584" s="261" t="s">
        <v>6892</v>
      </c>
      <c r="C6584" s="268" t="s">
        <v>6677</v>
      </c>
      <c r="D6584" s="283">
        <v>0</v>
      </c>
    </row>
    <row r="6585" spans="1:4">
      <c r="A6585" s="268">
        <v>104520</v>
      </c>
      <c r="B6585" s="261" t="s">
        <v>6893</v>
      </c>
      <c r="C6585" s="268" t="s">
        <v>250</v>
      </c>
      <c r="D6585" s="283">
        <v>0</v>
      </c>
    </row>
    <row r="6586" spans="1:4">
      <c r="A6586" s="268">
        <v>90687</v>
      </c>
      <c r="B6586" s="261" t="s">
        <v>6894</v>
      </c>
      <c r="C6586" s="268" t="s">
        <v>6677</v>
      </c>
      <c r="D6586" s="283">
        <v>72.95</v>
      </c>
    </row>
    <row r="6587" spans="1:4">
      <c r="A6587" s="268">
        <v>90686</v>
      </c>
      <c r="B6587" s="261" t="s">
        <v>6895</v>
      </c>
      <c r="C6587" s="268" t="s">
        <v>250</v>
      </c>
      <c r="D6587" s="283">
        <v>173.44</v>
      </c>
    </row>
    <row r="6588" spans="1:4">
      <c r="A6588" s="268">
        <v>5952</v>
      </c>
      <c r="B6588" s="261" t="s">
        <v>6896</v>
      </c>
      <c r="C6588" s="268" t="s">
        <v>6677</v>
      </c>
      <c r="D6588" s="283">
        <v>21.99</v>
      </c>
    </row>
    <row r="6589" spans="1:4">
      <c r="A6589" s="268">
        <v>5795</v>
      </c>
      <c r="B6589" s="261" t="s">
        <v>6897</v>
      </c>
      <c r="C6589" s="268" t="s">
        <v>250</v>
      </c>
      <c r="D6589" s="283">
        <v>22.48</v>
      </c>
    </row>
    <row r="6590" spans="1:4">
      <c r="A6590" s="268">
        <v>104657</v>
      </c>
      <c r="B6590" s="261" t="s">
        <v>6898</v>
      </c>
      <c r="C6590" s="268" t="s">
        <v>6677</v>
      </c>
      <c r="D6590" s="283">
        <v>0</v>
      </c>
    </row>
    <row r="6591" spans="1:4">
      <c r="A6591" s="268">
        <v>104656</v>
      </c>
      <c r="B6591" s="261" t="s">
        <v>6899</v>
      </c>
      <c r="C6591" s="268" t="s">
        <v>250</v>
      </c>
      <c r="D6591" s="283">
        <v>0</v>
      </c>
    </row>
    <row r="6592" spans="1:4">
      <c r="A6592" s="268">
        <v>102274</v>
      </c>
      <c r="B6592" s="261" t="s">
        <v>6900</v>
      </c>
      <c r="C6592" s="268" t="s">
        <v>6677</v>
      </c>
      <c r="D6592" s="283">
        <v>0.81</v>
      </c>
    </row>
    <row r="6593" spans="1:4">
      <c r="A6593" s="268">
        <v>102275</v>
      </c>
      <c r="B6593" s="261" t="s">
        <v>6901</v>
      </c>
      <c r="C6593" s="268" t="s">
        <v>250</v>
      </c>
      <c r="D6593" s="283">
        <v>3.35</v>
      </c>
    </row>
    <row r="6594" spans="1:4">
      <c r="A6594" s="268">
        <v>95259</v>
      </c>
      <c r="B6594" s="261" t="s">
        <v>6902</v>
      </c>
      <c r="C6594" s="268" t="s">
        <v>6677</v>
      </c>
      <c r="D6594" s="283">
        <v>22.48</v>
      </c>
    </row>
    <row r="6595" spans="1:4">
      <c r="A6595" s="268">
        <v>95258</v>
      </c>
      <c r="B6595" s="261" t="s">
        <v>6903</v>
      </c>
      <c r="C6595" s="268" t="s">
        <v>250</v>
      </c>
      <c r="D6595" s="283">
        <v>23.47</v>
      </c>
    </row>
    <row r="6596" spans="1:4">
      <c r="A6596" s="268">
        <v>105917</v>
      </c>
      <c r="B6596" s="261" t="s">
        <v>6904</v>
      </c>
      <c r="C6596" s="268" t="s">
        <v>6677</v>
      </c>
      <c r="D6596" s="283">
        <v>22.33</v>
      </c>
    </row>
    <row r="6597" spans="1:4">
      <c r="A6597" s="268">
        <v>105916</v>
      </c>
      <c r="B6597" s="261" t="s">
        <v>6905</v>
      </c>
      <c r="C6597" s="268" t="s">
        <v>250</v>
      </c>
      <c r="D6597" s="283">
        <v>23.17</v>
      </c>
    </row>
    <row r="6598" spans="1:4">
      <c r="A6598" s="268">
        <v>103794</v>
      </c>
      <c r="B6598" s="261" t="s">
        <v>6906</v>
      </c>
      <c r="C6598" s="268" t="s">
        <v>6677</v>
      </c>
      <c r="D6598" s="283">
        <v>0</v>
      </c>
    </row>
    <row r="6599" spans="1:4">
      <c r="A6599" s="268">
        <v>103793</v>
      </c>
      <c r="B6599" s="261" t="s">
        <v>6907</v>
      </c>
      <c r="C6599" s="268" t="s">
        <v>250</v>
      </c>
      <c r="D6599" s="283">
        <v>0</v>
      </c>
    </row>
    <row r="6600" spans="1:4">
      <c r="A6600" s="268">
        <v>96156</v>
      </c>
      <c r="B6600" s="261" t="s">
        <v>6908</v>
      </c>
      <c r="C6600" s="268" t="s">
        <v>6677</v>
      </c>
      <c r="D6600" s="283">
        <v>64.400000000000006</v>
      </c>
    </row>
    <row r="6601" spans="1:4">
      <c r="A6601" s="268">
        <v>96158</v>
      </c>
      <c r="B6601" s="261" t="s">
        <v>6909</v>
      </c>
      <c r="C6601" s="268" t="s">
        <v>250</v>
      </c>
      <c r="D6601" s="283">
        <v>145.72</v>
      </c>
    </row>
    <row r="6602" spans="1:4">
      <c r="A6602" s="268">
        <v>90693</v>
      </c>
      <c r="B6602" s="261" t="s">
        <v>6910</v>
      </c>
      <c r="C6602" s="268" t="s">
        <v>6677</v>
      </c>
      <c r="D6602" s="283">
        <v>59.72</v>
      </c>
    </row>
    <row r="6603" spans="1:4">
      <c r="A6603" s="268">
        <v>90692</v>
      </c>
      <c r="B6603" s="261" t="s">
        <v>6911</v>
      </c>
      <c r="C6603" s="268" t="s">
        <v>250</v>
      </c>
      <c r="D6603" s="283">
        <v>136.41</v>
      </c>
    </row>
    <row r="6604" spans="1:4">
      <c r="A6604" s="268">
        <v>96246</v>
      </c>
      <c r="B6604" s="261" t="s">
        <v>6912</v>
      </c>
      <c r="C6604" s="268" t="s">
        <v>6677</v>
      </c>
      <c r="D6604" s="283">
        <v>65.64</v>
      </c>
    </row>
    <row r="6605" spans="1:4">
      <c r="A6605" s="268">
        <v>96245</v>
      </c>
      <c r="B6605" s="261" t="s">
        <v>6913</v>
      </c>
      <c r="C6605" s="268" t="s">
        <v>250</v>
      </c>
      <c r="D6605" s="283">
        <v>121.67</v>
      </c>
    </row>
    <row r="6606" spans="1:4">
      <c r="A6606" s="268">
        <v>88404</v>
      </c>
      <c r="B6606" s="261" t="s">
        <v>6914</v>
      </c>
      <c r="C6606" s="268" t="s">
        <v>6677</v>
      </c>
      <c r="D6606" s="283">
        <v>1.06</v>
      </c>
    </row>
    <row r="6607" spans="1:4">
      <c r="A6607" s="268">
        <v>88399</v>
      </c>
      <c r="B6607" s="261" t="s">
        <v>6915</v>
      </c>
      <c r="C6607" s="268" t="s">
        <v>250</v>
      </c>
      <c r="D6607" s="283">
        <v>3.89</v>
      </c>
    </row>
    <row r="6608" spans="1:4">
      <c r="A6608" s="268">
        <v>88392</v>
      </c>
      <c r="B6608" s="261" t="s">
        <v>6916</v>
      </c>
      <c r="C6608" s="268" t="s">
        <v>6677</v>
      </c>
      <c r="D6608" s="283">
        <v>1.1200000000000001</v>
      </c>
    </row>
    <row r="6609" spans="1:4">
      <c r="A6609" s="268">
        <v>88386</v>
      </c>
      <c r="B6609" s="261" t="s">
        <v>6917</v>
      </c>
      <c r="C6609" s="268" t="s">
        <v>250</v>
      </c>
      <c r="D6609" s="283">
        <v>5.28</v>
      </c>
    </row>
    <row r="6610" spans="1:4">
      <c r="A6610" s="268">
        <v>88398</v>
      </c>
      <c r="B6610" s="261" t="s">
        <v>6918</v>
      </c>
      <c r="C6610" s="268" t="s">
        <v>6677</v>
      </c>
      <c r="D6610" s="283">
        <v>1.33</v>
      </c>
    </row>
    <row r="6611" spans="1:4">
      <c r="A6611" s="268">
        <v>88393</v>
      </c>
      <c r="B6611" s="261" t="s">
        <v>6919</v>
      </c>
      <c r="C6611" s="268" t="s">
        <v>250</v>
      </c>
      <c r="D6611" s="283">
        <v>7.25</v>
      </c>
    </row>
    <row r="6612" spans="1:4">
      <c r="A6612" s="268">
        <v>90638</v>
      </c>
      <c r="B6612" s="261" t="s">
        <v>6920</v>
      </c>
      <c r="C6612" s="268" t="s">
        <v>6677</v>
      </c>
      <c r="D6612" s="283">
        <v>5.33</v>
      </c>
    </row>
    <row r="6613" spans="1:4">
      <c r="A6613" s="268">
        <v>90637</v>
      </c>
      <c r="B6613" s="261" t="s">
        <v>6921</v>
      </c>
      <c r="C6613" s="268" t="s">
        <v>250</v>
      </c>
      <c r="D6613" s="283">
        <v>16.39</v>
      </c>
    </row>
    <row r="6614" spans="1:4">
      <c r="A6614" s="268">
        <v>103243</v>
      </c>
      <c r="B6614" s="261" t="s">
        <v>6922</v>
      </c>
      <c r="C6614" s="268" t="s">
        <v>6677</v>
      </c>
      <c r="D6614" s="283">
        <v>0</v>
      </c>
    </row>
    <row r="6615" spans="1:4">
      <c r="A6615" s="268">
        <v>103242</v>
      </c>
      <c r="B6615" s="261" t="s">
        <v>6923</v>
      </c>
      <c r="C6615" s="268" t="s">
        <v>250</v>
      </c>
      <c r="D6615" s="283">
        <v>0</v>
      </c>
    </row>
    <row r="6616" spans="1:4">
      <c r="A6616" s="268">
        <v>5806</v>
      </c>
      <c r="B6616" s="261" t="s">
        <v>6924</v>
      </c>
      <c r="C6616" s="268" t="s">
        <v>6677</v>
      </c>
      <c r="D6616" s="283">
        <v>0.19</v>
      </c>
    </row>
    <row r="6617" spans="1:4">
      <c r="A6617" s="268">
        <v>73536</v>
      </c>
      <c r="B6617" s="261" t="s">
        <v>6925</v>
      </c>
      <c r="C6617" s="268" t="s">
        <v>250</v>
      </c>
      <c r="D6617" s="283">
        <v>22.97</v>
      </c>
    </row>
    <row r="6618" spans="1:4">
      <c r="A6618" s="268">
        <v>7043</v>
      </c>
      <c r="B6618" s="261" t="s">
        <v>6926</v>
      </c>
      <c r="C6618" s="268" t="s">
        <v>6677</v>
      </c>
      <c r="D6618" s="283">
        <v>0.24</v>
      </c>
    </row>
    <row r="6619" spans="1:4">
      <c r="A6619" s="268">
        <v>7042</v>
      </c>
      <c r="B6619" s="261" t="s">
        <v>6927</v>
      </c>
      <c r="C6619" s="268" t="s">
        <v>250</v>
      </c>
      <c r="D6619" s="283">
        <v>27.13</v>
      </c>
    </row>
    <row r="6620" spans="1:4">
      <c r="A6620" s="268">
        <v>5934</v>
      </c>
      <c r="B6620" s="261" t="s">
        <v>6928</v>
      </c>
      <c r="C6620" s="268" t="s">
        <v>6677</v>
      </c>
      <c r="D6620" s="283">
        <v>93.47</v>
      </c>
    </row>
    <row r="6621" spans="1:4">
      <c r="A6621" s="268">
        <v>5932</v>
      </c>
      <c r="B6621" s="261" t="s">
        <v>6929</v>
      </c>
      <c r="C6621" s="268" t="s">
        <v>250</v>
      </c>
      <c r="D6621" s="283">
        <v>255.45</v>
      </c>
    </row>
    <row r="6622" spans="1:4">
      <c r="A6622" s="268">
        <v>96159</v>
      </c>
      <c r="B6622" s="261" t="s">
        <v>6930</v>
      </c>
      <c r="C6622" s="268" t="s">
        <v>6677</v>
      </c>
      <c r="D6622" s="283">
        <v>99.38</v>
      </c>
    </row>
    <row r="6623" spans="1:4">
      <c r="A6623" s="268">
        <v>95133</v>
      </c>
      <c r="B6623" s="261" t="s">
        <v>6931</v>
      </c>
      <c r="C6623" s="268" t="s">
        <v>250</v>
      </c>
      <c r="D6623" s="283">
        <v>196.36</v>
      </c>
    </row>
    <row r="6624" spans="1:4">
      <c r="A6624" s="268">
        <v>102986</v>
      </c>
      <c r="B6624" s="261" t="s">
        <v>6932</v>
      </c>
      <c r="C6624" s="268" t="s">
        <v>6677</v>
      </c>
      <c r="D6624" s="283">
        <v>0</v>
      </c>
    </row>
    <row r="6625" spans="1:4">
      <c r="A6625" s="268">
        <v>102987</v>
      </c>
      <c r="B6625" s="261" t="s">
        <v>6933</v>
      </c>
      <c r="C6625" s="268" t="s">
        <v>250</v>
      </c>
      <c r="D6625" s="283">
        <v>0</v>
      </c>
    </row>
    <row r="6626" spans="1:4">
      <c r="A6626" s="268">
        <v>92961</v>
      </c>
      <c r="B6626" s="261" t="s">
        <v>6934</v>
      </c>
      <c r="C6626" s="268" t="s">
        <v>6677</v>
      </c>
      <c r="D6626" s="283">
        <v>5.22</v>
      </c>
    </row>
    <row r="6627" spans="1:4">
      <c r="A6627" s="268">
        <v>92960</v>
      </c>
      <c r="B6627" s="261" t="s">
        <v>6935</v>
      </c>
      <c r="C6627" s="268" t="s">
        <v>250</v>
      </c>
      <c r="D6627" s="283">
        <v>19.329999999999998</v>
      </c>
    </row>
    <row r="6628" spans="1:4">
      <c r="A6628" s="268">
        <v>102863</v>
      </c>
      <c r="B6628" s="261" t="s">
        <v>6936</v>
      </c>
      <c r="C6628" s="268" t="s">
        <v>6677</v>
      </c>
      <c r="D6628" s="283">
        <v>0</v>
      </c>
    </row>
    <row r="6629" spans="1:4">
      <c r="A6629" s="268">
        <v>102862</v>
      </c>
      <c r="B6629" s="261" t="s">
        <v>6937</v>
      </c>
      <c r="C6629" s="268" t="s">
        <v>250</v>
      </c>
      <c r="D6629" s="283">
        <v>0</v>
      </c>
    </row>
    <row r="6630" spans="1:4">
      <c r="A6630" s="268">
        <v>93409</v>
      </c>
      <c r="B6630" s="261" t="s">
        <v>6938</v>
      </c>
      <c r="C6630" s="268" t="s">
        <v>6677</v>
      </c>
      <c r="D6630" s="283">
        <v>32.630000000000003</v>
      </c>
    </row>
    <row r="6631" spans="1:4">
      <c r="A6631" s="268">
        <v>93408</v>
      </c>
      <c r="B6631" s="261" t="s">
        <v>6939</v>
      </c>
      <c r="C6631" s="268" t="s">
        <v>250</v>
      </c>
      <c r="D6631" s="283">
        <v>90.07</v>
      </c>
    </row>
    <row r="6632" spans="1:4">
      <c r="A6632" s="268">
        <v>102941</v>
      </c>
      <c r="B6632" s="261" t="s">
        <v>6940</v>
      </c>
      <c r="C6632" s="268" t="s">
        <v>6677</v>
      </c>
      <c r="D6632" s="283">
        <v>0</v>
      </c>
    </row>
    <row r="6633" spans="1:4">
      <c r="A6633" s="268">
        <v>102940</v>
      </c>
      <c r="B6633" s="261" t="s">
        <v>6941</v>
      </c>
      <c r="C6633" s="268" t="s">
        <v>250</v>
      </c>
      <c r="D6633" s="283">
        <v>0</v>
      </c>
    </row>
    <row r="6634" spans="1:4">
      <c r="A6634" s="268">
        <v>103164</v>
      </c>
      <c r="B6634" s="261" t="s">
        <v>6942</v>
      </c>
      <c r="C6634" s="268" t="s">
        <v>6677</v>
      </c>
      <c r="D6634" s="283">
        <v>0</v>
      </c>
    </row>
    <row r="6635" spans="1:4">
      <c r="A6635" s="268">
        <v>103163</v>
      </c>
      <c r="B6635" s="261" t="s">
        <v>6943</v>
      </c>
      <c r="C6635" s="268" t="s">
        <v>250</v>
      </c>
      <c r="D6635" s="283">
        <v>0</v>
      </c>
    </row>
    <row r="6636" spans="1:4">
      <c r="A6636" s="268">
        <v>103158</v>
      </c>
      <c r="B6636" s="261" t="s">
        <v>6944</v>
      </c>
      <c r="C6636" s="268" t="s">
        <v>6677</v>
      </c>
      <c r="D6636" s="283">
        <v>0</v>
      </c>
    </row>
    <row r="6637" spans="1:4">
      <c r="A6637" s="268">
        <v>103157</v>
      </c>
      <c r="B6637" s="261" t="s">
        <v>6945</v>
      </c>
      <c r="C6637" s="268" t="s">
        <v>250</v>
      </c>
      <c r="D6637" s="283">
        <v>0</v>
      </c>
    </row>
    <row r="6638" spans="1:4">
      <c r="A6638" s="268">
        <v>103176</v>
      </c>
      <c r="B6638" s="261" t="s">
        <v>6946</v>
      </c>
      <c r="C6638" s="268" t="s">
        <v>6677</v>
      </c>
      <c r="D6638" s="283">
        <v>0</v>
      </c>
    </row>
    <row r="6639" spans="1:4">
      <c r="A6639" s="268">
        <v>103175</v>
      </c>
      <c r="B6639" s="261" t="s">
        <v>6947</v>
      </c>
      <c r="C6639" s="268" t="s">
        <v>250</v>
      </c>
      <c r="D6639" s="283">
        <v>0</v>
      </c>
    </row>
    <row r="6640" spans="1:4">
      <c r="A6640" s="268">
        <v>103182</v>
      </c>
      <c r="B6640" s="261" t="s">
        <v>6948</v>
      </c>
      <c r="C6640" s="268" t="s">
        <v>6677</v>
      </c>
      <c r="D6640" s="283">
        <v>0</v>
      </c>
    </row>
    <row r="6641" spans="1:4">
      <c r="A6641" s="268">
        <v>103181</v>
      </c>
      <c r="B6641" s="261" t="s">
        <v>6949</v>
      </c>
      <c r="C6641" s="268" t="s">
        <v>250</v>
      </c>
      <c r="D6641" s="283">
        <v>0</v>
      </c>
    </row>
    <row r="6642" spans="1:4">
      <c r="A6642" s="268">
        <v>103170</v>
      </c>
      <c r="B6642" s="261" t="s">
        <v>6950</v>
      </c>
      <c r="C6642" s="268" t="s">
        <v>6677</v>
      </c>
      <c r="D6642" s="283">
        <v>0</v>
      </c>
    </row>
    <row r="6643" spans="1:4">
      <c r="A6643" s="268">
        <v>103169</v>
      </c>
      <c r="B6643" s="261" t="s">
        <v>6951</v>
      </c>
      <c r="C6643" s="268" t="s">
        <v>250</v>
      </c>
      <c r="D6643" s="283">
        <v>0</v>
      </c>
    </row>
    <row r="6644" spans="1:4">
      <c r="A6644" s="268">
        <v>102869</v>
      </c>
      <c r="B6644" s="261" t="s">
        <v>6952</v>
      </c>
      <c r="C6644" s="268" t="s">
        <v>6677</v>
      </c>
      <c r="D6644" s="283">
        <v>0</v>
      </c>
    </row>
    <row r="6645" spans="1:4">
      <c r="A6645" s="268">
        <v>102868</v>
      </c>
      <c r="B6645" s="261" t="s">
        <v>6953</v>
      </c>
      <c r="C6645" s="268" t="s">
        <v>250</v>
      </c>
      <c r="D6645" s="283">
        <v>0</v>
      </c>
    </row>
    <row r="6646" spans="1:4">
      <c r="A6646" s="268">
        <v>106326</v>
      </c>
      <c r="B6646" s="261" t="s">
        <v>6954</v>
      </c>
      <c r="C6646" s="268" t="s">
        <v>6677</v>
      </c>
      <c r="D6646" s="283">
        <v>0</v>
      </c>
    </row>
    <row r="6647" spans="1:4">
      <c r="A6647" s="268">
        <v>106325</v>
      </c>
      <c r="B6647" s="261" t="s">
        <v>6955</v>
      </c>
      <c r="C6647" s="268" t="s">
        <v>250</v>
      </c>
      <c r="D6647" s="283">
        <v>0</v>
      </c>
    </row>
    <row r="6648" spans="1:4">
      <c r="A6648" s="268">
        <v>92113</v>
      </c>
      <c r="B6648" s="261" t="s">
        <v>6956</v>
      </c>
      <c r="C6648" s="268" t="s">
        <v>6677</v>
      </c>
      <c r="D6648" s="283">
        <v>1.24</v>
      </c>
    </row>
    <row r="6649" spans="1:4">
      <c r="A6649" s="268">
        <v>92112</v>
      </c>
      <c r="B6649" s="261" t="s">
        <v>6957</v>
      </c>
      <c r="C6649" s="268" t="s">
        <v>250</v>
      </c>
      <c r="D6649" s="283">
        <v>3.76</v>
      </c>
    </row>
    <row r="6650" spans="1:4">
      <c r="A6650" s="268">
        <v>90675</v>
      </c>
      <c r="B6650" s="261" t="s">
        <v>6958</v>
      </c>
      <c r="C6650" s="268" t="s">
        <v>6677</v>
      </c>
      <c r="D6650" s="283">
        <v>334</v>
      </c>
    </row>
    <row r="6651" spans="1:4">
      <c r="A6651" s="268">
        <v>90674</v>
      </c>
      <c r="B6651" s="261" t="s">
        <v>6959</v>
      </c>
      <c r="C6651" s="268" t="s">
        <v>250</v>
      </c>
      <c r="D6651" s="283">
        <v>761.64</v>
      </c>
    </row>
    <row r="6652" spans="1:4">
      <c r="A6652" s="268">
        <v>93225</v>
      </c>
      <c r="B6652" s="261" t="s">
        <v>6960</v>
      </c>
      <c r="C6652" s="268" t="s">
        <v>6677</v>
      </c>
      <c r="D6652" s="283">
        <v>499.14</v>
      </c>
    </row>
    <row r="6653" spans="1:4">
      <c r="A6653" s="268">
        <v>93224</v>
      </c>
      <c r="B6653" s="261" t="s">
        <v>6961</v>
      </c>
      <c r="C6653" s="268" t="s">
        <v>250</v>
      </c>
      <c r="D6653" s="283">
        <v>1127.1199999999999</v>
      </c>
    </row>
    <row r="6654" spans="1:4">
      <c r="A6654" s="268">
        <v>104696</v>
      </c>
      <c r="B6654" s="261" t="s">
        <v>6962</v>
      </c>
      <c r="C6654" s="268" t="s">
        <v>6677</v>
      </c>
      <c r="D6654" s="283">
        <v>25.56</v>
      </c>
    </row>
    <row r="6655" spans="1:4">
      <c r="A6655" s="268">
        <v>104695</v>
      </c>
      <c r="B6655" s="261" t="s">
        <v>6963</v>
      </c>
      <c r="C6655" s="268" t="s">
        <v>250</v>
      </c>
      <c r="D6655" s="283">
        <v>28.92</v>
      </c>
    </row>
    <row r="6656" spans="1:4">
      <c r="A6656" s="268">
        <v>90681</v>
      </c>
      <c r="B6656" s="261" t="s">
        <v>6964</v>
      </c>
      <c r="C6656" s="268" t="s">
        <v>6677</v>
      </c>
      <c r="D6656" s="283">
        <v>165.95</v>
      </c>
    </row>
    <row r="6657" spans="1:4">
      <c r="A6657" s="268">
        <v>90680</v>
      </c>
      <c r="B6657" s="261" t="s">
        <v>6965</v>
      </c>
      <c r="C6657" s="268" t="s">
        <v>250</v>
      </c>
      <c r="D6657" s="283">
        <v>398.54</v>
      </c>
    </row>
    <row r="6658" spans="1:4">
      <c r="A6658" s="268">
        <v>102875</v>
      </c>
      <c r="B6658" s="261" t="s">
        <v>6966</v>
      </c>
      <c r="C6658" s="268" t="s">
        <v>6677</v>
      </c>
      <c r="D6658" s="283">
        <v>476.6</v>
      </c>
    </row>
    <row r="6659" spans="1:4">
      <c r="A6659" s="268">
        <v>102874</v>
      </c>
      <c r="B6659" s="261" t="s">
        <v>6967</v>
      </c>
      <c r="C6659" s="268" t="s">
        <v>250</v>
      </c>
      <c r="D6659" s="283">
        <v>1044.28</v>
      </c>
    </row>
    <row r="6660" spans="1:4">
      <c r="A6660" s="268">
        <v>102965</v>
      </c>
      <c r="B6660" s="261" t="s">
        <v>6968</v>
      </c>
      <c r="C6660" s="268" t="s">
        <v>6677</v>
      </c>
      <c r="D6660" s="283">
        <v>243.84</v>
      </c>
    </row>
    <row r="6661" spans="1:4">
      <c r="A6661" s="268">
        <v>102964</v>
      </c>
      <c r="B6661" s="261" t="s">
        <v>6969</v>
      </c>
      <c r="C6661" s="268" t="s">
        <v>250</v>
      </c>
      <c r="D6661" s="283">
        <v>492.5</v>
      </c>
    </row>
    <row r="6662" spans="1:4">
      <c r="A6662" s="268">
        <v>90626</v>
      </c>
      <c r="B6662" s="261" t="s">
        <v>6970</v>
      </c>
      <c r="C6662" s="268" t="s">
        <v>6677</v>
      </c>
      <c r="D6662" s="283">
        <v>3.05</v>
      </c>
    </row>
    <row r="6663" spans="1:4">
      <c r="A6663" s="268">
        <v>90625</v>
      </c>
      <c r="B6663" s="261" t="s">
        <v>6971</v>
      </c>
      <c r="C6663" s="268" t="s">
        <v>250</v>
      </c>
      <c r="D6663" s="283">
        <v>9.32</v>
      </c>
    </row>
    <row r="6664" spans="1:4">
      <c r="A6664" s="268">
        <v>102881</v>
      </c>
      <c r="B6664" s="261" t="s">
        <v>6972</v>
      </c>
      <c r="C6664" s="268" t="s">
        <v>6677</v>
      </c>
      <c r="D6664" s="283">
        <v>652.82000000000005</v>
      </c>
    </row>
    <row r="6665" spans="1:4">
      <c r="A6665" s="268">
        <v>102880</v>
      </c>
      <c r="B6665" s="261" t="s">
        <v>6973</v>
      </c>
      <c r="C6665" s="268" t="s">
        <v>250</v>
      </c>
      <c r="D6665" s="283">
        <v>1455.3</v>
      </c>
    </row>
    <row r="6666" spans="1:4">
      <c r="A6666" s="268">
        <v>103225</v>
      </c>
      <c r="B6666" s="261" t="s">
        <v>6974</v>
      </c>
      <c r="C6666" s="268" t="s">
        <v>6677</v>
      </c>
      <c r="D6666" s="283">
        <v>216.56</v>
      </c>
    </row>
    <row r="6667" spans="1:4">
      <c r="A6667" s="268">
        <v>103224</v>
      </c>
      <c r="B6667" s="261" t="s">
        <v>6975</v>
      </c>
      <c r="C6667" s="268" t="s">
        <v>250</v>
      </c>
      <c r="D6667" s="283">
        <v>441.72</v>
      </c>
    </row>
    <row r="6668" spans="1:4">
      <c r="A6668" s="268">
        <v>103237</v>
      </c>
      <c r="B6668" s="261" t="s">
        <v>6976</v>
      </c>
      <c r="C6668" s="268" t="s">
        <v>6677</v>
      </c>
      <c r="D6668" s="283">
        <v>627.35</v>
      </c>
    </row>
    <row r="6669" spans="1:4">
      <c r="A6669" s="268">
        <v>103236</v>
      </c>
      <c r="B6669" s="261" t="s">
        <v>6977</v>
      </c>
      <c r="C6669" s="268" t="s">
        <v>250</v>
      </c>
      <c r="D6669" s="283">
        <v>1355.66</v>
      </c>
    </row>
    <row r="6670" spans="1:4">
      <c r="A6670" s="268">
        <v>103231</v>
      </c>
      <c r="B6670" s="261" t="s">
        <v>6978</v>
      </c>
      <c r="C6670" s="268" t="s">
        <v>6677</v>
      </c>
      <c r="D6670" s="283">
        <v>465.3</v>
      </c>
    </row>
    <row r="6671" spans="1:4">
      <c r="A6671" s="268">
        <v>103230</v>
      </c>
      <c r="B6671" s="261" t="s">
        <v>6979</v>
      </c>
      <c r="C6671" s="268" t="s">
        <v>250</v>
      </c>
      <c r="D6671" s="283">
        <v>988.62</v>
      </c>
    </row>
    <row r="6672" spans="1:4">
      <c r="A6672" s="268">
        <v>102975</v>
      </c>
      <c r="B6672" s="261" t="s">
        <v>6980</v>
      </c>
      <c r="C6672" s="268" t="s">
        <v>6677</v>
      </c>
      <c r="D6672" s="283">
        <v>142.19999999999999</v>
      </c>
    </row>
    <row r="6673" spans="1:4">
      <c r="A6673" s="268">
        <v>102976</v>
      </c>
      <c r="B6673" s="261" t="s">
        <v>6981</v>
      </c>
      <c r="C6673" s="268" t="s">
        <v>250</v>
      </c>
      <c r="D6673" s="283">
        <v>278.87</v>
      </c>
    </row>
    <row r="6674" spans="1:4">
      <c r="A6674" s="268">
        <v>90632</v>
      </c>
      <c r="B6674" s="261" t="s">
        <v>6982</v>
      </c>
      <c r="C6674" s="268" t="s">
        <v>6677</v>
      </c>
      <c r="D6674" s="283">
        <v>92.99</v>
      </c>
    </row>
    <row r="6675" spans="1:4">
      <c r="A6675" s="268">
        <v>90631</v>
      </c>
      <c r="B6675" s="261" t="s">
        <v>6983</v>
      </c>
      <c r="C6675" s="268" t="s">
        <v>250</v>
      </c>
      <c r="D6675" s="283">
        <v>162.21</v>
      </c>
    </row>
    <row r="6676" spans="1:4">
      <c r="A6676" s="268">
        <v>95709</v>
      </c>
      <c r="B6676" s="261" t="s">
        <v>6984</v>
      </c>
      <c r="C6676" s="268" t="s">
        <v>6677</v>
      </c>
      <c r="D6676" s="283">
        <v>93.67</v>
      </c>
    </row>
    <row r="6677" spans="1:4">
      <c r="A6677" s="268">
        <v>95708</v>
      </c>
      <c r="B6677" s="261" t="s">
        <v>6985</v>
      </c>
      <c r="C6677" s="268" t="s">
        <v>250</v>
      </c>
      <c r="D6677" s="283">
        <v>166.19</v>
      </c>
    </row>
    <row r="6678" spans="1:4">
      <c r="A6678" s="268">
        <v>91278</v>
      </c>
      <c r="B6678" s="261" t="s">
        <v>6986</v>
      </c>
      <c r="C6678" s="268" t="s">
        <v>6677</v>
      </c>
      <c r="D6678" s="283">
        <v>0.77</v>
      </c>
    </row>
    <row r="6679" spans="1:4">
      <c r="A6679" s="268">
        <v>91277</v>
      </c>
      <c r="B6679" s="261" t="s">
        <v>6987</v>
      </c>
      <c r="C6679" s="268" t="s">
        <v>250</v>
      </c>
      <c r="D6679" s="283">
        <v>10.99</v>
      </c>
    </row>
    <row r="6680" spans="1:4">
      <c r="A6680" s="268">
        <v>102887</v>
      </c>
      <c r="B6680" s="261" t="s">
        <v>6988</v>
      </c>
      <c r="C6680" s="268" t="s">
        <v>6677</v>
      </c>
      <c r="D6680" s="283">
        <v>0</v>
      </c>
    </row>
    <row r="6681" spans="1:4">
      <c r="A6681" s="268">
        <v>102886</v>
      </c>
      <c r="B6681" s="261" t="s">
        <v>6989</v>
      </c>
      <c r="C6681" s="268" t="s">
        <v>250</v>
      </c>
      <c r="D6681" s="283">
        <v>0</v>
      </c>
    </row>
    <row r="6682" spans="1:4">
      <c r="A6682" s="268">
        <v>95277</v>
      </c>
      <c r="B6682" s="261" t="s">
        <v>6990</v>
      </c>
      <c r="C6682" s="268" t="s">
        <v>6677</v>
      </c>
      <c r="D6682" s="283">
        <v>0.73</v>
      </c>
    </row>
    <row r="6683" spans="1:4">
      <c r="A6683" s="268">
        <v>95276</v>
      </c>
      <c r="B6683" s="261" t="s">
        <v>6991</v>
      </c>
      <c r="C6683" s="268" t="s">
        <v>250</v>
      </c>
      <c r="D6683" s="283">
        <v>3.75</v>
      </c>
    </row>
    <row r="6684" spans="1:4">
      <c r="A6684" s="268">
        <v>106254</v>
      </c>
      <c r="B6684" s="261" t="s">
        <v>6992</v>
      </c>
      <c r="C6684" s="268" t="s">
        <v>6677</v>
      </c>
      <c r="D6684" s="283">
        <v>0</v>
      </c>
    </row>
    <row r="6685" spans="1:4">
      <c r="A6685" s="268">
        <v>106249</v>
      </c>
      <c r="B6685" s="261" t="s">
        <v>6993</v>
      </c>
      <c r="C6685" s="268" t="s">
        <v>250</v>
      </c>
      <c r="D6685" s="283">
        <v>0</v>
      </c>
    </row>
    <row r="6686" spans="1:4">
      <c r="A6686" s="268">
        <v>88430</v>
      </c>
      <c r="B6686" s="261" t="s">
        <v>6994</v>
      </c>
      <c r="C6686" s="268" t="s">
        <v>6677</v>
      </c>
      <c r="D6686" s="283">
        <v>6.93</v>
      </c>
    </row>
    <row r="6687" spans="1:4">
      <c r="A6687" s="268">
        <v>88418</v>
      </c>
      <c r="B6687" s="261" t="s">
        <v>6995</v>
      </c>
      <c r="C6687" s="268" t="s">
        <v>250</v>
      </c>
      <c r="D6687" s="283">
        <v>15.04</v>
      </c>
    </row>
    <row r="6688" spans="1:4">
      <c r="A6688" s="268">
        <v>88438</v>
      </c>
      <c r="B6688" s="261" t="s">
        <v>6996</v>
      </c>
      <c r="C6688" s="268" t="s">
        <v>6677</v>
      </c>
      <c r="D6688" s="283">
        <v>9.18</v>
      </c>
    </row>
    <row r="6689" spans="1:4">
      <c r="A6689" s="268">
        <v>88433</v>
      </c>
      <c r="B6689" s="261" t="s">
        <v>6997</v>
      </c>
      <c r="C6689" s="268" t="s">
        <v>250</v>
      </c>
      <c r="D6689" s="283">
        <v>19.579999999999998</v>
      </c>
    </row>
    <row r="6690" spans="1:4">
      <c r="A6690" s="268">
        <v>90669</v>
      </c>
      <c r="B6690" s="261" t="s">
        <v>6998</v>
      </c>
      <c r="C6690" s="268" t="s">
        <v>6677</v>
      </c>
      <c r="D6690" s="283">
        <v>8.94</v>
      </c>
    </row>
    <row r="6691" spans="1:4">
      <c r="A6691" s="268">
        <v>90668</v>
      </c>
      <c r="B6691" s="261" t="s">
        <v>6999</v>
      </c>
      <c r="C6691" s="268" t="s">
        <v>250</v>
      </c>
      <c r="D6691" s="283">
        <v>33.049999999999997</v>
      </c>
    </row>
    <row r="6692" spans="1:4">
      <c r="A6692" s="268">
        <v>102980</v>
      </c>
      <c r="B6692" s="261" t="s">
        <v>7000</v>
      </c>
      <c r="C6692" s="268" t="s">
        <v>6677</v>
      </c>
      <c r="D6692" s="283">
        <v>0</v>
      </c>
    </row>
    <row r="6693" spans="1:4">
      <c r="A6693" s="268">
        <v>102981</v>
      </c>
      <c r="B6693" s="261" t="s">
        <v>7001</v>
      </c>
      <c r="C6693" s="268" t="s">
        <v>250</v>
      </c>
      <c r="D6693" s="283">
        <v>0</v>
      </c>
    </row>
    <row r="6694" spans="1:4">
      <c r="A6694" s="268">
        <v>5946</v>
      </c>
      <c r="B6694" s="261" t="s">
        <v>7002</v>
      </c>
      <c r="C6694" s="268" t="s">
        <v>6677</v>
      </c>
      <c r="D6694" s="283">
        <v>90.51</v>
      </c>
    </row>
    <row r="6695" spans="1:4">
      <c r="A6695" s="268">
        <v>5944</v>
      </c>
      <c r="B6695" s="261" t="s">
        <v>7003</v>
      </c>
      <c r="C6695" s="268" t="s">
        <v>250</v>
      </c>
      <c r="D6695" s="283">
        <v>226.9</v>
      </c>
    </row>
    <row r="6696" spans="1:4">
      <c r="A6696" s="268">
        <v>5942</v>
      </c>
      <c r="B6696" s="261" t="s">
        <v>7004</v>
      </c>
      <c r="C6696" s="268" t="s">
        <v>6677</v>
      </c>
      <c r="D6696" s="283">
        <v>72.319999999999993</v>
      </c>
    </row>
    <row r="6697" spans="1:4">
      <c r="A6697" s="268">
        <v>5940</v>
      </c>
      <c r="B6697" s="261" t="s">
        <v>7005</v>
      </c>
      <c r="C6697" s="268" t="s">
        <v>250</v>
      </c>
      <c r="D6697" s="283">
        <v>165.55</v>
      </c>
    </row>
    <row r="6698" spans="1:4">
      <c r="A6698" s="268">
        <v>102893</v>
      </c>
      <c r="B6698" s="261" t="s">
        <v>7006</v>
      </c>
      <c r="C6698" s="268" t="s">
        <v>6677</v>
      </c>
      <c r="D6698" s="283">
        <v>0</v>
      </c>
    </row>
    <row r="6699" spans="1:4">
      <c r="A6699" s="268">
        <v>102892</v>
      </c>
      <c r="B6699" s="261" t="s">
        <v>7007</v>
      </c>
      <c r="C6699" s="268" t="s">
        <v>250</v>
      </c>
      <c r="D6699" s="283">
        <v>0</v>
      </c>
    </row>
    <row r="6700" spans="1:4">
      <c r="A6700" s="268">
        <v>89251</v>
      </c>
      <c r="B6700" s="261" t="s">
        <v>7008</v>
      </c>
      <c r="C6700" s="268" t="s">
        <v>6677</v>
      </c>
      <c r="D6700" s="283">
        <v>356.69</v>
      </c>
    </row>
    <row r="6701" spans="1:4">
      <c r="A6701" s="268">
        <v>89250</v>
      </c>
      <c r="B6701" s="261" t="s">
        <v>7009</v>
      </c>
      <c r="C6701" s="268" t="s">
        <v>250</v>
      </c>
      <c r="D6701" s="283">
        <v>1193.99</v>
      </c>
    </row>
    <row r="6702" spans="1:4">
      <c r="A6702" s="268">
        <v>102959</v>
      </c>
      <c r="B6702" s="261" t="s">
        <v>7010</v>
      </c>
      <c r="C6702" s="268" t="s">
        <v>6677</v>
      </c>
      <c r="D6702" s="283">
        <v>0</v>
      </c>
    </row>
    <row r="6703" spans="1:4">
      <c r="A6703" s="268">
        <v>102958</v>
      </c>
      <c r="B6703" s="261" t="s">
        <v>7011</v>
      </c>
      <c r="C6703" s="268" t="s">
        <v>250</v>
      </c>
      <c r="D6703" s="283">
        <v>0</v>
      </c>
    </row>
    <row r="6704" spans="1:4">
      <c r="A6704" s="268">
        <v>5681</v>
      </c>
      <c r="B6704" s="261" t="s">
        <v>7012</v>
      </c>
      <c r="C6704" s="268" t="s">
        <v>6677</v>
      </c>
      <c r="D6704" s="283">
        <v>56.33</v>
      </c>
    </row>
    <row r="6705" spans="1:4">
      <c r="A6705" s="268">
        <v>5680</v>
      </c>
      <c r="B6705" s="261" t="s">
        <v>7013</v>
      </c>
      <c r="C6705" s="268" t="s">
        <v>250</v>
      </c>
      <c r="D6705" s="283">
        <v>132.16999999999999</v>
      </c>
    </row>
    <row r="6706" spans="1:4">
      <c r="A6706" s="268">
        <v>5877</v>
      </c>
      <c r="B6706" s="261" t="s">
        <v>7014</v>
      </c>
      <c r="C6706" s="268" t="s">
        <v>6677</v>
      </c>
      <c r="D6706" s="283">
        <v>58.82</v>
      </c>
    </row>
    <row r="6707" spans="1:4">
      <c r="A6707" s="268">
        <v>5875</v>
      </c>
      <c r="B6707" s="261" t="s">
        <v>7015</v>
      </c>
      <c r="C6707" s="268" t="s">
        <v>250</v>
      </c>
      <c r="D6707" s="283">
        <v>132.96</v>
      </c>
    </row>
    <row r="6708" spans="1:4">
      <c r="A6708" s="268">
        <v>5679</v>
      </c>
      <c r="B6708" s="261" t="s">
        <v>7016</v>
      </c>
      <c r="C6708" s="268" t="s">
        <v>6677</v>
      </c>
      <c r="D6708" s="283">
        <v>59.98</v>
      </c>
    </row>
    <row r="6709" spans="1:4">
      <c r="A6709" s="268">
        <v>5678</v>
      </c>
      <c r="B6709" s="261" t="s">
        <v>7017</v>
      </c>
      <c r="C6709" s="268" t="s">
        <v>250</v>
      </c>
      <c r="D6709" s="283">
        <v>144.74</v>
      </c>
    </row>
    <row r="6710" spans="1:4">
      <c r="A6710" s="268">
        <v>6880</v>
      </c>
      <c r="B6710" s="261" t="s">
        <v>7018</v>
      </c>
      <c r="C6710" s="268" t="s">
        <v>6677</v>
      </c>
      <c r="D6710" s="283">
        <v>84.68</v>
      </c>
    </row>
    <row r="6711" spans="1:4">
      <c r="A6711" s="268">
        <v>6879</v>
      </c>
      <c r="B6711" s="261" t="s">
        <v>7019</v>
      </c>
      <c r="C6711" s="268" t="s">
        <v>250</v>
      </c>
      <c r="D6711" s="283">
        <v>209.84</v>
      </c>
    </row>
    <row r="6712" spans="1:4">
      <c r="A6712" s="268">
        <v>96464</v>
      </c>
      <c r="B6712" s="261" t="s">
        <v>7020</v>
      </c>
      <c r="C6712" s="268" t="s">
        <v>6677</v>
      </c>
      <c r="D6712" s="283">
        <v>88.38</v>
      </c>
    </row>
    <row r="6713" spans="1:4">
      <c r="A6713" s="268">
        <v>96463</v>
      </c>
      <c r="B6713" s="261" t="s">
        <v>7021</v>
      </c>
      <c r="C6713" s="268" t="s">
        <v>250</v>
      </c>
      <c r="D6713" s="283">
        <v>216.58</v>
      </c>
    </row>
    <row r="6714" spans="1:4">
      <c r="A6714" s="268">
        <v>7050</v>
      </c>
      <c r="B6714" s="261" t="s">
        <v>7022</v>
      </c>
      <c r="C6714" s="268" t="s">
        <v>6677</v>
      </c>
      <c r="D6714" s="283">
        <v>77.959999999999994</v>
      </c>
    </row>
    <row r="6715" spans="1:4">
      <c r="A6715" s="268">
        <v>7049</v>
      </c>
      <c r="B6715" s="261" t="s">
        <v>7023</v>
      </c>
      <c r="C6715" s="268" t="s">
        <v>250</v>
      </c>
      <c r="D6715" s="283">
        <v>221.77</v>
      </c>
    </row>
    <row r="6716" spans="1:4">
      <c r="A6716" s="268">
        <v>95632</v>
      </c>
      <c r="B6716" s="261" t="s">
        <v>7024</v>
      </c>
      <c r="C6716" s="268" t="s">
        <v>6677</v>
      </c>
      <c r="D6716" s="283">
        <v>82.11</v>
      </c>
    </row>
    <row r="6717" spans="1:4">
      <c r="A6717" s="268">
        <v>95631</v>
      </c>
      <c r="B6717" s="261" t="s">
        <v>7025</v>
      </c>
      <c r="C6717" s="268" t="s">
        <v>250</v>
      </c>
      <c r="D6717" s="283">
        <v>230.08</v>
      </c>
    </row>
    <row r="6718" spans="1:4">
      <c r="A6718" s="268">
        <v>5685</v>
      </c>
      <c r="B6718" s="261" t="s">
        <v>7026</v>
      </c>
      <c r="C6718" s="268" t="s">
        <v>6677</v>
      </c>
      <c r="D6718" s="283">
        <v>63.02</v>
      </c>
    </row>
    <row r="6719" spans="1:4">
      <c r="A6719" s="268">
        <v>5684</v>
      </c>
      <c r="B6719" s="261" t="s">
        <v>7027</v>
      </c>
      <c r="C6719" s="268" t="s">
        <v>250</v>
      </c>
      <c r="D6719" s="283">
        <v>159.35</v>
      </c>
    </row>
    <row r="6720" spans="1:4">
      <c r="A6720" s="268">
        <v>93244</v>
      </c>
      <c r="B6720" s="261" t="s">
        <v>7028</v>
      </c>
      <c r="C6720" s="268" t="s">
        <v>6677</v>
      </c>
      <c r="D6720" s="283">
        <v>64.599999999999994</v>
      </c>
    </row>
    <row r="6721" spans="1:4">
      <c r="A6721" s="268">
        <v>73436</v>
      </c>
      <c r="B6721" s="261" t="s">
        <v>7029</v>
      </c>
      <c r="C6721" s="268" t="s">
        <v>250</v>
      </c>
      <c r="D6721" s="283">
        <v>162.44</v>
      </c>
    </row>
    <row r="6722" spans="1:4">
      <c r="A6722" s="268">
        <v>5881</v>
      </c>
      <c r="B6722" s="261" t="s">
        <v>7030</v>
      </c>
      <c r="C6722" s="268" t="s">
        <v>6677</v>
      </c>
      <c r="D6722" s="283">
        <v>77.12</v>
      </c>
    </row>
    <row r="6723" spans="1:4">
      <c r="A6723" s="268">
        <v>5879</v>
      </c>
      <c r="B6723" s="261" t="s">
        <v>7031</v>
      </c>
      <c r="C6723" s="268" t="s">
        <v>250</v>
      </c>
      <c r="D6723" s="283">
        <v>141.24</v>
      </c>
    </row>
    <row r="6724" spans="1:4">
      <c r="A6724" s="268">
        <v>5865</v>
      </c>
      <c r="B6724" s="261" t="s">
        <v>7032</v>
      </c>
      <c r="C6724" s="268" t="s">
        <v>6677</v>
      </c>
      <c r="D6724" s="283">
        <v>11.61</v>
      </c>
    </row>
    <row r="6725" spans="1:4">
      <c r="A6725" s="268">
        <v>5863</v>
      </c>
      <c r="B6725" s="261" t="s">
        <v>7033</v>
      </c>
      <c r="C6725" s="268" t="s">
        <v>250</v>
      </c>
      <c r="D6725" s="283">
        <v>23.07</v>
      </c>
    </row>
    <row r="6726" spans="1:4">
      <c r="A6726" s="268">
        <v>5869</v>
      </c>
      <c r="B6726" s="261" t="s">
        <v>7034</v>
      </c>
      <c r="C6726" s="268" t="s">
        <v>6677</v>
      </c>
      <c r="D6726" s="283">
        <v>71.790000000000006</v>
      </c>
    </row>
    <row r="6727" spans="1:4">
      <c r="A6727" s="268">
        <v>5867</v>
      </c>
      <c r="B6727" s="261" t="s">
        <v>7035</v>
      </c>
      <c r="C6727" s="268" t="s">
        <v>250</v>
      </c>
      <c r="D6727" s="283">
        <v>160.16</v>
      </c>
    </row>
    <row r="6728" spans="1:4">
      <c r="A6728" s="268">
        <v>95271</v>
      </c>
      <c r="B6728" s="261" t="s">
        <v>7036</v>
      </c>
      <c r="C6728" s="268" t="s">
        <v>6677</v>
      </c>
      <c r="D6728" s="283">
        <v>0.73</v>
      </c>
    </row>
    <row r="6729" spans="1:4">
      <c r="A6729" s="268">
        <v>95270</v>
      </c>
      <c r="B6729" s="261" t="s">
        <v>7037</v>
      </c>
      <c r="C6729" s="268" t="s">
        <v>250</v>
      </c>
      <c r="D6729" s="283">
        <v>10.78</v>
      </c>
    </row>
    <row r="6730" spans="1:4">
      <c r="A6730" s="268">
        <v>91693</v>
      </c>
      <c r="B6730" s="261" t="s">
        <v>7038</v>
      </c>
      <c r="C6730" s="268" t="s">
        <v>6677</v>
      </c>
      <c r="D6730" s="283">
        <v>24.47</v>
      </c>
    </row>
    <row r="6731" spans="1:4">
      <c r="A6731" s="268">
        <v>91692</v>
      </c>
      <c r="B6731" s="261" t="s">
        <v>7039</v>
      </c>
      <c r="C6731" s="268" t="s">
        <v>250</v>
      </c>
      <c r="D6731" s="283">
        <v>25.9</v>
      </c>
    </row>
    <row r="6732" spans="1:4">
      <c r="A6732" s="268">
        <v>102929</v>
      </c>
      <c r="B6732" s="261" t="s">
        <v>7040</v>
      </c>
      <c r="C6732" s="268" t="s">
        <v>6677</v>
      </c>
      <c r="D6732" s="283">
        <v>0</v>
      </c>
    </row>
    <row r="6733" spans="1:4">
      <c r="A6733" s="268">
        <v>102928</v>
      </c>
      <c r="B6733" s="261" t="s">
        <v>7041</v>
      </c>
      <c r="C6733" s="268" t="s">
        <v>250</v>
      </c>
      <c r="D6733" s="283">
        <v>0</v>
      </c>
    </row>
    <row r="6734" spans="1:4">
      <c r="A6734" s="268">
        <v>95140</v>
      </c>
      <c r="B6734" s="261" t="s">
        <v>7042</v>
      </c>
      <c r="C6734" s="268" t="s">
        <v>6677</v>
      </c>
      <c r="D6734" s="283">
        <v>0.05</v>
      </c>
    </row>
    <row r="6735" spans="1:4">
      <c r="A6735" s="268">
        <v>95139</v>
      </c>
      <c r="B6735" s="261" t="s">
        <v>7043</v>
      </c>
      <c r="C6735" s="268" t="s">
        <v>250</v>
      </c>
      <c r="D6735" s="283">
        <v>0.08</v>
      </c>
    </row>
    <row r="6736" spans="1:4">
      <c r="A6736" s="268">
        <v>89027</v>
      </c>
      <c r="B6736" s="261" t="s">
        <v>7044</v>
      </c>
      <c r="C6736" s="268" t="s">
        <v>6677</v>
      </c>
      <c r="D6736" s="283">
        <v>5.49</v>
      </c>
    </row>
    <row r="6737" spans="1:4">
      <c r="A6737" s="268">
        <v>89028</v>
      </c>
      <c r="B6737" s="261" t="s">
        <v>7045</v>
      </c>
      <c r="C6737" s="268" t="s">
        <v>250</v>
      </c>
      <c r="D6737" s="283">
        <v>185.18</v>
      </c>
    </row>
    <row r="6738" spans="1:4">
      <c r="A6738" s="268">
        <v>7031</v>
      </c>
      <c r="B6738" s="261" t="s">
        <v>7046</v>
      </c>
      <c r="C6738" s="268" t="s">
        <v>6677</v>
      </c>
      <c r="D6738" s="283">
        <v>6.76</v>
      </c>
    </row>
    <row r="6739" spans="1:4">
      <c r="A6739" s="268">
        <v>7030</v>
      </c>
      <c r="B6739" s="261" t="s">
        <v>7047</v>
      </c>
      <c r="C6739" s="268" t="s">
        <v>250</v>
      </c>
      <c r="D6739" s="283">
        <v>274.91000000000003</v>
      </c>
    </row>
    <row r="6740" spans="1:4">
      <c r="A6740" s="268">
        <v>102947</v>
      </c>
      <c r="B6740" s="261" t="s">
        <v>7048</v>
      </c>
      <c r="C6740" s="268" t="s">
        <v>6677</v>
      </c>
      <c r="D6740" s="283">
        <v>0</v>
      </c>
    </row>
    <row r="6741" spans="1:4">
      <c r="A6741" s="268">
        <v>102946</v>
      </c>
      <c r="B6741" s="261" t="s">
        <v>7049</v>
      </c>
      <c r="C6741" s="268" t="s">
        <v>250</v>
      </c>
      <c r="D6741" s="283">
        <v>0</v>
      </c>
    </row>
    <row r="6742" spans="1:4">
      <c r="A6742" s="268">
        <v>104092</v>
      </c>
      <c r="B6742" s="261" t="s">
        <v>7050</v>
      </c>
      <c r="C6742" s="268" t="s">
        <v>6677</v>
      </c>
      <c r="D6742" s="283">
        <v>0.03</v>
      </c>
    </row>
    <row r="6743" spans="1:4">
      <c r="A6743" s="268">
        <v>104091</v>
      </c>
      <c r="B6743" s="261" t="s">
        <v>7051</v>
      </c>
      <c r="C6743" s="268" t="s">
        <v>250</v>
      </c>
      <c r="D6743" s="283">
        <v>0.75</v>
      </c>
    </row>
    <row r="6744" spans="1:4">
      <c r="A6744" s="268">
        <v>104098</v>
      </c>
      <c r="B6744" s="261" t="s">
        <v>7052</v>
      </c>
      <c r="C6744" s="268" t="s">
        <v>6677</v>
      </c>
      <c r="D6744" s="283">
        <v>0.05</v>
      </c>
    </row>
    <row r="6745" spans="1:4">
      <c r="A6745" s="268">
        <v>104097</v>
      </c>
      <c r="B6745" s="261" t="s">
        <v>7053</v>
      </c>
      <c r="C6745" s="268" t="s">
        <v>250</v>
      </c>
      <c r="D6745" s="283">
        <v>1.04</v>
      </c>
    </row>
    <row r="6746" spans="1:4">
      <c r="A6746" s="268">
        <v>102905</v>
      </c>
      <c r="B6746" s="261" t="s">
        <v>7054</v>
      </c>
      <c r="C6746" s="268" t="s">
        <v>6677</v>
      </c>
      <c r="D6746" s="283">
        <v>0</v>
      </c>
    </row>
    <row r="6747" spans="1:4">
      <c r="A6747" s="268">
        <v>102904</v>
      </c>
      <c r="B6747" s="261" t="s">
        <v>7055</v>
      </c>
      <c r="C6747" s="268" t="s">
        <v>250</v>
      </c>
      <c r="D6747" s="283">
        <v>0</v>
      </c>
    </row>
    <row r="6748" spans="1:4">
      <c r="A6748" s="268">
        <v>89031</v>
      </c>
      <c r="B6748" s="261" t="s">
        <v>7056</v>
      </c>
      <c r="C6748" s="268" t="s">
        <v>6677</v>
      </c>
      <c r="D6748" s="283">
        <v>72.739999999999995</v>
      </c>
    </row>
    <row r="6749" spans="1:4">
      <c r="A6749" s="268">
        <v>89032</v>
      </c>
      <c r="B6749" s="261" t="s">
        <v>7057</v>
      </c>
      <c r="C6749" s="268" t="s">
        <v>250</v>
      </c>
      <c r="D6749" s="283">
        <v>196.56</v>
      </c>
    </row>
    <row r="6750" spans="1:4">
      <c r="A6750" s="268">
        <v>88844</v>
      </c>
      <c r="B6750" s="261" t="s">
        <v>7058</v>
      </c>
      <c r="C6750" s="268" t="s">
        <v>6677</v>
      </c>
      <c r="D6750" s="283">
        <v>75</v>
      </c>
    </row>
    <row r="6751" spans="1:4">
      <c r="A6751" s="268">
        <v>88843</v>
      </c>
      <c r="B6751" s="261" t="s">
        <v>7059</v>
      </c>
      <c r="C6751" s="268" t="s">
        <v>250</v>
      </c>
      <c r="D6751" s="283">
        <v>217.63</v>
      </c>
    </row>
    <row r="6752" spans="1:4">
      <c r="A6752" s="268">
        <v>5853</v>
      </c>
      <c r="B6752" s="261" t="s">
        <v>7060</v>
      </c>
      <c r="C6752" s="268" t="s">
        <v>6677</v>
      </c>
      <c r="D6752" s="283">
        <v>87.09</v>
      </c>
    </row>
    <row r="6753" spans="1:4">
      <c r="A6753" s="268">
        <v>5851</v>
      </c>
      <c r="B6753" s="261" t="s">
        <v>7061</v>
      </c>
      <c r="C6753" s="268" t="s">
        <v>250</v>
      </c>
      <c r="D6753" s="283">
        <v>260.67</v>
      </c>
    </row>
    <row r="6754" spans="1:4">
      <c r="A6754" s="268">
        <v>5849</v>
      </c>
      <c r="B6754" s="261" t="s">
        <v>7062</v>
      </c>
      <c r="C6754" s="268" t="s">
        <v>6677</v>
      </c>
      <c r="D6754" s="283">
        <v>86.7</v>
      </c>
    </row>
    <row r="6755" spans="1:4">
      <c r="A6755" s="268">
        <v>5847</v>
      </c>
      <c r="B6755" s="261" t="s">
        <v>7063</v>
      </c>
      <c r="C6755" s="268" t="s">
        <v>250</v>
      </c>
      <c r="D6755" s="283">
        <v>272.57</v>
      </c>
    </row>
    <row r="6756" spans="1:4">
      <c r="A6756" s="268">
        <v>5857</v>
      </c>
      <c r="B6756" s="261" t="s">
        <v>7064</v>
      </c>
      <c r="C6756" s="268" t="s">
        <v>6677</v>
      </c>
      <c r="D6756" s="283">
        <v>229.8</v>
      </c>
    </row>
    <row r="6757" spans="1:4">
      <c r="A6757" s="268">
        <v>5855</v>
      </c>
      <c r="B6757" s="261" t="s">
        <v>7065</v>
      </c>
      <c r="C6757" s="268" t="s">
        <v>250</v>
      </c>
      <c r="D6757" s="283">
        <v>706.18</v>
      </c>
    </row>
    <row r="6758" spans="1:4">
      <c r="A6758" s="268">
        <v>96021</v>
      </c>
      <c r="B6758" s="261" t="s">
        <v>7066</v>
      </c>
      <c r="C6758" s="268" t="s">
        <v>6677</v>
      </c>
      <c r="D6758" s="283">
        <v>51.3</v>
      </c>
    </row>
    <row r="6759" spans="1:4">
      <c r="A6759" s="268">
        <v>96020</v>
      </c>
      <c r="B6759" s="261" t="s">
        <v>7067</v>
      </c>
      <c r="C6759" s="268" t="s">
        <v>250</v>
      </c>
      <c r="D6759" s="283">
        <v>173.27</v>
      </c>
    </row>
    <row r="6760" spans="1:4">
      <c r="A6760" s="268">
        <v>96014</v>
      </c>
      <c r="B6760" s="261" t="s">
        <v>7068</v>
      </c>
      <c r="C6760" s="268" t="s">
        <v>6677</v>
      </c>
      <c r="D6760" s="283">
        <v>51.55</v>
      </c>
    </row>
    <row r="6761" spans="1:4">
      <c r="A6761" s="268">
        <v>96013</v>
      </c>
      <c r="B6761" s="261" t="s">
        <v>7069</v>
      </c>
      <c r="C6761" s="268" t="s">
        <v>250</v>
      </c>
      <c r="D6761" s="283">
        <v>173.74</v>
      </c>
    </row>
    <row r="6762" spans="1:4">
      <c r="A6762" s="268">
        <v>96029</v>
      </c>
      <c r="B6762" s="261" t="s">
        <v>7070</v>
      </c>
      <c r="C6762" s="268" t="s">
        <v>6677</v>
      </c>
      <c r="D6762" s="283">
        <v>45.24</v>
      </c>
    </row>
    <row r="6763" spans="1:4">
      <c r="A6763" s="268">
        <v>96028</v>
      </c>
      <c r="B6763" s="261" t="s">
        <v>7071</v>
      </c>
      <c r="C6763" s="268" t="s">
        <v>250</v>
      </c>
      <c r="D6763" s="283">
        <v>132.03</v>
      </c>
    </row>
    <row r="6764" spans="1:4">
      <c r="A6764" s="268">
        <v>96155</v>
      </c>
      <c r="B6764" s="261" t="s">
        <v>7072</v>
      </c>
      <c r="C6764" s="268" t="s">
        <v>6677</v>
      </c>
      <c r="D6764" s="283">
        <v>45.49</v>
      </c>
    </row>
    <row r="6765" spans="1:4">
      <c r="A6765" s="268">
        <v>96157</v>
      </c>
      <c r="B6765" s="261" t="s">
        <v>7073</v>
      </c>
      <c r="C6765" s="268" t="s">
        <v>250</v>
      </c>
      <c r="D6765" s="283">
        <v>132.5</v>
      </c>
    </row>
    <row r="6766" spans="1:4">
      <c r="A6766" s="268">
        <v>5845</v>
      </c>
      <c r="B6766" s="261" t="s">
        <v>7074</v>
      </c>
      <c r="C6766" s="268" t="s">
        <v>6677</v>
      </c>
      <c r="D6766" s="283">
        <v>47.12</v>
      </c>
    </row>
    <row r="6767" spans="1:4">
      <c r="A6767" s="268">
        <v>5843</v>
      </c>
      <c r="B6767" s="261" t="s">
        <v>7075</v>
      </c>
      <c r="C6767" s="268" t="s">
        <v>250</v>
      </c>
      <c r="D6767" s="283">
        <v>165.45</v>
      </c>
    </row>
    <row r="6768" spans="1:4">
      <c r="A6768" s="268">
        <v>89036</v>
      </c>
      <c r="B6768" s="261" t="s">
        <v>7076</v>
      </c>
      <c r="C6768" s="268" t="s">
        <v>6677</v>
      </c>
      <c r="D6768" s="283">
        <v>41.02</v>
      </c>
    </row>
    <row r="6769" spans="1:4">
      <c r="A6769" s="268">
        <v>89035</v>
      </c>
      <c r="B6769" s="261" t="s">
        <v>7077</v>
      </c>
      <c r="C6769" s="268" t="s">
        <v>250</v>
      </c>
      <c r="D6769" s="283">
        <v>124.17</v>
      </c>
    </row>
    <row r="6770" spans="1:4">
      <c r="A6770" s="268">
        <v>102911</v>
      </c>
      <c r="B6770" s="261" t="s">
        <v>7078</v>
      </c>
      <c r="C6770" s="268" t="s">
        <v>6677</v>
      </c>
      <c r="D6770" s="283">
        <v>0</v>
      </c>
    </row>
    <row r="6771" spans="1:4">
      <c r="A6771" s="268">
        <v>102910</v>
      </c>
      <c r="B6771" s="261" t="s">
        <v>7079</v>
      </c>
      <c r="C6771" s="268" t="s">
        <v>250</v>
      </c>
      <c r="D6771" s="283">
        <v>0</v>
      </c>
    </row>
    <row r="6772" spans="1:4">
      <c r="A6772" s="268">
        <v>93440</v>
      </c>
      <c r="B6772" s="261" t="s">
        <v>7080</v>
      </c>
      <c r="C6772" s="268" t="s">
        <v>6677</v>
      </c>
      <c r="D6772" s="283">
        <v>133.05000000000001</v>
      </c>
    </row>
    <row r="6773" spans="1:4">
      <c r="A6773" s="268">
        <v>93439</v>
      </c>
      <c r="B6773" s="261" t="s">
        <v>7081</v>
      </c>
      <c r="C6773" s="268" t="s">
        <v>250</v>
      </c>
      <c r="D6773" s="283">
        <v>257.79000000000002</v>
      </c>
    </row>
    <row r="6774" spans="1:4">
      <c r="A6774" s="268">
        <v>100648</v>
      </c>
      <c r="B6774" s="261" t="s">
        <v>7082</v>
      </c>
      <c r="C6774" s="268" t="s">
        <v>6677</v>
      </c>
      <c r="D6774" s="283">
        <v>587.05999999999995</v>
      </c>
    </row>
    <row r="6775" spans="1:4">
      <c r="A6775" s="268">
        <v>100647</v>
      </c>
      <c r="B6775" s="261" t="s">
        <v>7083</v>
      </c>
      <c r="C6775" s="268" t="s">
        <v>250</v>
      </c>
      <c r="D6775" s="283">
        <v>6749.23</v>
      </c>
    </row>
    <row r="6776" spans="1:4">
      <c r="A6776" s="268">
        <v>5829</v>
      </c>
      <c r="B6776" s="261" t="s">
        <v>7084</v>
      </c>
      <c r="C6776" s="268" t="s">
        <v>6677</v>
      </c>
      <c r="D6776" s="283">
        <v>163.61000000000001</v>
      </c>
    </row>
    <row r="6777" spans="1:4">
      <c r="A6777" s="268">
        <v>5823</v>
      </c>
      <c r="B6777" s="261" t="s">
        <v>7085</v>
      </c>
      <c r="C6777" s="268" t="s">
        <v>250</v>
      </c>
      <c r="D6777" s="283">
        <v>223.26</v>
      </c>
    </row>
    <row r="6778" spans="1:4">
      <c r="A6778" s="268">
        <v>106095</v>
      </c>
      <c r="B6778" s="261" t="s">
        <v>7086</v>
      </c>
      <c r="C6778" s="268" t="s">
        <v>6677</v>
      </c>
      <c r="D6778" s="283">
        <v>107.99</v>
      </c>
    </row>
    <row r="6779" spans="1:4">
      <c r="A6779" s="268">
        <v>106094</v>
      </c>
      <c r="B6779" s="261" t="s">
        <v>7087</v>
      </c>
      <c r="C6779" s="268" t="s">
        <v>250</v>
      </c>
      <c r="D6779" s="283">
        <v>333.12</v>
      </c>
    </row>
    <row r="6780" spans="1:4">
      <c r="A6780" s="268">
        <v>100642</v>
      </c>
      <c r="B6780" s="261" t="s">
        <v>7088</v>
      </c>
      <c r="C6780" s="268" t="s">
        <v>6677</v>
      </c>
      <c r="D6780" s="283">
        <v>292.33</v>
      </c>
    </row>
    <row r="6781" spans="1:4">
      <c r="A6781" s="268">
        <v>100641</v>
      </c>
      <c r="B6781" s="261" t="s">
        <v>7089</v>
      </c>
      <c r="C6781" s="268" t="s">
        <v>250</v>
      </c>
      <c r="D6781" s="283">
        <v>4943.3999999999996</v>
      </c>
    </row>
    <row r="6782" spans="1:4">
      <c r="A6782" s="268">
        <v>93434</v>
      </c>
      <c r="B6782" s="261" t="s">
        <v>7090</v>
      </c>
      <c r="C6782" s="268" t="s">
        <v>6677</v>
      </c>
      <c r="D6782" s="283">
        <v>335.31</v>
      </c>
    </row>
    <row r="6783" spans="1:4">
      <c r="A6783" s="268">
        <v>93433</v>
      </c>
      <c r="B6783" s="261" t="s">
        <v>7091</v>
      </c>
      <c r="C6783" s="268" t="s">
        <v>250</v>
      </c>
      <c r="D6783" s="283">
        <v>2739.96</v>
      </c>
    </row>
    <row r="6784" spans="1:4">
      <c r="A6784" s="268">
        <v>95122</v>
      </c>
      <c r="B6784" s="261" t="s">
        <v>7092</v>
      </c>
      <c r="C6784" s="268" t="s">
        <v>6677</v>
      </c>
      <c r="D6784" s="283">
        <v>219.38</v>
      </c>
    </row>
    <row r="6785" spans="1:4">
      <c r="A6785" s="268">
        <v>95121</v>
      </c>
      <c r="B6785" s="261" t="s">
        <v>7093</v>
      </c>
      <c r="C6785" s="268" t="s">
        <v>250</v>
      </c>
      <c r="D6785" s="283">
        <v>366.01</v>
      </c>
    </row>
    <row r="6786" spans="1:4">
      <c r="A6786" s="268">
        <v>103662</v>
      </c>
      <c r="B6786" s="261" t="s">
        <v>7094</v>
      </c>
      <c r="C6786" s="268" t="s">
        <v>6677</v>
      </c>
      <c r="D6786" s="283">
        <v>0</v>
      </c>
    </row>
    <row r="6787" spans="1:4">
      <c r="A6787" s="268">
        <v>103661</v>
      </c>
      <c r="B6787" s="261" t="s">
        <v>7095</v>
      </c>
      <c r="C6787" s="268" t="s">
        <v>250</v>
      </c>
      <c r="D6787" s="283">
        <v>0</v>
      </c>
    </row>
    <row r="6788" spans="1:4">
      <c r="A6788" s="268">
        <v>5841</v>
      </c>
      <c r="B6788" s="261" t="s">
        <v>7096</v>
      </c>
      <c r="C6788" s="268" t="s">
        <v>6677</v>
      </c>
      <c r="D6788" s="283">
        <v>4.68</v>
      </c>
    </row>
    <row r="6789" spans="1:4">
      <c r="A6789" s="268">
        <v>5839</v>
      </c>
      <c r="B6789" s="261" t="s">
        <v>7097</v>
      </c>
      <c r="C6789" s="268" t="s">
        <v>250</v>
      </c>
      <c r="D6789" s="283">
        <v>9.31</v>
      </c>
    </row>
    <row r="6790" spans="1:4">
      <c r="A6790" s="268">
        <v>90587</v>
      </c>
      <c r="B6790" s="261" t="s">
        <v>7098</v>
      </c>
      <c r="C6790" s="268" t="s">
        <v>6677</v>
      </c>
      <c r="D6790" s="283">
        <v>0.56000000000000005</v>
      </c>
    </row>
    <row r="6791" spans="1:4">
      <c r="A6791" s="268">
        <v>90586</v>
      </c>
      <c r="B6791" s="261" t="s">
        <v>7099</v>
      </c>
      <c r="C6791" s="268" t="s">
        <v>250</v>
      </c>
      <c r="D6791" s="283">
        <v>1.44</v>
      </c>
    </row>
    <row r="6792" spans="1:4">
      <c r="A6792" s="268">
        <v>106392</v>
      </c>
      <c r="B6792" s="261" t="s">
        <v>7100</v>
      </c>
      <c r="C6792" s="268" t="s">
        <v>6677</v>
      </c>
      <c r="D6792" s="283">
        <v>125.28</v>
      </c>
    </row>
    <row r="6793" spans="1:4">
      <c r="A6793" s="268">
        <v>106389</v>
      </c>
      <c r="B6793" s="261" t="s">
        <v>7101</v>
      </c>
      <c r="C6793" s="268" t="s">
        <v>250</v>
      </c>
      <c r="D6793" s="283">
        <v>339.44</v>
      </c>
    </row>
    <row r="6794" spans="1:4">
      <c r="A6794" s="268">
        <v>106391</v>
      </c>
      <c r="B6794" s="261" t="s">
        <v>7102</v>
      </c>
      <c r="C6794" s="268" t="s">
        <v>6677</v>
      </c>
      <c r="D6794" s="283">
        <v>261.18</v>
      </c>
    </row>
    <row r="6795" spans="1:4">
      <c r="A6795" s="268">
        <v>106388</v>
      </c>
      <c r="B6795" s="261" t="s">
        <v>7103</v>
      </c>
      <c r="C6795" s="268" t="s">
        <v>250</v>
      </c>
      <c r="D6795" s="283">
        <v>657.63</v>
      </c>
    </row>
    <row r="6796" spans="1:4">
      <c r="A6796" s="268">
        <v>5837</v>
      </c>
      <c r="B6796" s="261" t="s">
        <v>7104</v>
      </c>
      <c r="C6796" s="268" t="s">
        <v>6677</v>
      </c>
      <c r="D6796" s="283">
        <v>146.44999999999999</v>
      </c>
    </row>
    <row r="6797" spans="1:4">
      <c r="A6797" s="268">
        <v>5835</v>
      </c>
      <c r="B6797" s="261" t="s">
        <v>7105</v>
      </c>
      <c r="C6797" s="268" t="s">
        <v>250</v>
      </c>
      <c r="D6797" s="283">
        <v>381.42</v>
      </c>
    </row>
    <row r="6798" spans="1:4">
      <c r="A6798" s="268">
        <v>89257</v>
      </c>
      <c r="B6798" s="261" t="s">
        <v>7106</v>
      </c>
      <c r="C6798" s="268" t="s">
        <v>250</v>
      </c>
      <c r="D6798" s="283">
        <v>329.18</v>
      </c>
    </row>
    <row r="6799" spans="1:4">
      <c r="A6799" s="268">
        <v>89258</v>
      </c>
      <c r="B6799" s="261" t="s">
        <v>7107</v>
      </c>
      <c r="C6799" s="268" t="s">
        <v>6677</v>
      </c>
      <c r="D6799" s="283">
        <v>124.56</v>
      </c>
    </row>
    <row r="6800" spans="1:4">
      <c r="A6800" s="268">
        <v>106393</v>
      </c>
      <c r="B6800" s="261" t="s">
        <v>7108</v>
      </c>
      <c r="C6800" s="268" t="s">
        <v>6677</v>
      </c>
      <c r="D6800" s="283">
        <v>143.93</v>
      </c>
    </row>
    <row r="6801" spans="1:4">
      <c r="A6801" s="268">
        <v>106390</v>
      </c>
      <c r="B6801" s="261" t="s">
        <v>7109</v>
      </c>
      <c r="C6801" s="268" t="s">
        <v>250</v>
      </c>
      <c r="D6801" s="283">
        <v>362.48</v>
      </c>
    </row>
    <row r="6802" spans="1:4">
      <c r="A6802" s="268">
        <v>97621</v>
      </c>
      <c r="B6802" s="261" t="s">
        <v>7110</v>
      </c>
      <c r="C6802" s="268" t="s">
        <v>138</v>
      </c>
      <c r="D6802" s="283">
        <v>124.06</v>
      </c>
    </row>
    <row r="6803" spans="1:4">
      <c r="A6803" s="268">
        <v>97622</v>
      </c>
      <c r="B6803" s="261" t="s">
        <v>7111</v>
      </c>
      <c r="C6803" s="268" t="s">
        <v>138</v>
      </c>
      <c r="D6803" s="283">
        <v>60.46</v>
      </c>
    </row>
    <row r="6804" spans="1:4">
      <c r="A6804" s="268">
        <v>97623</v>
      </c>
      <c r="B6804" s="261" t="s">
        <v>7112</v>
      </c>
      <c r="C6804" s="268" t="s">
        <v>138</v>
      </c>
      <c r="D6804" s="283">
        <v>185.22</v>
      </c>
    </row>
    <row r="6805" spans="1:4">
      <c r="A6805" s="268">
        <v>97624</v>
      </c>
      <c r="B6805" s="261" t="s">
        <v>7113</v>
      </c>
      <c r="C6805" s="268" t="s">
        <v>138</v>
      </c>
      <c r="D6805" s="283">
        <v>113.68</v>
      </c>
    </row>
    <row r="6806" spans="1:4">
      <c r="A6806" s="268">
        <v>97625</v>
      </c>
      <c r="B6806" s="261" t="s">
        <v>7114</v>
      </c>
      <c r="C6806" s="268" t="s">
        <v>138</v>
      </c>
      <c r="D6806" s="283">
        <v>49.81</v>
      </c>
    </row>
    <row r="6807" spans="1:4">
      <c r="A6807" s="268">
        <v>104791</v>
      </c>
      <c r="B6807" s="261" t="s">
        <v>7115</v>
      </c>
      <c r="C6807" s="268" t="s">
        <v>147</v>
      </c>
      <c r="D6807" s="283">
        <v>2.71</v>
      </c>
    </row>
    <row r="6808" spans="1:4">
      <c r="A6808" s="268">
        <v>97631</v>
      </c>
      <c r="B6808" s="261" t="s">
        <v>7116</v>
      </c>
      <c r="C6808" s="268" t="s">
        <v>147</v>
      </c>
      <c r="D6808" s="283">
        <v>12.14</v>
      </c>
    </row>
    <row r="6809" spans="1:4">
      <c r="A6809" s="268">
        <v>97630</v>
      </c>
      <c r="B6809" s="261" t="s">
        <v>7117</v>
      </c>
      <c r="C6809" s="268" t="s">
        <v>138</v>
      </c>
      <c r="D6809" s="283">
        <v>0</v>
      </c>
    </row>
    <row r="6810" spans="1:4">
      <c r="A6810" s="268">
        <v>104796</v>
      </c>
      <c r="B6810" s="261" t="s">
        <v>7118</v>
      </c>
      <c r="C6810" s="268" t="s">
        <v>111</v>
      </c>
      <c r="D6810" s="283">
        <v>13.66</v>
      </c>
    </row>
    <row r="6811" spans="1:4">
      <c r="A6811" s="268">
        <v>97628</v>
      </c>
      <c r="B6811" s="261" t="s">
        <v>198</v>
      </c>
      <c r="C6811" s="268" t="s">
        <v>138</v>
      </c>
      <c r="D6811" s="283">
        <v>283.02</v>
      </c>
    </row>
    <row r="6812" spans="1:4">
      <c r="A6812" s="268">
        <v>97629</v>
      </c>
      <c r="B6812" s="261" t="s">
        <v>7119</v>
      </c>
      <c r="C6812" s="268" t="s">
        <v>138</v>
      </c>
      <c r="D6812" s="283">
        <v>22.16</v>
      </c>
    </row>
    <row r="6813" spans="1:4">
      <c r="A6813" s="268">
        <v>97626</v>
      </c>
      <c r="B6813" s="261" t="s">
        <v>7120</v>
      </c>
      <c r="C6813" s="268" t="s">
        <v>138</v>
      </c>
      <c r="D6813" s="283">
        <v>607.69000000000005</v>
      </c>
    </row>
    <row r="6814" spans="1:4">
      <c r="A6814" s="268">
        <v>97627</v>
      </c>
      <c r="B6814" s="261" t="s">
        <v>7121</v>
      </c>
      <c r="C6814" s="268" t="s">
        <v>138</v>
      </c>
      <c r="D6814" s="283">
        <v>47.61</v>
      </c>
    </row>
    <row r="6815" spans="1:4">
      <c r="A6815" s="268">
        <v>104789</v>
      </c>
      <c r="B6815" s="261" t="s">
        <v>7122</v>
      </c>
      <c r="C6815" s="268" t="s">
        <v>138</v>
      </c>
      <c r="D6815" s="283">
        <v>212.8</v>
      </c>
    </row>
    <row r="6816" spans="1:4">
      <c r="A6816" s="268">
        <v>104790</v>
      </c>
      <c r="B6816" s="261" t="s">
        <v>7123</v>
      </c>
      <c r="C6816" s="268" t="s">
        <v>138</v>
      </c>
      <c r="D6816" s="283">
        <v>102.2</v>
      </c>
    </row>
    <row r="6817" spans="1:4">
      <c r="A6817" s="268">
        <v>97633</v>
      </c>
      <c r="B6817" s="261" t="s">
        <v>7124</v>
      </c>
      <c r="C6817" s="268" t="s">
        <v>147</v>
      </c>
      <c r="D6817" s="283">
        <v>24.25</v>
      </c>
    </row>
    <row r="6818" spans="1:4">
      <c r="A6818" s="268">
        <v>97634</v>
      </c>
      <c r="B6818" s="261" t="s">
        <v>7125</v>
      </c>
      <c r="C6818" s="268" t="s">
        <v>147</v>
      </c>
      <c r="D6818" s="283">
        <v>3.69</v>
      </c>
    </row>
    <row r="6819" spans="1:4">
      <c r="A6819" s="268">
        <v>97632</v>
      </c>
      <c r="B6819" s="261" t="s">
        <v>7126</v>
      </c>
      <c r="C6819" s="268" t="s">
        <v>111</v>
      </c>
      <c r="D6819" s="283">
        <v>2.78</v>
      </c>
    </row>
    <row r="6820" spans="1:4">
      <c r="A6820" s="268">
        <v>97636</v>
      </c>
      <c r="B6820" s="261" t="s">
        <v>7127</v>
      </c>
      <c r="C6820" s="268" t="s">
        <v>147</v>
      </c>
      <c r="D6820" s="283">
        <v>22.15</v>
      </c>
    </row>
    <row r="6821" spans="1:4">
      <c r="A6821" s="268">
        <v>104797</v>
      </c>
      <c r="B6821" s="261" t="s">
        <v>7128</v>
      </c>
      <c r="C6821" s="268" t="s">
        <v>111</v>
      </c>
      <c r="D6821" s="283">
        <v>17.079999999999998</v>
      </c>
    </row>
    <row r="6822" spans="1:4">
      <c r="A6822" s="268">
        <v>104803</v>
      </c>
      <c r="B6822" s="261" t="s">
        <v>7129</v>
      </c>
      <c r="C6822" s="268" t="s">
        <v>111</v>
      </c>
      <c r="D6822" s="283">
        <v>4.82</v>
      </c>
    </row>
    <row r="6823" spans="1:4">
      <c r="A6823" s="268">
        <v>97664</v>
      </c>
      <c r="B6823" s="261" t="s">
        <v>7130</v>
      </c>
      <c r="C6823" s="268" t="s">
        <v>347</v>
      </c>
      <c r="D6823" s="283">
        <v>1.67</v>
      </c>
    </row>
    <row r="6824" spans="1:4">
      <c r="A6824" s="268">
        <v>104801</v>
      </c>
      <c r="B6824" s="261" t="s">
        <v>7131</v>
      </c>
      <c r="C6824" s="268" t="s">
        <v>147</v>
      </c>
      <c r="D6824" s="283">
        <v>14.92</v>
      </c>
    </row>
    <row r="6825" spans="1:4">
      <c r="A6825" s="268">
        <v>97661</v>
      </c>
      <c r="B6825" s="261" t="s">
        <v>7132</v>
      </c>
      <c r="C6825" s="268" t="s">
        <v>111</v>
      </c>
      <c r="D6825" s="283">
        <v>0.75</v>
      </c>
    </row>
    <row r="6826" spans="1:4">
      <c r="A6826" s="268">
        <v>104794</v>
      </c>
      <c r="B6826" s="261" t="s">
        <v>7133</v>
      </c>
      <c r="C6826" s="268" t="s">
        <v>111</v>
      </c>
      <c r="D6826" s="283">
        <v>1.02</v>
      </c>
    </row>
    <row r="6827" spans="1:4">
      <c r="A6827" s="268">
        <v>104795</v>
      </c>
      <c r="B6827" s="261" t="s">
        <v>7134</v>
      </c>
      <c r="C6827" s="268" t="s">
        <v>111</v>
      </c>
      <c r="D6827" s="283">
        <v>1.43</v>
      </c>
    </row>
    <row r="6828" spans="1:4">
      <c r="A6828" s="268">
        <v>104792</v>
      </c>
      <c r="B6828" s="261" t="s">
        <v>7135</v>
      </c>
      <c r="C6828" s="268" t="s">
        <v>111</v>
      </c>
      <c r="D6828" s="283">
        <v>0.41</v>
      </c>
    </row>
    <row r="6829" spans="1:4">
      <c r="A6829" s="268">
        <v>104793</v>
      </c>
      <c r="B6829" s="261" t="s">
        <v>7136</v>
      </c>
      <c r="C6829" s="268" t="s">
        <v>111</v>
      </c>
      <c r="D6829" s="283">
        <v>0.56999999999999995</v>
      </c>
    </row>
    <row r="6830" spans="1:4">
      <c r="A6830" s="268">
        <v>104800</v>
      </c>
      <c r="B6830" s="261" t="s">
        <v>7137</v>
      </c>
      <c r="C6830" s="268" t="s">
        <v>111</v>
      </c>
      <c r="D6830" s="283">
        <v>9.82</v>
      </c>
    </row>
    <row r="6831" spans="1:4">
      <c r="A6831" s="268">
        <v>97638</v>
      </c>
      <c r="B6831" s="261" t="s">
        <v>7138</v>
      </c>
      <c r="C6831" s="268" t="s">
        <v>147</v>
      </c>
      <c r="D6831" s="283">
        <v>8.43</v>
      </c>
    </row>
    <row r="6832" spans="1:4">
      <c r="A6832" s="268">
        <v>97641</v>
      </c>
      <c r="B6832" s="261" t="s">
        <v>7139</v>
      </c>
      <c r="C6832" s="268" t="s">
        <v>147</v>
      </c>
      <c r="D6832" s="283">
        <v>3.12</v>
      </c>
    </row>
    <row r="6833" spans="1:4">
      <c r="A6833" s="268">
        <v>97640</v>
      </c>
      <c r="B6833" s="261" t="s">
        <v>7140</v>
      </c>
      <c r="C6833" s="268" t="s">
        <v>147</v>
      </c>
      <c r="D6833" s="283">
        <v>1.96</v>
      </c>
    </row>
    <row r="6834" spans="1:4">
      <c r="A6834" s="268">
        <v>97660</v>
      </c>
      <c r="B6834" s="261" t="s">
        <v>7141</v>
      </c>
      <c r="C6834" s="268" t="s">
        <v>347</v>
      </c>
      <c r="D6834" s="283">
        <v>0.7</v>
      </c>
    </row>
    <row r="6835" spans="1:4">
      <c r="A6835" s="268">
        <v>97645</v>
      </c>
      <c r="B6835" s="261" t="s">
        <v>7142</v>
      </c>
      <c r="C6835" s="268" t="s">
        <v>147</v>
      </c>
      <c r="D6835" s="283">
        <v>26.17</v>
      </c>
    </row>
    <row r="6836" spans="1:4">
      <c r="A6836" s="268">
        <v>97663</v>
      </c>
      <c r="B6836" s="261" t="s">
        <v>7143</v>
      </c>
      <c r="C6836" s="268" t="s">
        <v>347</v>
      </c>
      <c r="D6836" s="283">
        <v>13.43</v>
      </c>
    </row>
    <row r="6837" spans="1:4">
      <c r="A6837" s="268">
        <v>97665</v>
      </c>
      <c r="B6837" s="261" t="s">
        <v>7144</v>
      </c>
      <c r="C6837" s="268" t="s">
        <v>347</v>
      </c>
      <c r="D6837" s="283">
        <v>1.91</v>
      </c>
    </row>
    <row r="6838" spans="1:4">
      <c r="A6838" s="268">
        <v>97666</v>
      </c>
      <c r="B6838" s="261" t="s">
        <v>7145</v>
      </c>
      <c r="C6838" s="268" t="s">
        <v>347</v>
      </c>
      <c r="D6838" s="283">
        <v>9.7899999999999991</v>
      </c>
    </row>
    <row r="6839" spans="1:4">
      <c r="A6839" s="268">
        <v>97635</v>
      </c>
      <c r="B6839" s="261" t="s">
        <v>7146</v>
      </c>
      <c r="C6839" s="268" t="s">
        <v>147</v>
      </c>
      <c r="D6839" s="283">
        <v>18.37</v>
      </c>
    </row>
    <row r="6840" spans="1:4">
      <c r="A6840" s="268">
        <v>97643</v>
      </c>
      <c r="B6840" s="261" t="s">
        <v>7147</v>
      </c>
      <c r="C6840" s="268" t="s">
        <v>147</v>
      </c>
      <c r="D6840" s="283">
        <v>26.77</v>
      </c>
    </row>
    <row r="6841" spans="1:4">
      <c r="A6841" s="268">
        <v>104799</v>
      </c>
      <c r="B6841" s="261" t="s">
        <v>7148</v>
      </c>
      <c r="C6841" s="268" t="s">
        <v>147</v>
      </c>
      <c r="D6841" s="283">
        <v>10.92</v>
      </c>
    </row>
    <row r="6842" spans="1:4">
      <c r="A6842" s="268">
        <v>97639</v>
      </c>
      <c r="B6842" s="261" t="s">
        <v>7149</v>
      </c>
      <c r="C6842" s="268" t="s">
        <v>147</v>
      </c>
      <c r="D6842" s="283">
        <v>21.87</v>
      </c>
    </row>
    <row r="6843" spans="1:4">
      <c r="A6843" s="268">
        <v>97644</v>
      </c>
      <c r="B6843" s="261" t="s">
        <v>7150</v>
      </c>
      <c r="C6843" s="268" t="s">
        <v>147</v>
      </c>
      <c r="D6843" s="283">
        <v>10.130000000000001</v>
      </c>
    </row>
    <row r="6844" spans="1:4">
      <c r="A6844" s="268">
        <v>97648</v>
      </c>
      <c r="B6844" s="261" t="s">
        <v>7151</v>
      </c>
      <c r="C6844" s="268" t="s">
        <v>147</v>
      </c>
      <c r="D6844" s="283">
        <v>2.16</v>
      </c>
    </row>
    <row r="6845" spans="1:4">
      <c r="A6845" s="268">
        <v>104798</v>
      </c>
      <c r="B6845" s="261" t="s">
        <v>7152</v>
      </c>
      <c r="C6845" s="268" t="s">
        <v>347</v>
      </c>
      <c r="D6845" s="283">
        <v>13.9</v>
      </c>
    </row>
    <row r="6846" spans="1:4">
      <c r="A6846" s="268">
        <v>97637</v>
      </c>
      <c r="B6846" s="261" t="s">
        <v>7153</v>
      </c>
      <c r="C6846" s="268" t="s">
        <v>147</v>
      </c>
      <c r="D6846" s="283">
        <v>2.89</v>
      </c>
    </row>
    <row r="6847" spans="1:4">
      <c r="A6847" s="268">
        <v>104802</v>
      </c>
      <c r="B6847" s="261" t="s">
        <v>7154</v>
      </c>
      <c r="C6847" s="268" t="s">
        <v>147</v>
      </c>
      <c r="D6847" s="283">
        <v>9.92</v>
      </c>
    </row>
    <row r="6848" spans="1:4">
      <c r="A6848" s="268">
        <v>97647</v>
      </c>
      <c r="B6848" s="261" t="s">
        <v>7155</v>
      </c>
      <c r="C6848" s="268" t="s">
        <v>147</v>
      </c>
      <c r="D6848" s="283">
        <v>3.75</v>
      </c>
    </row>
    <row r="6849" spans="1:4">
      <c r="A6849" s="268">
        <v>97649</v>
      </c>
      <c r="B6849" s="261" t="s">
        <v>7156</v>
      </c>
      <c r="C6849" s="268" t="s">
        <v>147</v>
      </c>
      <c r="D6849" s="283">
        <v>4.75</v>
      </c>
    </row>
    <row r="6850" spans="1:4">
      <c r="A6850" s="268">
        <v>97652</v>
      </c>
      <c r="B6850" s="261" t="s">
        <v>7157</v>
      </c>
      <c r="C6850" s="268" t="s">
        <v>347</v>
      </c>
      <c r="D6850" s="283">
        <v>200.53</v>
      </c>
    </row>
    <row r="6851" spans="1:4">
      <c r="A6851" s="268">
        <v>97654</v>
      </c>
      <c r="B6851" s="261" t="s">
        <v>7158</v>
      </c>
      <c r="C6851" s="268" t="s">
        <v>347</v>
      </c>
      <c r="D6851" s="283">
        <v>182.4</v>
      </c>
    </row>
    <row r="6852" spans="1:4">
      <c r="A6852" s="268">
        <v>97651</v>
      </c>
      <c r="B6852" s="261" t="s">
        <v>7159</v>
      </c>
      <c r="C6852" s="268" t="s">
        <v>347</v>
      </c>
      <c r="D6852" s="283">
        <v>88.45</v>
      </c>
    </row>
    <row r="6853" spans="1:4">
      <c r="A6853" s="268">
        <v>97653</v>
      </c>
      <c r="B6853" s="261" t="s">
        <v>7160</v>
      </c>
      <c r="C6853" s="268" t="s">
        <v>347</v>
      </c>
      <c r="D6853" s="283">
        <v>145.72</v>
      </c>
    </row>
    <row r="6854" spans="1:4">
      <c r="A6854" s="268">
        <v>97657</v>
      </c>
      <c r="B6854" s="261" t="s">
        <v>7161</v>
      </c>
      <c r="C6854" s="268" t="s">
        <v>347</v>
      </c>
      <c r="D6854" s="283">
        <v>716</v>
      </c>
    </row>
    <row r="6855" spans="1:4">
      <c r="A6855" s="268">
        <v>97659</v>
      </c>
      <c r="B6855" s="261" t="s">
        <v>7162</v>
      </c>
      <c r="C6855" s="268" t="s">
        <v>347</v>
      </c>
      <c r="D6855" s="283">
        <v>322.64</v>
      </c>
    </row>
    <row r="6856" spans="1:4">
      <c r="A6856" s="268">
        <v>97656</v>
      </c>
      <c r="B6856" s="261" t="s">
        <v>7163</v>
      </c>
      <c r="C6856" s="268" t="s">
        <v>347</v>
      </c>
      <c r="D6856" s="283">
        <v>361.23</v>
      </c>
    </row>
    <row r="6857" spans="1:4">
      <c r="A6857" s="268">
        <v>97658</v>
      </c>
      <c r="B6857" s="261" t="s">
        <v>7164</v>
      </c>
      <c r="C6857" s="268" t="s">
        <v>347</v>
      </c>
      <c r="D6857" s="283">
        <v>230.76</v>
      </c>
    </row>
    <row r="6858" spans="1:4">
      <c r="A6858" s="268">
        <v>97650</v>
      </c>
      <c r="B6858" s="261" t="s">
        <v>7165</v>
      </c>
      <c r="C6858" s="268" t="s">
        <v>147</v>
      </c>
      <c r="D6858" s="283">
        <v>8.1199999999999992</v>
      </c>
    </row>
    <row r="6859" spans="1:4">
      <c r="A6859" s="268">
        <v>97642</v>
      </c>
      <c r="B6859" s="261" t="s">
        <v>7166</v>
      </c>
      <c r="C6859" s="268" t="s">
        <v>147</v>
      </c>
      <c r="D6859" s="283">
        <v>2.82</v>
      </c>
    </row>
    <row r="6860" spans="1:4">
      <c r="A6860" s="268">
        <v>97655</v>
      </c>
      <c r="B6860" s="261" t="s">
        <v>7167</v>
      </c>
      <c r="C6860" s="268" t="s">
        <v>147</v>
      </c>
      <c r="D6860" s="283">
        <v>39.770000000000003</v>
      </c>
    </row>
    <row r="6861" spans="1:4">
      <c r="A6861" s="268">
        <v>97662</v>
      </c>
      <c r="B6861" s="261" t="s">
        <v>7168</v>
      </c>
      <c r="C6861" s="268" t="s">
        <v>111</v>
      </c>
      <c r="D6861" s="283">
        <v>0.54</v>
      </c>
    </row>
    <row r="6862" spans="1:4">
      <c r="A6862" s="268">
        <v>97646</v>
      </c>
      <c r="B6862" s="261" t="s">
        <v>7169</v>
      </c>
      <c r="C6862" s="268" t="s">
        <v>147</v>
      </c>
      <c r="D6862" s="283">
        <v>0</v>
      </c>
    </row>
    <row r="6863" spans="1:4">
      <c r="A6863" s="268">
        <v>92712</v>
      </c>
      <c r="B6863" s="261" t="s">
        <v>7170</v>
      </c>
      <c r="C6863" s="268" t="s">
        <v>101</v>
      </c>
      <c r="D6863" s="283">
        <v>0.21</v>
      </c>
    </row>
    <row r="6864" spans="1:4">
      <c r="A6864" s="268">
        <v>92713</v>
      </c>
      <c r="B6864" s="261" t="s">
        <v>7171</v>
      </c>
      <c r="C6864" s="268" t="s">
        <v>101</v>
      </c>
      <c r="D6864" s="283">
        <v>0.05</v>
      </c>
    </row>
    <row r="6865" spans="1:4">
      <c r="A6865" s="268">
        <v>92714</v>
      </c>
      <c r="B6865" s="261" t="s">
        <v>7172</v>
      </c>
      <c r="C6865" s="268" t="s">
        <v>101</v>
      </c>
      <c r="D6865" s="283">
        <v>0.27</v>
      </c>
    </row>
    <row r="6866" spans="1:4">
      <c r="A6866" s="268">
        <v>92715</v>
      </c>
      <c r="B6866" s="261" t="s">
        <v>7173</v>
      </c>
      <c r="C6866" s="268" t="s">
        <v>101</v>
      </c>
      <c r="D6866" s="283">
        <v>114.72</v>
      </c>
    </row>
    <row r="6867" spans="1:4">
      <c r="A6867" s="268">
        <v>103663</v>
      </c>
      <c r="B6867" s="261" t="s">
        <v>7174</v>
      </c>
      <c r="C6867" s="268" t="s">
        <v>101</v>
      </c>
      <c r="D6867" s="283">
        <v>0</v>
      </c>
    </row>
    <row r="6868" spans="1:4">
      <c r="A6868" s="268">
        <v>104390</v>
      </c>
      <c r="B6868" s="261" t="s">
        <v>7175</v>
      </c>
      <c r="C6868" s="268" t="s">
        <v>101</v>
      </c>
      <c r="D6868" s="283">
        <v>0</v>
      </c>
    </row>
    <row r="6869" spans="1:4">
      <c r="A6869" s="268">
        <v>103664</v>
      </c>
      <c r="B6869" s="261" t="s">
        <v>7176</v>
      </c>
      <c r="C6869" s="268" t="s">
        <v>101</v>
      </c>
      <c r="D6869" s="283">
        <v>0</v>
      </c>
    </row>
    <row r="6870" spans="1:4">
      <c r="A6870" s="268">
        <v>104451</v>
      </c>
      <c r="B6870" s="261" t="s">
        <v>7177</v>
      </c>
      <c r="C6870" s="268" t="s">
        <v>101</v>
      </c>
      <c r="D6870" s="283">
        <v>0</v>
      </c>
    </row>
    <row r="6871" spans="1:4">
      <c r="A6871" s="268">
        <v>103666</v>
      </c>
      <c r="B6871" s="261" t="s">
        <v>7178</v>
      </c>
      <c r="C6871" s="268" t="s">
        <v>101</v>
      </c>
      <c r="D6871" s="283">
        <v>138.57</v>
      </c>
    </row>
    <row r="6872" spans="1:4">
      <c r="A6872" s="268">
        <v>89212</v>
      </c>
      <c r="B6872" s="261" t="s">
        <v>7179</v>
      </c>
      <c r="C6872" s="268" t="s">
        <v>101</v>
      </c>
      <c r="D6872" s="283">
        <v>30</v>
      </c>
    </row>
    <row r="6873" spans="1:4">
      <c r="A6873" s="268">
        <v>89213</v>
      </c>
      <c r="B6873" s="261" t="s">
        <v>7180</v>
      </c>
      <c r="C6873" s="268" t="s">
        <v>101</v>
      </c>
      <c r="D6873" s="283">
        <v>9.25</v>
      </c>
    </row>
    <row r="6874" spans="1:4">
      <c r="A6874" s="268">
        <v>89214</v>
      </c>
      <c r="B6874" s="261" t="s">
        <v>7181</v>
      </c>
      <c r="C6874" s="268" t="s">
        <v>101</v>
      </c>
      <c r="D6874" s="283">
        <v>28.16</v>
      </c>
    </row>
    <row r="6875" spans="1:4">
      <c r="A6875" s="268">
        <v>89215</v>
      </c>
      <c r="B6875" s="261" t="s">
        <v>7182</v>
      </c>
      <c r="C6875" s="268" t="s">
        <v>101</v>
      </c>
      <c r="D6875" s="283">
        <v>94.82</v>
      </c>
    </row>
    <row r="6876" spans="1:4">
      <c r="A6876" s="268">
        <v>87441</v>
      </c>
      <c r="B6876" s="261" t="s">
        <v>7183</v>
      </c>
      <c r="C6876" s="268" t="s">
        <v>101</v>
      </c>
      <c r="D6876" s="283">
        <v>0.47</v>
      </c>
    </row>
    <row r="6877" spans="1:4">
      <c r="A6877" s="268">
        <v>87442</v>
      </c>
      <c r="B6877" s="261" t="s">
        <v>7184</v>
      </c>
      <c r="C6877" s="268" t="s">
        <v>101</v>
      </c>
      <c r="D6877" s="283">
        <v>0.1</v>
      </c>
    </row>
    <row r="6878" spans="1:4">
      <c r="A6878" s="268">
        <v>87443</v>
      </c>
      <c r="B6878" s="261" t="s">
        <v>7185</v>
      </c>
      <c r="C6878" s="268" t="s">
        <v>101</v>
      </c>
      <c r="D6878" s="283">
        <v>0.57999999999999996</v>
      </c>
    </row>
    <row r="6879" spans="1:4">
      <c r="A6879" s="268">
        <v>87444</v>
      </c>
      <c r="B6879" s="261" t="s">
        <v>7186</v>
      </c>
      <c r="C6879" s="268" t="s">
        <v>101</v>
      </c>
      <c r="D6879" s="283">
        <v>4.2699999999999996</v>
      </c>
    </row>
    <row r="6880" spans="1:4">
      <c r="A6880" s="268">
        <v>93229</v>
      </c>
      <c r="B6880" s="261" t="s">
        <v>7187</v>
      </c>
      <c r="C6880" s="268" t="s">
        <v>101</v>
      </c>
      <c r="D6880" s="283">
        <v>0.43</v>
      </c>
    </row>
    <row r="6881" spans="1:4">
      <c r="A6881" s="268">
        <v>93230</v>
      </c>
      <c r="B6881" s="261" t="s">
        <v>7188</v>
      </c>
      <c r="C6881" s="268" t="s">
        <v>101</v>
      </c>
      <c r="D6881" s="283">
        <v>0.09</v>
      </c>
    </row>
    <row r="6882" spans="1:4">
      <c r="A6882" s="268">
        <v>93231</v>
      </c>
      <c r="B6882" s="261" t="s">
        <v>7189</v>
      </c>
      <c r="C6882" s="268" t="s">
        <v>101</v>
      </c>
      <c r="D6882" s="283">
        <v>0.54</v>
      </c>
    </row>
    <row r="6883" spans="1:4">
      <c r="A6883" s="268">
        <v>93232</v>
      </c>
      <c r="B6883" s="261" t="s">
        <v>7190</v>
      </c>
      <c r="C6883" s="268" t="s">
        <v>101</v>
      </c>
      <c r="D6883" s="283">
        <v>5.05</v>
      </c>
    </row>
    <row r="6884" spans="1:4">
      <c r="A6884" s="268">
        <v>102948</v>
      </c>
      <c r="B6884" s="261" t="s">
        <v>7191</v>
      </c>
      <c r="C6884" s="268" t="s">
        <v>101</v>
      </c>
      <c r="D6884" s="283">
        <v>0</v>
      </c>
    </row>
    <row r="6885" spans="1:4">
      <c r="A6885" s="268">
        <v>102949</v>
      </c>
      <c r="B6885" s="261" t="s">
        <v>7192</v>
      </c>
      <c r="C6885" s="268" t="s">
        <v>101</v>
      </c>
      <c r="D6885" s="283">
        <v>0</v>
      </c>
    </row>
    <row r="6886" spans="1:4">
      <c r="A6886" s="268">
        <v>102950</v>
      </c>
      <c r="B6886" s="261" t="s">
        <v>7193</v>
      </c>
      <c r="C6886" s="268" t="s">
        <v>101</v>
      </c>
      <c r="D6886" s="283">
        <v>0</v>
      </c>
    </row>
    <row r="6887" spans="1:4">
      <c r="A6887" s="268">
        <v>102951</v>
      </c>
      <c r="B6887" s="261" t="s">
        <v>7194</v>
      </c>
      <c r="C6887" s="268" t="s">
        <v>101</v>
      </c>
      <c r="D6887" s="283">
        <v>0.63</v>
      </c>
    </row>
    <row r="6888" spans="1:4">
      <c r="A6888" s="268">
        <v>88826</v>
      </c>
      <c r="B6888" s="261" t="s">
        <v>7195</v>
      </c>
      <c r="C6888" s="268" t="s">
        <v>101</v>
      </c>
      <c r="D6888" s="283">
        <v>0.34</v>
      </c>
    </row>
    <row r="6889" spans="1:4">
      <c r="A6889" s="268">
        <v>88827</v>
      </c>
      <c r="B6889" s="261" t="s">
        <v>7196</v>
      </c>
      <c r="C6889" s="268" t="s">
        <v>101</v>
      </c>
      <c r="D6889" s="283">
        <v>7.0000000000000007E-2</v>
      </c>
    </row>
    <row r="6890" spans="1:4">
      <c r="A6890" s="268">
        <v>88828</v>
      </c>
      <c r="B6890" s="261" t="s">
        <v>7197</v>
      </c>
      <c r="C6890" s="268" t="s">
        <v>101</v>
      </c>
      <c r="D6890" s="283">
        <v>0.37</v>
      </c>
    </row>
    <row r="6891" spans="1:4">
      <c r="A6891" s="268">
        <v>88829</v>
      </c>
      <c r="B6891" s="261" t="s">
        <v>7198</v>
      </c>
      <c r="C6891" s="268" t="s">
        <v>101</v>
      </c>
      <c r="D6891" s="283">
        <v>1.26</v>
      </c>
    </row>
    <row r="6892" spans="1:4">
      <c r="A6892" s="268">
        <v>89221</v>
      </c>
      <c r="B6892" s="261" t="s">
        <v>7199</v>
      </c>
      <c r="C6892" s="268" t="s">
        <v>101</v>
      </c>
      <c r="D6892" s="283">
        <v>1.4</v>
      </c>
    </row>
    <row r="6893" spans="1:4">
      <c r="A6893" s="268">
        <v>89222</v>
      </c>
      <c r="B6893" s="261" t="s">
        <v>7200</v>
      </c>
      <c r="C6893" s="268" t="s">
        <v>101</v>
      </c>
      <c r="D6893" s="283">
        <v>0.32</v>
      </c>
    </row>
    <row r="6894" spans="1:4">
      <c r="A6894" s="268">
        <v>89223</v>
      </c>
      <c r="B6894" s="261" t="s">
        <v>7201</v>
      </c>
      <c r="C6894" s="268" t="s">
        <v>101</v>
      </c>
      <c r="D6894" s="283">
        <v>1.53</v>
      </c>
    </row>
    <row r="6895" spans="1:4">
      <c r="A6895" s="268">
        <v>89224</v>
      </c>
      <c r="B6895" s="261" t="s">
        <v>7202</v>
      </c>
      <c r="C6895" s="268" t="s">
        <v>101</v>
      </c>
      <c r="D6895" s="283">
        <v>2.52</v>
      </c>
    </row>
    <row r="6896" spans="1:4">
      <c r="A6896" s="268">
        <v>89274</v>
      </c>
      <c r="B6896" s="261" t="s">
        <v>7203</v>
      </c>
      <c r="C6896" s="268" t="s">
        <v>101</v>
      </c>
      <c r="D6896" s="283">
        <v>1.7</v>
      </c>
    </row>
    <row r="6897" spans="1:4">
      <c r="A6897" s="268">
        <v>89275</v>
      </c>
      <c r="B6897" s="261" t="s">
        <v>7204</v>
      </c>
      <c r="C6897" s="268" t="s">
        <v>101</v>
      </c>
      <c r="D6897" s="283">
        <v>0.39</v>
      </c>
    </row>
    <row r="6898" spans="1:4">
      <c r="A6898" s="268">
        <v>89276</v>
      </c>
      <c r="B6898" s="261" t="s">
        <v>7205</v>
      </c>
      <c r="C6898" s="268" t="s">
        <v>101</v>
      </c>
      <c r="D6898" s="283">
        <v>2.13</v>
      </c>
    </row>
    <row r="6899" spans="1:4">
      <c r="A6899" s="268">
        <v>89277</v>
      </c>
      <c r="B6899" s="261" t="s">
        <v>7206</v>
      </c>
      <c r="C6899" s="268" t="s">
        <v>101</v>
      </c>
      <c r="D6899" s="283">
        <v>8.5500000000000007</v>
      </c>
    </row>
    <row r="6900" spans="1:4">
      <c r="A6900" s="268">
        <v>90646</v>
      </c>
      <c r="B6900" s="261" t="s">
        <v>7207</v>
      </c>
      <c r="C6900" s="268" t="s">
        <v>101</v>
      </c>
      <c r="D6900" s="283">
        <v>0.59</v>
      </c>
    </row>
    <row r="6901" spans="1:4">
      <c r="A6901" s="268">
        <v>90647</v>
      </c>
      <c r="B6901" s="261" t="s">
        <v>7208</v>
      </c>
      <c r="C6901" s="268" t="s">
        <v>101</v>
      </c>
      <c r="D6901" s="283">
        <v>0.13</v>
      </c>
    </row>
    <row r="6902" spans="1:4">
      <c r="A6902" s="268">
        <v>90648</v>
      </c>
      <c r="B6902" s="261" t="s">
        <v>7209</v>
      </c>
      <c r="C6902" s="268" t="s">
        <v>101</v>
      </c>
      <c r="D6902" s="283">
        <v>0.64</v>
      </c>
    </row>
    <row r="6903" spans="1:4">
      <c r="A6903" s="268">
        <v>90649</v>
      </c>
      <c r="B6903" s="261" t="s">
        <v>7210</v>
      </c>
      <c r="C6903" s="268" t="s">
        <v>101</v>
      </c>
      <c r="D6903" s="283">
        <v>9.7899999999999991</v>
      </c>
    </row>
    <row r="6904" spans="1:4">
      <c r="A6904" s="268">
        <v>106096</v>
      </c>
      <c r="B6904" s="261" t="s">
        <v>7211</v>
      </c>
      <c r="C6904" s="268" t="s">
        <v>101</v>
      </c>
      <c r="D6904" s="283">
        <v>0</v>
      </c>
    </row>
    <row r="6905" spans="1:4">
      <c r="A6905" s="268">
        <v>106097</v>
      </c>
      <c r="B6905" s="261" t="s">
        <v>7212</v>
      </c>
      <c r="C6905" s="268" t="s">
        <v>101</v>
      </c>
      <c r="D6905" s="283">
        <v>0</v>
      </c>
    </row>
    <row r="6906" spans="1:4">
      <c r="A6906" s="268">
        <v>106098</v>
      </c>
      <c r="B6906" s="261" t="s">
        <v>7213</v>
      </c>
      <c r="C6906" s="268" t="s">
        <v>101</v>
      </c>
      <c r="D6906" s="283">
        <v>0</v>
      </c>
    </row>
    <row r="6907" spans="1:4">
      <c r="A6907" s="268">
        <v>106099</v>
      </c>
      <c r="B6907" s="261" t="s">
        <v>7214</v>
      </c>
      <c r="C6907" s="268" t="s">
        <v>101</v>
      </c>
      <c r="D6907" s="283">
        <v>1.06</v>
      </c>
    </row>
    <row r="6908" spans="1:4">
      <c r="A6908" s="268">
        <v>90652</v>
      </c>
      <c r="B6908" s="261" t="s">
        <v>7215</v>
      </c>
      <c r="C6908" s="268" t="s">
        <v>101</v>
      </c>
      <c r="D6908" s="283">
        <v>4.21</v>
      </c>
    </row>
    <row r="6909" spans="1:4">
      <c r="A6909" s="268">
        <v>90653</v>
      </c>
      <c r="B6909" s="261" t="s">
        <v>7216</v>
      </c>
      <c r="C6909" s="268" t="s">
        <v>101</v>
      </c>
      <c r="D6909" s="283">
        <v>0.97</v>
      </c>
    </row>
    <row r="6910" spans="1:4">
      <c r="A6910" s="268">
        <v>90654</v>
      </c>
      <c r="B6910" s="261" t="s">
        <v>7217</v>
      </c>
      <c r="C6910" s="268" t="s">
        <v>101</v>
      </c>
      <c r="D6910" s="283">
        <v>4.5999999999999996</v>
      </c>
    </row>
    <row r="6911" spans="1:4">
      <c r="A6911" s="268">
        <v>90655</v>
      </c>
      <c r="B6911" s="261" t="s">
        <v>7218</v>
      </c>
      <c r="C6911" s="268" t="s">
        <v>101</v>
      </c>
      <c r="D6911" s="283">
        <v>6.44</v>
      </c>
    </row>
    <row r="6912" spans="1:4">
      <c r="A6912" s="268">
        <v>90658</v>
      </c>
      <c r="B6912" s="261" t="s">
        <v>7219</v>
      </c>
      <c r="C6912" s="268" t="s">
        <v>101</v>
      </c>
      <c r="D6912" s="283">
        <v>4.51</v>
      </c>
    </row>
    <row r="6913" spans="1:4">
      <c r="A6913" s="268">
        <v>90659</v>
      </c>
      <c r="B6913" s="261" t="s">
        <v>7220</v>
      </c>
      <c r="C6913" s="268" t="s">
        <v>101</v>
      </c>
      <c r="D6913" s="283">
        <v>1.04</v>
      </c>
    </row>
    <row r="6914" spans="1:4">
      <c r="A6914" s="268">
        <v>90660</v>
      </c>
      <c r="B6914" s="261" t="s">
        <v>7221</v>
      </c>
      <c r="C6914" s="268" t="s">
        <v>101</v>
      </c>
      <c r="D6914" s="283">
        <v>4.93</v>
      </c>
    </row>
    <row r="6915" spans="1:4">
      <c r="A6915" s="268">
        <v>90661</v>
      </c>
      <c r="B6915" s="261" t="s">
        <v>7222</v>
      </c>
      <c r="C6915" s="268" t="s">
        <v>101</v>
      </c>
      <c r="D6915" s="283">
        <v>6.44</v>
      </c>
    </row>
    <row r="6916" spans="1:4">
      <c r="A6916" s="268">
        <v>89019</v>
      </c>
      <c r="B6916" s="261" t="s">
        <v>7223</v>
      </c>
      <c r="C6916" s="268" t="s">
        <v>101</v>
      </c>
      <c r="D6916" s="283">
        <v>0.26</v>
      </c>
    </row>
    <row r="6917" spans="1:4">
      <c r="A6917" s="268">
        <v>89020</v>
      </c>
      <c r="B6917" s="261" t="s">
        <v>7224</v>
      </c>
      <c r="C6917" s="268" t="s">
        <v>101</v>
      </c>
      <c r="D6917" s="283">
        <v>0.06</v>
      </c>
    </row>
    <row r="6918" spans="1:4">
      <c r="A6918" s="268">
        <v>5800</v>
      </c>
      <c r="B6918" s="261" t="s">
        <v>7225</v>
      </c>
      <c r="C6918" s="268" t="s">
        <v>101</v>
      </c>
      <c r="D6918" s="283">
        <v>0.28999999999999998</v>
      </c>
    </row>
    <row r="6919" spans="1:4">
      <c r="A6919" s="268">
        <v>53866</v>
      </c>
      <c r="B6919" s="261" t="s">
        <v>7226</v>
      </c>
      <c r="C6919" s="268" t="s">
        <v>101</v>
      </c>
      <c r="D6919" s="283">
        <v>1.93</v>
      </c>
    </row>
    <row r="6920" spans="1:4">
      <c r="A6920" s="268">
        <v>90639</v>
      </c>
      <c r="B6920" s="261" t="s">
        <v>7227</v>
      </c>
      <c r="C6920" s="268" t="s">
        <v>101</v>
      </c>
      <c r="D6920" s="283">
        <v>6.47</v>
      </c>
    </row>
    <row r="6921" spans="1:4">
      <c r="A6921" s="268">
        <v>90640</v>
      </c>
      <c r="B6921" s="261" t="s">
        <v>7228</v>
      </c>
      <c r="C6921" s="268" t="s">
        <v>101</v>
      </c>
      <c r="D6921" s="283">
        <v>1.49</v>
      </c>
    </row>
    <row r="6922" spans="1:4">
      <c r="A6922" s="268">
        <v>90641</v>
      </c>
      <c r="B6922" s="261" t="s">
        <v>7229</v>
      </c>
      <c r="C6922" s="268" t="s">
        <v>101</v>
      </c>
      <c r="D6922" s="283">
        <v>7.07</v>
      </c>
    </row>
    <row r="6923" spans="1:4">
      <c r="A6923" s="268">
        <v>90642</v>
      </c>
      <c r="B6923" s="261" t="s">
        <v>7230</v>
      </c>
      <c r="C6923" s="268" t="s">
        <v>101</v>
      </c>
      <c r="D6923" s="283">
        <v>12.83</v>
      </c>
    </row>
    <row r="6924" spans="1:4">
      <c r="A6924" s="268">
        <v>102806</v>
      </c>
      <c r="B6924" s="261" t="s">
        <v>7231</v>
      </c>
      <c r="C6924" s="268" t="s">
        <v>101</v>
      </c>
      <c r="D6924" s="283">
        <v>0</v>
      </c>
    </row>
    <row r="6925" spans="1:4">
      <c r="A6925" s="268">
        <v>102807</v>
      </c>
      <c r="B6925" s="261" t="s">
        <v>7232</v>
      </c>
      <c r="C6925" s="268" t="s">
        <v>101</v>
      </c>
      <c r="D6925" s="283">
        <v>0</v>
      </c>
    </row>
    <row r="6926" spans="1:4">
      <c r="A6926" s="268">
        <v>102808</v>
      </c>
      <c r="B6926" s="261" t="s">
        <v>7233</v>
      </c>
      <c r="C6926" s="268" t="s">
        <v>101</v>
      </c>
      <c r="D6926" s="283">
        <v>0</v>
      </c>
    </row>
    <row r="6927" spans="1:4">
      <c r="A6927" s="268">
        <v>102809</v>
      </c>
      <c r="B6927" s="261" t="s">
        <v>7234</v>
      </c>
      <c r="C6927" s="268" t="s">
        <v>101</v>
      </c>
      <c r="D6927" s="283">
        <v>16.25</v>
      </c>
    </row>
    <row r="6928" spans="1:4">
      <c r="A6928" s="268">
        <v>92140</v>
      </c>
      <c r="B6928" s="261" t="s">
        <v>7235</v>
      </c>
      <c r="C6928" s="268" t="s">
        <v>101</v>
      </c>
      <c r="D6928" s="283">
        <v>5.1100000000000003</v>
      </c>
    </row>
    <row r="6929" spans="1:4">
      <c r="A6929" s="268">
        <v>92142</v>
      </c>
      <c r="B6929" s="261" t="s">
        <v>7236</v>
      </c>
      <c r="C6929" s="268" t="s">
        <v>101</v>
      </c>
      <c r="D6929" s="283">
        <v>0.63</v>
      </c>
    </row>
    <row r="6930" spans="1:4">
      <c r="A6930" s="268">
        <v>92141</v>
      </c>
      <c r="B6930" s="261" t="s">
        <v>7237</v>
      </c>
      <c r="C6930" s="268" t="s">
        <v>101</v>
      </c>
      <c r="D6930" s="283">
        <v>1.57</v>
      </c>
    </row>
    <row r="6931" spans="1:4">
      <c r="A6931" s="268">
        <v>92143</v>
      </c>
      <c r="B6931" s="261" t="s">
        <v>7238</v>
      </c>
      <c r="C6931" s="268" t="s">
        <v>101</v>
      </c>
      <c r="D6931" s="283">
        <v>6.38</v>
      </c>
    </row>
    <row r="6932" spans="1:4">
      <c r="A6932" s="268">
        <v>92144</v>
      </c>
      <c r="B6932" s="261" t="s">
        <v>7239</v>
      </c>
      <c r="C6932" s="268" t="s">
        <v>101</v>
      </c>
      <c r="D6932" s="283">
        <v>43.95</v>
      </c>
    </row>
    <row r="6933" spans="1:4">
      <c r="A6933" s="268">
        <v>92133</v>
      </c>
      <c r="B6933" s="261" t="s">
        <v>7240</v>
      </c>
      <c r="C6933" s="268" t="s">
        <v>101</v>
      </c>
      <c r="D6933" s="283">
        <v>13.94</v>
      </c>
    </row>
    <row r="6934" spans="1:4">
      <c r="A6934" s="268">
        <v>92135</v>
      </c>
      <c r="B6934" s="261" t="s">
        <v>7241</v>
      </c>
      <c r="C6934" s="268" t="s">
        <v>101</v>
      </c>
      <c r="D6934" s="283">
        <v>1.74</v>
      </c>
    </row>
    <row r="6935" spans="1:4">
      <c r="A6935" s="268">
        <v>92134</v>
      </c>
      <c r="B6935" s="261" t="s">
        <v>7242</v>
      </c>
      <c r="C6935" s="268" t="s">
        <v>101</v>
      </c>
      <c r="D6935" s="283">
        <v>4.3</v>
      </c>
    </row>
    <row r="6936" spans="1:4">
      <c r="A6936" s="268">
        <v>92136</v>
      </c>
      <c r="B6936" s="261" t="s">
        <v>7243</v>
      </c>
      <c r="C6936" s="268" t="s">
        <v>101</v>
      </c>
      <c r="D6936" s="283">
        <v>17.43</v>
      </c>
    </row>
    <row r="6937" spans="1:4">
      <c r="A6937" s="268">
        <v>92137</v>
      </c>
      <c r="B6937" s="261" t="s">
        <v>7244</v>
      </c>
      <c r="C6937" s="268" t="s">
        <v>101</v>
      </c>
      <c r="D6937" s="283">
        <v>35.979999999999997</v>
      </c>
    </row>
    <row r="6938" spans="1:4">
      <c r="A6938" s="268">
        <v>91380</v>
      </c>
      <c r="B6938" s="261" t="s">
        <v>7245</v>
      </c>
      <c r="C6938" s="268" t="s">
        <v>101</v>
      </c>
      <c r="D6938" s="283">
        <v>29.36</v>
      </c>
    </row>
    <row r="6939" spans="1:4">
      <c r="A6939" s="268">
        <v>91382</v>
      </c>
      <c r="B6939" s="261" t="s">
        <v>7246</v>
      </c>
      <c r="C6939" s="268" t="s">
        <v>101</v>
      </c>
      <c r="D6939" s="283">
        <v>4.54</v>
      </c>
    </row>
    <row r="6940" spans="1:4">
      <c r="A6940" s="268">
        <v>91381</v>
      </c>
      <c r="B6940" s="261" t="s">
        <v>7247</v>
      </c>
      <c r="C6940" s="268" t="s">
        <v>101</v>
      </c>
      <c r="D6940" s="283">
        <v>11.26</v>
      </c>
    </row>
    <row r="6941" spans="1:4">
      <c r="A6941" s="268">
        <v>91383</v>
      </c>
      <c r="B6941" s="261" t="s">
        <v>7248</v>
      </c>
      <c r="C6941" s="268" t="s">
        <v>101</v>
      </c>
      <c r="D6941" s="283">
        <v>52.82</v>
      </c>
    </row>
    <row r="6942" spans="1:4">
      <c r="A6942" s="268">
        <v>91384</v>
      </c>
      <c r="B6942" s="261" t="s">
        <v>7249</v>
      </c>
      <c r="C6942" s="268" t="s">
        <v>101</v>
      </c>
      <c r="D6942" s="283">
        <v>144.80000000000001</v>
      </c>
    </row>
    <row r="6943" spans="1:4">
      <c r="A6943" s="268">
        <v>96030</v>
      </c>
      <c r="B6943" s="261" t="s">
        <v>7250</v>
      </c>
      <c r="C6943" s="268" t="s">
        <v>101</v>
      </c>
      <c r="D6943" s="283">
        <v>36.72</v>
      </c>
    </row>
    <row r="6944" spans="1:4">
      <c r="A6944" s="268">
        <v>96032</v>
      </c>
      <c r="B6944" s="261" t="s">
        <v>7251</v>
      </c>
      <c r="C6944" s="268" t="s">
        <v>101</v>
      </c>
      <c r="D6944" s="283">
        <v>5.12</v>
      </c>
    </row>
    <row r="6945" spans="1:4">
      <c r="A6945" s="268">
        <v>96031</v>
      </c>
      <c r="B6945" s="261" t="s">
        <v>7252</v>
      </c>
      <c r="C6945" s="268" t="s">
        <v>101</v>
      </c>
      <c r="D6945" s="283">
        <v>12.77</v>
      </c>
    </row>
    <row r="6946" spans="1:4">
      <c r="A6946" s="268">
        <v>96033</v>
      </c>
      <c r="B6946" s="261" t="s">
        <v>7253</v>
      </c>
      <c r="C6946" s="268" t="s">
        <v>101</v>
      </c>
      <c r="D6946" s="283">
        <v>58.95</v>
      </c>
    </row>
    <row r="6947" spans="1:4">
      <c r="A6947" s="268">
        <v>96034</v>
      </c>
      <c r="B6947" s="261" t="s">
        <v>7254</v>
      </c>
      <c r="C6947" s="268" t="s">
        <v>101</v>
      </c>
      <c r="D6947" s="283">
        <v>144.80000000000001</v>
      </c>
    </row>
    <row r="6948" spans="1:4">
      <c r="A6948" s="268">
        <v>89870</v>
      </c>
      <c r="B6948" s="261" t="s">
        <v>7255</v>
      </c>
      <c r="C6948" s="268" t="s">
        <v>101</v>
      </c>
      <c r="D6948" s="283">
        <v>39.75</v>
      </c>
    </row>
    <row r="6949" spans="1:4">
      <c r="A6949" s="268">
        <v>89872</v>
      </c>
      <c r="B6949" s="261" t="s">
        <v>7256</v>
      </c>
      <c r="C6949" s="268" t="s">
        <v>101</v>
      </c>
      <c r="D6949" s="283">
        <v>5.63</v>
      </c>
    </row>
    <row r="6950" spans="1:4">
      <c r="A6950" s="268">
        <v>89871</v>
      </c>
      <c r="B6950" s="261" t="s">
        <v>7257</v>
      </c>
      <c r="C6950" s="268" t="s">
        <v>101</v>
      </c>
      <c r="D6950" s="283">
        <v>13.95</v>
      </c>
    </row>
    <row r="6951" spans="1:4">
      <c r="A6951" s="268">
        <v>89873</v>
      </c>
      <c r="B6951" s="261" t="s">
        <v>7258</v>
      </c>
      <c r="C6951" s="268" t="s">
        <v>101</v>
      </c>
      <c r="D6951" s="283">
        <v>67.94</v>
      </c>
    </row>
    <row r="6952" spans="1:4">
      <c r="A6952" s="268">
        <v>89874</v>
      </c>
      <c r="B6952" s="261" t="s">
        <v>7259</v>
      </c>
      <c r="C6952" s="268" t="s">
        <v>101</v>
      </c>
      <c r="D6952" s="283">
        <v>180.06</v>
      </c>
    </row>
    <row r="6953" spans="1:4">
      <c r="A6953" s="268">
        <v>89878</v>
      </c>
      <c r="B6953" s="261" t="s">
        <v>7260</v>
      </c>
      <c r="C6953" s="268" t="s">
        <v>101</v>
      </c>
      <c r="D6953" s="283">
        <v>42.57</v>
      </c>
    </row>
    <row r="6954" spans="1:4">
      <c r="A6954" s="268">
        <v>89880</v>
      </c>
      <c r="B6954" s="261" t="s">
        <v>7261</v>
      </c>
      <c r="C6954" s="268" t="s">
        <v>101</v>
      </c>
      <c r="D6954" s="283">
        <v>5.93</v>
      </c>
    </row>
    <row r="6955" spans="1:4">
      <c r="A6955" s="268">
        <v>89879</v>
      </c>
      <c r="B6955" s="261" t="s">
        <v>7262</v>
      </c>
      <c r="C6955" s="268" t="s">
        <v>101</v>
      </c>
      <c r="D6955" s="283">
        <v>14.69</v>
      </c>
    </row>
    <row r="6956" spans="1:4">
      <c r="A6956" s="268">
        <v>89881</v>
      </c>
      <c r="B6956" s="261" t="s">
        <v>7263</v>
      </c>
      <c r="C6956" s="268" t="s">
        <v>101</v>
      </c>
      <c r="D6956" s="283">
        <v>72.05</v>
      </c>
    </row>
    <row r="6957" spans="1:4">
      <c r="A6957" s="268">
        <v>89882</v>
      </c>
      <c r="B6957" s="261" t="s">
        <v>7264</v>
      </c>
      <c r="C6957" s="268" t="s">
        <v>101</v>
      </c>
      <c r="D6957" s="283">
        <v>207.74</v>
      </c>
    </row>
    <row r="6958" spans="1:4">
      <c r="A6958" s="268">
        <v>7058</v>
      </c>
      <c r="B6958" s="261" t="s">
        <v>7265</v>
      </c>
      <c r="C6958" s="268" t="s">
        <v>101</v>
      </c>
      <c r="D6958" s="283">
        <v>23.08</v>
      </c>
    </row>
    <row r="6959" spans="1:4">
      <c r="A6959" s="268">
        <v>91402</v>
      </c>
      <c r="B6959" s="261" t="s">
        <v>7266</v>
      </c>
      <c r="C6959" s="268" t="s">
        <v>101</v>
      </c>
      <c r="D6959" s="283">
        <v>3.58</v>
      </c>
    </row>
    <row r="6960" spans="1:4">
      <c r="A6960" s="268">
        <v>7059</v>
      </c>
      <c r="B6960" s="261" t="s">
        <v>7267</v>
      </c>
      <c r="C6960" s="268" t="s">
        <v>101</v>
      </c>
      <c r="D6960" s="283">
        <v>8.89</v>
      </c>
    </row>
    <row r="6961" spans="1:4">
      <c r="A6961" s="268">
        <v>7060</v>
      </c>
      <c r="B6961" s="261" t="s">
        <v>7268</v>
      </c>
      <c r="C6961" s="268" t="s">
        <v>101</v>
      </c>
      <c r="D6961" s="283">
        <v>41.6</v>
      </c>
    </row>
    <row r="6962" spans="1:4">
      <c r="A6962" s="268">
        <v>7061</v>
      </c>
      <c r="B6962" s="261" t="s">
        <v>7269</v>
      </c>
      <c r="C6962" s="268" t="s">
        <v>101</v>
      </c>
      <c r="D6962" s="283">
        <v>83.21</v>
      </c>
    </row>
    <row r="6963" spans="1:4">
      <c r="A6963" s="268">
        <v>91367</v>
      </c>
      <c r="B6963" s="261" t="s">
        <v>7270</v>
      </c>
      <c r="C6963" s="268" t="s">
        <v>101</v>
      </c>
      <c r="D6963" s="283">
        <v>22.31</v>
      </c>
    </row>
    <row r="6964" spans="1:4">
      <c r="A6964" s="268">
        <v>91369</v>
      </c>
      <c r="B6964" s="261" t="s">
        <v>7271</v>
      </c>
      <c r="C6964" s="268" t="s">
        <v>101</v>
      </c>
      <c r="D6964" s="283">
        <v>3.45</v>
      </c>
    </row>
    <row r="6965" spans="1:4">
      <c r="A6965" s="268">
        <v>91368</v>
      </c>
      <c r="B6965" s="261" t="s">
        <v>7272</v>
      </c>
      <c r="C6965" s="268" t="s">
        <v>101</v>
      </c>
      <c r="D6965" s="283">
        <v>8.57</v>
      </c>
    </row>
    <row r="6966" spans="1:4">
      <c r="A6966" s="268">
        <v>5695</v>
      </c>
      <c r="B6966" s="261" t="s">
        <v>7273</v>
      </c>
      <c r="C6966" s="268" t="s">
        <v>101</v>
      </c>
      <c r="D6966" s="283">
        <v>40.21</v>
      </c>
    </row>
    <row r="6967" spans="1:4">
      <c r="A6967" s="268">
        <v>53792</v>
      </c>
      <c r="B6967" s="261" t="s">
        <v>7274</v>
      </c>
      <c r="C6967" s="268" t="s">
        <v>101</v>
      </c>
      <c r="D6967" s="283">
        <v>103.44</v>
      </c>
    </row>
    <row r="6968" spans="1:4">
      <c r="A6968" s="268">
        <v>106347</v>
      </c>
      <c r="B6968" s="261" t="s">
        <v>7275</v>
      </c>
      <c r="C6968" s="268" t="s">
        <v>101</v>
      </c>
      <c r="D6968" s="283">
        <v>0</v>
      </c>
    </row>
    <row r="6969" spans="1:4">
      <c r="A6969" s="268">
        <v>106350</v>
      </c>
      <c r="B6969" s="261" t="s">
        <v>7276</v>
      </c>
      <c r="C6969" s="268" t="s">
        <v>101</v>
      </c>
      <c r="D6969" s="283">
        <v>0</v>
      </c>
    </row>
    <row r="6970" spans="1:4">
      <c r="A6970" s="268">
        <v>106348</v>
      </c>
      <c r="B6970" s="261" t="s">
        <v>7277</v>
      </c>
      <c r="C6970" s="268" t="s">
        <v>101</v>
      </c>
      <c r="D6970" s="283">
        <v>0</v>
      </c>
    </row>
    <row r="6971" spans="1:4">
      <c r="A6971" s="268">
        <v>106349</v>
      </c>
      <c r="B6971" s="261" t="s">
        <v>7278</v>
      </c>
      <c r="C6971" s="268" t="s">
        <v>101</v>
      </c>
      <c r="D6971" s="283">
        <v>0</v>
      </c>
    </row>
    <row r="6972" spans="1:4">
      <c r="A6972" s="268">
        <v>106351</v>
      </c>
      <c r="B6972" s="261" t="s">
        <v>7279</v>
      </c>
      <c r="C6972" s="268" t="s">
        <v>101</v>
      </c>
      <c r="D6972" s="283">
        <v>202.11</v>
      </c>
    </row>
    <row r="6973" spans="1:4">
      <c r="A6973" s="268">
        <v>106337</v>
      </c>
      <c r="B6973" s="261" t="s">
        <v>7280</v>
      </c>
      <c r="C6973" s="268" t="s">
        <v>101</v>
      </c>
      <c r="D6973" s="283">
        <v>0</v>
      </c>
    </row>
    <row r="6974" spans="1:4">
      <c r="A6974" s="268">
        <v>106340</v>
      </c>
      <c r="B6974" s="261" t="s">
        <v>7281</v>
      </c>
      <c r="C6974" s="268" t="s">
        <v>101</v>
      </c>
      <c r="D6974" s="283">
        <v>0</v>
      </c>
    </row>
    <row r="6975" spans="1:4">
      <c r="A6975" s="268">
        <v>106338</v>
      </c>
      <c r="B6975" s="261" t="s">
        <v>7282</v>
      </c>
      <c r="C6975" s="268" t="s">
        <v>101</v>
      </c>
      <c r="D6975" s="283">
        <v>0</v>
      </c>
    </row>
    <row r="6976" spans="1:4">
      <c r="A6976" s="268">
        <v>106339</v>
      </c>
      <c r="B6976" s="261" t="s">
        <v>7283</v>
      </c>
      <c r="C6976" s="268" t="s">
        <v>101</v>
      </c>
      <c r="D6976" s="283">
        <v>0</v>
      </c>
    </row>
    <row r="6977" spans="1:4">
      <c r="A6977" s="268">
        <v>106341</v>
      </c>
      <c r="B6977" s="261" t="s">
        <v>7284</v>
      </c>
      <c r="C6977" s="268" t="s">
        <v>101</v>
      </c>
      <c r="D6977" s="283">
        <v>274.27</v>
      </c>
    </row>
    <row r="6978" spans="1:4">
      <c r="A6978" s="268">
        <v>92237</v>
      </c>
      <c r="B6978" s="261" t="s">
        <v>7285</v>
      </c>
      <c r="C6978" s="268" t="s">
        <v>101</v>
      </c>
      <c r="D6978" s="283">
        <v>29.95</v>
      </c>
    </row>
    <row r="6979" spans="1:4">
      <c r="A6979" s="268">
        <v>92239</v>
      </c>
      <c r="B6979" s="261" t="s">
        <v>7286</v>
      </c>
      <c r="C6979" s="268" t="s">
        <v>101</v>
      </c>
      <c r="D6979" s="283">
        <v>4.8600000000000003</v>
      </c>
    </row>
    <row r="6980" spans="1:4">
      <c r="A6980" s="268">
        <v>92238</v>
      </c>
      <c r="B6980" s="261" t="s">
        <v>7287</v>
      </c>
      <c r="C6980" s="268" t="s">
        <v>101</v>
      </c>
      <c r="D6980" s="283">
        <v>12.04</v>
      </c>
    </row>
    <row r="6981" spans="1:4">
      <c r="A6981" s="268">
        <v>92240</v>
      </c>
      <c r="B6981" s="261" t="s">
        <v>7288</v>
      </c>
      <c r="C6981" s="268" t="s">
        <v>101</v>
      </c>
      <c r="D6981" s="283">
        <v>53.6</v>
      </c>
    </row>
    <row r="6982" spans="1:4">
      <c r="A6982" s="268">
        <v>92241</v>
      </c>
      <c r="B6982" s="261" t="s">
        <v>7289</v>
      </c>
      <c r="C6982" s="268" t="s">
        <v>101</v>
      </c>
      <c r="D6982" s="283">
        <v>281.97000000000003</v>
      </c>
    </row>
    <row r="6983" spans="1:4">
      <c r="A6983" s="268">
        <v>91640</v>
      </c>
      <c r="B6983" s="261" t="s">
        <v>7290</v>
      </c>
      <c r="C6983" s="268" t="s">
        <v>101</v>
      </c>
      <c r="D6983" s="283">
        <v>41.08</v>
      </c>
    </row>
    <row r="6984" spans="1:4">
      <c r="A6984" s="268">
        <v>91642</v>
      </c>
      <c r="B6984" s="261" t="s">
        <v>7291</v>
      </c>
      <c r="C6984" s="268" t="s">
        <v>101</v>
      </c>
      <c r="D6984" s="283">
        <v>6.69</v>
      </c>
    </row>
    <row r="6985" spans="1:4">
      <c r="A6985" s="268">
        <v>91641</v>
      </c>
      <c r="B6985" s="261" t="s">
        <v>7292</v>
      </c>
      <c r="C6985" s="268" t="s">
        <v>101</v>
      </c>
      <c r="D6985" s="283">
        <v>16.559999999999999</v>
      </c>
    </row>
    <row r="6986" spans="1:4">
      <c r="A6986" s="268">
        <v>91643</v>
      </c>
      <c r="B6986" s="261" t="s">
        <v>7293</v>
      </c>
      <c r="C6986" s="268" t="s">
        <v>101</v>
      </c>
      <c r="D6986" s="283">
        <v>73.88</v>
      </c>
    </row>
    <row r="6987" spans="1:4">
      <c r="A6987" s="268">
        <v>91644</v>
      </c>
      <c r="B6987" s="261" t="s">
        <v>7294</v>
      </c>
      <c r="C6987" s="268" t="s">
        <v>101</v>
      </c>
      <c r="D6987" s="283">
        <v>307.57</v>
      </c>
    </row>
    <row r="6988" spans="1:4">
      <c r="A6988" s="268">
        <v>92105</v>
      </c>
      <c r="B6988" s="261" t="s">
        <v>7295</v>
      </c>
      <c r="C6988" s="268" t="s">
        <v>101</v>
      </c>
      <c r="D6988" s="283">
        <v>196.49</v>
      </c>
    </row>
    <row r="6989" spans="1:4">
      <c r="A6989" s="268">
        <v>92101</v>
      </c>
      <c r="B6989" s="261" t="s">
        <v>7296</v>
      </c>
      <c r="C6989" s="268" t="s">
        <v>101</v>
      </c>
      <c r="D6989" s="283">
        <v>46.45</v>
      </c>
    </row>
    <row r="6990" spans="1:4">
      <c r="A6990" s="268">
        <v>92103</v>
      </c>
      <c r="B6990" s="261" t="s">
        <v>7297</v>
      </c>
      <c r="C6990" s="268" t="s">
        <v>101</v>
      </c>
      <c r="D6990" s="283">
        <v>5.83</v>
      </c>
    </row>
    <row r="6991" spans="1:4">
      <c r="A6991" s="268">
        <v>92102</v>
      </c>
      <c r="B6991" s="261" t="s">
        <v>7298</v>
      </c>
      <c r="C6991" s="268" t="s">
        <v>101</v>
      </c>
      <c r="D6991" s="283">
        <v>14.42</v>
      </c>
    </row>
    <row r="6992" spans="1:4">
      <c r="A6992" s="268">
        <v>92104</v>
      </c>
      <c r="B6992" s="261" t="s">
        <v>7299</v>
      </c>
      <c r="C6992" s="268" t="s">
        <v>101</v>
      </c>
      <c r="D6992" s="283">
        <v>72.88</v>
      </c>
    </row>
    <row r="6993" spans="1:4">
      <c r="A6993" s="268">
        <v>91396</v>
      </c>
      <c r="B6993" s="261" t="s">
        <v>7300</v>
      </c>
      <c r="C6993" s="268" t="s">
        <v>101</v>
      </c>
      <c r="D6993" s="283">
        <v>29.58</v>
      </c>
    </row>
    <row r="6994" spans="1:4">
      <c r="A6994" s="268">
        <v>91398</v>
      </c>
      <c r="B6994" s="261" t="s">
        <v>7301</v>
      </c>
      <c r="C6994" s="268" t="s">
        <v>101</v>
      </c>
      <c r="D6994" s="283">
        <v>4.5999999999999996</v>
      </c>
    </row>
    <row r="6995" spans="1:4">
      <c r="A6995" s="268">
        <v>91397</v>
      </c>
      <c r="B6995" s="261" t="s">
        <v>7302</v>
      </c>
      <c r="C6995" s="268" t="s">
        <v>101</v>
      </c>
      <c r="D6995" s="283">
        <v>11.4</v>
      </c>
    </row>
    <row r="6996" spans="1:4">
      <c r="A6996" s="268">
        <v>5763</v>
      </c>
      <c r="B6996" s="261" t="s">
        <v>7303</v>
      </c>
      <c r="C6996" s="268" t="s">
        <v>101</v>
      </c>
      <c r="D6996" s="283">
        <v>52.31</v>
      </c>
    </row>
    <row r="6997" spans="1:4">
      <c r="A6997" s="268">
        <v>53831</v>
      </c>
      <c r="B6997" s="261" t="s">
        <v>7304</v>
      </c>
      <c r="C6997" s="268" t="s">
        <v>101</v>
      </c>
      <c r="D6997" s="283">
        <v>196.49</v>
      </c>
    </row>
    <row r="6998" spans="1:4">
      <c r="A6998" s="268">
        <v>106222</v>
      </c>
      <c r="B6998" s="261" t="s">
        <v>7305</v>
      </c>
      <c r="C6998" s="268" t="s">
        <v>101</v>
      </c>
      <c r="D6998" s="283">
        <v>29.49</v>
      </c>
    </row>
    <row r="6999" spans="1:4">
      <c r="A6999" s="268">
        <v>106225</v>
      </c>
      <c r="B6999" s="261" t="s">
        <v>7306</v>
      </c>
      <c r="C6999" s="268" t="s">
        <v>101</v>
      </c>
      <c r="D6999" s="283">
        <v>4.5199999999999996</v>
      </c>
    </row>
    <row r="7000" spans="1:4">
      <c r="A7000" s="268">
        <v>106223</v>
      </c>
      <c r="B7000" s="261" t="s">
        <v>7307</v>
      </c>
      <c r="C7000" s="268" t="s">
        <v>101</v>
      </c>
      <c r="D7000" s="283">
        <v>11.19</v>
      </c>
    </row>
    <row r="7001" spans="1:4">
      <c r="A7001" s="268">
        <v>106224</v>
      </c>
      <c r="B7001" s="261" t="s">
        <v>7308</v>
      </c>
      <c r="C7001" s="268" t="s">
        <v>101</v>
      </c>
      <c r="D7001" s="283">
        <v>51.4</v>
      </c>
    </row>
    <row r="7002" spans="1:4">
      <c r="A7002" s="268">
        <v>106226</v>
      </c>
      <c r="B7002" s="261" t="s">
        <v>7309</v>
      </c>
      <c r="C7002" s="268" t="s">
        <v>101</v>
      </c>
      <c r="D7002" s="283">
        <v>161.18</v>
      </c>
    </row>
    <row r="7003" spans="1:4">
      <c r="A7003" s="268">
        <v>91359</v>
      </c>
      <c r="B7003" s="261" t="s">
        <v>7310</v>
      </c>
      <c r="C7003" s="268" t="s">
        <v>101</v>
      </c>
      <c r="D7003" s="283">
        <v>21.36</v>
      </c>
    </row>
    <row r="7004" spans="1:4">
      <c r="A7004" s="268">
        <v>91361</v>
      </c>
      <c r="B7004" s="261" t="s">
        <v>7311</v>
      </c>
      <c r="C7004" s="268" t="s">
        <v>101</v>
      </c>
      <c r="D7004" s="283">
        <v>3.29</v>
      </c>
    </row>
    <row r="7005" spans="1:4">
      <c r="A7005" s="268">
        <v>91360</v>
      </c>
      <c r="B7005" s="261" t="s">
        <v>7312</v>
      </c>
      <c r="C7005" s="268" t="s">
        <v>101</v>
      </c>
      <c r="D7005" s="283">
        <v>8.15</v>
      </c>
    </row>
    <row r="7006" spans="1:4">
      <c r="A7006" s="268">
        <v>53882</v>
      </c>
      <c r="B7006" s="261" t="s">
        <v>7313</v>
      </c>
      <c r="C7006" s="268" t="s">
        <v>101</v>
      </c>
      <c r="D7006" s="283">
        <v>37.42</v>
      </c>
    </row>
    <row r="7007" spans="1:4">
      <c r="A7007" s="268">
        <v>5747</v>
      </c>
      <c r="B7007" s="261" t="s">
        <v>7314</v>
      </c>
      <c r="C7007" s="268" t="s">
        <v>101</v>
      </c>
      <c r="D7007" s="283">
        <v>161.47999999999999</v>
      </c>
    </row>
    <row r="7008" spans="1:4">
      <c r="A7008" s="268">
        <v>104699</v>
      </c>
      <c r="B7008" s="261" t="s">
        <v>7315</v>
      </c>
      <c r="C7008" s="268" t="s">
        <v>101</v>
      </c>
      <c r="D7008" s="283">
        <v>0</v>
      </c>
    </row>
    <row r="7009" spans="1:4">
      <c r="A7009" s="268">
        <v>104702</v>
      </c>
      <c r="B7009" s="261" t="s">
        <v>7316</v>
      </c>
      <c r="C7009" s="268" t="s">
        <v>101</v>
      </c>
      <c r="D7009" s="283">
        <v>0</v>
      </c>
    </row>
    <row r="7010" spans="1:4">
      <c r="A7010" s="268">
        <v>104700</v>
      </c>
      <c r="B7010" s="261" t="s">
        <v>7317</v>
      </c>
      <c r="C7010" s="268" t="s">
        <v>101</v>
      </c>
      <c r="D7010" s="283">
        <v>0</v>
      </c>
    </row>
    <row r="7011" spans="1:4">
      <c r="A7011" s="268">
        <v>104701</v>
      </c>
      <c r="B7011" s="261" t="s">
        <v>7318</v>
      </c>
      <c r="C7011" s="268" t="s">
        <v>101</v>
      </c>
      <c r="D7011" s="283">
        <v>0</v>
      </c>
    </row>
    <row r="7012" spans="1:4">
      <c r="A7012" s="268">
        <v>104703</v>
      </c>
      <c r="B7012" s="261" t="s">
        <v>7319</v>
      </c>
      <c r="C7012" s="268" t="s">
        <v>101</v>
      </c>
      <c r="D7012" s="283">
        <v>94.46</v>
      </c>
    </row>
    <row r="7013" spans="1:4">
      <c r="A7013" s="268">
        <v>91390</v>
      </c>
      <c r="B7013" s="261" t="s">
        <v>7320</v>
      </c>
      <c r="C7013" s="268" t="s">
        <v>101</v>
      </c>
      <c r="D7013" s="283">
        <v>19.38</v>
      </c>
    </row>
    <row r="7014" spans="1:4">
      <c r="A7014" s="268">
        <v>91392</v>
      </c>
      <c r="B7014" s="261" t="s">
        <v>7321</v>
      </c>
      <c r="C7014" s="268" t="s">
        <v>101</v>
      </c>
      <c r="D7014" s="283">
        <v>3.11</v>
      </c>
    </row>
    <row r="7015" spans="1:4">
      <c r="A7015" s="268">
        <v>91391</v>
      </c>
      <c r="B7015" s="261" t="s">
        <v>7322</v>
      </c>
      <c r="C7015" s="268" t="s">
        <v>101</v>
      </c>
      <c r="D7015" s="283">
        <v>7.71</v>
      </c>
    </row>
    <row r="7016" spans="1:4">
      <c r="A7016" s="268">
        <v>73335</v>
      </c>
      <c r="B7016" s="261" t="s">
        <v>7323</v>
      </c>
      <c r="C7016" s="268" t="s">
        <v>101</v>
      </c>
      <c r="D7016" s="283">
        <v>35.29</v>
      </c>
    </row>
    <row r="7017" spans="1:4">
      <c r="A7017" s="268">
        <v>73340</v>
      </c>
      <c r="B7017" s="261" t="s">
        <v>7324</v>
      </c>
      <c r="C7017" s="268" t="s">
        <v>101</v>
      </c>
      <c r="D7017" s="283">
        <v>158.06</v>
      </c>
    </row>
    <row r="7018" spans="1:4">
      <c r="A7018" s="268">
        <v>89264</v>
      </c>
      <c r="B7018" s="261" t="s">
        <v>7325</v>
      </c>
      <c r="C7018" s="268" t="s">
        <v>101</v>
      </c>
      <c r="D7018" s="283">
        <v>21.22</v>
      </c>
    </row>
    <row r="7019" spans="1:4">
      <c r="A7019" s="268">
        <v>89266</v>
      </c>
      <c r="B7019" s="261" t="s">
        <v>7326</v>
      </c>
      <c r="C7019" s="268" t="s">
        <v>101</v>
      </c>
      <c r="D7019" s="283">
        <v>3.41</v>
      </c>
    </row>
    <row r="7020" spans="1:4">
      <c r="A7020" s="268">
        <v>89265</v>
      </c>
      <c r="B7020" s="261" t="s">
        <v>7327</v>
      </c>
      <c r="C7020" s="268" t="s">
        <v>101</v>
      </c>
      <c r="D7020" s="283">
        <v>8.4600000000000009</v>
      </c>
    </row>
    <row r="7021" spans="1:4">
      <c r="A7021" s="268">
        <v>5705</v>
      </c>
      <c r="B7021" s="261" t="s">
        <v>7328</v>
      </c>
      <c r="C7021" s="268" t="s">
        <v>101</v>
      </c>
      <c r="D7021" s="283">
        <v>38.700000000000003</v>
      </c>
    </row>
    <row r="7022" spans="1:4">
      <c r="A7022" s="268">
        <v>53797</v>
      </c>
      <c r="B7022" s="261" t="s">
        <v>7329</v>
      </c>
      <c r="C7022" s="268" t="s">
        <v>101</v>
      </c>
      <c r="D7022" s="283">
        <v>118.96</v>
      </c>
    </row>
    <row r="7023" spans="1:4">
      <c r="A7023" s="268">
        <v>106327</v>
      </c>
      <c r="B7023" s="261" t="s">
        <v>7330</v>
      </c>
      <c r="C7023" s="268" t="s">
        <v>101</v>
      </c>
      <c r="D7023" s="283">
        <v>0</v>
      </c>
    </row>
    <row r="7024" spans="1:4">
      <c r="A7024" s="268">
        <v>106330</v>
      </c>
      <c r="B7024" s="261" t="s">
        <v>7331</v>
      </c>
      <c r="C7024" s="268" t="s">
        <v>101</v>
      </c>
      <c r="D7024" s="283">
        <v>0</v>
      </c>
    </row>
    <row r="7025" spans="1:4">
      <c r="A7025" s="268">
        <v>106328</v>
      </c>
      <c r="B7025" s="261" t="s">
        <v>7332</v>
      </c>
      <c r="C7025" s="268" t="s">
        <v>101</v>
      </c>
      <c r="D7025" s="283">
        <v>0</v>
      </c>
    </row>
    <row r="7026" spans="1:4">
      <c r="A7026" s="268">
        <v>106329</v>
      </c>
      <c r="B7026" s="261" t="s">
        <v>7333</v>
      </c>
      <c r="C7026" s="268" t="s">
        <v>101</v>
      </c>
      <c r="D7026" s="283">
        <v>0</v>
      </c>
    </row>
    <row r="7027" spans="1:4">
      <c r="A7027" s="268">
        <v>106331</v>
      </c>
      <c r="B7027" s="261" t="s">
        <v>7334</v>
      </c>
      <c r="C7027" s="268" t="s">
        <v>101</v>
      </c>
      <c r="D7027" s="283">
        <v>101.6</v>
      </c>
    </row>
    <row r="7028" spans="1:4">
      <c r="A7028" s="268">
        <v>106227</v>
      </c>
      <c r="B7028" s="261" t="s">
        <v>7335</v>
      </c>
      <c r="C7028" s="268" t="s">
        <v>101</v>
      </c>
      <c r="D7028" s="283">
        <v>30.64</v>
      </c>
    </row>
    <row r="7029" spans="1:4">
      <c r="A7029" s="268">
        <v>106230</v>
      </c>
      <c r="B7029" s="261" t="s">
        <v>7336</v>
      </c>
      <c r="C7029" s="268" t="s">
        <v>101</v>
      </c>
      <c r="D7029" s="283">
        <v>5.08</v>
      </c>
    </row>
    <row r="7030" spans="1:4">
      <c r="A7030" s="268">
        <v>106228</v>
      </c>
      <c r="B7030" s="261" t="s">
        <v>7337</v>
      </c>
      <c r="C7030" s="268" t="s">
        <v>101</v>
      </c>
      <c r="D7030" s="283">
        <v>12.59</v>
      </c>
    </row>
    <row r="7031" spans="1:4">
      <c r="A7031" s="268">
        <v>106229</v>
      </c>
      <c r="B7031" s="261" t="s">
        <v>7338</v>
      </c>
      <c r="C7031" s="268" t="s">
        <v>101</v>
      </c>
      <c r="D7031" s="283">
        <v>57.45</v>
      </c>
    </row>
    <row r="7032" spans="1:4">
      <c r="A7032" s="268">
        <v>106231</v>
      </c>
      <c r="B7032" s="261" t="s">
        <v>7339</v>
      </c>
      <c r="C7032" s="268" t="s">
        <v>101</v>
      </c>
      <c r="D7032" s="283">
        <v>161.18</v>
      </c>
    </row>
    <row r="7033" spans="1:4">
      <c r="A7033" s="268">
        <v>106342</v>
      </c>
      <c r="B7033" s="261" t="s">
        <v>7340</v>
      </c>
      <c r="C7033" s="268" t="s">
        <v>101</v>
      </c>
      <c r="D7033" s="283">
        <v>0</v>
      </c>
    </row>
    <row r="7034" spans="1:4">
      <c r="A7034" s="268">
        <v>106345</v>
      </c>
      <c r="B7034" s="261" t="s">
        <v>7341</v>
      </c>
      <c r="C7034" s="268" t="s">
        <v>101</v>
      </c>
      <c r="D7034" s="283">
        <v>0</v>
      </c>
    </row>
    <row r="7035" spans="1:4">
      <c r="A7035" s="268">
        <v>106343</v>
      </c>
      <c r="B7035" s="261" t="s">
        <v>7342</v>
      </c>
      <c r="C7035" s="268" t="s">
        <v>101</v>
      </c>
      <c r="D7035" s="283">
        <v>0</v>
      </c>
    </row>
    <row r="7036" spans="1:4">
      <c r="A7036" s="268">
        <v>106344</v>
      </c>
      <c r="B7036" s="261" t="s">
        <v>7343</v>
      </c>
      <c r="C7036" s="268" t="s">
        <v>101</v>
      </c>
      <c r="D7036" s="283">
        <v>0</v>
      </c>
    </row>
    <row r="7037" spans="1:4">
      <c r="A7037" s="268">
        <v>106346</v>
      </c>
      <c r="B7037" s="261" t="s">
        <v>7344</v>
      </c>
      <c r="C7037" s="268" t="s">
        <v>101</v>
      </c>
      <c r="D7037" s="283">
        <v>161.18</v>
      </c>
    </row>
    <row r="7038" spans="1:4">
      <c r="A7038" s="268">
        <v>106332</v>
      </c>
      <c r="B7038" s="261" t="s">
        <v>7345</v>
      </c>
      <c r="C7038" s="268" t="s">
        <v>101</v>
      </c>
      <c r="D7038" s="283">
        <v>0</v>
      </c>
    </row>
    <row r="7039" spans="1:4">
      <c r="A7039" s="268">
        <v>106335</v>
      </c>
      <c r="B7039" s="261" t="s">
        <v>7346</v>
      </c>
      <c r="C7039" s="268" t="s">
        <v>101</v>
      </c>
      <c r="D7039" s="283">
        <v>0</v>
      </c>
    </row>
    <row r="7040" spans="1:4">
      <c r="A7040" s="268">
        <v>106333</v>
      </c>
      <c r="B7040" s="261" t="s">
        <v>7347</v>
      </c>
      <c r="C7040" s="268" t="s">
        <v>101</v>
      </c>
      <c r="D7040" s="283">
        <v>0</v>
      </c>
    </row>
    <row r="7041" spans="1:4">
      <c r="A7041" s="268">
        <v>106334</v>
      </c>
      <c r="B7041" s="261" t="s">
        <v>7348</v>
      </c>
      <c r="C7041" s="268" t="s">
        <v>101</v>
      </c>
      <c r="D7041" s="283">
        <v>0</v>
      </c>
    </row>
    <row r="7042" spans="1:4">
      <c r="A7042" s="268">
        <v>106336</v>
      </c>
      <c r="B7042" s="261" t="s">
        <v>7349</v>
      </c>
      <c r="C7042" s="268" t="s">
        <v>101</v>
      </c>
      <c r="D7042" s="283">
        <v>161.18</v>
      </c>
    </row>
    <row r="7043" spans="1:4">
      <c r="A7043" s="268">
        <v>91354</v>
      </c>
      <c r="B7043" s="261" t="s">
        <v>7350</v>
      </c>
      <c r="C7043" s="268" t="s">
        <v>101</v>
      </c>
      <c r="D7043" s="283">
        <v>17.73</v>
      </c>
    </row>
    <row r="7044" spans="1:4">
      <c r="A7044" s="268">
        <v>91356</v>
      </c>
      <c r="B7044" s="261" t="s">
        <v>7351</v>
      </c>
      <c r="C7044" s="268" t="s">
        <v>101</v>
      </c>
      <c r="D7044" s="283">
        <v>2.94</v>
      </c>
    </row>
    <row r="7045" spans="1:4">
      <c r="A7045" s="268">
        <v>91355</v>
      </c>
      <c r="B7045" s="261" t="s">
        <v>7352</v>
      </c>
      <c r="C7045" s="268" t="s">
        <v>101</v>
      </c>
      <c r="D7045" s="283">
        <v>7.28</v>
      </c>
    </row>
    <row r="7046" spans="1:4">
      <c r="A7046" s="268">
        <v>5751</v>
      </c>
      <c r="B7046" s="261" t="s">
        <v>7353</v>
      </c>
      <c r="C7046" s="268" t="s">
        <v>101</v>
      </c>
      <c r="D7046" s="283">
        <v>33.229999999999997</v>
      </c>
    </row>
    <row r="7047" spans="1:4">
      <c r="A7047" s="268">
        <v>53827</v>
      </c>
      <c r="B7047" s="261" t="s">
        <v>7354</v>
      </c>
      <c r="C7047" s="268" t="s">
        <v>101</v>
      </c>
      <c r="D7047" s="283">
        <v>116.45</v>
      </c>
    </row>
    <row r="7048" spans="1:4">
      <c r="A7048" s="268">
        <v>91375</v>
      </c>
      <c r="B7048" s="261" t="s">
        <v>7355</v>
      </c>
      <c r="C7048" s="268" t="s">
        <v>101</v>
      </c>
      <c r="D7048" s="283">
        <v>19.46</v>
      </c>
    </row>
    <row r="7049" spans="1:4">
      <c r="A7049" s="268">
        <v>91377</v>
      </c>
      <c r="B7049" s="261" t="s">
        <v>7356</v>
      </c>
      <c r="C7049" s="268" t="s">
        <v>101</v>
      </c>
      <c r="D7049" s="283">
        <v>3.23</v>
      </c>
    </row>
    <row r="7050" spans="1:4">
      <c r="A7050" s="268">
        <v>91376</v>
      </c>
      <c r="B7050" s="261" t="s">
        <v>7357</v>
      </c>
      <c r="C7050" s="268" t="s">
        <v>101</v>
      </c>
      <c r="D7050" s="283">
        <v>8</v>
      </c>
    </row>
    <row r="7051" spans="1:4">
      <c r="A7051" s="268">
        <v>5754</v>
      </c>
      <c r="B7051" s="261" t="s">
        <v>7358</v>
      </c>
      <c r="C7051" s="268" t="s">
        <v>101</v>
      </c>
      <c r="D7051" s="283">
        <v>36.49</v>
      </c>
    </row>
    <row r="7052" spans="1:4">
      <c r="A7052" s="268">
        <v>53829</v>
      </c>
      <c r="B7052" s="261" t="s">
        <v>7359</v>
      </c>
      <c r="C7052" s="268" t="s">
        <v>101</v>
      </c>
      <c r="D7052" s="283">
        <v>118.96</v>
      </c>
    </row>
    <row r="7053" spans="1:4">
      <c r="A7053" s="268">
        <v>91026</v>
      </c>
      <c r="B7053" s="261" t="s">
        <v>7360</v>
      </c>
      <c r="C7053" s="268" t="s">
        <v>101</v>
      </c>
      <c r="D7053" s="283">
        <v>24.91</v>
      </c>
    </row>
    <row r="7054" spans="1:4">
      <c r="A7054" s="268">
        <v>91028</v>
      </c>
      <c r="B7054" s="261" t="s">
        <v>7361</v>
      </c>
      <c r="C7054" s="268" t="s">
        <v>101</v>
      </c>
      <c r="D7054" s="283">
        <v>4.03</v>
      </c>
    </row>
    <row r="7055" spans="1:4">
      <c r="A7055" s="268">
        <v>91027</v>
      </c>
      <c r="B7055" s="261" t="s">
        <v>7362</v>
      </c>
      <c r="C7055" s="268" t="s">
        <v>101</v>
      </c>
      <c r="D7055" s="283">
        <v>9.99</v>
      </c>
    </row>
    <row r="7056" spans="1:4">
      <c r="A7056" s="268">
        <v>91029</v>
      </c>
      <c r="B7056" s="261" t="s">
        <v>7363</v>
      </c>
      <c r="C7056" s="268" t="s">
        <v>101</v>
      </c>
      <c r="D7056" s="283">
        <v>45.67</v>
      </c>
    </row>
    <row r="7057" spans="1:4">
      <c r="A7057" s="268">
        <v>91030</v>
      </c>
      <c r="B7057" s="261" t="s">
        <v>7364</v>
      </c>
      <c r="C7057" s="268" t="s">
        <v>101</v>
      </c>
      <c r="D7057" s="283">
        <v>149.81</v>
      </c>
    </row>
    <row r="7058" spans="1:4">
      <c r="A7058" s="268">
        <v>106237</v>
      </c>
      <c r="B7058" s="261" t="s">
        <v>7365</v>
      </c>
      <c r="C7058" s="268" t="s">
        <v>101</v>
      </c>
      <c r="D7058" s="283">
        <v>0</v>
      </c>
    </row>
    <row r="7059" spans="1:4">
      <c r="A7059" s="268">
        <v>106240</v>
      </c>
      <c r="B7059" s="261" t="s">
        <v>7366</v>
      </c>
      <c r="C7059" s="268" t="s">
        <v>101</v>
      </c>
      <c r="D7059" s="283">
        <v>0</v>
      </c>
    </row>
    <row r="7060" spans="1:4">
      <c r="A7060" s="268">
        <v>106238</v>
      </c>
      <c r="B7060" s="261" t="s">
        <v>7367</v>
      </c>
      <c r="C7060" s="268" t="s">
        <v>101</v>
      </c>
      <c r="D7060" s="283">
        <v>0</v>
      </c>
    </row>
    <row r="7061" spans="1:4">
      <c r="A7061" s="268">
        <v>106239</v>
      </c>
      <c r="B7061" s="261" t="s">
        <v>7368</v>
      </c>
      <c r="C7061" s="268" t="s">
        <v>101</v>
      </c>
      <c r="D7061" s="283">
        <v>0</v>
      </c>
    </row>
    <row r="7062" spans="1:4">
      <c r="A7062" s="268">
        <v>106241</v>
      </c>
      <c r="B7062" s="261" t="s">
        <v>7369</v>
      </c>
      <c r="C7062" s="268" t="s">
        <v>101</v>
      </c>
      <c r="D7062" s="283">
        <v>226.61</v>
      </c>
    </row>
    <row r="7063" spans="1:4">
      <c r="A7063" s="268">
        <v>106352</v>
      </c>
      <c r="B7063" s="261" t="s">
        <v>7370</v>
      </c>
      <c r="C7063" s="268" t="s">
        <v>101</v>
      </c>
      <c r="D7063" s="283">
        <v>0</v>
      </c>
    </row>
    <row r="7064" spans="1:4">
      <c r="A7064" s="268">
        <v>106355</v>
      </c>
      <c r="B7064" s="261" t="s">
        <v>7371</v>
      </c>
      <c r="C7064" s="268" t="s">
        <v>101</v>
      </c>
      <c r="D7064" s="283">
        <v>0</v>
      </c>
    </row>
    <row r="7065" spans="1:4">
      <c r="A7065" s="268">
        <v>106353</v>
      </c>
      <c r="B7065" s="261" t="s">
        <v>7372</v>
      </c>
      <c r="C7065" s="268" t="s">
        <v>101</v>
      </c>
      <c r="D7065" s="283">
        <v>0</v>
      </c>
    </row>
    <row r="7066" spans="1:4">
      <c r="A7066" s="268">
        <v>106354</v>
      </c>
      <c r="B7066" s="261" t="s">
        <v>7373</v>
      </c>
      <c r="C7066" s="268" t="s">
        <v>101</v>
      </c>
      <c r="D7066" s="283">
        <v>0</v>
      </c>
    </row>
    <row r="7067" spans="1:4">
      <c r="A7067" s="268">
        <v>106356</v>
      </c>
      <c r="B7067" s="261" t="s">
        <v>7374</v>
      </c>
      <c r="C7067" s="268" t="s">
        <v>101</v>
      </c>
      <c r="D7067" s="283">
        <v>226.61</v>
      </c>
    </row>
    <row r="7068" spans="1:4">
      <c r="A7068" s="268">
        <v>106357</v>
      </c>
      <c r="B7068" s="261" t="s">
        <v>7375</v>
      </c>
      <c r="C7068" s="268" t="s">
        <v>101</v>
      </c>
      <c r="D7068" s="283">
        <v>0</v>
      </c>
    </row>
    <row r="7069" spans="1:4">
      <c r="A7069" s="268">
        <v>106360</v>
      </c>
      <c r="B7069" s="261" t="s">
        <v>7376</v>
      </c>
      <c r="C7069" s="268" t="s">
        <v>101</v>
      </c>
      <c r="D7069" s="283">
        <v>0</v>
      </c>
    </row>
    <row r="7070" spans="1:4">
      <c r="A7070" s="268">
        <v>106358</v>
      </c>
      <c r="B7070" s="261" t="s">
        <v>7377</v>
      </c>
      <c r="C7070" s="268" t="s">
        <v>101</v>
      </c>
      <c r="D7070" s="283">
        <v>0</v>
      </c>
    </row>
    <row r="7071" spans="1:4">
      <c r="A7071" s="268">
        <v>106359</v>
      </c>
      <c r="B7071" s="261" t="s">
        <v>7378</v>
      </c>
      <c r="C7071" s="268" t="s">
        <v>101</v>
      </c>
      <c r="D7071" s="283">
        <v>0</v>
      </c>
    </row>
    <row r="7072" spans="1:4">
      <c r="A7072" s="268">
        <v>106361</v>
      </c>
      <c r="B7072" s="261" t="s">
        <v>7379</v>
      </c>
      <c r="C7072" s="268" t="s">
        <v>101</v>
      </c>
      <c r="D7072" s="283">
        <v>307.57</v>
      </c>
    </row>
    <row r="7073" spans="1:4">
      <c r="A7073" s="268">
        <v>102812</v>
      </c>
      <c r="B7073" s="261" t="s">
        <v>7380</v>
      </c>
      <c r="C7073" s="268" t="s">
        <v>101</v>
      </c>
      <c r="D7073" s="283">
        <v>0</v>
      </c>
    </row>
    <row r="7074" spans="1:4">
      <c r="A7074" s="268">
        <v>102813</v>
      </c>
      <c r="B7074" s="261" t="s">
        <v>7381</v>
      </c>
      <c r="C7074" s="268" t="s">
        <v>101</v>
      </c>
      <c r="D7074" s="283">
        <v>0</v>
      </c>
    </row>
    <row r="7075" spans="1:4">
      <c r="A7075" s="268">
        <v>102814</v>
      </c>
      <c r="B7075" s="261" t="s">
        <v>7382</v>
      </c>
      <c r="C7075" s="268" t="s">
        <v>101</v>
      </c>
      <c r="D7075" s="283">
        <v>0</v>
      </c>
    </row>
    <row r="7076" spans="1:4">
      <c r="A7076" s="268">
        <v>102815</v>
      </c>
      <c r="B7076" s="261" t="s">
        <v>7383</v>
      </c>
      <c r="C7076" s="268" t="s">
        <v>101</v>
      </c>
      <c r="D7076" s="283">
        <v>3.43</v>
      </c>
    </row>
    <row r="7077" spans="1:4">
      <c r="A7077" s="268">
        <v>91529</v>
      </c>
      <c r="B7077" s="261" t="s">
        <v>7384</v>
      </c>
      <c r="C7077" s="268" t="s">
        <v>101</v>
      </c>
      <c r="D7077" s="283">
        <v>0.9</v>
      </c>
    </row>
    <row r="7078" spans="1:4">
      <c r="A7078" s="268">
        <v>91530</v>
      </c>
      <c r="B7078" s="261" t="s">
        <v>7385</v>
      </c>
      <c r="C7078" s="268" t="s">
        <v>101</v>
      </c>
      <c r="D7078" s="283">
        <v>0.24</v>
      </c>
    </row>
    <row r="7079" spans="1:4">
      <c r="A7079" s="268">
        <v>91531</v>
      </c>
      <c r="B7079" s="261" t="s">
        <v>7386</v>
      </c>
      <c r="C7079" s="268" t="s">
        <v>101</v>
      </c>
      <c r="D7079" s="283">
        <v>1.1299999999999999</v>
      </c>
    </row>
    <row r="7080" spans="1:4">
      <c r="A7080" s="268">
        <v>91532</v>
      </c>
      <c r="B7080" s="261" t="s">
        <v>7387</v>
      </c>
      <c r="C7080" s="268" t="s">
        <v>101</v>
      </c>
      <c r="D7080" s="283">
        <v>6.76</v>
      </c>
    </row>
    <row r="7081" spans="1:4">
      <c r="A7081" s="268">
        <v>95260</v>
      </c>
      <c r="B7081" s="261" t="s">
        <v>7388</v>
      </c>
      <c r="C7081" s="268" t="s">
        <v>101</v>
      </c>
      <c r="D7081" s="283">
        <v>0.73</v>
      </c>
    </row>
    <row r="7082" spans="1:4">
      <c r="A7082" s="268">
        <v>95261</v>
      </c>
      <c r="B7082" s="261" t="s">
        <v>7389</v>
      </c>
      <c r="C7082" s="268" t="s">
        <v>101</v>
      </c>
      <c r="D7082" s="283">
        <v>0.19</v>
      </c>
    </row>
    <row r="7083" spans="1:4">
      <c r="A7083" s="268">
        <v>95262</v>
      </c>
      <c r="B7083" s="261" t="s">
        <v>7390</v>
      </c>
      <c r="C7083" s="268" t="s">
        <v>101</v>
      </c>
      <c r="D7083" s="283">
        <v>0.91</v>
      </c>
    </row>
    <row r="7084" spans="1:4">
      <c r="A7084" s="268">
        <v>95263</v>
      </c>
      <c r="B7084" s="261" t="s">
        <v>7391</v>
      </c>
      <c r="C7084" s="268" t="s">
        <v>101</v>
      </c>
      <c r="D7084" s="283">
        <v>5.12</v>
      </c>
    </row>
    <row r="7085" spans="1:4">
      <c r="A7085" s="268">
        <v>90968</v>
      </c>
      <c r="B7085" s="261" t="s">
        <v>7392</v>
      </c>
      <c r="C7085" s="268" t="s">
        <v>101</v>
      </c>
      <c r="D7085" s="283">
        <v>7.04</v>
      </c>
    </row>
    <row r="7086" spans="1:4">
      <c r="A7086" s="268">
        <v>90969</v>
      </c>
      <c r="B7086" s="261" t="s">
        <v>7393</v>
      </c>
      <c r="C7086" s="268" t="s">
        <v>101</v>
      </c>
      <c r="D7086" s="283">
        <v>1.89</v>
      </c>
    </row>
    <row r="7087" spans="1:4">
      <c r="A7087" s="268">
        <v>90970</v>
      </c>
      <c r="B7087" s="261" t="s">
        <v>7394</v>
      </c>
      <c r="C7087" s="268" t="s">
        <v>101</v>
      </c>
      <c r="D7087" s="283">
        <v>8.81</v>
      </c>
    </row>
    <row r="7088" spans="1:4">
      <c r="A7088" s="268">
        <v>90971</v>
      </c>
      <c r="B7088" s="261" t="s">
        <v>7395</v>
      </c>
      <c r="C7088" s="268" t="s">
        <v>101</v>
      </c>
      <c r="D7088" s="283">
        <v>61.89</v>
      </c>
    </row>
    <row r="7089" spans="1:4">
      <c r="A7089" s="268">
        <v>90992</v>
      </c>
      <c r="B7089" s="261" t="s">
        <v>7396</v>
      </c>
      <c r="C7089" s="268" t="s">
        <v>101</v>
      </c>
      <c r="D7089" s="283">
        <v>8.35</v>
      </c>
    </row>
    <row r="7090" spans="1:4">
      <c r="A7090" s="268">
        <v>90993</v>
      </c>
      <c r="B7090" s="261" t="s">
        <v>7397</v>
      </c>
      <c r="C7090" s="268" t="s">
        <v>101</v>
      </c>
      <c r="D7090" s="283">
        <v>2.2400000000000002</v>
      </c>
    </row>
    <row r="7091" spans="1:4">
      <c r="A7091" s="268">
        <v>90994</v>
      </c>
      <c r="B7091" s="261" t="s">
        <v>7398</v>
      </c>
      <c r="C7091" s="268" t="s">
        <v>101</v>
      </c>
      <c r="D7091" s="283">
        <v>10.45</v>
      </c>
    </row>
    <row r="7092" spans="1:4">
      <c r="A7092" s="268">
        <v>90995</v>
      </c>
      <c r="B7092" s="261" t="s">
        <v>7399</v>
      </c>
      <c r="C7092" s="268" t="s">
        <v>101</v>
      </c>
      <c r="D7092" s="283">
        <v>84.07</v>
      </c>
    </row>
    <row r="7093" spans="1:4">
      <c r="A7093" s="268">
        <v>90957</v>
      </c>
      <c r="B7093" s="261" t="s">
        <v>7400</v>
      </c>
      <c r="C7093" s="268" t="s">
        <v>101</v>
      </c>
      <c r="D7093" s="283">
        <v>5.26</v>
      </c>
    </row>
    <row r="7094" spans="1:4">
      <c r="A7094" s="268">
        <v>90958</v>
      </c>
      <c r="B7094" s="261" t="s">
        <v>7401</v>
      </c>
      <c r="C7094" s="268" t="s">
        <v>101</v>
      </c>
      <c r="D7094" s="283">
        <v>1.41</v>
      </c>
    </row>
    <row r="7095" spans="1:4">
      <c r="A7095" s="268">
        <v>5797</v>
      </c>
      <c r="B7095" s="261" t="s">
        <v>7402</v>
      </c>
      <c r="C7095" s="268" t="s">
        <v>101</v>
      </c>
      <c r="D7095" s="283">
        <v>6.58</v>
      </c>
    </row>
    <row r="7096" spans="1:4">
      <c r="A7096" s="268">
        <v>53865</v>
      </c>
      <c r="B7096" s="261" t="s">
        <v>7403</v>
      </c>
      <c r="C7096" s="268" t="s">
        <v>101</v>
      </c>
      <c r="D7096" s="283">
        <v>48.14</v>
      </c>
    </row>
    <row r="7097" spans="1:4">
      <c r="A7097" s="268">
        <v>90975</v>
      </c>
      <c r="B7097" s="261" t="s">
        <v>7404</v>
      </c>
      <c r="C7097" s="268" t="s">
        <v>101</v>
      </c>
      <c r="D7097" s="283">
        <v>17.89</v>
      </c>
    </row>
    <row r="7098" spans="1:4">
      <c r="A7098" s="268">
        <v>90976</v>
      </c>
      <c r="B7098" s="261" t="s">
        <v>7405</v>
      </c>
      <c r="C7098" s="268" t="s">
        <v>101</v>
      </c>
      <c r="D7098" s="283">
        <v>4.8</v>
      </c>
    </row>
    <row r="7099" spans="1:4">
      <c r="A7099" s="268">
        <v>90977</v>
      </c>
      <c r="B7099" s="261" t="s">
        <v>7406</v>
      </c>
      <c r="C7099" s="268" t="s">
        <v>101</v>
      </c>
      <c r="D7099" s="283">
        <v>22.39</v>
      </c>
    </row>
    <row r="7100" spans="1:4">
      <c r="A7100" s="268">
        <v>90978</v>
      </c>
      <c r="B7100" s="261" t="s">
        <v>7407</v>
      </c>
      <c r="C7100" s="268" t="s">
        <v>101</v>
      </c>
      <c r="D7100" s="283">
        <v>160.57</v>
      </c>
    </row>
    <row r="7101" spans="1:4">
      <c r="A7101" s="268">
        <v>90960</v>
      </c>
      <c r="B7101" s="261" t="s">
        <v>7408</v>
      </c>
      <c r="C7101" s="268" t="s">
        <v>101</v>
      </c>
      <c r="D7101" s="283">
        <v>7.02</v>
      </c>
    </row>
    <row r="7102" spans="1:4">
      <c r="A7102" s="268">
        <v>90961</v>
      </c>
      <c r="B7102" s="261" t="s">
        <v>7409</v>
      </c>
      <c r="C7102" s="268" t="s">
        <v>101</v>
      </c>
      <c r="D7102" s="283">
        <v>1.88</v>
      </c>
    </row>
    <row r="7103" spans="1:4">
      <c r="A7103" s="268">
        <v>90962</v>
      </c>
      <c r="B7103" s="261" t="s">
        <v>7410</v>
      </c>
      <c r="C7103" s="268" t="s">
        <v>101</v>
      </c>
      <c r="D7103" s="283">
        <v>8.7899999999999991</v>
      </c>
    </row>
    <row r="7104" spans="1:4">
      <c r="A7104" s="268">
        <v>90963</v>
      </c>
      <c r="B7104" s="261" t="s">
        <v>7411</v>
      </c>
      <c r="C7104" s="268" t="s">
        <v>101</v>
      </c>
      <c r="D7104" s="283">
        <v>15.27</v>
      </c>
    </row>
    <row r="7105" spans="1:4">
      <c r="A7105" s="268">
        <v>102966</v>
      </c>
      <c r="B7105" s="261" t="s">
        <v>7412</v>
      </c>
      <c r="C7105" s="268" t="s">
        <v>101</v>
      </c>
      <c r="D7105" s="283">
        <v>0.17</v>
      </c>
    </row>
    <row r="7106" spans="1:4">
      <c r="A7106" s="268">
        <v>102967</v>
      </c>
      <c r="B7106" s="261" t="s">
        <v>7413</v>
      </c>
      <c r="C7106" s="268" t="s">
        <v>101</v>
      </c>
      <c r="D7106" s="283">
        <v>0.03</v>
      </c>
    </row>
    <row r="7107" spans="1:4">
      <c r="A7107" s="268">
        <v>102968</v>
      </c>
      <c r="B7107" s="261" t="s">
        <v>7414</v>
      </c>
      <c r="C7107" s="268" t="s">
        <v>101</v>
      </c>
      <c r="D7107" s="283">
        <v>0.16</v>
      </c>
    </row>
    <row r="7108" spans="1:4">
      <c r="A7108" s="268">
        <v>102969</v>
      </c>
      <c r="B7108" s="261" t="s">
        <v>7415</v>
      </c>
      <c r="C7108" s="268" t="s">
        <v>101</v>
      </c>
      <c r="D7108" s="283">
        <v>0.15</v>
      </c>
    </row>
    <row r="7109" spans="1:4">
      <c r="A7109" s="268">
        <v>102818</v>
      </c>
      <c r="B7109" s="261" t="s">
        <v>7416</v>
      </c>
      <c r="C7109" s="268" t="s">
        <v>101</v>
      </c>
      <c r="D7109" s="283">
        <v>0</v>
      </c>
    </row>
    <row r="7110" spans="1:4">
      <c r="A7110" s="268">
        <v>102819</v>
      </c>
      <c r="B7110" s="261" t="s">
        <v>7417</v>
      </c>
      <c r="C7110" s="268" t="s">
        <v>101</v>
      </c>
      <c r="D7110" s="283">
        <v>0</v>
      </c>
    </row>
    <row r="7111" spans="1:4">
      <c r="A7111" s="268">
        <v>102820</v>
      </c>
      <c r="B7111" s="261" t="s">
        <v>7418</v>
      </c>
      <c r="C7111" s="268" t="s">
        <v>101</v>
      </c>
      <c r="D7111" s="283">
        <v>0</v>
      </c>
    </row>
    <row r="7112" spans="1:4">
      <c r="A7112" s="268">
        <v>102832</v>
      </c>
      <c r="B7112" s="261" t="s">
        <v>7419</v>
      </c>
      <c r="C7112" s="268" t="s">
        <v>101</v>
      </c>
      <c r="D7112" s="283">
        <v>8.58</v>
      </c>
    </row>
    <row r="7113" spans="1:4">
      <c r="A7113" s="268">
        <v>102823</v>
      </c>
      <c r="B7113" s="261" t="s">
        <v>7420</v>
      </c>
      <c r="C7113" s="268" t="s">
        <v>101</v>
      </c>
      <c r="D7113" s="283">
        <v>0</v>
      </c>
    </row>
    <row r="7114" spans="1:4">
      <c r="A7114" s="268">
        <v>102824</v>
      </c>
      <c r="B7114" s="261" t="s">
        <v>7421</v>
      </c>
      <c r="C7114" s="268" t="s">
        <v>101</v>
      </c>
      <c r="D7114" s="283">
        <v>0</v>
      </c>
    </row>
    <row r="7115" spans="1:4">
      <c r="A7115" s="268">
        <v>102825</v>
      </c>
      <c r="B7115" s="261" t="s">
        <v>7422</v>
      </c>
      <c r="C7115" s="268" t="s">
        <v>101</v>
      </c>
      <c r="D7115" s="283">
        <v>0</v>
      </c>
    </row>
    <row r="7116" spans="1:4">
      <c r="A7116" s="268">
        <v>102826</v>
      </c>
      <c r="B7116" s="261" t="s">
        <v>7423</v>
      </c>
      <c r="C7116" s="268" t="s">
        <v>101</v>
      </c>
      <c r="D7116" s="283">
        <v>6.44</v>
      </c>
    </row>
    <row r="7117" spans="1:4">
      <c r="A7117" s="268">
        <v>103934</v>
      </c>
      <c r="B7117" s="261" t="s">
        <v>7424</v>
      </c>
      <c r="C7117" s="268" t="s">
        <v>101</v>
      </c>
      <c r="D7117" s="283">
        <v>0</v>
      </c>
    </row>
    <row r="7118" spans="1:4">
      <c r="A7118" s="268">
        <v>103935</v>
      </c>
      <c r="B7118" s="261" t="s">
        <v>7425</v>
      </c>
      <c r="C7118" s="268" t="s">
        <v>101</v>
      </c>
      <c r="D7118" s="283">
        <v>0</v>
      </c>
    </row>
    <row r="7119" spans="1:4">
      <c r="A7119" s="268">
        <v>103936</v>
      </c>
      <c r="B7119" s="261" t="s">
        <v>7426</v>
      </c>
      <c r="C7119" s="268" t="s">
        <v>101</v>
      </c>
      <c r="D7119" s="283">
        <v>0</v>
      </c>
    </row>
    <row r="7120" spans="1:4">
      <c r="A7120" s="268">
        <v>103937</v>
      </c>
      <c r="B7120" s="261" t="s">
        <v>7427</v>
      </c>
      <c r="C7120" s="268" t="s">
        <v>101</v>
      </c>
      <c r="D7120" s="283">
        <v>1.54</v>
      </c>
    </row>
    <row r="7121" spans="1:4">
      <c r="A7121" s="268">
        <v>103940</v>
      </c>
      <c r="B7121" s="261" t="s">
        <v>7428</v>
      </c>
      <c r="C7121" s="268" t="s">
        <v>101</v>
      </c>
      <c r="D7121" s="283">
        <v>0</v>
      </c>
    </row>
    <row r="7122" spans="1:4">
      <c r="A7122" s="268">
        <v>103941</v>
      </c>
      <c r="B7122" s="261" t="s">
        <v>7429</v>
      </c>
      <c r="C7122" s="268" t="s">
        <v>101</v>
      </c>
      <c r="D7122" s="283">
        <v>0</v>
      </c>
    </row>
    <row r="7123" spans="1:4">
      <c r="A7123" s="268">
        <v>103942</v>
      </c>
      <c r="B7123" s="261" t="s">
        <v>7430</v>
      </c>
      <c r="C7123" s="268" t="s">
        <v>101</v>
      </c>
      <c r="D7123" s="283">
        <v>0</v>
      </c>
    </row>
    <row r="7124" spans="1:4">
      <c r="A7124" s="268">
        <v>103943</v>
      </c>
      <c r="B7124" s="261" t="s">
        <v>7431</v>
      </c>
      <c r="C7124" s="268" t="s">
        <v>101</v>
      </c>
      <c r="D7124" s="283">
        <v>1.54</v>
      </c>
    </row>
    <row r="7125" spans="1:4">
      <c r="A7125" s="268">
        <v>106406</v>
      </c>
      <c r="B7125" s="261" t="s">
        <v>7432</v>
      </c>
      <c r="C7125" s="268" t="s">
        <v>101</v>
      </c>
      <c r="D7125" s="283">
        <v>9.8800000000000008</v>
      </c>
    </row>
    <row r="7126" spans="1:4">
      <c r="A7126" s="268">
        <v>106407</v>
      </c>
      <c r="B7126" s="261" t="s">
        <v>7433</v>
      </c>
      <c r="C7126" s="268" t="s">
        <v>101</v>
      </c>
      <c r="D7126" s="283">
        <v>2.0299999999999998</v>
      </c>
    </row>
    <row r="7127" spans="1:4">
      <c r="A7127" s="268">
        <v>106408</v>
      </c>
      <c r="B7127" s="261" t="s">
        <v>7434</v>
      </c>
      <c r="C7127" s="268" t="s">
        <v>101</v>
      </c>
      <c r="D7127" s="283">
        <v>6.86</v>
      </c>
    </row>
    <row r="7128" spans="1:4">
      <c r="A7128" s="268">
        <v>106409</v>
      </c>
      <c r="B7128" s="261" t="s">
        <v>7435</v>
      </c>
      <c r="C7128" s="268" t="s">
        <v>101</v>
      </c>
      <c r="D7128" s="283">
        <v>4.16</v>
      </c>
    </row>
    <row r="7129" spans="1:4">
      <c r="A7129" s="268">
        <v>91279</v>
      </c>
      <c r="B7129" s="261" t="s">
        <v>7436</v>
      </c>
      <c r="C7129" s="268" t="s">
        <v>101</v>
      </c>
      <c r="D7129" s="283">
        <v>0.39</v>
      </c>
    </row>
    <row r="7130" spans="1:4">
      <c r="A7130" s="268">
        <v>91280</v>
      </c>
      <c r="B7130" s="261" t="s">
        <v>7437</v>
      </c>
      <c r="C7130" s="268" t="s">
        <v>101</v>
      </c>
      <c r="D7130" s="283">
        <v>0.08</v>
      </c>
    </row>
    <row r="7131" spans="1:4">
      <c r="A7131" s="268">
        <v>91281</v>
      </c>
      <c r="B7131" s="261" t="s">
        <v>7438</v>
      </c>
      <c r="C7131" s="268" t="s">
        <v>101</v>
      </c>
      <c r="D7131" s="283">
        <v>0.5</v>
      </c>
    </row>
    <row r="7132" spans="1:4">
      <c r="A7132" s="268">
        <v>91282</v>
      </c>
      <c r="B7132" s="261" t="s">
        <v>197</v>
      </c>
      <c r="C7132" s="268" t="s">
        <v>101</v>
      </c>
      <c r="D7132" s="283">
        <v>9.52</v>
      </c>
    </row>
    <row r="7133" spans="1:4">
      <c r="A7133" s="268">
        <v>95278</v>
      </c>
      <c r="B7133" s="261" t="s">
        <v>7439</v>
      </c>
      <c r="C7133" s="268" t="s">
        <v>101</v>
      </c>
      <c r="D7133" s="283">
        <v>0.73</v>
      </c>
    </row>
    <row r="7134" spans="1:4">
      <c r="A7134" s="268">
        <v>95279</v>
      </c>
      <c r="B7134" s="261" t="s">
        <v>7440</v>
      </c>
      <c r="C7134" s="268" t="s">
        <v>101</v>
      </c>
      <c r="D7134" s="283">
        <v>0.15</v>
      </c>
    </row>
    <row r="7135" spans="1:4">
      <c r="A7135" s="268">
        <v>95280</v>
      </c>
      <c r="B7135" s="261" t="s">
        <v>7441</v>
      </c>
      <c r="C7135" s="268" t="s">
        <v>101</v>
      </c>
      <c r="D7135" s="283">
        <v>0.71</v>
      </c>
    </row>
    <row r="7136" spans="1:4">
      <c r="A7136" s="268">
        <v>95281</v>
      </c>
      <c r="B7136" s="261" t="s">
        <v>7442</v>
      </c>
      <c r="C7136" s="268" t="s">
        <v>101</v>
      </c>
      <c r="D7136" s="283">
        <v>9.4600000000000009</v>
      </c>
    </row>
    <row r="7137" spans="1:4">
      <c r="A7137" s="268">
        <v>95124</v>
      </c>
      <c r="B7137" s="261" t="s">
        <v>7443</v>
      </c>
      <c r="C7137" s="268" t="s">
        <v>101</v>
      </c>
      <c r="D7137" s="283">
        <v>6.26</v>
      </c>
    </row>
    <row r="7138" spans="1:4">
      <c r="A7138" s="268">
        <v>95123</v>
      </c>
      <c r="B7138" s="261" t="s">
        <v>7444</v>
      </c>
      <c r="C7138" s="268" t="s">
        <v>101</v>
      </c>
      <c r="D7138" s="283">
        <v>20.309999999999999</v>
      </c>
    </row>
    <row r="7139" spans="1:4">
      <c r="A7139" s="268">
        <v>95125</v>
      </c>
      <c r="B7139" s="261" t="s">
        <v>7445</v>
      </c>
      <c r="C7139" s="268" t="s">
        <v>101</v>
      </c>
      <c r="D7139" s="283">
        <v>22.22</v>
      </c>
    </row>
    <row r="7140" spans="1:4">
      <c r="A7140" s="268">
        <v>95126</v>
      </c>
      <c r="B7140" s="261" t="s">
        <v>7446</v>
      </c>
      <c r="C7140" s="268" t="s">
        <v>101</v>
      </c>
      <c r="D7140" s="283">
        <v>150.36000000000001</v>
      </c>
    </row>
    <row r="7141" spans="1:4">
      <c r="A7141" s="268">
        <v>92040</v>
      </c>
      <c r="B7141" s="261" t="s">
        <v>7447</v>
      </c>
      <c r="C7141" s="268" t="s">
        <v>101</v>
      </c>
      <c r="D7141" s="283">
        <v>7.36</v>
      </c>
    </row>
    <row r="7142" spans="1:4">
      <c r="A7142" s="268">
        <v>92041</v>
      </c>
      <c r="B7142" s="261" t="s">
        <v>7448</v>
      </c>
      <c r="C7142" s="268" t="s">
        <v>101</v>
      </c>
      <c r="D7142" s="283">
        <v>1.51</v>
      </c>
    </row>
    <row r="7143" spans="1:4">
      <c r="A7143" s="268">
        <v>92042</v>
      </c>
      <c r="B7143" s="261" t="s">
        <v>7449</v>
      </c>
      <c r="C7143" s="268" t="s">
        <v>101</v>
      </c>
      <c r="D7143" s="283">
        <v>6.13</v>
      </c>
    </row>
    <row r="7144" spans="1:4">
      <c r="A7144" s="268">
        <v>106410</v>
      </c>
      <c r="B7144" s="261" t="s">
        <v>7450</v>
      </c>
      <c r="C7144" s="268" t="s">
        <v>101</v>
      </c>
      <c r="D7144" s="283">
        <v>4.76</v>
      </c>
    </row>
    <row r="7145" spans="1:4">
      <c r="A7145" s="268">
        <v>106411</v>
      </c>
      <c r="B7145" s="261" t="s">
        <v>7451</v>
      </c>
      <c r="C7145" s="268" t="s">
        <v>101</v>
      </c>
      <c r="D7145" s="283">
        <v>2.02</v>
      </c>
    </row>
    <row r="7146" spans="1:4">
      <c r="A7146" s="268">
        <v>106412</v>
      </c>
      <c r="B7146" s="261" t="s">
        <v>7452</v>
      </c>
      <c r="C7146" s="268" t="s">
        <v>101</v>
      </c>
      <c r="D7146" s="283">
        <v>5.21</v>
      </c>
    </row>
    <row r="7147" spans="1:4">
      <c r="A7147" s="268">
        <v>106413</v>
      </c>
      <c r="B7147" s="261" t="s">
        <v>7453</v>
      </c>
      <c r="C7147" s="268" t="s">
        <v>101</v>
      </c>
      <c r="D7147" s="283">
        <v>2.56</v>
      </c>
    </row>
    <row r="7148" spans="1:4">
      <c r="A7148" s="268">
        <v>102829</v>
      </c>
      <c r="B7148" s="261" t="s">
        <v>7454</v>
      </c>
      <c r="C7148" s="268" t="s">
        <v>101</v>
      </c>
      <c r="D7148" s="283">
        <v>0</v>
      </c>
    </row>
    <row r="7149" spans="1:4">
      <c r="A7149" s="268">
        <v>102830</v>
      </c>
      <c r="B7149" s="261" t="s">
        <v>7455</v>
      </c>
      <c r="C7149" s="268" t="s">
        <v>101</v>
      </c>
      <c r="D7149" s="283">
        <v>0</v>
      </c>
    </row>
    <row r="7150" spans="1:4">
      <c r="A7150" s="268">
        <v>102831</v>
      </c>
      <c r="B7150" s="261" t="s">
        <v>7456</v>
      </c>
      <c r="C7150" s="268" t="s">
        <v>101</v>
      </c>
      <c r="D7150" s="283">
        <v>0</v>
      </c>
    </row>
    <row r="7151" spans="1:4">
      <c r="A7151" s="268">
        <v>92114</v>
      </c>
      <c r="B7151" s="261" t="s">
        <v>7457</v>
      </c>
      <c r="C7151" s="268" t="s">
        <v>101</v>
      </c>
      <c r="D7151" s="283">
        <v>0.25</v>
      </c>
    </row>
    <row r="7152" spans="1:4">
      <c r="A7152" s="268">
        <v>92115</v>
      </c>
      <c r="B7152" s="261" t="s">
        <v>7458</v>
      </c>
      <c r="C7152" s="268" t="s">
        <v>101</v>
      </c>
      <c r="D7152" s="283">
        <v>0.05</v>
      </c>
    </row>
    <row r="7153" spans="1:4">
      <c r="A7153" s="268">
        <v>92116</v>
      </c>
      <c r="B7153" s="261" t="s">
        <v>7459</v>
      </c>
      <c r="C7153" s="268" t="s">
        <v>101</v>
      </c>
      <c r="D7153" s="283">
        <v>0.17</v>
      </c>
    </row>
    <row r="7154" spans="1:4">
      <c r="A7154" s="268">
        <v>102912</v>
      </c>
      <c r="B7154" s="261" t="s">
        <v>7460</v>
      </c>
      <c r="C7154" s="268" t="s">
        <v>101</v>
      </c>
      <c r="D7154" s="283">
        <v>0</v>
      </c>
    </row>
    <row r="7155" spans="1:4">
      <c r="A7155" s="268">
        <v>102913</v>
      </c>
      <c r="B7155" s="261" t="s">
        <v>7461</v>
      </c>
      <c r="C7155" s="268" t="s">
        <v>101</v>
      </c>
      <c r="D7155" s="283">
        <v>0</v>
      </c>
    </row>
    <row r="7156" spans="1:4">
      <c r="A7156" s="268">
        <v>102914</v>
      </c>
      <c r="B7156" s="261" t="s">
        <v>7462</v>
      </c>
      <c r="C7156" s="268" t="s">
        <v>101</v>
      </c>
      <c r="D7156" s="283">
        <v>0</v>
      </c>
    </row>
    <row r="7157" spans="1:4">
      <c r="A7157" s="268">
        <v>102915</v>
      </c>
      <c r="B7157" s="261" t="s">
        <v>7463</v>
      </c>
      <c r="C7157" s="268" t="s">
        <v>101</v>
      </c>
      <c r="D7157" s="283">
        <v>0.63</v>
      </c>
    </row>
    <row r="7158" spans="1:4">
      <c r="A7158" s="268">
        <v>95716</v>
      </c>
      <c r="B7158" s="261" t="s">
        <v>7464</v>
      </c>
      <c r="C7158" s="268" t="s">
        <v>101</v>
      </c>
      <c r="D7158" s="283">
        <v>65.709999999999994</v>
      </c>
    </row>
    <row r="7159" spans="1:4">
      <c r="A7159" s="268">
        <v>95717</v>
      </c>
      <c r="B7159" s="261" t="s">
        <v>7465</v>
      </c>
      <c r="C7159" s="268" t="s">
        <v>101</v>
      </c>
      <c r="D7159" s="283">
        <v>17.36</v>
      </c>
    </row>
    <row r="7160" spans="1:4">
      <c r="A7160" s="268">
        <v>95718</v>
      </c>
      <c r="B7160" s="261" t="s">
        <v>7466</v>
      </c>
      <c r="C7160" s="268" t="s">
        <v>101</v>
      </c>
      <c r="D7160" s="283">
        <v>82.13</v>
      </c>
    </row>
    <row r="7161" spans="1:4">
      <c r="A7161" s="268">
        <v>95719</v>
      </c>
      <c r="B7161" s="261" t="s">
        <v>7467</v>
      </c>
      <c r="C7161" s="268" t="s">
        <v>101</v>
      </c>
      <c r="D7161" s="283">
        <v>91.83</v>
      </c>
    </row>
    <row r="7162" spans="1:4">
      <c r="A7162" s="268">
        <v>104712</v>
      </c>
      <c r="B7162" s="261" t="s">
        <v>7468</v>
      </c>
      <c r="C7162" s="268" t="s">
        <v>101</v>
      </c>
      <c r="D7162" s="283">
        <v>61.76</v>
      </c>
    </row>
    <row r="7163" spans="1:4">
      <c r="A7163" s="268">
        <v>104713</v>
      </c>
      <c r="B7163" s="261" t="s">
        <v>7469</v>
      </c>
      <c r="C7163" s="268" t="s">
        <v>101</v>
      </c>
      <c r="D7163" s="283">
        <v>16.32</v>
      </c>
    </row>
    <row r="7164" spans="1:4">
      <c r="A7164" s="268">
        <v>104714</v>
      </c>
      <c r="B7164" s="261" t="s">
        <v>7470</v>
      </c>
      <c r="C7164" s="268" t="s">
        <v>101</v>
      </c>
      <c r="D7164" s="283">
        <v>77.2</v>
      </c>
    </row>
    <row r="7165" spans="1:4">
      <c r="A7165" s="268">
        <v>104715</v>
      </c>
      <c r="B7165" s="261" t="s">
        <v>7471</v>
      </c>
      <c r="C7165" s="268" t="s">
        <v>101</v>
      </c>
      <c r="D7165" s="283">
        <v>91.83</v>
      </c>
    </row>
    <row r="7166" spans="1:4">
      <c r="A7166" s="268">
        <v>106394</v>
      </c>
      <c r="B7166" s="261" t="s">
        <v>7472</v>
      </c>
      <c r="C7166" s="268" t="s">
        <v>101</v>
      </c>
      <c r="D7166" s="283">
        <v>0</v>
      </c>
    </row>
    <row r="7167" spans="1:4">
      <c r="A7167" s="268">
        <v>106395</v>
      </c>
      <c r="B7167" s="261" t="s">
        <v>7473</v>
      </c>
      <c r="C7167" s="268" t="s">
        <v>101</v>
      </c>
      <c r="D7167" s="283">
        <v>0</v>
      </c>
    </row>
    <row r="7168" spans="1:4">
      <c r="A7168" s="268">
        <v>106396</v>
      </c>
      <c r="B7168" s="261" t="s">
        <v>7474</v>
      </c>
      <c r="C7168" s="268" t="s">
        <v>101</v>
      </c>
      <c r="D7168" s="283">
        <v>0</v>
      </c>
    </row>
    <row r="7169" spans="1:4">
      <c r="A7169" s="268">
        <v>106397</v>
      </c>
      <c r="B7169" s="261" t="s">
        <v>7475</v>
      </c>
      <c r="C7169" s="268" t="s">
        <v>101</v>
      </c>
      <c r="D7169" s="283">
        <v>91.83</v>
      </c>
    </row>
    <row r="7170" spans="1:4">
      <c r="A7170" s="268">
        <v>106400</v>
      </c>
      <c r="B7170" s="261" t="s">
        <v>7476</v>
      </c>
      <c r="C7170" s="268" t="s">
        <v>101</v>
      </c>
      <c r="D7170" s="283">
        <v>0</v>
      </c>
    </row>
    <row r="7171" spans="1:4">
      <c r="A7171" s="268">
        <v>106401</v>
      </c>
      <c r="B7171" s="261" t="s">
        <v>7477</v>
      </c>
      <c r="C7171" s="268" t="s">
        <v>101</v>
      </c>
      <c r="D7171" s="283">
        <v>0</v>
      </c>
    </row>
    <row r="7172" spans="1:4">
      <c r="A7172" s="268">
        <v>106402</v>
      </c>
      <c r="B7172" s="261" t="s">
        <v>7478</v>
      </c>
      <c r="C7172" s="268" t="s">
        <v>101</v>
      </c>
      <c r="D7172" s="283">
        <v>0</v>
      </c>
    </row>
    <row r="7173" spans="1:4">
      <c r="A7173" s="268">
        <v>106403</v>
      </c>
      <c r="B7173" s="261" t="s">
        <v>7479</v>
      </c>
      <c r="C7173" s="268" t="s">
        <v>101</v>
      </c>
      <c r="D7173" s="283">
        <v>91.83</v>
      </c>
    </row>
    <row r="7174" spans="1:4">
      <c r="A7174" s="268">
        <v>102894</v>
      </c>
      <c r="B7174" s="261" t="s">
        <v>7480</v>
      </c>
      <c r="C7174" s="268" t="s">
        <v>101</v>
      </c>
      <c r="D7174" s="283">
        <v>0</v>
      </c>
    </row>
    <row r="7175" spans="1:4">
      <c r="A7175" s="268">
        <v>104161</v>
      </c>
      <c r="B7175" s="261" t="s">
        <v>7481</v>
      </c>
      <c r="C7175" s="268" t="s">
        <v>101</v>
      </c>
      <c r="D7175" s="283">
        <v>0</v>
      </c>
    </row>
    <row r="7176" spans="1:4">
      <c r="A7176" s="268">
        <v>102896</v>
      </c>
      <c r="B7176" s="261" t="s">
        <v>7482</v>
      </c>
      <c r="C7176" s="268" t="s">
        <v>101</v>
      </c>
      <c r="D7176" s="283">
        <v>0</v>
      </c>
    </row>
    <row r="7177" spans="1:4">
      <c r="A7177" s="268">
        <v>102897</v>
      </c>
      <c r="B7177" s="261" t="s">
        <v>7483</v>
      </c>
      <c r="C7177" s="268" t="s">
        <v>101</v>
      </c>
      <c r="D7177" s="283">
        <v>91.83</v>
      </c>
    </row>
    <row r="7178" spans="1:4">
      <c r="A7178" s="268">
        <v>5627</v>
      </c>
      <c r="B7178" s="261" t="s">
        <v>7484</v>
      </c>
      <c r="C7178" s="268" t="s">
        <v>101</v>
      </c>
      <c r="D7178" s="283">
        <v>47.45</v>
      </c>
    </row>
    <row r="7179" spans="1:4">
      <c r="A7179" s="268">
        <v>5628</v>
      </c>
      <c r="B7179" s="261" t="s">
        <v>7485</v>
      </c>
      <c r="C7179" s="268" t="s">
        <v>101</v>
      </c>
      <c r="D7179" s="283">
        <v>12.54</v>
      </c>
    </row>
    <row r="7180" spans="1:4">
      <c r="A7180" s="268">
        <v>5629</v>
      </c>
      <c r="B7180" s="261" t="s">
        <v>7486</v>
      </c>
      <c r="C7180" s="268" t="s">
        <v>101</v>
      </c>
      <c r="D7180" s="283">
        <v>59.31</v>
      </c>
    </row>
    <row r="7181" spans="1:4">
      <c r="A7181" s="268">
        <v>5630</v>
      </c>
      <c r="B7181" s="261" t="s">
        <v>7487</v>
      </c>
      <c r="C7181" s="268" t="s">
        <v>101</v>
      </c>
      <c r="D7181" s="283">
        <v>65.8</v>
      </c>
    </row>
    <row r="7182" spans="1:4">
      <c r="A7182" s="268">
        <v>88900</v>
      </c>
      <c r="B7182" s="261" t="s">
        <v>7488</v>
      </c>
      <c r="C7182" s="268" t="s">
        <v>101</v>
      </c>
      <c r="D7182" s="283">
        <v>53.69</v>
      </c>
    </row>
    <row r="7183" spans="1:4">
      <c r="A7183" s="268">
        <v>88902</v>
      </c>
      <c r="B7183" s="261" t="s">
        <v>7489</v>
      </c>
      <c r="C7183" s="268" t="s">
        <v>101</v>
      </c>
      <c r="D7183" s="283">
        <v>14.19</v>
      </c>
    </row>
    <row r="7184" spans="1:4">
      <c r="A7184" s="268">
        <v>88903</v>
      </c>
      <c r="B7184" s="261" t="s">
        <v>7490</v>
      </c>
      <c r="C7184" s="268" t="s">
        <v>101</v>
      </c>
      <c r="D7184" s="283">
        <v>67.11</v>
      </c>
    </row>
    <row r="7185" spans="1:4">
      <c r="A7185" s="268">
        <v>88904</v>
      </c>
      <c r="B7185" s="261" t="s">
        <v>7491</v>
      </c>
      <c r="C7185" s="268" t="s">
        <v>101</v>
      </c>
      <c r="D7185" s="283">
        <v>91.83</v>
      </c>
    </row>
    <row r="7186" spans="1:4">
      <c r="A7186" s="268">
        <v>88569</v>
      </c>
      <c r="B7186" s="261" t="s">
        <v>7492</v>
      </c>
      <c r="C7186" s="268" t="s">
        <v>101</v>
      </c>
      <c r="D7186" s="283">
        <v>4.21</v>
      </c>
    </row>
    <row r="7187" spans="1:4">
      <c r="A7187" s="268">
        <v>88570</v>
      </c>
      <c r="B7187" s="261" t="s">
        <v>7493</v>
      </c>
      <c r="C7187" s="268" t="s">
        <v>101</v>
      </c>
      <c r="D7187" s="283">
        <v>1.46</v>
      </c>
    </row>
    <row r="7188" spans="1:4">
      <c r="A7188" s="268">
        <v>5765</v>
      </c>
      <c r="B7188" s="261" t="s">
        <v>7494</v>
      </c>
      <c r="C7188" s="268" t="s">
        <v>101</v>
      </c>
      <c r="D7188" s="283">
        <v>5.27</v>
      </c>
    </row>
    <row r="7189" spans="1:4">
      <c r="A7189" s="268">
        <v>5766</v>
      </c>
      <c r="B7189" s="261" t="s">
        <v>7495</v>
      </c>
      <c r="C7189" s="268" t="s">
        <v>101</v>
      </c>
      <c r="D7189" s="283">
        <v>3.15</v>
      </c>
    </row>
    <row r="7190" spans="1:4">
      <c r="A7190" s="268">
        <v>91468</v>
      </c>
      <c r="B7190" s="261" t="s">
        <v>7496</v>
      </c>
      <c r="C7190" s="268" t="s">
        <v>101</v>
      </c>
      <c r="D7190" s="283">
        <v>26.68</v>
      </c>
    </row>
    <row r="7191" spans="1:4">
      <c r="A7191" s="268">
        <v>91484</v>
      </c>
      <c r="B7191" s="261" t="s">
        <v>7497</v>
      </c>
      <c r="C7191" s="268" t="s">
        <v>101</v>
      </c>
      <c r="D7191" s="283">
        <v>4.1900000000000004</v>
      </c>
    </row>
    <row r="7192" spans="1:4">
      <c r="A7192" s="268">
        <v>91469</v>
      </c>
      <c r="B7192" s="261" t="s">
        <v>7498</v>
      </c>
      <c r="C7192" s="268" t="s">
        <v>101</v>
      </c>
      <c r="D7192" s="283">
        <v>10.38</v>
      </c>
    </row>
    <row r="7193" spans="1:4">
      <c r="A7193" s="268">
        <v>83361</v>
      </c>
      <c r="B7193" s="261" t="s">
        <v>7499</v>
      </c>
      <c r="C7193" s="268" t="s">
        <v>101</v>
      </c>
      <c r="D7193" s="283">
        <v>44.36</v>
      </c>
    </row>
    <row r="7194" spans="1:4">
      <c r="A7194" s="268">
        <v>91485</v>
      </c>
      <c r="B7194" s="261" t="s">
        <v>7500</v>
      </c>
      <c r="C7194" s="268" t="s">
        <v>101</v>
      </c>
      <c r="D7194" s="283">
        <v>158.06</v>
      </c>
    </row>
    <row r="7195" spans="1:4">
      <c r="A7195" s="268">
        <v>102835</v>
      </c>
      <c r="B7195" s="261" t="s">
        <v>7501</v>
      </c>
      <c r="C7195" s="268" t="s">
        <v>101</v>
      </c>
      <c r="D7195" s="283">
        <v>0</v>
      </c>
    </row>
    <row r="7196" spans="1:4">
      <c r="A7196" s="268">
        <v>102836</v>
      </c>
      <c r="B7196" s="261" t="s">
        <v>7502</v>
      </c>
      <c r="C7196" s="268" t="s">
        <v>101</v>
      </c>
      <c r="D7196" s="283">
        <v>0</v>
      </c>
    </row>
    <row r="7197" spans="1:4">
      <c r="A7197" s="268">
        <v>102837</v>
      </c>
      <c r="B7197" s="261" t="s">
        <v>7503</v>
      </c>
      <c r="C7197" s="268" t="s">
        <v>101</v>
      </c>
      <c r="D7197" s="283">
        <v>0</v>
      </c>
    </row>
    <row r="7198" spans="1:4">
      <c r="A7198" s="268">
        <v>89230</v>
      </c>
      <c r="B7198" s="261" t="s">
        <v>7504</v>
      </c>
      <c r="C7198" s="268" t="s">
        <v>101</v>
      </c>
      <c r="D7198" s="283">
        <v>125.01</v>
      </c>
    </row>
    <row r="7199" spans="1:4">
      <c r="A7199" s="268">
        <v>89231</v>
      </c>
      <c r="B7199" s="261" t="s">
        <v>7505</v>
      </c>
      <c r="C7199" s="268" t="s">
        <v>101</v>
      </c>
      <c r="D7199" s="283">
        <v>38.28</v>
      </c>
    </row>
    <row r="7200" spans="1:4">
      <c r="A7200" s="268">
        <v>89232</v>
      </c>
      <c r="B7200" s="261" t="s">
        <v>7506</v>
      </c>
      <c r="C7200" s="268" t="s">
        <v>101</v>
      </c>
      <c r="D7200" s="283">
        <v>222.98</v>
      </c>
    </row>
    <row r="7201" spans="1:4">
      <c r="A7201" s="268">
        <v>89233</v>
      </c>
      <c r="B7201" s="261" t="s">
        <v>7507</v>
      </c>
      <c r="C7201" s="268" t="s">
        <v>101</v>
      </c>
      <c r="D7201" s="283">
        <v>170.65</v>
      </c>
    </row>
    <row r="7202" spans="1:4">
      <c r="A7202" s="268">
        <v>89236</v>
      </c>
      <c r="B7202" s="261" t="s">
        <v>7508</v>
      </c>
      <c r="C7202" s="268" t="s">
        <v>101</v>
      </c>
      <c r="D7202" s="283">
        <v>292.02</v>
      </c>
    </row>
    <row r="7203" spans="1:4">
      <c r="A7203" s="268">
        <v>89237</v>
      </c>
      <c r="B7203" s="261" t="s">
        <v>7509</v>
      </c>
      <c r="C7203" s="268" t="s">
        <v>101</v>
      </c>
      <c r="D7203" s="283">
        <v>89.42</v>
      </c>
    </row>
    <row r="7204" spans="1:4">
      <c r="A7204" s="268">
        <v>89238</v>
      </c>
      <c r="B7204" s="261" t="s">
        <v>7510</v>
      </c>
      <c r="C7204" s="268" t="s">
        <v>101</v>
      </c>
      <c r="D7204" s="283">
        <v>520.89</v>
      </c>
    </row>
    <row r="7205" spans="1:4">
      <c r="A7205" s="268">
        <v>89239</v>
      </c>
      <c r="B7205" s="261" t="s">
        <v>7511</v>
      </c>
      <c r="C7205" s="268" t="s">
        <v>101</v>
      </c>
      <c r="D7205" s="283">
        <v>451.28</v>
      </c>
    </row>
    <row r="7206" spans="1:4">
      <c r="A7206" s="268">
        <v>102930</v>
      </c>
      <c r="B7206" s="261" t="s">
        <v>7512</v>
      </c>
      <c r="C7206" s="268" t="s">
        <v>101</v>
      </c>
      <c r="D7206" s="283">
        <v>0</v>
      </c>
    </row>
    <row r="7207" spans="1:4">
      <c r="A7207" s="268">
        <v>102931</v>
      </c>
      <c r="B7207" s="261" t="s">
        <v>7513</v>
      </c>
      <c r="C7207" s="268" t="s">
        <v>101</v>
      </c>
      <c r="D7207" s="283">
        <v>0</v>
      </c>
    </row>
    <row r="7208" spans="1:4">
      <c r="A7208" s="268">
        <v>102932</v>
      </c>
      <c r="B7208" s="261" t="s">
        <v>7514</v>
      </c>
      <c r="C7208" s="268" t="s">
        <v>101</v>
      </c>
      <c r="D7208" s="283">
        <v>0</v>
      </c>
    </row>
    <row r="7209" spans="1:4">
      <c r="A7209" s="268">
        <v>102933</v>
      </c>
      <c r="B7209" s="261" t="s">
        <v>7515</v>
      </c>
      <c r="C7209" s="268" t="s">
        <v>101</v>
      </c>
      <c r="D7209" s="283">
        <v>0.94</v>
      </c>
    </row>
    <row r="7210" spans="1:4">
      <c r="A7210" s="268">
        <v>93411</v>
      </c>
      <c r="B7210" s="261" t="s">
        <v>7516</v>
      </c>
      <c r="C7210" s="268" t="s">
        <v>101</v>
      </c>
      <c r="D7210" s="283">
        <v>0.3</v>
      </c>
    </row>
    <row r="7211" spans="1:4">
      <c r="A7211" s="268">
        <v>93412</v>
      </c>
      <c r="B7211" s="261" t="s">
        <v>7517</v>
      </c>
      <c r="C7211" s="268" t="s">
        <v>101</v>
      </c>
      <c r="D7211" s="283">
        <v>0.1</v>
      </c>
    </row>
    <row r="7212" spans="1:4">
      <c r="A7212" s="268">
        <v>93413</v>
      </c>
      <c r="B7212" s="261" t="s">
        <v>7518</v>
      </c>
      <c r="C7212" s="268" t="s">
        <v>101</v>
      </c>
      <c r="D7212" s="283">
        <v>0.26</v>
      </c>
    </row>
    <row r="7213" spans="1:4">
      <c r="A7213" s="268">
        <v>93414</v>
      </c>
      <c r="B7213" s="261" t="s">
        <v>7519</v>
      </c>
      <c r="C7213" s="268" t="s">
        <v>101</v>
      </c>
      <c r="D7213" s="283">
        <v>11.95</v>
      </c>
    </row>
    <row r="7214" spans="1:4">
      <c r="A7214" s="268">
        <v>88855</v>
      </c>
      <c r="B7214" s="261" t="s">
        <v>7520</v>
      </c>
      <c r="C7214" s="268" t="s">
        <v>101</v>
      </c>
      <c r="D7214" s="283">
        <v>3.21</v>
      </c>
    </row>
    <row r="7215" spans="1:4">
      <c r="A7215" s="268">
        <v>88856</v>
      </c>
      <c r="B7215" s="261" t="s">
        <v>7521</v>
      </c>
      <c r="C7215" s="268" t="s">
        <v>101</v>
      </c>
      <c r="D7215" s="283">
        <v>0.88</v>
      </c>
    </row>
    <row r="7216" spans="1:4">
      <c r="A7216" s="268">
        <v>5658</v>
      </c>
      <c r="B7216" s="261" t="s">
        <v>7522</v>
      </c>
      <c r="C7216" s="268" t="s">
        <v>101</v>
      </c>
      <c r="D7216" s="283">
        <v>2.23</v>
      </c>
    </row>
    <row r="7217" spans="1:4">
      <c r="A7217" s="268">
        <v>53840</v>
      </c>
      <c r="B7217" s="261" t="s">
        <v>7523</v>
      </c>
      <c r="C7217" s="268" t="s">
        <v>101</v>
      </c>
      <c r="D7217" s="283">
        <v>2.5099999999999998</v>
      </c>
    </row>
    <row r="7218" spans="1:4">
      <c r="A7218" s="268">
        <v>87026</v>
      </c>
      <c r="B7218" s="261" t="s">
        <v>7524</v>
      </c>
      <c r="C7218" s="268" t="s">
        <v>101</v>
      </c>
      <c r="D7218" s="283">
        <v>0.69</v>
      </c>
    </row>
    <row r="7219" spans="1:4">
      <c r="A7219" s="268">
        <v>53841</v>
      </c>
      <c r="B7219" s="261" t="s">
        <v>7525</v>
      </c>
      <c r="C7219" s="268" t="s">
        <v>101</v>
      </c>
      <c r="D7219" s="283">
        <v>1.74</v>
      </c>
    </row>
    <row r="7220" spans="1:4">
      <c r="A7220" s="268">
        <v>95209</v>
      </c>
      <c r="B7220" s="261" t="s">
        <v>7526</v>
      </c>
      <c r="C7220" s="268" t="s">
        <v>101</v>
      </c>
      <c r="D7220" s="283">
        <v>12.51</v>
      </c>
    </row>
    <row r="7221" spans="1:4">
      <c r="A7221" s="268">
        <v>95210</v>
      </c>
      <c r="B7221" s="261" t="s">
        <v>7527</v>
      </c>
      <c r="C7221" s="268" t="s">
        <v>101</v>
      </c>
      <c r="D7221" s="283">
        <v>59.2</v>
      </c>
    </row>
    <row r="7222" spans="1:4">
      <c r="A7222" s="268">
        <v>95211</v>
      </c>
      <c r="B7222" s="261" t="s">
        <v>7528</v>
      </c>
      <c r="C7222" s="268" t="s">
        <v>101</v>
      </c>
      <c r="D7222" s="283">
        <v>9.44</v>
      </c>
    </row>
    <row r="7223" spans="1:4">
      <c r="A7223" s="268">
        <v>93267</v>
      </c>
      <c r="B7223" s="261" t="s">
        <v>7529</v>
      </c>
      <c r="C7223" s="268" t="s">
        <v>101</v>
      </c>
      <c r="D7223" s="283">
        <v>26.87</v>
      </c>
    </row>
    <row r="7224" spans="1:4">
      <c r="A7224" s="268">
        <v>93269</v>
      </c>
      <c r="B7224" s="261" t="s">
        <v>7530</v>
      </c>
      <c r="C7224" s="268" t="s">
        <v>101</v>
      </c>
      <c r="D7224" s="283">
        <v>10.07</v>
      </c>
    </row>
    <row r="7225" spans="1:4">
      <c r="A7225" s="268">
        <v>93270</v>
      </c>
      <c r="B7225" s="261" t="s">
        <v>7531</v>
      </c>
      <c r="C7225" s="268" t="s">
        <v>101</v>
      </c>
      <c r="D7225" s="283">
        <v>26.12</v>
      </c>
    </row>
    <row r="7226" spans="1:4">
      <c r="A7226" s="268">
        <v>93271</v>
      </c>
      <c r="B7226" s="261" t="s">
        <v>7532</v>
      </c>
      <c r="C7226" s="268" t="s">
        <v>101</v>
      </c>
      <c r="D7226" s="283">
        <v>9.44</v>
      </c>
    </row>
    <row r="7227" spans="1:4">
      <c r="A7227" s="268">
        <v>95208</v>
      </c>
      <c r="B7227" s="261" t="s">
        <v>7533</v>
      </c>
      <c r="C7227" s="268" t="s">
        <v>101</v>
      </c>
      <c r="D7227" s="283">
        <v>54.13</v>
      </c>
    </row>
    <row r="7228" spans="1:4">
      <c r="A7228" s="268">
        <v>83761</v>
      </c>
      <c r="B7228" s="261" t="s">
        <v>7534</v>
      </c>
      <c r="C7228" s="268" t="s">
        <v>101</v>
      </c>
      <c r="D7228" s="283">
        <v>8.32</v>
      </c>
    </row>
    <row r="7229" spans="1:4">
      <c r="A7229" s="268">
        <v>83764</v>
      </c>
      <c r="B7229" s="261" t="s">
        <v>7535</v>
      </c>
      <c r="C7229" s="268" t="s">
        <v>101</v>
      </c>
      <c r="D7229" s="283">
        <v>2.93</v>
      </c>
    </row>
    <row r="7230" spans="1:4">
      <c r="A7230" s="268">
        <v>83762</v>
      </c>
      <c r="B7230" s="261" t="s">
        <v>7536</v>
      </c>
      <c r="C7230" s="268" t="s">
        <v>101</v>
      </c>
      <c r="D7230" s="283">
        <v>7.43</v>
      </c>
    </row>
    <row r="7231" spans="1:4">
      <c r="A7231" s="268">
        <v>83763</v>
      </c>
      <c r="B7231" s="261" t="s">
        <v>7537</v>
      </c>
      <c r="C7231" s="268" t="s">
        <v>101</v>
      </c>
      <c r="D7231" s="283">
        <v>51.26</v>
      </c>
    </row>
    <row r="7232" spans="1:4">
      <c r="A7232" s="268">
        <v>95874</v>
      </c>
      <c r="B7232" s="261" t="s">
        <v>7538</v>
      </c>
      <c r="C7232" s="268" t="s">
        <v>101</v>
      </c>
      <c r="D7232" s="283">
        <v>8.89</v>
      </c>
    </row>
    <row r="7233" spans="1:4">
      <c r="A7233" s="268">
        <v>95869</v>
      </c>
      <c r="B7233" s="261" t="s">
        <v>7539</v>
      </c>
      <c r="C7233" s="268" t="s">
        <v>101</v>
      </c>
      <c r="D7233" s="283">
        <v>3.13</v>
      </c>
    </row>
    <row r="7234" spans="1:4">
      <c r="A7234" s="268">
        <v>95870</v>
      </c>
      <c r="B7234" s="261" t="s">
        <v>7540</v>
      </c>
      <c r="C7234" s="268" t="s">
        <v>101</v>
      </c>
      <c r="D7234" s="283">
        <v>7.93</v>
      </c>
    </row>
    <row r="7235" spans="1:4">
      <c r="A7235" s="268">
        <v>95871</v>
      </c>
      <c r="B7235" s="261" t="s">
        <v>7541</v>
      </c>
      <c r="C7235" s="268" t="s">
        <v>101</v>
      </c>
      <c r="D7235" s="283">
        <v>278.86</v>
      </c>
    </row>
    <row r="7236" spans="1:4">
      <c r="A7236" s="268">
        <v>104684</v>
      </c>
      <c r="B7236" s="261" t="s">
        <v>7542</v>
      </c>
      <c r="C7236" s="268" t="s">
        <v>101</v>
      </c>
      <c r="D7236" s="283">
        <v>0</v>
      </c>
    </row>
    <row r="7237" spans="1:4">
      <c r="A7237" s="268">
        <v>104685</v>
      </c>
      <c r="B7237" s="261" t="s">
        <v>7543</v>
      </c>
      <c r="C7237" s="268" t="s">
        <v>101</v>
      </c>
      <c r="D7237" s="283">
        <v>0</v>
      </c>
    </row>
    <row r="7238" spans="1:4">
      <c r="A7238" s="268">
        <v>104686</v>
      </c>
      <c r="B7238" s="261" t="s">
        <v>7544</v>
      </c>
      <c r="C7238" s="268" t="s">
        <v>101</v>
      </c>
      <c r="D7238" s="283">
        <v>0</v>
      </c>
    </row>
    <row r="7239" spans="1:4">
      <c r="A7239" s="268">
        <v>104687</v>
      </c>
      <c r="B7239" s="261" t="s">
        <v>7545</v>
      </c>
      <c r="C7239" s="268" t="s">
        <v>101</v>
      </c>
      <c r="D7239" s="283">
        <v>458.98</v>
      </c>
    </row>
    <row r="7240" spans="1:4">
      <c r="A7240" s="268">
        <v>73303</v>
      </c>
      <c r="B7240" s="261" t="s">
        <v>7546</v>
      </c>
      <c r="C7240" s="268" t="s">
        <v>101</v>
      </c>
      <c r="D7240" s="283">
        <v>6.24</v>
      </c>
    </row>
    <row r="7241" spans="1:4">
      <c r="A7241" s="268">
        <v>93235</v>
      </c>
      <c r="B7241" s="261" t="s">
        <v>7547</v>
      </c>
      <c r="C7241" s="268" t="s">
        <v>101</v>
      </c>
      <c r="D7241" s="283">
        <v>2.2000000000000002</v>
      </c>
    </row>
    <row r="7242" spans="1:4">
      <c r="A7242" s="268">
        <v>73307</v>
      </c>
      <c r="B7242" s="261" t="s">
        <v>7548</v>
      </c>
      <c r="C7242" s="268" t="s">
        <v>101</v>
      </c>
      <c r="D7242" s="283">
        <v>5.57</v>
      </c>
    </row>
    <row r="7243" spans="1:4">
      <c r="A7243" s="268">
        <v>73311</v>
      </c>
      <c r="B7243" s="261" t="s">
        <v>7549</v>
      </c>
      <c r="C7243" s="268" t="s">
        <v>101</v>
      </c>
      <c r="D7243" s="283">
        <v>181.89</v>
      </c>
    </row>
    <row r="7244" spans="1:4">
      <c r="A7244" s="268">
        <v>93423</v>
      </c>
      <c r="B7244" s="261" t="s">
        <v>7550</v>
      </c>
      <c r="C7244" s="268" t="s">
        <v>101</v>
      </c>
      <c r="D7244" s="283">
        <v>5.56</v>
      </c>
    </row>
    <row r="7245" spans="1:4">
      <c r="A7245" s="268">
        <v>93424</v>
      </c>
      <c r="B7245" s="261" t="s">
        <v>7551</v>
      </c>
      <c r="C7245" s="268" t="s">
        <v>101</v>
      </c>
      <c r="D7245" s="283">
        <v>1.96</v>
      </c>
    </row>
    <row r="7246" spans="1:4">
      <c r="A7246" s="268">
        <v>93425</v>
      </c>
      <c r="B7246" s="261" t="s">
        <v>7552</v>
      </c>
      <c r="C7246" s="268" t="s">
        <v>101</v>
      </c>
      <c r="D7246" s="283">
        <v>4.96</v>
      </c>
    </row>
    <row r="7247" spans="1:4">
      <c r="A7247" s="268">
        <v>93426</v>
      </c>
      <c r="B7247" s="261" t="s">
        <v>7553</v>
      </c>
      <c r="C7247" s="268" t="s">
        <v>101</v>
      </c>
      <c r="D7247" s="283">
        <v>163.68</v>
      </c>
    </row>
    <row r="7248" spans="1:4">
      <c r="A7248" s="268">
        <v>93417</v>
      </c>
      <c r="B7248" s="261" t="s">
        <v>7554</v>
      </c>
      <c r="C7248" s="268" t="s">
        <v>101</v>
      </c>
      <c r="D7248" s="283">
        <v>3.93</v>
      </c>
    </row>
    <row r="7249" spans="1:4">
      <c r="A7249" s="268">
        <v>93418</v>
      </c>
      <c r="B7249" s="261" t="s">
        <v>7555</v>
      </c>
      <c r="C7249" s="268" t="s">
        <v>101</v>
      </c>
      <c r="D7249" s="283">
        <v>1.38</v>
      </c>
    </row>
    <row r="7250" spans="1:4">
      <c r="A7250" s="268">
        <v>93419</v>
      </c>
      <c r="B7250" s="261" t="s">
        <v>7556</v>
      </c>
      <c r="C7250" s="268" t="s">
        <v>101</v>
      </c>
      <c r="D7250" s="283">
        <v>3.5</v>
      </c>
    </row>
    <row r="7251" spans="1:4">
      <c r="A7251" s="268">
        <v>93420</v>
      </c>
      <c r="B7251" s="261" t="s">
        <v>7557</v>
      </c>
      <c r="C7251" s="268" t="s">
        <v>101</v>
      </c>
      <c r="D7251" s="283">
        <v>68.489999999999995</v>
      </c>
    </row>
    <row r="7252" spans="1:4">
      <c r="A7252" s="268">
        <v>93277</v>
      </c>
      <c r="B7252" s="261" t="s">
        <v>7558</v>
      </c>
      <c r="C7252" s="268" t="s">
        <v>101</v>
      </c>
      <c r="D7252" s="283">
        <v>0.38</v>
      </c>
    </row>
    <row r="7253" spans="1:4">
      <c r="A7253" s="268">
        <v>93278</v>
      </c>
      <c r="B7253" s="261" t="s">
        <v>7559</v>
      </c>
      <c r="C7253" s="268" t="s">
        <v>101</v>
      </c>
      <c r="D7253" s="283">
        <v>0.08</v>
      </c>
    </row>
    <row r="7254" spans="1:4">
      <c r="A7254" s="268">
        <v>93279</v>
      </c>
      <c r="B7254" s="261" t="s">
        <v>7560</v>
      </c>
      <c r="C7254" s="268" t="s">
        <v>101</v>
      </c>
      <c r="D7254" s="283">
        <v>0.35</v>
      </c>
    </row>
    <row r="7255" spans="1:4">
      <c r="A7255" s="268">
        <v>93280</v>
      </c>
      <c r="B7255" s="261" t="s">
        <v>7561</v>
      </c>
      <c r="C7255" s="268" t="s">
        <v>101</v>
      </c>
      <c r="D7255" s="283">
        <v>0.78</v>
      </c>
    </row>
    <row r="7256" spans="1:4">
      <c r="A7256" s="268">
        <v>104909</v>
      </c>
      <c r="B7256" s="261" t="s">
        <v>7562</v>
      </c>
      <c r="C7256" s="268" t="s">
        <v>101</v>
      </c>
      <c r="D7256" s="283">
        <v>0</v>
      </c>
    </row>
    <row r="7257" spans="1:4">
      <c r="A7257" s="268">
        <v>104910</v>
      </c>
      <c r="B7257" s="261" t="s">
        <v>7563</v>
      </c>
      <c r="C7257" s="268" t="s">
        <v>101</v>
      </c>
      <c r="D7257" s="283">
        <v>0</v>
      </c>
    </row>
    <row r="7258" spans="1:4">
      <c r="A7258" s="268">
        <v>104911</v>
      </c>
      <c r="B7258" s="261" t="s">
        <v>7564</v>
      </c>
      <c r="C7258" s="268" t="s">
        <v>101</v>
      </c>
      <c r="D7258" s="283">
        <v>0</v>
      </c>
    </row>
    <row r="7259" spans="1:4">
      <c r="A7259" s="268">
        <v>104912</v>
      </c>
      <c r="B7259" s="261" t="s">
        <v>7565</v>
      </c>
      <c r="C7259" s="268" t="s">
        <v>101</v>
      </c>
      <c r="D7259" s="283">
        <v>38.630000000000003</v>
      </c>
    </row>
    <row r="7260" spans="1:4">
      <c r="A7260" s="268">
        <v>102840</v>
      </c>
      <c r="B7260" s="261" t="s">
        <v>7566</v>
      </c>
      <c r="C7260" s="268" t="s">
        <v>101</v>
      </c>
      <c r="D7260" s="283">
        <v>0</v>
      </c>
    </row>
    <row r="7261" spans="1:4">
      <c r="A7261" s="268">
        <v>102841</v>
      </c>
      <c r="B7261" s="261" t="s">
        <v>7567</v>
      </c>
      <c r="C7261" s="268" t="s">
        <v>101</v>
      </c>
      <c r="D7261" s="283">
        <v>0</v>
      </c>
    </row>
    <row r="7262" spans="1:4">
      <c r="A7262" s="268">
        <v>102842</v>
      </c>
      <c r="B7262" s="261" t="s">
        <v>7568</v>
      </c>
      <c r="C7262" s="268" t="s">
        <v>101</v>
      </c>
      <c r="D7262" s="283">
        <v>0</v>
      </c>
    </row>
    <row r="7263" spans="1:4">
      <c r="A7263" s="268">
        <v>102843</v>
      </c>
      <c r="B7263" s="261" t="s">
        <v>7569</v>
      </c>
      <c r="C7263" s="268" t="s">
        <v>101</v>
      </c>
      <c r="D7263" s="283">
        <v>137.47</v>
      </c>
    </row>
    <row r="7264" spans="1:4">
      <c r="A7264" s="268">
        <v>89267</v>
      </c>
      <c r="B7264" s="261" t="s">
        <v>7570</v>
      </c>
      <c r="C7264" s="268" t="s">
        <v>101</v>
      </c>
      <c r="D7264" s="283">
        <v>52.21</v>
      </c>
    </row>
    <row r="7265" spans="1:4">
      <c r="A7265" s="268">
        <v>89269</v>
      </c>
      <c r="B7265" s="261" t="s">
        <v>7571</v>
      </c>
      <c r="C7265" s="268" t="s">
        <v>101</v>
      </c>
      <c r="D7265" s="283">
        <v>7.44</v>
      </c>
    </row>
    <row r="7266" spans="1:4">
      <c r="A7266" s="268">
        <v>89268</v>
      </c>
      <c r="B7266" s="261" t="s">
        <v>7572</v>
      </c>
      <c r="C7266" s="268" t="s">
        <v>101</v>
      </c>
      <c r="D7266" s="283">
        <v>18.399999999999999</v>
      </c>
    </row>
    <row r="7267" spans="1:4">
      <c r="A7267" s="268">
        <v>89270</v>
      </c>
      <c r="B7267" s="261" t="s">
        <v>7573</v>
      </c>
      <c r="C7267" s="268" t="s">
        <v>101</v>
      </c>
      <c r="D7267" s="283">
        <v>83.94</v>
      </c>
    </row>
    <row r="7268" spans="1:4">
      <c r="A7268" s="268">
        <v>89271</v>
      </c>
      <c r="B7268" s="261" t="s">
        <v>7574</v>
      </c>
      <c r="C7268" s="268" t="s">
        <v>101</v>
      </c>
      <c r="D7268" s="283">
        <v>29.63</v>
      </c>
    </row>
    <row r="7269" spans="1:4">
      <c r="A7269" s="268">
        <v>93283</v>
      </c>
      <c r="B7269" s="261" t="s">
        <v>7575</v>
      </c>
      <c r="C7269" s="268" t="s">
        <v>101</v>
      </c>
      <c r="D7269" s="283">
        <v>100.42</v>
      </c>
    </row>
    <row r="7270" spans="1:4">
      <c r="A7270" s="268">
        <v>93296</v>
      </c>
      <c r="B7270" s="261" t="s">
        <v>7576</v>
      </c>
      <c r="C7270" s="268" t="s">
        <v>101</v>
      </c>
      <c r="D7270" s="283">
        <v>14.3</v>
      </c>
    </row>
    <row r="7271" spans="1:4">
      <c r="A7271" s="268">
        <v>93284</v>
      </c>
      <c r="B7271" s="261" t="s">
        <v>7577</v>
      </c>
      <c r="C7271" s="268" t="s">
        <v>101</v>
      </c>
      <c r="D7271" s="283">
        <v>35.39</v>
      </c>
    </row>
    <row r="7272" spans="1:4">
      <c r="A7272" s="268">
        <v>93285</v>
      </c>
      <c r="B7272" s="261" t="s">
        <v>7578</v>
      </c>
      <c r="C7272" s="268" t="s">
        <v>101</v>
      </c>
      <c r="D7272" s="283">
        <v>161.41999999999999</v>
      </c>
    </row>
    <row r="7273" spans="1:4">
      <c r="A7273" s="268">
        <v>93286</v>
      </c>
      <c r="B7273" s="261" t="s">
        <v>7579</v>
      </c>
      <c r="C7273" s="268" t="s">
        <v>101</v>
      </c>
      <c r="D7273" s="283">
        <v>13.13</v>
      </c>
    </row>
    <row r="7274" spans="1:4">
      <c r="A7274" s="268">
        <v>104706</v>
      </c>
      <c r="B7274" s="261" t="s">
        <v>7580</v>
      </c>
      <c r="C7274" s="268" t="s">
        <v>101</v>
      </c>
      <c r="D7274" s="283">
        <v>0</v>
      </c>
    </row>
    <row r="7275" spans="1:4">
      <c r="A7275" s="268">
        <v>104707</v>
      </c>
      <c r="B7275" s="261" t="s">
        <v>7581</v>
      </c>
      <c r="C7275" s="268" t="s">
        <v>101</v>
      </c>
      <c r="D7275" s="283">
        <v>0</v>
      </c>
    </row>
    <row r="7276" spans="1:4">
      <c r="A7276" s="268">
        <v>104708</v>
      </c>
      <c r="B7276" s="261" t="s">
        <v>7582</v>
      </c>
      <c r="C7276" s="268" t="s">
        <v>101</v>
      </c>
      <c r="D7276" s="283">
        <v>0</v>
      </c>
    </row>
    <row r="7277" spans="1:4">
      <c r="A7277" s="268">
        <v>104709</v>
      </c>
      <c r="B7277" s="261" t="s">
        <v>7583</v>
      </c>
      <c r="C7277" s="268" t="s">
        <v>101</v>
      </c>
      <c r="D7277" s="283">
        <v>1194.5</v>
      </c>
    </row>
    <row r="7278" spans="1:4">
      <c r="A7278" s="268">
        <v>104903</v>
      </c>
      <c r="B7278" s="261" t="s">
        <v>7584</v>
      </c>
      <c r="C7278" s="268" t="s">
        <v>101</v>
      </c>
      <c r="D7278" s="283">
        <v>0</v>
      </c>
    </row>
    <row r="7279" spans="1:4">
      <c r="A7279" s="268">
        <v>104904</v>
      </c>
      <c r="B7279" s="261" t="s">
        <v>7585</v>
      </c>
      <c r="C7279" s="268" t="s">
        <v>101</v>
      </c>
      <c r="D7279" s="283">
        <v>0</v>
      </c>
    </row>
    <row r="7280" spans="1:4">
      <c r="A7280" s="268">
        <v>104905</v>
      </c>
      <c r="B7280" s="261" t="s">
        <v>7586</v>
      </c>
      <c r="C7280" s="268" t="s">
        <v>101</v>
      </c>
      <c r="D7280" s="283">
        <v>0</v>
      </c>
    </row>
    <row r="7281" spans="1:4">
      <c r="A7281" s="268">
        <v>104906</v>
      </c>
      <c r="B7281" s="261" t="s">
        <v>7587</v>
      </c>
      <c r="C7281" s="268" t="s">
        <v>101</v>
      </c>
      <c r="D7281" s="283">
        <v>100.81</v>
      </c>
    </row>
    <row r="7282" spans="1:4">
      <c r="A7282" s="268">
        <v>102846</v>
      </c>
      <c r="B7282" s="261" t="s">
        <v>7588</v>
      </c>
      <c r="C7282" s="268" t="s">
        <v>101</v>
      </c>
      <c r="D7282" s="283">
        <v>0</v>
      </c>
    </row>
    <row r="7283" spans="1:4">
      <c r="A7283" s="268">
        <v>102847</v>
      </c>
      <c r="B7283" s="261" t="s">
        <v>7589</v>
      </c>
      <c r="C7283" s="268" t="s">
        <v>101</v>
      </c>
      <c r="D7283" s="283">
        <v>0</v>
      </c>
    </row>
    <row r="7284" spans="1:4">
      <c r="A7284" s="268">
        <v>102848</v>
      </c>
      <c r="B7284" s="261" t="s">
        <v>7590</v>
      </c>
      <c r="C7284" s="268" t="s">
        <v>101</v>
      </c>
      <c r="D7284" s="283">
        <v>0</v>
      </c>
    </row>
    <row r="7285" spans="1:4">
      <c r="A7285" s="268">
        <v>102849</v>
      </c>
      <c r="B7285" s="261" t="s">
        <v>7591</v>
      </c>
      <c r="C7285" s="268" t="s">
        <v>101</v>
      </c>
      <c r="D7285" s="283">
        <v>67.209999999999994</v>
      </c>
    </row>
    <row r="7286" spans="1:4">
      <c r="A7286" s="268">
        <v>102852</v>
      </c>
      <c r="B7286" s="261" t="s">
        <v>7592</v>
      </c>
      <c r="C7286" s="268" t="s">
        <v>101</v>
      </c>
      <c r="D7286" s="283">
        <v>0</v>
      </c>
    </row>
    <row r="7287" spans="1:4">
      <c r="A7287" s="268">
        <v>102853</v>
      </c>
      <c r="B7287" s="261" t="s">
        <v>7593</v>
      </c>
      <c r="C7287" s="268" t="s">
        <v>101</v>
      </c>
      <c r="D7287" s="283">
        <v>0</v>
      </c>
    </row>
    <row r="7288" spans="1:4">
      <c r="A7288" s="268">
        <v>102854</v>
      </c>
      <c r="B7288" s="261" t="s">
        <v>7594</v>
      </c>
      <c r="C7288" s="268" t="s">
        <v>101</v>
      </c>
      <c r="D7288" s="283">
        <v>0</v>
      </c>
    </row>
    <row r="7289" spans="1:4">
      <c r="A7289" s="268">
        <v>102855</v>
      </c>
      <c r="B7289" s="261" t="s">
        <v>7595</v>
      </c>
      <c r="C7289" s="268" t="s">
        <v>101</v>
      </c>
      <c r="D7289" s="283">
        <v>67.209999999999994</v>
      </c>
    </row>
    <row r="7290" spans="1:4">
      <c r="A7290" s="268">
        <v>106242</v>
      </c>
      <c r="B7290" s="261" t="s">
        <v>7596</v>
      </c>
      <c r="C7290" s="268" t="s">
        <v>101</v>
      </c>
      <c r="D7290" s="283">
        <v>46</v>
      </c>
    </row>
    <row r="7291" spans="1:4">
      <c r="A7291" s="268">
        <v>106245</v>
      </c>
      <c r="B7291" s="261" t="s">
        <v>7597</v>
      </c>
      <c r="C7291" s="268" t="s">
        <v>101</v>
      </c>
      <c r="D7291" s="283">
        <v>6.29</v>
      </c>
    </row>
    <row r="7292" spans="1:4">
      <c r="A7292" s="268">
        <v>106243</v>
      </c>
      <c r="B7292" s="261" t="s">
        <v>7598</v>
      </c>
      <c r="C7292" s="268" t="s">
        <v>101</v>
      </c>
      <c r="D7292" s="283">
        <v>15.53</v>
      </c>
    </row>
    <row r="7293" spans="1:4">
      <c r="A7293" s="268">
        <v>106244</v>
      </c>
      <c r="B7293" s="261" t="s">
        <v>7599</v>
      </c>
      <c r="C7293" s="268" t="s">
        <v>101</v>
      </c>
      <c r="D7293" s="283">
        <v>72.03</v>
      </c>
    </row>
    <row r="7294" spans="1:4">
      <c r="A7294" s="268">
        <v>106246</v>
      </c>
      <c r="B7294" s="261" t="s">
        <v>7600</v>
      </c>
      <c r="C7294" s="268" t="s">
        <v>101</v>
      </c>
      <c r="D7294" s="283">
        <v>161.18</v>
      </c>
    </row>
    <row r="7295" spans="1:4">
      <c r="A7295" s="268">
        <v>93397</v>
      </c>
      <c r="B7295" s="261" t="s">
        <v>7601</v>
      </c>
      <c r="C7295" s="268" t="s">
        <v>101</v>
      </c>
      <c r="D7295" s="283">
        <v>25.13</v>
      </c>
    </row>
    <row r="7296" spans="1:4">
      <c r="A7296" s="268">
        <v>93399</v>
      </c>
      <c r="B7296" s="261" t="s">
        <v>7602</v>
      </c>
      <c r="C7296" s="268" t="s">
        <v>101</v>
      </c>
      <c r="D7296" s="283">
        <v>3.82</v>
      </c>
    </row>
    <row r="7297" spans="1:4">
      <c r="A7297" s="268">
        <v>93398</v>
      </c>
      <c r="B7297" s="261" t="s">
        <v>7603</v>
      </c>
      <c r="C7297" s="268" t="s">
        <v>101</v>
      </c>
      <c r="D7297" s="283">
        <v>9.48</v>
      </c>
    </row>
    <row r="7298" spans="1:4">
      <c r="A7298" s="268">
        <v>93400</v>
      </c>
      <c r="B7298" s="261" t="s">
        <v>7604</v>
      </c>
      <c r="C7298" s="268" t="s">
        <v>101</v>
      </c>
      <c r="D7298" s="283">
        <v>43.58</v>
      </c>
    </row>
    <row r="7299" spans="1:4">
      <c r="A7299" s="268">
        <v>93401</v>
      </c>
      <c r="B7299" s="261" t="s">
        <v>7605</v>
      </c>
      <c r="C7299" s="268" t="s">
        <v>101</v>
      </c>
      <c r="D7299" s="283">
        <v>161.47999999999999</v>
      </c>
    </row>
    <row r="7300" spans="1:4">
      <c r="A7300" s="268">
        <v>89259</v>
      </c>
      <c r="B7300" s="261" t="s">
        <v>7606</v>
      </c>
      <c r="C7300" s="268" t="s">
        <v>101</v>
      </c>
      <c r="D7300" s="283">
        <v>27.44</v>
      </c>
    </row>
    <row r="7301" spans="1:4">
      <c r="A7301" s="268">
        <v>91466</v>
      </c>
      <c r="B7301" s="261" t="s">
        <v>7607</v>
      </c>
      <c r="C7301" s="268" t="s">
        <v>101</v>
      </c>
      <c r="D7301" s="283">
        <v>4.07</v>
      </c>
    </row>
    <row r="7302" spans="1:4">
      <c r="A7302" s="268">
        <v>89260</v>
      </c>
      <c r="B7302" s="261" t="s">
        <v>7608</v>
      </c>
      <c r="C7302" s="268" t="s">
        <v>101</v>
      </c>
      <c r="D7302" s="283">
        <v>10.08</v>
      </c>
    </row>
    <row r="7303" spans="1:4">
      <c r="A7303" s="268">
        <v>89262</v>
      </c>
      <c r="B7303" s="261" t="s">
        <v>7609</v>
      </c>
      <c r="C7303" s="268" t="s">
        <v>101</v>
      </c>
      <c r="D7303" s="283">
        <v>46.47</v>
      </c>
    </row>
    <row r="7304" spans="1:4">
      <c r="A7304" s="268">
        <v>91467</v>
      </c>
      <c r="B7304" s="261" t="s">
        <v>7610</v>
      </c>
      <c r="C7304" s="268" t="s">
        <v>101</v>
      </c>
      <c r="D7304" s="283">
        <v>161.47999999999999</v>
      </c>
    </row>
    <row r="7305" spans="1:4">
      <c r="A7305" s="268">
        <v>105839</v>
      </c>
      <c r="B7305" s="261" t="s">
        <v>7611</v>
      </c>
      <c r="C7305" s="268" t="s">
        <v>101</v>
      </c>
      <c r="D7305" s="283">
        <v>0</v>
      </c>
    </row>
    <row r="7306" spans="1:4">
      <c r="A7306" s="268">
        <v>105842</v>
      </c>
      <c r="B7306" s="261" t="s">
        <v>7612</v>
      </c>
      <c r="C7306" s="268" t="s">
        <v>101</v>
      </c>
      <c r="D7306" s="283">
        <v>0</v>
      </c>
    </row>
    <row r="7307" spans="1:4">
      <c r="A7307" s="268">
        <v>105840</v>
      </c>
      <c r="B7307" s="261" t="s">
        <v>7613</v>
      </c>
      <c r="C7307" s="268" t="s">
        <v>101</v>
      </c>
      <c r="D7307" s="283">
        <v>0</v>
      </c>
    </row>
    <row r="7308" spans="1:4">
      <c r="A7308" s="268">
        <v>105841</v>
      </c>
      <c r="B7308" s="261" t="s">
        <v>7614</v>
      </c>
      <c r="C7308" s="268" t="s">
        <v>101</v>
      </c>
      <c r="D7308" s="283">
        <v>0</v>
      </c>
    </row>
    <row r="7309" spans="1:4">
      <c r="A7309" s="268">
        <v>105843</v>
      </c>
      <c r="B7309" s="261" t="s">
        <v>7615</v>
      </c>
      <c r="C7309" s="268" t="s">
        <v>101</v>
      </c>
      <c r="D7309" s="283">
        <v>84.99</v>
      </c>
    </row>
    <row r="7310" spans="1:4">
      <c r="A7310" s="268">
        <v>91629</v>
      </c>
      <c r="B7310" s="261" t="s">
        <v>7616</v>
      </c>
      <c r="C7310" s="268" t="s">
        <v>101</v>
      </c>
      <c r="D7310" s="283">
        <v>21.73</v>
      </c>
    </row>
    <row r="7311" spans="1:4">
      <c r="A7311" s="268">
        <v>91631</v>
      </c>
      <c r="B7311" s="261" t="s">
        <v>7617</v>
      </c>
      <c r="C7311" s="268" t="s">
        <v>101</v>
      </c>
      <c r="D7311" s="283">
        <v>3.26</v>
      </c>
    </row>
    <row r="7312" spans="1:4">
      <c r="A7312" s="268">
        <v>91630</v>
      </c>
      <c r="B7312" s="261" t="s">
        <v>7618</v>
      </c>
      <c r="C7312" s="268" t="s">
        <v>101</v>
      </c>
      <c r="D7312" s="283">
        <v>8.08</v>
      </c>
    </row>
    <row r="7313" spans="1:4">
      <c r="A7313" s="268">
        <v>91632</v>
      </c>
      <c r="B7313" s="261" t="s">
        <v>7619</v>
      </c>
      <c r="C7313" s="268" t="s">
        <v>101</v>
      </c>
      <c r="D7313" s="283">
        <v>37.21</v>
      </c>
    </row>
    <row r="7314" spans="1:4">
      <c r="A7314" s="268">
        <v>91633</v>
      </c>
      <c r="B7314" s="261" t="s">
        <v>7620</v>
      </c>
      <c r="C7314" s="268" t="s">
        <v>101</v>
      </c>
      <c r="D7314" s="283">
        <v>136.68</v>
      </c>
    </row>
    <row r="7315" spans="1:4">
      <c r="A7315" s="268">
        <v>105979</v>
      </c>
      <c r="B7315" s="261" t="s">
        <v>7621</v>
      </c>
      <c r="C7315" s="268" t="s">
        <v>101</v>
      </c>
      <c r="D7315" s="283">
        <v>43.96</v>
      </c>
    </row>
    <row r="7316" spans="1:4">
      <c r="A7316" s="268">
        <v>105982</v>
      </c>
      <c r="B7316" s="261" t="s">
        <v>7622</v>
      </c>
      <c r="C7316" s="268" t="s">
        <v>101</v>
      </c>
      <c r="D7316" s="283">
        <v>6.06</v>
      </c>
    </row>
    <row r="7317" spans="1:4">
      <c r="A7317" s="268">
        <v>105980</v>
      </c>
      <c r="B7317" s="261" t="s">
        <v>7623</v>
      </c>
      <c r="C7317" s="268" t="s">
        <v>101</v>
      </c>
      <c r="D7317" s="283">
        <v>15</v>
      </c>
    </row>
    <row r="7318" spans="1:4">
      <c r="A7318" s="268">
        <v>105981</v>
      </c>
      <c r="B7318" s="261" t="s">
        <v>7624</v>
      </c>
      <c r="C7318" s="268" t="s">
        <v>101</v>
      </c>
      <c r="D7318" s="283">
        <v>69.489999999999995</v>
      </c>
    </row>
    <row r="7319" spans="1:4">
      <c r="A7319" s="268">
        <v>105983</v>
      </c>
      <c r="B7319" s="261" t="s">
        <v>7625</v>
      </c>
      <c r="C7319" s="268" t="s">
        <v>101</v>
      </c>
      <c r="D7319" s="283">
        <v>161.18</v>
      </c>
    </row>
    <row r="7320" spans="1:4">
      <c r="A7320" s="268">
        <v>98760</v>
      </c>
      <c r="B7320" s="261" t="s">
        <v>7626</v>
      </c>
      <c r="C7320" s="268" t="s">
        <v>101</v>
      </c>
      <c r="D7320" s="283">
        <v>0.05</v>
      </c>
    </row>
    <row r="7321" spans="1:4">
      <c r="A7321" s="268">
        <v>98761</v>
      </c>
      <c r="B7321" s="261" t="s">
        <v>7627</v>
      </c>
      <c r="C7321" s="268" t="s">
        <v>101</v>
      </c>
      <c r="D7321" s="283">
        <v>0.01</v>
      </c>
    </row>
    <row r="7322" spans="1:4">
      <c r="A7322" s="268">
        <v>98762</v>
      </c>
      <c r="B7322" s="261" t="s">
        <v>7628</v>
      </c>
      <c r="C7322" s="268" t="s">
        <v>101</v>
      </c>
      <c r="D7322" s="283">
        <v>7.0000000000000007E-2</v>
      </c>
    </row>
    <row r="7323" spans="1:4">
      <c r="A7323" s="268">
        <v>98763</v>
      </c>
      <c r="B7323" s="261" t="s">
        <v>7629</v>
      </c>
      <c r="C7323" s="268" t="s">
        <v>101</v>
      </c>
      <c r="D7323" s="283">
        <v>6</v>
      </c>
    </row>
    <row r="7324" spans="1:4">
      <c r="A7324" s="268">
        <v>99829</v>
      </c>
      <c r="B7324" s="261" t="s">
        <v>7630</v>
      </c>
      <c r="C7324" s="268" t="s">
        <v>101</v>
      </c>
      <c r="D7324" s="283">
        <v>0.14000000000000001</v>
      </c>
    </row>
    <row r="7325" spans="1:4">
      <c r="A7325" s="268">
        <v>99830</v>
      </c>
      <c r="B7325" s="261" t="s">
        <v>7631</v>
      </c>
      <c r="C7325" s="268" t="s">
        <v>101</v>
      </c>
      <c r="D7325" s="283">
        <v>0.02</v>
      </c>
    </row>
    <row r="7326" spans="1:4">
      <c r="A7326" s="268">
        <v>99831</v>
      </c>
      <c r="B7326" s="261" t="s">
        <v>7632</v>
      </c>
      <c r="C7326" s="268" t="s">
        <v>101</v>
      </c>
      <c r="D7326" s="283">
        <v>0.09</v>
      </c>
    </row>
    <row r="7327" spans="1:4">
      <c r="A7327" s="268">
        <v>99832</v>
      </c>
      <c r="B7327" s="261" t="s">
        <v>7633</v>
      </c>
      <c r="C7327" s="268" t="s">
        <v>101</v>
      </c>
      <c r="D7327" s="283">
        <v>4.46</v>
      </c>
    </row>
    <row r="7328" spans="1:4">
      <c r="A7328" s="268">
        <v>104516</v>
      </c>
      <c r="B7328" s="261" t="s">
        <v>7634</v>
      </c>
      <c r="C7328" s="268" t="s">
        <v>101</v>
      </c>
      <c r="D7328" s="283">
        <v>0</v>
      </c>
    </row>
    <row r="7329" spans="1:4">
      <c r="A7329" s="268">
        <v>104517</v>
      </c>
      <c r="B7329" s="261" t="s">
        <v>7635</v>
      </c>
      <c r="C7329" s="268" t="s">
        <v>101</v>
      </c>
      <c r="D7329" s="283">
        <v>0</v>
      </c>
    </row>
    <row r="7330" spans="1:4">
      <c r="A7330" s="268">
        <v>104518</v>
      </c>
      <c r="B7330" s="261" t="s">
        <v>7636</v>
      </c>
      <c r="C7330" s="268" t="s">
        <v>101</v>
      </c>
      <c r="D7330" s="283">
        <v>0</v>
      </c>
    </row>
    <row r="7331" spans="1:4">
      <c r="A7331" s="268">
        <v>104519</v>
      </c>
      <c r="B7331" s="261" t="s">
        <v>7637</v>
      </c>
      <c r="C7331" s="268" t="s">
        <v>101</v>
      </c>
      <c r="D7331" s="283">
        <v>0.64</v>
      </c>
    </row>
    <row r="7332" spans="1:4">
      <c r="A7332" s="268">
        <v>90682</v>
      </c>
      <c r="B7332" s="261" t="s">
        <v>7638</v>
      </c>
      <c r="C7332" s="268" t="s">
        <v>101</v>
      </c>
      <c r="D7332" s="283">
        <v>38.75</v>
      </c>
    </row>
    <row r="7333" spans="1:4">
      <c r="A7333" s="268">
        <v>90683</v>
      </c>
      <c r="B7333" s="261" t="s">
        <v>7639</v>
      </c>
      <c r="C7333" s="268" t="s">
        <v>101</v>
      </c>
      <c r="D7333" s="283">
        <v>8.9600000000000009</v>
      </c>
    </row>
    <row r="7334" spans="1:4">
      <c r="A7334" s="268">
        <v>90684</v>
      </c>
      <c r="B7334" s="261" t="s">
        <v>7640</v>
      </c>
      <c r="C7334" s="268" t="s">
        <v>101</v>
      </c>
      <c r="D7334" s="283">
        <v>42.39</v>
      </c>
    </row>
    <row r="7335" spans="1:4">
      <c r="A7335" s="268">
        <v>90685</v>
      </c>
      <c r="B7335" s="261" t="s">
        <v>7641</v>
      </c>
      <c r="C7335" s="268" t="s">
        <v>101</v>
      </c>
      <c r="D7335" s="283">
        <v>58.1</v>
      </c>
    </row>
    <row r="7336" spans="1:4">
      <c r="A7336" s="268">
        <v>95114</v>
      </c>
      <c r="B7336" s="261" t="s">
        <v>7642</v>
      </c>
      <c r="C7336" s="268" t="s">
        <v>101</v>
      </c>
      <c r="D7336" s="283">
        <v>0.39</v>
      </c>
    </row>
    <row r="7337" spans="1:4">
      <c r="A7337" s="268">
        <v>95115</v>
      </c>
      <c r="B7337" s="261" t="s">
        <v>7643</v>
      </c>
      <c r="C7337" s="268" t="s">
        <v>101</v>
      </c>
      <c r="D7337" s="283">
        <v>0.09</v>
      </c>
    </row>
    <row r="7338" spans="1:4">
      <c r="A7338" s="268">
        <v>53863</v>
      </c>
      <c r="B7338" s="261" t="s">
        <v>7644</v>
      </c>
      <c r="C7338" s="268" t="s">
        <v>101</v>
      </c>
      <c r="D7338" s="283">
        <v>0.49</v>
      </c>
    </row>
    <row r="7339" spans="1:4">
      <c r="A7339" s="268">
        <v>104652</v>
      </c>
      <c r="B7339" s="261" t="s">
        <v>7645</v>
      </c>
      <c r="C7339" s="268" t="s">
        <v>101</v>
      </c>
      <c r="D7339" s="283">
        <v>0</v>
      </c>
    </row>
    <row r="7340" spans="1:4">
      <c r="A7340" s="268">
        <v>104653</v>
      </c>
      <c r="B7340" s="261" t="s">
        <v>7646</v>
      </c>
      <c r="C7340" s="268" t="s">
        <v>101</v>
      </c>
      <c r="D7340" s="283">
        <v>0</v>
      </c>
    </row>
    <row r="7341" spans="1:4">
      <c r="A7341" s="268">
        <v>104654</v>
      </c>
      <c r="B7341" s="261" t="s">
        <v>7647</v>
      </c>
      <c r="C7341" s="268" t="s">
        <v>101</v>
      </c>
      <c r="D7341" s="283">
        <v>0</v>
      </c>
    </row>
    <row r="7342" spans="1:4">
      <c r="A7342" s="268">
        <v>104655</v>
      </c>
      <c r="B7342" s="261" t="s">
        <v>7648</v>
      </c>
      <c r="C7342" s="268" t="s">
        <v>101</v>
      </c>
      <c r="D7342" s="283">
        <v>0.68</v>
      </c>
    </row>
    <row r="7343" spans="1:4">
      <c r="A7343" s="268">
        <v>102270</v>
      </c>
      <c r="B7343" s="261" t="s">
        <v>7649</v>
      </c>
      <c r="C7343" s="268" t="s">
        <v>101</v>
      </c>
      <c r="D7343" s="283">
        <v>0.66</v>
      </c>
    </row>
    <row r="7344" spans="1:4">
      <c r="A7344" s="268">
        <v>102271</v>
      </c>
      <c r="B7344" s="261" t="s">
        <v>7650</v>
      </c>
      <c r="C7344" s="268" t="s">
        <v>101</v>
      </c>
      <c r="D7344" s="283">
        <v>0.15</v>
      </c>
    </row>
    <row r="7345" spans="1:4">
      <c r="A7345" s="268">
        <v>102272</v>
      </c>
      <c r="B7345" s="261" t="s">
        <v>7651</v>
      </c>
      <c r="C7345" s="268" t="s">
        <v>101</v>
      </c>
      <c r="D7345" s="283">
        <v>0.83</v>
      </c>
    </row>
    <row r="7346" spans="1:4">
      <c r="A7346" s="268">
        <v>102273</v>
      </c>
      <c r="B7346" s="261" t="s">
        <v>7652</v>
      </c>
      <c r="C7346" s="268" t="s">
        <v>101</v>
      </c>
      <c r="D7346" s="283">
        <v>1.71</v>
      </c>
    </row>
    <row r="7347" spans="1:4">
      <c r="A7347" s="268">
        <v>95255</v>
      </c>
      <c r="B7347" s="261" t="s">
        <v>7653</v>
      </c>
      <c r="C7347" s="268" t="s">
        <v>101</v>
      </c>
      <c r="D7347" s="283">
        <v>0.79</v>
      </c>
    </row>
    <row r="7348" spans="1:4">
      <c r="A7348" s="268">
        <v>95256</v>
      </c>
      <c r="B7348" s="261" t="s">
        <v>7654</v>
      </c>
      <c r="C7348" s="268" t="s">
        <v>101</v>
      </c>
      <c r="D7348" s="283">
        <v>0.18</v>
      </c>
    </row>
    <row r="7349" spans="1:4">
      <c r="A7349" s="268">
        <v>95257</v>
      </c>
      <c r="B7349" s="261" t="s">
        <v>7655</v>
      </c>
      <c r="C7349" s="268" t="s">
        <v>101</v>
      </c>
      <c r="D7349" s="283">
        <v>0.99</v>
      </c>
    </row>
    <row r="7350" spans="1:4">
      <c r="A7350" s="268">
        <v>105913</v>
      </c>
      <c r="B7350" s="261" t="s">
        <v>7656</v>
      </c>
      <c r="C7350" s="268" t="s">
        <v>101</v>
      </c>
      <c r="D7350" s="283">
        <v>0.67</v>
      </c>
    </row>
    <row r="7351" spans="1:4">
      <c r="A7351" s="268">
        <v>105914</v>
      </c>
      <c r="B7351" s="261" t="s">
        <v>7657</v>
      </c>
      <c r="C7351" s="268" t="s">
        <v>101</v>
      </c>
      <c r="D7351" s="283">
        <v>0.15</v>
      </c>
    </row>
    <row r="7352" spans="1:4">
      <c r="A7352" s="268">
        <v>105915</v>
      </c>
      <c r="B7352" s="261" t="s">
        <v>7658</v>
      </c>
      <c r="C7352" s="268" t="s">
        <v>101</v>
      </c>
      <c r="D7352" s="283">
        <v>0.84</v>
      </c>
    </row>
    <row r="7353" spans="1:4">
      <c r="A7353" s="268">
        <v>103792</v>
      </c>
      <c r="B7353" s="261" t="s">
        <v>7659</v>
      </c>
      <c r="C7353" s="268" t="s">
        <v>101</v>
      </c>
      <c r="D7353" s="283">
        <v>4.72</v>
      </c>
    </row>
    <row r="7354" spans="1:4">
      <c r="A7354" s="268">
        <v>103789</v>
      </c>
      <c r="B7354" s="261" t="s">
        <v>7660</v>
      </c>
      <c r="C7354" s="268" t="s">
        <v>101</v>
      </c>
      <c r="D7354" s="283">
        <v>0</v>
      </c>
    </row>
    <row r="7355" spans="1:4">
      <c r="A7355" s="268">
        <v>103790</v>
      </c>
      <c r="B7355" s="261" t="s">
        <v>7661</v>
      </c>
      <c r="C7355" s="268" t="s">
        <v>101</v>
      </c>
      <c r="D7355" s="283">
        <v>0</v>
      </c>
    </row>
    <row r="7356" spans="1:4">
      <c r="A7356" s="268">
        <v>103791</v>
      </c>
      <c r="B7356" s="261" t="s">
        <v>7662</v>
      </c>
      <c r="C7356" s="268" t="s">
        <v>101</v>
      </c>
      <c r="D7356" s="283">
        <v>0</v>
      </c>
    </row>
    <row r="7357" spans="1:4">
      <c r="A7357" s="268">
        <v>96054</v>
      </c>
      <c r="B7357" s="261" t="s">
        <v>7663</v>
      </c>
      <c r="C7357" s="268" t="s">
        <v>101</v>
      </c>
      <c r="D7357" s="283">
        <v>32.5</v>
      </c>
    </row>
    <row r="7358" spans="1:4">
      <c r="A7358" s="268">
        <v>96060</v>
      </c>
      <c r="B7358" s="261" t="s">
        <v>7664</v>
      </c>
      <c r="C7358" s="268" t="s">
        <v>101</v>
      </c>
      <c r="D7358" s="283">
        <v>6.66</v>
      </c>
    </row>
    <row r="7359" spans="1:4">
      <c r="A7359" s="268">
        <v>96061</v>
      </c>
      <c r="B7359" s="261" t="s">
        <v>7665</v>
      </c>
      <c r="C7359" s="268" t="s">
        <v>101</v>
      </c>
      <c r="D7359" s="283">
        <v>40.630000000000003</v>
      </c>
    </row>
    <row r="7360" spans="1:4">
      <c r="A7360" s="268">
        <v>96062</v>
      </c>
      <c r="B7360" s="261" t="s">
        <v>7666</v>
      </c>
      <c r="C7360" s="268" t="s">
        <v>101</v>
      </c>
      <c r="D7360" s="283">
        <v>40.69</v>
      </c>
    </row>
    <row r="7361" spans="1:4">
      <c r="A7361" s="268">
        <v>90688</v>
      </c>
      <c r="B7361" s="261" t="s">
        <v>7667</v>
      </c>
      <c r="C7361" s="268" t="s">
        <v>101</v>
      </c>
      <c r="D7361" s="283">
        <v>28.8</v>
      </c>
    </row>
    <row r="7362" spans="1:4">
      <c r="A7362" s="268">
        <v>90689</v>
      </c>
      <c r="B7362" s="261" t="s">
        <v>7668</v>
      </c>
      <c r="C7362" s="268" t="s">
        <v>101</v>
      </c>
      <c r="D7362" s="283">
        <v>5.68</v>
      </c>
    </row>
    <row r="7363" spans="1:4">
      <c r="A7363" s="268">
        <v>90690</v>
      </c>
      <c r="B7363" s="261" t="s">
        <v>7669</v>
      </c>
      <c r="C7363" s="268" t="s">
        <v>101</v>
      </c>
      <c r="D7363" s="283">
        <v>36</v>
      </c>
    </row>
    <row r="7364" spans="1:4">
      <c r="A7364" s="268">
        <v>90691</v>
      </c>
      <c r="B7364" s="261" t="s">
        <v>7670</v>
      </c>
      <c r="C7364" s="268" t="s">
        <v>101</v>
      </c>
      <c r="D7364" s="283">
        <v>40.69</v>
      </c>
    </row>
    <row r="7365" spans="1:4">
      <c r="A7365" s="268">
        <v>96241</v>
      </c>
      <c r="B7365" s="261" t="s">
        <v>7671</v>
      </c>
      <c r="C7365" s="268" t="s">
        <v>101</v>
      </c>
      <c r="D7365" s="283">
        <v>30.6</v>
      </c>
    </row>
    <row r="7366" spans="1:4">
      <c r="A7366" s="268">
        <v>96242</v>
      </c>
      <c r="B7366" s="261" t="s">
        <v>7672</v>
      </c>
      <c r="C7366" s="268" t="s">
        <v>101</v>
      </c>
      <c r="D7366" s="283">
        <v>8.08</v>
      </c>
    </row>
    <row r="7367" spans="1:4">
      <c r="A7367" s="268">
        <v>96243</v>
      </c>
      <c r="B7367" s="261" t="s">
        <v>7673</v>
      </c>
      <c r="C7367" s="268" t="s">
        <v>101</v>
      </c>
      <c r="D7367" s="283">
        <v>38.25</v>
      </c>
    </row>
    <row r="7368" spans="1:4">
      <c r="A7368" s="268">
        <v>96244</v>
      </c>
      <c r="B7368" s="261" t="s">
        <v>7674</v>
      </c>
      <c r="C7368" s="268" t="s">
        <v>101</v>
      </c>
      <c r="D7368" s="283">
        <v>17.78</v>
      </c>
    </row>
    <row r="7369" spans="1:4">
      <c r="A7369" s="268">
        <v>88400</v>
      </c>
      <c r="B7369" s="261" t="s">
        <v>7675</v>
      </c>
      <c r="C7369" s="268" t="s">
        <v>101</v>
      </c>
      <c r="D7369" s="283">
        <v>0.86</v>
      </c>
    </row>
    <row r="7370" spans="1:4">
      <c r="A7370" s="268">
        <v>88401</v>
      </c>
      <c r="B7370" s="261" t="s">
        <v>7676</v>
      </c>
      <c r="C7370" s="268" t="s">
        <v>101</v>
      </c>
      <c r="D7370" s="283">
        <v>0.2</v>
      </c>
    </row>
    <row r="7371" spans="1:4">
      <c r="A7371" s="268">
        <v>88402</v>
      </c>
      <c r="B7371" s="261" t="s">
        <v>7677</v>
      </c>
      <c r="C7371" s="268" t="s">
        <v>101</v>
      </c>
      <c r="D7371" s="283">
        <v>0.94</v>
      </c>
    </row>
    <row r="7372" spans="1:4">
      <c r="A7372" s="268">
        <v>88403</v>
      </c>
      <c r="B7372" s="261" t="s">
        <v>7678</v>
      </c>
      <c r="C7372" s="268" t="s">
        <v>101</v>
      </c>
      <c r="D7372" s="283">
        <v>1.89</v>
      </c>
    </row>
    <row r="7373" spans="1:4">
      <c r="A7373" s="268">
        <v>88387</v>
      </c>
      <c r="B7373" s="261" t="s">
        <v>7679</v>
      </c>
      <c r="C7373" s="268" t="s">
        <v>101</v>
      </c>
      <c r="D7373" s="283">
        <v>0.91</v>
      </c>
    </row>
    <row r="7374" spans="1:4">
      <c r="A7374" s="268">
        <v>88389</v>
      </c>
      <c r="B7374" s="261" t="s">
        <v>7680</v>
      </c>
      <c r="C7374" s="268" t="s">
        <v>101</v>
      </c>
      <c r="D7374" s="283">
        <v>0.21</v>
      </c>
    </row>
    <row r="7375" spans="1:4">
      <c r="A7375" s="268">
        <v>88390</v>
      </c>
      <c r="B7375" s="261" t="s">
        <v>7681</v>
      </c>
      <c r="C7375" s="268" t="s">
        <v>101</v>
      </c>
      <c r="D7375" s="283">
        <v>1</v>
      </c>
    </row>
    <row r="7376" spans="1:4">
      <c r="A7376" s="268">
        <v>88391</v>
      </c>
      <c r="B7376" s="261" t="s">
        <v>7682</v>
      </c>
      <c r="C7376" s="268" t="s">
        <v>101</v>
      </c>
      <c r="D7376" s="283">
        <v>3.16</v>
      </c>
    </row>
    <row r="7377" spans="1:4">
      <c r="A7377" s="268">
        <v>88394</v>
      </c>
      <c r="B7377" s="261" t="s">
        <v>7683</v>
      </c>
      <c r="C7377" s="268" t="s">
        <v>101</v>
      </c>
      <c r="D7377" s="283">
        <v>1.08</v>
      </c>
    </row>
    <row r="7378" spans="1:4">
      <c r="A7378" s="268">
        <v>88395</v>
      </c>
      <c r="B7378" s="261" t="s">
        <v>7684</v>
      </c>
      <c r="C7378" s="268" t="s">
        <v>101</v>
      </c>
      <c r="D7378" s="283">
        <v>0.25</v>
      </c>
    </row>
    <row r="7379" spans="1:4">
      <c r="A7379" s="268">
        <v>88396</v>
      </c>
      <c r="B7379" s="261" t="s">
        <v>7685</v>
      </c>
      <c r="C7379" s="268" t="s">
        <v>101</v>
      </c>
      <c r="D7379" s="283">
        <v>1.19</v>
      </c>
    </row>
    <row r="7380" spans="1:4">
      <c r="A7380" s="268">
        <v>88397</v>
      </c>
      <c r="B7380" s="261" t="s">
        <v>7686</v>
      </c>
      <c r="C7380" s="268" t="s">
        <v>101</v>
      </c>
      <c r="D7380" s="283">
        <v>4.7300000000000004</v>
      </c>
    </row>
    <row r="7381" spans="1:4">
      <c r="A7381" s="268">
        <v>90633</v>
      </c>
      <c r="B7381" s="261" t="s">
        <v>7687</v>
      </c>
      <c r="C7381" s="268" t="s">
        <v>101</v>
      </c>
      <c r="D7381" s="283">
        <v>4.33</v>
      </c>
    </row>
    <row r="7382" spans="1:4">
      <c r="A7382" s="268">
        <v>90634</v>
      </c>
      <c r="B7382" s="261" t="s">
        <v>7688</v>
      </c>
      <c r="C7382" s="268" t="s">
        <v>101</v>
      </c>
      <c r="D7382" s="283">
        <v>1</v>
      </c>
    </row>
    <row r="7383" spans="1:4">
      <c r="A7383" s="268">
        <v>90635</v>
      </c>
      <c r="B7383" s="261" t="s">
        <v>7689</v>
      </c>
      <c r="C7383" s="268" t="s">
        <v>101</v>
      </c>
      <c r="D7383" s="283">
        <v>4.74</v>
      </c>
    </row>
    <row r="7384" spans="1:4">
      <c r="A7384" s="268">
        <v>90636</v>
      </c>
      <c r="B7384" s="261" t="s">
        <v>7690</v>
      </c>
      <c r="C7384" s="268" t="s">
        <v>101</v>
      </c>
      <c r="D7384" s="283">
        <v>6.32</v>
      </c>
    </row>
    <row r="7385" spans="1:4">
      <c r="A7385" s="268">
        <v>103238</v>
      </c>
      <c r="B7385" s="261" t="s">
        <v>7691</v>
      </c>
      <c r="C7385" s="268" t="s">
        <v>101</v>
      </c>
      <c r="D7385" s="283">
        <v>0</v>
      </c>
    </row>
    <row r="7386" spans="1:4">
      <c r="A7386" s="268">
        <v>103239</v>
      </c>
      <c r="B7386" s="261" t="s">
        <v>7692</v>
      </c>
      <c r="C7386" s="268" t="s">
        <v>101</v>
      </c>
      <c r="D7386" s="283">
        <v>0</v>
      </c>
    </row>
    <row r="7387" spans="1:4">
      <c r="A7387" s="268">
        <v>103240</v>
      </c>
      <c r="B7387" s="261" t="s">
        <v>7693</v>
      </c>
      <c r="C7387" s="268" t="s">
        <v>101</v>
      </c>
      <c r="D7387" s="283">
        <v>0</v>
      </c>
    </row>
    <row r="7388" spans="1:4">
      <c r="A7388" s="268">
        <v>103241</v>
      </c>
      <c r="B7388" s="261" t="s">
        <v>7694</v>
      </c>
      <c r="C7388" s="268" t="s">
        <v>101</v>
      </c>
      <c r="D7388" s="283">
        <v>11.84</v>
      </c>
    </row>
    <row r="7389" spans="1:4">
      <c r="A7389" s="268">
        <v>88853</v>
      </c>
      <c r="B7389" s="261" t="s">
        <v>7695</v>
      </c>
      <c r="C7389" s="268" t="s">
        <v>101</v>
      </c>
      <c r="D7389" s="283">
        <v>0.16</v>
      </c>
    </row>
    <row r="7390" spans="1:4">
      <c r="A7390" s="268">
        <v>88854</v>
      </c>
      <c r="B7390" s="261" t="s">
        <v>7696</v>
      </c>
      <c r="C7390" s="268" t="s">
        <v>101</v>
      </c>
      <c r="D7390" s="283">
        <v>0.03</v>
      </c>
    </row>
    <row r="7391" spans="1:4">
      <c r="A7391" s="268">
        <v>5692</v>
      </c>
      <c r="B7391" s="261" t="s">
        <v>7697</v>
      </c>
      <c r="C7391" s="268" t="s">
        <v>101</v>
      </c>
      <c r="D7391" s="283">
        <v>0.18</v>
      </c>
    </row>
    <row r="7392" spans="1:4">
      <c r="A7392" s="268">
        <v>5693</v>
      </c>
      <c r="B7392" s="261" t="s">
        <v>7698</v>
      </c>
      <c r="C7392" s="268" t="s">
        <v>101</v>
      </c>
      <c r="D7392" s="283">
        <v>22.6</v>
      </c>
    </row>
    <row r="7393" spans="1:4">
      <c r="A7393" s="268">
        <v>7044</v>
      </c>
      <c r="B7393" s="261" t="s">
        <v>7699</v>
      </c>
      <c r="C7393" s="268" t="s">
        <v>101</v>
      </c>
      <c r="D7393" s="283">
        <v>0.2</v>
      </c>
    </row>
    <row r="7394" spans="1:4">
      <c r="A7394" s="268">
        <v>7045</v>
      </c>
      <c r="B7394" s="261" t="s">
        <v>7700</v>
      </c>
      <c r="C7394" s="268" t="s">
        <v>101</v>
      </c>
      <c r="D7394" s="283">
        <v>0.04</v>
      </c>
    </row>
    <row r="7395" spans="1:4">
      <c r="A7395" s="268">
        <v>7046</v>
      </c>
      <c r="B7395" s="261" t="s">
        <v>7701</v>
      </c>
      <c r="C7395" s="268" t="s">
        <v>101</v>
      </c>
      <c r="D7395" s="283">
        <v>0.22</v>
      </c>
    </row>
    <row r="7396" spans="1:4">
      <c r="A7396" s="268">
        <v>7047</v>
      </c>
      <c r="B7396" s="261" t="s">
        <v>7702</v>
      </c>
      <c r="C7396" s="268" t="s">
        <v>101</v>
      </c>
      <c r="D7396" s="283">
        <v>26.67</v>
      </c>
    </row>
    <row r="7397" spans="1:4">
      <c r="A7397" s="268">
        <v>89228</v>
      </c>
      <c r="B7397" s="261" t="s">
        <v>7703</v>
      </c>
      <c r="C7397" s="268" t="s">
        <v>101</v>
      </c>
      <c r="D7397" s="283">
        <v>47.6</v>
      </c>
    </row>
    <row r="7398" spans="1:4">
      <c r="A7398" s="268">
        <v>89229</v>
      </c>
      <c r="B7398" s="261" t="s">
        <v>7704</v>
      </c>
      <c r="C7398" s="268" t="s">
        <v>101</v>
      </c>
      <c r="D7398" s="283">
        <v>16.77</v>
      </c>
    </row>
    <row r="7399" spans="1:4">
      <c r="A7399" s="268">
        <v>5779</v>
      </c>
      <c r="B7399" s="261" t="s">
        <v>7705</v>
      </c>
      <c r="C7399" s="268" t="s">
        <v>101</v>
      </c>
      <c r="D7399" s="283">
        <v>76.510000000000005</v>
      </c>
    </row>
    <row r="7400" spans="1:4">
      <c r="A7400" s="268">
        <v>53849</v>
      </c>
      <c r="B7400" s="261" t="s">
        <v>7706</v>
      </c>
      <c r="C7400" s="268" t="s">
        <v>101</v>
      </c>
      <c r="D7400" s="283">
        <v>85.47</v>
      </c>
    </row>
    <row r="7401" spans="1:4">
      <c r="A7401" s="268">
        <v>95129</v>
      </c>
      <c r="B7401" s="261" t="s">
        <v>7707</v>
      </c>
      <c r="C7401" s="268" t="s">
        <v>101</v>
      </c>
      <c r="D7401" s="283">
        <v>54.41</v>
      </c>
    </row>
    <row r="7402" spans="1:4">
      <c r="A7402" s="268">
        <v>95130</v>
      </c>
      <c r="B7402" s="261" t="s">
        <v>7708</v>
      </c>
      <c r="C7402" s="268" t="s">
        <v>101</v>
      </c>
      <c r="D7402" s="283">
        <v>19.73</v>
      </c>
    </row>
    <row r="7403" spans="1:4">
      <c r="A7403" s="268">
        <v>95131</v>
      </c>
      <c r="B7403" s="261" t="s">
        <v>7709</v>
      </c>
      <c r="C7403" s="268" t="s">
        <v>101</v>
      </c>
      <c r="D7403" s="283">
        <v>64.05</v>
      </c>
    </row>
    <row r="7404" spans="1:4">
      <c r="A7404" s="268">
        <v>95132</v>
      </c>
      <c r="B7404" s="261" t="s">
        <v>7710</v>
      </c>
      <c r="C7404" s="268" t="s">
        <v>101</v>
      </c>
      <c r="D7404" s="283">
        <v>32.93</v>
      </c>
    </row>
    <row r="7405" spans="1:4">
      <c r="A7405" s="268">
        <v>102982</v>
      </c>
      <c r="B7405" s="261" t="s">
        <v>7711</v>
      </c>
      <c r="C7405" s="268" t="s">
        <v>101</v>
      </c>
      <c r="D7405" s="283">
        <v>0</v>
      </c>
    </row>
    <row r="7406" spans="1:4">
      <c r="A7406" s="268">
        <v>102983</v>
      </c>
      <c r="B7406" s="261" t="s">
        <v>7712</v>
      </c>
      <c r="C7406" s="268" t="s">
        <v>101</v>
      </c>
      <c r="D7406" s="283">
        <v>0</v>
      </c>
    </row>
    <row r="7407" spans="1:4">
      <c r="A7407" s="268">
        <v>102984</v>
      </c>
      <c r="B7407" s="261" t="s">
        <v>7713</v>
      </c>
      <c r="C7407" s="268" t="s">
        <v>101</v>
      </c>
      <c r="D7407" s="283">
        <v>0</v>
      </c>
    </row>
    <row r="7408" spans="1:4">
      <c r="A7408" s="268">
        <v>102985</v>
      </c>
      <c r="B7408" s="261" t="s">
        <v>7714</v>
      </c>
      <c r="C7408" s="268" t="s">
        <v>101</v>
      </c>
      <c r="D7408" s="283">
        <v>15.27</v>
      </c>
    </row>
    <row r="7409" spans="1:4">
      <c r="A7409" s="268">
        <v>92956</v>
      </c>
      <c r="B7409" s="261" t="s">
        <v>7715</v>
      </c>
      <c r="C7409" s="268" t="s">
        <v>101</v>
      </c>
      <c r="D7409" s="283">
        <v>4.24</v>
      </c>
    </row>
    <row r="7410" spans="1:4">
      <c r="A7410" s="268">
        <v>92957</v>
      </c>
      <c r="B7410" s="261" t="s">
        <v>7716</v>
      </c>
      <c r="C7410" s="268" t="s">
        <v>101</v>
      </c>
      <c r="D7410" s="283">
        <v>0.98</v>
      </c>
    </row>
    <row r="7411" spans="1:4">
      <c r="A7411" s="268">
        <v>92958</v>
      </c>
      <c r="B7411" s="261" t="s">
        <v>7717</v>
      </c>
      <c r="C7411" s="268" t="s">
        <v>101</v>
      </c>
      <c r="D7411" s="283">
        <v>4.6399999999999997</v>
      </c>
    </row>
    <row r="7412" spans="1:4">
      <c r="A7412" s="268">
        <v>92959</v>
      </c>
      <c r="B7412" s="261" t="s">
        <v>7718</v>
      </c>
      <c r="C7412" s="268" t="s">
        <v>101</v>
      </c>
      <c r="D7412" s="283">
        <v>9.4700000000000006</v>
      </c>
    </row>
    <row r="7413" spans="1:4">
      <c r="A7413" s="268">
        <v>102858</v>
      </c>
      <c r="B7413" s="261" t="s">
        <v>7719</v>
      </c>
      <c r="C7413" s="268" t="s">
        <v>101</v>
      </c>
      <c r="D7413" s="283">
        <v>0</v>
      </c>
    </row>
    <row r="7414" spans="1:4">
      <c r="A7414" s="268">
        <v>102859</v>
      </c>
      <c r="B7414" s="261" t="s">
        <v>7720</v>
      </c>
      <c r="C7414" s="268" t="s">
        <v>101</v>
      </c>
      <c r="D7414" s="283">
        <v>0</v>
      </c>
    </row>
    <row r="7415" spans="1:4">
      <c r="A7415" s="268">
        <v>102860</v>
      </c>
      <c r="B7415" s="261" t="s">
        <v>7721</v>
      </c>
      <c r="C7415" s="268" t="s">
        <v>101</v>
      </c>
      <c r="D7415" s="283">
        <v>0</v>
      </c>
    </row>
    <row r="7416" spans="1:4">
      <c r="A7416" s="268">
        <v>102861</v>
      </c>
      <c r="B7416" s="261" t="s">
        <v>7722</v>
      </c>
      <c r="C7416" s="268" t="s">
        <v>101</v>
      </c>
      <c r="D7416" s="283">
        <v>1.26</v>
      </c>
    </row>
    <row r="7417" spans="1:4">
      <c r="A7417" s="268">
        <v>93404</v>
      </c>
      <c r="B7417" s="261" t="s">
        <v>7723</v>
      </c>
      <c r="C7417" s="268" t="s">
        <v>101</v>
      </c>
      <c r="D7417" s="283">
        <v>7.75</v>
      </c>
    </row>
    <row r="7418" spans="1:4">
      <c r="A7418" s="268">
        <v>93405</v>
      </c>
      <c r="B7418" s="261" t="s">
        <v>7724</v>
      </c>
      <c r="C7418" s="268" t="s">
        <v>101</v>
      </c>
      <c r="D7418" s="283">
        <v>1.98</v>
      </c>
    </row>
    <row r="7419" spans="1:4">
      <c r="A7419" s="268">
        <v>93406</v>
      </c>
      <c r="B7419" s="261" t="s">
        <v>7725</v>
      </c>
      <c r="C7419" s="268" t="s">
        <v>101</v>
      </c>
      <c r="D7419" s="283">
        <v>9.3000000000000007</v>
      </c>
    </row>
    <row r="7420" spans="1:4">
      <c r="A7420" s="268">
        <v>93407</v>
      </c>
      <c r="B7420" s="261" t="s">
        <v>7726</v>
      </c>
      <c r="C7420" s="268" t="s">
        <v>101</v>
      </c>
      <c r="D7420" s="283">
        <v>48.14</v>
      </c>
    </row>
    <row r="7421" spans="1:4">
      <c r="A7421" s="268">
        <v>102936</v>
      </c>
      <c r="B7421" s="261" t="s">
        <v>7727</v>
      </c>
      <c r="C7421" s="268" t="s">
        <v>101</v>
      </c>
      <c r="D7421" s="283">
        <v>0</v>
      </c>
    </row>
    <row r="7422" spans="1:4">
      <c r="A7422" s="268">
        <v>102937</v>
      </c>
      <c r="B7422" s="261" t="s">
        <v>7728</v>
      </c>
      <c r="C7422" s="268" t="s">
        <v>101</v>
      </c>
      <c r="D7422" s="283">
        <v>0</v>
      </c>
    </row>
    <row r="7423" spans="1:4">
      <c r="A7423" s="268">
        <v>102938</v>
      </c>
      <c r="B7423" s="261" t="s">
        <v>7729</v>
      </c>
      <c r="C7423" s="268" t="s">
        <v>101</v>
      </c>
      <c r="D7423" s="283">
        <v>0</v>
      </c>
    </row>
    <row r="7424" spans="1:4">
      <c r="A7424" s="268">
        <v>102939</v>
      </c>
      <c r="B7424" s="261" t="s">
        <v>7730</v>
      </c>
      <c r="C7424" s="268" t="s">
        <v>101</v>
      </c>
      <c r="D7424" s="283">
        <v>9.44</v>
      </c>
    </row>
    <row r="7425" spans="1:4">
      <c r="A7425" s="268">
        <v>103159</v>
      </c>
      <c r="B7425" s="261" t="s">
        <v>7731</v>
      </c>
      <c r="C7425" s="268" t="s">
        <v>101</v>
      </c>
      <c r="D7425" s="283">
        <v>0</v>
      </c>
    </row>
    <row r="7426" spans="1:4">
      <c r="A7426" s="268">
        <v>103160</v>
      </c>
      <c r="B7426" s="261" t="s">
        <v>7732</v>
      </c>
      <c r="C7426" s="268" t="s">
        <v>101</v>
      </c>
      <c r="D7426" s="283">
        <v>0</v>
      </c>
    </row>
    <row r="7427" spans="1:4">
      <c r="A7427" s="268">
        <v>103161</v>
      </c>
      <c r="B7427" s="261" t="s">
        <v>7733</v>
      </c>
      <c r="C7427" s="268" t="s">
        <v>101</v>
      </c>
      <c r="D7427" s="283">
        <v>0</v>
      </c>
    </row>
    <row r="7428" spans="1:4">
      <c r="A7428" s="268">
        <v>103162</v>
      </c>
      <c r="B7428" s="261" t="s">
        <v>7734</v>
      </c>
      <c r="C7428" s="268" t="s">
        <v>101</v>
      </c>
      <c r="D7428" s="283">
        <v>0.67</v>
      </c>
    </row>
    <row r="7429" spans="1:4">
      <c r="A7429" s="268">
        <v>103153</v>
      </c>
      <c r="B7429" s="261" t="s">
        <v>7735</v>
      </c>
      <c r="C7429" s="268" t="s">
        <v>101</v>
      </c>
      <c r="D7429" s="283">
        <v>0</v>
      </c>
    </row>
    <row r="7430" spans="1:4">
      <c r="A7430" s="268">
        <v>103154</v>
      </c>
      <c r="B7430" s="261" t="s">
        <v>7736</v>
      </c>
      <c r="C7430" s="268" t="s">
        <v>101</v>
      </c>
      <c r="D7430" s="283">
        <v>0</v>
      </c>
    </row>
    <row r="7431" spans="1:4">
      <c r="A7431" s="268">
        <v>103155</v>
      </c>
      <c r="B7431" s="261" t="s">
        <v>7737</v>
      </c>
      <c r="C7431" s="268" t="s">
        <v>101</v>
      </c>
      <c r="D7431" s="283">
        <v>0</v>
      </c>
    </row>
    <row r="7432" spans="1:4">
      <c r="A7432" s="268">
        <v>103156</v>
      </c>
      <c r="B7432" s="261" t="s">
        <v>7738</v>
      </c>
      <c r="C7432" s="268" t="s">
        <v>101</v>
      </c>
      <c r="D7432" s="283">
        <v>2.4</v>
      </c>
    </row>
    <row r="7433" spans="1:4">
      <c r="A7433" s="268">
        <v>103171</v>
      </c>
      <c r="B7433" s="261" t="s">
        <v>7739</v>
      </c>
      <c r="C7433" s="268" t="s">
        <v>101</v>
      </c>
      <c r="D7433" s="283">
        <v>0</v>
      </c>
    </row>
    <row r="7434" spans="1:4">
      <c r="A7434" s="268">
        <v>103172</v>
      </c>
      <c r="B7434" s="261" t="s">
        <v>7740</v>
      </c>
      <c r="C7434" s="268" t="s">
        <v>101</v>
      </c>
      <c r="D7434" s="283">
        <v>0</v>
      </c>
    </row>
    <row r="7435" spans="1:4">
      <c r="A7435" s="268">
        <v>103173</v>
      </c>
      <c r="B7435" s="261" t="s">
        <v>7741</v>
      </c>
      <c r="C7435" s="268" t="s">
        <v>101</v>
      </c>
      <c r="D7435" s="283">
        <v>0</v>
      </c>
    </row>
    <row r="7436" spans="1:4">
      <c r="A7436" s="268">
        <v>103174</v>
      </c>
      <c r="B7436" s="261" t="s">
        <v>7742</v>
      </c>
      <c r="C7436" s="268" t="s">
        <v>101</v>
      </c>
      <c r="D7436" s="283">
        <v>1.91</v>
      </c>
    </row>
    <row r="7437" spans="1:4">
      <c r="A7437" s="268">
        <v>103177</v>
      </c>
      <c r="B7437" s="261" t="s">
        <v>7743</v>
      </c>
      <c r="C7437" s="268" t="s">
        <v>101</v>
      </c>
      <c r="D7437" s="283">
        <v>0</v>
      </c>
    </row>
    <row r="7438" spans="1:4">
      <c r="A7438" s="268">
        <v>103178</v>
      </c>
      <c r="B7438" s="261" t="s">
        <v>7744</v>
      </c>
      <c r="C7438" s="268" t="s">
        <v>101</v>
      </c>
      <c r="D7438" s="283">
        <v>0</v>
      </c>
    </row>
    <row r="7439" spans="1:4">
      <c r="A7439" s="268">
        <v>103179</v>
      </c>
      <c r="B7439" s="261" t="s">
        <v>7745</v>
      </c>
      <c r="C7439" s="268" t="s">
        <v>101</v>
      </c>
      <c r="D7439" s="283">
        <v>0</v>
      </c>
    </row>
    <row r="7440" spans="1:4">
      <c r="A7440" s="268">
        <v>103180</v>
      </c>
      <c r="B7440" s="261" t="s">
        <v>7746</v>
      </c>
      <c r="C7440" s="268" t="s">
        <v>101</v>
      </c>
      <c r="D7440" s="283">
        <v>4.41</v>
      </c>
    </row>
    <row r="7441" spans="1:4">
      <c r="A7441" s="268">
        <v>103165</v>
      </c>
      <c r="B7441" s="261" t="s">
        <v>7747</v>
      </c>
      <c r="C7441" s="268" t="s">
        <v>101</v>
      </c>
      <c r="D7441" s="283">
        <v>0</v>
      </c>
    </row>
    <row r="7442" spans="1:4">
      <c r="A7442" s="268">
        <v>103166</v>
      </c>
      <c r="B7442" s="261" t="s">
        <v>7748</v>
      </c>
      <c r="C7442" s="268" t="s">
        <v>101</v>
      </c>
      <c r="D7442" s="283">
        <v>0</v>
      </c>
    </row>
    <row r="7443" spans="1:4">
      <c r="A7443" s="268">
        <v>103167</v>
      </c>
      <c r="B7443" s="261" t="s">
        <v>7749</v>
      </c>
      <c r="C7443" s="268" t="s">
        <v>101</v>
      </c>
      <c r="D7443" s="283">
        <v>0</v>
      </c>
    </row>
    <row r="7444" spans="1:4">
      <c r="A7444" s="268">
        <v>103168</v>
      </c>
      <c r="B7444" s="261" t="s">
        <v>7750</v>
      </c>
      <c r="C7444" s="268" t="s">
        <v>101</v>
      </c>
      <c r="D7444" s="283">
        <v>0.76</v>
      </c>
    </row>
    <row r="7445" spans="1:4">
      <c r="A7445" s="268">
        <v>102864</v>
      </c>
      <c r="B7445" s="261" t="s">
        <v>7751</v>
      </c>
      <c r="C7445" s="268" t="s">
        <v>101</v>
      </c>
      <c r="D7445" s="283">
        <v>0</v>
      </c>
    </row>
    <row r="7446" spans="1:4">
      <c r="A7446" s="268">
        <v>102865</v>
      </c>
      <c r="B7446" s="261" t="s">
        <v>7752</v>
      </c>
      <c r="C7446" s="268" t="s">
        <v>101</v>
      </c>
      <c r="D7446" s="283">
        <v>0</v>
      </c>
    </row>
    <row r="7447" spans="1:4">
      <c r="A7447" s="268">
        <v>102866</v>
      </c>
      <c r="B7447" s="261" t="s">
        <v>7753</v>
      </c>
      <c r="C7447" s="268" t="s">
        <v>101</v>
      </c>
      <c r="D7447" s="283">
        <v>0</v>
      </c>
    </row>
    <row r="7448" spans="1:4">
      <c r="A7448" s="268">
        <v>102867</v>
      </c>
      <c r="B7448" s="261" t="s">
        <v>7754</v>
      </c>
      <c r="C7448" s="268" t="s">
        <v>101</v>
      </c>
      <c r="D7448" s="283">
        <v>0.68</v>
      </c>
    </row>
    <row r="7449" spans="1:4">
      <c r="A7449" s="268">
        <v>106321</v>
      </c>
      <c r="B7449" s="261" t="s">
        <v>7755</v>
      </c>
      <c r="C7449" s="268" t="s">
        <v>101</v>
      </c>
      <c r="D7449" s="283">
        <v>0</v>
      </c>
    </row>
    <row r="7450" spans="1:4">
      <c r="A7450" s="268">
        <v>106322</v>
      </c>
      <c r="B7450" s="261" t="s">
        <v>7756</v>
      </c>
      <c r="C7450" s="268" t="s">
        <v>101</v>
      </c>
      <c r="D7450" s="283">
        <v>0</v>
      </c>
    </row>
    <row r="7451" spans="1:4">
      <c r="A7451" s="268">
        <v>106323</v>
      </c>
      <c r="B7451" s="261" t="s">
        <v>7757</v>
      </c>
      <c r="C7451" s="268" t="s">
        <v>101</v>
      </c>
      <c r="D7451" s="283">
        <v>0</v>
      </c>
    </row>
    <row r="7452" spans="1:4">
      <c r="A7452" s="268">
        <v>106324</v>
      </c>
      <c r="B7452" s="261" t="s">
        <v>7758</v>
      </c>
      <c r="C7452" s="268" t="s">
        <v>101</v>
      </c>
      <c r="D7452" s="283">
        <v>0.63</v>
      </c>
    </row>
    <row r="7453" spans="1:4">
      <c r="A7453" s="268">
        <v>92108</v>
      </c>
      <c r="B7453" s="261" t="s">
        <v>7759</v>
      </c>
      <c r="C7453" s="268" t="s">
        <v>101</v>
      </c>
      <c r="D7453" s="283">
        <v>1.01</v>
      </c>
    </row>
    <row r="7454" spans="1:4">
      <c r="A7454" s="268">
        <v>92109</v>
      </c>
      <c r="B7454" s="261" t="s">
        <v>7760</v>
      </c>
      <c r="C7454" s="268" t="s">
        <v>101</v>
      </c>
      <c r="D7454" s="283">
        <v>0.23</v>
      </c>
    </row>
    <row r="7455" spans="1:4">
      <c r="A7455" s="268">
        <v>92110</v>
      </c>
      <c r="B7455" s="261" t="s">
        <v>7761</v>
      </c>
      <c r="C7455" s="268" t="s">
        <v>101</v>
      </c>
      <c r="D7455" s="283">
        <v>1.26</v>
      </c>
    </row>
    <row r="7456" spans="1:4">
      <c r="A7456" s="268">
        <v>92111</v>
      </c>
      <c r="B7456" s="261" t="s">
        <v>7762</v>
      </c>
      <c r="C7456" s="268" t="s">
        <v>101</v>
      </c>
      <c r="D7456" s="283">
        <v>1.26</v>
      </c>
    </row>
    <row r="7457" spans="1:4">
      <c r="A7457" s="268">
        <v>90670</v>
      </c>
      <c r="B7457" s="261" t="s">
        <v>7763</v>
      </c>
      <c r="C7457" s="268" t="s">
        <v>101</v>
      </c>
      <c r="D7457" s="283">
        <v>244.13</v>
      </c>
    </row>
    <row r="7458" spans="1:4">
      <c r="A7458" s="268">
        <v>90671</v>
      </c>
      <c r="B7458" s="261" t="s">
        <v>7764</v>
      </c>
      <c r="C7458" s="268" t="s">
        <v>101</v>
      </c>
      <c r="D7458" s="283">
        <v>65.5</v>
      </c>
    </row>
    <row r="7459" spans="1:4">
      <c r="A7459" s="268">
        <v>90672</v>
      </c>
      <c r="B7459" s="261" t="s">
        <v>7765</v>
      </c>
      <c r="C7459" s="268" t="s">
        <v>101</v>
      </c>
      <c r="D7459" s="283">
        <v>305.51</v>
      </c>
    </row>
    <row r="7460" spans="1:4">
      <c r="A7460" s="268">
        <v>90673</v>
      </c>
      <c r="B7460" s="261" t="s">
        <v>7766</v>
      </c>
      <c r="C7460" s="268" t="s">
        <v>101</v>
      </c>
      <c r="D7460" s="283">
        <v>122.13</v>
      </c>
    </row>
    <row r="7461" spans="1:4">
      <c r="A7461" s="268">
        <v>93220</v>
      </c>
      <c r="B7461" s="261" t="s">
        <v>7767</v>
      </c>
      <c r="C7461" s="268" t="s">
        <v>101</v>
      </c>
      <c r="D7461" s="283">
        <v>374.34</v>
      </c>
    </row>
    <row r="7462" spans="1:4">
      <c r="A7462" s="268">
        <v>93221</v>
      </c>
      <c r="B7462" s="261" t="s">
        <v>7768</v>
      </c>
      <c r="C7462" s="268" t="s">
        <v>101</v>
      </c>
      <c r="D7462" s="283">
        <v>100.43</v>
      </c>
    </row>
    <row r="7463" spans="1:4">
      <c r="A7463" s="268">
        <v>93222</v>
      </c>
      <c r="B7463" s="261" t="s">
        <v>7769</v>
      </c>
      <c r="C7463" s="268" t="s">
        <v>101</v>
      </c>
      <c r="D7463" s="283">
        <v>468.45</v>
      </c>
    </row>
    <row r="7464" spans="1:4">
      <c r="A7464" s="268">
        <v>93223</v>
      </c>
      <c r="B7464" s="261" t="s">
        <v>7770</v>
      </c>
      <c r="C7464" s="268" t="s">
        <v>101</v>
      </c>
      <c r="D7464" s="283">
        <v>159.53</v>
      </c>
    </row>
    <row r="7465" spans="1:4">
      <c r="A7465" s="268">
        <v>104691</v>
      </c>
      <c r="B7465" s="261" t="s">
        <v>7771</v>
      </c>
      <c r="C7465" s="268" t="s">
        <v>101</v>
      </c>
      <c r="D7465" s="283">
        <v>0.97</v>
      </c>
    </row>
    <row r="7466" spans="1:4">
      <c r="A7466" s="268">
        <v>104692</v>
      </c>
      <c r="B7466" s="261" t="s">
        <v>7772</v>
      </c>
      <c r="C7466" s="268" t="s">
        <v>101</v>
      </c>
      <c r="D7466" s="283">
        <v>0.22</v>
      </c>
    </row>
    <row r="7467" spans="1:4">
      <c r="A7467" s="268">
        <v>104693</v>
      </c>
      <c r="B7467" s="261" t="s">
        <v>7773</v>
      </c>
      <c r="C7467" s="268" t="s">
        <v>101</v>
      </c>
      <c r="D7467" s="283">
        <v>1.21</v>
      </c>
    </row>
    <row r="7468" spans="1:4">
      <c r="A7468" s="268">
        <v>104694</v>
      </c>
      <c r="B7468" s="261" t="s">
        <v>7774</v>
      </c>
      <c r="C7468" s="268" t="s">
        <v>101</v>
      </c>
      <c r="D7468" s="283">
        <v>2.15</v>
      </c>
    </row>
    <row r="7469" spans="1:4">
      <c r="A7469" s="268">
        <v>90676</v>
      </c>
      <c r="B7469" s="261" t="s">
        <v>7775</v>
      </c>
      <c r="C7469" s="268" t="s">
        <v>101</v>
      </c>
      <c r="D7469" s="283">
        <v>99.42</v>
      </c>
    </row>
    <row r="7470" spans="1:4">
      <c r="A7470" s="268">
        <v>91021</v>
      </c>
      <c r="B7470" s="261" t="s">
        <v>7776</v>
      </c>
      <c r="C7470" s="268" t="s">
        <v>101</v>
      </c>
      <c r="D7470" s="283">
        <v>12.15</v>
      </c>
    </row>
    <row r="7471" spans="1:4">
      <c r="A7471" s="268">
        <v>90677</v>
      </c>
      <c r="B7471" s="261" t="s">
        <v>7777</v>
      </c>
      <c r="C7471" s="268" t="s">
        <v>101</v>
      </c>
      <c r="D7471" s="283">
        <v>30.01</v>
      </c>
    </row>
    <row r="7472" spans="1:4">
      <c r="A7472" s="268">
        <v>90678</v>
      </c>
      <c r="B7472" s="261" t="s">
        <v>7778</v>
      </c>
      <c r="C7472" s="268" t="s">
        <v>101</v>
      </c>
      <c r="D7472" s="283">
        <v>138.93</v>
      </c>
    </row>
    <row r="7473" spans="1:4">
      <c r="A7473" s="268">
        <v>90679</v>
      </c>
      <c r="B7473" s="261" t="s">
        <v>7779</v>
      </c>
      <c r="C7473" s="268" t="s">
        <v>101</v>
      </c>
      <c r="D7473" s="283">
        <v>93.66</v>
      </c>
    </row>
    <row r="7474" spans="1:4">
      <c r="A7474" s="268">
        <v>102870</v>
      </c>
      <c r="B7474" s="261" t="s">
        <v>7780</v>
      </c>
      <c r="C7474" s="268" t="s">
        <v>101</v>
      </c>
      <c r="D7474" s="283">
        <v>356.04</v>
      </c>
    </row>
    <row r="7475" spans="1:4">
      <c r="A7475" s="268">
        <v>102871</v>
      </c>
      <c r="B7475" s="261" t="s">
        <v>7781</v>
      </c>
      <c r="C7475" s="268" t="s">
        <v>101</v>
      </c>
      <c r="D7475" s="283">
        <v>96.19</v>
      </c>
    </row>
    <row r="7476" spans="1:4">
      <c r="A7476" s="268">
        <v>102872</v>
      </c>
      <c r="B7476" s="261" t="s">
        <v>7782</v>
      </c>
      <c r="C7476" s="268" t="s">
        <v>101</v>
      </c>
      <c r="D7476" s="283">
        <v>445.55</v>
      </c>
    </row>
    <row r="7477" spans="1:4">
      <c r="A7477" s="268">
        <v>102873</v>
      </c>
      <c r="B7477" s="261" t="s">
        <v>7783</v>
      </c>
      <c r="C7477" s="268" t="s">
        <v>101</v>
      </c>
      <c r="D7477" s="283">
        <v>122.13</v>
      </c>
    </row>
    <row r="7478" spans="1:4">
      <c r="A7478" s="268">
        <v>102960</v>
      </c>
      <c r="B7478" s="261" t="s">
        <v>7784</v>
      </c>
      <c r="C7478" s="268" t="s">
        <v>101</v>
      </c>
      <c r="D7478" s="283">
        <v>172.79</v>
      </c>
    </row>
    <row r="7479" spans="1:4">
      <c r="A7479" s="268">
        <v>102961</v>
      </c>
      <c r="B7479" s="261" t="s">
        <v>7785</v>
      </c>
      <c r="C7479" s="268" t="s">
        <v>101</v>
      </c>
      <c r="D7479" s="283">
        <v>46.68</v>
      </c>
    </row>
    <row r="7480" spans="1:4">
      <c r="A7480" s="268">
        <v>102962</v>
      </c>
      <c r="B7480" s="261" t="s">
        <v>7786</v>
      </c>
      <c r="C7480" s="268" t="s">
        <v>101</v>
      </c>
      <c r="D7480" s="283">
        <v>162.09</v>
      </c>
    </row>
    <row r="7481" spans="1:4">
      <c r="A7481" s="268">
        <v>102963</v>
      </c>
      <c r="B7481" s="261" t="s">
        <v>7787</v>
      </c>
      <c r="C7481" s="268" t="s">
        <v>101</v>
      </c>
      <c r="D7481" s="283">
        <v>86.57</v>
      </c>
    </row>
    <row r="7482" spans="1:4">
      <c r="A7482" s="268">
        <v>90621</v>
      </c>
      <c r="B7482" s="261" t="s">
        <v>7788</v>
      </c>
      <c r="C7482" s="268" t="s">
        <v>101</v>
      </c>
      <c r="D7482" s="283">
        <v>2.48</v>
      </c>
    </row>
    <row r="7483" spans="1:4">
      <c r="A7483" s="268">
        <v>90622</v>
      </c>
      <c r="B7483" s="261" t="s">
        <v>7789</v>
      </c>
      <c r="C7483" s="268" t="s">
        <v>101</v>
      </c>
      <c r="D7483" s="283">
        <v>0.56999999999999995</v>
      </c>
    </row>
    <row r="7484" spans="1:4">
      <c r="A7484" s="268">
        <v>90623</v>
      </c>
      <c r="B7484" s="261" t="s">
        <v>7790</v>
      </c>
      <c r="C7484" s="268" t="s">
        <v>101</v>
      </c>
      <c r="D7484" s="283">
        <v>3.11</v>
      </c>
    </row>
    <row r="7485" spans="1:4">
      <c r="A7485" s="268">
        <v>90624</v>
      </c>
      <c r="B7485" s="261" t="s">
        <v>7791</v>
      </c>
      <c r="C7485" s="268" t="s">
        <v>101</v>
      </c>
      <c r="D7485" s="283">
        <v>3.16</v>
      </c>
    </row>
    <row r="7486" spans="1:4">
      <c r="A7486" s="268">
        <v>102876</v>
      </c>
      <c r="B7486" s="261" t="s">
        <v>7792</v>
      </c>
      <c r="C7486" s="268" t="s">
        <v>101</v>
      </c>
      <c r="D7486" s="283">
        <v>494.78</v>
      </c>
    </row>
    <row r="7487" spans="1:4">
      <c r="A7487" s="268">
        <v>102877</v>
      </c>
      <c r="B7487" s="261" t="s">
        <v>7793</v>
      </c>
      <c r="C7487" s="268" t="s">
        <v>101</v>
      </c>
      <c r="D7487" s="283">
        <v>133.66999999999999</v>
      </c>
    </row>
    <row r="7488" spans="1:4">
      <c r="A7488" s="268">
        <v>102878</v>
      </c>
      <c r="B7488" s="261" t="s">
        <v>7794</v>
      </c>
      <c r="C7488" s="268" t="s">
        <v>101</v>
      </c>
      <c r="D7488" s="283">
        <v>619.17999999999995</v>
      </c>
    </row>
    <row r="7489" spans="1:4">
      <c r="A7489" s="268">
        <v>102879</v>
      </c>
      <c r="B7489" s="261" t="s">
        <v>7795</v>
      </c>
      <c r="C7489" s="268" t="s">
        <v>101</v>
      </c>
      <c r="D7489" s="283">
        <v>183.3</v>
      </c>
    </row>
    <row r="7490" spans="1:4">
      <c r="A7490" s="268">
        <v>103220</v>
      </c>
      <c r="B7490" s="261" t="s">
        <v>7796</v>
      </c>
      <c r="C7490" s="268" t="s">
        <v>101</v>
      </c>
      <c r="D7490" s="283">
        <v>151.31</v>
      </c>
    </row>
    <row r="7491" spans="1:4">
      <c r="A7491" s="268">
        <v>103221</v>
      </c>
      <c r="B7491" s="261" t="s">
        <v>7797</v>
      </c>
      <c r="C7491" s="268" t="s">
        <v>101</v>
      </c>
      <c r="D7491" s="283">
        <v>40.880000000000003</v>
      </c>
    </row>
    <row r="7492" spans="1:4">
      <c r="A7492" s="268">
        <v>103222</v>
      </c>
      <c r="B7492" s="261" t="s">
        <v>7798</v>
      </c>
      <c r="C7492" s="268" t="s">
        <v>101</v>
      </c>
      <c r="D7492" s="283">
        <v>189.36</v>
      </c>
    </row>
    <row r="7493" spans="1:4">
      <c r="A7493" s="268">
        <v>103223</v>
      </c>
      <c r="B7493" s="261" t="s">
        <v>7799</v>
      </c>
      <c r="C7493" s="268" t="s">
        <v>101</v>
      </c>
      <c r="D7493" s="283">
        <v>35.799999999999997</v>
      </c>
    </row>
    <row r="7494" spans="1:4">
      <c r="A7494" s="268">
        <v>103232</v>
      </c>
      <c r="B7494" s="261" t="s">
        <v>7800</v>
      </c>
      <c r="C7494" s="268" t="s">
        <v>101</v>
      </c>
      <c r="D7494" s="283">
        <v>474.73</v>
      </c>
    </row>
    <row r="7495" spans="1:4">
      <c r="A7495" s="268">
        <v>103233</v>
      </c>
      <c r="B7495" s="261" t="s">
        <v>7801</v>
      </c>
      <c r="C7495" s="268" t="s">
        <v>101</v>
      </c>
      <c r="D7495" s="283">
        <v>128.25</v>
      </c>
    </row>
    <row r="7496" spans="1:4">
      <c r="A7496" s="268">
        <v>103234</v>
      </c>
      <c r="B7496" s="261" t="s">
        <v>7802</v>
      </c>
      <c r="C7496" s="268" t="s">
        <v>101</v>
      </c>
      <c r="D7496" s="283">
        <v>623.48</v>
      </c>
    </row>
    <row r="7497" spans="1:4">
      <c r="A7497" s="268">
        <v>103235</v>
      </c>
      <c r="B7497" s="261" t="s">
        <v>7803</v>
      </c>
      <c r="C7497" s="268" t="s">
        <v>101</v>
      </c>
      <c r="D7497" s="283">
        <v>104.83</v>
      </c>
    </row>
    <row r="7498" spans="1:4">
      <c r="A7498" s="268">
        <v>103228</v>
      </c>
      <c r="B7498" s="261" t="s">
        <v>7804</v>
      </c>
      <c r="C7498" s="268" t="s">
        <v>101</v>
      </c>
      <c r="D7498" s="283">
        <v>434.42</v>
      </c>
    </row>
    <row r="7499" spans="1:4">
      <c r="A7499" s="268">
        <v>103226</v>
      </c>
      <c r="B7499" s="261" t="s">
        <v>7805</v>
      </c>
      <c r="C7499" s="268" t="s">
        <v>101</v>
      </c>
      <c r="D7499" s="283">
        <v>347.15</v>
      </c>
    </row>
    <row r="7500" spans="1:4">
      <c r="A7500" s="268">
        <v>103227</v>
      </c>
      <c r="B7500" s="261" t="s">
        <v>7806</v>
      </c>
      <c r="C7500" s="268" t="s">
        <v>101</v>
      </c>
      <c r="D7500" s="283">
        <v>93.78</v>
      </c>
    </row>
    <row r="7501" spans="1:4">
      <c r="A7501" s="268">
        <v>103229</v>
      </c>
      <c r="B7501" s="261" t="s">
        <v>7807</v>
      </c>
      <c r="C7501" s="268" t="s">
        <v>101</v>
      </c>
      <c r="D7501" s="283">
        <v>88.9</v>
      </c>
    </row>
    <row r="7502" spans="1:4">
      <c r="A7502" s="268">
        <v>102972</v>
      </c>
      <c r="B7502" s="261" t="s">
        <v>7808</v>
      </c>
      <c r="C7502" s="268" t="s">
        <v>101</v>
      </c>
      <c r="D7502" s="283">
        <v>92.23</v>
      </c>
    </row>
    <row r="7503" spans="1:4">
      <c r="A7503" s="268">
        <v>102973</v>
      </c>
      <c r="B7503" s="261" t="s">
        <v>7809</v>
      </c>
      <c r="C7503" s="268" t="s">
        <v>101</v>
      </c>
      <c r="D7503" s="283">
        <v>25.6</v>
      </c>
    </row>
    <row r="7504" spans="1:4">
      <c r="A7504" s="268">
        <v>102974</v>
      </c>
      <c r="B7504" s="261" t="s">
        <v>7810</v>
      </c>
      <c r="C7504" s="268" t="s">
        <v>101</v>
      </c>
      <c r="D7504" s="283">
        <v>86.51</v>
      </c>
    </row>
    <row r="7505" spans="1:4">
      <c r="A7505" s="268">
        <v>96301</v>
      </c>
      <c r="B7505" s="261" t="s">
        <v>7811</v>
      </c>
      <c r="C7505" s="268" t="s">
        <v>101</v>
      </c>
      <c r="D7505" s="283">
        <v>50.16</v>
      </c>
    </row>
    <row r="7506" spans="1:4">
      <c r="A7506" s="268">
        <v>90627</v>
      </c>
      <c r="B7506" s="261" t="s">
        <v>7812</v>
      </c>
      <c r="C7506" s="268" t="s">
        <v>101</v>
      </c>
      <c r="D7506" s="283">
        <v>54.11</v>
      </c>
    </row>
    <row r="7507" spans="1:4">
      <c r="A7507" s="268">
        <v>90628</v>
      </c>
      <c r="B7507" s="261" t="s">
        <v>7813</v>
      </c>
      <c r="C7507" s="268" t="s">
        <v>101</v>
      </c>
      <c r="D7507" s="283">
        <v>14.51</v>
      </c>
    </row>
    <row r="7508" spans="1:4">
      <c r="A7508" s="268">
        <v>90629</v>
      </c>
      <c r="B7508" s="261" t="s">
        <v>7814</v>
      </c>
      <c r="C7508" s="268" t="s">
        <v>101</v>
      </c>
      <c r="D7508" s="283">
        <v>67.72</v>
      </c>
    </row>
    <row r="7509" spans="1:4">
      <c r="A7509" s="268">
        <v>90630</v>
      </c>
      <c r="B7509" s="261" t="s">
        <v>7815</v>
      </c>
      <c r="C7509" s="268" t="s">
        <v>101</v>
      </c>
      <c r="D7509" s="283">
        <v>1.5</v>
      </c>
    </row>
    <row r="7510" spans="1:4">
      <c r="A7510" s="268">
        <v>95704</v>
      </c>
      <c r="B7510" s="261" t="s">
        <v>7816</v>
      </c>
      <c r="C7510" s="268" t="s">
        <v>101</v>
      </c>
      <c r="D7510" s="283">
        <v>54.64</v>
      </c>
    </row>
    <row r="7511" spans="1:4">
      <c r="A7511" s="268">
        <v>95705</v>
      </c>
      <c r="B7511" s="261" t="s">
        <v>7817</v>
      </c>
      <c r="C7511" s="268" t="s">
        <v>101</v>
      </c>
      <c r="D7511" s="283">
        <v>14.66</v>
      </c>
    </row>
    <row r="7512" spans="1:4">
      <c r="A7512" s="268">
        <v>95706</v>
      </c>
      <c r="B7512" s="261" t="s">
        <v>7818</v>
      </c>
      <c r="C7512" s="268" t="s">
        <v>101</v>
      </c>
      <c r="D7512" s="283">
        <v>68.38</v>
      </c>
    </row>
    <row r="7513" spans="1:4">
      <c r="A7513" s="268">
        <v>95707</v>
      </c>
      <c r="B7513" s="261" t="s">
        <v>7819</v>
      </c>
      <c r="C7513" s="268" t="s">
        <v>101</v>
      </c>
      <c r="D7513" s="283">
        <v>4.1399999999999997</v>
      </c>
    </row>
    <row r="7514" spans="1:4">
      <c r="A7514" s="268">
        <v>91273</v>
      </c>
      <c r="B7514" s="261" t="s">
        <v>7820</v>
      </c>
      <c r="C7514" s="268" t="s">
        <v>101</v>
      </c>
      <c r="D7514" s="283">
        <v>0.61</v>
      </c>
    </row>
    <row r="7515" spans="1:4">
      <c r="A7515" s="268">
        <v>91274</v>
      </c>
      <c r="B7515" s="261" t="s">
        <v>7821</v>
      </c>
      <c r="C7515" s="268" t="s">
        <v>101</v>
      </c>
      <c r="D7515" s="283">
        <v>0.16</v>
      </c>
    </row>
    <row r="7516" spans="1:4">
      <c r="A7516" s="268">
        <v>91275</v>
      </c>
      <c r="B7516" s="261" t="s">
        <v>7822</v>
      </c>
      <c r="C7516" s="268" t="s">
        <v>101</v>
      </c>
      <c r="D7516" s="283">
        <v>0.76</v>
      </c>
    </row>
    <row r="7517" spans="1:4">
      <c r="A7517" s="268">
        <v>91276</v>
      </c>
      <c r="B7517" s="261" t="s">
        <v>7823</v>
      </c>
      <c r="C7517" s="268" t="s">
        <v>101</v>
      </c>
      <c r="D7517" s="283">
        <v>9.4600000000000009</v>
      </c>
    </row>
    <row r="7518" spans="1:4">
      <c r="A7518" s="268">
        <v>102882</v>
      </c>
      <c r="B7518" s="261" t="s">
        <v>7824</v>
      </c>
      <c r="C7518" s="268" t="s">
        <v>101</v>
      </c>
      <c r="D7518" s="283">
        <v>0</v>
      </c>
    </row>
    <row r="7519" spans="1:4">
      <c r="A7519" s="268">
        <v>102883</v>
      </c>
      <c r="B7519" s="261" t="s">
        <v>7825</v>
      </c>
      <c r="C7519" s="268" t="s">
        <v>101</v>
      </c>
      <c r="D7519" s="283">
        <v>0</v>
      </c>
    </row>
    <row r="7520" spans="1:4">
      <c r="A7520" s="268">
        <v>102884</v>
      </c>
      <c r="B7520" s="261" t="s">
        <v>7826</v>
      </c>
      <c r="C7520" s="268" t="s">
        <v>101</v>
      </c>
      <c r="D7520" s="283">
        <v>0</v>
      </c>
    </row>
    <row r="7521" spans="1:4">
      <c r="A7521" s="268">
        <v>102885</v>
      </c>
      <c r="B7521" s="261" t="s">
        <v>7827</v>
      </c>
      <c r="C7521" s="268" t="s">
        <v>101</v>
      </c>
      <c r="D7521" s="283">
        <v>1.29</v>
      </c>
    </row>
    <row r="7522" spans="1:4">
      <c r="A7522" s="268">
        <v>95272</v>
      </c>
      <c r="B7522" s="261" t="s">
        <v>7828</v>
      </c>
      <c r="C7522" s="268" t="s">
        <v>101</v>
      </c>
      <c r="D7522" s="283">
        <v>0.6</v>
      </c>
    </row>
    <row r="7523" spans="1:4">
      <c r="A7523" s="268">
        <v>95273</v>
      </c>
      <c r="B7523" s="261" t="s">
        <v>7829</v>
      </c>
      <c r="C7523" s="268" t="s">
        <v>101</v>
      </c>
      <c r="D7523" s="283">
        <v>0.13</v>
      </c>
    </row>
    <row r="7524" spans="1:4">
      <c r="A7524" s="268">
        <v>95274</v>
      </c>
      <c r="B7524" s="261" t="s">
        <v>7830</v>
      </c>
      <c r="C7524" s="268" t="s">
        <v>101</v>
      </c>
      <c r="D7524" s="283">
        <v>0.46</v>
      </c>
    </row>
    <row r="7525" spans="1:4">
      <c r="A7525" s="268">
        <v>95275</v>
      </c>
      <c r="B7525" s="261" t="s">
        <v>7831</v>
      </c>
      <c r="C7525" s="268" t="s">
        <v>101</v>
      </c>
      <c r="D7525" s="283">
        <v>2.56</v>
      </c>
    </row>
    <row r="7526" spans="1:4">
      <c r="A7526" s="268">
        <v>106232</v>
      </c>
      <c r="B7526" s="261" t="s">
        <v>7832</v>
      </c>
      <c r="C7526" s="268" t="s">
        <v>101</v>
      </c>
      <c r="D7526" s="283">
        <v>0</v>
      </c>
    </row>
    <row r="7527" spans="1:4">
      <c r="A7527" s="268">
        <v>106235</v>
      </c>
      <c r="B7527" s="261" t="s">
        <v>7833</v>
      </c>
      <c r="C7527" s="268" t="s">
        <v>101</v>
      </c>
      <c r="D7527" s="283">
        <v>0</v>
      </c>
    </row>
    <row r="7528" spans="1:4">
      <c r="A7528" s="268">
        <v>106233</v>
      </c>
      <c r="B7528" s="261" t="s">
        <v>7834</v>
      </c>
      <c r="C7528" s="268" t="s">
        <v>101</v>
      </c>
      <c r="D7528" s="283">
        <v>0</v>
      </c>
    </row>
    <row r="7529" spans="1:4">
      <c r="A7529" s="268">
        <v>106234</v>
      </c>
      <c r="B7529" s="261" t="s">
        <v>7835</v>
      </c>
      <c r="C7529" s="268" t="s">
        <v>101</v>
      </c>
      <c r="D7529" s="283">
        <v>0</v>
      </c>
    </row>
    <row r="7530" spans="1:4">
      <c r="A7530" s="268">
        <v>106236</v>
      </c>
      <c r="B7530" s="261" t="s">
        <v>7836</v>
      </c>
      <c r="C7530" s="268" t="s">
        <v>101</v>
      </c>
      <c r="D7530" s="283">
        <v>158.06</v>
      </c>
    </row>
    <row r="7531" spans="1:4">
      <c r="A7531" s="268">
        <v>88419</v>
      </c>
      <c r="B7531" s="261" t="s">
        <v>7837</v>
      </c>
      <c r="C7531" s="268" t="s">
        <v>101</v>
      </c>
      <c r="D7531" s="283">
        <v>5.63</v>
      </c>
    </row>
    <row r="7532" spans="1:4">
      <c r="A7532" s="268">
        <v>88422</v>
      </c>
      <c r="B7532" s="261" t="s">
        <v>7838</v>
      </c>
      <c r="C7532" s="268" t="s">
        <v>101</v>
      </c>
      <c r="D7532" s="283">
        <v>1.3</v>
      </c>
    </row>
    <row r="7533" spans="1:4">
      <c r="A7533" s="268">
        <v>88425</v>
      </c>
      <c r="B7533" s="261" t="s">
        <v>7839</v>
      </c>
      <c r="C7533" s="268" t="s">
        <v>101</v>
      </c>
      <c r="D7533" s="283">
        <v>7.04</v>
      </c>
    </row>
    <row r="7534" spans="1:4">
      <c r="A7534" s="268">
        <v>88427</v>
      </c>
      <c r="B7534" s="261" t="s">
        <v>7840</v>
      </c>
      <c r="C7534" s="268" t="s">
        <v>101</v>
      </c>
      <c r="D7534" s="283">
        <v>1.07</v>
      </c>
    </row>
    <row r="7535" spans="1:4">
      <c r="A7535" s="268">
        <v>88434</v>
      </c>
      <c r="B7535" s="261" t="s">
        <v>7841</v>
      </c>
      <c r="C7535" s="268" t="s">
        <v>101</v>
      </c>
      <c r="D7535" s="283">
        <v>7.46</v>
      </c>
    </row>
    <row r="7536" spans="1:4">
      <c r="A7536" s="268">
        <v>88435</v>
      </c>
      <c r="B7536" s="261" t="s">
        <v>7842</v>
      </c>
      <c r="C7536" s="268" t="s">
        <v>101</v>
      </c>
      <c r="D7536" s="283">
        <v>1.72</v>
      </c>
    </row>
    <row r="7537" spans="1:4">
      <c r="A7537" s="268">
        <v>88436</v>
      </c>
      <c r="B7537" s="261" t="s">
        <v>7843</v>
      </c>
      <c r="C7537" s="268" t="s">
        <v>101</v>
      </c>
      <c r="D7537" s="283">
        <v>9.33</v>
      </c>
    </row>
    <row r="7538" spans="1:4">
      <c r="A7538" s="268">
        <v>88437</v>
      </c>
      <c r="B7538" s="261" t="s">
        <v>7844</v>
      </c>
      <c r="C7538" s="268" t="s">
        <v>101</v>
      </c>
      <c r="D7538" s="283">
        <v>1.07</v>
      </c>
    </row>
    <row r="7539" spans="1:4">
      <c r="A7539" s="268">
        <v>90664</v>
      </c>
      <c r="B7539" s="261" t="s">
        <v>7845</v>
      </c>
      <c r="C7539" s="268" t="s">
        <v>101</v>
      </c>
      <c r="D7539" s="283">
        <v>7.06</v>
      </c>
    </row>
    <row r="7540" spans="1:4">
      <c r="A7540" s="268">
        <v>90665</v>
      </c>
      <c r="B7540" s="261" t="s">
        <v>7846</v>
      </c>
      <c r="C7540" s="268" t="s">
        <v>101</v>
      </c>
      <c r="D7540" s="283">
        <v>1.88</v>
      </c>
    </row>
    <row r="7541" spans="1:4">
      <c r="A7541" s="268">
        <v>90666</v>
      </c>
      <c r="B7541" s="261" t="s">
        <v>7847</v>
      </c>
      <c r="C7541" s="268" t="s">
        <v>101</v>
      </c>
      <c r="D7541" s="283">
        <v>8.84</v>
      </c>
    </row>
    <row r="7542" spans="1:4">
      <c r="A7542" s="268">
        <v>90667</v>
      </c>
      <c r="B7542" s="261" t="s">
        <v>7848</v>
      </c>
      <c r="C7542" s="268" t="s">
        <v>101</v>
      </c>
      <c r="D7542" s="283">
        <v>15.27</v>
      </c>
    </row>
    <row r="7543" spans="1:4">
      <c r="A7543" s="268">
        <v>102977</v>
      </c>
      <c r="B7543" s="261" t="s">
        <v>7849</v>
      </c>
      <c r="C7543" s="268" t="s">
        <v>101</v>
      </c>
      <c r="D7543" s="283">
        <v>0</v>
      </c>
    </row>
    <row r="7544" spans="1:4">
      <c r="A7544" s="268">
        <v>102978</v>
      </c>
      <c r="B7544" s="261" t="s">
        <v>7850</v>
      </c>
      <c r="C7544" s="268" t="s">
        <v>101</v>
      </c>
      <c r="D7544" s="283">
        <v>0</v>
      </c>
    </row>
    <row r="7545" spans="1:4">
      <c r="A7545" s="268">
        <v>102979</v>
      </c>
      <c r="B7545" s="261" t="s">
        <v>7851</v>
      </c>
      <c r="C7545" s="268" t="s">
        <v>101</v>
      </c>
      <c r="D7545" s="283">
        <v>0</v>
      </c>
    </row>
    <row r="7546" spans="1:4">
      <c r="A7546" s="268">
        <v>95217</v>
      </c>
      <c r="B7546" s="261" t="s">
        <v>7852</v>
      </c>
      <c r="C7546" s="268" t="s">
        <v>101</v>
      </c>
      <c r="D7546" s="283">
        <v>0.63</v>
      </c>
    </row>
    <row r="7547" spans="1:4">
      <c r="A7547" s="268">
        <v>89130</v>
      </c>
      <c r="B7547" s="261" t="s">
        <v>7853</v>
      </c>
      <c r="C7547" s="268" t="s">
        <v>101</v>
      </c>
      <c r="D7547" s="283">
        <v>51.63</v>
      </c>
    </row>
    <row r="7548" spans="1:4">
      <c r="A7548" s="268">
        <v>89131</v>
      </c>
      <c r="B7548" s="261" t="s">
        <v>7854</v>
      </c>
      <c r="C7548" s="268" t="s">
        <v>101</v>
      </c>
      <c r="D7548" s="283">
        <v>13.64</v>
      </c>
    </row>
    <row r="7549" spans="1:4">
      <c r="A7549" s="268">
        <v>53861</v>
      </c>
      <c r="B7549" s="261" t="s">
        <v>7855</v>
      </c>
      <c r="C7549" s="268" t="s">
        <v>101</v>
      </c>
      <c r="D7549" s="283">
        <v>64.540000000000006</v>
      </c>
    </row>
    <row r="7550" spans="1:4">
      <c r="A7550" s="268">
        <v>5787</v>
      </c>
      <c r="B7550" s="261" t="s">
        <v>7856</v>
      </c>
      <c r="C7550" s="268" t="s">
        <v>101</v>
      </c>
      <c r="D7550" s="283">
        <v>71.849999999999994</v>
      </c>
    </row>
    <row r="7551" spans="1:4">
      <c r="A7551" s="268">
        <v>89128</v>
      </c>
      <c r="B7551" s="261" t="s">
        <v>7857</v>
      </c>
      <c r="C7551" s="268" t="s">
        <v>101</v>
      </c>
      <c r="D7551" s="283">
        <v>37.24</v>
      </c>
    </row>
    <row r="7552" spans="1:4">
      <c r="A7552" s="268">
        <v>89129</v>
      </c>
      <c r="B7552" s="261" t="s">
        <v>7858</v>
      </c>
      <c r="C7552" s="268" t="s">
        <v>101</v>
      </c>
      <c r="D7552" s="283">
        <v>9.84</v>
      </c>
    </row>
    <row r="7553" spans="1:4">
      <c r="A7553" s="268">
        <v>53857</v>
      </c>
      <c r="B7553" s="261" t="s">
        <v>7859</v>
      </c>
      <c r="C7553" s="268" t="s">
        <v>101</v>
      </c>
      <c r="D7553" s="283">
        <v>46.55</v>
      </c>
    </row>
    <row r="7554" spans="1:4">
      <c r="A7554" s="268">
        <v>53858</v>
      </c>
      <c r="B7554" s="261" t="s">
        <v>7860</v>
      </c>
      <c r="C7554" s="268" t="s">
        <v>101</v>
      </c>
      <c r="D7554" s="283">
        <v>46.68</v>
      </c>
    </row>
    <row r="7555" spans="1:4">
      <c r="A7555" s="268">
        <v>102888</v>
      </c>
      <c r="B7555" s="261" t="s">
        <v>7861</v>
      </c>
      <c r="C7555" s="268" t="s">
        <v>101</v>
      </c>
      <c r="D7555" s="283">
        <v>0</v>
      </c>
    </row>
    <row r="7556" spans="1:4">
      <c r="A7556" s="268">
        <v>102889</v>
      </c>
      <c r="B7556" s="261" t="s">
        <v>7862</v>
      </c>
      <c r="C7556" s="268" t="s">
        <v>101</v>
      </c>
      <c r="D7556" s="283">
        <v>0</v>
      </c>
    </row>
    <row r="7557" spans="1:4">
      <c r="A7557" s="268">
        <v>102890</v>
      </c>
      <c r="B7557" s="261" t="s">
        <v>7863</v>
      </c>
      <c r="C7557" s="268" t="s">
        <v>101</v>
      </c>
      <c r="D7557" s="283">
        <v>0</v>
      </c>
    </row>
    <row r="7558" spans="1:4">
      <c r="A7558" s="268">
        <v>102891</v>
      </c>
      <c r="B7558" s="261" t="s">
        <v>7864</v>
      </c>
      <c r="C7558" s="268" t="s">
        <v>101</v>
      </c>
      <c r="D7558" s="283">
        <v>1.29</v>
      </c>
    </row>
    <row r="7559" spans="1:4">
      <c r="A7559" s="268">
        <v>89246</v>
      </c>
      <c r="B7559" s="261" t="s">
        <v>7865</v>
      </c>
      <c r="C7559" s="268" t="s">
        <v>101</v>
      </c>
      <c r="D7559" s="283">
        <v>253.75</v>
      </c>
    </row>
    <row r="7560" spans="1:4">
      <c r="A7560" s="268">
        <v>89247</v>
      </c>
      <c r="B7560" s="261" t="s">
        <v>7866</v>
      </c>
      <c r="C7560" s="268" t="s">
        <v>101</v>
      </c>
      <c r="D7560" s="283">
        <v>77.7</v>
      </c>
    </row>
    <row r="7561" spans="1:4">
      <c r="A7561" s="268">
        <v>89248</v>
      </c>
      <c r="B7561" s="261" t="s">
        <v>7867</v>
      </c>
      <c r="C7561" s="268" t="s">
        <v>101</v>
      </c>
      <c r="D7561" s="283">
        <v>452.62</v>
      </c>
    </row>
    <row r="7562" spans="1:4">
      <c r="A7562" s="268">
        <v>89249</v>
      </c>
      <c r="B7562" s="261" t="s">
        <v>7868</v>
      </c>
      <c r="C7562" s="268" t="s">
        <v>101</v>
      </c>
      <c r="D7562" s="283">
        <v>384.68</v>
      </c>
    </row>
    <row r="7563" spans="1:4">
      <c r="A7563" s="268">
        <v>102954</v>
      </c>
      <c r="B7563" s="261" t="s">
        <v>7869</v>
      </c>
      <c r="C7563" s="268" t="s">
        <v>101</v>
      </c>
      <c r="D7563" s="283">
        <v>0</v>
      </c>
    </row>
    <row r="7564" spans="1:4">
      <c r="A7564" s="268">
        <v>104727</v>
      </c>
      <c r="B7564" s="261" t="s">
        <v>7870</v>
      </c>
      <c r="C7564" s="268" t="s">
        <v>101</v>
      </c>
      <c r="D7564" s="283">
        <v>0</v>
      </c>
    </row>
    <row r="7565" spans="1:4">
      <c r="A7565" s="268">
        <v>102956</v>
      </c>
      <c r="B7565" s="261" t="s">
        <v>7871</v>
      </c>
      <c r="C7565" s="268" t="s">
        <v>101</v>
      </c>
      <c r="D7565" s="283">
        <v>0</v>
      </c>
    </row>
    <row r="7566" spans="1:4">
      <c r="A7566" s="268">
        <v>102957</v>
      </c>
      <c r="B7566" s="261" t="s">
        <v>7872</v>
      </c>
      <c r="C7566" s="268" t="s">
        <v>101</v>
      </c>
      <c r="D7566" s="283">
        <v>40.14</v>
      </c>
    </row>
    <row r="7567" spans="1:4">
      <c r="A7567" s="268">
        <v>88859</v>
      </c>
      <c r="B7567" s="261" t="s">
        <v>7873</v>
      </c>
      <c r="C7567" s="268" t="s">
        <v>101</v>
      </c>
      <c r="D7567" s="283">
        <v>23.23</v>
      </c>
    </row>
    <row r="7568" spans="1:4">
      <c r="A7568" s="268">
        <v>88860</v>
      </c>
      <c r="B7568" s="261" t="s">
        <v>7874</v>
      </c>
      <c r="C7568" s="268" t="s">
        <v>101</v>
      </c>
      <c r="D7568" s="283">
        <v>6.14</v>
      </c>
    </row>
    <row r="7569" spans="1:4">
      <c r="A7569" s="268">
        <v>5667</v>
      </c>
      <c r="B7569" s="261" t="s">
        <v>7875</v>
      </c>
      <c r="C7569" s="268" t="s">
        <v>101</v>
      </c>
      <c r="D7569" s="283">
        <v>29.04</v>
      </c>
    </row>
    <row r="7570" spans="1:4">
      <c r="A7570" s="268">
        <v>5668</v>
      </c>
      <c r="B7570" s="261" t="s">
        <v>7876</v>
      </c>
      <c r="C7570" s="268" t="s">
        <v>101</v>
      </c>
      <c r="D7570" s="283">
        <v>46.8</v>
      </c>
    </row>
    <row r="7571" spans="1:4">
      <c r="A7571" s="268">
        <v>89011</v>
      </c>
      <c r="B7571" s="261" t="s">
        <v>7877</v>
      </c>
      <c r="C7571" s="268" t="s">
        <v>101</v>
      </c>
      <c r="D7571" s="283">
        <v>25.2</v>
      </c>
    </row>
    <row r="7572" spans="1:4">
      <c r="A7572" s="268">
        <v>89012</v>
      </c>
      <c r="B7572" s="261" t="s">
        <v>7878</v>
      </c>
      <c r="C7572" s="268" t="s">
        <v>101</v>
      </c>
      <c r="D7572" s="283">
        <v>6.66</v>
      </c>
    </row>
    <row r="7573" spans="1:4">
      <c r="A7573" s="268">
        <v>5735</v>
      </c>
      <c r="B7573" s="261" t="s">
        <v>7879</v>
      </c>
      <c r="C7573" s="268" t="s">
        <v>101</v>
      </c>
      <c r="D7573" s="283">
        <v>31.5</v>
      </c>
    </row>
    <row r="7574" spans="1:4">
      <c r="A7574" s="268">
        <v>5736</v>
      </c>
      <c r="B7574" s="261" t="s">
        <v>7880</v>
      </c>
      <c r="C7574" s="268" t="s">
        <v>101</v>
      </c>
      <c r="D7574" s="283">
        <v>42.64</v>
      </c>
    </row>
    <row r="7575" spans="1:4">
      <c r="A7575" s="268">
        <v>88857</v>
      </c>
      <c r="B7575" s="261" t="s">
        <v>7881</v>
      </c>
      <c r="C7575" s="268" t="s">
        <v>101</v>
      </c>
      <c r="D7575" s="283">
        <v>26.12</v>
      </c>
    </row>
    <row r="7576" spans="1:4">
      <c r="A7576" s="268">
        <v>88858</v>
      </c>
      <c r="B7576" s="261" t="s">
        <v>7882</v>
      </c>
      <c r="C7576" s="268" t="s">
        <v>101</v>
      </c>
      <c r="D7576" s="283">
        <v>6.9</v>
      </c>
    </row>
    <row r="7577" spans="1:4">
      <c r="A7577" s="268">
        <v>5664</v>
      </c>
      <c r="B7577" s="261" t="s">
        <v>7883</v>
      </c>
      <c r="C7577" s="268" t="s">
        <v>101</v>
      </c>
      <c r="D7577" s="283">
        <v>32.65</v>
      </c>
    </row>
    <row r="7578" spans="1:4">
      <c r="A7578" s="268">
        <v>53786</v>
      </c>
      <c r="B7578" s="261" t="s">
        <v>7884</v>
      </c>
      <c r="C7578" s="268" t="s">
        <v>101</v>
      </c>
      <c r="D7578" s="283">
        <v>52.11</v>
      </c>
    </row>
    <row r="7579" spans="1:4">
      <c r="A7579" s="268">
        <v>7038</v>
      </c>
      <c r="B7579" s="261" t="s">
        <v>7885</v>
      </c>
      <c r="C7579" s="268" t="s">
        <v>101</v>
      </c>
      <c r="D7579" s="283">
        <v>47.43</v>
      </c>
    </row>
    <row r="7580" spans="1:4">
      <c r="A7580" s="268">
        <v>7039</v>
      </c>
      <c r="B7580" s="261" t="s">
        <v>7886</v>
      </c>
      <c r="C7580" s="268" t="s">
        <v>101</v>
      </c>
      <c r="D7580" s="283">
        <v>12.72</v>
      </c>
    </row>
    <row r="7581" spans="1:4">
      <c r="A7581" s="268">
        <v>7040</v>
      </c>
      <c r="B7581" s="261" t="s">
        <v>7887</v>
      </c>
      <c r="C7581" s="268" t="s">
        <v>101</v>
      </c>
      <c r="D7581" s="283">
        <v>59.36</v>
      </c>
    </row>
    <row r="7582" spans="1:4">
      <c r="A7582" s="268">
        <v>55263</v>
      </c>
      <c r="B7582" s="261" t="s">
        <v>7888</v>
      </c>
      <c r="C7582" s="268" t="s">
        <v>101</v>
      </c>
      <c r="D7582" s="283">
        <v>65.8</v>
      </c>
    </row>
    <row r="7583" spans="1:4">
      <c r="A7583" s="268">
        <v>96460</v>
      </c>
      <c r="B7583" s="261" t="s">
        <v>7889</v>
      </c>
      <c r="C7583" s="268" t="s">
        <v>101</v>
      </c>
      <c r="D7583" s="283">
        <v>50.35</v>
      </c>
    </row>
    <row r="7584" spans="1:4">
      <c r="A7584" s="268">
        <v>96459</v>
      </c>
      <c r="B7584" s="261" t="s">
        <v>7890</v>
      </c>
      <c r="C7584" s="268" t="s">
        <v>101</v>
      </c>
      <c r="D7584" s="283">
        <v>13.5</v>
      </c>
    </row>
    <row r="7585" spans="1:4">
      <c r="A7585" s="268">
        <v>96458</v>
      </c>
      <c r="B7585" s="261" t="s">
        <v>7891</v>
      </c>
      <c r="C7585" s="268" t="s">
        <v>101</v>
      </c>
      <c r="D7585" s="283">
        <v>63.01</v>
      </c>
    </row>
    <row r="7586" spans="1:4">
      <c r="A7586" s="268">
        <v>96457</v>
      </c>
      <c r="B7586" s="261" t="s">
        <v>7892</v>
      </c>
      <c r="C7586" s="268" t="s">
        <v>101</v>
      </c>
      <c r="D7586" s="283">
        <v>65.19</v>
      </c>
    </row>
    <row r="7587" spans="1:4">
      <c r="A7587" s="268">
        <v>7051</v>
      </c>
      <c r="B7587" s="261" t="s">
        <v>7893</v>
      </c>
      <c r="C7587" s="268" t="s">
        <v>101</v>
      </c>
      <c r="D7587" s="283">
        <v>42.07</v>
      </c>
    </row>
    <row r="7588" spans="1:4">
      <c r="A7588" s="268">
        <v>7052</v>
      </c>
      <c r="B7588" s="261" t="s">
        <v>7894</v>
      </c>
      <c r="C7588" s="268" t="s">
        <v>101</v>
      </c>
      <c r="D7588" s="283">
        <v>11.36</v>
      </c>
    </row>
    <row r="7589" spans="1:4">
      <c r="A7589" s="268">
        <v>7053</v>
      </c>
      <c r="B7589" s="261" t="s">
        <v>7895</v>
      </c>
      <c r="C7589" s="268" t="s">
        <v>101</v>
      </c>
      <c r="D7589" s="283">
        <v>52.65</v>
      </c>
    </row>
    <row r="7590" spans="1:4">
      <c r="A7590" s="268">
        <v>7054</v>
      </c>
      <c r="B7590" s="261" t="s">
        <v>7896</v>
      </c>
      <c r="C7590" s="268" t="s">
        <v>101</v>
      </c>
      <c r="D7590" s="283">
        <v>91.16</v>
      </c>
    </row>
    <row r="7591" spans="1:4">
      <c r="A7591" s="268">
        <v>95627</v>
      </c>
      <c r="B7591" s="261" t="s">
        <v>7897</v>
      </c>
      <c r="C7591" s="268" t="s">
        <v>101</v>
      </c>
      <c r="D7591" s="283">
        <v>45.4</v>
      </c>
    </row>
    <row r="7592" spans="1:4">
      <c r="A7592" s="268">
        <v>95628</v>
      </c>
      <c r="B7592" s="261" t="s">
        <v>7898</v>
      </c>
      <c r="C7592" s="268" t="s">
        <v>101</v>
      </c>
      <c r="D7592" s="283">
        <v>12.18</v>
      </c>
    </row>
    <row r="7593" spans="1:4">
      <c r="A7593" s="268">
        <v>95629</v>
      </c>
      <c r="B7593" s="261" t="s">
        <v>7899</v>
      </c>
      <c r="C7593" s="268" t="s">
        <v>101</v>
      </c>
      <c r="D7593" s="283">
        <v>56.81</v>
      </c>
    </row>
    <row r="7594" spans="1:4">
      <c r="A7594" s="268">
        <v>95630</v>
      </c>
      <c r="B7594" s="261" t="s">
        <v>7900</v>
      </c>
      <c r="C7594" s="268" t="s">
        <v>101</v>
      </c>
      <c r="D7594" s="283">
        <v>91.16</v>
      </c>
    </row>
    <row r="7595" spans="1:4">
      <c r="A7595" s="268">
        <v>89210</v>
      </c>
      <c r="B7595" s="261" t="s">
        <v>7901</v>
      </c>
      <c r="C7595" s="268" t="s">
        <v>101</v>
      </c>
      <c r="D7595" s="283">
        <v>30.35</v>
      </c>
    </row>
    <row r="7596" spans="1:4">
      <c r="A7596" s="268">
        <v>89211</v>
      </c>
      <c r="B7596" s="261" t="s">
        <v>7902</v>
      </c>
      <c r="C7596" s="268" t="s">
        <v>101</v>
      </c>
      <c r="D7596" s="283">
        <v>8.14</v>
      </c>
    </row>
    <row r="7597" spans="1:4">
      <c r="A7597" s="268">
        <v>5674</v>
      </c>
      <c r="B7597" s="261" t="s">
        <v>7903</v>
      </c>
      <c r="C7597" s="268" t="s">
        <v>101</v>
      </c>
      <c r="D7597" s="283">
        <v>37.979999999999997</v>
      </c>
    </row>
    <row r="7598" spans="1:4">
      <c r="A7598" s="268">
        <v>53788</v>
      </c>
      <c r="B7598" s="261" t="s">
        <v>7904</v>
      </c>
      <c r="C7598" s="268" t="s">
        <v>101</v>
      </c>
      <c r="D7598" s="283">
        <v>58.35</v>
      </c>
    </row>
    <row r="7599" spans="1:4">
      <c r="A7599" s="268">
        <v>73309</v>
      </c>
      <c r="B7599" s="261" t="s">
        <v>7905</v>
      </c>
      <c r="C7599" s="268" t="s">
        <v>101</v>
      </c>
      <c r="D7599" s="283">
        <v>31.55</v>
      </c>
    </row>
    <row r="7600" spans="1:4">
      <c r="A7600" s="268">
        <v>73313</v>
      </c>
      <c r="B7600" s="261" t="s">
        <v>7906</v>
      </c>
      <c r="C7600" s="268" t="s">
        <v>101</v>
      </c>
      <c r="D7600" s="283">
        <v>8.52</v>
      </c>
    </row>
    <row r="7601" spans="1:4">
      <c r="A7601" s="268">
        <v>5089</v>
      </c>
      <c r="B7601" s="261" t="s">
        <v>7907</v>
      </c>
      <c r="C7601" s="268" t="s">
        <v>101</v>
      </c>
      <c r="D7601" s="283">
        <v>39.49</v>
      </c>
    </row>
    <row r="7602" spans="1:4">
      <c r="A7602" s="268">
        <v>73315</v>
      </c>
      <c r="B7602" s="261" t="s">
        <v>7908</v>
      </c>
      <c r="C7602" s="268" t="s">
        <v>101</v>
      </c>
      <c r="D7602" s="283">
        <v>58.35</v>
      </c>
    </row>
    <row r="7603" spans="1:4">
      <c r="A7603" s="268">
        <v>5738</v>
      </c>
      <c r="B7603" s="261" t="s">
        <v>7909</v>
      </c>
      <c r="C7603" s="268" t="s">
        <v>101</v>
      </c>
      <c r="D7603" s="283">
        <v>41.47</v>
      </c>
    </row>
    <row r="7604" spans="1:4">
      <c r="A7604" s="268">
        <v>93239</v>
      </c>
      <c r="B7604" s="261" t="s">
        <v>7910</v>
      </c>
      <c r="C7604" s="268" t="s">
        <v>101</v>
      </c>
      <c r="D7604" s="283">
        <v>11.12</v>
      </c>
    </row>
    <row r="7605" spans="1:4">
      <c r="A7605" s="268">
        <v>5739</v>
      </c>
      <c r="B7605" s="261" t="s">
        <v>7911</v>
      </c>
      <c r="C7605" s="268" t="s">
        <v>101</v>
      </c>
      <c r="D7605" s="283">
        <v>51.9</v>
      </c>
    </row>
    <row r="7606" spans="1:4">
      <c r="A7606" s="268">
        <v>93240</v>
      </c>
      <c r="B7606" s="261" t="s">
        <v>7912</v>
      </c>
      <c r="C7606" s="268" t="s">
        <v>101</v>
      </c>
      <c r="D7606" s="283">
        <v>12.22</v>
      </c>
    </row>
    <row r="7607" spans="1:4">
      <c r="A7607" s="268">
        <v>53818</v>
      </c>
      <c r="B7607" s="261" t="s">
        <v>7913</v>
      </c>
      <c r="C7607" s="268" t="s">
        <v>101</v>
      </c>
      <c r="D7607" s="283">
        <v>9.16</v>
      </c>
    </row>
    <row r="7608" spans="1:4">
      <c r="A7608" s="268">
        <v>93238</v>
      </c>
      <c r="B7608" s="261" t="s">
        <v>7914</v>
      </c>
      <c r="C7608" s="268" t="s">
        <v>101</v>
      </c>
      <c r="D7608" s="283">
        <v>2.4500000000000002</v>
      </c>
    </row>
    <row r="7609" spans="1:4">
      <c r="A7609" s="268">
        <v>5727</v>
      </c>
      <c r="B7609" s="261" t="s">
        <v>7915</v>
      </c>
      <c r="C7609" s="268" t="s">
        <v>101</v>
      </c>
      <c r="D7609" s="283">
        <v>11.46</v>
      </c>
    </row>
    <row r="7610" spans="1:4">
      <c r="A7610" s="268">
        <v>89280</v>
      </c>
      <c r="B7610" s="261" t="s">
        <v>7916</v>
      </c>
      <c r="C7610" s="268" t="s">
        <v>101</v>
      </c>
      <c r="D7610" s="283">
        <v>37.270000000000003</v>
      </c>
    </row>
    <row r="7611" spans="1:4">
      <c r="A7611" s="268">
        <v>89281</v>
      </c>
      <c r="B7611" s="261" t="s">
        <v>7917</v>
      </c>
      <c r="C7611" s="268" t="s">
        <v>101</v>
      </c>
      <c r="D7611" s="283">
        <v>9.99</v>
      </c>
    </row>
    <row r="7612" spans="1:4">
      <c r="A7612" s="268">
        <v>5729</v>
      </c>
      <c r="B7612" s="261" t="s">
        <v>7918</v>
      </c>
      <c r="C7612" s="268" t="s">
        <v>101</v>
      </c>
      <c r="D7612" s="283">
        <v>46.64</v>
      </c>
    </row>
    <row r="7613" spans="1:4">
      <c r="A7613" s="268">
        <v>5730</v>
      </c>
      <c r="B7613" s="261" t="s">
        <v>7919</v>
      </c>
      <c r="C7613" s="268" t="s">
        <v>101</v>
      </c>
      <c r="D7613" s="283">
        <v>41.73</v>
      </c>
    </row>
    <row r="7614" spans="1:4">
      <c r="A7614" s="268">
        <v>95266</v>
      </c>
      <c r="B7614" s="261" t="s">
        <v>7920</v>
      </c>
      <c r="C7614" s="268" t="s">
        <v>101</v>
      </c>
      <c r="D7614" s="283">
        <v>0.61</v>
      </c>
    </row>
    <row r="7615" spans="1:4">
      <c r="A7615" s="268">
        <v>95267</v>
      </c>
      <c r="B7615" s="261" t="s">
        <v>7921</v>
      </c>
      <c r="C7615" s="268" t="s">
        <v>101</v>
      </c>
      <c r="D7615" s="283">
        <v>0.12</v>
      </c>
    </row>
    <row r="7616" spans="1:4">
      <c r="A7616" s="268">
        <v>95268</v>
      </c>
      <c r="B7616" s="261" t="s">
        <v>7922</v>
      </c>
      <c r="C7616" s="268" t="s">
        <v>101</v>
      </c>
      <c r="D7616" s="283">
        <v>0.59</v>
      </c>
    </row>
    <row r="7617" spans="1:4">
      <c r="A7617" s="268">
        <v>95269</v>
      </c>
      <c r="B7617" s="261" t="s">
        <v>7923</v>
      </c>
      <c r="C7617" s="268" t="s">
        <v>101</v>
      </c>
      <c r="D7617" s="283">
        <v>9.4600000000000009</v>
      </c>
    </row>
    <row r="7618" spans="1:4">
      <c r="A7618" s="268">
        <v>91688</v>
      </c>
      <c r="B7618" s="261" t="s">
        <v>7924</v>
      </c>
      <c r="C7618" s="268" t="s">
        <v>101</v>
      </c>
      <c r="D7618" s="283">
        <v>0.09</v>
      </c>
    </row>
    <row r="7619" spans="1:4">
      <c r="A7619" s="268">
        <v>91689</v>
      </c>
      <c r="B7619" s="261" t="s">
        <v>7925</v>
      </c>
      <c r="C7619" s="268" t="s">
        <v>101</v>
      </c>
      <c r="D7619" s="283">
        <v>0.01</v>
      </c>
    </row>
    <row r="7620" spans="1:4">
      <c r="A7620" s="268">
        <v>91690</v>
      </c>
      <c r="B7620" s="261" t="s">
        <v>7926</v>
      </c>
      <c r="C7620" s="268" t="s">
        <v>101</v>
      </c>
      <c r="D7620" s="283">
        <v>0.06</v>
      </c>
    </row>
    <row r="7621" spans="1:4">
      <c r="A7621" s="268">
        <v>91691</v>
      </c>
      <c r="B7621" s="261" t="s">
        <v>7927</v>
      </c>
      <c r="C7621" s="268" t="s">
        <v>101</v>
      </c>
      <c r="D7621" s="283">
        <v>1.37</v>
      </c>
    </row>
    <row r="7622" spans="1:4">
      <c r="A7622" s="268">
        <v>102924</v>
      </c>
      <c r="B7622" s="261" t="s">
        <v>7928</v>
      </c>
      <c r="C7622" s="268" t="s">
        <v>101</v>
      </c>
      <c r="D7622" s="283">
        <v>0</v>
      </c>
    </row>
    <row r="7623" spans="1:4">
      <c r="A7623" s="268">
        <v>102925</v>
      </c>
      <c r="B7623" s="261" t="s">
        <v>7929</v>
      </c>
      <c r="C7623" s="268" t="s">
        <v>101</v>
      </c>
      <c r="D7623" s="283">
        <v>0</v>
      </c>
    </row>
    <row r="7624" spans="1:4">
      <c r="A7624" s="268">
        <v>102926</v>
      </c>
      <c r="B7624" s="261" t="s">
        <v>7930</v>
      </c>
      <c r="C7624" s="268" t="s">
        <v>101</v>
      </c>
      <c r="D7624" s="283">
        <v>0</v>
      </c>
    </row>
    <row r="7625" spans="1:4">
      <c r="A7625" s="268">
        <v>102927</v>
      </c>
      <c r="B7625" s="261" t="s">
        <v>7931</v>
      </c>
      <c r="C7625" s="268" t="s">
        <v>101</v>
      </c>
      <c r="D7625" s="283">
        <v>0.94</v>
      </c>
    </row>
    <row r="7626" spans="1:4">
      <c r="A7626" s="268">
        <v>95136</v>
      </c>
      <c r="B7626" s="261" t="s">
        <v>7932</v>
      </c>
      <c r="C7626" s="268" t="s">
        <v>101</v>
      </c>
      <c r="D7626" s="283">
        <v>0.04</v>
      </c>
    </row>
    <row r="7627" spans="1:4">
      <c r="A7627" s="268">
        <v>95137</v>
      </c>
      <c r="B7627" s="261" t="s">
        <v>7933</v>
      </c>
      <c r="C7627" s="268" t="s">
        <v>101</v>
      </c>
      <c r="D7627" s="283">
        <v>0.01</v>
      </c>
    </row>
    <row r="7628" spans="1:4">
      <c r="A7628" s="268">
        <v>95138</v>
      </c>
      <c r="B7628" s="261" t="s">
        <v>7934</v>
      </c>
      <c r="C7628" s="268" t="s">
        <v>101</v>
      </c>
      <c r="D7628" s="283">
        <v>0.03</v>
      </c>
    </row>
    <row r="7629" spans="1:4">
      <c r="A7629" s="268">
        <v>89023</v>
      </c>
      <c r="B7629" s="261" t="s">
        <v>7935</v>
      </c>
      <c r="C7629" s="268" t="s">
        <v>101</v>
      </c>
      <c r="D7629" s="283">
        <v>4.08</v>
      </c>
    </row>
    <row r="7630" spans="1:4">
      <c r="A7630" s="268">
        <v>89024</v>
      </c>
      <c r="B7630" s="261" t="s">
        <v>7936</v>
      </c>
      <c r="C7630" s="268" t="s">
        <v>101</v>
      </c>
      <c r="D7630" s="283">
        <v>1.41</v>
      </c>
    </row>
    <row r="7631" spans="1:4">
      <c r="A7631" s="268">
        <v>89025</v>
      </c>
      <c r="B7631" s="261" t="s">
        <v>7937</v>
      </c>
      <c r="C7631" s="268" t="s">
        <v>101</v>
      </c>
      <c r="D7631" s="283">
        <v>5.0999999999999996</v>
      </c>
    </row>
    <row r="7632" spans="1:4">
      <c r="A7632" s="268">
        <v>89026</v>
      </c>
      <c r="B7632" s="261" t="s">
        <v>7938</v>
      </c>
      <c r="C7632" s="268" t="s">
        <v>101</v>
      </c>
      <c r="D7632" s="283">
        <v>174.59</v>
      </c>
    </row>
    <row r="7633" spans="1:4">
      <c r="A7633" s="268">
        <v>7032</v>
      </c>
      <c r="B7633" s="261" t="s">
        <v>7939</v>
      </c>
      <c r="C7633" s="268" t="s">
        <v>101</v>
      </c>
      <c r="D7633" s="283">
        <v>5.0199999999999996</v>
      </c>
    </row>
    <row r="7634" spans="1:4">
      <c r="A7634" s="268">
        <v>7033</v>
      </c>
      <c r="B7634" s="261" t="s">
        <v>7940</v>
      </c>
      <c r="C7634" s="268" t="s">
        <v>101</v>
      </c>
      <c r="D7634" s="283">
        <v>1.74</v>
      </c>
    </row>
    <row r="7635" spans="1:4">
      <c r="A7635" s="268">
        <v>7034</v>
      </c>
      <c r="B7635" s="261" t="s">
        <v>7941</v>
      </c>
      <c r="C7635" s="268" t="s">
        <v>101</v>
      </c>
      <c r="D7635" s="283">
        <v>6.27</v>
      </c>
    </row>
    <row r="7636" spans="1:4">
      <c r="A7636" s="268">
        <v>7035</v>
      </c>
      <c r="B7636" s="261" t="s">
        <v>7942</v>
      </c>
      <c r="C7636" s="268" t="s">
        <v>101</v>
      </c>
      <c r="D7636" s="283">
        <v>261.88</v>
      </c>
    </row>
    <row r="7637" spans="1:4">
      <c r="A7637" s="268">
        <v>102942</v>
      </c>
      <c r="B7637" s="261" t="s">
        <v>7943</v>
      </c>
      <c r="C7637" s="268" t="s">
        <v>101</v>
      </c>
      <c r="D7637" s="283">
        <v>0</v>
      </c>
    </row>
    <row r="7638" spans="1:4">
      <c r="A7638" s="268">
        <v>102943</v>
      </c>
      <c r="B7638" s="261" t="s">
        <v>7944</v>
      </c>
      <c r="C7638" s="268" t="s">
        <v>101</v>
      </c>
      <c r="D7638" s="283">
        <v>0</v>
      </c>
    </row>
    <row r="7639" spans="1:4">
      <c r="A7639" s="268">
        <v>102944</v>
      </c>
      <c r="B7639" s="261" t="s">
        <v>7945</v>
      </c>
      <c r="C7639" s="268" t="s">
        <v>101</v>
      </c>
      <c r="D7639" s="283">
        <v>0</v>
      </c>
    </row>
    <row r="7640" spans="1:4">
      <c r="A7640" s="268">
        <v>102945</v>
      </c>
      <c r="B7640" s="261" t="s">
        <v>7946</v>
      </c>
      <c r="C7640" s="268" t="s">
        <v>101</v>
      </c>
      <c r="D7640" s="283">
        <v>0.02</v>
      </c>
    </row>
    <row r="7641" spans="1:4">
      <c r="A7641" s="268">
        <v>104087</v>
      </c>
      <c r="B7641" s="261" t="s">
        <v>7947</v>
      </c>
      <c r="C7641" s="268" t="s">
        <v>101</v>
      </c>
      <c r="D7641" s="283">
        <v>0.03</v>
      </c>
    </row>
    <row r="7642" spans="1:4">
      <c r="A7642" s="268">
        <v>104088</v>
      </c>
      <c r="B7642" s="261" t="s">
        <v>7948</v>
      </c>
      <c r="C7642" s="268" t="s">
        <v>101</v>
      </c>
      <c r="D7642" s="283">
        <v>0</v>
      </c>
    </row>
    <row r="7643" spans="1:4">
      <c r="A7643" s="268">
        <v>104089</v>
      </c>
      <c r="B7643" s="261" t="s">
        <v>7949</v>
      </c>
      <c r="C7643" s="268" t="s">
        <v>101</v>
      </c>
      <c r="D7643" s="283">
        <v>0.04</v>
      </c>
    </row>
    <row r="7644" spans="1:4">
      <c r="A7644" s="268">
        <v>104090</v>
      </c>
      <c r="B7644" s="261" t="s">
        <v>7950</v>
      </c>
      <c r="C7644" s="268" t="s">
        <v>101</v>
      </c>
      <c r="D7644" s="283">
        <v>0.68</v>
      </c>
    </row>
    <row r="7645" spans="1:4">
      <c r="A7645" s="268">
        <v>104093</v>
      </c>
      <c r="B7645" s="261" t="s">
        <v>7951</v>
      </c>
      <c r="C7645" s="268" t="s">
        <v>101</v>
      </c>
      <c r="D7645" s="283">
        <v>0.04</v>
      </c>
    </row>
    <row r="7646" spans="1:4">
      <c r="A7646" s="268">
        <v>104094</v>
      </c>
      <c r="B7646" s="261" t="s">
        <v>7952</v>
      </c>
      <c r="C7646" s="268" t="s">
        <v>101</v>
      </c>
      <c r="D7646" s="283">
        <v>0.01</v>
      </c>
    </row>
    <row r="7647" spans="1:4">
      <c r="A7647" s="268">
        <v>104095</v>
      </c>
      <c r="B7647" s="261" t="s">
        <v>7953</v>
      </c>
      <c r="C7647" s="268" t="s">
        <v>101</v>
      </c>
      <c r="D7647" s="283">
        <v>0.05</v>
      </c>
    </row>
    <row r="7648" spans="1:4">
      <c r="A7648" s="268">
        <v>104096</v>
      </c>
      <c r="B7648" s="261" t="s">
        <v>7954</v>
      </c>
      <c r="C7648" s="268" t="s">
        <v>101</v>
      </c>
      <c r="D7648" s="283">
        <v>0.94</v>
      </c>
    </row>
    <row r="7649" spans="1:4">
      <c r="A7649" s="268">
        <v>102900</v>
      </c>
      <c r="B7649" s="261" t="s">
        <v>7955</v>
      </c>
      <c r="C7649" s="268" t="s">
        <v>101</v>
      </c>
      <c r="D7649" s="283">
        <v>0</v>
      </c>
    </row>
    <row r="7650" spans="1:4">
      <c r="A7650" s="268">
        <v>102901</v>
      </c>
      <c r="B7650" s="261" t="s">
        <v>7956</v>
      </c>
      <c r="C7650" s="268" t="s">
        <v>101</v>
      </c>
      <c r="D7650" s="283">
        <v>0</v>
      </c>
    </row>
    <row r="7651" spans="1:4">
      <c r="A7651" s="268">
        <v>102902</v>
      </c>
      <c r="B7651" s="261" t="s">
        <v>7957</v>
      </c>
      <c r="C7651" s="268" t="s">
        <v>101</v>
      </c>
      <c r="D7651" s="283">
        <v>0</v>
      </c>
    </row>
    <row r="7652" spans="1:4">
      <c r="A7652" s="268">
        <v>102903</v>
      </c>
      <c r="B7652" s="261" t="s">
        <v>7958</v>
      </c>
      <c r="C7652" s="268" t="s">
        <v>101</v>
      </c>
      <c r="D7652" s="283">
        <v>11.91</v>
      </c>
    </row>
    <row r="7653" spans="1:4">
      <c r="A7653" s="268">
        <v>89029</v>
      </c>
      <c r="B7653" s="261" t="s">
        <v>7959</v>
      </c>
      <c r="C7653" s="268" t="s">
        <v>101</v>
      </c>
      <c r="D7653" s="283">
        <v>33.58</v>
      </c>
    </row>
    <row r="7654" spans="1:4">
      <c r="A7654" s="268">
        <v>89030</v>
      </c>
      <c r="B7654" s="261" t="s">
        <v>7960</v>
      </c>
      <c r="C7654" s="268" t="s">
        <v>101</v>
      </c>
      <c r="D7654" s="283">
        <v>14.79</v>
      </c>
    </row>
    <row r="7655" spans="1:4">
      <c r="A7655" s="268">
        <v>5724</v>
      </c>
      <c r="B7655" s="261" t="s">
        <v>7961</v>
      </c>
      <c r="C7655" s="268" t="s">
        <v>101</v>
      </c>
      <c r="D7655" s="283">
        <v>60.04</v>
      </c>
    </row>
    <row r="7656" spans="1:4">
      <c r="A7656" s="268">
        <v>53817</v>
      </c>
      <c r="B7656" s="261" t="s">
        <v>7962</v>
      </c>
      <c r="C7656" s="268" t="s">
        <v>101</v>
      </c>
      <c r="D7656" s="283">
        <v>63.78</v>
      </c>
    </row>
    <row r="7657" spans="1:4">
      <c r="A7657" s="268">
        <v>88839</v>
      </c>
      <c r="B7657" s="261" t="s">
        <v>7963</v>
      </c>
      <c r="C7657" s="268" t="s">
        <v>101</v>
      </c>
      <c r="D7657" s="283">
        <v>35.15</v>
      </c>
    </row>
    <row r="7658" spans="1:4">
      <c r="A7658" s="268">
        <v>88840</v>
      </c>
      <c r="B7658" s="261" t="s">
        <v>7964</v>
      </c>
      <c r="C7658" s="268" t="s">
        <v>101</v>
      </c>
      <c r="D7658" s="283">
        <v>15.48</v>
      </c>
    </row>
    <row r="7659" spans="1:4">
      <c r="A7659" s="268">
        <v>88841</v>
      </c>
      <c r="B7659" s="261" t="s">
        <v>7965</v>
      </c>
      <c r="C7659" s="268" t="s">
        <v>101</v>
      </c>
      <c r="D7659" s="283">
        <v>62.84</v>
      </c>
    </row>
    <row r="7660" spans="1:4">
      <c r="A7660" s="268">
        <v>88842</v>
      </c>
      <c r="B7660" s="261" t="s">
        <v>7966</v>
      </c>
      <c r="C7660" s="268" t="s">
        <v>101</v>
      </c>
      <c r="D7660" s="283">
        <v>79.790000000000006</v>
      </c>
    </row>
    <row r="7661" spans="1:4">
      <c r="A7661" s="268">
        <v>89009</v>
      </c>
      <c r="B7661" s="261" t="s">
        <v>7967</v>
      </c>
      <c r="C7661" s="268" t="s">
        <v>101</v>
      </c>
      <c r="D7661" s="283">
        <v>43.54</v>
      </c>
    </row>
    <row r="7662" spans="1:4">
      <c r="A7662" s="268">
        <v>89010</v>
      </c>
      <c r="B7662" s="261" t="s">
        <v>7968</v>
      </c>
      <c r="C7662" s="268" t="s">
        <v>101</v>
      </c>
      <c r="D7662" s="283">
        <v>19.18</v>
      </c>
    </row>
    <row r="7663" spans="1:4">
      <c r="A7663" s="268">
        <v>53810</v>
      </c>
      <c r="B7663" s="261" t="s">
        <v>7969</v>
      </c>
      <c r="C7663" s="268" t="s">
        <v>101</v>
      </c>
      <c r="D7663" s="283">
        <v>77.84</v>
      </c>
    </row>
    <row r="7664" spans="1:4">
      <c r="A7664" s="268">
        <v>5721</v>
      </c>
      <c r="B7664" s="261" t="s">
        <v>7970</v>
      </c>
      <c r="C7664" s="268" t="s">
        <v>101</v>
      </c>
      <c r="D7664" s="283">
        <v>95.74</v>
      </c>
    </row>
    <row r="7665" spans="1:4">
      <c r="A7665" s="268">
        <v>89017</v>
      </c>
      <c r="B7665" s="261" t="s">
        <v>7971</v>
      </c>
      <c r="C7665" s="268" t="s">
        <v>101</v>
      </c>
      <c r="D7665" s="283">
        <v>43.27</v>
      </c>
    </row>
    <row r="7666" spans="1:4">
      <c r="A7666" s="268">
        <v>89018</v>
      </c>
      <c r="B7666" s="261" t="s">
        <v>7972</v>
      </c>
      <c r="C7666" s="268" t="s">
        <v>101</v>
      </c>
      <c r="D7666" s="283">
        <v>19.059999999999999</v>
      </c>
    </row>
    <row r="7667" spans="1:4">
      <c r="A7667" s="268">
        <v>53806</v>
      </c>
      <c r="B7667" s="261" t="s">
        <v>7973</v>
      </c>
      <c r="C7667" s="268" t="s">
        <v>101</v>
      </c>
      <c r="D7667" s="283">
        <v>77.36</v>
      </c>
    </row>
    <row r="7668" spans="1:4">
      <c r="A7668" s="268">
        <v>5718</v>
      </c>
      <c r="B7668" s="261" t="s">
        <v>7974</v>
      </c>
      <c r="C7668" s="268" t="s">
        <v>101</v>
      </c>
      <c r="D7668" s="283">
        <v>108.51</v>
      </c>
    </row>
    <row r="7669" spans="1:4">
      <c r="A7669" s="268">
        <v>89013</v>
      </c>
      <c r="B7669" s="261" t="s">
        <v>7975</v>
      </c>
      <c r="C7669" s="268" t="s">
        <v>101</v>
      </c>
      <c r="D7669" s="283">
        <v>142.61000000000001</v>
      </c>
    </row>
    <row r="7670" spans="1:4">
      <c r="A7670" s="268">
        <v>89014</v>
      </c>
      <c r="B7670" s="261" t="s">
        <v>7976</v>
      </c>
      <c r="C7670" s="268" t="s">
        <v>101</v>
      </c>
      <c r="D7670" s="283">
        <v>62.82</v>
      </c>
    </row>
    <row r="7671" spans="1:4">
      <c r="A7671" s="268">
        <v>53814</v>
      </c>
      <c r="B7671" s="261" t="s">
        <v>7977</v>
      </c>
      <c r="C7671" s="268" t="s">
        <v>101</v>
      </c>
      <c r="D7671" s="283">
        <v>254.96</v>
      </c>
    </row>
    <row r="7672" spans="1:4">
      <c r="A7672" s="268">
        <v>5722</v>
      </c>
      <c r="B7672" s="261" t="s">
        <v>7978</v>
      </c>
      <c r="C7672" s="268" t="s">
        <v>101</v>
      </c>
      <c r="D7672" s="283">
        <v>221.42</v>
      </c>
    </row>
    <row r="7673" spans="1:4">
      <c r="A7673" s="268">
        <v>96015</v>
      </c>
      <c r="B7673" s="261" t="s">
        <v>7979</v>
      </c>
      <c r="C7673" s="268" t="s">
        <v>101</v>
      </c>
      <c r="D7673" s="283">
        <v>21.24</v>
      </c>
    </row>
    <row r="7674" spans="1:4">
      <c r="A7674" s="268">
        <v>96016</v>
      </c>
      <c r="B7674" s="261" t="s">
        <v>7980</v>
      </c>
      <c r="C7674" s="268" t="s">
        <v>101</v>
      </c>
      <c r="D7674" s="283">
        <v>5.69</v>
      </c>
    </row>
    <row r="7675" spans="1:4">
      <c r="A7675" s="268">
        <v>96018</v>
      </c>
      <c r="B7675" s="261" t="s">
        <v>7981</v>
      </c>
      <c r="C7675" s="268" t="s">
        <v>101</v>
      </c>
      <c r="D7675" s="283">
        <v>23.24</v>
      </c>
    </row>
    <row r="7676" spans="1:4">
      <c r="A7676" s="268">
        <v>96019</v>
      </c>
      <c r="B7676" s="261" t="s">
        <v>7982</v>
      </c>
      <c r="C7676" s="268" t="s">
        <v>101</v>
      </c>
      <c r="D7676" s="283">
        <v>98.73</v>
      </c>
    </row>
    <row r="7677" spans="1:4">
      <c r="A7677" s="268">
        <v>96008</v>
      </c>
      <c r="B7677" s="261" t="s">
        <v>7983</v>
      </c>
      <c r="C7677" s="268" t="s">
        <v>101</v>
      </c>
      <c r="D7677" s="283">
        <v>21.44</v>
      </c>
    </row>
    <row r="7678" spans="1:4">
      <c r="A7678" s="268">
        <v>96009</v>
      </c>
      <c r="B7678" s="261" t="s">
        <v>7984</v>
      </c>
      <c r="C7678" s="268" t="s">
        <v>101</v>
      </c>
      <c r="D7678" s="283">
        <v>5.74</v>
      </c>
    </row>
    <row r="7679" spans="1:4">
      <c r="A7679" s="268">
        <v>96011</v>
      </c>
      <c r="B7679" s="261" t="s">
        <v>7985</v>
      </c>
      <c r="C7679" s="268" t="s">
        <v>101</v>
      </c>
      <c r="D7679" s="283">
        <v>23.46</v>
      </c>
    </row>
    <row r="7680" spans="1:4">
      <c r="A7680" s="268">
        <v>96012</v>
      </c>
      <c r="B7680" s="261" t="s">
        <v>7986</v>
      </c>
      <c r="C7680" s="268" t="s">
        <v>101</v>
      </c>
      <c r="D7680" s="283">
        <v>98.73</v>
      </c>
    </row>
    <row r="7681" spans="1:4">
      <c r="A7681" s="268">
        <v>96023</v>
      </c>
      <c r="B7681" s="261" t="s">
        <v>7987</v>
      </c>
      <c r="C7681" s="268" t="s">
        <v>101</v>
      </c>
      <c r="D7681" s="283">
        <v>16.46</v>
      </c>
    </row>
    <row r="7682" spans="1:4">
      <c r="A7682" s="268">
        <v>96024</v>
      </c>
      <c r="B7682" s="261" t="s">
        <v>7988</v>
      </c>
      <c r="C7682" s="268" t="s">
        <v>101</v>
      </c>
      <c r="D7682" s="283">
        <v>4.41</v>
      </c>
    </row>
    <row r="7683" spans="1:4">
      <c r="A7683" s="268">
        <v>96026</v>
      </c>
      <c r="B7683" s="261" t="s">
        <v>7989</v>
      </c>
      <c r="C7683" s="268" t="s">
        <v>101</v>
      </c>
      <c r="D7683" s="283">
        <v>18</v>
      </c>
    </row>
    <row r="7684" spans="1:4">
      <c r="A7684" s="268">
        <v>96027</v>
      </c>
      <c r="B7684" s="261" t="s">
        <v>7990</v>
      </c>
      <c r="C7684" s="268" t="s">
        <v>101</v>
      </c>
      <c r="D7684" s="283">
        <v>68.790000000000006</v>
      </c>
    </row>
    <row r="7685" spans="1:4">
      <c r="A7685" s="268">
        <v>96053</v>
      </c>
      <c r="B7685" s="261" t="s">
        <v>7991</v>
      </c>
      <c r="C7685" s="268" t="s">
        <v>101</v>
      </c>
      <c r="D7685" s="283">
        <v>16.66</v>
      </c>
    </row>
    <row r="7686" spans="1:4">
      <c r="A7686" s="268">
        <v>96055</v>
      </c>
      <c r="B7686" s="261" t="s">
        <v>7992</v>
      </c>
      <c r="C7686" s="268" t="s">
        <v>101</v>
      </c>
      <c r="D7686" s="283">
        <v>4.46</v>
      </c>
    </row>
    <row r="7687" spans="1:4">
      <c r="A7687" s="268">
        <v>96056</v>
      </c>
      <c r="B7687" s="261" t="s">
        <v>7993</v>
      </c>
      <c r="C7687" s="268" t="s">
        <v>101</v>
      </c>
      <c r="D7687" s="283">
        <v>18.22</v>
      </c>
    </row>
    <row r="7688" spans="1:4">
      <c r="A7688" s="268">
        <v>96057</v>
      </c>
      <c r="B7688" s="261" t="s">
        <v>7994</v>
      </c>
      <c r="C7688" s="268" t="s">
        <v>101</v>
      </c>
      <c r="D7688" s="283">
        <v>68.790000000000006</v>
      </c>
    </row>
    <row r="7689" spans="1:4">
      <c r="A7689" s="268">
        <v>7063</v>
      </c>
      <c r="B7689" s="261" t="s">
        <v>7995</v>
      </c>
      <c r="C7689" s="268" t="s">
        <v>101</v>
      </c>
      <c r="D7689" s="283">
        <v>17.91</v>
      </c>
    </row>
    <row r="7690" spans="1:4">
      <c r="A7690" s="268">
        <v>7064</v>
      </c>
      <c r="B7690" s="261" t="s">
        <v>7996</v>
      </c>
      <c r="C7690" s="268" t="s">
        <v>101</v>
      </c>
      <c r="D7690" s="283">
        <v>4.84</v>
      </c>
    </row>
    <row r="7691" spans="1:4">
      <c r="A7691" s="268">
        <v>7065</v>
      </c>
      <c r="B7691" s="261" t="s">
        <v>7997</v>
      </c>
      <c r="C7691" s="268" t="s">
        <v>101</v>
      </c>
      <c r="D7691" s="283">
        <v>19.600000000000001</v>
      </c>
    </row>
    <row r="7692" spans="1:4">
      <c r="A7692" s="268">
        <v>7066</v>
      </c>
      <c r="B7692" s="261" t="s">
        <v>7998</v>
      </c>
      <c r="C7692" s="268" t="s">
        <v>101</v>
      </c>
      <c r="D7692" s="283">
        <v>98.73</v>
      </c>
    </row>
    <row r="7693" spans="1:4">
      <c r="A7693" s="268">
        <v>89033</v>
      </c>
      <c r="B7693" s="261" t="s">
        <v>7999</v>
      </c>
      <c r="C7693" s="268" t="s">
        <v>101</v>
      </c>
      <c r="D7693" s="283">
        <v>13.13</v>
      </c>
    </row>
    <row r="7694" spans="1:4">
      <c r="A7694" s="268">
        <v>89034</v>
      </c>
      <c r="B7694" s="261" t="s">
        <v>8000</v>
      </c>
      <c r="C7694" s="268" t="s">
        <v>101</v>
      </c>
      <c r="D7694" s="283">
        <v>3.52</v>
      </c>
    </row>
    <row r="7695" spans="1:4">
      <c r="A7695" s="268">
        <v>5714</v>
      </c>
      <c r="B7695" s="261" t="s">
        <v>8001</v>
      </c>
      <c r="C7695" s="268" t="s">
        <v>101</v>
      </c>
      <c r="D7695" s="283">
        <v>14.36</v>
      </c>
    </row>
    <row r="7696" spans="1:4">
      <c r="A7696" s="268">
        <v>5715</v>
      </c>
      <c r="B7696" s="261" t="s">
        <v>8002</v>
      </c>
      <c r="C7696" s="268" t="s">
        <v>101</v>
      </c>
      <c r="D7696" s="283">
        <v>68.790000000000006</v>
      </c>
    </row>
    <row r="7697" spans="1:4">
      <c r="A7697" s="268">
        <v>102906</v>
      </c>
      <c r="B7697" s="261" t="s">
        <v>8003</v>
      </c>
      <c r="C7697" s="268" t="s">
        <v>101</v>
      </c>
      <c r="D7697" s="283">
        <v>0</v>
      </c>
    </row>
    <row r="7698" spans="1:4">
      <c r="A7698" s="268">
        <v>102907</v>
      </c>
      <c r="B7698" s="261" t="s">
        <v>8004</v>
      </c>
      <c r="C7698" s="268" t="s">
        <v>101</v>
      </c>
      <c r="D7698" s="283">
        <v>0</v>
      </c>
    </row>
    <row r="7699" spans="1:4">
      <c r="A7699" s="268">
        <v>102908</v>
      </c>
      <c r="B7699" s="261" t="s">
        <v>8005</v>
      </c>
      <c r="C7699" s="268" t="s">
        <v>101</v>
      </c>
      <c r="D7699" s="283">
        <v>0</v>
      </c>
    </row>
    <row r="7700" spans="1:4">
      <c r="A7700" s="268">
        <v>102909</v>
      </c>
      <c r="B7700" s="261" t="s">
        <v>8006</v>
      </c>
      <c r="C7700" s="268" t="s">
        <v>101</v>
      </c>
      <c r="D7700" s="283">
        <v>4.12</v>
      </c>
    </row>
    <row r="7701" spans="1:4">
      <c r="A7701" s="268">
        <v>93435</v>
      </c>
      <c r="B7701" s="261" t="s">
        <v>8007</v>
      </c>
      <c r="C7701" s="268" t="s">
        <v>101</v>
      </c>
      <c r="D7701" s="283">
        <v>9.1999999999999993</v>
      </c>
    </row>
    <row r="7702" spans="1:4">
      <c r="A7702" s="268">
        <v>93436</v>
      </c>
      <c r="B7702" s="261" t="s">
        <v>8008</v>
      </c>
      <c r="C7702" s="268" t="s">
        <v>101</v>
      </c>
      <c r="D7702" s="283">
        <v>2.83</v>
      </c>
    </row>
    <row r="7703" spans="1:4">
      <c r="A7703" s="268">
        <v>93437</v>
      </c>
      <c r="B7703" s="261" t="s">
        <v>8009</v>
      </c>
      <c r="C7703" s="268" t="s">
        <v>101</v>
      </c>
      <c r="D7703" s="283">
        <v>10.06</v>
      </c>
    </row>
    <row r="7704" spans="1:4">
      <c r="A7704" s="268">
        <v>93438</v>
      </c>
      <c r="B7704" s="261" t="s">
        <v>8010</v>
      </c>
      <c r="C7704" s="268" t="s">
        <v>101</v>
      </c>
      <c r="D7704" s="283">
        <v>114.68</v>
      </c>
    </row>
    <row r="7705" spans="1:4">
      <c r="A7705" s="268">
        <v>100643</v>
      </c>
      <c r="B7705" s="261" t="s">
        <v>8011</v>
      </c>
      <c r="C7705" s="268" t="s">
        <v>101</v>
      </c>
      <c r="D7705" s="283">
        <v>412.54</v>
      </c>
    </row>
    <row r="7706" spans="1:4">
      <c r="A7706" s="268">
        <v>100644</v>
      </c>
      <c r="B7706" s="261" t="s">
        <v>8012</v>
      </c>
      <c r="C7706" s="268" t="s">
        <v>101</v>
      </c>
      <c r="D7706" s="283">
        <v>145.41999999999999</v>
      </c>
    </row>
    <row r="7707" spans="1:4">
      <c r="A7707" s="268">
        <v>100645</v>
      </c>
      <c r="B7707" s="261" t="s">
        <v>8013</v>
      </c>
      <c r="C7707" s="268" t="s">
        <v>101</v>
      </c>
      <c r="D7707" s="283">
        <v>663.17</v>
      </c>
    </row>
    <row r="7708" spans="1:4">
      <c r="A7708" s="268">
        <v>100646</v>
      </c>
      <c r="B7708" s="261" t="s">
        <v>8014</v>
      </c>
      <c r="C7708" s="268" t="s">
        <v>101</v>
      </c>
      <c r="D7708" s="283">
        <v>5499</v>
      </c>
    </row>
    <row r="7709" spans="1:4">
      <c r="A7709" s="268">
        <v>95116</v>
      </c>
      <c r="B7709" s="261" t="s">
        <v>8015</v>
      </c>
      <c r="C7709" s="268" t="s">
        <v>101</v>
      </c>
      <c r="D7709" s="283">
        <v>32.549999999999997</v>
      </c>
    </row>
    <row r="7710" spans="1:4">
      <c r="A7710" s="268">
        <v>95117</v>
      </c>
      <c r="B7710" s="261" t="s">
        <v>8016</v>
      </c>
      <c r="C7710" s="268" t="s">
        <v>101</v>
      </c>
      <c r="D7710" s="283">
        <v>10.039999999999999</v>
      </c>
    </row>
    <row r="7711" spans="1:4">
      <c r="A7711" s="268">
        <v>53794</v>
      </c>
      <c r="B7711" s="261" t="s">
        <v>8017</v>
      </c>
      <c r="C7711" s="268" t="s">
        <v>101</v>
      </c>
      <c r="D7711" s="283">
        <v>35.619999999999997</v>
      </c>
    </row>
    <row r="7712" spans="1:4">
      <c r="A7712" s="268">
        <v>5703</v>
      </c>
      <c r="B7712" s="261" t="s">
        <v>8018</v>
      </c>
      <c r="C7712" s="268" t="s">
        <v>101</v>
      </c>
      <c r="D7712" s="283">
        <v>24.03</v>
      </c>
    </row>
    <row r="7713" spans="1:4">
      <c r="A7713" s="268">
        <v>106089</v>
      </c>
      <c r="B7713" s="261" t="s">
        <v>8019</v>
      </c>
      <c r="C7713" s="268" t="s">
        <v>101</v>
      </c>
      <c r="D7713" s="283">
        <v>51.48</v>
      </c>
    </row>
    <row r="7714" spans="1:4">
      <c r="A7714" s="268">
        <v>106092</v>
      </c>
      <c r="B7714" s="261" t="s">
        <v>8020</v>
      </c>
      <c r="C7714" s="268" t="s">
        <v>101</v>
      </c>
      <c r="D7714" s="283">
        <v>8.5399999999999991</v>
      </c>
    </row>
    <row r="7715" spans="1:4">
      <c r="A7715" s="268">
        <v>106090</v>
      </c>
      <c r="B7715" s="261" t="s">
        <v>8021</v>
      </c>
      <c r="C7715" s="268" t="s">
        <v>101</v>
      </c>
      <c r="D7715" s="283">
        <v>21.15</v>
      </c>
    </row>
    <row r="7716" spans="1:4">
      <c r="A7716" s="268">
        <v>106091</v>
      </c>
      <c r="B7716" s="261" t="s">
        <v>8022</v>
      </c>
      <c r="C7716" s="268" t="s">
        <v>101</v>
      </c>
      <c r="D7716" s="283">
        <v>96.52</v>
      </c>
    </row>
    <row r="7717" spans="1:4">
      <c r="A7717" s="268">
        <v>106093</v>
      </c>
      <c r="B7717" s="261" t="s">
        <v>8023</v>
      </c>
      <c r="C7717" s="268" t="s">
        <v>101</v>
      </c>
      <c r="D7717" s="283">
        <v>128.61000000000001</v>
      </c>
    </row>
    <row r="7718" spans="1:4">
      <c r="A7718" s="268">
        <v>100637</v>
      </c>
      <c r="B7718" s="261" t="s">
        <v>8024</v>
      </c>
      <c r="C7718" s="268" t="s">
        <v>101</v>
      </c>
      <c r="D7718" s="283">
        <v>201.34</v>
      </c>
    </row>
    <row r="7719" spans="1:4">
      <c r="A7719" s="268">
        <v>100638</v>
      </c>
      <c r="B7719" s="261" t="s">
        <v>8025</v>
      </c>
      <c r="C7719" s="268" t="s">
        <v>101</v>
      </c>
      <c r="D7719" s="283">
        <v>61.89</v>
      </c>
    </row>
    <row r="7720" spans="1:4">
      <c r="A7720" s="268">
        <v>100639</v>
      </c>
      <c r="B7720" s="261" t="s">
        <v>8026</v>
      </c>
      <c r="C7720" s="268" t="s">
        <v>101</v>
      </c>
      <c r="D7720" s="283">
        <v>251.87</v>
      </c>
    </row>
    <row r="7721" spans="1:4">
      <c r="A7721" s="268">
        <v>100640</v>
      </c>
      <c r="B7721" s="261" t="s">
        <v>8027</v>
      </c>
      <c r="C7721" s="268" t="s">
        <v>101</v>
      </c>
      <c r="D7721" s="283">
        <v>4399.2</v>
      </c>
    </row>
    <row r="7722" spans="1:4">
      <c r="A7722" s="268">
        <v>93429</v>
      </c>
      <c r="B7722" s="261" t="s">
        <v>8028</v>
      </c>
      <c r="C7722" s="268" t="s">
        <v>101</v>
      </c>
      <c r="D7722" s="283">
        <v>163.91</v>
      </c>
    </row>
    <row r="7723" spans="1:4">
      <c r="A7723" s="268">
        <v>93430</v>
      </c>
      <c r="B7723" s="261" t="s">
        <v>8029</v>
      </c>
      <c r="C7723" s="268" t="s">
        <v>101</v>
      </c>
      <c r="D7723" s="283">
        <v>50.38</v>
      </c>
    </row>
    <row r="7724" spans="1:4">
      <c r="A7724" s="268">
        <v>93431</v>
      </c>
      <c r="B7724" s="261" t="s">
        <v>8030</v>
      </c>
      <c r="C7724" s="268" t="s">
        <v>101</v>
      </c>
      <c r="D7724" s="283">
        <v>205.05</v>
      </c>
    </row>
    <row r="7725" spans="1:4">
      <c r="A7725" s="268">
        <v>93432</v>
      </c>
      <c r="B7725" s="261" t="s">
        <v>8031</v>
      </c>
      <c r="C7725" s="268" t="s">
        <v>101</v>
      </c>
      <c r="D7725" s="283">
        <v>2199.6</v>
      </c>
    </row>
    <row r="7726" spans="1:4">
      <c r="A7726" s="268">
        <v>95118</v>
      </c>
      <c r="B7726" s="261" t="s">
        <v>8032</v>
      </c>
      <c r="C7726" s="268" t="s">
        <v>101</v>
      </c>
      <c r="D7726" s="283">
        <v>75.17</v>
      </c>
    </row>
    <row r="7727" spans="1:4">
      <c r="A7727" s="268">
        <v>95119</v>
      </c>
      <c r="B7727" s="261" t="s">
        <v>8033</v>
      </c>
      <c r="C7727" s="268" t="s">
        <v>101</v>
      </c>
      <c r="D7727" s="283">
        <v>23.19</v>
      </c>
    </row>
    <row r="7728" spans="1:4">
      <c r="A7728" s="268">
        <v>5707</v>
      </c>
      <c r="B7728" s="261" t="s">
        <v>8034</v>
      </c>
      <c r="C7728" s="268" t="s">
        <v>101</v>
      </c>
      <c r="D7728" s="283">
        <v>82.25</v>
      </c>
    </row>
    <row r="7729" spans="1:4">
      <c r="A7729" s="268">
        <v>95120</v>
      </c>
      <c r="B7729" s="261" t="s">
        <v>8035</v>
      </c>
      <c r="C7729" s="268" t="s">
        <v>101</v>
      </c>
      <c r="D7729" s="283">
        <v>64.38</v>
      </c>
    </row>
    <row r="7730" spans="1:4">
      <c r="A7730" s="268">
        <v>103657</v>
      </c>
      <c r="B7730" s="261" t="s">
        <v>8036</v>
      </c>
      <c r="C7730" s="268" t="s">
        <v>101</v>
      </c>
      <c r="D7730" s="283">
        <v>0</v>
      </c>
    </row>
    <row r="7731" spans="1:4">
      <c r="A7731" s="268">
        <v>103658</v>
      </c>
      <c r="B7731" s="261" t="s">
        <v>8037</v>
      </c>
      <c r="C7731" s="268" t="s">
        <v>101</v>
      </c>
      <c r="D7731" s="283">
        <v>0</v>
      </c>
    </row>
    <row r="7732" spans="1:4">
      <c r="A7732" s="268">
        <v>103659</v>
      </c>
      <c r="B7732" s="261" t="s">
        <v>8038</v>
      </c>
      <c r="C7732" s="268" t="s">
        <v>101</v>
      </c>
      <c r="D7732" s="283">
        <v>0</v>
      </c>
    </row>
    <row r="7733" spans="1:4">
      <c r="A7733" s="268">
        <v>103660</v>
      </c>
      <c r="B7733" s="261" t="s">
        <v>8039</v>
      </c>
      <c r="C7733" s="268" t="s">
        <v>101</v>
      </c>
      <c r="D7733" s="283">
        <v>12.74</v>
      </c>
    </row>
    <row r="7734" spans="1:4">
      <c r="A7734" s="268">
        <v>89015</v>
      </c>
      <c r="B7734" s="261" t="s">
        <v>8040</v>
      </c>
      <c r="C7734" s="268" t="s">
        <v>101</v>
      </c>
      <c r="D7734" s="283">
        <v>3.7</v>
      </c>
    </row>
    <row r="7735" spans="1:4">
      <c r="A7735" s="268">
        <v>89016</v>
      </c>
      <c r="B7735" s="261" t="s">
        <v>8041</v>
      </c>
      <c r="C7735" s="268" t="s">
        <v>101</v>
      </c>
      <c r="D7735" s="283">
        <v>0.98</v>
      </c>
    </row>
    <row r="7736" spans="1:4">
      <c r="A7736" s="268">
        <v>53804</v>
      </c>
      <c r="B7736" s="261" t="s">
        <v>8042</v>
      </c>
      <c r="C7736" s="268" t="s">
        <v>101</v>
      </c>
      <c r="D7736" s="283">
        <v>4.63</v>
      </c>
    </row>
    <row r="7737" spans="1:4">
      <c r="A7737" s="268">
        <v>90582</v>
      </c>
      <c r="B7737" s="261" t="s">
        <v>8043</v>
      </c>
      <c r="C7737" s="268" t="s">
        <v>101</v>
      </c>
      <c r="D7737" s="283">
        <v>0.46</v>
      </c>
    </row>
    <row r="7738" spans="1:4">
      <c r="A7738" s="268">
        <v>90583</v>
      </c>
      <c r="B7738" s="261" t="s">
        <v>8044</v>
      </c>
      <c r="C7738" s="268" t="s">
        <v>101</v>
      </c>
      <c r="D7738" s="283">
        <v>0.1</v>
      </c>
    </row>
    <row r="7739" spans="1:4">
      <c r="A7739" s="268">
        <v>90584</v>
      </c>
      <c r="B7739" s="261" t="s">
        <v>8045</v>
      </c>
      <c r="C7739" s="268" t="s">
        <v>101</v>
      </c>
      <c r="D7739" s="283">
        <v>0.36</v>
      </c>
    </row>
    <row r="7740" spans="1:4">
      <c r="A7740" s="268">
        <v>90585</v>
      </c>
      <c r="B7740" s="261" t="s">
        <v>8046</v>
      </c>
      <c r="C7740" s="268" t="s">
        <v>101</v>
      </c>
      <c r="D7740" s="283">
        <v>0.52</v>
      </c>
    </row>
    <row r="7741" spans="1:4">
      <c r="A7741" s="268">
        <v>106380</v>
      </c>
      <c r="B7741" s="261" t="s">
        <v>8047</v>
      </c>
      <c r="C7741" s="268" t="s">
        <v>101</v>
      </c>
      <c r="D7741" s="283">
        <v>73.97</v>
      </c>
    </row>
    <row r="7742" spans="1:4">
      <c r="A7742" s="268">
        <v>106381</v>
      </c>
      <c r="B7742" s="261" t="s">
        <v>8048</v>
      </c>
      <c r="C7742" s="268" t="s">
        <v>101</v>
      </c>
      <c r="D7742" s="283">
        <v>26.07</v>
      </c>
    </row>
    <row r="7743" spans="1:4">
      <c r="A7743" s="268">
        <v>106382</v>
      </c>
      <c r="B7743" s="261" t="s">
        <v>8049</v>
      </c>
      <c r="C7743" s="268" t="s">
        <v>101</v>
      </c>
      <c r="D7743" s="283">
        <v>118.91</v>
      </c>
    </row>
    <row r="7744" spans="1:4">
      <c r="A7744" s="268">
        <v>106383</v>
      </c>
      <c r="B7744" s="261" t="s">
        <v>8050</v>
      </c>
      <c r="C7744" s="268" t="s">
        <v>101</v>
      </c>
      <c r="D7744" s="283">
        <v>95.25</v>
      </c>
    </row>
    <row r="7745" spans="1:4">
      <c r="A7745" s="268">
        <v>106376</v>
      </c>
      <c r="B7745" s="261" t="s">
        <v>8051</v>
      </c>
      <c r="C7745" s="268" t="s">
        <v>101</v>
      </c>
      <c r="D7745" s="283">
        <v>174.45</v>
      </c>
    </row>
    <row r="7746" spans="1:4">
      <c r="A7746" s="268">
        <v>106377</v>
      </c>
      <c r="B7746" s="261" t="s">
        <v>8052</v>
      </c>
      <c r="C7746" s="268" t="s">
        <v>101</v>
      </c>
      <c r="D7746" s="283">
        <v>61.49</v>
      </c>
    </row>
    <row r="7747" spans="1:4">
      <c r="A7747" s="268">
        <v>106378</v>
      </c>
      <c r="B7747" s="261" t="s">
        <v>8053</v>
      </c>
      <c r="C7747" s="268" t="s">
        <v>101</v>
      </c>
      <c r="D7747" s="283">
        <v>280.43</v>
      </c>
    </row>
    <row r="7748" spans="1:4">
      <c r="A7748" s="268">
        <v>106379</v>
      </c>
      <c r="B7748" s="261" t="s">
        <v>8054</v>
      </c>
      <c r="C7748" s="268" t="s">
        <v>101</v>
      </c>
      <c r="D7748" s="283">
        <v>116.02</v>
      </c>
    </row>
    <row r="7749" spans="1:4">
      <c r="A7749" s="268">
        <v>89240</v>
      </c>
      <c r="B7749" s="261" t="s">
        <v>8055</v>
      </c>
      <c r="C7749" s="268" t="s">
        <v>101</v>
      </c>
      <c r="D7749" s="283">
        <v>89.62</v>
      </c>
    </row>
    <row r="7750" spans="1:4">
      <c r="A7750" s="268">
        <v>89241</v>
      </c>
      <c r="B7750" s="261" t="s">
        <v>8056</v>
      </c>
      <c r="C7750" s="268" t="s">
        <v>101</v>
      </c>
      <c r="D7750" s="283">
        <v>31.59</v>
      </c>
    </row>
    <row r="7751" spans="1:4">
      <c r="A7751" s="268">
        <v>5710</v>
      </c>
      <c r="B7751" s="261" t="s">
        <v>8057</v>
      </c>
      <c r="C7751" s="268" t="s">
        <v>101</v>
      </c>
      <c r="D7751" s="283">
        <v>144.06</v>
      </c>
    </row>
    <row r="7752" spans="1:4">
      <c r="A7752" s="268">
        <v>5711</v>
      </c>
      <c r="B7752" s="261" t="s">
        <v>8058</v>
      </c>
      <c r="C7752" s="268" t="s">
        <v>101</v>
      </c>
      <c r="D7752" s="283">
        <v>90.91</v>
      </c>
    </row>
    <row r="7753" spans="1:4">
      <c r="A7753" s="268">
        <v>89253</v>
      </c>
      <c r="B7753" s="261" t="s">
        <v>8059</v>
      </c>
      <c r="C7753" s="268" t="s">
        <v>101</v>
      </c>
      <c r="D7753" s="283">
        <v>73.44</v>
      </c>
    </row>
    <row r="7754" spans="1:4">
      <c r="A7754" s="268">
        <v>89254</v>
      </c>
      <c r="B7754" s="261" t="s">
        <v>8060</v>
      </c>
      <c r="C7754" s="268" t="s">
        <v>101</v>
      </c>
      <c r="D7754" s="283">
        <v>25.88</v>
      </c>
    </row>
    <row r="7755" spans="1:4">
      <c r="A7755" s="268">
        <v>89255</v>
      </c>
      <c r="B7755" s="261" t="s">
        <v>8061</v>
      </c>
      <c r="C7755" s="268" t="s">
        <v>101</v>
      </c>
      <c r="D7755" s="283">
        <v>118.05</v>
      </c>
    </row>
    <row r="7756" spans="1:4">
      <c r="A7756" s="268">
        <v>89256</v>
      </c>
      <c r="B7756" s="261" t="s">
        <v>8062</v>
      </c>
      <c r="C7756" s="268" t="s">
        <v>101</v>
      </c>
      <c r="D7756" s="283">
        <v>86.57</v>
      </c>
    </row>
    <row r="7757" spans="1:4">
      <c r="A7757" s="268">
        <v>106384</v>
      </c>
      <c r="B7757" s="261" t="s">
        <v>8063</v>
      </c>
      <c r="C7757" s="268" t="s">
        <v>101</v>
      </c>
      <c r="D7757" s="283">
        <v>90.71</v>
      </c>
    </row>
    <row r="7758" spans="1:4">
      <c r="A7758" s="268">
        <v>106385</v>
      </c>
      <c r="B7758" s="261" t="s">
        <v>8064</v>
      </c>
      <c r="C7758" s="268" t="s">
        <v>101</v>
      </c>
      <c r="D7758" s="283">
        <v>27.98</v>
      </c>
    </row>
    <row r="7759" spans="1:4">
      <c r="A7759" s="268">
        <v>106386</v>
      </c>
      <c r="B7759" s="261" t="s">
        <v>8065</v>
      </c>
      <c r="C7759" s="268" t="s">
        <v>101</v>
      </c>
      <c r="D7759" s="283">
        <v>127.64</v>
      </c>
    </row>
    <row r="7760" spans="1:4">
      <c r="A7760" s="268">
        <v>106387</v>
      </c>
      <c r="B7760" s="261" t="s">
        <v>8066</v>
      </c>
      <c r="C7760" s="268" t="s">
        <v>101</v>
      </c>
      <c r="D7760" s="283">
        <v>90.91</v>
      </c>
    </row>
    <row r="7761" spans="1:4">
      <c r="A7761" s="268">
        <v>106489</v>
      </c>
      <c r="B7761" s="261" t="s">
        <v>8067</v>
      </c>
      <c r="C7761" s="268" t="s">
        <v>347</v>
      </c>
      <c r="D7761" s="283">
        <v>0</v>
      </c>
    </row>
    <row r="7762" spans="1:4">
      <c r="A7762" s="268">
        <v>106491</v>
      </c>
      <c r="B7762" s="261" t="s">
        <v>8068</v>
      </c>
      <c r="C7762" s="268" t="s">
        <v>347</v>
      </c>
      <c r="D7762" s="283">
        <v>0</v>
      </c>
    </row>
    <row r="7763" spans="1:4">
      <c r="A7763" s="268">
        <v>106493</v>
      </c>
      <c r="B7763" s="261" t="s">
        <v>8069</v>
      </c>
      <c r="C7763" s="268" t="s">
        <v>347</v>
      </c>
      <c r="D7763" s="283">
        <v>0</v>
      </c>
    </row>
    <row r="7764" spans="1:4">
      <c r="A7764" s="268">
        <v>106490</v>
      </c>
      <c r="B7764" s="261" t="s">
        <v>8070</v>
      </c>
      <c r="C7764" s="268" t="s">
        <v>347</v>
      </c>
      <c r="D7764" s="283">
        <v>0</v>
      </c>
    </row>
    <row r="7765" spans="1:4">
      <c r="A7765" s="268">
        <v>106492</v>
      </c>
      <c r="B7765" s="261" t="s">
        <v>8071</v>
      </c>
      <c r="C7765" s="268" t="s">
        <v>347</v>
      </c>
      <c r="D7765" s="283">
        <v>0</v>
      </c>
    </row>
    <row r="7766" spans="1:4">
      <c r="A7766" s="268">
        <v>106496</v>
      </c>
      <c r="B7766" s="261" t="s">
        <v>8072</v>
      </c>
      <c r="C7766" s="268" t="s">
        <v>347</v>
      </c>
      <c r="D7766" s="283">
        <v>0</v>
      </c>
    </row>
    <row r="7767" spans="1:4">
      <c r="A7767" s="268">
        <v>106497</v>
      </c>
      <c r="B7767" s="261" t="s">
        <v>8073</v>
      </c>
      <c r="C7767" s="268" t="s">
        <v>347</v>
      </c>
      <c r="D7767" s="283">
        <v>0</v>
      </c>
    </row>
    <row r="7768" spans="1:4">
      <c r="A7768" s="268">
        <v>106495</v>
      </c>
      <c r="B7768" s="261" t="s">
        <v>8074</v>
      </c>
      <c r="C7768" s="268" t="s">
        <v>347</v>
      </c>
      <c r="D7768" s="283">
        <v>0</v>
      </c>
    </row>
    <row r="7769" spans="1:4">
      <c r="A7769" s="268">
        <v>106498</v>
      </c>
      <c r="B7769" s="261" t="s">
        <v>8075</v>
      </c>
      <c r="C7769" s="268" t="s">
        <v>347</v>
      </c>
      <c r="D7769" s="283">
        <v>0</v>
      </c>
    </row>
    <row r="7770" spans="1:4">
      <c r="A7770" s="268">
        <v>106494</v>
      </c>
      <c r="B7770" s="261" t="s">
        <v>8076</v>
      </c>
      <c r="C7770" s="268" t="s">
        <v>347</v>
      </c>
      <c r="D7770" s="283">
        <v>0</v>
      </c>
    </row>
    <row r="7771" spans="1:4">
      <c r="A7771" s="268">
        <v>106485</v>
      </c>
      <c r="B7771" s="261" t="s">
        <v>8077</v>
      </c>
      <c r="C7771" s="268" t="s">
        <v>347</v>
      </c>
      <c r="D7771" s="283">
        <v>0</v>
      </c>
    </row>
    <row r="7772" spans="1:4">
      <c r="A7772" s="268">
        <v>106486</v>
      </c>
      <c r="B7772" s="261" t="s">
        <v>8078</v>
      </c>
      <c r="C7772" s="268" t="s">
        <v>347</v>
      </c>
      <c r="D7772" s="283">
        <v>0</v>
      </c>
    </row>
    <row r="7773" spans="1:4">
      <c r="A7773" s="268">
        <v>106487</v>
      </c>
      <c r="B7773" s="261" t="s">
        <v>8079</v>
      </c>
      <c r="C7773" s="268" t="s">
        <v>347</v>
      </c>
      <c r="D7773" s="283">
        <v>0</v>
      </c>
    </row>
    <row r="7774" spans="1:4">
      <c r="A7774" s="268">
        <v>106488</v>
      </c>
      <c r="B7774" s="261" t="s">
        <v>8080</v>
      </c>
      <c r="C7774" s="268" t="s">
        <v>347</v>
      </c>
      <c r="D7774" s="283">
        <v>0</v>
      </c>
    </row>
    <row r="7775" spans="1:4">
      <c r="A7775" s="268">
        <v>103797</v>
      </c>
      <c r="B7775" s="261" t="s">
        <v>8081</v>
      </c>
      <c r="C7775" s="268" t="s">
        <v>152</v>
      </c>
      <c r="D7775" s="283">
        <v>15.71</v>
      </c>
    </row>
    <row r="7776" spans="1:4">
      <c r="A7776" s="268">
        <v>103930</v>
      </c>
      <c r="B7776" s="261" t="s">
        <v>8082</v>
      </c>
      <c r="C7776" s="268" t="s">
        <v>138</v>
      </c>
      <c r="D7776" s="283">
        <v>862.6</v>
      </c>
    </row>
    <row r="7777" spans="1:4">
      <c r="A7777" s="268">
        <v>103931</v>
      </c>
      <c r="B7777" s="261" t="s">
        <v>8083</v>
      </c>
      <c r="C7777" s="268" t="s">
        <v>138</v>
      </c>
      <c r="D7777" s="283">
        <v>626.12</v>
      </c>
    </row>
    <row r="7778" spans="1:4">
      <c r="A7778" s="268">
        <v>103932</v>
      </c>
      <c r="B7778" s="261" t="s">
        <v>8084</v>
      </c>
      <c r="C7778" s="268" t="s">
        <v>138</v>
      </c>
      <c r="D7778" s="283">
        <v>591.47</v>
      </c>
    </row>
    <row r="7779" spans="1:4">
      <c r="A7779" s="268">
        <v>103929</v>
      </c>
      <c r="B7779" s="261" t="s">
        <v>8085</v>
      </c>
      <c r="C7779" s="268" t="s">
        <v>138</v>
      </c>
      <c r="D7779" s="283">
        <v>1410.67</v>
      </c>
    </row>
    <row r="7780" spans="1:4">
      <c r="A7780" s="268">
        <v>103928</v>
      </c>
      <c r="B7780" s="261" t="s">
        <v>8086</v>
      </c>
      <c r="C7780" s="268" t="s">
        <v>138</v>
      </c>
      <c r="D7780" s="283">
        <v>557.98</v>
      </c>
    </row>
    <row r="7781" spans="1:4">
      <c r="A7781" s="268">
        <v>103798</v>
      </c>
      <c r="B7781" s="261" t="s">
        <v>8087</v>
      </c>
      <c r="C7781" s="268" t="s">
        <v>138</v>
      </c>
      <c r="D7781" s="283">
        <v>685.73</v>
      </c>
    </row>
    <row r="7782" spans="1:4">
      <c r="A7782" s="268">
        <v>103801</v>
      </c>
      <c r="B7782" s="261" t="s">
        <v>8088</v>
      </c>
      <c r="C7782" s="268" t="s">
        <v>138</v>
      </c>
      <c r="D7782" s="283">
        <v>713.4</v>
      </c>
    </row>
    <row r="7783" spans="1:4">
      <c r="A7783" s="268">
        <v>103933</v>
      </c>
      <c r="B7783" s="261" t="s">
        <v>8089</v>
      </c>
      <c r="C7783" s="268" t="s">
        <v>138</v>
      </c>
      <c r="D7783" s="283">
        <v>1636.05</v>
      </c>
    </row>
    <row r="7784" spans="1:4">
      <c r="A7784" s="268">
        <v>103925</v>
      </c>
      <c r="B7784" s="261" t="s">
        <v>8090</v>
      </c>
      <c r="C7784" s="268" t="s">
        <v>138</v>
      </c>
      <c r="D7784" s="283">
        <v>1717.9</v>
      </c>
    </row>
    <row r="7785" spans="1:4">
      <c r="A7785" s="268">
        <v>103926</v>
      </c>
      <c r="B7785" s="261" t="s">
        <v>8091</v>
      </c>
      <c r="C7785" s="268" t="s">
        <v>138</v>
      </c>
      <c r="D7785" s="283">
        <v>1397.02</v>
      </c>
    </row>
    <row r="7786" spans="1:4">
      <c r="A7786" s="268">
        <v>103796</v>
      </c>
      <c r="B7786" s="261" t="s">
        <v>8092</v>
      </c>
      <c r="C7786" s="268" t="s">
        <v>147</v>
      </c>
      <c r="D7786" s="283">
        <v>69.72</v>
      </c>
    </row>
    <row r="7787" spans="1:4">
      <c r="A7787" s="268">
        <v>103795</v>
      </c>
      <c r="B7787" s="261" t="s">
        <v>8093</v>
      </c>
      <c r="C7787" s="268" t="s">
        <v>147</v>
      </c>
      <c r="D7787" s="283">
        <v>85.4</v>
      </c>
    </row>
    <row r="7788" spans="1:4">
      <c r="A7788" s="268">
        <v>103800</v>
      </c>
      <c r="B7788" s="261" t="s">
        <v>8094</v>
      </c>
      <c r="C7788" s="268" t="s">
        <v>138</v>
      </c>
      <c r="D7788" s="283">
        <v>557.98</v>
      </c>
    </row>
    <row r="7789" spans="1:4">
      <c r="A7789" s="268">
        <v>103799</v>
      </c>
      <c r="B7789" s="261" t="s">
        <v>8095</v>
      </c>
      <c r="C7789" s="268" t="s">
        <v>138</v>
      </c>
      <c r="D7789" s="283">
        <v>456.71</v>
      </c>
    </row>
    <row r="7790" spans="1:4">
      <c r="A7790" s="268">
        <v>104950</v>
      </c>
      <c r="B7790" s="261" t="s">
        <v>8096</v>
      </c>
      <c r="C7790" s="268" t="s">
        <v>138</v>
      </c>
      <c r="D7790" s="283">
        <v>0</v>
      </c>
    </row>
    <row r="7791" spans="1:4">
      <c r="A7791" s="268">
        <v>104948</v>
      </c>
      <c r="B7791" s="261" t="s">
        <v>8097</v>
      </c>
      <c r="C7791" s="268" t="s">
        <v>138</v>
      </c>
      <c r="D7791" s="283">
        <v>5.13</v>
      </c>
    </row>
    <row r="7792" spans="1:4">
      <c r="A7792" s="268">
        <v>104949</v>
      </c>
      <c r="B7792" s="261" t="s">
        <v>8098</v>
      </c>
      <c r="C7792" s="268" t="s">
        <v>138</v>
      </c>
      <c r="D7792" s="283">
        <v>9.67</v>
      </c>
    </row>
    <row r="7793" spans="1:4">
      <c r="A7793" s="268">
        <v>104947</v>
      </c>
      <c r="B7793" s="261" t="s">
        <v>8099</v>
      </c>
      <c r="C7793" s="268" t="s">
        <v>138</v>
      </c>
      <c r="D7793" s="283">
        <v>11.57</v>
      </c>
    </row>
    <row r="7794" spans="1:4">
      <c r="A7794" s="268">
        <v>106545</v>
      </c>
      <c r="B7794" s="261" t="s">
        <v>8100</v>
      </c>
      <c r="C7794" s="268" t="s">
        <v>111</v>
      </c>
      <c r="D7794" s="283">
        <v>11.09</v>
      </c>
    </row>
    <row r="7795" spans="1:4">
      <c r="A7795" s="268">
        <v>106543</v>
      </c>
      <c r="B7795" s="261" t="s">
        <v>8101</v>
      </c>
      <c r="C7795" s="268" t="s">
        <v>111</v>
      </c>
      <c r="D7795" s="283">
        <v>22.83</v>
      </c>
    </row>
    <row r="7796" spans="1:4">
      <c r="A7796" s="268">
        <v>106544</v>
      </c>
      <c r="B7796" s="261" t="s">
        <v>8102</v>
      </c>
      <c r="C7796" s="268" t="s">
        <v>111</v>
      </c>
      <c r="D7796" s="283">
        <v>39.19</v>
      </c>
    </row>
    <row r="7797" spans="1:4">
      <c r="A7797" s="268">
        <v>106546</v>
      </c>
      <c r="B7797" s="261" t="s">
        <v>8103</v>
      </c>
      <c r="C7797" s="268" t="s">
        <v>111</v>
      </c>
      <c r="D7797" s="283">
        <v>6.94</v>
      </c>
    </row>
    <row r="7798" spans="1:4">
      <c r="A7798" s="268">
        <v>106547</v>
      </c>
      <c r="B7798" s="261" t="s">
        <v>8104</v>
      </c>
      <c r="C7798" s="268" t="s">
        <v>347</v>
      </c>
      <c r="D7798" s="283">
        <v>6.53</v>
      </c>
    </row>
    <row r="7799" spans="1:4">
      <c r="A7799" s="268">
        <v>106542</v>
      </c>
      <c r="B7799" s="261" t="s">
        <v>8105</v>
      </c>
      <c r="C7799" s="268" t="s">
        <v>147</v>
      </c>
      <c r="D7799" s="283">
        <v>0</v>
      </c>
    </row>
    <row r="7800" spans="1:4">
      <c r="A7800" s="268">
        <v>106534</v>
      </c>
      <c r="B7800" s="261" t="s">
        <v>8106</v>
      </c>
      <c r="C7800" s="268" t="s">
        <v>147</v>
      </c>
      <c r="D7800" s="283">
        <v>0</v>
      </c>
    </row>
    <row r="7801" spans="1:4">
      <c r="A7801" s="268">
        <v>106535</v>
      </c>
      <c r="B7801" s="261" t="s">
        <v>8107</v>
      </c>
      <c r="C7801" s="268" t="s">
        <v>147</v>
      </c>
      <c r="D7801" s="283">
        <v>0</v>
      </c>
    </row>
    <row r="7802" spans="1:4">
      <c r="A7802" s="268">
        <v>106537</v>
      </c>
      <c r="B7802" s="261" t="s">
        <v>8108</v>
      </c>
      <c r="C7802" s="268" t="s">
        <v>147</v>
      </c>
      <c r="D7802" s="283">
        <v>0</v>
      </c>
    </row>
    <row r="7803" spans="1:4">
      <c r="A7803" s="268">
        <v>106536</v>
      </c>
      <c r="B7803" s="261" t="s">
        <v>8109</v>
      </c>
      <c r="C7803" s="268" t="s">
        <v>147</v>
      </c>
      <c r="D7803" s="283">
        <v>0</v>
      </c>
    </row>
    <row r="7804" spans="1:4">
      <c r="A7804" s="268">
        <v>106530</v>
      </c>
      <c r="B7804" s="261" t="s">
        <v>8110</v>
      </c>
      <c r="C7804" s="268" t="s">
        <v>147</v>
      </c>
      <c r="D7804" s="283">
        <v>0</v>
      </c>
    </row>
    <row r="7805" spans="1:4">
      <c r="A7805" s="268">
        <v>106531</v>
      </c>
      <c r="B7805" s="261" t="s">
        <v>8111</v>
      </c>
      <c r="C7805" s="268" t="s">
        <v>147</v>
      </c>
      <c r="D7805" s="283">
        <v>0</v>
      </c>
    </row>
    <row r="7806" spans="1:4">
      <c r="A7806" s="268">
        <v>106533</v>
      </c>
      <c r="B7806" s="261" t="s">
        <v>8112</v>
      </c>
      <c r="C7806" s="268" t="s">
        <v>147</v>
      </c>
      <c r="D7806" s="283">
        <v>0</v>
      </c>
    </row>
    <row r="7807" spans="1:4">
      <c r="A7807" s="268">
        <v>106532</v>
      </c>
      <c r="B7807" s="261" t="s">
        <v>8113</v>
      </c>
      <c r="C7807" s="268" t="s">
        <v>147</v>
      </c>
      <c r="D7807" s="283">
        <v>0</v>
      </c>
    </row>
    <row r="7808" spans="1:4">
      <c r="A7808" s="268">
        <v>106538</v>
      </c>
      <c r="B7808" s="261" t="s">
        <v>8114</v>
      </c>
      <c r="C7808" s="268" t="s">
        <v>147</v>
      </c>
      <c r="D7808" s="283">
        <v>0</v>
      </c>
    </row>
    <row r="7809" spans="1:4">
      <c r="A7809" s="268">
        <v>106539</v>
      </c>
      <c r="B7809" s="261" t="s">
        <v>8115</v>
      </c>
      <c r="C7809" s="268" t="s">
        <v>147</v>
      </c>
      <c r="D7809" s="283">
        <v>0</v>
      </c>
    </row>
    <row r="7810" spans="1:4">
      <c r="A7810" s="268">
        <v>106541</v>
      </c>
      <c r="B7810" s="261" t="s">
        <v>8116</v>
      </c>
      <c r="C7810" s="268" t="s">
        <v>147</v>
      </c>
      <c r="D7810" s="283">
        <v>0</v>
      </c>
    </row>
    <row r="7811" spans="1:4">
      <c r="A7811" s="268">
        <v>106540</v>
      </c>
      <c r="B7811" s="261" t="s">
        <v>8117</v>
      </c>
      <c r="C7811" s="268" t="s">
        <v>147</v>
      </c>
      <c r="D7811" s="283">
        <v>0</v>
      </c>
    </row>
    <row r="7812" spans="1:4">
      <c r="A7812" s="268">
        <v>104325</v>
      </c>
      <c r="B7812" s="261" t="s">
        <v>8118</v>
      </c>
      <c r="C7812" s="268" t="s">
        <v>347</v>
      </c>
      <c r="D7812" s="283">
        <v>0</v>
      </c>
    </row>
    <row r="7813" spans="1:4">
      <c r="A7813" s="268">
        <v>104318</v>
      </c>
      <c r="B7813" s="261" t="s">
        <v>8119</v>
      </c>
      <c r="C7813" s="268" t="s">
        <v>347</v>
      </c>
      <c r="D7813" s="283">
        <v>7.29</v>
      </c>
    </row>
    <row r="7814" spans="1:4">
      <c r="A7814" s="268">
        <v>89867</v>
      </c>
      <c r="B7814" s="261" t="s">
        <v>8120</v>
      </c>
      <c r="C7814" s="268" t="s">
        <v>347</v>
      </c>
      <c r="D7814" s="283">
        <v>8.16</v>
      </c>
    </row>
    <row r="7815" spans="1:4">
      <c r="A7815" s="268">
        <v>104320</v>
      </c>
      <c r="B7815" s="261" t="s">
        <v>8121</v>
      </c>
      <c r="C7815" s="268" t="s">
        <v>347</v>
      </c>
      <c r="D7815" s="283">
        <v>11.46</v>
      </c>
    </row>
    <row r="7816" spans="1:4">
      <c r="A7816" s="268">
        <v>104317</v>
      </c>
      <c r="B7816" s="261" t="s">
        <v>8122</v>
      </c>
      <c r="C7816" s="268" t="s">
        <v>347</v>
      </c>
      <c r="D7816" s="283">
        <v>6.77</v>
      </c>
    </row>
    <row r="7817" spans="1:4">
      <c r="A7817" s="268">
        <v>89866</v>
      </c>
      <c r="B7817" s="261" t="s">
        <v>8123</v>
      </c>
      <c r="C7817" s="268" t="s">
        <v>347</v>
      </c>
      <c r="D7817" s="283">
        <v>7.42</v>
      </c>
    </row>
    <row r="7818" spans="1:4">
      <c r="A7818" s="268">
        <v>104319</v>
      </c>
      <c r="B7818" s="261" t="s">
        <v>8124</v>
      </c>
      <c r="C7818" s="268" t="s">
        <v>347</v>
      </c>
      <c r="D7818" s="283">
        <v>9.81</v>
      </c>
    </row>
    <row r="7819" spans="1:4">
      <c r="A7819" s="268">
        <v>104321</v>
      </c>
      <c r="B7819" s="261" t="s">
        <v>8125</v>
      </c>
      <c r="C7819" s="268" t="s">
        <v>347</v>
      </c>
      <c r="D7819" s="283">
        <v>5.15</v>
      </c>
    </row>
    <row r="7820" spans="1:4">
      <c r="A7820" s="268">
        <v>89868</v>
      </c>
      <c r="B7820" s="261" t="s">
        <v>8126</v>
      </c>
      <c r="C7820" s="268" t="s">
        <v>347</v>
      </c>
      <c r="D7820" s="283">
        <v>5.62</v>
      </c>
    </row>
    <row r="7821" spans="1:4">
      <c r="A7821" s="268">
        <v>104322</v>
      </c>
      <c r="B7821" s="261" t="s">
        <v>8127</v>
      </c>
      <c r="C7821" s="268" t="s">
        <v>347</v>
      </c>
      <c r="D7821" s="283">
        <v>7.38</v>
      </c>
    </row>
    <row r="7822" spans="1:4">
      <c r="A7822" s="268">
        <v>104323</v>
      </c>
      <c r="B7822" s="261" t="s">
        <v>8128</v>
      </c>
      <c r="C7822" s="268" t="s">
        <v>347</v>
      </c>
      <c r="D7822" s="283">
        <v>9.44</v>
      </c>
    </row>
    <row r="7823" spans="1:4">
      <c r="A7823" s="268">
        <v>89869</v>
      </c>
      <c r="B7823" s="261" t="s">
        <v>8129</v>
      </c>
      <c r="C7823" s="268" t="s">
        <v>347</v>
      </c>
      <c r="D7823" s="283">
        <v>10.29</v>
      </c>
    </row>
    <row r="7824" spans="1:4">
      <c r="A7824" s="268">
        <v>104324</v>
      </c>
      <c r="B7824" s="261" t="s">
        <v>8130</v>
      </c>
      <c r="C7824" s="268" t="s">
        <v>347</v>
      </c>
      <c r="D7824" s="283">
        <v>13.84</v>
      </c>
    </row>
    <row r="7825" spans="1:4">
      <c r="A7825" s="268">
        <v>104315</v>
      </c>
      <c r="B7825" s="261" t="s">
        <v>8131</v>
      </c>
      <c r="C7825" s="268" t="s">
        <v>111</v>
      </c>
      <c r="D7825" s="283">
        <v>16.16</v>
      </c>
    </row>
    <row r="7826" spans="1:4">
      <c r="A7826" s="268">
        <v>89865</v>
      </c>
      <c r="B7826" s="261" t="s">
        <v>8132</v>
      </c>
      <c r="C7826" s="268" t="s">
        <v>111</v>
      </c>
      <c r="D7826" s="283">
        <v>17.29</v>
      </c>
    </row>
    <row r="7827" spans="1:4">
      <c r="A7827" s="268">
        <v>104316</v>
      </c>
      <c r="B7827" s="261" t="s">
        <v>8133</v>
      </c>
      <c r="C7827" s="268" t="s">
        <v>111</v>
      </c>
      <c r="D7827" s="283">
        <v>23.07</v>
      </c>
    </row>
    <row r="7828" spans="1:4">
      <c r="A7828" s="268">
        <v>102724</v>
      </c>
      <c r="B7828" s="261" t="s">
        <v>8134</v>
      </c>
      <c r="C7828" s="268" t="s">
        <v>347</v>
      </c>
      <c r="D7828" s="283">
        <v>28.85</v>
      </c>
    </row>
    <row r="7829" spans="1:4">
      <c r="A7829" s="268">
        <v>102726</v>
      </c>
      <c r="B7829" s="261" t="s">
        <v>8135</v>
      </c>
      <c r="C7829" s="268" t="s">
        <v>347</v>
      </c>
      <c r="D7829" s="283">
        <v>26.74</v>
      </c>
    </row>
    <row r="7830" spans="1:4">
      <c r="A7830" s="268">
        <v>102725</v>
      </c>
      <c r="B7830" s="261" t="s">
        <v>8136</v>
      </c>
      <c r="C7830" s="268" t="s">
        <v>347</v>
      </c>
      <c r="D7830" s="283">
        <v>28.34</v>
      </c>
    </row>
    <row r="7831" spans="1:4">
      <c r="A7831" s="268">
        <v>102722</v>
      </c>
      <c r="B7831" s="261" t="s">
        <v>8137</v>
      </c>
      <c r="C7831" s="268" t="s">
        <v>111</v>
      </c>
      <c r="D7831" s="283">
        <v>54.21</v>
      </c>
    </row>
    <row r="7832" spans="1:4">
      <c r="A7832" s="268">
        <v>102721</v>
      </c>
      <c r="B7832" s="261" t="s">
        <v>8138</v>
      </c>
      <c r="C7832" s="268" t="s">
        <v>111</v>
      </c>
      <c r="D7832" s="283">
        <v>0</v>
      </c>
    </row>
    <row r="7833" spans="1:4">
      <c r="A7833" s="268">
        <v>102723</v>
      </c>
      <c r="B7833" s="261" t="s">
        <v>8139</v>
      </c>
      <c r="C7833" s="268" t="s">
        <v>111</v>
      </c>
      <c r="D7833" s="283">
        <v>94.21</v>
      </c>
    </row>
    <row r="7834" spans="1:4">
      <c r="A7834" s="268">
        <v>102690</v>
      </c>
      <c r="B7834" s="261" t="s">
        <v>8140</v>
      </c>
      <c r="C7834" s="268" t="s">
        <v>111</v>
      </c>
      <c r="D7834" s="283">
        <v>65.239999999999995</v>
      </c>
    </row>
    <row r="7835" spans="1:4">
      <c r="A7835" s="268">
        <v>102688</v>
      </c>
      <c r="B7835" s="261" t="s">
        <v>8141</v>
      </c>
      <c r="C7835" s="268" t="s">
        <v>111</v>
      </c>
      <c r="D7835" s="283">
        <v>47.98</v>
      </c>
    </row>
    <row r="7836" spans="1:4">
      <c r="A7836" s="268">
        <v>102689</v>
      </c>
      <c r="B7836" s="261" t="s">
        <v>8142</v>
      </c>
      <c r="C7836" s="268" t="s">
        <v>111</v>
      </c>
      <c r="D7836" s="283">
        <v>89.12</v>
      </c>
    </row>
    <row r="7837" spans="1:4">
      <c r="A7837" s="268">
        <v>102693</v>
      </c>
      <c r="B7837" s="261" t="s">
        <v>8143</v>
      </c>
      <c r="C7837" s="268" t="s">
        <v>111</v>
      </c>
      <c r="D7837" s="283">
        <v>106.38</v>
      </c>
    </row>
    <row r="7838" spans="1:4">
      <c r="A7838" s="268">
        <v>102694</v>
      </c>
      <c r="B7838" s="261" t="s">
        <v>8144</v>
      </c>
      <c r="C7838" s="268" t="s">
        <v>111</v>
      </c>
      <c r="D7838" s="283">
        <v>94.37</v>
      </c>
    </row>
    <row r="7839" spans="1:4">
      <c r="A7839" s="268">
        <v>102697</v>
      </c>
      <c r="B7839" s="261" t="s">
        <v>8145</v>
      </c>
      <c r="C7839" s="268" t="s">
        <v>111</v>
      </c>
      <c r="D7839" s="283">
        <v>111.6</v>
      </c>
    </row>
    <row r="7840" spans="1:4">
      <c r="A7840" s="268">
        <v>102696</v>
      </c>
      <c r="B7840" s="261" t="s">
        <v>8146</v>
      </c>
      <c r="C7840" s="268" t="s">
        <v>111</v>
      </c>
      <c r="D7840" s="283">
        <v>135.62</v>
      </c>
    </row>
    <row r="7841" spans="1:4">
      <c r="A7841" s="268">
        <v>102703</v>
      </c>
      <c r="B7841" s="261" t="s">
        <v>8147</v>
      </c>
      <c r="C7841" s="268" t="s">
        <v>111</v>
      </c>
      <c r="D7841" s="283">
        <v>152.85</v>
      </c>
    </row>
    <row r="7842" spans="1:4">
      <c r="A7842" s="268">
        <v>102678</v>
      </c>
      <c r="B7842" s="261" t="s">
        <v>8148</v>
      </c>
      <c r="C7842" s="268" t="s">
        <v>111</v>
      </c>
      <c r="D7842" s="283">
        <v>141.1</v>
      </c>
    </row>
    <row r="7843" spans="1:4">
      <c r="A7843" s="268">
        <v>102679</v>
      </c>
      <c r="B7843" s="261" t="s">
        <v>8149</v>
      </c>
      <c r="C7843" s="268" t="s">
        <v>111</v>
      </c>
      <c r="D7843" s="283">
        <v>155.11000000000001</v>
      </c>
    </row>
    <row r="7844" spans="1:4">
      <c r="A7844" s="268">
        <v>102673</v>
      </c>
      <c r="B7844" s="261" t="s">
        <v>8150</v>
      </c>
      <c r="C7844" s="268" t="s">
        <v>111</v>
      </c>
      <c r="D7844" s="283">
        <v>195.98</v>
      </c>
    </row>
    <row r="7845" spans="1:4">
      <c r="A7845" s="268">
        <v>102677</v>
      </c>
      <c r="B7845" s="261" t="s">
        <v>8151</v>
      </c>
      <c r="C7845" s="268" t="s">
        <v>111</v>
      </c>
      <c r="D7845" s="283">
        <v>189.94</v>
      </c>
    </row>
    <row r="7846" spans="1:4">
      <c r="A7846" s="268">
        <v>102683</v>
      </c>
      <c r="B7846" s="261" t="s">
        <v>8152</v>
      </c>
      <c r="C7846" s="268" t="s">
        <v>111</v>
      </c>
      <c r="D7846" s="283">
        <v>201.47</v>
      </c>
    </row>
    <row r="7847" spans="1:4">
      <c r="A7847" s="268">
        <v>102687</v>
      </c>
      <c r="B7847" s="261" t="s">
        <v>8153</v>
      </c>
      <c r="C7847" s="268" t="s">
        <v>111</v>
      </c>
      <c r="D7847" s="283">
        <v>210.07</v>
      </c>
    </row>
    <row r="7848" spans="1:4">
      <c r="A7848" s="268">
        <v>102670</v>
      </c>
      <c r="B7848" s="261" t="s">
        <v>8154</v>
      </c>
      <c r="C7848" s="268" t="s">
        <v>111</v>
      </c>
      <c r="D7848" s="283">
        <v>132.97999999999999</v>
      </c>
    </row>
    <row r="7849" spans="1:4">
      <c r="A7849" s="268">
        <v>102674</v>
      </c>
      <c r="B7849" s="261" t="s">
        <v>8155</v>
      </c>
      <c r="C7849" s="268" t="s">
        <v>111</v>
      </c>
      <c r="D7849" s="283">
        <v>147.69999999999999</v>
      </c>
    </row>
    <row r="7850" spans="1:4">
      <c r="A7850" s="268">
        <v>102680</v>
      </c>
      <c r="B7850" s="261" t="s">
        <v>8156</v>
      </c>
      <c r="C7850" s="268" t="s">
        <v>111</v>
      </c>
      <c r="D7850" s="283">
        <v>152.97</v>
      </c>
    </row>
    <row r="7851" spans="1:4">
      <c r="A7851" s="268">
        <v>102684</v>
      </c>
      <c r="B7851" s="261" t="s">
        <v>8157</v>
      </c>
      <c r="C7851" s="268" t="s">
        <v>111</v>
      </c>
      <c r="D7851" s="283">
        <v>166.99</v>
      </c>
    </row>
    <row r="7852" spans="1:4">
      <c r="A7852" s="268">
        <v>102672</v>
      </c>
      <c r="B7852" s="261" t="s">
        <v>8158</v>
      </c>
      <c r="C7852" s="268" t="s">
        <v>111</v>
      </c>
      <c r="D7852" s="283">
        <v>190.43</v>
      </c>
    </row>
    <row r="7853" spans="1:4">
      <c r="A7853" s="268">
        <v>102676</v>
      </c>
      <c r="B7853" s="261" t="s">
        <v>8159</v>
      </c>
      <c r="C7853" s="268" t="s">
        <v>111</v>
      </c>
      <c r="D7853" s="283">
        <v>194.7</v>
      </c>
    </row>
    <row r="7854" spans="1:4">
      <c r="A7854" s="268">
        <v>102681</v>
      </c>
      <c r="B7854" s="261" t="s">
        <v>8160</v>
      </c>
      <c r="C7854" s="268" t="s">
        <v>111</v>
      </c>
      <c r="D7854" s="283">
        <v>199.96</v>
      </c>
    </row>
    <row r="7855" spans="1:4">
      <c r="A7855" s="268">
        <v>102685</v>
      </c>
      <c r="B7855" s="261" t="s">
        <v>8161</v>
      </c>
      <c r="C7855" s="268" t="s">
        <v>111</v>
      </c>
      <c r="D7855" s="283">
        <v>214</v>
      </c>
    </row>
    <row r="7856" spans="1:4">
      <c r="A7856" s="268">
        <v>102664</v>
      </c>
      <c r="B7856" s="261" t="s">
        <v>8162</v>
      </c>
      <c r="C7856" s="268" t="s">
        <v>111</v>
      </c>
      <c r="D7856" s="283">
        <v>48.8</v>
      </c>
    </row>
    <row r="7857" spans="1:4">
      <c r="A7857" s="268">
        <v>102665</v>
      </c>
      <c r="B7857" s="261" t="s">
        <v>8163</v>
      </c>
      <c r="C7857" s="268" t="s">
        <v>111</v>
      </c>
      <c r="D7857" s="283">
        <v>26.21</v>
      </c>
    </row>
    <row r="7858" spans="1:4">
      <c r="A7858" s="268">
        <v>102663</v>
      </c>
      <c r="B7858" s="261" t="s">
        <v>8164</v>
      </c>
      <c r="C7858" s="268" t="s">
        <v>111</v>
      </c>
      <c r="D7858" s="283">
        <v>78.63</v>
      </c>
    </row>
    <row r="7859" spans="1:4">
      <c r="A7859" s="268">
        <v>102669</v>
      </c>
      <c r="B7859" s="261" t="s">
        <v>8165</v>
      </c>
      <c r="C7859" s="268" t="s">
        <v>111</v>
      </c>
      <c r="D7859" s="283">
        <v>96.72</v>
      </c>
    </row>
    <row r="7860" spans="1:4">
      <c r="A7860" s="268">
        <v>102661</v>
      </c>
      <c r="B7860" s="261" t="s">
        <v>8166</v>
      </c>
      <c r="C7860" s="268" t="s">
        <v>111</v>
      </c>
      <c r="D7860" s="283">
        <v>42.23</v>
      </c>
    </row>
    <row r="7861" spans="1:4">
      <c r="A7861" s="268">
        <v>102666</v>
      </c>
      <c r="B7861" s="261" t="s">
        <v>8167</v>
      </c>
      <c r="C7861" s="268" t="s">
        <v>111</v>
      </c>
      <c r="D7861" s="283">
        <v>59.49</v>
      </c>
    </row>
    <row r="7862" spans="1:4">
      <c r="A7862" s="268">
        <v>102662</v>
      </c>
      <c r="B7862" s="261" t="s">
        <v>8168</v>
      </c>
      <c r="C7862" s="268" t="s">
        <v>111</v>
      </c>
      <c r="D7862" s="283">
        <v>85.86</v>
      </c>
    </row>
    <row r="7863" spans="1:4">
      <c r="A7863" s="268">
        <v>102668</v>
      </c>
      <c r="B7863" s="261" t="s">
        <v>8169</v>
      </c>
      <c r="C7863" s="268" t="s">
        <v>111</v>
      </c>
      <c r="D7863" s="283">
        <v>103.12</v>
      </c>
    </row>
    <row r="7864" spans="1:4">
      <c r="A7864" s="268">
        <v>102718</v>
      </c>
      <c r="B7864" s="261" t="s">
        <v>8170</v>
      </c>
      <c r="C7864" s="268" t="s">
        <v>138</v>
      </c>
      <c r="D7864" s="283">
        <v>190.96</v>
      </c>
    </row>
    <row r="7865" spans="1:4">
      <c r="A7865" s="268">
        <v>102716</v>
      </c>
      <c r="B7865" s="261" t="s">
        <v>8171</v>
      </c>
      <c r="C7865" s="268" t="s">
        <v>138</v>
      </c>
      <c r="D7865" s="283">
        <v>179.29</v>
      </c>
    </row>
    <row r="7866" spans="1:4">
      <c r="A7866" s="268">
        <v>102719</v>
      </c>
      <c r="B7866" s="261" t="s">
        <v>8172</v>
      </c>
      <c r="C7866" s="268" t="s">
        <v>138</v>
      </c>
      <c r="D7866" s="283">
        <v>155.88</v>
      </c>
    </row>
    <row r="7867" spans="1:4">
      <c r="A7867" s="268">
        <v>102717</v>
      </c>
      <c r="B7867" s="261" t="s">
        <v>8173</v>
      </c>
      <c r="C7867" s="268" t="s">
        <v>138</v>
      </c>
      <c r="D7867" s="283">
        <v>144.21</v>
      </c>
    </row>
    <row r="7868" spans="1:4">
      <c r="A7868" s="268">
        <v>102720</v>
      </c>
      <c r="B7868" s="261" t="s">
        <v>8174</v>
      </c>
      <c r="C7868" s="268" t="s">
        <v>147</v>
      </c>
      <c r="D7868" s="283">
        <v>0</v>
      </c>
    </row>
    <row r="7869" spans="1:4">
      <c r="A7869" s="268">
        <v>102713</v>
      </c>
      <c r="B7869" s="261" t="s">
        <v>8175</v>
      </c>
      <c r="C7869" s="268" t="s">
        <v>147</v>
      </c>
      <c r="D7869" s="283">
        <v>12.11</v>
      </c>
    </row>
    <row r="7870" spans="1:4">
      <c r="A7870" s="268">
        <v>102715</v>
      </c>
      <c r="B7870" s="261" t="s">
        <v>8176</v>
      </c>
      <c r="C7870" s="268" t="s">
        <v>147</v>
      </c>
      <c r="D7870" s="283">
        <v>23.92</v>
      </c>
    </row>
    <row r="7871" spans="1:4">
      <c r="A7871" s="268">
        <v>103653</v>
      </c>
      <c r="B7871" s="261" t="s">
        <v>8177</v>
      </c>
      <c r="C7871" s="268" t="s">
        <v>147</v>
      </c>
      <c r="D7871" s="283">
        <v>28.57</v>
      </c>
    </row>
    <row r="7872" spans="1:4">
      <c r="A7872" s="268">
        <v>102712</v>
      </c>
      <c r="B7872" s="261" t="s">
        <v>8178</v>
      </c>
      <c r="C7872" s="268" t="s">
        <v>147</v>
      </c>
      <c r="D7872" s="283">
        <v>8.83</v>
      </c>
    </row>
    <row r="7873" spans="1:4">
      <c r="A7873" s="268">
        <v>102711</v>
      </c>
      <c r="B7873" s="261" t="s">
        <v>8179</v>
      </c>
      <c r="C7873" s="268" t="s">
        <v>347</v>
      </c>
      <c r="D7873" s="283">
        <v>72.05</v>
      </c>
    </row>
    <row r="7874" spans="1:4">
      <c r="A7874" s="268">
        <v>102710</v>
      </c>
      <c r="B7874" s="261" t="s">
        <v>8180</v>
      </c>
      <c r="C7874" s="268" t="s">
        <v>347</v>
      </c>
      <c r="D7874" s="283">
        <v>57.17</v>
      </c>
    </row>
    <row r="7875" spans="1:4">
      <c r="A7875" s="268">
        <v>102709</v>
      </c>
      <c r="B7875" s="261" t="s">
        <v>8181</v>
      </c>
      <c r="C7875" s="268" t="s">
        <v>347</v>
      </c>
      <c r="D7875" s="283">
        <v>0</v>
      </c>
    </row>
    <row r="7876" spans="1:4">
      <c r="A7876" s="268">
        <v>102708</v>
      </c>
      <c r="B7876" s="261" t="s">
        <v>8182</v>
      </c>
      <c r="C7876" s="268" t="s">
        <v>347</v>
      </c>
      <c r="D7876" s="283">
        <v>24.03</v>
      </c>
    </row>
    <row r="7877" spans="1:4">
      <c r="A7877" s="268">
        <v>102707</v>
      </c>
      <c r="B7877" s="261" t="s">
        <v>8183</v>
      </c>
      <c r="C7877" s="268" t="s">
        <v>111</v>
      </c>
      <c r="D7877" s="283">
        <v>52.8</v>
      </c>
    </row>
    <row r="7878" spans="1:4">
      <c r="A7878" s="268">
        <v>102704</v>
      </c>
      <c r="B7878" s="261" t="s">
        <v>8184</v>
      </c>
      <c r="C7878" s="268" t="s">
        <v>111</v>
      </c>
      <c r="D7878" s="283">
        <v>11.52</v>
      </c>
    </row>
    <row r="7879" spans="1:4">
      <c r="A7879" s="268">
        <v>102705</v>
      </c>
      <c r="B7879" s="261" t="s">
        <v>8185</v>
      </c>
      <c r="C7879" s="268" t="s">
        <v>111</v>
      </c>
      <c r="D7879" s="283">
        <v>51.52</v>
      </c>
    </row>
    <row r="7880" spans="1:4">
      <c r="A7880" s="268">
        <v>98333</v>
      </c>
      <c r="B7880" s="261" t="s">
        <v>8186</v>
      </c>
      <c r="C7880" s="268" t="s">
        <v>147</v>
      </c>
      <c r="D7880" s="283">
        <v>0</v>
      </c>
    </row>
    <row r="7881" spans="1:4">
      <c r="A7881" s="268">
        <v>98332</v>
      </c>
      <c r="B7881" s="261" t="s">
        <v>8187</v>
      </c>
      <c r="C7881" s="268" t="s">
        <v>147</v>
      </c>
      <c r="D7881" s="283">
        <v>0</v>
      </c>
    </row>
    <row r="7882" spans="1:4">
      <c r="A7882" s="268">
        <v>98331</v>
      </c>
      <c r="B7882" s="261" t="s">
        <v>8188</v>
      </c>
      <c r="C7882" s="268" t="s">
        <v>147</v>
      </c>
      <c r="D7882" s="283">
        <v>0</v>
      </c>
    </row>
    <row r="7883" spans="1:4">
      <c r="A7883" s="268">
        <v>98327</v>
      </c>
      <c r="B7883" s="261" t="s">
        <v>8189</v>
      </c>
      <c r="C7883" s="268" t="s">
        <v>147</v>
      </c>
      <c r="D7883" s="283">
        <v>0</v>
      </c>
    </row>
    <row r="7884" spans="1:4">
      <c r="A7884" s="268">
        <v>98326</v>
      </c>
      <c r="B7884" s="261" t="s">
        <v>8190</v>
      </c>
      <c r="C7884" s="268" t="s">
        <v>147</v>
      </c>
      <c r="D7884" s="283">
        <v>0</v>
      </c>
    </row>
    <row r="7885" spans="1:4">
      <c r="A7885" s="268">
        <v>98325</v>
      </c>
      <c r="B7885" s="261" t="s">
        <v>8191</v>
      </c>
      <c r="C7885" s="268" t="s">
        <v>147</v>
      </c>
      <c r="D7885" s="283">
        <v>0</v>
      </c>
    </row>
    <row r="7886" spans="1:4">
      <c r="A7886" s="268">
        <v>98370</v>
      </c>
      <c r="B7886" s="261" t="s">
        <v>8192</v>
      </c>
      <c r="C7886" s="268" t="s">
        <v>147</v>
      </c>
      <c r="D7886" s="283">
        <v>0</v>
      </c>
    </row>
    <row r="7887" spans="1:4">
      <c r="A7887" s="268">
        <v>98389</v>
      </c>
      <c r="B7887" s="261" t="s">
        <v>8193</v>
      </c>
      <c r="C7887" s="268" t="s">
        <v>347</v>
      </c>
      <c r="D7887" s="283">
        <v>0</v>
      </c>
    </row>
    <row r="7888" spans="1:4">
      <c r="A7888" s="268">
        <v>98390</v>
      </c>
      <c r="B7888" s="261" t="s">
        <v>8194</v>
      </c>
      <c r="C7888" s="268" t="s">
        <v>347</v>
      </c>
      <c r="D7888" s="283">
        <v>0</v>
      </c>
    </row>
    <row r="7889" spans="1:4">
      <c r="A7889" s="268">
        <v>98391</v>
      </c>
      <c r="B7889" s="261" t="s">
        <v>8195</v>
      </c>
      <c r="C7889" s="268" t="s">
        <v>347</v>
      </c>
      <c r="D7889" s="283">
        <v>0</v>
      </c>
    </row>
    <row r="7890" spans="1:4">
      <c r="A7890" s="268">
        <v>98392</v>
      </c>
      <c r="B7890" s="261" t="s">
        <v>8196</v>
      </c>
      <c r="C7890" s="268" t="s">
        <v>347</v>
      </c>
      <c r="D7890" s="283">
        <v>0</v>
      </c>
    </row>
    <row r="7891" spans="1:4">
      <c r="A7891" s="268">
        <v>98393</v>
      </c>
      <c r="B7891" s="261" t="s">
        <v>8197</v>
      </c>
      <c r="C7891" s="268" t="s">
        <v>347</v>
      </c>
      <c r="D7891" s="283">
        <v>0</v>
      </c>
    </row>
    <row r="7892" spans="1:4">
      <c r="A7892" s="268">
        <v>98394</v>
      </c>
      <c r="B7892" s="261" t="s">
        <v>8198</v>
      </c>
      <c r="C7892" s="268" t="s">
        <v>347</v>
      </c>
      <c r="D7892" s="283">
        <v>0</v>
      </c>
    </row>
    <row r="7893" spans="1:4">
      <c r="A7893" s="268">
        <v>98395</v>
      </c>
      <c r="B7893" s="261" t="s">
        <v>8199</v>
      </c>
      <c r="C7893" s="268" t="s">
        <v>347</v>
      </c>
      <c r="D7893" s="283">
        <v>0</v>
      </c>
    </row>
    <row r="7894" spans="1:4">
      <c r="A7894" s="268">
        <v>98396</v>
      </c>
      <c r="B7894" s="261" t="s">
        <v>8200</v>
      </c>
      <c r="C7894" s="268" t="s">
        <v>347</v>
      </c>
      <c r="D7894" s="283">
        <v>0</v>
      </c>
    </row>
    <row r="7895" spans="1:4">
      <c r="A7895" s="268">
        <v>98369</v>
      </c>
      <c r="B7895" s="261" t="s">
        <v>8201</v>
      </c>
      <c r="C7895" s="268" t="s">
        <v>147</v>
      </c>
      <c r="D7895" s="283">
        <v>0</v>
      </c>
    </row>
    <row r="7896" spans="1:4">
      <c r="A7896" s="268">
        <v>98360</v>
      </c>
      <c r="B7896" s="261" t="s">
        <v>8202</v>
      </c>
      <c r="C7896" s="268" t="s">
        <v>147</v>
      </c>
      <c r="D7896" s="283">
        <v>0</v>
      </c>
    </row>
    <row r="7897" spans="1:4">
      <c r="A7897" s="268">
        <v>98368</v>
      </c>
      <c r="B7897" s="261" t="s">
        <v>8203</v>
      </c>
      <c r="C7897" s="268" t="s">
        <v>147</v>
      </c>
      <c r="D7897" s="283">
        <v>0</v>
      </c>
    </row>
    <row r="7898" spans="1:4">
      <c r="A7898" s="268">
        <v>98359</v>
      </c>
      <c r="B7898" s="261" t="s">
        <v>8204</v>
      </c>
      <c r="C7898" s="268" t="s">
        <v>147</v>
      </c>
      <c r="D7898" s="283">
        <v>0</v>
      </c>
    </row>
    <row r="7899" spans="1:4">
      <c r="A7899" s="268">
        <v>98367</v>
      </c>
      <c r="B7899" s="261" t="s">
        <v>8205</v>
      </c>
      <c r="C7899" s="268" t="s">
        <v>147</v>
      </c>
      <c r="D7899" s="283">
        <v>0</v>
      </c>
    </row>
    <row r="7900" spans="1:4">
      <c r="A7900" s="268">
        <v>98358</v>
      </c>
      <c r="B7900" s="261" t="s">
        <v>8206</v>
      </c>
      <c r="C7900" s="268" t="s">
        <v>147</v>
      </c>
      <c r="D7900" s="283">
        <v>0</v>
      </c>
    </row>
    <row r="7901" spans="1:4">
      <c r="A7901" s="268">
        <v>98352</v>
      </c>
      <c r="B7901" s="261" t="s">
        <v>8207</v>
      </c>
      <c r="C7901" s="268" t="s">
        <v>147</v>
      </c>
      <c r="D7901" s="283">
        <v>0</v>
      </c>
    </row>
    <row r="7902" spans="1:4">
      <c r="A7902" s="268">
        <v>98343</v>
      </c>
      <c r="B7902" s="261" t="s">
        <v>8208</v>
      </c>
      <c r="C7902" s="268" t="s">
        <v>147</v>
      </c>
      <c r="D7902" s="283">
        <v>0</v>
      </c>
    </row>
    <row r="7903" spans="1:4">
      <c r="A7903" s="268">
        <v>98351</v>
      </c>
      <c r="B7903" s="261" t="s">
        <v>8209</v>
      </c>
      <c r="C7903" s="268" t="s">
        <v>147</v>
      </c>
      <c r="D7903" s="283">
        <v>0</v>
      </c>
    </row>
    <row r="7904" spans="1:4">
      <c r="A7904" s="268">
        <v>98342</v>
      </c>
      <c r="B7904" s="261" t="s">
        <v>8210</v>
      </c>
      <c r="C7904" s="268" t="s">
        <v>147</v>
      </c>
      <c r="D7904" s="283">
        <v>0</v>
      </c>
    </row>
    <row r="7905" spans="1:4">
      <c r="A7905" s="268">
        <v>98350</v>
      </c>
      <c r="B7905" s="261" t="s">
        <v>8211</v>
      </c>
      <c r="C7905" s="268" t="s">
        <v>147</v>
      </c>
      <c r="D7905" s="283">
        <v>0</v>
      </c>
    </row>
    <row r="7906" spans="1:4">
      <c r="A7906" s="268">
        <v>98341</v>
      </c>
      <c r="B7906" s="261" t="s">
        <v>8212</v>
      </c>
      <c r="C7906" s="268" t="s">
        <v>147</v>
      </c>
      <c r="D7906" s="283">
        <v>0</v>
      </c>
    </row>
    <row r="7907" spans="1:4">
      <c r="A7907" s="268">
        <v>98381</v>
      </c>
      <c r="B7907" s="261" t="s">
        <v>8213</v>
      </c>
      <c r="C7907" s="268" t="s">
        <v>111</v>
      </c>
      <c r="D7907" s="283">
        <v>0</v>
      </c>
    </row>
    <row r="7908" spans="1:4">
      <c r="A7908" s="268">
        <v>98382</v>
      </c>
      <c r="B7908" s="261" t="s">
        <v>8214</v>
      </c>
      <c r="C7908" s="268" t="s">
        <v>111</v>
      </c>
      <c r="D7908" s="283">
        <v>0</v>
      </c>
    </row>
    <row r="7909" spans="1:4">
      <c r="A7909" s="268">
        <v>98383</v>
      </c>
      <c r="B7909" s="261" t="s">
        <v>8215</v>
      </c>
      <c r="C7909" s="268" t="s">
        <v>111</v>
      </c>
      <c r="D7909" s="283">
        <v>0</v>
      </c>
    </row>
    <row r="7910" spans="1:4">
      <c r="A7910" s="268">
        <v>98384</v>
      </c>
      <c r="B7910" s="261" t="s">
        <v>8216</v>
      </c>
      <c r="C7910" s="268" t="s">
        <v>111</v>
      </c>
      <c r="D7910" s="283">
        <v>0</v>
      </c>
    </row>
    <row r="7911" spans="1:4">
      <c r="A7911" s="268">
        <v>98385</v>
      </c>
      <c r="B7911" s="261" t="s">
        <v>8217</v>
      </c>
      <c r="C7911" s="268" t="s">
        <v>111</v>
      </c>
      <c r="D7911" s="283">
        <v>0</v>
      </c>
    </row>
    <row r="7912" spans="1:4">
      <c r="A7912" s="268">
        <v>98386</v>
      </c>
      <c r="B7912" s="261" t="s">
        <v>8218</v>
      </c>
      <c r="C7912" s="268" t="s">
        <v>111</v>
      </c>
      <c r="D7912" s="283">
        <v>0</v>
      </c>
    </row>
    <row r="7913" spans="1:4">
      <c r="A7913" s="268">
        <v>98387</v>
      </c>
      <c r="B7913" s="261" t="s">
        <v>8219</v>
      </c>
      <c r="C7913" s="268" t="s">
        <v>111</v>
      </c>
      <c r="D7913" s="283">
        <v>0</v>
      </c>
    </row>
    <row r="7914" spans="1:4">
      <c r="A7914" s="268">
        <v>98388</v>
      </c>
      <c r="B7914" s="261" t="s">
        <v>8220</v>
      </c>
      <c r="C7914" s="268" t="s">
        <v>111</v>
      </c>
      <c r="D7914" s="283">
        <v>0</v>
      </c>
    </row>
    <row r="7915" spans="1:4">
      <c r="A7915" s="268">
        <v>98346</v>
      </c>
      <c r="B7915" s="261" t="s">
        <v>8221</v>
      </c>
      <c r="C7915" s="268" t="s">
        <v>147</v>
      </c>
      <c r="D7915" s="283">
        <v>0</v>
      </c>
    </row>
    <row r="7916" spans="1:4">
      <c r="A7916" s="268">
        <v>98363</v>
      </c>
      <c r="B7916" s="261" t="s">
        <v>8222</v>
      </c>
      <c r="C7916" s="268" t="s">
        <v>147</v>
      </c>
      <c r="D7916" s="283">
        <v>0</v>
      </c>
    </row>
    <row r="7917" spans="1:4">
      <c r="A7917" s="268">
        <v>98354</v>
      </c>
      <c r="B7917" s="261" t="s">
        <v>8223</v>
      </c>
      <c r="C7917" s="268" t="s">
        <v>147</v>
      </c>
      <c r="D7917" s="283">
        <v>0</v>
      </c>
    </row>
    <row r="7918" spans="1:4">
      <c r="A7918" s="268">
        <v>98337</v>
      </c>
      <c r="B7918" s="261" t="s">
        <v>8224</v>
      </c>
      <c r="C7918" s="268" t="s">
        <v>147</v>
      </c>
      <c r="D7918" s="283">
        <v>0</v>
      </c>
    </row>
    <row r="7919" spans="1:4">
      <c r="A7919" s="268">
        <v>98345</v>
      </c>
      <c r="B7919" s="261" t="s">
        <v>8225</v>
      </c>
      <c r="C7919" s="268" t="s">
        <v>147</v>
      </c>
      <c r="D7919" s="283">
        <v>0</v>
      </c>
    </row>
    <row r="7920" spans="1:4">
      <c r="A7920" s="268">
        <v>98362</v>
      </c>
      <c r="B7920" s="261" t="s">
        <v>8226</v>
      </c>
      <c r="C7920" s="268" t="s">
        <v>147</v>
      </c>
      <c r="D7920" s="283">
        <v>0</v>
      </c>
    </row>
    <row r="7921" spans="1:4">
      <c r="A7921" s="268">
        <v>98403</v>
      </c>
      <c r="B7921" s="261" t="s">
        <v>8227</v>
      </c>
      <c r="C7921" s="268" t="s">
        <v>147</v>
      </c>
      <c r="D7921" s="283">
        <v>0</v>
      </c>
    </row>
    <row r="7922" spans="1:4">
      <c r="A7922" s="268">
        <v>98335</v>
      </c>
      <c r="B7922" s="261" t="s">
        <v>8228</v>
      </c>
      <c r="C7922" s="268" t="s">
        <v>147</v>
      </c>
      <c r="D7922" s="283">
        <v>0</v>
      </c>
    </row>
    <row r="7923" spans="1:4">
      <c r="A7923" s="268">
        <v>98344</v>
      </c>
      <c r="B7923" s="261" t="s">
        <v>8229</v>
      </c>
      <c r="C7923" s="268" t="s">
        <v>147</v>
      </c>
      <c r="D7923" s="283">
        <v>0</v>
      </c>
    </row>
    <row r="7924" spans="1:4">
      <c r="A7924" s="268">
        <v>98361</v>
      </c>
      <c r="B7924" s="261" t="s">
        <v>8230</v>
      </c>
      <c r="C7924" s="268" t="s">
        <v>147</v>
      </c>
      <c r="D7924" s="283">
        <v>0</v>
      </c>
    </row>
    <row r="7925" spans="1:4">
      <c r="A7925" s="268">
        <v>98353</v>
      </c>
      <c r="B7925" s="261" t="s">
        <v>8231</v>
      </c>
      <c r="C7925" s="268" t="s">
        <v>147</v>
      </c>
      <c r="D7925" s="283">
        <v>0</v>
      </c>
    </row>
    <row r="7926" spans="1:4">
      <c r="A7926" s="268">
        <v>98334</v>
      </c>
      <c r="B7926" s="261" t="s">
        <v>8232</v>
      </c>
      <c r="C7926" s="268" t="s">
        <v>147</v>
      </c>
      <c r="D7926" s="283">
        <v>0</v>
      </c>
    </row>
    <row r="7927" spans="1:4">
      <c r="A7927" s="268">
        <v>98371</v>
      </c>
      <c r="B7927" s="261" t="s">
        <v>8233</v>
      </c>
      <c r="C7927" s="268" t="s">
        <v>147</v>
      </c>
      <c r="D7927" s="283">
        <v>0</v>
      </c>
    </row>
    <row r="7928" spans="1:4">
      <c r="A7928" s="268">
        <v>98397</v>
      </c>
      <c r="B7928" s="261" t="s">
        <v>8234</v>
      </c>
      <c r="C7928" s="268" t="s">
        <v>147</v>
      </c>
      <c r="D7928" s="283">
        <v>12.46</v>
      </c>
    </row>
    <row r="7929" spans="1:4">
      <c r="A7929" s="268">
        <v>97280</v>
      </c>
      <c r="B7929" s="261" t="s">
        <v>8235</v>
      </c>
      <c r="C7929" s="268" t="s">
        <v>347</v>
      </c>
      <c r="D7929" s="283">
        <v>111.4</v>
      </c>
    </row>
    <row r="7930" spans="1:4">
      <c r="A7930" s="268">
        <v>97275</v>
      </c>
      <c r="B7930" s="261" t="s">
        <v>8236</v>
      </c>
      <c r="C7930" s="268" t="s">
        <v>347</v>
      </c>
      <c r="D7930" s="283">
        <v>101.23</v>
      </c>
    </row>
    <row r="7931" spans="1:4">
      <c r="A7931" s="268">
        <v>97279</v>
      </c>
      <c r="B7931" s="261" t="s">
        <v>8237</v>
      </c>
      <c r="C7931" s="268" t="s">
        <v>347</v>
      </c>
      <c r="D7931" s="283">
        <v>105.56</v>
      </c>
    </row>
    <row r="7932" spans="1:4">
      <c r="A7932" s="268">
        <v>97285</v>
      </c>
      <c r="B7932" s="261" t="s">
        <v>8238</v>
      </c>
      <c r="C7932" s="268" t="s">
        <v>347</v>
      </c>
      <c r="D7932" s="283">
        <v>114.94</v>
      </c>
    </row>
    <row r="7933" spans="1:4">
      <c r="A7933" s="268">
        <v>97286</v>
      </c>
      <c r="B7933" s="261" t="s">
        <v>8239</v>
      </c>
      <c r="C7933" s="268" t="s">
        <v>347</v>
      </c>
      <c r="D7933" s="283">
        <v>119.65</v>
      </c>
    </row>
    <row r="7934" spans="1:4">
      <c r="A7934" s="268">
        <v>97291</v>
      </c>
      <c r="B7934" s="261" t="s">
        <v>8240</v>
      </c>
      <c r="C7934" s="268" t="s">
        <v>347</v>
      </c>
      <c r="D7934" s="283">
        <v>131.82</v>
      </c>
    </row>
    <row r="7935" spans="1:4">
      <c r="A7935" s="268">
        <v>97292</v>
      </c>
      <c r="B7935" s="261" t="s">
        <v>8241</v>
      </c>
      <c r="C7935" s="268" t="s">
        <v>347</v>
      </c>
      <c r="D7935" s="283">
        <v>143.21</v>
      </c>
    </row>
    <row r="7936" spans="1:4">
      <c r="A7936" s="268">
        <v>97297</v>
      </c>
      <c r="B7936" s="261" t="s">
        <v>8242</v>
      </c>
      <c r="C7936" s="268" t="s">
        <v>347</v>
      </c>
      <c r="D7936" s="283">
        <v>165.32</v>
      </c>
    </row>
    <row r="7937" spans="1:4">
      <c r="A7937" s="268">
        <v>97298</v>
      </c>
      <c r="B7937" s="261" t="s">
        <v>8243</v>
      </c>
      <c r="C7937" s="268" t="s">
        <v>347</v>
      </c>
      <c r="D7937" s="283">
        <v>196.88</v>
      </c>
    </row>
    <row r="7938" spans="1:4">
      <c r="A7938" s="268">
        <v>97303</v>
      </c>
      <c r="B7938" s="261" t="s">
        <v>8244</v>
      </c>
      <c r="C7938" s="268" t="s">
        <v>347</v>
      </c>
      <c r="D7938" s="283">
        <v>240.15</v>
      </c>
    </row>
    <row r="7939" spans="1:4">
      <c r="A7939" s="268">
        <v>97304</v>
      </c>
      <c r="B7939" s="261" t="s">
        <v>8245</v>
      </c>
      <c r="C7939" s="268" t="s">
        <v>347</v>
      </c>
      <c r="D7939" s="283">
        <v>291.05</v>
      </c>
    </row>
    <row r="7940" spans="1:4">
      <c r="A7940" s="268">
        <v>97309</v>
      </c>
      <c r="B7940" s="261" t="s">
        <v>8246</v>
      </c>
      <c r="C7940" s="268" t="s">
        <v>347</v>
      </c>
      <c r="D7940" s="283">
        <v>411.53</v>
      </c>
    </row>
    <row r="7941" spans="1:4">
      <c r="A7941" s="268">
        <v>97310</v>
      </c>
      <c r="B7941" s="261" t="s">
        <v>8247</v>
      </c>
      <c r="C7941" s="268" t="s">
        <v>347</v>
      </c>
      <c r="D7941" s="283">
        <v>482.45</v>
      </c>
    </row>
    <row r="7942" spans="1:4">
      <c r="A7942" s="268">
        <v>97282</v>
      </c>
      <c r="B7942" s="261" t="s">
        <v>8248</v>
      </c>
      <c r="C7942" s="268" t="s">
        <v>347</v>
      </c>
      <c r="D7942" s="283">
        <v>111.4</v>
      </c>
    </row>
    <row r="7943" spans="1:4">
      <c r="A7943" s="268">
        <v>97276</v>
      </c>
      <c r="B7943" s="261" t="s">
        <v>8249</v>
      </c>
      <c r="C7943" s="268" t="s">
        <v>347</v>
      </c>
      <c r="D7943" s="283">
        <v>102.34</v>
      </c>
    </row>
    <row r="7944" spans="1:4">
      <c r="A7944" s="268">
        <v>97281</v>
      </c>
      <c r="B7944" s="261" t="s">
        <v>8250</v>
      </c>
      <c r="C7944" s="268" t="s">
        <v>347</v>
      </c>
      <c r="D7944" s="283">
        <v>106.02</v>
      </c>
    </row>
    <row r="7945" spans="1:4">
      <c r="A7945" s="268">
        <v>97287</v>
      </c>
      <c r="B7945" s="261" t="s">
        <v>8251</v>
      </c>
      <c r="C7945" s="268" t="s">
        <v>347</v>
      </c>
      <c r="D7945" s="283">
        <v>115.44</v>
      </c>
    </row>
    <row r="7946" spans="1:4">
      <c r="A7946" s="268">
        <v>97288</v>
      </c>
      <c r="B7946" s="261" t="s">
        <v>8252</v>
      </c>
      <c r="C7946" s="268" t="s">
        <v>347</v>
      </c>
      <c r="D7946" s="283">
        <v>123.07</v>
      </c>
    </row>
    <row r="7947" spans="1:4">
      <c r="A7947" s="268">
        <v>97293</v>
      </c>
      <c r="B7947" s="261" t="s">
        <v>8253</v>
      </c>
      <c r="C7947" s="268" t="s">
        <v>347</v>
      </c>
      <c r="D7947" s="283">
        <v>131.82</v>
      </c>
    </row>
    <row r="7948" spans="1:4">
      <c r="A7948" s="268">
        <v>97294</v>
      </c>
      <c r="B7948" s="261" t="s">
        <v>8254</v>
      </c>
      <c r="C7948" s="268" t="s">
        <v>347</v>
      </c>
      <c r="D7948" s="283">
        <v>143.21</v>
      </c>
    </row>
    <row r="7949" spans="1:4">
      <c r="A7949" s="268">
        <v>97299</v>
      </c>
      <c r="B7949" s="261" t="s">
        <v>8255</v>
      </c>
      <c r="C7949" s="268" t="s">
        <v>347</v>
      </c>
      <c r="D7949" s="283">
        <v>165.32</v>
      </c>
    </row>
    <row r="7950" spans="1:4">
      <c r="A7950" s="268">
        <v>97300</v>
      </c>
      <c r="B7950" s="261" t="s">
        <v>8256</v>
      </c>
      <c r="C7950" s="268" t="s">
        <v>347</v>
      </c>
      <c r="D7950" s="283">
        <v>196.88</v>
      </c>
    </row>
    <row r="7951" spans="1:4">
      <c r="A7951" s="268">
        <v>97305</v>
      </c>
      <c r="B7951" s="261" t="s">
        <v>8257</v>
      </c>
      <c r="C7951" s="268" t="s">
        <v>347</v>
      </c>
      <c r="D7951" s="283">
        <v>233.65</v>
      </c>
    </row>
    <row r="7952" spans="1:4">
      <c r="A7952" s="268">
        <v>97306</v>
      </c>
      <c r="B7952" s="261" t="s">
        <v>8258</v>
      </c>
      <c r="C7952" s="268" t="s">
        <v>347</v>
      </c>
      <c r="D7952" s="283">
        <v>305.12</v>
      </c>
    </row>
    <row r="7953" spans="1:4">
      <c r="A7953" s="268">
        <v>97311</v>
      </c>
      <c r="B7953" s="261" t="s">
        <v>8259</v>
      </c>
      <c r="C7953" s="268" t="s">
        <v>347</v>
      </c>
      <c r="D7953" s="283">
        <v>368.65</v>
      </c>
    </row>
    <row r="7954" spans="1:4">
      <c r="A7954" s="268">
        <v>97312</v>
      </c>
      <c r="B7954" s="261" t="s">
        <v>8260</v>
      </c>
      <c r="C7954" s="268" t="s">
        <v>347</v>
      </c>
      <c r="D7954" s="283">
        <v>482.45</v>
      </c>
    </row>
    <row r="7955" spans="1:4">
      <c r="A7955" s="268">
        <v>97278</v>
      </c>
      <c r="B7955" s="261" t="s">
        <v>8261</v>
      </c>
      <c r="C7955" s="268" t="s">
        <v>347</v>
      </c>
      <c r="D7955" s="283">
        <v>115.59</v>
      </c>
    </row>
    <row r="7956" spans="1:4">
      <c r="A7956" s="268">
        <v>97274</v>
      </c>
      <c r="B7956" s="261" t="s">
        <v>8262</v>
      </c>
      <c r="C7956" s="268" t="s">
        <v>347</v>
      </c>
      <c r="D7956" s="283">
        <v>104.82</v>
      </c>
    </row>
    <row r="7957" spans="1:4">
      <c r="A7957" s="268">
        <v>97283</v>
      </c>
      <c r="B7957" s="261" t="s">
        <v>8263</v>
      </c>
      <c r="C7957" s="268" t="s">
        <v>347</v>
      </c>
      <c r="D7957" s="283">
        <v>117.75</v>
      </c>
    </row>
    <row r="7958" spans="1:4">
      <c r="A7958" s="268">
        <v>97284</v>
      </c>
      <c r="B7958" s="261" t="s">
        <v>8264</v>
      </c>
      <c r="C7958" s="268" t="s">
        <v>347</v>
      </c>
      <c r="D7958" s="283">
        <v>131.04</v>
      </c>
    </row>
    <row r="7959" spans="1:4">
      <c r="A7959" s="268">
        <v>97289</v>
      </c>
      <c r="B7959" s="261" t="s">
        <v>8265</v>
      </c>
      <c r="C7959" s="268" t="s">
        <v>347</v>
      </c>
      <c r="D7959" s="283">
        <v>145.61000000000001</v>
      </c>
    </row>
    <row r="7960" spans="1:4">
      <c r="A7960" s="268">
        <v>97290</v>
      </c>
      <c r="B7960" s="261" t="s">
        <v>8266</v>
      </c>
      <c r="C7960" s="268" t="s">
        <v>347</v>
      </c>
      <c r="D7960" s="283">
        <v>148.34</v>
      </c>
    </row>
    <row r="7961" spans="1:4">
      <c r="A7961" s="268">
        <v>97295</v>
      </c>
      <c r="B7961" s="261" t="s">
        <v>8267</v>
      </c>
      <c r="C7961" s="268" t="s">
        <v>347</v>
      </c>
      <c r="D7961" s="283">
        <v>179.86</v>
      </c>
    </row>
    <row r="7962" spans="1:4">
      <c r="A7962" s="268">
        <v>97296</v>
      </c>
      <c r="B7962" s="261" t="s">
        <v>8268</v>
      </c>
      <c r="C7962" s="268" t="s">
        <v>347</v>
      </c>
      <c r="D7962" s="283">
        <v>215.11</v>
      </c>
    </row>
    <row r="7963" spans="1:4">
      <c r="A7963" s="268">
        <v>97301</v>
      </c>
      <c r="B7963" s="261" t="s">
        <v>8269</v>
      </c>
      <c r="C7963" s="268" t="s">
        <v>347</v>
      </c>
      <c r="D7963" s="283">
        <v>272.99</v>
      </c>
    </row>
    <row r="7964" spans="1:4">
      <c r="A7964" s="268">
        <v>97302</v>
      </c>
      <c r="B7964" s="261" t="s">
        <v>8270</v>
      </c>
      <c r="C7964" s="268" t="s">
        <v>347</v>
      </c>
      <c r="D7964" s="283">
        <v>319.10000000000002</v>
      </c>
    </row>
    <row r="7965" spans="1:4">
      <c r="A7965" s="268">
        <v>97307</v>
      </c>
      <c r="B7965" s="261" t="s">
        <v>8271</v>
      </c>
      <c r="C7965" s="268" t="s">
        <v>347</v>
      </c>
      <c r="D7965" s="283">
        <v>407.24</v>
      </c>
    </row>
    <row r="7966" spans="1:4">
      <c r="A7966" s="268">
        <v>97277</v>
      </c>
      <c r="B7966" s="261" t="s">
        <v>8272</v>
      </c>
      <c r="C7966" s="268" t="s">
        <v>347</v>
      </c>
      <c r="D7966" s="283">
        <v>109.98</v>
      </c>
    </row>
    <row r="7967" spans="1:4">
      <c r="A7967" s="268">
        <v>97308</v>
      </c>
      <c r="B7967" s="261" t="s">
        <v>8273</v>
      </c>
      <c r="C7967" s="268" t="s">
        <v>347</v>
      </c>
      <c r="D7967" s="283">
        <v>461.19</v>
      </c>
    </row>
    <row r="7968" spans="1:4">
      <c r="A7968" s="268">
        <v>97238</v>
      </c>
      <c r="B7968" s="261" t="s">
        <v>8274</v>
      </c>
      <c r="C7968" s="268" t="s">
        <v>111</v>
      </c>
      <c r="D7968" s="283">
        <v>110.02</v>
      </c>
    </row>
    <row r="7969" spans="1:4">
      <c r="A7969" s="268">
        <v>97239</v>
      </c>
      <c r="B7969" s="261" t="s">
        <v>8275</v>
      </c>
      <c r="C7969" s="268" t="s">
        <v>111</v>
      </c>
      <c r="D7969" s="283">
        <v>114.16</v>
      </c>
    </row>
    <row r="7970" spans="1:4">
      <c r="A7970" s="268">
        <v>97240</v>
      </c>
      <c r="B7970" s="261" t="s">
        <v>8276</v>
      </c>
      <c r="C7970" s="268" t="s">
        <v>111</v>
      </c>
      <c r="D7970" s="283">
        <v>116.99</v>
      </c>
    </row>
    <row r="7971" spans="1:4">
      <c r="A7971" s="268">
        <v>97241</v>
      </c>
      <c r="B7971" s="261" t="s">
        <v>8277</v>
      </c>
      <c r="C7971" s="268" t="s">
        <v>111</v>
      </c>
      <c r="D7971" s="283">
        <v>123.54</v>
      </c>
    </row>
    <row r="7972" spans="1:4">
      <c r="A7972" s="268">
        <v>97242</v>
      </c>
      <c r="B7972" s="261" t="s">
        <v>8278</v>
      </c>
      <c r="C7972" s="268" t="s">
        <v>111</v>
      </c>
      <c r="D7972" s="283">
        <v>130.69999999999999</v>
      </c>
    </row>
    <row r="7973" spans="1:4">
      <c r="A7973" s="268">
        <v>97243</v>
      </c>
      <c r="B7973" s="261" t="s">
        <v>8279</v>
      </c>
      <c r="C7973" s="268" t="s">
        <v>111</v>
      </c>
      <c r="D7973" s="283">
        <v>154.5</v>
      </c>
    </row>
    <row r="7974" spans="1:4">
      <c r="A7974" s="268">
        <v>97244</v>
      </c>
      <c r="B7974" s="261" t="s">
        <v>8280</v>
      </c>
      <c r="C7974" s="268" t="s">
        <v>111</v>
      </c>
      <c r="D7974" s="283">
        <v>172.36</v>
      </c>
    </row>
    <row r="7975" spans="1:4">
      <c r="A7975" s="268">
        <v>97245</v>
      </c>
      <c r="B7975" s="261" t="s">
        <v>8281</v>
      </c>
      <c r="C7975" s="268" t="s">
        <v>111</v>
      </c>
      <c r="D7975" s="283">
        <v>205.16</v>
      </c>
    </row>
    <row r="7976" spans="1:4">
      <c r="A7976" s="268">
        <v>97236</v>
      </c>
      <c r="B7976" s="261" t="s">
        <v>8282</v>
      </c>
      <c r="C7976" s="268" t="s">
        <v>111</v>
      </c>
      <c r="D7976" s="283">
        <v>103.11</v>
      </c>
    </row>
    <row r="7977" spans="1:4">
      <c r="A7977" s="268">
        <v>97246</v>
      </c>
      <c r="B7977" s="261" t="s">
        <v>8283</v>
      </c>
      <c r="C7977" s="268" t="s">
        <v>111</v>
      </c>
      <c r="D7977" s="283">
        <v>224.47</v>
      </c>
    </row>
    <row r="7978" spans="1:4">
      <c r="A7978" s="268">
        <v>97247</v>
      </c>
      <c r="B7978" s="261" t="s">
        <v>8284</v>
      </c>
      <c r="C7978" s="268" t="s">
        <v>111</v>
      </c>
      <c r="D7978" s="283">
        <v>263.22000000000003</v>
      </c>
    </row>
    <row r="7979" spans="1:4">
      <c r="A7979" s="268">
        <v>97237</v>
      </c>
      <c r="B7979" s="261" t="s">
        <v>8285</v>
      </c>
      <c r="C7979" s="268" t="s">
        <v>111</v>
      </c>
      <c r="D7979" s="283">
        <v>106.51</v>
      </c>
    </row>
    <row r="7980" spans="1:4">
      <c r="A7980" s="268">
        <v>97248</v>
      </c>
      <c r="B7980" s="261" t="s">
        <v>8286</v>
      </c>
      <c r="C7980" s="268" t="s">
        <v>111</v>
      </c>
      <c r="D7980" s="283">
        <v>292.08</v>
      </c>
    </row>
    <row r="7981" spans="1:4">
      <c r="A7981" s="268">
        <v>97251</v>
      </c>
      <c r="B7981" s="261" t="s">
        <v>8287</v>
      </c>
      <c r="C7981" s="268" t="s">
        <v>347</v>
      </c>
      <c r="D7981" s="283">
        <v>95.98</v>
      </c>
    </row>
    <row r="7982" spans="1:4">
      <c r="A7982" s="268">
        <v>97254</v>
      </c>
      <c r="B7982" s="261" t="s">
        <v>8288</v>
      </c>
      <c r="C7982" s="268" t="s">
        <v>347</v>
      </c>
      <c r="D7982" s="283">
        <v>98.56</v>
      </c>
    </row>
    <row r="7983" spans="1:4">
      <c r="A7983" s="268">
        <v>97255</v>
      </c>
      <c r="B7983" s="261" t="s">
        <v>8289</v>
      </c>
      <c r="C7983" s="268" t="s">
        <v>347</v>
      </c>
      <c r="D7983" s="283">
        <v>100.35</v>
      </c>
    </row>
    <row r="7984" spans="1:4">
      <c r="A7984" s="268">
        <v>97249</v>
      </c>
      <c r="B7984" s="261" t="s">
        <v>8290</v>
      </c>
      <c r="C7984" s="268" t="s">
        <v>347</v>
      </c>
      <c r="D7984" s="283">
        <v>92.08</v>
      </c>
    </row>
    <row r="7985" spans="1:4">
      <c r="A7985" s="268">
        <v>97250</v>
      </c>
      <c r="B7985" s="261" t="s">
        <v>8291</v>
      </c>
      <c r="C7985" s="268" t="s">
        <v>347</v>
      </c>
      <c r="D7985" s="283">
        <v>94.08</v>
      </c>
    </row>
    <row r="7986" spans="1:4">
      <c r="A7986" s="268">
        <v>97258</v>
      </c>
      <c r="B7986" s="261" t="s">
        <v>8292</v>
      </c>
      <c r="C7986" s="268" t="s">
        <v>347</v>
      </c>
      <c r="D7986" s="283">
        <v>104.16</v>
      </c>
    </row>
    <row r="7987" spans="1:4">
      <c r="A7987" s="268">
        <v>97259</v>
      </c>
      <c r="B7987" s="261" t="s">
        <v>8293</v>
      </c>
      <c r="C7987" s="268" t="s">
        <v>347</v>
      </c>
      <c r="D7987" s="283">
        <v>108.82</v>
      </c>
    </row>
    <row r="7988" spans="1:4">
      <c r="A7988" s="268">
        <v>97262</v>
      </c>
      <c r="B7988" s="261" t="s">
        <v>8294</v>
      </c>
      <c r="C7988" s="268" t="s">
        <v>347</v>
      </c>
      <c r="D7988" s="283">
        <v>116.25</v>
      </c>
    </row>
    <row r="7989" spans="1:4">
      <c r="A7989" s="268">
        <v>97263</v>
      </c>
      <c r="B7989" s="261" t="s">
        <v>8295</v>
      </c>
      <c r="C7989" s="268" t="s">
        <v>347</v>
      </c>
      <c r="D7989" s="283">
        <v>124.96</v>
      </c>
    </row>
    <row r="7990" spans="1:4">
      <c r="A7990" s="268">
        <v>97266</v>
      </c>
      <c r="B7990" s="261" t="s">
        <v>8296</v>
      </c>
      <c r="C7990" s="268" t="s">
        <v>347</v>
      </c>
      <c r="D7990" s="283">
        <v>137.31</v>
      </c>
    </row>
    <row r="7991" spans="1:4">
      <c r="A7991" s="268">
        <v>97267</v>
      </c>
      <c r="B7991" s="261" t="s">
        <v>8297</v>
      </c>
      <c r="C7991" s="268" t="s">
        <v>347</v>
      </c>
      <c r="D7991" s="283">
        <v>146.94999999999999</v>
      </c>
    </row>
    <row r="7992" spans="1:4">
      <c r="A7992" s="268">
        <v>97270</v>
      </c>
      <c r="B7992" s="261" t="s">
        <v>8298</v>
      </c>
      <c r="C7992" s="268" t="s">
        <v>347</v>
      </c>
      <c r="D7992" s="283">
        <v>158.16999999999999</v>
      </c>
    </row>
    <row r="7993" spans="1:4">
      <c r="A7993" s="268">
        <v>97271</v>
      </c>
      <c r="B7993" s="261" t="s">
        <v>8299</v>
      </c>
      <c r="C7993" s="268" t="s">
        <v>347</v>
      </c>
      <c r="D7993" s="283">
        <v>167.21</v>
      </c>
    </row>
    <row r="7994" spans="1:4">
      <c r="A7994" s="268">
        <v>97252</v>
      </c>
      <c r="B7994" s="261" t="s">
        <v>8300</v>
      </c>
      <c r="C7994" s="268" t="s">
        <v>347</v>
      </c>
      <c r="D7994" s="283">
        <v>101.66</v>
      </c>
    </row>
    <row r="7995" spans="1:4">
      <c r="A7995" s="268">
        <v>97257</v>
      </c>
      <c r="B7995" s="261" t="s">
        <v>8301</v>
      </c>
      <c r="C7995" s="268" t="s">
        <v>347</v>
      </c>
      <c r="D7995" s="283">
        <v>105.04</v>
      </c>
    </row>
    <row r="7996" spans="1:4">
      <c r="A7996" s="268">
        <v>97256</v>
      </c>
      <c r="B7996" s="261" t="s">
        <v>8302</v>
      </c>
      <c r="C7996" s="268" t="s">
        <v>347</v>
      </c>
      <c r="D7996" s="283">
        <v>108.11</v>
      </c>
    </row>
    <row r="7997" spans="1:4">
      <c r="A7997" s="268">
        <v>97253</v>
      </c>
      <c r="B7997" s="261" t="s">
        <v>8303</v>
      </c>
      <c r="C7997" s="268" t="s">
        <v>347</v>
      </c>
      <c r="D7997" s="283">
        <v>98.78</v>
      </c>
    </row>
    <row r="7998" spans="1:4">
      <c r="A7998" s="268">
        <v>97261</v>
      </c>
      <c r="B7998" s="261" t="s">
        <v>8304</v>
      </c>
      <c r="C7998" s="268" t="s">
        <v>347</v>
      </c>
      <c r="D7998" s="283">
        <v>113.02</v>
      </c>
    </row>
    <row r="7999" spans="1:4">
      <c r="A7999" s="268">
        <v>97260</v>
      </c>
      <c r="B7999" s="261" t="s">
        <v>8305</v>
      </c>
      <c r="C7999" s="268" t="s">
        <v>347</v>
      </c>
      <c r="D7999" s="283">
        <v>118.76</v>
      </c>
    </row>
    <row r="8000" spans="1:4">
      <c r="A8000" s="268">
        <v>97265</v>
      </c>
      <c r="B8000" s="261" t="s">
        <v>8306</v>
      </c>
      <c r="C8000" s="268" t="s">
        <v>347</v>
      </c>
      <c r="D8000" s="283">
        <v>134.03</v>
      </c>
    </row>
    <row r="8001" spans="1:4">
      <c r="A8001" s="268">
        <v>97264</v>
      </c>
      <c r="B8001" s="261" t="s">
        <v>8307</v>
      </c>
      <c r="C8001" s="268" t="s">
        <v>347</v>
      </c>
      <c r="D8001" s="283">
        <v>149.5</v>
      </c>
    </row>
    <row r="8002" spans="1:4">
      <c r="A8002" s="268">
        <v>97269</v>
      </c>
      <c r="B8002" s="261" t="s">
        <v>8308</v>
      </c>
      <c r="C8002" s="268" t="s">
        <v>347</v>
      </c>
      <c r="D8002" s="283">
        <v>165.98</v>
      </c>
    </row>
    <row r="8003" spans="1:4">
      <c r="A8003" s="268">
        <v>97268</v>
      </c>
      <c r="B8003" s="261" t="s">
        <v>8309</v>
      </c>
      <c r="C8003" s="268" t="s">
        <v>347</v>
      </c>
      <c r="D8003" s="283">
        <v>181.1</v>
      </c>
    </row>
    <row r="8004" spans="1:4">
      <c r="A8004" s="268">
        <v>97273</v>
      </c>
      <c r="B8004" s="261" t="s">
        <v>8310</v>
      </c>
      <c r="C8004" s="268" t="s">
        <v>347</v>
      </c>
      <c r="D8004" s="283">
        <v>212.58</v>
      </c>
    </row>
    <row r="8005" spans="1:4">
      <c r="A8005" s="268">
        <v>97272</v>
      </c>
      <c r="B8005" s="261" t="s">
        <v>8311</v>
      </c>
      <c r="C8005" s="268" t="s">
        <v>347</v>
      </c>
      <c r="D8005" s="283">
        <v>239.15</v>
      </c>
    </row>
    <row r="8006" spans="1:4">
      <c r="A8006" s="268">
        <v>97315</v>
      </c>
      <c r="B8006" s="261" t="s">
        <v>8312</v>
      </c>
      <c r="C8006" s="268" t="s">
        <v>347</v>
      </c>
      <c r="D8006" s="283">
        <v>168.16</v>
      </c>
    </row>
    <row r="8007" spans="1:4">
      <c r="A8007" s="268">
        <v>97316</v>
      </c>
      <c r="B8007" s="261" t="s">
        <v>8313</v>
      </c>
      <c r="C8007" s="268" t="s">
        <v>347</v>
      </c>
      <c r="D8007" s="283">
        <v>173.14</v>
      </c>
    </row>
    <row r="8008" spans="1:4">
      <c r="A8008" s="268">
        <v>97317</v>
      </c>
      <c r="B8008" s="261" t="s">
        <v>8314</v>
      </c>
      <c r="C8008" s="268" t="s">
        <v>347</v>
      </c>
      <c r="D8008" s="283">
        <v>181.43</v>
      </c>
    </row>
    <row r="8009" spans="1:4">
      <c r="A8009" s="268">
        <v>97318</v>
      </c>
      <c r="B8009" s="261" t="s">
        <v>8315</v>
      </c>
      <c r="C8009" s="268" t="s">
        <v>347</v>
      </c>
      <c r="D8009" s="283">
        <v>195.01</v>
      </c>
    </row>
    <row r="8010" spans="1:4">
      <c r="A8010" s="268">
        <v>97319</v>
      </c>
      <c r="B8010" s="261" t="s">
        <v>8316</v>
      </c>
      <c r="C8010" s="268" t="s">
        <v>347</v>
      </c>
      <c r="D8010" s="283">
        <v>206.84</v>
      </c>
    </row>
    <row r="8011" spans="1:4">
      <c r="A8011" s="268">
        <v>97320</v>
      </c>
      <c r="B8011" s="261" t="s">
        <v>8317</v>
      </c>
      <c r="C8011" s="268" t="s">
        <v>347</v>
      </c>
      <c r="D8011" s="283">
        <v>229.7</v>
      </c>
    </row>
    <row r="8012" spans="1:4">
      <c r="A8012" s="268">
        <v>97321</v>
      </c>
      <c r="B8012" s="261" t="s">
        <v>8318</v>
      </c>
      <c r="C8012" s="268" t="s">
        <v>347</v>
      </c>
      <c r="D8012" s="283">
        <v>264.58</v>
      </c>
    </row>
    <row r="8013" spans="1:4">
      <c r="A8013" s="268">
        <v>97322</v>
      </c>
      <c r="B8013" s="261" t="s">
        <v>8319</v>
      </c>
      <c r="C8013" s="268" t="s">
        <v>347</v>
      </c>
      <c r="D8013" s="283">
        <v>342.15</v>
      </c>
    </row>
    <row r="8014" spans="1:4">
      <c r="A8014" s="268">
        <v>97313</v>
      </c>
      <c r="B8014" s="261" t="s">
        <v>8320</v>
      </c>
      <c r="C8014" s="268" t="s">
        <v>347</v>
      </c>
      <c r="D8014" s="283">
        <v>155.15</v>
      </c>
    </row>
    <row r="8015" spans="1:4">
      <c r="A8015" s="268">
        <v>97323</v>
      </c>
      <c r="B8015" s="261" t="s">
        <v>8321</v>
      </c>
      <c r="C8015" s="268" t="s">
        <v>347</v>
      </c>
      <c r="D8015" s="283">
        <v>394.22</v>
      </c>
    </row>
    <row r="8016" spans="1:4">
      <c r="A8016" s="268">
        <v>97324</v>
      </c>
      <c r="B8016" s="261" t="s">
        <v>8322</v>
      </c>
      <c r="C8016" s="268" t="s">
        <v>347</v>
      </c>
      <c r="D8016" s="283">
        <v>465.15</v>
      </c>
    </row>
    <row r="8017" spans="1:4">
      <c r="A8017" s="268">
        <v>97314</v>
      </c>
      <c r="B8017" s="261" t="s">
        <v>8323</v>
      </c>
      <c r="C8017" s="268" t="s">
        <v>347</v>
      </c>
      <c r="D8017" s="283">
        <v>162.24</v>
      </c>
    </row>
    <row r="8018" spans="1:4">
      <c r="A8018" s="268">
        <v>97325</v>
      </c>
      <c r="B8018" s="261" t="s">
        <v>8324</v>
      </c>
      <c r="C8018" s="268" t="s">
        <v>347</v>
      </c>
      <c r="D8018" s="283">
        <v>543.74</v>
      </c>
    </row>
    <row r="8019" spans="1:4">
      <c r="A8019" s="268">
        <v>103518</v>
      </c>
      <c r="B8019" s="261" t="s">
        <v>8325</v>
      </c>
      <c r="C8019" s="268" t="s">
        <v>347</v>
      </c>
      <c r="D8019" s="283">
        <v>0</v>
      </c>
    </row>
    <row r="8020" spans="1:4">
      <c r="A8020" s="268">
        <v>103517</v>
      </c>
      <c r="B8020" s="261" t="s">
        <v>8326</v>
      </c>
      <c r="C8020" s="268" t="s">
        <v>347</v>
      </c>
      <c r="D8020" s="283">
        <v>3321.51</v>
      </c>
    </row>
    <row r="8021" spans="1:4">
      <c r="A8021" s="268">
        <v>103519</v>
      </c>
      <c r="B8021" s="261" t="s">
        <v>8327</v>
      </c>
      <c r="C8021" s="268" t="s">
        <v>347</v>
      </c>
      <c r="D8021" s="283">
        <v>11.68</v>
      </c>
    </row>
    <row r="8022" spans="1:4">
      <c r="A8022" s="268">
        <v>103515</v>
      </c>
      <c r="B8022" s="261" t="s">
        <v>8328</v>
      </c>
      <c r="C8022" s="268" t="s">
        <v>347</v>
      </c>
      <c r="D8022" s="283">
        <v>0</v>
      </c>
    </row>
    <row r="8023" spans="1:4">
      <c r="A8023" s="268">
        <v>103502</v>
      </c>
      <c r="B8023" s="261" t="s">
        <v>8329</v>
      </c>
      <c r="C8023" s="268" t="s">
        <v>111</v>
      </c>
      <c r="D8023" s="283">
        <v>0</v>
      </c>
    </row>
    <row r="8024" spans="1:4">
      <c r="A8024" s="268">
        <v>103503</v>
      </c>
      <c r="B8024" s="261" t="s">
        <v>8330</v>
      </c>
      <c r="C8024" s="268" t="s">
        <v>111</v>
      </c>
      <c r="D8024" s="283">
        <v>0</v>
      </c>
    </row>
    <row r="8025" spans="1:4">
      <c r="A8025" s="268">
        <v>103499</v>
      </c>
      <c r="B8025" s="261" t="s">
        <v>8331</v>
      </c>
      <c r="C8025" s="268" t="s">
        <v>347</v>
      </c>
      <c r="D8025" s="283">
        <v>0</v>
      </c>
    </row>
    <row r="8026" spans="1:4">
      <c r="A8026" s="268">
        <v>103501</v>
      </c>
      <c r="B8026" s="261" t="s">
        <v>8332</v>
      </c>
      <c r="C8026" s="268" t="s">
        <v>347</v>
      </c>
      <c r="D8026" s="283">
        <v>0</v>
      </c>
    </row>
    <row r="8027" spans="1:4">
      <c r="A8027" s="268">
        <v>103500</v>
      </c>
      <c r="B8027" s="261" t="s">
        <v>8333</v>
      </c>
      <c r="C8027" s="268" t="s">
        <v>347</v>
      </c>
      <c r="D8027" s="283">
        <v>0</v>
      </c>
    </row>
    <row r="8028" spans="1:4">
      <c r="A8028" s="268">
        <v>106678</v>
      </c>
      <c r="B8028" s="261" t="s">
        <v>8334</v>
      </c>
      <c r="C8028" s="268" t="s">
        <v>347</v>
      </c>
      <c r="D8028" s="283">
        <v>0</v>
      </c>
    </row>
    <row r="8029" spans="1:4">
      <c r="A8029" s="268">
        <v>106680</v>
      </c>
      <c r="B8029" s="261" t="s">
        <v>8335</v>
      </c>
      <c r="C8029" s="268" t="s">
        <v>347</v>
      </c>
      <c r="D8029" s="283">
        <v>0</v>
      </c>
    </row>
    <row r="8030" spans="1:4">
      <c r="A8030" s="268">
        <v>106679</v>
      </c>
      <c r="B8030" s="261" t="s">
        <v>8336</v>
      </c>
      <c r="C8030" s="268" t="s">
        <v>347</v>
      </c>
      <c r="D8030" s="283">
        <v>0</v>
      </c>
    </row>
    <row r="8031" spans="1:4">
      <c r="A8031" s="268">
        <v>103496</v>
      </c>
      <c r="B8031" s="261" t="s">
        <v>8337</v>
      </c>
      <c r="C8031" s="268" t="s">
        <v>347</v>
      </c>
      <c r="D8031" s="283">
        <v>0</v>
      </c>
    </row>
    <row r="8032" spans="1:4">
      <c r="A8032" s="268">
        <v>103498</v>
      </c>
      <c r="B8032" s="261" t="s">
        <v>8338</v>
      </c>
      <c r="C8032" s="268" t="s">
        <v>347</v>
      </c>
      <c r="D8032" s="283">
        <v>0</v>
      </c>
    </row>
    <row r="8033" spans="1:4">
      <c r="A8033" s="268">
        <v>103497</v>
      </c>
      <c r="B8033" s="261" t="s">
        <v>8339</v>
      </c>
      <c r="C8033" s="268" t="s">
        <v>347</v>
      </c>
      <c r="D8033" s="283">
        <v>0</v>
      </c>
    </row>
    <row r="8034" spans="1:4">
      <c r="A8034" s="268">
        <v>103516</v>
      </c>
      <c r="B8034" s="261" t="s">
        <v>8340</v>
      </c>
      <c r="C8034" s="268" t="s">
        <v>347</v>
      </c>
      <c r="D8034" s="283">
        <v>0</v>
      </c>
    </row>
    <row r="8035" spans="1:4">
      <c r="A8035" s="268">
        <v>103506</v>
      </c>
      <c r="B8035" s="261" t="s">
        <v>8341</v>
      </c>
      <c r="C8035" s="268" t="s">
        <v>347</v>
      </c>
      <c r="D8035" s="283">
        <v>0</v>
      </c>
    </row>
    <row r="8036" spans="1:4">
      <c r="A8036" s="268">
        <v>106681</v>
      </c>
      <c r="B8036" s="261" t="s">
        <v>8342</v>
      </c>
      <c r="C8036" s="268" t="s">
        <v>347</v>
      </c>
      <c r="D8036" s="283">
        <v>0</v>
      </c>
    </row>
    <row r="8037" spans="1:4">
      <c r="A8037" s="268">
        <v>103507</v>
      </c>
      <c r="B8037" s="261" t="s">
        <v>8343</v>
      </c>
      <c r="C8037" s="268" t="s">
        <v>347</v>
      </c>
      <c r="D8037" s="283">
        <v>0</v>
      </c>
    </row>
    <row r="8038" spans="1:4">
      <c r="A8038" s="268">
        <v>103493</v>
      </c>
      <c r="B8038" s="261" t="s">
        <v>8344</v>
      </c>
      <c r="C8038" s="268" t="s">
        <v>347</v>
      </c>
      <c r="D8038" s="283">
        <v>0</v>
      </c>
    </row>
    <row r="8039" spans="1:4">
      <c r="A8039" s="268">
        <v>103495</v>
      </c>
      <c r="B8039" s="261" t="s">
        <v>8345</v>
      </c>
      <c r="C8039" s="268" t="s">
        <v>347</v>
      </c>
      <c r="D8039" s="283">
        <v>0</v>
      </c>
    </row>
    <row r="8040" spans="1:4">
      <c r="A8040" s="268">
        <v>103494</v>
      </c>
      <c r="B8040" s="261" t="s">
        <v>8346</v>
      </c>
      <c r="C8040" s="268" t="s">
        <v>347</v>
      </c>
      <c r="D8040" s="283">
        <v>0</v>
      </c>
    </row>
    <row r="8041" spans="1:4">
      <c r="A8041" s="268">
        <v>103513</v>
      </c>
      <c r="B8041" s="261" t="s">
        <v>8347</v>
      </c>
      <c r="C8041" s="268" t="s">
        <v>347</v>
      </c>
      <c r="D8041" s="283">
        <v>0</v>
      </c>
    </row>
    <row r="8042" spans="1:4">
      <c r="A8042" s="268">
        <v>103523</v>
      </c>
      <c r="B8042" s="261" t="s">
        <v>8348</v>
      </c>
      <c r="C8042" s="268" t="s">
        <v>347</v>
      </c>
      <c r="D8042" s="283">
        <v>11146.83</v>
      </c>
    </row>
    <row r="8043" spans="1:4">
      <c r="A8043" s="268">
        <v>103509</v>
      </c>
      <c r="B8043" s="261" t="s">
        <v>8349</v>
      </c>
      <c r="C8043" s="268" t="s">
        <v>347</v>
      </c>
      <c r="D8043" s="283">
        <v>0</v>
      </c>
    </row>
    <row r="8044" spans="1:4">
      <c r="A8044" s="268">
        <v>103514</v>
      </c>
      <c r="B8044" s="261" t="s">
        <v>8350</v>
      </c>
      <c r="C8044" s="268" t="s">
        <v>347</v>
      </c>
      <c r="D8044" s="283">
        <v>0</v>
      </c>
    </row>
    <row r="8045" spans="1:4">
      <c r="A8045" s="268">
        <v>103510</v>
      </c>
      <c r="B8045" s="261" t="s">
        <v>8351</v>
      </c>
      <c r="C8045" s="268" t="s">
        <v>347</v>
      </c>
      <c r="D8045" s="283">
        <v>0</v>
      </c>
    </row>
    <row r="8046" spans="1:4">
      <c r="A8046" s="268">
        <v>103520</v>
      </c>
      <c r="B8046" s="261" t="s">
        <v>8352</v>
      </c>
      <c r="C8046" s="268" t="s">
        <v>347</v>
      </c>
      <c r="D8046" s="283">
        <v>5513.58</v>
      </c>
    </row>
    <row r="8047" spans="1:4">
      <c r="A8047" s="268">
        <v>103511</v>
      </c>
      <c r="B8047" s="261" t="s">
        <v>8353</v>
      </c>
      <c r="C8047" s="268" t="s">
        <v>347</v>
      </c>
      <c r="D8047" s="283">
        <v>0</v>
      </c>
    </row>
    <row r="8048" spans="1:4">
      <c r="A8048" s="268">
        <v>103521</v>
      </c>
      <c r="B8048" s="261" t="s">
        <v>8354</v>
      </c>
      <c r="C8048" s="268" t="s">
        <v>347</v>
      </c>
      <c r="D8048" s="283">
        <v>7319.32</v>
      </c>
    </row>
    <row r="8049" spans="1:4">
      <c r="A8049" s="268">
        <v>103512</v>
      </c>
      <c r="B8049" s="261" t="s">
        <v>8355</v>
      </c>
      <c r="C8049" s="268" t="s">
        <v>347</v>
      </c>
      <c r="D8049" s="283">
        <v>0</v>
      </c>
    </row>
    <row r="8050" spans="1:4">
      <c r="A8050" s="268">
        <v>103522</v>
      </c>
      <c r="B8050" s="261" t="s">
        <v>8356</v>
      </c>
      <c r="C8050" s="268" t="s">
        <v>347</v>
      </c>
      <c r="D8050" s="283">
        <v>7417.37</v>
      </c>
    </row>
    <row r="8051" spans="1:4">
      <c r="A8051" s="268">
        <v>103508</v>
      </c>
      <c r="B8051" s="261" t="s">
        <v>8357</v>
      </c>
      <c r="C8051" s="268" t="s">
        <v>347</v>
      </c>
      <c r="D8051" s="283">
        <v>0</v>
      </c>
    </row>
    <row r="8052" spans="1:4">
      <c r="A8052" s="268">
        <v>103524</v>
      </c>
      <c r="B8052" s="261" t="s">
        <v>8358</v>
      </c>
      <c r="C8052" s="268" t="s">
        <v>347</v>
      </c>
      <c r="D8052" s="283">
        <v>0</v>
      </c>
    </row>
    <row r="8053" spans="1:4">
      <c r="A8053" s="268">
        <v>103526</v>
      </c>
      <c r="B8053" s="261" t="s">
        <v>8359</v>
      </c>
      <c r="C8053" s="268" t="s">
        <v>347</v>
      </c>
      <c r="D8053" s="283">
        <v>0</v>
      </c>
    </row>
    <row r="8054" spans="1:4">
      <c r="A8054" s="268">
        <v>103525</v>
      </c>
      <c r="B8054" s="261" t="s">
        <v>8360</v>
      </c>
      <c r="C8054" s="268" t="s">
        <v>347</v>
      </c>
      <c r="D8054" s="283">
        <v>0</v>
      </c>
    </row>
    <row r="8055" spans="1:4">
      <c r="A8055" s="268">
        <v>97062</v>
      </c>
      <c r="B8055" s="261" t="s">
        <v>8361</v>
      </c>
      <c r="C8055" s="268" t="s">
        <v>147</v>
      </c>
      <c r="D8055" s="283">
        <v>6.94</v>
      </c>
    </row>
    <row r="8056" spans="1:4">
      <c r="A8056" s="268">
        <v>97061</v>
      </c>
      <c r="B8056" s="261" t="s">
        <v>8362</v>
      </c>
      <c r="C8056" s="268" t="s">
        <v>147</v>
      </c>
      <c r="D8056" s="283">
        <v>0</v>
      </c>
    </row>
    <row r="8057" spans="1:4">
      <c r="A8057" s="268">
        <v>104988</v>
      </c>
      <c r="B8057" s="261" t="s">
        <v>8363</v>
      </c>
      <c r="C8057" s="268" t="s">
        <v>147</v>
      </c>
      <c r="D8057" s="283">
        <v>0</v>
      </c>
    </row>
    <row r="8058" spans="1:4">
      <c r="A8058" s="268">
        <v>104979</v>
      </c>
      <c r="B8058" s="261" t="s">
        <v>8364</v>
      </c>
      <c r="C8058" s="268" t="s">
        <v>147</v>
      </c>
      <c r="D8058" s="283">
        <v>0</v>
      </c>
    </row>
    <row r="8059" spans="1:4">
      <c r="A8059" s="268">
        <v>97040</v>
      </c>
      <c r="B8059" s="261" t="s">
        <v>8365</v>
      </c>
      <c r="C8059" s="268" t="s">
        <v>147</v>
      </c>
      <c r="D8059" s="283">
        <v>19.27</v>
      </c>
    </row>
    <row r="8060" spans="1:4">
      <c r="A8060" s="268">
        <v>97041</v>
      </c>
      <c r="B8060" s="261" t="s">
        <v>8366</v>
      </c>
      <c r="C8060" s="268" t="s">
        <v>147</v>
      </c>
      <c r="D8060" s="283">
        <v>178.23</v>
      </c>
    </row>
    <row r="8061" spans="1:4">
      <c r="A8061" s="268">
        <v>97039</v>
      </c>
      <c r="B8061" s="261" t="s">
        <v>8367</v>
      </c>
      <c r="C8061" s="268" t="s">
        <v>147</v>
      </c>
      <c r="D8061" s="283">
        <v>76.06</v>
      </c>
    </row>
    <row r="8062" spans="1:4">
      <c r="A8062" s="268">
        <v>102655</v>
      </c>
      <c r="B8062" s="261" t="s">
        <v>8368</v>
      </c>
      <c r="C8062" s="268" t="s">
        <v>111</v>
      </c>
      <c r="D8062" s="283">
        <v>0</v>
      </c>
    </row>
    <row r="8063" spans="1:4">
      <c r="A8063" s="268">
        <v>104987</v>
      </c>
      <c r="B8063" s="261" t="s">
        <v>8369</v>
      </c>
      <c r="C8063" s="268" t="s">
        <v>111</v>
      </c>
      <c r="D8063" s="283">
        <v>0</v>
      </c>
    </row>
    <row r="8064" spans="1:4">
      <c r="A8064" s="268">
        <v>104986</v>
      </c>
      <c r="B8064" s="261" t="s">
        <v>8370</v>
      </c>
      <c r="C8064" s="268" t="s">
        <v>111</v>
      </c>
      <c r="D8064" s="283">
        <v>0</v>
      </c>
    </row>
    <row r="8065" spans="1:4">
      <c r="A8065" s="268">
        <v>104984</v>
      </c>
      <c r="B8065" s="261" t="s">
        <v>8371</v>
      </c>
      <c r="C8065" s="268" t="s">
        <v>111</v>
      </c>
      <c r="D8065" s="283">
        <v>0</v>
      </c>
    </row>
    <row r="8066" spans="1:4">
      <c r="A8066" s="268">
        <v>104985</v>
      </c>
      <c r="B8066" s="261" t="s">
        <v>8372</v>
      </c>
      <c r="C8066" s="268" t="s">
        <v>111</v>
      </c>
      <c r="D8066" s="283">
        <v>0</v>
      </c>
    </row>
    <row r="8067" spans="1:4">
      <c r="A8067" s="268">
        <v>97026</v>
      </c>
      <c r="B8067" s="261" t="s">
        <v>8373</v>
      </c>
      <c r="C8067" s="268" t="s">
        <v>111</v>
      </c>
      <c r="D8067" s="283">
        <v>0</v>
      </c>
    </row>
    <row r="8068" spans="1:4">
      <c r="A8068" s="268">
        <v>97025</v>
      </c>
      <c r="B8068" s="261" t="s">
        <v>8374</v>
      </c>
      <c r="C8068" s="268" t="s">
        <v>111</v>
      </c>
      <c r="D8068" s="283">
        <v>0</v>
      </c>
    </row>
    <row r="8069" spans="1:4">
      <c r="A8069" s="268">
        <v>97032</v>
      </c>
      <c r="B8069" s="261" t="s">
        <v>8375</v>
      </c>
      <c r="C8069" s="268" t="s">
        <v>111</v>
      </c>
      <c r="D8069" s="283">
        <v>62.59</v>
      </c>
    </row>
    <row r="8070" spans="1:4">
      <c r="A8070" s="268">
        <v>97031</v>
      </c>
      <c r="B8070" s="261" t="s">
        <v>8376</v>
      </c>
      <c r="C8070" s="268" t="s">
        <v>111</v>
      </c>
      <c r="D8070" s="283">
        <v>104.16</v>
      </c>
    </row>
    <row r="8071" spans="1:4">
      <c r="A8071" s="268">
        <v>97036</v>
      </c>
      <c r="B8071" s="261" t="s">
        <v>8377</v>
      </c>
      <c r="C8071" s="268" t="s">
        <v>111</v>
      </c>
      <c r="D8071" s="283">
        <v>0</v>
      </c>
    </row>
    <row r="8072" spans="1:4">
      <c r="A8072" s="268">
        <v>97035</v>
      </c>
      <c r="B8072" s="261" t="s">
        <v>8378</v>
      </c>
      <c r="C8072" s="268" t="s">
        <v>111</v>
      </c>
      <c r="D8072" s="283">
        <v>0</v>
      </c>
    </row>
    <row r="8073" spans="1:4">
      <c r="A8073" s="268">
        <v>97034</v>
      </c>
      <c r="B8073" s="261" t="s">
        <v>8379</v>
      </c>
      <c r="C8073" s="268" t="s">
        <v>111</v>
      </c>
      <c r="D8073" s="283">
        <v>59.55</v>
      </c>
    </row>
    <row r="8074" spans="1:4">
      <c r="A8074" s="268">
        <v>97033</v>
      </c>
      <c r="B8074" s="261" t="s">
        <v>8380</v>
      </c>
      <c r="C8074" s="268" t="s">
        <v>111</v>
      </c>
      <c r="D8074" s="283">
        <v>92.87</v>
      </c>
    </row>
    <row r="8075" spans="1:4">
      <c r="A8075" s="268">
        <v>97030</v>
      </c>
      <c r="B8075" s="261" t="s">
        <v>8381</v>
      </c>
      <c r="C8075" s="268" t="s">
        <v>111</v>
      </c>
      <c r="D8075" s="283">
        <v>0</v>
      </c>
    </row>
    <row r="8076" spans="1:4">
      <c r="A8076" s="268">
        <v>97029</v>
      </c>
      <c r="B8076" s="261" t="s">
        <v>8382</v>
      </c>
      <c r="C8076" s="268" t="s">
        <v>111</v>
      </c>
      <c r="D8076" s="283">
        <v>0</v>
      </c>
    </row>
    <row r="8077" spans="1:4">
      <c r="A8077" s="268">
        <v>97028</v>
      </c>
      <c r="B8077" s="261" t="s">
        <v>8383</v>
      </c>
      <c r="C8077" s="268" t="s">
        <v>111</v>
      </c>
      <c r="D8077" s="283">
        <v>0</v>
      </c>
    </row>
    <row r="8078" spans="1:4">
      <c r="A8078" s="268">
        <v>97027</v>
      </c>
      <c r="B8078" s="261" t="s">
        <v>8384</v>
      </c>
      <c r="C8078" s="268" t="s">
        <v>111</v>
      </c>
      <c r="D8078" s="283">
        <v>0</v>
      </c>
    </row>
    <row r="8079" spans="1:4">
      <c r="A8079" s="268">
        <v>97038</v>
      </c>
      <c r="B8079" s="261" t="s">
        <v>8385</v>
      </c>
      <c r="C8079" s="268" t="s">
        <v>111</v>
      </c>
      <c r="D8079" s="283">
        <v>0</v>
      </c>
    </row>
    <row r="8080" spans="1:4">
      <c r="A8080" s="268">
        <v>97037</v>
      </c>
      <c r="B8080" s="261" t="s">
        <v>8386</v>
      </c>
      <c r="C8080" s="268" t="s">
        <v>111</v>
      </c>
      <c r="D8080" s="283">
        <v>0</v>
      </c>
    </row>
    <row r="8081" spans="1:4">
      <c r="A8081" s="268">
        <v>97014</v>
      </c>
      <c r="B8081" s="261" t="s">
        <v>8387</v>
      </c>
      <c r="C8081" s="268" t="s">
        <v>111</v>
      </c>
      <c r="D8081" s="283">
        <v>62.06</v>
      </c>
    </row>
    <row r="8082" spans="1:4">
      <c r="A8082" s="268">
        <v>97015</v>
      </c>
      <c r="B8082" s="261" t="s">
        <v>8388</v>
      </c>
      <c r="C8082" s="268" t="s">
        <v>111</v>
      </c>
      <c r="D8082" s="283">
        <v>51.43</v>
      </c>
    </row>
    <row r="8083" spans="1:4">
      <c r="A8083" s="268">
        <v>97013</v>
      </c>
      <c r="B8083" s="261" t="s">
        <v>8389</v>
      </c>
      <c r="C8083" s="268" t="s">
        <v>111</v>
      </c>
      <c r="D8083" s="283">
        <v>83.34</v>
      </c>
    </row>
    <row r="8084" spans="1:4">
      <c r="A8084" s="268">
        <v>97017</v>
      </c>
      <c r="B8084" s="261" t="s">
        <v>8390</v>
      </c>
      <c r="C8084" s="268" t="s">
        <v>111</v>
      </c>
      <c r="D8084" s="283">
        <v>48.99</v>
      </c>
    </row>
    <row r="8085" spans="1:4">
      <c r="A8085" s="268">
        <v>97018</v>
      </c>
      <c r="B8085" s="261" t="s">
        <v>8391</v>
      </c>
      <c r="C8085" s="268" t="s">
        <v>111</v>
      </c>
      <c r="D8085" s="283">
        <v>40.549999999999997</v>
      </c>
    </row>
    <row r="8086" spans="1:4">
      <c r="A8086" s="268">
        <v>97016</v>
      </c>
      <c r="B8086" s="261" t="s">
        <v>8392</v>
      </c>
      <c r="C8086" s="268" t="s">
        <v>111</v>
      </c>
      <c r="D8086" s="283">
        <v>66.03</v>
      </c>
    </row>
    <row r="8087" spans="1:4">
      <c r="A8087" s="268">
        <v>97024</v>
      </c>
      <c r="B8087" s="261" t="s">
        <v>8393</v>
      </c>
      <c r="C8087" s="268" t="s">
        <v>111</v>
      </c>
      <c r="D8087" s="283">
        <v>0</v>
      </c>
    </row>
    <row r="8088" spans="1:4">
      <c r="A8088" s="268">
        <v>97023</v>
      </c>
      <c r="B8088" s="261" t="s">
        <v>8394</v>
      </c>
      <c r="C8088" s="268" t="s">
        <v>111</v>
      </c>
      <c r="D8088" s="283">
        <v>0</v>
      </c>
    </row>
    <row r="8089" spans="1:4">
      <c r="A8089" s="268">
        <v>105804</v>
      </c>
      <c r="B8089" s="261" t="s">
        <v>8395</v>
      </c>
      <c r="C8089" s="268" t="s">
        <v>111</v>
      </c>
      <c r="D8089" s="283">
        <v>0</v>
      </c>
    </row>
    <row r="8090" spans="1:4">
      <c r="A8090" s="268">
        <v>104990</v>
      </c>
      <c r="B8090" s="261" t="s">
        <v>8396</v>
      </c>
      <c r="C8090" s="268" t="s">
        <v>111</v>
      </c>
      <c r="D8090" s="283">
        <v>13.8</v>
      </c>
    </row>
    <row r="8091" spans="1:4">
      <c r="A8091" s="268">
        <v>97052</v>
      </c>
      <c r="B8091" s="261" t="s">
        <v>8397</v>
      </c>
      <c r="C8091" s="268" t="s">
        <v>347</v>
      </c>
      <c r="D8091" s="283">
        <v>0</v>
      </c>
    </row>
    <row r="8092" spans="1:4">
      <c r="A8092" s="268">
        <v>97054</v>
      </c>
      <c r="B8092" s="261" t="s">
        <v>8398</v>
      </c>
      <c r="C8092" s="268" t="s">
        <v>347</v>
      </c>
      <c r="D8092" s="283">
        <v>28.36</v>
      </c>
    </row>
    <row r="8093" spans="1:4">
      <c r="A8093" s="268">
        <v>104981</v>
      </c>
      <c r="B8093" s="261" t="s">
        <v>8399</v>
      </c>
      <c r="C8093" s="268" t="s">
        <v>111</v>
      </c>
      <c r="D8093" s="283">
        <v>0</v>
      </c>
    </row>
    <row r="8094" spans="1:4">
      <c r="A8094" s="268">
        <v>104980</v>
      </c>
      <c r="B8094" s="261" t="s">
        <v>8400</v>
      </c>
      <c r="C8094" s="268" t="s">
        <v>111</v>
      </c>
      <c r="D8094" s="283">
        <v>0</v>
      </c>
    </row>
    <row r="8095" spans="1:4">
      <c r="A8095" s="268">
        <v>97042</v>
      </c>
      <c r="B8095" s="261" t="s">
        <v>8401</v>
      </c>
      <c r="C8095" s="268" t="s">
        <v>111</v>
      </c>
      <c r="D8095" s="283">
        <v>0</v>
      </c>
    </row>
    <row r="8096" spans="1:4">
      <c r="A8096" s="268">
        <v>97045</v>
      </c>
      <c r="B8096" s="261" t="s">
        <v>8402</v>
      </c>
      <c r="C8096" s="268" t="s">
        <v>111</v>
      </c>
      <c r="D8096" s="283">
        <v>0</v>
      </c>
    </row>
    <row r="8097" spans="1:4">
      <c r="A8097" s="268">
        <v>97044</v>
      </c>
      <c r="B8097" s="261" t="s">
        <v>8403</v>
      </c>
      <c r="C8097" s="268" t="s">
        <v>111</v>
      </c>
      <c r="D8097" s="283">
        <v>0</v>
      </c>
    </row>
    <row r="8098" spans="1:4">
      <c r="A8098" s="268">
        <v>97043</v>
      </c>
      <c r="B8098" s="261" t="s">
        <v>8404</v>
      </c>
      <c r="C8098" s="268" t="s">
        <v>111</v>
      </c>
      <c r="D8098" s="283">
        <v>0</v>
      </c>
    </row>
    <row r="8099" spans="1:4">
      <c r="A8099" s="268">
        <v>97063</v>
      </c>
      <c r="B8099" s="261" t="s">
        <v>8405</v>
      </c>
      <c r="C8099" s="268" t="s">
        <v>147</v>
      </c>
      <c r="D8099" s="283">
        <v>16.61</v>
      </c>
    </row>
    <row r="8100" spans="1:4">
      <c r="A8100" s="268">
        <v>97065</v>
      </c>
      <c r="B8100" s="261" t="s">
        <v>8406</v>
      </c>
      <c r="C8100" s="268" t="s">
        <v>138</v>
      </c>
      <c r="D8100" s="283">
        <v>11.39</v>
      </c>
    </row>
    <row r="8101" spans="1:4">
      <c r="A8101" s="268">
        <v>97064</v>
      </c>
      <c r="B8101" s="261" t="s">
        <v>8407</v>
      </c>
      <c r="C8101" s="268" t="s">
        <v>111</v>
      </c>
      <c r="D8101" s="283">
        <v>23.57</v>
      </c>
    </row>
    <row r="8102" spans="1:4">
      <c r="A8102" s="268">
        <v>97049</v>
      </c>
      <c r="B8102" s="261" t="s">
        <v>8408</v>
      </c>
      <c r="C8102" s="268" t="s">
        <v>147</v>
      </c>
      <c r="D8102" s="283">
        <v>0</v>
      </c>
    </row>
    <row r="8103" spans="1:4">
      <c r="A8103" s="268">
        <v>96997</v>
      </c>
      <c r="B8103" s="261" t="s">
        <v>8409</v>
      </c>
      <c r="C8103" s="268" t="s">
        <v>111</v>
      </c>
      <c r="D8103" s="283">
        <v>0</v>
      </c>
    </row>
    <row r="8104" spans="1:4">
      <c r="A8104" s="268">
        <v>96999</v>
      </c>
      <c r="B8104" s="261" t="s">
        <v>8410</v>
      </c>
      <c r="C8104" s="268" t="s">
        <v>111</v>
      </c>
      <c r="D8104" s="283">
        <v>0</v>
      </c>
    </row>
    <row r="8105" spans="1:4">
      <c r="A8105" s="268">
        <v>96996</v>
      </c>
      <c r="B8105" s="261" t="s">
        <v>8411</v>
      </c>
      <c r="C8105" s="268" t="s">
        <v>111</v>
      </c>
      <c r="D8105" s="283">
        <v>0</v>
      </c>
    </row>
    <row r="8106" spans="1:4">
      <c r="A8106" s="268">
        <v>96998</v>
      </c>
      <c r="B8106" s="261" t="s">
        <v>8412</v>
      </c>
      <c r="C8106" s="268" t="s">
        <v>111</v>
      </c>
      <c r="D8106" s="283">
        <v>0</v>
      </c>
    </row>
    <row r="8107" spans="1:4">
      <c r="A8107" s="268">
        <v>97067</v>
      </c>
      <c r="B8107" s="261" t="s">
        <v>8413</v>
      </c>
      <c r="C8107" s="268" t="s">
        <v>111</v>
      </c>
      <c r="D8107" s="283">
        <v>672.1</v>
      </c>
    </row>
    <row r="8108" spans="1:4">
      <c r="A8108" s="268">
        <v>97001</v>
      </c>
      <c r="B8108" s="261" t="s">
        <v>8414</v>
      </c>
      <c r="C8108" s="268" t="s">
        <v>111</v>
      </c>
      <c r="D8108" s="283">
        <v>0</v>
      </c>
    </row>
    <row r="8109" spans="1:4">
      <c r="A8109" s="268">
        <v>97003</v>
      </c>
      <c r="B8109" s="261" t="s">
        <v>8415</v>
      </c>
      <c r="C8109" s="268" t="s">
        <v>111</v>
      </c>
      <c r="D8109" s="283">
        <v>0</v>
      </c>
    </row>
    <row r="8110" spans="1:4">
      <c r="A8110" s="268">
        <v>97005</v>
      </c>
      <c r="B8110" s="261" t="s">
        <v>8416</v>
      </c>
      <c r="C8110" s="268" t="s">
        <v>111</v>
      </c>
      <c r="D8110" s="283">
        <v>0</v>
      </c>
    </row>
    <row r="8111" spans="1:4">
      <c r="A8111" s="268">
        <v>97000</v>
      </c>
      <c r="B8111" s="261" t="s">
        <v>8417</v>
      </c>
      <c r="C8111" s="268" t="s">
        <v>111</v>
      </c>
      <c r="D8111" s="283">
        <v>0</v>
      </c>
    </row>
    <row r="8112" spans="1:4">
      <c r="A8112" s="268">
        <v>97002</v>
      </c>
      <c r="B8112" s="261" t="s">
        <v>8418</v>
      </c>
      <c r="C8112" s="268" t="s">
        <v>111</v>
      </c>
      <c r="D8112" s="283">
        <v>0</v>
      </c>
    </row>
    <row r="8113" spans="1:4">
      <c r="A8113" s="268">
        <v>97004</v>
      </c>
      <c r="B8113" s="261" t="s">
        <v>8419</v>
      </c>
      <c r="C8113" s="268" t="s">
        <v>111</v>
      </c>
      <c r="D8113" s="283">
        <v>0</v>
      </c>
    </row>
    <row r="8114" spans="1:4">
      <c r="A8114" s="268">
        <v>97007</v>
      </c>
      <c r="B8114" s="261" t="s">
        <v>8420</v>
      </c>
      <c r="C8114" s="268" t="s">
        <v>111</v>
      </c>
      <c r="D8114" s="283">
        <v>0</v>
      </c>
    </row>
    <row r="8115" spans="1:4">
      <c r="A8115" s="268">
        <v>97009</v>
      </c>
      <c r="B8115" s="261" t="s">
        <v>8421</v>
      </c>
      <c r="C8115" s="268" t="s">
        <v>111</v>
      </c>
      <c r="D8115" s="283">
        <v>0</v>
      </c>
    </row>
    <row r="8116" spans="1:4">
      <c r="A8116" s="268">
        <v>97006</v>
      </c>
      <c r="B8116" s="261" t="s">
        <v>8422</v>
      </c>
      <c r="C8116" s="268" t="s">
        <v>111</v>
      </c>
      <c r="D8116" s="283">
        <v>0</v>
      </c>
    </row>
    <row r="8117" spans="1:4">
      <c r="A8117" s="268">
        <v>97008</v>
      </c>
      <c r="B8117" s="261" t="s">
        <v>8423</v>
      </c>
      <c r="C8117" s="268" t="s">
        <v>111</v>
      </c>
      <c r="D8117" s="283">
        <v>0</v>
      </c>
    </row>
    <row r="8118" spans="1:4">
      <c r="A8118" s="268">
        <v>97048</v>
      </c>
      <c r="B8118" s="261" t="s">
        <v>8424</v>
      </c>
      <c r="C8118" s="268" t="s">
        <v>147</v>
      </c>
      <c r="D8118" s="283">
        <v>0.09</v>
      </c>
    </row>
    <row r="8119" spans="1:4">
      <c r="A8119" s="268">
        <v>97047</v>
      </c>
      <c r="B8119" s="261" t="s">
        <v>8425</v>
      </c>
      <c r="C8119" s="268" t="s">
        <v>147</v>
      </c>
      <c r="D8119" s="283">
        <v>0.13</v>
      </c>
    </row>
    <row r="8120" spans="1:4">
      <c r="A8120" s="268">
        <v>97046</v>
      </c>
      <c r="B8120" s="261" t="s">
        <v>8426</v>
      </c>
      <c r="C8120" s="268" t="s">
        <v>147</v>
      </c>
      <c r="D8120" s="283">
        <v>0.33</v>
      </c>
    </row>
    <row r="8121" spans="1:4">
      <c r="A8121" s="268">
        <v>104989</v>
      </c>
      <c r="B8121" s="261" t="s">
        <v>8427</v>
      </c>
      <c r="C8121" s="268" t="s">
        <v>347</v>
      </c>
      <c r="D8121" s="283">
        <v>44.78</v>
      </c>
    </row>
    <row r="8122" spans="1:4">
      <c r="A8122" s="268">
        <v>97066</v>
      </c>
      <c r="B8122" s="261" t="s">
        <v>8428</v>
      </c>
      <c r="C8122" s="268" t="s">
        <v>147</v>
      </c>
      <c r="D8122" s="283">
        <v>308.41000000000003</v>
      </c>
    </row>
    <row r="8123" spans="1:4">
      <c r="A8123" s="268">
        <v>104982</v>
      </c>
      <c r="B8123" s="261" t="s">
        <v>8429</v>
      </c>
      <c r="C8123" s="268" t="s">
        <v>111</v>
      </c>
      <c r="D8123" s="283">
        <v>0</v>
      </c>
    </row>
    <row r="8124" spans="1:4">
      <c r="A8124" s="268">
        <v>97060</v>
      </c>
      <c r="B8124" s="261" t="s">
        <v>8430</v>
      </c>
      <c r="C8124" s="268" t="s">
        <v>111</v>
      </c>
      <c r="D8124" s="283">
        <v>0</v>
      </c>
    </row>
    <row r="8125" spans="1:4">
      <c r="A8125" s="268">
        <v>97059</v>
      </c>
      <c r="B8125" s="261" t="s">
        <v>8431</v>
      </c>
      <c r="C8125" s="268" t="s">
        <v>111</v>
      </c>
      <c r="D8125" s="283">
        <v>0</v>
      </c>
    </row>
    <row r="8126" spans="1:4">
      <c r="A8126" s="268">
        <v>97058</v>
      </c>
      <c r="B8126" s="261" t="s">
        <v>8432</v>
      </c>
      <c r="C8126" s="268" t="s">
        <v>111</v>
      </c>
      <c r="D8126" s="283">
        <v>0</v>
      </c>
    </row>
    <row r="8127" spans="1:4">
      <c r="A8127" s="268">
        <v>97056</v>
      </c>
      <c r="B8127" s="261" t="s">
        <v>8433</v>
      </c>
      <c r="C8127" s="268" t="s">
        <v>111</v>
      </c>
      <c r="D8127" s="283">
        <v>0</v>
      </c>
    </row>
    <row r="8128" spans="1:4">
      <c r="A8128" s="268">
        <v>97057</v>
      </c>
      <c r="B8128" s="261" t="s">
        <v>8434</v>
      </c>
      <c r="C8128" s="268" t="s">
        <v>111</v>
      </c>
      <c r="D8128" s="283">
        <v>0</v>
      </c>
    </row>
    <row r="8129" spans="1:4">
      <c r="A8129" s="268">
        <v>97055</v>
      </c>
      <c r="B8129" s="261" t="s">
        <v>8435</v>
      </c>
      <c r="C8129" s="268" t="s">
        <v>111</v>
      </c>
      <c r="D8129" s="283">
        <v>0</v>
      </c>
    </row>
    <row r="8130" spans="1:4">
      <c r="A8130" s="268">
        <v>102656</v>
      </c>
      <c r="B8130" s="261" t="s">
        <v>8436</v>
      </c>
      <c r="C8130" s="268" t="s">
        <v>111</v>
      </c>
      <c r="D8130" s="283">
        <v>0</v>
      </c>
    </row>
    <row r="8131" spans="1:4">
      <c r="A8131" s="268">
        <v>104983</v>
      </c>
      <c r="B8131" s="261" t="s">
        <v>8437</v>
      </c>
      <c r="C8131" s="268" t="s">
        <v>347</v>
      </c>
      <c r="D8131" s="283">
        <v>0</v>
      </c>
    </row>
    <row r="8132" spans="1:4">
      <c r="A8132" s="268">
        <v>97050</v>
      </c>
      <c r="B8132" s="261" t="s">
        <v>8438</v>
      </c>
      <c r="C8132" s="268" t="s">
        <v>147</v>
      </c>
      <c r="D8132" s="283">
        <v>0</v>
      </c>
    </row>
    <row r="8133" spans="1:4">
      <c r="A8133" s="268">
        <v>95946</v>
      </c>
      <c r="B8133" s="261" t="s">
        <v>8439</v>
      </c>
      <c r="C8133" s="268" t="s">
        <v>152</v>
      </c>
      <c r="D8133" s="283">
        <v>12.11</v>
      </c>
    </row>
    <row r="8134" spans="1:4">
      <c r="A8134" s="268">
        <v>95947</v>
      </c>
      <c r="B8134" s="261" t="s">
        <v>8440</v>
      </c>
      <c r="C8134" s="268" t="s">
        <v>152</v>
      </c>
      <c r="D8134" s="283">
        <v>9.17</v>
      </c>
    </row>
    <row r="8135" spans="1:4">
      <c r="A8135" s="268">
        <v>95948</v>
      </c>
      <c r="B8135" s="261" t="s">
        <v>8441</v>
      </c>
      <c r="C8135" s="268" t="s">
        <v>152</v>
      </c>
      <c r="D8135" s="283">
        <v>7.95</v>
      </c>
    </row>
    <row r="8136" spans="1:4">
      <c r="A8136" s="268">
        <v>95944</v>
      </c>
      <c r="B8136" s="261" t="s">
        <v>8442</v>
      </c>
      <c r="C8136" s="268" t="s">
        <v>152</v>
      </c>
      <c r="D8136" s="283">
        <v>19.53</v>
      </c>
    </row>
    <row r="8137" spans="1:4">
      <c r="A8137" s="268">
        <v>95945</v>
      </c>
      <c r="B8137" s="261" t="s">
        <v>8443</v>
      </c>
      <c r="C8137" s="268" t="s">
        <v>152</v>
      </c>
      <c r="D8137" s="283">
        <v>15.47</v>
      </c>
    </row>
    <row r="8138" spans="1:4">
      <c r="A8138" s="268">
        <v>95943</v>
      </c>
      <c r="B8138" s="261" t="s">
        <v>8444</v>
      </c>
      <c r="C8138" s="268" t="s">
        <v>152</v>
      </c>
      <c r="D8138" s="283">
        <v>21.75</v>
      </c>
    </row>
    <row r="8139" spans="1:4">
      <c r="A8139" s="268">
        <v>102077</v>
      </c>
      <c r="B8139" s="261" t="s">
        <v>8445</v>
      </c>
      <c r="C8139" s="268" t="s">
        <v>138</v>
      </c>
      <c r="D8139" s="283">
        <v>5057.75</v>
      </c>
    </row>
    <row r="8140" spans="1:4">
      <c r="A8140" s="268">
        <v>102073</v>
      </c>
      <c r="B8140" s="261" t="s">
        <v>8446</v>
      </c>
      <c r="C8140" s="268" t="s">
        <v>138</v>
      </c>
      <c r="D8140" s="283">
        <v>3793.68</v>
      </c>
    </row>
    <row r="8141" spans="1:4">
      <c r="A8141" s="268">
        <v>102079</v>
      </c>
      <c r="B8141" s="261" t="s">
        <v>8447</v>
      </c>
      <c r="C8141" s="268" t="s">
        <v>138</v>
      </c>
      <c r="D8141" s="283">
        <v>4990.3900000000003</v>
      </c>
    </row>
    <row r="8142" spans="1:4">
      <c r="A8142" s="268">
        <v>102075</v>
      </c>
      <c r="B8142" s="261" t="s">
        <v>8448</v>
      </c>
      <c r="C8142" s="268" t="s">
        <v>138</v>
      </c>
      <c r="D8142" s="283">
        <v>4636.87</v>
      </c>
    </row>
    <row r="8143" spans="1:4">
      <c r="A8143" s="268">
        <v>102078</v>
      </c>
      <c r="B8143" s="261" t="s">
        <v>8449</v>
      </c>
      <c r="C8143" s="268" t="s">
        <v>138</v>
      </c>
      <c r="D8143" s="283">
        <v>5222.18</v>
      </c>
    </row>
    <row r="8144" spans="1:4">
      <c r="A8144" s="268">
        <v>102074</v>
      </c>
      <c r="B8144" s="261" t="s">
        <v>8450</v>
      </c>
      <c r="C8144" s="268" t="s">
        <v>138</v>
      </c>
      <c r="D8144" s="283">
        <v>4492.88</v>
      </c>
    </row>
    <row r="8145" spans="1:4">
      <c r="A8145" s="268">
        <v>102080</v>
      </c>
      <c r="B8145" s="261" t="s">
        <v>8451</v>
      </c>
      <c r="C8145" s="268" t="s">
        <v>138</v>
      </c>
      <c r="D8145" s="283">
        <v>4357.6400000000003</v>
      </c>
    </row>
    <row r="8146" spans="1:4">
      <c r="A8146" s="268">
        <v>102076</v>
      </c>
      <c r="B8146" s="261" t="s">
        <v>8452</v>
      </c>
      <c r="C8146" s="268" t="s">
        <v>138</v>
      </c>
      <c r="D8146" s="283">
        <v>4773.3999999999996</v>
      </c>
    </row>
    <row r="8147" spans="1:4">
      <c r="A8147" s="268">
        <v>102084</v>
      </c>
      <c r="B8147" s="261" t="s">
        <v>8453</v>
      </c>
      <c r="C8147" s="268" t="s">
        <v>111</v>
      </c>
      <c r="D8147" s="283">
        <v>0</v>
      </c>
    </row>
    <row r="8148" spans="1:4">
      <c r="A8148" s="268">
        <v>102082</v>
      </c>
      <c r="B8148" s="261" t="s">
        <v>8454</v>
      </c>
      <c r="C8148" s="268" t="s">
        <v>111</v>
      </c>
      <c r="D8148" s="283">
        <v>0</v>
      </c>
    </row>
    <row r="8149" spans="1:4">
      <c r="A8149" s="268">
        <v>102081</v>
      </c>
      <c r="B8149" s="261" t="s">
        <v>8455</v>
      </c>
      <c r="C8149" s="268" t="s">
        <v>111</v>
      </c>
      <c r="D8149" s="283">
        <v>0</v>
      </c>
    </row>
    <row r="8150" spans="1:4">
      <c r="A8150" s="268">
        <v>102092</v>
      </c>
      <c r="B8150" s="261" t="s">
        <v>8456</v>
      </c>
      <c r="C8150" s="268" t="s">
        <v>111</v>
      </c>
      <c r="D8150" s="283">
        <v>0</v>
      </c>
    </row>
    <row r="8151" spans="1:4">
      <c r="A8151" s="268">
        <v>102089</v>
      </c>
      <c r="B8151" s="261" t="s">
        <v>8457</v>
      </c>
      <c r="C8151" s="268" t="s">
        <v>147</v>
      </c>
      <c r="D8151" s="283">
        <v>179.77</v>
      </c>
    </row>
    <row r="8152" spans="1:4">
      <c r="A8152" s="268">
        <v>102090</v>
      </c>
      <c r="B8152" s="261" t="s">
        <v>8458</v>
      </c>
      <c r="C8152" s="268" t="s">
        <v>147</v>
      </c>
      <c r="D8152" s="283">
        <v>138.82</v>
      </c>
    </row>
    <row r="8153" spans="1:4">
      <c r="A8153" s="268">
        <v>102086</v>
      </c>
      <c r="B8153" s="261" t="s">
        <v>8459</v>
      </c>
      <c r="C8153" s="268" t="s">
        <v>147</v>
      </c>
      <c r="D8153" s="283">
        <v>203.5</v>
      </c>
    </row>
    <row r="8154" spans="1:4">
      <c r="A8154" s="268">
        <v>102087</v>
      </c>
      <c r="B8154" s="261" t="s">
        <v>8460</v>
      </c>
      <c r="C8154" s="268" t="s">
        <v>147</v>
      </c>
      <c r="D8154" s="283">
        <v>167.4</v>
      </c>
    </row>
    <row r="8155" spans="1:4">
      <c r="A8155" s="268">
        <v>102091</v>
      </c>
      <c r="B8155" s="261" t="s">
        <v>8461</v>
      </c>
      <c r="C8155" s="268" t="s">
        <v>147</v>
      </c>
      <c r="D8155" s="283">
        <v>282.35000000000002</v>
      </c>
    </row>
    <row r="8156" spans="1:4">
      <c r="A8156" s="268">
        <v>102088</v>
      </c>
      <c r="B8156" s="261" t="s">
        <v>8462</v>
      </c>
      <c r="C8156" s="268" t="s">
        <v>147</v>
      </c>
      <c r="D8156" s="283">
        <v>245.14</v>
      </c>
    </row>
    <row r="8157" spans="1:4">
      <c r="A8157" s="268">
        <v>101997</v>
      </c>
      <c r="B8157" s="261" t="s">
        <v>8463</v>
      </c>
      <c r="C8157" s="268" t="s">
        <v>147</v>
      </c>
      <c r="D8157" s="283">
        <v>188.64</v>
      </c>
    </row>
    <row r="8158" spans="1:4">
      <c r="A8158" s="268">
        <v>101998</v>
      </c>
      <c r="B8158" s="261" t="s">
        <v>8464</v>
      </c>
      <c r="C8158" s="268" t="s">
        <v>147</v>
      </c>
      <c r="D8158" s="283">
        <v>145.37</v>
      </c>
    </row>
    <row r="8159" spans="1:4">
      <c r="A8159" s="268">
        <v>101999</v>
      </c>
      <c r="B8159" s="261" t="s">
        <v>8465</v>
      </c>
      <c r="C8159" s="268" t="s">
        <v>147</v>
      </c>
      <c r="D8159" s="283">
        <v>333.13</v>
      </c>
    </row>
    <row r="8160" spans="1:4">
      <c r="A8160" s="268">
        <v>101994</v>
      </c>
      <c r="B8160" s="261" t="s">
        <v>8466</v>
      </c>
      <c r="C8160" s="268" t="s">
        <v>147</v>
      </c>
      <c r="D8160" s="283">
        <v>211.3</v>
      </c>
    </row>
    <row r="8161" spans="1:4">
      <c r="A8161" s="268">
        <v>101995</v>
      </c>
      <c r="B8161" s="261" t="s">
        <v>8467</v>
      </c>
      <c r="C8161" s="268" t="s">
        <v>147</v>
      </c>
      <c r="D8161" s="283">
        <v>172.71</v>
      </c>
    </row>
    <row r="8162" spans="1:4">
      <c r="A8162" s="268">
        <v>101996</v>
      </c>
      <c r="B8162" s="261" t="s">
        <v>8468</v>
      </c>
      <c r="C8162" s="268" t="s">
        <v>147</v>
      </c>
      <c r="D8162" s="283">
        <v>263.08</v>
      </c>
    </row>
    <row r="8163" spans="1:4">
      <c r="A8163" s="268">
        <v>101991</v>
      </c>
      <c r="B8163" s="261" t="s">
        <v>8469</v>
      </c>
      <c r="C8163" s="268" t="s">
        <v>147</v>
      </c>
      <c r="D8163" s="283">
        <v>190.28</v>
      </c>
    </row>
    <row r="8164" spans="1:4">
      <c r="A8164" s="268">
        <v>101992</v>
      </c>
      <c r="B8164" s="261" t="s">
        <v>8470</v>
      </c>
      <c r="C8164" s="268" t="s">
        <v>147</v>
      </c>
      <c r="D8164" s="283">
        <v>147.97</v>
      </c>
    </row>
    <row r="8165" spans="1:4">
      <c r="A8165" s="268">
        <v>101993</v>
      </c>
      <c r="B8165" s="261" t="s">
        <v>8471</v>
      </c>
      <c r="C8165" s="268" t="s">
        <v>147</v>
      </c>
      <c r="D8165" s="283">
        <v>311.13</v>
      </c>
    </row>
    <row r="8166" spans="1:4">
      <c r="A8166" s="268">
        <v>101988</v>
      </c>
      <c r="B8166" s="261" t="s">
        <v>8472</v>
      </c>
      <c r="C8166" s="268" t="s">
        <v>147</v>
      </c>
      <c r="D8166" s="283">
        <v>200.67</v>
      </c>
    </row>
    <row r="8167" spans="1:4">
      <c r="A8167" s="268">
        <v>101989</v>
      </c>
      <c r="B8167" s="261" t="s">
        <v>8473</v>
      </c>
      <c r="C8167" s="268" t="s">
        <v>147</v>
      </c>
      <c r="D8167" s="283">
        <v>166.29</v>
      </c>
    </row>
    <row r="8168" spans="1:4">
      <c r="A8168" s="268">
        <v>101990</v>
      </c>
      <c r="B8168" s="261" t="s">
        <v>8474</v>
      </c>
      <c r="C8168" s="268" t="s">
        <v>147</v>
      </c>
      <c r="D8168" s="283">
        <v>244.88</v>
      </c>
    </row>
    <row r="8169" spans="1:4">
      <c r="A8169" s="268">
        <v>101985</v>
      </c>
      <c r="B8169" s="261" t="s">
        <v>8475</v>
      </c>
      <c r="C8169" s="268" t="s">
        <v>147</v>
      </c>
      <c r="D8169" s="283">
        <v>188.69</v>
      </c>
    </row>
    <row r="8170" spans="1:4">
      <c r="A8170" s="268">
        <v>101986</v>
      </c>
      <c r="B8170" s="261" t="s">
        <v>8476</v>
      </c>
      <c r="C8170" s="268" t="s">
        <v>147</v>
      </c>
      <c r="D8170" s="283">
        <v>144.43</v>
      </c>
    </row>
    <row r="8171" spans="1:4">
      <c r="A8171" s="268">
        <v>101987</v>
      </c>
      <c r="B8171" s="261" t="s">
        <v>8477</v>
      </c>
      <c r="C8171" s="268" t="s">
        <v>147</v>
      </c>
      <c r="D8171" s="283">
        <v>265.5</v>
      </c>
    </row>
    <row r="8172" spans="1:4">
      <c r="A8172" s="268">
        <v>101969</v>
      </c>
      <c r="B8172" s="261" t="s">
        <v>8478</v>
      </c>
      <c r="C8172" s="268" t="s">
        <v>147</v>
      </c>
      <c r="D8172" s="283">
        <v>192.13</v>
      </c>
    </row>
    <row r="8173" spans="1:4">
      <c r="A8173" s="268">
        <v>101971</v>
      </c>
      <c r="B8173" s="261" t="s">
        <v>8479</v>
      </c>
      <c r="C8173" s="268" t="s">
        <v>147</v>
      </c>
      <c r="D8173" s="283">
        <v>157.31</v>
      </c>
    </row>
    <row r="8174" spans="1:4">
      <c r="A8174" s="268">
        <v>101973</v>
      </c>
      <c r="B8174" s="261" t="s">
        <v>8480</v>
      </c>
      <c r="C8174" s="268" t="s">
        <v>147</v>
      </c>
      <c r="D8174" s="283">
        <v>227.73</v>
      </c>
    </row>
    <row r="8175" spans="1:4">
      <c r="A8175" s="268">
        <v>102072</v>
      </c>
      <c r="B8175" s="261" t="s">
        <v>8481</v>
      </c>
      <c r="C8175" s="268" t="s">
        <v>147</v>
      </c>
      <c r="D8175" s="283">
        <v>186.5</v>
      </c>
    </row>
    <row r="8176" spans="1:4">
      <c r="A8176" s="268">
        <v>102070</v>
      </c>
      <c r="B8176" s="261" t="s">
        <v>8482</v>
      </c>
      <c r="C8176" s="268" t="s">
        <v>147</v>
      </c>
      <c r="D8176" s="283">
        <v>215.53</v>
      </c>
    </row>
    <row r="8177" spans="1:4">
      <c r="A8177" s="268">
        <v>102071</v>
      </c>
      <c r="B8177" s="261" t="s">
        <v>8483</v>
      </c>
      <c r="C8177" s="268" t="s">
        <v>147</v>
      </c>
      <c r="D8177" s="283">
        <v>191.09</v>
      </c>
    </row>
    <row r="8178" spans="1:4">
      <c r="A8178" s="268">
        <v>102068</v>
      </c>
      <c r="B8178" s="261" t="s">
        <v>8484</v>
      </c>
      <c r="C8178" s="268" t="s">
        <v>147</v>
      </c>
      <c r="D8178" s="283">
        <v>269.45999999999998</v>
      </c>
    </row>
    <row r="8179" spans="1:4">
      <c r="A8179" s="268">
        <v>102069</v>
      </c>
      <c r="B8179" s="261" t="s">
        <v>8485</v>
      </c>
      <c r="C8179" s="268" t="s">
        <v>147</v>
      </c>
      <c r="D8179" s="283">
        <v>250.52</v>
      </c>
    </row>
    <row r="8180" spans="1:4">
      <c r="A8180" s="268">
        <v>102066</v>
      </c>
      <c r="B8180" s="261" t="s">
        <v>8486</v>
      </c>
      <c r="C8180" s="268" t="s">
        <v>147</v>
      </c>
      <c r="D8180" s="283">
        <v>519.02</v>
      </c>
    </row>
    <row r="8181" spans="1:4">
      <c r="A8181" s="268">
        <v>102067</v>
      </c>
      <c r="B8181" s="261" t="s">
        <v>8487</v>
      </c>
      <c r="C8181" s="268" t="s">
        <v>147</v>
      </c>
      <c r="D8181" s="283">
        <v>445.33</v>
      </c>
    </row>
    <row r="8182" spans="1:4">
      <c r="A8182" s="268">
        <v>102065</v>
      </c>
      <c r="B8182" s="261" t="s">
        <v>8488</v>
      </c>
      <c r="C8182" s="268" t="s">
        <v>147</v>
      </c>
      <c r="D8182" s="283">
        <v>197.06</v>
      </c>
    </row>
    <row r="8183" spans="1:4">
      <c r="A8183" s="268">
        <v>102063</v>
      </c>
      <c r="B8183" s="261" t="s">
        <v>8489</v>
      </c>
      <c r="C8183" s="268" t="s">
        <v>147</v>
      </c>
      <c r="D8183" s="283">
        <v>239.12</v>
      </c>
    </row>
    <row r="8184" spans="1:4">
      <c r="A8184" s="268">
        <v>102064</v>
      </c>
      <c r="B8184" s="261" t="s">
        <v>8490</v>
      </c>
      <c r="C8184" s="268" t="s">
        <v>147</v>
      </c>
      <c r="D8184" s="283">
        <v>212.07</v>
      </c>
    </row>
    <row r="8185" spans="1:4">
      <c r="A8185" s="268">
        <v>102061</v>
      </c>
      <c r="B8185" s="261" t="s">
        <v>8491</v>
      </c>
      <c r="C8185" s="268" t="s">
        <v>147</v>
      </c>
      <c r="D8185" s="283">
        <v>302.13</v>
      </c>
    </row>
    <row r="8186" spans="1:4">
      <c r="A8186" s="268">
        <v>102062</v>
      </c>
      <c r="B8186" s="261" t="s">
        <v>8492</v>
      </c>
      <c r="C8186" s="268" t="s">
        <v>147</v>
      </c>
      <c r="D8186" s="283">
        <v>284.2</v>
      </c>
    </row>
    <row r="8187" spans="1:4">
      <c r="A8187" s="268">
        <v>102059</v>
      </c>
      <c r="B8187" s="261" t="s">
        <v>8493</v>
      </c>
      <c r="C8187" s="268" t="s">
        <v>147</v>
      </c>
      <c r="D8187" s="283">
        <v>501.18</v>
      </c>
    </row>
    <row r="8188" spans="1:4">
      <c r="A8188" s="268">
        <v>102060</v>
      </c>
      <c r="B8188" s="261" t="s">
        <v>8494</v>
      </c>
      <c r="C8188" s="268" t="s">
        <v>147</v>
      </c>
      <c r="D8188" s="283">
        <v>422.01</v>
      </c>
    </row>
    <row r="8189" spans="1:4">
      <c r="A8189" s="268">
        <v>102052</v>
      </c>
      <c r="B8189" s="261" t="s">
        <v>8495</v>
      </c>
      <c r="C8189" s="268" t="s">
        <v>147</v>
      </c>
      <c r="D8189" s="283">
        <v>184.4</v>
      </c>
    </row>
    <row r="8190" spans="1:4">
      <c r="A8190" s="268">
        <v>102050</v>
      </c>
      <c r="B8190" s="261" t="s">
        <v>8496</v>
      </c>
      <c r="C8190" s="268" t="s">
        <v>147</v>
      </c>
      <c r="D8190" s="283">
        <v>225.36</v>
      </c>
    </row>
    <row r="8191" spans="1:4">
      <c r="A8191" s="268">
        <v>102051</v>
      </c>
      <c r="B8191" s="261" t="s">
        <v>8497</v>
      </c>
      <c r="C8191" s="268" t="s">
        <v>147</v>
      </c>
      <c r="D8191" s="283">
        <v>199.05</v>
      </c>
    </row>
    <row r="8192" spans="1:4">
      <c r="A8192" s="268">
        <v>102048</v>
      </c>
      <c r="B8192" s="261" t="s">
        <v>8498</v>
      </c>
      <c r="C8192" s="268" t="s">
        <v>147</v>
      </c>
      <c r="D8192" s="283">
        <v>290.83</v>
      </c>
    </row>
    <row r="8193" spans="1:4">
      <c r="A8193" s="268">
        <v>102049</v>
      </c>
      <c r="B8193" s="261" t="s">
        <v>8499</v>
      </c>
      <c r="C8193" s="268" t="s">
        <v>147</v>
      </c>
      <c r="D8193" s="283">
        <v>262.14</v>
      </c>
    </row>
    <row r="8194" spans="1:4">
      <c r="A8194" s="268">
        <v>102046</v>
      </c>
      <c r="B8194" s="261" t="s">
        <v>8500</v>
      </c>
      <c r="C8194" s="268" t="s">
        <v>147</v>
      </c>
      <c r="D8194" s="283">
        <v>581.4</v>
      </c>
    </row>
    <row r="8195" spans="1:4">
      <c r="A8195" s="268">
        <v>102047</v>
      </c>
      <c r="B8195" s="261" t="s">
        <v>8501</v>
      </c>
      <c r="C8195" s="268" t="s">
        <v>147</v>
      </c>
      <c r="D8195" s="283">
        <v>496.45</v>
      </c>
    </row>
    <row r="8196" spans="1:4">
      <c r="A8196" s="268">
        <v>102045</v>
      </c>
      <c r="B8196" s="261" t="s">
        <v>8502</v>
      </c>
      <c r="C8196" s="268" t="s">
        <v>147</v>
      </c>
      <c r="D8196" s="283">
        <v>207.71</v>
      </c>
    </row>
    <row r="8197" spans="1:4">
      <c r="A8197" s="268">
        <v>102043</v>
      </c>
      <c r="B8197" s="261" t="s">
        <v>8503</v>
      </c>
      <c r="C8197" s="268" t="s">
        <v>147</v>
      </c>
      <c r="D8197" s="283">
        <v>250.41</v>
      </c>
    </row>
    <row r="8198" spans="1:4">
      <c r="A8198" s="268">
        <v>102044</v>
      </c>
      <c r="B8198" s="261" t="s">
        <v>8504</v>
      </c>
      <c r="C8198" s="268" t="s">
        <v>147</v>
      </c>
      <c r="D8198" s="283">
        <v>223.72</v>
      </c>
    </row>
    <row r="8199" spans="1:4">
      <c r="A8199" s="268">
        <v>102041</v>
      </c>
      <c r="B8199" s="261" t="s">
        <v>8505</v>
      </c>
      <c r="C8199" s="268" t="s">
        <v>147</v>
      </c>
      <c r="D8199" s="283">
        <v>323.43</v>
      </c>
    </row>
    <row r="8200" spans="1:4">
      <c r="A8200" s="268">
        <v>102042</v>
      </c>
      <c r="B8200" s="261" t="s">
        <v>8506</v>
      </c>
      <c r="C8200" s="268" t="s">
        <v>147</v>
      </c>
      <c r="D8200" s="283">
        <v>296.77</v>
      </c>
    </row>
    <row r="8201" spans="1:4">
      <c r="A8201" s="268">
        <v>102039</v>
      </c>
      <c r="B8201" s="261" t="s">
        <v>8507</v>
      </c>
      <c r="C8201" s="268" t="s">
        <v>147</v>
      </c>
      <c r="D8201" s="283">
        <v>536.83000000000004</v>
      </c>
    </row>
    <row r="8202" spans="1:4">
      <c r="A8202" s="268">
        <v>102040</v>
      </c>
      <c r="B8202" s="261" t="s">
        <v>8508</v>
      </c>
      <c r="C8202" s="268" t="s">
        <v>147</v>
      </c>
      <c r="D8202" s="283">
        <v>448.03</v>
      </c>
    </row>
    <row r="8203" spans="1:4">
      <c r="A8203" s="268">
        <v>102038</v>
      </c>
      <c r="B8203" s="261" t="s">
        <v>8509</v>
      </c>
      <c r="C8203" s="268" t="s">
        <v>147</v>
      </c>
      <c r="D8203" s="283">
        <v>196.22</v>
      </c>
    </row>
    <row r="8204" spans="1:4">
      <c r="A8204" s="268">
        <v>102036</v>
      </c>
      <c r="B8204" s="261" t="s">
        <v>8510</v>
      </c>
      <c r="C8204" s="268" t="s">
        <v>147</v>
      </c>
      <c r="D8204" s="283">
        <v>237.46</v>
      </c>
    </row>
    <row r="8205" spans="1:4">
      <c r="A8205" s="268">
        <v>102037</v>
      </c>
      <c r="B8205" s="261" t="s">
        <v>8511</v>
      </c>
      <c r="C8205" s="268" t="s">
        <v>147</v>
      </c>
      <c r="D8205" s="283">
        <v>210.97</v>
      </c>
    </row>
    <row r="8206" spans="1:4">
      <c r="A8206" s="268">
        <v>102016</v>
      </c>
      <c r="B8206" s="261" t="s">
        <v>8512</v>
      </c>
      <c r="C8206" s="268" t="s">
        <v>147</v>
      </c>
      <c r="D8206" s="283">
        <v>301.08</v>
      </c>
    </row>
    <row r="8207" spans="1:4">
      <c r="A8207" s="268">
        <v>102017</v>
      </c>
      <c r="B8207" s="261" t="s">
        <v>8513</v>
      </c>
      <c r="C8207" s="268" t="s">
        <v>147</v>
      </c>
      <c r="D8207" s="283">
        <v>276.72000000000003</v>
      </c>
    </row>
    <row r="8208" spans="1:4">
      <c r="A8208" s="268">
        <v>102014</v>
      </c>
      <c r="B8208" s="261" t="s">
        <v>8514</v>
      </c>
      <c r="C8208" s="268" t="s">
        <v>147</v>
      </c>
      <c r="D8208" s="283">
        <v>571.76</v>
      </c>
    </row>
    <row r="8209" spans="1:4">
      <c r="A8209" s="268">
        <v>102015</v>
      </c>
      <c r="B8209" s="261" t="s">
        <v>8515</v>
      </c>
      <c r="C8209" s="268" t="s">
        <v>147</v>
      </c>
      <c r="D8209" s="283">
        <v>479.8</v>
      </c>
    </row>
    <row r="8210" spans="1:4">
      <c r="A8210" s="268">
        <v>102013</v>
      </c>
      <c r="B8210" s="261" t="s">
        <v>8516</v>
      </c>
      <c r="C8210" s="268" t="s">
        <v>147</v>
      </c>
      <c r="D8210" s="283">
        <v>210.6</v>
      </c>
    </row>
    <row r="8211" spans="1:4">
      <c r="A8211" s="268">
        <v>102011</v>
      </c>
      <c r="B8211" s="261" t="s">
        <v>8517</v>
      </c>
      <c r="C8211" s="268" t="s">
        <v>147</v>
      </c>
      <c r="D8211" s="283">
        <v>253.61</v>
      </c>
    </row>
    <row r="8212" spans="1:4">
      <c r="A8212" s="268">
        <v>102012</v>
      </c>
      <c r="B8212" s="261" t="s">
        <v>8518</v>
      </c>
      <c r="C8212" s="268" t="s">
        <v>147</v>
      </c>
      <c r="D8212" s="283">
        <v>225.97</v>
      </c>
    </row>
    <row r="8213" spans="1:4">
      <c r="A8213" s="268">
        <v>102009</v>
      </c>
      <c r="B8213" s="261" t="s">
        <v>8519</v>
      </c>
      <c r="C8213" s="268" t="s">
        <v>147</v>
      </c>
      <c r="D8213" s="283">
        <v>324.39999999999998</v>
      </c>
    </row>
    <row r="8214" spans="1:4">
      <c r="A8214" s="268">
        <v>102010</v>
      </c>
      <c r="B8214" s="261" t="s">
        <v>8520</v>
      </c>
      <c r="C8214" s="268" t="s">
        <v>147</v>
      </c>
      <c r="D8214" s="283">
        <v>301.08</v>
      </c>
    </row>
    <row r="8215" spans="1:4">
      <c r="A8215" s="268">
        <v>102007</v>
      </c>
      <c r="B8215" s="261" t="s">
        <v>8521</v>
      </c>
      <c r="C8215" s="268" t="s">
        <v>147</v>
      </c>
      <c r="D8215" s="283">
        <v>512.88</v>
      </c>
    </row>
    <row r="8216" spans="1:4">
      <c r="A8216" s="268">
        <v>102008</v>
      </c>
      <c r="B8216" s="261" t="s">
        <v>8522</v>
      </c>
      <c r="C8216" s="268" t="s">
        <v>147</v>
      </c>
      <c r="D8216" s="283">
        <v>429.4</v>
      </c>
    </row>
    <row r="8217" spans="1:4">
      <c r="A8217" s="268">
        <v>102006</v>
      </c>
      <c r="B8217" s="261" t="s">
        <v>8523</v>
      </c>
      <c r="C8217" s="268" t="s">
        <v>147</v>
      </c>
      <c r="D8217" s="283">
        <v>200.19</v>
      </c>
    </row>
    <row r="8218" spans="1:4">
      <c r="A8218" s="268">
        <v>102004</v>
      </c>
      <c r="B8218" s="261" t="s">
        <v>8524</v>
      </c>
      <c r="C8218" s="268" t="s">
        <v>147</v>
      </c>
      <c r="D8218" s="283">
        <v>243.05</v>
      </c>
    </row>
    <row r="8219" spans="1:4">
      <c r="A8219" s="268">
        <v>102005</v>
      </c>
      <c r="B8219" s="261" t="s">
        <v>8525</v>
      </c>
      <c r="C8219" s="268" t="s">
        <v>147</v>
      </c>
      <c r="D8219" s="283">
        <v>216.73</v>
      </c>
    </row>
    <row r="8220" spans="1:4">
      <c r="A8220" s="268">
        <v>102002</v>
      </c>
      <c r="B8220" s="261" t="s">
        <v>8526</v>
      </c>
      <c r="C8220" s="268" t="s">
        <v>147</v>
      </c>
      <c r="D8220" s="283">
        <v>302.58999999999997</v>
      </c>
    </row>
    <row r="8221" spans="1:4">
      <c r="A8221" s="268">
        <v>102003</v>
      </c>
      <c r="B8221" s="261" t="s">
        <v>8527</v>
      </c>
      <c r="C8221" s="268" t="s">
        <v>147</v>
      </c>
      <c r="D8221" s="283">
        <v>280.52999999999997</v>
      </c>
    </row>
    <row r="8222" spans="1:4">
      <c r="A8222" s="268">
        <v>102000</v>
      </c>
      <c r="B8222" s="261" t="s">
        <v>8528</v>
      </c>
      <c r="C8222" s="268" t="s">
        <v>147</v>
      </c>
      <c r="D8222" s="283">
        <v>526.41999999999996</v>
      </c>
    </row>
    <row r="8223" spans="1:4">
      <c r="A8223" s="268">
        <v>102001</v>
      </c>
      <c r="B8223" s="261" t="s">
        <v>8529</v>
      </c>
      <c r="C8223" s="268" t="s">
        <v>147</v>
      </c>
      <c r="D8223" s="283">
        <v>454.2</v>
      </c>
    </row>
    <row r="8224" spans="1:4">
      <c r="A8224" s="268">
        <v>101983</v>
      </c>
      <c r="B8224" s="261" t="s">
        <v>8530</v>
      </c>
      <c r="C8224" s="268" t="s">
        <v>147</v>
      </c>
      <c r="D8224" s="283">
        <v>214.33</v>
      </c>
    </row>
    <row r="8225" spans="1:4">
      <c r="A8225" s="268">
        <v>101981</v>
      </c>
      <c r="B8225" s="261" t="s">
        <v>8531</v>
      </c>
      <c r="C8225" s="268" t="s">
        <v>147</v>
      </c>
      <c r="D8225" s="283">
        <v>257.81</v>
      </c>
    </row>
    <row r="8226" spans="1:4">
      <c r="A8226" s="268">
        <v>101982</v>
      </c>
      <c r="B8226" s="261" t="s">
        <v>8532</v>
      </c>
      <c r="C8226" s="268" t="s">
        <v>147</v>
      </c>
      <c r="D8226" s="283">
        <v>231.11</v>
      </c>
    </row>
    <row r="8227" spans="1:4">
      <c r="A8227" s="268">
        <v>101977</v>
      </c>
      <c r="B8227" s="261" t="s">
        <v>8533</v>
      </c>
      <c r="C8227" s="268" t="s">
        <v>147</v>
      </c>
      <c r="D8227" s="283">
        <v>322.98</v>
      </c>
    </row>
    <row r="8228" spans="1:4">
      <c r="A8228" s="268">
        <v>101980</v>
      </c>
      <c r="B8228" s="261" t="s">
        <v>8534</v>
      </c>
      <c r="C8228" s="268" t="s">
        <v>147</v>
      </c>
      <c r="D8228" s="283">
        <v>302.95</v>
      </c>
    </row>
    <row r="8229" spans="1:4">
      <c r="A8229" s="268">
        <v>101974</v>
      </c>
      <c r="B8229" s="261" t="s">
        <v>8535</v>
      </c>
      <c r="C8229" s="268" t="s">
        <v>147</v>
      </c>
      <c r="D8229" s="283">
        <v>520.98</v>
      </c>
    </row>
    <row r="8230" spans="1:4">
      <c r="A8230" s="268">
        <v>101975</v>
      </c>
      <c r="B8230" s="261" t="s">
        <v>8536</v>
      </c>
      <c r="C8230" s="268" t="s">
        <v>147</v>
      </c>
      <c r="D8230" s="283">
        <v>444.21</v>
      </c>
    </row>
    <row r="8231" spans="1:4">
      <c r="A8231" s="268">
        <v>101114</v>
      </c>
      <c r="B8231" s="261" t="s">
        <v>8537</v>
      </c>
      <c r="C8231" s="268" t="s">
        <v>138</v>
      </c>
      <c r="D8231" s="283">
        <v>4.38</v>
      </c>
    </row>
    <row r="8232" spans="1:4">
      <c r="A8232" s="268">
        <v>101118</v>
      </c>
      <c r="B8232" s="261" t="s">
        <v>8538</v>
      </c>
      <c r="C8232" s="268" t="s">
        <v>138</v>
      </c>
      <c r="D8232" s="283">
        <v>3.77</v>
      </c>
    </row>
    <row r="8233" spans="1:4">
      <c r="A8233" s="268">
        <v>101115</v>
      </c>
      <c r="B8233" s="261" t="s">
        <v>8539</v>
      </c>
      <c r="C8233" s="268" t="s">
        <v>138</v>
      </c>
      <c r="D8233" s="283">
        <v>3.69</v>
      </c>
    </row>
    <row r="8234" spans="1:4">
      <c r="A8234" s="268">
        <v>101116</v>
      </c>
      <c r="B8234" s="261" t="s">
        <v>8540</v>
      </c>
      <c r="C8234" s="268" t="s">
        <v>138</v>
      </c>
      <c r="D8234" s="283">
        <v>2.31</v>
      </c>
    </row>
    <row r="8235" spans="1:4">
      <c r="A8235" s="268">
        <v>101117</v>
      </c>
      <c r="B8235" s="261" t="s">
        <v>8541</v>
      </c>
      <c r="C8235" s="268" t="s">
        <v>138</v>
      </c>
      <c r="D8235" s="283">
        <v>3.33</v>
      </c>
    </row>
    <row r="8236" spans="1:4">
      <c r="A8236" s="268">
        <v>101124</v>
      </c>
      <c r="B8236" s="261" t="s">
        <v>8542</v>
      </c>
      <c r="C8236" s="268" t="s">
        <v>138</v>
      </c>
      <c r="D8236" s="283">
        <v>14.96</v>
      </c>
    </row>
    <row r="8237" spans="1:4">
      <c r="A8237" s="268">
        <v>101128</v>
      </c>
      <c r="B8237" s="261" t="s">
        <v>8543</v>
      </c>
      <c r="C8237" s="268" t="s">
        <v>138</v>
      </c>
      <c r="D8237" s="283">
        <v>14.35</v>
      </c>
    </row>
    <row r="8238" spans="1:4">
      <c r="A8238" s="268">
        <v>101125</v>
      </c>
      <c r="B8238" s="261" t="s">
        <v>8544</v>
      </c>
      <c r="C8238" s="268" t="s">
        <v>138</v>
      </c>
      <c r="D8238" s="283">
        <v>14.27</v>
      </c>
    </row>
    <row r="8239" spans="1:4">
      <c r="A8239" s="268">
        <v>101126</v>
      </c>
      <c r="B8239" s="261" t="s">
        <v>8545</v>
      </c>
      <c r="C8239" s="268" t="s">
        <v>138</v>
      </c>
      <c r="D8239" s="283">
        <v>12.88</v>
      </c>
    </row>
    <row r="8240" spans="1:4">
      <c r="A8240" s="268">
        <v>101127</v>
      </c>
      <c r="B8240" s="261" t="s">
        <v>8546</v>
      </c>
      <c r="C8240" s="268" t="s">
        <v>138</v>
      </c>
      <c r="D8240" s="283">
        <v>13.91</v>
      </c>
    </row>
    <row r="8241" spans="1:4">
      <c r="A8241" s="268">
        <v>101134</v>
      </c>
      <c r="B8241" s="261" t="s">
        <v>8547</v>
      </c>
      <c r="C8241" s="268" t="s">
        <v>138</v>
      </c>
      <c r="D8241" s="283">
        <v>15.63</v>
      </c>
    </row>
    <row r="8242" spans="1:4">
      <c r="A8242" s="268">
        <v>101144</v>
      </c>
      <c r="B8242" s="261" t="s">
        <v>8548</v>
      </c>
      <c r="C8242" s="268" t="s">
        <v>138</v>
      </c>
      <c r="D8242" s="283">
        <v>15.71</v>
      </c>
    </row>
    <row r="8243" spans="1:4">
      <c r="A8243" s="268">
        <v>101138</v>
      </c>
      <c r="B8243" s="261" t="s">
        <v>8549</v>
      </c>
      <c r="C8243" s="268" t="s">
        <v>138</v>
      </c>
      <c r="D8243" s="283">
        <v>15.02</v>
      </c>
    </row>
    <row r="8244" spans="1:4">
      <c r="A8244" s="268">
        <v>101148</v>
      </c>
      <c r="B8244" s="261" t="s">
        <v>8550</v>
      </c>
      <c r="C8244" s="268" t="s">
        <v>138</v>
      </c>
      <c r="D8244" s="283">
        <v>15.1</v>
      </c>
    </row>
    <row r="8245" spans="1:4">
      <c r="A8245" s="268">
        <v>101135</v>
      </c>
      <c r="B8245" s="261" t="s">
        <v>8551</v>
      </c>
      <c r="C8245" s="268" t="s">
        <v>138</v>
      </c>
      <c r="D8245" s="283">
        <v>14.94</v>
      </c>
    </row>
    <row r="8246" spans="1:4">
      <c r="A8246" s="268">
        <v>101145</v>
      </c>
      <c r="B8246" s="261" t="s">
        <v>8552</v>
      </c>
      <c r="C8246" s="268" t="s">
        <v>138</v>
      </c>
      <c r="D8246" s="283">
        <v>15.02</v>
      </c>
    </row>
    <row r="8247" spans="1:4">
      <c r="A8247" s="268">
        <v>101136</v>
      </c>
      <c r="B8247" s="261" t="s">
        <v>8553</v>
      </c>
      <c r="C8247" s="268" t="s">
        <v>138</v>
      </c>
      <c r="D8247" s="283">
        <v>13.56</v>
      </c>
    </row>
    <row r="8248" spans="1:4">
      <c r="A8248" s="268">
        <v>101146</v>
      </c>
      <c r="B8248" s="261" t="s">
        <v>8554</v>
      </c>
      <c r="C8248" s="268" t="s">
        <v>138</v>
      </c>
      <c r="D8248" s="283">
        <v>13.64</v>
      </c>
    </row>
    <row r="8249" spans="1:4">
      <c r="A8249" s="268">
        <v>101137</v>
      </c>
      <c r="B8249" s="261" t="s">
        <v>8555</v>
      </c>
      <c r="C8249" s="268" t="s">
        <v>138</v>
      </c>
      <c r="D8249" s="283">
        <v>14.58</v>
      </c>
    </row>
    <row r="8250" spans="1:4">
      <c r="A8250" s="268">
        <v>101147</v>
      </c>
      <c r="B8250" s="261" t="s">
        <v>8556</v>
      </c>
      <c r="C8250" s="268" t="s">
        <v>138</v>
      </c>
      <c r="D8250" s="283">
        <v>14.66</v>
      </c>
    </row>
    <row r="8251" spans="1:4">
      <c r="A8251" s="268">
        <v>101119</v>
      </c>
      <c r="B8251" s="261" t="s">
        <v>8557</v>
      </c>
      <c r="C8251" s="268" t="s">
        <v>138</v>
      </c>
      <c r="D8251" s="283">
        <v>8.35</v>
      </c>
    </row>
    <row r="8252" spans="1:4">
      <c r="A8252" s="268">
        <v>101123</v>
      </c>
      <c r="B8252" s="261" t="s">
        <v>8558</v>
      </c>
      <c r="C8252" s="268" t="s">
        <v>138</v>
      </c>
      <c r="D8252" s="283">
        <v>7.21</v>
      </c>
    </row>
    <row r="8253" spans="1:4">
      <c r="A8253" s="268">
        <v>101120</v>
      </c>
      <c r="B8253" s="261" t="s">
        <v>8559</v>
      </c>
      <c r="C8253" s="268" t="s">
        <v>138</v>
      </c>
      <c r="D8253" s="283">
        <v>7.08</v>
      </c>
    </row>
    <row r="8254" spans="1:4">
      <c r="A8254" s="268">
        <v>101121</v>
      </c>
      <c r="B8254" s="261" t="s">
        <v>8560</v>
      </c>
      <c r="C8254" s="268" t="s">
        <v>138</v>
      </c>
      <c r="D8254" s="283">
        <v>4.43</v>
      </c>
    </row>
    <row r="8255" spans="1:4">
      <c r="A8255" s="268">
        <v>101122</v>
      </c>
      <c r="B8255" s="261" t="s">
        <v>8561</v>
      </c>
      <c r="C8255" s="268" t="s">
        <v>138</v>
      </c>
      <c r="D8255" s="283">
        <v>6.38</v>
      </c>
    </row>
    <row r="8256" spans="1:4">
      <c r="A8256" s="268">
        <v>101129</v>
      </c>
      <c r="B8256" s="261" t="s">
        <v>8562</v>
      </c>
      <c r="C8256" s="268" t="s">
        <v>138</v>
      </c>
      <c r="D8256" s="283">
        <v>19.36</v>
      </c>
    </row>
    <row r="8257" spans="1:4">
      <c r="A8257" s="268">
        <v>101133</v>
      </c>
      <c r="B8257" s="261" t="s">
        <v>8563</v>
      </c>
      <c r="C8257" s="268" t="s">
        <v>138</v>
      </c>
      <c r="D8257" s="283">
        <v>18.22</v>
      </c>
    </row>
    <row r="8258" spans="1:4">
      <c r="A8258" s="268">
        <v>101130</v>
      </c>
      <c r="B8258" s="261" t="s">
        <v>8564</v>
      </c>
      <c r="C8258" s="268" t="s">
        <v>138</v>
      </c>
      <c r="D8258" s="283">
        <v>18.09</v>
      </c>
    </row>
    <row r="8259" spans="1:4">
      <c r="A8259" s="268">
        <v>101131</v>
      </c>
      <c r="B8259" s="261" t="s">
        <v>8565</v>
      </c>
      <c r="C8259" s="268" t="s">
        <v>138</v>
      </c>
      <c r="D8259" s="283">
        <v>15.44</v>
      </c>
    </row>
    <row r="8260" spans="1:4">
      <c r="A8260" s="268">
        <v>101132</v>
      </c>
      <c r="B8260" s="261" t="s">
        <v>8566</v>
      </c>
      <c r="C8260" s="268" t="s">
        <v>138</v>
      </c>
      <c r="D8260" s="283">
        <v>17.39</v>
      </c>
    </row>
    <row r="8261" spans="1:4">
      <c r="A8261" s="268">
        <v>101139</v>
      </c>
      <c r="B8261" s="261" t="s">
        <v>8567</v>
      </c>
      <c r="C8261" s="268" t="s">
        <v>138</v>
      </c>
      <c r="D8261" s="283">
        <v>20.059999999999999</v>
      </c>
    </row>
    <row r="8262" spans="1:4">
      <c r="A8262" s="268">
        <v>101149</v>
      </c>
      <c r="B8262" s="261" t="s">
        <v>8568</v>
      </c>
      <c r="C8262" s="268" t="s">
        <v>138</v>
      </c>
      <c r="D8262" s="283">
        <v>20.13</v>
      </c>
    </row>
    <row r="8263" spans="1:4">
      <c r="A8263" s="268">
        <v>101143</v>
      </c>
      <c r="B8263" s="261" t="s">
        <v>8569</v>
      </c>
      <c r="C8263" s="268" t="s">
        <v>138</v>
      </c>
      <c r="D8263" s="283">
        <v>18.920000000000002</v>
      </c>
    </row>
    <row r="8264" spans="1:4">
      <c r="A8264" s="268">
        <v>101153</v>
      </c>
      <c r="B8264" s="261" t="s">
        <v>8570</v>
      </c>
      <c r="C8264" s="268" t="s">
        <v>138</v>
      </c>
      <c r="D8264" s="283">
        <v>18.989999999999998</v>
      </c>
    </row>
    <row r="8265" spans="1:4">
      <c r="A8265" s="268">
        <v>101140</v>
      </c>
      <c r="B8265" s="261" t="s">
        <v>8571</v>
      </c>
      <c r="C8265" s="268" t="s">
        <v>138</v>
      </c>
      <c r="D8265" s="283">
        <v>18.79</v>
      </c>
    </row>
    <row r="8266" spans="1:4">
      <c r="A8266" s="268">
        <v>101150</v>
      </c>
      <c r="B8266" s="261" t="s">
        <v>8572</v>
      </c>
      <c r="C8266" s="268" t="s">
        <v>138</v>
      </c>
      <c r="D8266" s="283">
        <v>18.86</v>
      </c>
    </row>
    <row r="8267" spans="1:4">
      <c r="A8267" s="268">
        <v>101141</v>
      </c>
      <c r="B8267" s="261" t="s">
        <v>8573</v>
      </c>
      <c r="C8267" s="268" t="s">
        <v>138</v>
      </c>
      <c r="D8267" s="283">
        <v>16.14</v>
      </c>
    </row>
    <row r="8268" spans="1:4">
      <c r="A8268" s="268">
        <v>101151</v>
      </c>
      <c r="B8268" s="261" t="s">
        <v>8574</v>
      </c>
      <c r="C8268" s="268" t="s">
        <v>138</v>
      </c>
      <c r="D8268" s="283">
        <v>16.21</v>
      </c>
    </row>
    <row r="8269" spans="1:4">
      <c r="A8269" s="268">
        <v>101142</v>
      </c>
      <c r="B8269" s="261" t="s">
        <v>8575</v>
      </c>
      <c r="C8269" s="268" t="s">
        <v>138</v>
      </c>
      <c r="D8269" s="283">
        <v>18.09</v>
      </c>
    </row>
    <row r="8270" spans="1:4">
      <c r="A8270" s="268">
        <v>101152</v>
      </c>
      <c r="B8270" s="261" t="s">
        <v>8576</v>
      </c>
      <c r="C8270" s="268" t="s">
        <v>138</v>
      </c>
      <c r="D8270" s="283">
        <v>18.16</v>
      </c>
    </row>
    <row r="8271" spans="1:4">
      <c r="A8271" s="268">
        <v>101207</v>
      </c>
      <c r="B8271" s="261" t="s">
        <v>8577</v>
      </c>
      <c r="C8271" s="268" t="s">
        <v>138</v>
      </c>
      <c r="D8271" s="283">
        <v>11.05</v>
      </c>
    </row>
    <row r="8272" spans="1:4">
      <c r="A8272" s="268">
        <v>101206</v>
      </c>
      <c r="B8272" s="261" t="s">
        <v>8578</v>
      </c>
      <c r="C8272" s="268" t="s">
        <v>138</v>
      </c>
      <c r="D8272" s="283">
        <v>12.8</v>
      </c>
    </row>
    <row r="8273" spans="1:4">
      <c r="A8273" s="268">
        <v>101210</v>
      </c>
      <c r="B8273" s="261" t="s">
        <v>8579</v>
      </c>
      <c r="C8273" s="268" t="s">
        <v>138</v>
      </c>
      <c r="D8273" s="283">
        <v>17.91</v>
      </c>
    </row>
    <row r="8274" spans="1:4">
      <c r="A8274" s="268">
        <v>101211</v>
      </c>
      <c r="B8274" s="261" t="s">
        <v>8580</v>
      </c>
      <c r="C8274" s="268" t="s">
        <v>138</v>
      </c>
      <c r="D8274" s="283">
        <v>19.22</v>
      </c>
    </row>
    <row r="8275" spans="1:4">
      <c r="A8275" s="268">
        <v>101215</v>
      </c>
      <c r="B8275" s="261" t="s">
        <v>8581</v>
      </c>
      <c r="C8275" s="268" t="s">
        <v>138</v>
      </c>
      <c r="D8275" s="283">
        <v>17.21</v>
      </c>
    </row>
    <row r="8276" spans="1:4">
      <c r="A8276" s="268">
        <v>101216</v>
      </c>
      <c r="B8276" s="261" t="s">
        <v>8582</v>
      </c>
      <c r="C8276" s="268" t="s">
        <v>138</v>
      </c>
      <c r="D8276" s="283">
        <v>18.05</v>
      </c>
    </row>
    <row r="8277" spans="1:4">
      <c r="A8277" s="268">
        <v>101212</v>
      </c>
      <c r="B8277" s="261" t="s">
        <v>8583</v>
      </c>
      <c r="C8277" s="268" t="s">
        <v>138</v>
      </c>
      <c r="D8277" s="283">
        <v>22.44</v>
      </c>
    </row>
    <row r="8278" spans="1:4">
      <c r="A8278" s="268">
        <v>101217</v>
      </c>
      <c r="B8278" s="261" t="s">
        <v>8584</v>
      </c>
      <c r="C8278" s="268" t="s">
        <v>138</v>
      </c>
      <c r="D8278" s="283">
        <v>21.03</v>
      </c>
    </row>
    <row r="8279" spans="1:4">
      <c r="A8279" s="268">
        <v>101218</v>
      </c>
      <c r="B8279" s="261" t="s">
        <v>8585</v>
      </c>
      <c r="C8279" s="268" t="s">
        <v>138</v>
      </c>
      <c r="D8279" s="283">
        <v>22.26</v>
      </c>
    </row>
    <row r="8280" spans="1:4">
      <c r="A8280" s="268">
        <v>101213</v>
      </c>
      <c r="B8280" s="261" t="s">
        <v>8586</v>
      </c>
      <c r="C8280" s="268" t="s">
        <v>138</v>
      </c>
      <c r="D8280" s="283">
        <v>25.1</v>
      </c>
    </row>
    <row r="8281" spans="1:4">
      <c r="A8281" s="268">
        <v>101219</v>
      </c>
      <c r="B8281" s="261" t="s">
        <v>8587</v>
      </c>
      <c r="C8281" s="268" t="s">
        <v>138</v>
      </c>
      <c r="D8281" s="283">
        <v>27</v>
      </c>
    </row>
    <row r="8282" spans="1:4">
      <c r="A8282" s="268">
        <v>101214</v>
      </c>
      <c r="B8282" s="261" t="s">
        <v>8588</v>
      </c>
      <c r="C8282" s="268" t="s">
        <v>138</v>
      </c>
      <c r="D8282" s="283">
        <v>30.35</v>
      </c>
    </row>
    <row r="8283" spans="1:4">
      <c r="A8283" s="268">
        <v>101254</v>
      </c>
      <c r="B8283" s="261" t="s">
        <v>8589</v>
      </c>
      <c r="C8283" s="268" t="s">
        <v>138</v>
      </c>
      <c r="D8283" s="283">
        <v>12.93</v>
      </c>
    </row>
    <row r="8284" spans="1:4">
      <c r="A8284" s="268">
        <v>101256</v>
      </c>
      <c r="B8284" s="261" t="s">
        <v>8590</v>
      </c>
      <c r="C8284" s="268" t="s">
        <v>138</v>
      </c>
      <c r="D8284" s="283">
        <v>19.96</v>
      </c>
    </row>
    <row r="8285" spans="1:4">
      <c r="A8285" s="268">
        <v>101257</v>
      </c>
      <c r="B8285" s="261" t="s">
        <v>8591</v>
      </c>
      <c r="C8285" s="268" t="s">
        <v>138</v>
      </c>
      <c r="D8285" s="283">
        <v>21.05</v>
      </c>
    </row>
    <row r="8286" spans="1:4">
      <c r="A8286" s="268">
        <v>101258</v>
      </c>
      <c r="B8286" s="261" t="s">
        <v>8592</v>
      </c>
      <c r="C8286" s="268" t="s">
        <v>138</v>
      </c>
      <c r="D8286" s="283">
        <v>24.41</v>
      </c>
    </row>
    <row r="8287" spans="1:4">
      <c r="A8287" s="268">
        <v>101259</v>
      </c>
      <c r="B8287" s="261" t="s">
        <v>8593</v>
      </c>
      <c r="C8287" s="268" t="s">
        <v>138</v>
      </c>
      <c r="D8287" s="283">
        <v>27.13</v>
      </c>
    </row>
    <row r="8288" spans="1:4">
      <c r="A8288" s="268">
        <v>101260</v>
      </c>
      <c r="B8288" s="261" t="s">
        <v>8594</v>
      </c>
      <c r="C8288" s="268" t="s">
        <v>138</v>
      </c>
      <c r="D8288" s="283">
        <v>33.92</v>
      </c>
    </row>
    <row r="8289" spans="1:4">
      <c r="A8289" s="268">
        <v>101208</v>
      </c>
      <c r="B8289" s="261" t="s">
        <v>8595</v>
      </c>
      <c r="C8289" s="268" t="s">
        <v>138</v>
      </c>
      <c r="D8289" s="283">
        <v>10.83</v>
      </c>
    </row>
    <row r="8290" spans="1:4">
      <c r="A8290" s="268">
        <v>101209</v>
      </c>
      <c r="B8290" s="261" t="s">
        <v>8596</v>
      </c>
      <c r="C8290" s="268" t="s">
        <v>138</v>
      </c>
      <c r="D8290" s="283">
        <v>10.050000000000001</v>
      </c>
    </row>
    <row r="8291" spans="1:4">
      <c r="A8291" s="268">
        <v>101220</v>
      </c>
      <c r="B8291" s="261" t="s">
        <v>8597</v>
      </c>
      <c r="C8291" s="268" t="s">
        <v>138</v>
      </c>
      <c r="D8291" s="283">
        <v>16.91</v>
      </c>
    </row>
    <row r="8292" spans="1:4">
      <c r="A8292" s="268">
        <v>101221</v>
      </c>
      <c r="B8292" s="261" t="s">
        <v>8598</v>
      </c>
      <c r="C8292" s="268" t="s">
        <v>138</v>
      </c>
      <c r="D8292" s="283">
        <v>17.88</v>
      </c>
    </row>
    <row r="8293" spans="1:4">
      <c r="A8293" s="268">
        <v>101225</v>
      </c>
      <c r="B8293" s="261" t="s">
        <v>8599</v>
      </c>
      <c r="C8293" s="268" t="s">
        <v>138</v>
      </c>
      <c r="D8293" s="283">
        <v>15.55</v>
      </c>
    </row>
    <row r="8294" spans="1:4">
      <c r="A8294" s="268">
        <v>101226</v>
      </c>
      <c r="B8294" s="261" t="s">
        <v>8600</v>
      </c>
      <c r="C8294" s="268" t="s">
        <v>138</v>
      </c>
      <c r="D8294" s="283">
        <v>16.37</v>
      </c>
    </row>
    <row r="8295" spans="1:4">
      <c r="A8295" s="268">
        <v>101222</v>
      </c>
      <c r="B8295" s="261" t="s">
        <v>8601</v>
      </c>
      <c r="C8295" s="268" t="s">
        <v>138</v>
      </c>
      <c r="D8295" s="283">
        <v>20.8</v>
      </c>
    </row>
    <row r="8296" spans="1:4">
      <c r="A8296" s="268">
        <v>101227</v>
      </c>
      <c r="B8296" s="261" t="s">
        <v>8602</v>
      </c>
      <c r="C8296" s="268" t="s">
        <v>138</v>
      </c>
      <c r="D8296" s="283">
        <v>18.989999999999998</v>
      </c>
    </row>
    <row r="8297" spans="1:4">
      <c r="A8297" s="268">
        <v>101228</v>
      </c>
      <c r="B8297" s="261" t="s">
        <v>8603</v>
      </c>
      <c r="C8297" s="268" t="s">
        <v>138</v>
      </c>
      <c r="D8297" s="283">
        <v>20.25</v>
      </c>
    </row>
    <row r="8298" spans="1:4">
      <c r="A8298" s="268">
        <v>101223</v>
      </c>
      <c r="B8298" s="261" t="s">
        <v>8604</v>
      </c>
      <c r="C8298" s="268" t="s">
        <v>138</v>
      </c>
      <c r="D8298" s="283">
        <v>23.15</v>
      </c>
    </row>
    <row r="8299" spans="1:4">
      <c r="A8299" s="268">
        <v>101229</v>
      </c>
      <c r="B8299" s="261" t="s">
        <v>8605</v>
      </c>
      <c r="C8299" s="268" t="s">
        <v>138</v>
      </c>
      <c r="D8299" s="283">
        <v>25.55</v>
      </c>
    </row>
    <row r="8300" spans="1:4">
      <c r="A8300" s="268">
        <v>101224</v>
      </c>
      <c r="B8300" s="261" t="s">
        <v>8606</v>
      </c>
      <c r="C8300" s="268" t="s">
        <v>138</v>
      </c>
      <c r="D8300" s="283">
        <v>29.03</v>
      </c>
    </row>
    <row r="8301" spans="1:4">
      <c r="A8301" s="268">
        <v>101265</v>
      </c>
      <c r="B8301" s="261" t="s">
        <v>8607</v>
      </c>
      <c r="C8301" s="268" t="s">
        <v>138</v>
      </c>
      <c r="D8301" s="283">
        <v>31.93</v>
      </c>
    </row>
    <row r="8302" spans="1:4">
      <c r="A8302" s="268">
        <v>101255</v>
      </c>
      <c r="B8302" s="261" t="s">
        <v>8608</v>
      </c>
      <c r="C8302" s="268" t="s">
        <v>138</v>
      </c>
      <c r="D8302" s="283">
        <v>11.44</v>
      </c>
    </row>
    <row r="8303" spans="1:4">
      <c r="A8303" s="268">
        <v>101261</v>
      </c>
      <c r="B8303" s="261" t="s">
        <v>8609</v>
      </c>
      <c r="C8303" s="268" t="s">
        <v>138</v>
      </c>
      <c r="D8303" s="283">
        <v>18.920000000000002</v>
      </c>
    </row>
    <row r="8304" spans="1:4">
      <c r="A8304" s="268">
        <v>101262</v>
      </c>
      <c r="B8304" s="261" t="s">
        <v>8610</v>
      </c>
      <c r="C8304" s="268" t="s">
        <v>138</v>
      </c>
      <c r="D8304" s="283">
        <v>19.98</v>
      </c>
    </row>
    <row r="8305" spans="1:4">
      <c r="A8305" s="268">
        <v>101263</v>
      </c>
      <c r="B8305" s="261" t="s">
        <v>8611</v>
      </c>
      <c r="C8305" s="268" t="s">
        <v>138</v>
      </c>
      <c r="D8305" s="283">
        <v>23.11</v>
      </c>
    </row>
    <row r="8306" spans="1:4">
      <c r="A8306" s="268">
        <v>101264</v>
      </c>
      <c r="B8306" s="261" t="s">
        <v>8612</v>
      </c>
      <c r="C8306" s="268" t="s">
        <v>138</v>
      </c>
      <c r="D8306" s="283">
        <v>25.62</v>
      </c>
    </row>
    <row r="8307" spans="1:4">
      <c r="A8307" s="268">
        <v>101230</v>
      </c>
      <c r="B8307" s="261" t="s">
        <v>8613</v>
      </c>
      <c r="C8307" s="268" t="s">
        <v>138</v>
      </c>
      <c r="D8307" s="283">
        <v>11.27</v>
      </c>
    </row>
    <row r="8308" spans="1:4">
      <c r="A8308" s="268">
        <v>101231</v>
      </c>
      <c r="B8308" s="261" t="s">
        <v>8614</v>
      </c>
      <c r="C8308" s="268" t="s">
        <v>138</v>
      </c>
      <c r="D8308" s="283">
        <v>10.73</v>
      </c>
    </row>
    <row r="8309" spans="1:4">
      <c r="A8309" s="268">
        <v>101272</v>
      </c>
      <c r="B8309" s="261" t="s">
        <v>8615</v>
      </c>
      <c r="C8309" s="268" t="s">
        <v>138</v>
      </c>
      <c r="D8309" s="283">
        <v>32.4</v>
      </c>
    </row>
    <row r="8310" spans="1:4">
      <c r="A8310" s="268">
        <v>101266</v>
      </c>
      <c r="B8310" s="261" t="s">
        <v>8616</v>
      </c>
      <c r="C8310" s="268" t="s">
        <v>138</v>
      </c>
      <c r="D8310" s="283">
        <v>11.48</v>
      </c>
    </row>
    <row r="8311" spans="1:4">
      <c r="A8311" s="268">
        <v>101239</v>
      </c>
      <c r="B8311" s="261" t="s">
        <v>8617</v>
      </c>
      <c r="C8311" s="268" t="s">
        <v>138</v>
      </c>
      <c r="D8311" s="283">
        <v>15.43</v>
      </c>
    </row>
    <row r="8312" spans="1:4">
      <c r="A8312" s="268">
        <v>101240</v>
      </c>
      <c r="B8312" s="261" t="s">
        <v>8618</v>
      </c>
      <c r="C8312" s="268" t="s">
        <v>138</v>
      </c>
      <c r="D8312" s="283">
        <v>16.29</v>
      </c>
    </row>
    <row r="8313" spans="1:4">
      <c r="A8313" s="268">
        <v>101268</v>
      </c>
      <c r="B8313" s="261" t="s">
        <v>8619</v>
      </c>
      <c r="C8313" s="268" t="s">
        <v>138</v>
      </c>
      <c r="D8313" s="283">
        <v>18.14</v>
      </c>
    </row>
    <row r="8314" spans="1:4">
      <c r="A8314" s="268">
        <v>101234</v>
      </c>
      <c r="B8314" s="261" t="s">
        <v>8620</v>
      </c>
      <c r="C8314" s="268" t="s">
        <v>138</v>
      </c>
      <c r="D8314" s="283">
        <v>17.57</v>
      </c>
    </row>
    <row r="8315" spans="1:4">
      <c r="A8315" s="268">
        <v>101235</v>
      </c>
      <c r="B8315" s="261" t="s">
        <v>8621</v>
      </c>
      <c r="C8315" s="268" t="s">
        <v>138</v>
      </c>
      <c r="D8315" s="283">
        <v>18.510000000000002</v>
      </c>
    </row>
    <row r="8316" spans="1:4">
      <c r="A8316" s="268">
        <v>101241</v>
      </c>
      <c r="B8316" s="261" t="s">
        <v>8622</v>
      </c>
      <c r="C8316" s="268" t="s">
        <v>138</v>
      </c>
      <c r="D8316" s="283">
        <v>19.05</v>
      </c>
    </row>
    <row r="8317" spans="1:4">
      <c r="A8317" s="268">
        <v>101269</v>
      </c>
      <c r="B8317" s="261" t="s">
        <v>8623</v>
      </c>
      <c r="C8317" s="268" t="s">
        <v>138</v>
      </c>
      <c r="D8317" s="283">
        <v>20.2</v>
      </c>
    </row>
    <row r="8318" spans="1:4">
      <c r="A8318" s="268">
        <v>101236</v>
      </c>
      <c r="B8318" s="261" t="s">
        <v>8624</v>
      </c>
      <c r="C8318" s="268" t="s">
        <v>138</v>
      </c>
      <c r="D8318" s="283">
        <v>21.56</v>
      </c>
    </row>
    <row r="8319" spans="1:4">
      <c r="A8319" s="268">
        <v>101237</v>
      </c>
      <c r="B8319" s="261" t="s">
        <v>8625</v>
      </c>
      <c r="C8319" s="268" t="s">
        <v>138</v>
      </c>
      <c r="D8319" s="283">
        <v>22.98</v>
      </c>
    </row>
    <row r="8320" spans="1:4">
      <c r="A8320" s="268">
        <v>101242</v>
      </c>
      <c r="B8320" s="261" t="s">
        <v>8626</v>
      </c>
      <c r="C8320" s="268" t="s">
        <v>138</v>
      </c>
      <c r="D8320" s="283">
        <v>21.3</v>
      </c>
    </row>
    <row r="8321" spans="1:4">
      <c r="A8321" s="268">
        <v>101270</v>
      </c>
      <c r="B8321" s="261" t="s">
        <v>8627</v>
      </c>
      <c r="C8321" s="268" t="s">
        <v>138</v>
      </c>
      <c r="D8321" s="283">
        <v>23.39</v>
      </c>
    </row>
    <row r="8322" spans="1:4">
      <c r="A8322" s="268">
        <v>101243</v>
      </c>
      <c r="B8322" s="261" t="s">
        <v>8628</v>
      </c>
      <c r="C8322" s="268" t="s">
        <v>138</v>
      </c>
      <c r="D8322" s="283">
        <v>25.84</v>
      </c>
    </row>
    <row r="8323" spans="1:4">
      <c r="A8323" s="268">
        <v>101271</v>
      </c>
      <c r="B8323" s="261" t="s">
        <v>8629</v>
      </c>
      <c r="C8323" s="268" t="s">
        <v>138</v>
      </c>
      <c r="D8323" s="283">
        <v>25.96</v>
      </c>
    </row>
    <row r="8324" spans="1:4">
      <c r="A8324" s="268">
        <v>101238</v>
      </c>
      <c r="B8324" s="261" t="s">
        <v>8630</v>
      </c>
      <c r="C8324" s="268" t="s">
        <v>138</v>
      </c>
      <c r="D8324" s="283">
        <v>29.08</v>
      </c>
    </row>
    <row r="8325" spans="1:4">
      <c r="A8325" s="268">
        <v>101232</v>
      </c>
      <c r="B8325" s="261" t="s">
        <v>8631</v>
      </c>
      <c r="C8325" s="268" t="s">
        <v>138</v>
      </c>
      <c r="D8325" s="283">
        <v>9.68</v>
      </c>
    </row>
    <row r="8326" spans="1:4">
      <c r="A8326" s="268">
        <v>101233</v>
      </c>
      <c r="B8326" s="261" t="s">
        <v>8632</v>
      </c>
      <c r="C8326" s="268" t="s">
        <v>138</v>
      </c>
      <c r="D8326" s="283">
        <v>8.92</v>
      </c>
    </row>
    <row r="8327" spans="1:4">
      <c r="A8327" s="268">
        <v>101248</v>
      </c>
      <c r="B8327" s="261" t="s">
        <v>8633</v>
      </c>
      <c r="C8327" s="268" t="s">
        <v>138</v>
      </c>
      <c r="D8327" s="283">
        <v>27.82</v>
      </c>
    </row>
    <row r="8328" spans="1:4">
      <c r="A8328" s="268">
        <v>101277</v>
      </c>
      <c r="B8328" s="261" t="s">
        <v>8634</v>
      </c>
      <c r="C8328" s="268" t="s">
        <v>138</v>
      </c>
      <c r="D8328" s="283">
        <v>31.4</v>
      </c>
    </row>
    <row r="8329" spans="1:4">
      <c r="A8329" s="268">
        <v>101267</v>
      </c>
      <c r="B8329" s="261" t="s">
        <v>8635</v>
      </c>
      <c r="C8329" s="268" t="s">
        <v>138</v>
      </c>
      <c r="D8329" s="283">
        <v>11.07</v>
      </c>
    </row>
    <row r="8330" spans="1:4">
      <c r="A8330" s="268">
        <v>101249</v>
      </c>
      <c r="B8330" s="261" t="s">
        <v>8636</v>
      </c>
      <c r="C8330" s="268" t="s">
        <v>138</v>
      </c>
      <c r="D8330" s="283">
        <v>14.14</v>
      </c>
    </row>
    <row r="8331" spans="1:4">
      <c r="A8331" s="268">
        <v>101273</v>
      </c>
      <c r="B8331" s="261" t="s">
        <v>8637</v>
      </c>
      <c r="C8331" s="268" t="s">
        <v>138</v>
      </c>
      <c r="D8331" s="283">
        <v>17.37</v>
      </c>
    </row>
    <row r="8332" spans="1:4">
      <c r="A8332" s="268">
        <v>101245</v>
      </c>
      <c r="B8332" s="261" t="s">
        <v>8638</v>
      </c>
      <c r="C8332" s="268" t="s">
        <v>138</v>
      </c>
      <c r="D8332" s="283">
        <v>17.21</v>
      </c>
    </row>
    <row r="8333" spans="1:4">
      <c r="A8333" s="268">
        <v>101250</v>
      </c>
      <c r="B8333" s="261" t="s">
        <v>8639</v>
      </c>
      <c r="C8333" s="268" t="s">
        <v>138</v>
      </c>
      <c r="D8333" s="283">
        <v>15.71</v>
      </c>
    </row>
    <row r="8334" spans="1:4">
      <c r="A8334" s="268">
        <v>101251</v>
      </c>
      <c r="B8334" s="261" t="s">
        <v>8640</v>
      </c>
      <c r="C8334" s="268" t="s">
        <v>138</v>
      </c>
      <c r="D8334" s="283">
        <v>17.86</v>
      </c>
    </row>
    <row r="8335" spans="1:4">
      <c r="A8335" s="268">
        <v>101274</v>
      </c>
      <c r="B8335" s="261" t="s">
        <v>8641</v>
      </c>
      <c r="C8335" s="268" t="s">
        <v>138</v>
      </c>
      <c r="D8335" s="283">
        <v>19.2</v>
      </c>
    </row>
    <row r="8336" spans="1:4">
      <c r="A8336" s="268">
        <v>101246</v>
      </c>
      <c r="B8336" s="261" t="s">
        <v>8642</v>
      </c>
      <c r="C8336" s="268" t="s">
        <v>138</v>
      </c>
      <c r="D8336" s="283">
        <v>20.010000000000002</v>
      </c>
    </row>
    <row r="8337" spans="1:4">
      <c r="A8337" s="268">
        <v>101252</v>
      </c>
      <c r="B8337" s="261" t="s">
        <v>8643</v>
      </c>
      <c r="C8337" s="268" t="s">
        <v>138</v>
      </c>
      <c r="D8337" s="283">
        <v>19.43</v>
      </c>
    </row>
    <row r="8338" spans="1:4">
      <c r="A8338" s="268">
        <v>101275</v>
      </c>
      <c r="B8338" s="261" t="s">
        <v>8644</v>
      </c>
      <c r="C8338" s="268" t="s">
        <v>138</v>
      </c>
      <c r="D8338" s="283">
        <v>22.23</v>
      </c>
    </row>
    <row r="8339" spans="1:4">
      <c r="A8339" s="268">
        <v>101247</v>
      </c>
      <c r="B8339" s="261" t="s">
        <v>8645</v>
      </c>
      <c r="C8339" s="268" t="s">
        <v>138</v>
      </c>
      <c r="D8339" s="283">
        <v>22.21</v>
      </c>
    </row>
    <row r="8340" spans="1:4">
      <c r="A8340" s="268">
        <v>101276</v>
      </c>
      <c r="B8340" s="261" t="s">
        <v>8646</v>
      </c>
      <c r="C8340" s="268" t="s">
        <v>138</v>
      </c>
      <c r="D8340" s="283">
        <v>24.57</v>
      </c>
    </row>
    <row r="8341" spans="1:4">
      <c r="A8341" s="268">
        <v>101253</v>
      </c>
      <c r="B8341" s="261" t="s">
        <v>8647</v>
      </c>
      <c r="C8341" s="268" t="s">
        <v>138</v>
      </c>
      <c r="D8341" s="283">
        <v>24.48</v>
      </c>
    </row>
    <row r="8342" spans="1:4">
      <c r="A8342" s="268">
        <v>101244</v>
      </c>
      <c r="B8342" s="261" t="s">
        <v>8648</v>
      </c>
      <c r="C8342" s="268" t="s">
        <v>138</v>
      </c>
      <c r="D8342" s="283">
        <v>16.27</v>
      </c>
    </row>
    <row r="8343" spans="1:4">
      <c r="A8343" s="268">
        <v>93358</v>
      </c>
      <c r="B8343" s="261" t="s">
        <v>8649</v>
      </c>
      <c r="C8343" s="268" t="s">
        <v>138</v>
      </c>
      <c r="D8343" s="283">
        <v>90.9</v>
      </c>
    </row>
    <row r="8344" spans="1:4">
      <c r="A8344" s="268">
        <v>90082</v>
      </c>
      <c r="B8344" s="261" t="s">
        <v>8650</v>
      </c>
      <c r="C8344" s="268" t="s">
        <v>138</v>
      </c>
      <c r="D8344" s="283">
        <v>9.49</v>
      </c>
    </row>
    <row r="8345" spans="1:4">
      <c r="A8345" s="268">
        <v>90091</v>
      </c>
      <c r="B8345" s="261" t="s">
        <v>8651</v>
      </c>
      <c r="C8345" s="268" t="s">
        <v>138</v>
      </c>
      <c r="D8345" s="283">
        <v>5.97</v>
      </c>
    </row>
    <row r="8346" spans="1:4">
      <c r="A8346" s="268">
        <v>102307</v>
      </c>
      <c r="B8346" s="261" t="s">
        <v>8652</v>
      </c>
      <c r="C8346" s="268" t="s">
        <v>138</v>
      </c>
      <c r="D8346" s="283">
        <v>11.85</v>
      </c>
    </row>
    <row r="8347" spans="1:4">
      <c r="A8347" s="268">
        <v>102315</v>
      </c>
      <c r="B8347" s="261" t="s">
        <v>8653</v>
      </c>
      <c r="C8347" s="268" t="s">
        <v>138</v>
      </c>
      <c r="D8347" s="283">
        <v>7.47</v>
      </c>
    </row>
    <row r="8348" spans="1:4">
      <c r="A8348" s="268">
        <v>102283</v>
      </c>
      <c r="B8348" s="261" t="s">
        <v>8654</v>
      </c>
      <c r="C8348" s="268" t="s">
        <v>138</v>
      </c>
      <c r="D8348" s="283">
        <v>12.41</v>
      </c>
    </row>
    <row r="8349" spans="1:4">
      <c r="A8349" s="268">
        <v>102291</v>
      </c>
      <c r="B8349" s="261" t="s">
        <v>8655</v>
      </c>
      <c r="C8349" s="268" t="s">
        <v>138</v>
      </c>
      <c r="D8349" s="283">
        <v>7.82</v>
      </c>
    </row>
    <row r="8350" spans="1:4">
      <c r="A8350" s="268">
        <v>102276</v>
      </c>
      <c r="B8350" s="261" t="s">
        <v>8656</v>
      </c>
      <c r="C8350" s="268" t="s">
        <v>138</v>
      </c>
      <c r="D8350" s="283">
        <v>10.67</v>
      </c>
    </row>
    <row r="8351" spans="1:4">
      <c r="A8351" s="268">
        <v>102306</v>
      </c>
      <c r="B8351" s="261" t="s">
        <v>8657</v>
      </c>
      <c r="C8351" s="268" t="s">
        <v>138</v>
      </c>
      <c r="D8351" s="283">
        <v>13.35</v>
      </c>
    </row>
    <row r="8352" spans="1:4">
      <c r="A8352" s="268">
        <v>102279</v>
      </c>
      <c r="B8352" s="261" t="s">
        <v>8658</v>
      </c>
      <c r="C8352" s="268" t="s">
        <v>138</v>
      </c>
      <c r="D8352" s="283">
        <v>6.73</v>
      </c>
    </row>
    <row r="8353" spans="1:4">
      <c r="A8353" s="268">
        <v>102282</v>
      </c>
      <c r="B8353" s="261" t="s">
        <v>8659</v>
      </c>
      <c r="C8353" s="268" t="s">
        <v>138</v>
      </c>
      <c r="D8353" s="283">
        <v>13.97</v>
      </c>
    </row>
    <row r="8354" spans="1:4">
      <c r="A8354" s="268">
        <v>102290</v>
      </c>
      <c r="B8354" s="261" t="s">
        <v>8660</v>
      </c>
      <c r="C8354" s="268" t="s">
        <v>138</v>
      </c>
      <c r="D8354" s="283">
        <v>8.8000000000000007</v>
      </c>
    </row>
    <row r="8355" spans="1:4">
      <c r="A8355" s="268">
        <v>90100</v>
      </c>
      <c r="B8355" s="261" t="s">
        <v>8661</v>
      </c>
      <c r="C8355" s="268" t="s">
        <v>138</v>
      </c>
      <c r="D8355" s="283">
        <v>12.71</v>
      </c>
    </row>
    <row r="8356" spans="1:4">
      <c r="A8356" s="268">
        <v>102323</v>
      </c>
      <c r="B8356" s="261" t="s">
        <v>8662</v>
      </c>
      <c r="C8356" s="268" t="s">
        <v>138</v>
      </c>
      <c r="D8356" s="283">
        <v>15.89</v>
      </c>
    </row>
    <row r="8357" spans="1:4">
      <c r="A8357" s="268">
        <v>102327</v>
      </c>
      <c r="B8357" s="261" t="s">
        <v>8663</v>
      </c>
      <c r="C8357" s="268" t="s">
        <v>138</v>
      </c>
      <c r="D8357" s="283">
        <v>10.01</v>
      </c>
    </row>
    <row r="8358" spans="1:4">
      <c r="A8358" s="268">
        <v>102299</v>
      </c>
      <c r="B8358" s="261" t="s">
        <v>8664</v>
      </c>
      <c r="C8358" s="268" t="s">
        <v>138</v>
      </c>
      <c r="D8358" s="283">
        <v>16.64</v>
      </c>
    </row>
    <row r="8359" spans="1:4">
      <c r="A8359" s="268">
        <v>102303</v>
      </c>
      <c r="B8359" s="261" t="s">
        <v>8665</v>
      </c>
      <c r="C8359" s="268" t="s">
        <v>138</v>
      </c>
      <c r="D8359" s="283">
        <v>10.48</v>
      </c>
    </row>
    <row r="8360" spans="1:4">
      <c r="A8360" s="268">
        <v>90099</v>
      </c>
      <c r="B8360" s="261" t="s">
        <v>8666</v>
      </c>
      <c r="C8360" s="268" t="s">
        <v>138</v>
      </c>
      <c r="D8360" s="283">
        <v>14.83</v>
      </c>
    </row>
    <row r="8361" spans="1:4">
      <c r="A8361" s="268">
        <v>102322</v>
      </c>
      <c r="B8361" s="261" t="s">
        <v>8667</v>
      </c>
      <c r="C8361" s="268" t="s">
        <v>138</v>
      </c>
      <c r="D8361" s="283">
        <v>18.55</v>
      </c>
    </row>
    <row r="8362" spans="1:4">
      <c r="A8362" s="268">
        <v>102298</v>
      </c>
      <c r="B8362" s="261" t="s">
        <v>8668</v>
      </c>
      <c r="C8362" s="268" t="s">
        <v>138</v>
      </c>
      <c r="D8362" s="283">
        <v>19.399999999999999</v>
      </c>
    </row>
    <row r="8363" spans="1:4">
      <c r="A8363" s="268">
        <v>102302</v>
      </c>
      <c r="B8363" s="261" t="s">
        <v>8669</v>
      </c>
      <c r="C8363" s="268" t="s">
        <v>138</v>
      </c>
      <c r="D8363" s="283">
        <v>12.23</v>
      </c>
    </row>
    <row r="8364" spans="1:4">
      <c r="A8364" s="268">
        <v>102326</v>
      </c>
      <c r="B8364" s="261" t="s">
        <v>8670</v>
      </c>
      <c r="C8364" s="268" t="s">
        <v>138</v>
      </c>
      <c r="D8364" s="283">
        <v>11.67</v>
      </c>
    </row>
    <row r="8365" spans="1:4">
      <c r="A8365" s="268">
        <v>102314</v>
      </c>
      <c r="B8365" s="261" t="s">
        <v>8671</v>
      </c>
      <c r="C8365" s="268" t="s">
        <v>138</v>
      </c>
      <c r="D8365" s="283">
        <v>8.41</v>
      </c>
    </row>
    <row r="8366" spans="1:4">
      <c r="A8366" s="268">
        <v>102312</v>
      </c>
      <c r="B8366" s="261" t="s">
        <v>8672</v>
      </c>
      <c r="C8366" s="268" t="s">
        <v>138</v>
      </c>
      <c r="D8366" s="283">
        <v>10.74</v>
      </c>
    </row>
    <row r="8367" spans="1:4">
      <c r="A8367" s="268">
        <v>102288</v>
      </c>
      <c r="B8367" s="261" t="s">
        <v>8673</v>
      </c>
      <c r="C8367" s="268" t="s">
        <v>138</v>
      </c>
      <c r="D8367" s="283">
        <v>11.24</v>
      </c>
    </row>
    <row r="8368" spans="1:4">
      <c r="A8368" s="268">
        <v>90087</v>
      </c>
      <c r="B8368" s="261" t="s">
        <v>8674</v>
      </c>
      <c r="C8368" s="268" t="s">
        <v>138</v>
      </c>
      <c r="D8368" s="283">
        <v>8.58</v>
      </c>
    </row>
    <row r="8369" spans="1:4">
      <c r="A8369" s="268">
        <v>102308</v>
      </c>
      <c r="B8369" s="261" t="s">
        <v>8675</v>
      </c>
      <c r="C8369" s="268" t="s">
        <v>138</v>
      </c>
      <c r="D8369" s="283">
        <v>11.48</v>
      </c>
    </row>
    <row r="8370" spans="1:4">
      <c r="A8370" s="268">
        <v>90084</v>
      </c>
      <c r="B8370" s="261" t="s">
        <v>8676</v>
      </c>
      <c r="C8370" s="268" t="s">
        <v>138</v>
      </c>
      <c r="D8370" s="283">
        <v>9.18</v>
      </c>
    </row>
    <row r="8371" spans="1:4">
      <c r="A8371" s="268">
        <v>102284</v>
      </c>
      <c r="B8371" s="261" t="s">
        <v>8677</v>
      </c>
      <c r="C8371" s="268" t="s">
        <v>138</v>
      </c>
      <c r="D8371" s="283">
        <v>12.02</v>
      </c>
    </row>
    <row r="8372" spans="1:4">
      <c r="A8372" s="268">
        <v>102325</v>
      </c>
      <c r="B8372" s="261" t="s">
        <v>8678</v>
      </c>
      <c r="C8372" s="268" t="s">
        <v>138</v>
      </c>
      <c r="D8372" s="283">
        <v>14.38</v>
      </c>
    </row>
    <row r="8373" spans="1:4">
      <c r="A8373" s="268">
        <v>102329</v>
      </c>
      <c r="B8373" s="261" t="s">
        <v>8679</v>
      </c>
      <c r="C8373" s="268" t="s">
        <v>138</v>
      </c>
      <c r="D8373" s="283">
        <v>9.0500000000000007</v>
      </c>
    </row>
    <row r="8374" spans="1:4">
      <c r="A8374" s="268">
        <v>102301</v>
      </c>
      <c r="B8374" s="261" t="s">
        <v>8680</v>
      </c>
      <c r="C8374" s="268" t="s">
        <v>138</v>
      </c>
      <c r="D8374" s="283">
        <v>15.04</v>
      </c>
    </row>
    <row r="8375" spans="1:4">
      <c r="A8375" s="268">
        <v>102305</v>
      </c>
      <c r="B8375" s="261" t="s">
        <v>8681</v>
      </c>
      <c r="C8375" s="268" t="s">
        <v>138</v>
      </c>
      <c r="D8375" s="283">
        <v>9.4700000000000006</v>
      </c>
    </row>
    <row r="8376" spans="1:4">
      <c r="A8376" s="268">
        <v>90101</v>
      </c>
      <c r="B8376" s="261" t="s">
        <v>8682</v>
      </c>
      <c r="C8376" s="268" t="s">
        <v>138</v>
      </c>
      <c r="D8376" s="283">
        <v>12.56</v>
      </c>
    </row>
    <row r="8377" spans="1:4">
      <c r="A8377" s="268">
        <v>102324</v>
      </c>
      <c r="B8377" s="261" t="s">
        <v>8683</v>
      </c>
      <c r="C8377" s="268" t="s">
        <v>138</v>
      </c>
      <c r="D8377" s="283">
        <v>15.7</v>
      </c>
    </row>
    <row r="8378" spans="1:4">
      <c r="A8378" s="268">
        <v>102300</v>
      </c>
      <c r="B8378" s="261" t="s">
        <v>8684</v>
      </c>
      <c r="C8378" s="268" t="s">
        <v>138</v>
      </c>
      <c r="D8378" s="283">
        <v>16.43</v>
      </c>
    </row>
    <row r="8379" spans="1:4">
      <c r="A8379" s="268">
        <v>90102</v>
      </c>
      <c r="B8379" s="261" t="s">
        <v>8685</v>
      </c>
      <c r="C8379" s="268" t="s">
        <v>138</v>
      </c>
      <c r="D8379" s="283">
        <v>11.5</v>
      </c>
    </row>
    <row r="8380" spans="1:4">
      <c r="A8380" s="268">
        <v>102328</v>
      </c>
      <c r="B8380" s="261" t="s">
        <v>8686</v>
      </c>
      <c r="C8380" s="268" t="s">
        <v>138</v>
      </c>
      <c r="D8380" s="283">
        <v>9.89</v>
      </c>
    </row>
    <row r="8381" spans="1:4">
      <c r="A8381" s="268">
        <v>102304</v>
      </c>
      <c r="B8381" s="261" t="s">
        <v>8687</v>
      </c>
      <c r="C8381" s="268" t="s">
        <v>138</v>
      </c>
      <c r="D8381" s="283">
        <v>10.36</v>
      </c>
    </row>
    <row r="8382" spans="1:4">
      <c r="A8382" s="268">
        <v>102295</v>
      </c>
      <c r="B8382" s="261" t="s">
        <v>8688</v>
      </c>
      <c r="C8382" s="268" t="s">
        <v>138</v>
      </c>
      <c r="D8382" s="283">
        <v>7.36</v>
      </c>
    </row>
    <row r="8383" spans="1:4">
      <c r="A8383" s="268">
        <v>102281</v>
      </c>
      <c r="B8383" s="261" t="s">
        <v>8689</v>
      </c>
      <c r="C8383" s="268" t="s">
        <v>138</v>
      </c>
      <c r="D8383" s="283">
        <v>5.62</v>
      </c>
    </row>
    <row r="8384" spans="1:4">
      <c r="A8384" s="268">
        <v>102311</v>
      </c>
      <c r="B8384" s="261" t="s">
        <v>8690</v>
      </c>
      <c r="C8384" s="268" t="s">
        <v>138</v>
      </c>
      <c r="D8384" s="283">
        <v>11.16</v>
      </c>
    </row>
    <row r="8385" spans="1:4">
      <c r="A8385" s="268">
        <v>102319</v>
      </c>
      <c r="B8385" s="261" t="s">
        <v>8691</v>
      </c>
      <c r="C8385" s="268" t="s">
        <v>138</v>
      </c>
      <c r="D8385" s="283">
        <v>7.03</v>
      </c>
    </row>
    <row r="8386" spans="1:4">
      <c r="A8386" s="268">
        <v>102287</v>
      </c>
      <c r="B8386" s="261" t="s">
        <v>8692</v>
      </c>
      <c r="C8386" s="268" t="s">
        <v>138</v>
      </c>
      <c r="D8386" s="283">
        <v>11.69</v>
      </c>
    </row>
    <row r="8387" spans="1:4">
      <c r="A8387" s="268">
        <v>102316</v>
      </c>
      <c r="B8387" s="261" t="s">
        <v>234</v>
      </c>
      <c r="C8387" s="268" t="s">
        <v>138</v>
      </c>
      <c r="D8387" s="283">
        <v>7.23</v>
      </c>
    </row>
    <row r="8388" spans="1:4">
      <c r="A8388" s="268">
        <v>102292</v>
      </c>
      <c r="B8388" s="261" t="s">
        <v>8693</v>
      </c>
      <c r="C8388" s="268" t="s">
        <v>138</v>
      </c>
      <c r="D8388" s="283">
        <v>7.57</v>
      </c>
    </row>
    <row r="8389" spans="1:4">
      <c r="A8389" s="268">
        <v>90092</v>
      </c>
      <c r="B8389" s="261" t="s">
        <v>8694</v>
      </c>
      <c r="C8389" s="268" t="s">
        <v>138</v>
      </c>
      <c r="D8389" s="283">
        <v>5.79</v>
      </c>
    </row>
    <row r="8390" spans="1:4">
      <c r="A8390" s="268">
        <v>102278</v>
      </c>
      <c r="B8390" s="261" t="s">
        <v>8695</v>
      </c>
      <c r="C8390" s="268" t="s">
        <v>138</v>
      </c>
      <c r="D8390" s="283">
        <v>8.93</v>
      </c>
    </row>
    <row r="8391" spans="1:4">
      <c r="A8391" s="268">
        <v>90094</v>
      </c>
      <c r="B8391" s="261" t="s">
        <v>8696</v>
      </c>
      <c r="C8391" s="268" t="s">
        <v>138</v>
      </c>
      <c r="D8391" s="283">
        <v>5.47</v>
      </c>
    </row>
    <row r="8392" spans="1:4">
      <c r="A8392" s="268">
        <v>102309</v>
      </c>
      <c r="B8392" s="261" t="s">
        <v>8697</v>
      </c>
      <c r="C8392" s="268" t="s">
        <v>138</v>
      </c>
      <c r="D8392" s="283">
        <v>10.86</v>
      </c>
    </row>
    <row r="8393" spans="1:4">
      <c r="A8393" s="268">
        <v>102285</v>
      </c>
      <c r="B8393" s="261" t="s">
        <v>8698</v>
      </c>
      <c r="C8393" s="268" t="s">
        <v>138</v>
      </c>
      <c r="D8393" s="283">
        <v>11.37</v>
      </c>
    </row>
    <row r="8394" spans="1:4">
      <c r="A8394" s="268">
        <v>90095</v>
      </c>
      <c r="B8394" s="261" t="s">
        <v>8699</v>
      </c>
      <c r="C8394" s="268" t="s">
        <v>138</v>
      </c>
      <c r="D8394" s="283">
        <v>5.41</v>
      </c>
    </row>
    <row r="8395" spans="1:4">
      <c r="A8395" s="268">
        <v>102320</v>
      </c>
      <c r="B8395" s="261" t="s">
        <v>8700</v>
      </c>
      <c r="C8395" s="268" t="s">
        <v>138</v>
      </c>
      <c r="D8395" s="283">
        <v>6.76</v>
      </c>
    </row>
    <row r="8396" spans="1:4">
      <c r="A8396" s="268">
        <v>102296</v>
      </c>
      <c r="B8396" s="261" t="s">
        <v>8701</v>
      </c>
      <c r="C8396" s="268" t="s">
        <v>138</v>
      </c>
      <c r="D8396" s="283">
        <v>7.07</v>
      </c>
    </row>
    <row r="8397" spans="1:4">
      <c r="A8397" s="268">
        <v>90086</v>
      </c>
      <c r="B8397" s="261" t="s">
        <v>8702</v>
      </c>
      <c r="C8397" s="268" t="s">
        <v>138</v>
      </c>
      <c r="D8397" s="283">
        <v>8.69</v>
      </c>
    </row>
    <row r="8398" spans="1:4">
      <c r="A8398" s="268">
        <v>102277</v>
      </c>
      <c r="B8398" s="261" t="s">
        <v>8703</v>
      </c>
      <c r="C8398" s="268" t="s">
        <v>138</v>
      </c>
      <c r="D8398" s="283">
        <v>8.43</v>
      </c>
    </row>
    <row r="8399" spans="1:4">
      <c r="A8399" s="268">
        <v>102286</v>
      </c>
      <c r="B8399" s="261" t="s">
        <v>8704</v>
      </c>
      <c r="C8399" s="268" t="s">
        <v>138</v>
      </c>
      <c r="D8399" s="283">
        <v>11.04</v>
      </c>
    </row>
    <row r="8400" spans="1:4">
      <c r="A8400" s="268">
        <v>90098</v>
      </c>
      <c r="B8400" s="261" t="s">
        <v>8705</v>
      </c>
      <c r="C8400" s="268" t="s">
        <v>138</v>
      </c>
      <c r="D8400" s="283">
        <v>5.3</v>
      </c>
    </row>
    <row r="8401" spans="1:4">
      <c r="A8401" s="268">
        <v>102313</v>
      </c>
      <c r="B8401" s="261" t="s">
        <v>8706</v>
      </c>
      <c r="C8401" s="268" t="s">
        <v>138</v>
      </c>
      <c r="D8401" s="283">
        <v>10.52</v>
      </c>
    </row>
    <row r="8402" spans="1:4">
      <c r="A8402" s="268">
        <v>102321</v>
      </c>
      <c r="B8402" s="261" t="s">
        <v>8707</v>
      </c>
      <c r="C8402" s="268" t="s">
        <v>138</v>
      </c>
      <c r="D8402" s="283">
        <v>6.62</v>
      </c>
    </row>
    <row r="8403" spans="1:4">
      <c r="A8403" s="268">
        <v>102289</v>
      </c>
      <c r="B8403" s="261" t="s">
        <v>8708</v>
      </c>
      <c r="C8403" s="268" t="s">
        <v>138</v>
      </c>
      <c r="D8403" s="283">
        <v>11.01</v>
      </c>
    </row>
    <row r="8404" spans="1:4">
      <c r="A8404" s="268">
        <v>102297</v>
      </c>
      <c r="B8404" s="261" t="s">
        <v>8709</v>
      </c>
      <c r="C8404" s="268" t="s">
        <v>138</v>
      </c>
      <c r="D8404" s="283">
        <v>6.94</v>
      </c>
    </row>
    <row r="8405" spans="1:4">
      <c r="A8405" s="268">
        <v>102280</v>
      </c>
      <c r="B8405" s="261" t="s">
        <v>8710</v>
      </c>
      <c r="C8405" s="268" t="s">
        <v>138</v>
      </c>
      <c r="D8405" s="283">
        <v>5.32</v>
      </c>
    </row>
    <row r="8406" spans="1:4">
      <c r="A8406" s="268">
        <v>102294</v>
      </c>
      <c r="B8406" s="261" t="s">
        <v>8711</v>
      </c>
      <c r="C8406" s="268" t="s">
        <v>138</v>
      </c>
      <c r="D8406" s="283">
        <v>6.96</v>
      </c>
    </row>
    <row r="8407" spans="1:4">
      <c r="A8407" s="268">
        <v>90090</v>
      </c>
      <c r="B8407" s="261" t="s">
        <v>8712</v>
      </c>
      <c r="C8407" s="268" t="s">
        <v>138</v>
      </c>
      <c r="D8407" s="283">
        <v>8.41</v>
      </c>
    </row>
    <row r="8408" spans="1:4">
      <c r="A8408" s="268">
        <v>102317</v>
      </c>
      <c r="B8408" s="261" t="s">
        <v>8713</v>
      </c>
      <c r="C8408" s="268" t="s">
        <v>138</v>
      </c>
      <c r="D8408" s="283">
        <v>6.83</v>
      </c>
    </row>
    <row r="8409" spans="1:4">
      <c r="A8409" s="268">
        <v>102293</v>
      </c>
      <c r="B8409" s="261" t="s">
        <v>8714</v>
      </c>
      <c r="C8409" s="268" t="s">
        <v>138</v>
      </c>
      <c r="D8409" s="283">
        <v>7.15</v>
      </c>
    </row>
    <row r="8410" spans="1:4">
      <c r="A8410" s="268">
        <v>102310</v>
      </c>
      <c r="B8410" s="261" t="s">
        <v>8715</v>
      </c>
      <c r="C8410" s="268" t="s">
        <v>138</v>
      </c>
      <c r="D8410" s="283">
        <v>10.54</v>
      </c>
    </row>
    <row r="8411" spans="1:4">
      <c r="A8411" s="268">
        <v>102318</v>
      </c>
      <c r="B8411" s="261" t="s">
        <v>8716</v>
      </c>
      <c r="C8411" s="268" t="s">
        <v>138</v>
      </c>
      <c r="D8411" s="283">
        <v>6.65</v>
      </c>
    </row>
    <row r="8412" spans="1:4">
      <c r="A8412" s="268">
        <v>90106</v>
      </c>
      <c r="B8412" s="261" t="s">
        <v>8717</v>
      </c>
      <c r="C8412" s="268" t="s">
        <v>138</v>
      </c>
      <c r="D8412" s="283">
        <v>8.01</v>
      </c>
    </row>
    <row r="8413" spans="1:4">
      <c r="A8413" s="268">
        <v>90105</v>
      </c>
      <c r="B8413" s="261" t="s">
        <v>8718</v>
      </c>
      <c r="C8413" s="268" t="s">
        <v>138</v>
      </c>
      <c r="D8413" s="283">
        <v>8.81</v>
      </c>
    </row>
    <row r="8414" spans="1:4">
      <c r="A8414" s="268">
        <v>90108</v>
      </c>
      <c r="B8414" s="261" t="s">
        <v>8719</v>
      </c>
      <c r="C8414" s="268" t="s">
        <v>138</v>
      </c>
      <c r="D8414" s="283">
        <v>7.23</v>
      </c>
    </row>
    <row r="8415" spans="1:4">
      <c r="A8415" s="268">
        <v>90107</v>
      </c>
      <c r="B8415" s="261" t="s">
        <v>8720</v>
      </c>
      <c r="C8415" s="268" t="s">
        <v>138</v>
      </c>
      <c r="D8415" s="283">
        <v>7.91</v>
      </c>
    </row>
    <row r="8416" spans="1:4">
      <c r="A8416" s="268">
        <v>102354</v>
      </c>
      <c r="B8416" s="261" t="s">
        <v>8721</v>
      </c>
      <c r="C8416" s="268" t="s">
        <v>138</v>
      </c>
      <c r="D8416" s="283">
        <v>146.08000000000001</v>
      </c>
    </row>
    <row r="8417" spans="1:4">
      <c r="A8417" s="268">
        <v>102355</v>
      </c>
      <c r="B8417" s="261" t="s">
        <v>8722</v>
      </c>
      <c r="C8417" s="268" t="s">
        <v>138</v>
      </c>
      <c r="D8417" s="283">
        <v>170.18</v>
      </c>
    </row>
    <row r="8418" spans="1:4">
      <c r="A8418" s="268">
        <v>102356</v>
      </c>
      <c r="B8418" s="261" t="s">
        <v>8723</v>
      </c>
      <c r="C8418" s="268" t="s">
        <v>138</v>
      </c>
      <c r="D8418" s="283">
        <v>0</v>
      </c>
    </row>
    <row r="8419" spans="1:4">
      <c r="A8419" s="268">
        <v>102357</v>
      </c>
      <c r="B8419" s="261" t="s">
        <v>8724</v>
      </c>
      <c r="C8419" s="268" t="s">
        <v>138</v>
      </c>
      <c r="D8419" s="283">
        <v>0</v>
      </c>
    </row>
    <row r="8420" spans="1:4">
      <c r="A8420" s="268">
        <v>102358</v>
      </c>
      <c r="B8420" s="261" t="s">
        <v>8725</v>
      </c>
      <c r="C8420" s="268" t="s">
        <v>138</v>
      </c>
      <c r="D8420" s="283">
        <v>0</v>
      </c>
    </row>
    <row r="8421" spans="1:4">
      <c r="A8421" s="268">
        <v>102359</v>
      </c>
      <c r="B8421" s="261" t="s">
        <v>8726</v>
      </c>
      <c r="C8421" s="268" t="s">
        <v>138</v>
      </c>
      <c r="D8421" s="283">
        <v>0</v>
      </c>
    </row>
    <row r="8422" spans="1:4">
      <c r="A8422" s="268">
        <v>102348</v>
      </c>
      <c r="B8422" s="261" t="s">
        <v>8727</v>
      </c>
      <c r="C8422" s="268" t="s">
        <v>138</v>
      </c>
      <c r="D8422" s="283">
        <v>0</v>
      </c>
    </row>
    <row r="8423" spans="1:4">
      <c r="A8423" s="268">
        <v>102346</v>
      </c>
      <c r="B8423" s="261" t="s">
        <v>8728</v>
      </c>
      <c r="C8423" s="268" t="s">
        <v>138</v>
      </c>
      <c r="D8423" s="283">
        <v>0</v>
      </c>
    </row>
    <row r="8424" spans="1:4">
      <c r="A8424" s="268">
        <v>102347</v>
      </c>
      <c r="B8424" s="261" t="s">
        <v>8729</v>
      </c>
      <c r="C8424" s="268" t="s">
        <v>138</v>
      </c>
      <c r="D8424" s="283">
        <v>0</v>
      </c>
    </row>
    <row r="8425" spans="1:4">
      <c r="A8425" s="268">
        <v>102350</v>
      </c>
      <c r="B8425" s="261" t="s">
        <v>8730</v>
      </c>
      <c r="C8425" s="268" t="s">
        <v>138</v>
      </c>
      <c r="D8425" s="283">
        <v>0</v>
      </c>
    </row>
    <row r="8426" spans="1:4">
      <c r="A8426" s="268">
        <v>102351</v>
      </c>
      <c r="B8426" s="261" t="s">
        <v>8731</v>
      </c>
      <c r="C8426" s="268" t="s">
        <v>138</v>
      </c>
      <c r="D8426" s="283">
        <v>0</v>
      </c>
    </row>
    <row r="8427" spans="1:4">
      <c r="A8427" s="268">
        <v>102352</v>
      </c>
      <c r="B8427" s="261" t="s">
        <v>8732</v>
      </c>
      <c r="C8427" s="268" t="s">
        <v>138</v>
      </c>
      <c r="D8427" s="283">
        <v>0</v>
      </c>
    </row>
    <row r="8428" spans="1:4">
      <c r="A8428" s="268">
        <v>102353</v>
      </c>
      <c r="B8428" s="261" t="s">
        <v>8733</v>
      </c>
      <c r="C8428" s="268" t="s">
        <v>138</v>
      </c>
      <c r="D8428" s="283">
        <v>0</v>
      </c>
    </row>
    <row r="8429" spans="1:4">
      <c r="A8429" s="268">
        <v>102349</v>
      </c>
      <c r="B8429" s="261" t="s">
        <v>8734</v>
      </c>
      <c r="C8429" s="268" t="s">
        <v>138</v>
      </c>
      <c r="D8429" s="283">
        <v>0</v>
      </c>
    </row>
    <row r="8430" spans="1:4">
      <c r="A8430" s="268">
        <v>102360</v>
      </c>
      <c r="B8430" s="261" t="s">
        <v>8735</v>
      </c>
      <c r="C8430" s="268" t="s">
        <v>138</v>
      </c>
      <c r="D8430" s="283">
        <v>23.94</v>
      </c>
    </row>
    <row r="8431" spans="1:4">
      <c r="A8431" s="268">
        <v>102361</v>
      </c>
      <c r="B8431" s="261" t="s">
        <v>8736</v>
      </c>
      <c r="C8431" s="268" t="s">
        <v>138</v>
      </c>
      <c r="D8431" s="283">
        <v>35.1</v>
      </c>
    </row>
    <row r="8432" spans="1:4">
      <c r="A8432" s="268">
        <v>101595</v>
      </c>
      <c r="B8432" s="261" t="s">
        <v>8737</v>
      </c>
      <c r="C8432" s="268" t="s">
        <v>147</v>
      </c>
      <c r="D8432" s="283">
        <v>0</v>
      </c>
    </row>
    <row r="8433" spans="1:4">
      <c r="A8433" s="268">
        <v>101601</v>
      </c>
      <c r="B8433" s="261" t="s">
        <v>8738</v>
      </c>
      <c r="C8433" s="268" t="s">
        <v>147</v>
      </c>
      <c r="D8433" s="283">
        <v>22.94</v>
      </c>
    </row>
    <row r="8434" spans="1:4">
      <c r="A8434" s="268">
        <v>101594</v>
      </c>
      <c r="B8434" s="261" t="s">
        <v>8739</v>
      </c>
      <c r="C8434" s="268" t="s">
        <v>147</v>
      </c>
      <c r="D8434" s="283">
        <v>0</v>
      </c>
    </row>
    <row r="8435" spans="1:4">
      <c r="A8435" s="268">
        <v>101600</v>
      </c>
      <c r="B8435" s="261" t="s">
        <v>8740</v>
      </c>
      <c r="C8435" s="268" t="s">
        <v>147</v>
      </c>
      <c r="D8435" s="283">
        <v>16.18</v>
      </c>
    </row>
    <row r="8436" spans="1:4">
      <c r="A8436" s="268">
        <v>101597</v>
      </c>
      <c r="B8436" s="261" t="s">
        <v>8741</v>
      </c>
      <c r="C8436" s="268" t="s">
        <v>147</v>
      </c>
      <c r="D8436" s="283">
        <v>0</v>
      </c>
    </row>
    <row r="8437" spans="1:4">
      <c r="A8437" s="268">
        <v>101603</v>
      </c>
      <c r="B8437" s="261" t="s">
        <v>8742</v>
      </c>
      <c r="C8437" s="268" t="s">
        <v>147</v>
      </c>
      <c r="D8437" s="283">
        <v>19.149999999999999</v>
      </c>
    </row>
    <row r="8438" spans="1:4">
      <c r="A8438" s="268">
        <v>101596</v>
      </c>
      <c r="B8438" s="261" t="s">
        <v>8743</v>
      </c>
      <c r="C8438" s="268" t="s">
        <v>147</v>
      </c>
      <c r="D8438" s="283">
        <v>0</v>
      </c>
    </row>
    <row r="8439" spans="1:4">
      <c r="A8439" s="268">
        <v>101602</v>
      </c>
      <c r="B8439" s="261" t="s">
        <v>8744</v>
      </c>
      <c r="C8439" s="268" t="s">
        <v>147</v>
      </c>
      <c r="D8439" s="283">
        <v>12.38</v>
      </c>
    </row>
    <row r="8440" spans="1:4">
      <c r="A8440" s="268">
        <v>101599</v>
      </c>
      <c r="B8440" s="261" t="s">
        <v>8745</v>
      </c>
      <c r="C8440" s="268" t="s">
        <v>147</v>
      </c>
      <c r="D8440" s="283">
        <v>0</v>
      </c>
    </row>
    <row r="8441" spans="1:4">
      <c r="A8441" s="268">
        <v>101605</v>
      </c>
      <c r="B8441" s="261" t="s">
        <v>8746</v>
      </c>
      <c r="C8441" s="268" t="s">
        <v>147</v>
      </c>
      <c r="D8441" s="283">
        <v>15.37</v>
      </c>
    </row>
    <row r="8442" spans="1:4">
      <c r="A8442" s="268">
        <v>101598</v>
      </c>
      <c r="B8442" s="261" t="s">
        <v>8747</v>
      </c>
      <c r="C8442" s="268" t="s">
        <v>147</v>
      </c>
      <c r="D8442" s="283">
        <v>0</v>
      </c>
    </row>
    <row r="8443" spans="1:4">
      <c r="A8443" s="268">
        <v>101604</v>
      </c>
      <c r="B8443" s="261" t="s">
        <v>8748</v>
      </c>
      <c r="C8443" s="268" t="s">
        <v>147</v>
      </c>
      <c r="D8443" s="283">
        <v>8.6</v>
      </c>
    </row>
    <row r="8444" spans="1:4">
      <c r="A8444" s="268">
        <v>101588</v>
      </c>
      <c r="B8444" s="261" t="s">
        <v>8749</v>
      </c>
      <c r="C8444" s="268" t="s">
        <v>147</v>
      </c>
      <c r="D8444" s="283">
        <v>104.51</v>
      </c>
    </row>
    <row r="8445" spans="1:4">
      <c r="A8445" s="268">
        <v>101591</v>
      </c>
      <c r="B8445" s="261" t="s">
        <v>8750</v>
      </c>
      <c r="C8445" s="268" t="s">
        <v>147</v>
      </c>
      <c r="D8445" s="283">
        <v>123.12</v>
      </c>
    </row>
    <row r="8446" spans="1:4">
      <c r="A8446" s="268">
        <v>101590</v>
      </c>
      <c r="B8446" s="261" t="s">
        <v>8751</v>
      </c>
      <c r="C8446" s="268" t="s">
        <v>147</v>
      </c>
      <c r="D8446" s="283">
        <v>81.569999999999993</v>
      </c>
    </row>
    <row r="8447" spans="1:4">
      <c r="A8447" s="268">
        <v>101593</v>
      </c>
      <c r="B8447" s="261" t="s">
        <v>8752</v>
      </c>
      <c r="C8447" s="268" t="s">
        <v>147</v>
      </c>
      <c r="D8447" s="283">
        <v>102.57</v>
      </c>
    </row>
    <row r="8448" spans="1:4">
      <c r="A8448" s="268">
        <v>101592</v>
      </c>
      <c r="B8448" s="261" t="s">
        <v>8753</v>
      </c>
      <c r="C8448" s="268" t="s">
        <v>147</v>
      </c>
      <c r="D8448" s="283">
        <v>60.79</v>
      </c>
    </row>
    <row r="8449" spans="1:4">
      <c r="A8449" s="268">
        <v>101583</v>
      </c>
      <c r="B8449" s="261" t="s">
        <v>8754</v>
      </c>
      <c r="C8449" s="268" t="s">
        <v>147</v>
      </c>
      <c r="D8449" s="283">
        <v>87.17</v>
      </c>
    </row>
    <row r="8450" spans="1:4">
      <c r="A8450" s="268">
        <v>101582</v>
      </c>
      <c r="B8450" s="261" t="s">
        <v>8755</v>
      </c>
      <c r="C8450" s="268" t="s">
        <v>147</v>
      </c>
      <c r="D8450" s="283">
        <v>71.72</v>
      </c>
    </row>
    <row r="8451" spans="1:4">
      <c r="A8451" s="268">
        <v>101585</v>
      </c>
      <c r="B8451" s="261" t="s">
        <v>8756</v>
      </c>
      <c r="C8451" s="268" t="s">
        <v>147</v>
      </c>
      <c r="D8451" s="283">
        <v>75.2</v>
      </c>
    </row>
    <row r="8452" spans="1:4">
      <c r="A8452" s="268">
        <v>101584</v>
      </c>
      <c r="B8452" s="261" t="s">
        <v>8757</v>
      </c>
      <c r="C8452" s="268" t="s">
        <v>147</v>
      </c>
      <c r="D8452" s="283">
        <v>59.76</v>
      </c>
    </row>
    <row r="8453" spans="1:4">
      <c r="A8453" s="268">
        <v>101587</v>
      </c>
      <c r="B8453" s="261" t="s">
        <v>8758</v>
      </c>
      <c r="C8453" s="268" t="s">
        <v>147</v>
      </c>
      <c r="D8453" s="283">
        <v>68.23</v>
      </c>
    </row>
    <row r="8454" spans="1:4">
      <c r="A8454" s="268">
        <v>101586</v>
      </c>
      <c r="B8454" s="261" t="s">
        <v>8759</v>
      </c>
      <c r="C8454" s="268" t="s">
        <v>147</v>
      </c>
      <c r="D8454" s="283">
        <v>52.56</v>
      </c>
    </row>
    <row r="8455" spans="1:4">
      <c r="A8455" s="268">
        <v>101577</v>
      </c>
      <c r="B8455" s="261" t="s">
        <v>8760</v>
      </c>
      <c r="C8455" s="268" t="s">
        <v>147</v>
      </c>
      <c r="D8455" s="283">
        <v>53.73</v>
      </c>
    </row>
    <row r="8456" spans="1:4">
      <c r="A8456" s="268">
        <v>101576</v>
      </c>
      <c r="B8456" s="261" t="s">
        <v>8761</v>
      </c>
      <c r="C8456" s="268" t="s">
        <v>147</v>
      </c>
      <c r="D8456" s="283">
        <v>43.74</v>
      </c>
    </row>
    <row r="8457" spans="1:4">
      <c r="A8457" s="268">
        <v>101579</v>
      </c>
      <c r="B8457" s="261" t="s">
        <v>8762</v>
      </c>
      <c r="C8457" s="268" t="s">
        <v>147</v>
      </c>
      <c r="D8457" s="283">
        <v>46.66</v>
      </c>
    </row>
    <row r="8458" spans="1:4">
      <c r="A8458" s="268">
        <v>101578</v>
      </c>
      <c r="B8458" s="261" t="s">
        <v>8763</v>
      </c>
      <c r="C8458" s="268" t="s">
        <v>147</v>
      </c>
      <c r="D8458" s="283">
        <v>36.659999999999997</v>
      </c>
    </row>
    <row r="8459" spans="1:4">
      <c r="A8459" s="268">
        <v>101581</v>
      </c>
      <c r="B8459" s="261" t="s">
        <v>8764</v>
      </c>
      <c r="C8459" s="268" t="s">
        <v>147</v>
      </c>
      <c r="D8459" s="283">
        <v>43.24</v>
      </c>
    </row>
    <row r="8460" spans="1:4">
      <c r="A8460" s="268">
        <v>101580</v>
      </c>
      <c r="B8460" s="261" t="s">
        <v>8765</v>
      </c>
      <c r="C8460" s="268" t="s">
        <v>147</v>
      </c>
      <c r="D8460" s="283">
        <v>33.03</v>
      </c>
    </row>
    <row r="8461" spans="1:4">
      <c r="A8461" s="268">
        <v>101606</v>
      </c>
      <c r="B8461" s="261" t="s">
        <v>8766</v>
      </c>
      <c r="C8461" s="268" t="s">
        <v>147</v>
      </c>
      <c r="D8461" s="283">
        <v>0</v>
      </c>
    </row>
    <row r="8462" spans="1:4">
      <c r="A8462" s="268">
        <v>101607</v>
      </c>
      <c r="B8462" s="261" t="s">
        <v>8767</v>
      </c>
      <c r="C8462" s="268" t="s">
        <v>147</v>
      </c>
      <c r="D8462" s="283">
        <v>0</v>
      </c>
    </row>
    <row r="8463" spans="1:4">
      <c r="A8463" s="268">
        <v>101608</v>
      </c>
      <c r="B8463" s="261" t="s">
        <v>8768</v>
      </c>
      <c r="C8463" s="268" t="s">
        <v>147</v>
      </c>
      <c r="D8463" s="283">
        <v>0</v>
      </c>
    </row>
    <row r="8464" spans="1:4">
      <c r="A8464" s="268">
        <v>101571</v>
      </c>
      <c r="B8464" s="261" t="s">
        <v>8769</v>
      </c>
      <c r="C8464" s="268" t="s">
        <v>147</v>
      </c>
      <c r="D8464" s="283">
        <v>31.55</v>
      </c>
    </row>
    <row r="8465" spans="1:4">
      <c r="A8465" s="268">
        <v>101570</v>
      </c>
      <c r="B8465" s="261" t="s">
        <v>8770</v>
      </c>
      <c r="C8465" s="268" t="s">
        <v>147</v>
      </c>
      <c r="D8465" s="283">
        <v>23.95</v>
      </c>
    </row>
    <row r="8466" spans="1:4">
      <c r="A8466" s="268">
        <v>101573</v>
      </c>
      <c r="B8466" s="261" t="s">
        <v>8771</v>
      </c>
      <c r="C8466" s="268" t="s">
        <v>147</v>
      </c>
      <c r="D8466" s="283">
        <v>26.82</v>
      </c>
    </row>
    <row r="8467" spans="1:4">
      <c r="A8467" s="268">
        <v>101572</v>
      </c>
      <c r="B8467" s="261" t="s">
        <v>8772</v>
      </c>
      <c r="C8467" s="268" t="s">
        <v>147</v>
      </c>
      <c r="D8467" s="283">
        <v>19.239999999999998</v>
      </c>
    </row>
    <row r="8468" spans="1:4">
      <c r="A8468" s="268">
        <v>101575</v>
      </c>
      <c r="B8468" s="261" t="s">
        <v>8773</v>
      </c>
      <c r="C8468" s="268" t="s">
        <v>147</v>
      </c>
      <c r="D8468" s="283">
        <v>23.14</v>
      </c>
    </row>
    <row r="8469" spans="1:4">
      <c r="A8469" s="268">
        <v>101574</v>
      </c>
      <c r="B8469" s="261" t="s">
        <v>8774</v>
      </c>
      <c r="C8469" s="268" t="s">
        <v>147</v>
      </c>
      <c r="D8469" s="283">
        <v>15.33</v>
      </c>
    </row>
    <row r="8470" spans="1:4">
      <c r="A8470" s="268">
        <v>101589</v>
      </c>
      <c r="B8470" s="261" t="s">
        <v>8775</v>
      </c>
      <c r="C8470" s="268" t="s">
        <v>147</v>
      </c>
      <c r="D8470" s="283">
        <v>146.06</v>
      </c>
    </row>
    <row r="8471" spans="1:4">
      <c r="A8471" s="268">
        <v>106673</v>
      </c>
      <c r="B8471" s="261" t="s">
        <v>8776</v>
      </c>
      <c r="C8471" s="268" t="s">
        <v>147</v>
      </c>
      <c r="D8471" s="283">
        <v>6.07</v>
      </c>
    </row>
    <row r="8472" spans="1:4">
      <c r="A8472" s="268">
        <v>101617</v>
      </c>
      <c r="B8472" s="261" t="s">
        <v>8777</v>
      </c>
      <c r="C8472" s="268" t="s">
        <v>147</v>
      </c>
      <c r="D8472" s="283">
        <v>3.5</v>
      </c>
    </row>
    <row r="8473" spans="1:4">
      <c r="A8473" s="268">
        <v>101620</v>
      </c>
      <c r="B8473" s="261" t="s">
        <v>8778</v>
      </c>
      <c r="C8473" s="268" t="s">
        <v>138</v>
      </c>
      <c r="D8473" s="283">
        <v>253.03</v>
      </c>
    </row>
    <row r="8474" spans="1:4">
      <c r="A8474" s="268">
        <v>101625</v>
      </c>
      <c r="B8474" s="261" t="s">
        <v>8779</v>
      </c>
      <c r="C8474" s="268" t="s">
        <v>138</v>
      </c>
      <c r="D8474" s="283">
        <v>236.95</v>
      </c>
    </row>
    <row r="8475" spans="1:4">
      <c r="A8475" s="268">
        <v>101621</v>
      </c>
      <c r="B8475" s="261" t="s">
        <v>8780</v>
      </c>
      <c r="C8475" s="268" t="s">
        <v>138</v>
      </c>
      <c r="D8475" s="283">
        <v>254.33</v>
      </c>
    </row>
    <row r="8476" spans="1:4">
      <c r="A8476" s="268">
        <v>101624</v>
      </c>
      <c r="B8476" s="261" t="s">
        <v>8781</v>
      </c>
      <c r="C8476" s="268" t="s">
        <v>138</v>
      </c>
      <c r="D8476" s="283">
        <v>235.48</v>
      </c>
    </row>
    <row r="8477" spans="1:4">
      <c r="A8477" s="268">
        <v>106672</v>
      </c>
      <c r="B8477" s="261" t="s">
        <v>8782</v>
      </c>
      <c r="C8477" s="268" t="s">
        <v>147</v>
      </c>
      <c r="D8477" s="283">
        <v>10.33</v>
      </c>
    </row>
    <row r="8478" spans="1:4">
      <c r="A8478" s="268">
        <v>101616</v>
      </c>
      <c r="B8478" s="261" t="s">
        <v>8783</v>
      </c>
      <c r="C8478" s="268" t="s">
        <v>147</v>
      </c>
      <c r="D8478" s="283">
        <v>7.75</v>
      </c>
    </row>
    <row r="8479" spans="1:4">
      <c r="A8479" s="268">
        <v>101618</v>
      </c>
      <c r="B8479" s="261" t="s">
        <v>8784</v>
      </c>
      <c r="C8479" s="268" t="s">
        <v>138</v>
      </c>
      <c r="D8479" s="283">
        <v>278.70999999999998</v>
      </c>
    </row>
    <row r="8480" spans="1:4">
      <c r="A8480" s="268">
        <v>101622</v>
      </c>
      <c r="B8480" s="261" t="s">
        <v>8785</v>
      </c>
      <c r="C8480" s="268" t="s">
        <v>138</v>
      </c>
      <c r="D8480" s="283">
        <v>289.06</v>
      </c>
    </row>
    <row r="8481" spans="1:4">
      <c r="A8481" s="268">
        <v>101619</v>
      </c>
      <c r="B8481" s="261" t="s">
        <v>8786</v>
      </c>
      <c r="C8481" s="268" t="s">
        <v>138</v>
      </c>
      <c r="D8481" s="283">
        <v>280.01</v>
      </c>
    </row>
    <row r="8482" spans="1:4">
      <c r="A8482" s="268">
        <v>101623</v>
      </c>
      <c r="B8482" s="261" t="s">
        <v>8787</v>
      </c>
      <c r="C8482" s="268" t="s">
        <v>138</v>
      </c>
      <c r="D8482" s="283">
        <v>291.77999999999997</v>
      </c>
    </row>
    <row r="8483" spans="1:4">
      <c r="A8483" s="268">
        <v>104482</v>
      </c>
      <c r="B8483" s="261" t="s">
        <v>8788</v>
      </c>
      <c r="C8483" s="268" t="s">
        <v>101</v>
      </c>
      <c r="D8483" s="283">
        <v>29.56</v>
      </c>
    </row>
    <row r="8484" spans="1:4">
      <c r="A8484" s="268">
        <v>104189</v>
      </c>
      <c r="B8484" s="261" t="s">
        <v>8789</v>
      </c>
      <c r="C8484" s="268" t="s">
        <v>138</v>
      </c>
      <c r="D8484" s="283">
        <v>194.91</v>
      </c>
    </row>
    <row r="8485" spans="1:4">
      <c r="A8485" s="268">
        <v>104465</v>
      </c>
      <c r="B8485" s="261" t="s">
        <v>8790</v>
      </c>
      <c r="C8485" s="268" t="s">
        <v>111</v>
      </c>
      <c r="D8485" s="283">
        <v>0</v>
      </c>
    </row>
    <row r="8486" spans="1:4">
      <c r="A8486" s="268">
        <v>104188</v>
      </c>
      <c r="B8486" s="261" t="s">
        <v>8791</v>
      </c>
      <c r="C8486" s="268" t="s">
        <v>111</v>
      </c>
      <c r="D8486" s="283">
        <v>0</v>
      </c>
    </row>
    <row r="8487" spans="1:4">
      <c r="A8487" s="268">
        <v>104185</v>
      </c>
      <c r="B8487" s="261" t="s">
        <v>8792</v>
      </c>
      <c r="C8487" s="268" t="s">
        <v>347</v>
      </c>
      <c r="D8487" s="283">
        <v>25.15</v>
      </c>
    </row>
    <row r="8488" spans="1:4">
      <c r="A8488" s="268">
        <v>104182</v>
      </c>
      <c r="B8488" s="261" t="s">
        <v>8793</v>
      </c>
      <c r="C8488" s="268" t="s">
        <v>111</v>
      </c>
      <c r="D8488" s="283">
        <v>0</v>
      </c>
    </row>
    <row r="8489" spans="1:4">
      <c r="A8489" s="268">
        <v>104184</v>
      </c>
      <c r="B8489" s="261" t="s">
        <v>8794</v>
      </c>
      <c r="C8489" s="268" t="s">
        <v>347</v>
      </c>
      <c r="D8489" s="283">
        <v>34.549999999999997</v>
      </c>
    </row>
    <row r="8490" spans="1:4">
      <c r="A8490" s="268">
        <v>104190</v>
      </c>
      <c r="B8490" s="261" t="s">
        <v>8795</v>
      </c>
      <c r="C8490" s="268" t="s">
        <v>347</v>
      </c>
      <c r="D8490" s="283">
        <v>683.08</v>
      </c>
    </row>
    <row r="8491" spans="1:4">
      <c r="A8491" s="268">
        <v>104463</v>
      </c>
      <c r="B8491" s="261" t="s">
        <v>8796</v>
      </c>
      <c r="C8491" s="268" t="s">
        <v>347</v>
      </c>
      <c r="D8491" s="283">
        <v>0</v>
      </c>
    </row>
    <row r="8492" spans="1:4">
      <c r="A8492" s="268">
        <v>104464</v>
      </c>
      <c r="B8492" s="261" t="s">
        <v>8797</v>
      </c>
      <c r="C8492" s="268" t="s">
        <v>347</v>
      </c>
      <c r="D8492" s="283">
        <v>0</v>
      </c>
    </row>
    <row r="8493" spans="1:4">
      <c r="A8493" s="268">
        <v>104183</v>
      </c>
      <c r="B8493" s="261" t="s">
        <v>8798</v>
      </c>
      <c r="C8493" s="268" t="s">
        <v>111</v>
      </c>
      <c r="D8493" s="283">
        <v>214.58</v>
      </c>
    </row>
    <row r="8494" spans="1:4">
      <c r="A8494" s="268">
        <v>104187</v>
      </c>
      <c r="B8494" s="261" t="s">
        <v>8799</v>
      </c>
      <c r="C8494" s="268" t="s">
        <v>111</v>
      </c>
      <c r="D8494" s="283">
        <v>1825.43</v>
      </c>
    </row>
    <row r="8495" spans="1:4">
      <c r="A8495" s="268">
        <v>104186</v>
      </c>
      <c r="B8495" s="261" t="s">
        <v>8800</v>
      </c>
      <c r="C8495" s="268" t="s">
        <v>111</v>
      </c>
      <c r="D8495" s="283">
        <v>274.7</v>
      </c>
    </row>
    <row r="8496" spans="1:4">
      <c r="A8496" s="268">
        <v>104180</v>
      </c>
      <c r="B8496" s="261" t="s">
        <v>8801</v>
      </c>
      <c r="C8496" s="268" t="s">
        <v>111</v>
      </c>
      <c r="D8496" s="283">
        <v>0</v>
      </c>
    </row>
    <row r="8497" spans="1:4">
      <c r="A8497" s="268">
        <v>104181</v>
      </c>
      <c r="B8497" s="261" t="s">
        <v>8802</v>
      </c>
      <c r="C8497" s="268" t="s">
        <v>111</v>
      </c>
      <c r="D8497" s="283">
        <v>0</v>
      </c>
    </row>
    <row r="8498" spans="1:4">
      <c r="A8498" s="268">
        <v>100674</v>
      </c>
      <c r="B8498" s="261" t="s">
        <v>8803</v>
      </c>
      <c r="C8498" s="268" t="s">
        <v>147</v>
      </c>
      <c r="D8498" s="283">
        <v>755.01</v>
      </c>
    </row>
    <row r="8499" spans="1:4">
      <c r="A8499" s="268">
        <v>100664</v>
      </c>
      <c r="B8499" s="261" t="s">
        <v>8804</v>
      </c>
      <c r="C8499" s="268" t="s">
        <v>147</v>
      </c>
      <c r="D8499" s="283">
        <v>0</v>
      </c>
    </row>
    <row r="8500" spans="1:4">
      <c r="A8500" s="268">
        <v>94589</v>
      </c>
      <c r="B8500" s="261" t="s">
        <v>8805</v>
      </c>
      <c r="C8500" s="268" t="s">
        <v>111</v>
      </c>
      <c r="D8500" s="283">
        <v>20.68</v>
      </c>
    </row>
    <row r="8501" spans="1:4">
      <c r="A8501" s="268">
        <v>94590</v>
      </c>
      <c r="B8501" s="261" t="s">
        <v>8806</v>
      </c>
      <c r="C8501" s="268" t="s">
        <v>111</v>
      </c>
      <c r="D8501" s="283">
        <v>28.38</v>
      </c>
    </row>
    <row r="8502" spans="1:4">
      <c r="A8502" s="268">
        <v>94587</v>
      </c>
      <c r="B8502" s="261" t="s">
        <v>8807</v>
      </c>
      <c r="C8502" s="268" t="s">
        <v>111</v>
      </c>
      <c r="D8502" s="283">
        <v>65.569999999999993</v>
      </c>
    </row>
    <row r="8503" spans="1:4">
      <c r="A8503" s="268">
        <v>94588</v>
      </c>
      <c r="B8503" s="261" t="s">
        <v>8808</v>
      </c>
      <c r="C8503" s="268" t="s">
        <v>111</v>
      </c>
      <c r="D8503" s="283">
        <v>77.63</v>
      </c>
    </row>
    <row r="8504" spans="1:4">
      <c r="A8504" s="268">
        <v>105812</v>
      </c>
      <c r="B8504" s="261" t="s">
        <v>8809</v>
      </c>
      <c r="C8504" s="268" t="s">
        <v>111</v>
      </c>
      <c r="D8504" s="283">
        <v>30.35</v>
      </c>
    </row>
    <row r="8505" spans="1:4">
      <c r="A8505" s="268">
        <v>94571</v>
      </c>
      <c r="B8505" s="261" t="s">
        <v>8810</v>
      </c>
      <c r="C8505" s="268" t="s">
        <v>147</v>
      </c>
      <c r="D8505" s="283">
        <v>0</v>
      </c>
    </row>
    <row r="8506" spans="1:4">
      <c r="A8506" s="268">
        <v>94570</v>
      </c>
      <c r="B8506" s="261" t="s">
        <v>8811</v>
      </c>
      <c r="C8506" s="268" t="s">
        <v>147</v>
      </c>
      <c r="D8506" s="283">
        <v>347.63</v>
      </c>
    </row>
    <row r="8507" spans="1:4">
      <c r="A8507" s="268">
        <v>105811</v>
      </c>
      <c r="B8507" s="261" t="s">
        <v>8812</v>
      </c>
      <c r="C8507" s="268" t="s">
        <v>147</v>
      </c>
      <c r="D8507" s="283">
        <v>0</v>
      </c>
    </row>
    <row r="8508" spans="1:4">
      <c r="A8508" s="268">
        <v>94572</v>
      </c>
      <c r="B8508" s="261" t="s">
        <v>8813</v>
      </c>
      <c r="C8508" s="268" t="s">
        <v>147</v>
      </c>
      <c r="D8508" s="283">
        <v>496.2</v>
      </c>
    </row>
    <row r="8509" spans="1:4">
      <c r="A8509" s="268">
        <v>94573</v>
      </c>
      <c r="B8509" s="261" t="s">
        <v>8814</v>
      </c>
      <c r="C8509" s="268" t="s">
        <v>147</v>
      </c>
      <c r="D8509" s="283">
        <v>386.54</v>
      </c>
    </row>
    <row r="8510" spans="1:4">
      <c r="A8510" s="268">
        <v>105809</v>
      </c>
      <c r="B8510" s="261" t="s">
        <v>8815</v>
      </c>
      <c r="C8510" s="268" t="s">
        <v>147</v>
      </c>
      <c r="D8510" s="283">
        <v>0</v>
      </c>
    </row>
    <row r="8511" spans="1:4">
      <c r="A8511" s="268">
        <v>94569</v>
      </c>
      <c r="B8511" s="261" t="s">
        <v>8816</v>
      </c>
      <c r="C8511" s="268" t="s">
        <v>147</v>
      </c>
      <c r="D8511" s="283">
        <v>657.94</v>
      </c>
    </row>
    <row r="8512" spans="1:4">
      <c r="A8512" s="268">
        <v>105810</v>
      </c>
      <c r="B8512" s="261" t="s">
        <v>8817</v>
      </c>
      <c r="C8512" s="268" t="s">
        <v>147</v>
      </c>
      <c r="D8512" s="283">
        <v>0</v>
      </c>
    </row>
    <row r="8513" spans="1:4">
      <c r="A8513" s="268">
        <v>94561</v>
      </c>
      <c r="B8513" s="261" t="s">
        <v>8818</v>
      </c>
      <c r="C8513" s="268" t="s">
        <v>147</v>
      </c>
      <c r="D8513" s="283">
        <v>0</v>
      </c>
    </row>
    <row r="8514" spans="1:4">
      <c r="A8514" s="268">
        <v>94562</v>
      </c>
      <c r="B8514" s="261" t="s">
        <v>8819</v>
      </c>
      <c r="C8514" s="268" t="s">
        <v>147</v>
      </c>
      <c r="D8514" s="283">
        <v>587.69000000000005</v>
      </c>
    </row>
    <row r="8515" spans="1:4">
      <c r="A8515" s="268">
        <v>105813</v>
      </c>
      <c r="B8515" s="261" t="s">
        <v>8820</v>
      </c>
      <c r="C8515" s="268" t="s">
        <v>147</v>
      </c>
      <c r="D8515" s="283">
        <v>995.51</v>
      </c>
    </row>
    <row r="8516" spans="1:4">
      <c r="A8516" s="268">
        <v>94559</v>
      </c>
      <c r="B8516" s="261" t="s">
        <v>8821</v>
      </c>
      <c r="C8516" s="268" t="s">
        <v>147</v>
      </c>
      <c r="D8516" s="283">
        <v>695.53</v>
      </c>
    </row>
    <row r="8517" spans="1:4">
      <c r="A8517" s="268">
        <v>100668</v>
      </c>
      <c r="B8517" s="261" t="s">
        <v>8822</v>
      </c>
      <c r="C8517" s="268" t="s">
        <v>147</v>
      </c>
      <c r="D8517" s="283">
        <v>1187.93</v>
      </c>
    </row>
    <row r="8518" spans="1:4">
      <c r="A8518" s="268">
        <v>100670</v>
      </c>
      <c r="B8518" s="261" t="s">
        <v>8823</v>
      </c>
      <c r="C8518" s="268" t="s">
        <v>147</v>
      </c>
      <c r="D8518" s="283">
        <v>894.4</v>
      </c>
    </row>
    <row r="8519" spans="1:4">
      <c r="A8519" s="268">
        <v>100665</v>
      </c>
      <c r="B8519" s="261" t="s">
        <v>8824</v>
      </c>
      <c r="C8519" s="268" t="s">
        <v>147</v>
      </c>
      <c r="D8519" s="283">
        <v>749.02</v>
      </c>
    </row>
    <row r="8520" spans="1:4">
      <c r="A8520" s="268">
        <v>100924</v>
      </c>
      <c r="B8520" s="261" t="s">
        <v>8825</v>
      </c>
      <c r="C8520" s="268" t="s">
        <v>147</v>
      </c>
      <c r="D8520" s="283">
        <v>0</v>
      </c>
    </row>
    <row r="8521" spans="1:4">
      <c r="A8521" s="268">
        <v>100671</v>
      </c>
      <c r="B8521" s="261" t="s">
        <v>8826</v>
      </c>
      <c r="C8521" s="268" t="s">
        <v>147</v>
      </c>
      <c r="D8521" s="283">
        <v>1100.03</v>
      </c>
    </row>
    <row r="8522" spans="1:4">
      <c r="A8522" s="268">
        <v>100667</v>
      </c>
      <c r="B8522" s="261" t="s">
        <v>8827</v>
      </c>
      <c r="C8522" s="268" t="s">
        <v>147</v>
      </c>
      <c r="D8522" s="283">
        <v>951.46</v>
      </c>
    </row>
    <row r="8523" spans="1:4">
      <c r="A8523" s="268">
        <v>100669</v>
      </c>
      <c r="B8523" s="261" t="s">
        <v>8828</v>
      </c>
      <c r="C8523" s="268" t="s">
        <v>147</v>
      </c>
      <c r="D8523" s="283">
        <v>879.9</v>
      </c>
    </row>
    <row r="8524" spans="1:4">
      <c r="A8524" s="268">
        <v>100672</v>
      </c>
      <c r="B8524" s="261" t="s">
        <v>8829</v>
      </c>
      <c r="C8524" s="268" t="s">
        <v>147</v>
      </c>
      <c r="D8524" s="283">
        <v>724.6</v>
      </c>
    </row>
    <row r="8525" spans="1:4">
      <c r="A8525" s="268">
        <v>100666</v>
      </c>
      <c r="B8525" s="261" t="s">
        <v>8830</v>
      </c>
      <c r="C8525" s="268" t="s">
        <v>147</v>
      </c>
      <c r="D8525" s="283">
        <v>605.83000000000004</v>
      </c>
    </row>
    <row r="8526" spans="1:4">
      <c r="A8526" s="268">
        <v>100663</v>
      </c>
      <c r="B8526" s="261" t="s">
        <v>8831</v>
      </c>
      <c r="C8526" s="268" t="s">
        <v>147</v>
      </c>
      <c r="D8526" s="283">
        <v>0</v>
      </c>
    </row>
    <row r="8527" spans="1:4">
      <c r="A8527" s="268">
        <v>100662</v>
      </c>
      <c r="B8527" s="261" t="s">
        <v>8832</v>
      </c>
      <c r="C8527" s="268" t="s">
        <v>147</v>
      </c>
      <c r="D8527" s="283">
        <v>0</v>
      </c>
    </row>
    <row r="8528" spans="1:4">
      <c r="A8528" s="268">
        <v>100661</v>
      </c>
      <c r="B8528" s="261" t="s">
        <v>8833</v>
      </c>
      <c r="C8528" s="268" t="s">
        <v>147</v>
      </c>
      <c r="D8528" s="283">
        <v>0</v>
      </c>
    </row>
    <row r="8529" spans="1:4">
      <c r="A8529" s="268">
        <v>105925</v>
      </c>
      <c r="B8529" s="261" t="s">
        <v>8834</v>
      </c>
      <c r="C8529" s="268" t="s">
        <v>111</v>
      </c>
      <c r="D8529" s="283">
        <v>2.4300000000000002</v>
      </c>
    </row>
    <row r="8530" spans="1:4">
      <c r="A8530" s="268">
        <v>100659</v>
      </c>
      <c r="B8530" s="261" t="s">
        <v>8835</v>
      </c>
      <c r="C8530" s="268" t="s">
        <v>111</v>
      </c>
      <c r="D8530" s="283">
        <v>10.16</v>
      </c>
    </row>
    <row r="8531" spans="1:4">
      <c r="A8531" s="268">
        <v>100660</v>
      </c>
      <c r="B8531" s="261" t="s">
        <v>8836</v>
      </c>
      <c r="C8531" s="268" t="s">
        <v>111</v>
      </c>
      <c r="D8531" s="283">
        <v>7.04</v>
      </c>
    </row>
    <row r="8532" spans="1:4">
      <c r="A8532" s="268">
        <v>100711</v>
      </c>
      <c r="B8532" s="261" t="s">
        <v>8837</v>
      </c>
      <c r="C8532" s="268" t="s">
        <v>111</v>
      </c>
      <c r="D8532" s="283">
        <v>0</v>
      </c>
    </row>
    <row r="8533" spans="1:4">
      <c r="A8533" s="268">
        <v>100676</v>
      </c>
      <c r="B8533" s="261" t="s">
        <v>8838</v>
      </c>
      <c r="C8533" s="268" t="s">
        <v>347</v>
      </c>
      <c r="D8533" s="283">
        <v>206.53</v>
      </c>
    </row>
    <row r="8534" spans="1:4">
      <c r="A8534" s="268">
        <v>90806</v>
      </c>
      <c r="B8534" s="261" t="s">
        <v>8839</v>
      </c>
      <c r="C8534" s="268" t="s">
        <v>347</v>
      </c>
      <c r="D8534" s="283">
        <v>424.88</v>
      </c>
    </row>
    <row r="8535" spans="1:4">
      <c r="A8535" s="268">
        <v>91292</v>
      </c>
      <c r="B8535" s="261" t="s">
        <v>8840</v>
      </c>
      <c r="C8535" s="268" t="s">
        <v>347</v>
      </c>
      <c r="D8535" s="283">
        <v>355.22</v>
      </c>
    </row>
    <row r="8536" spans="1:4">
      <c r="A8536" s="268">
        <v>90801</v>
      </c>
      <c r="B8536" s="261" t="s">
        <v>8841</v>
      </c>
      <c r="C8536" s="268" t="s">
        <v>347</v>
      </c>
      <c r="D8536" s="283">
        <v>314.56</v>
      </c>
    </row>
    <row r="8537" spans="1:4">
      <c r="A8537" s="268">
        <v>91287</v>
      </c>
      <c r="B8537" s="261" t="s">
        <v>8842</v>
      </c>
      <c r="C8537" s="268" t="s">
        <v>347</v>
      </c>
      <c r="D8537" s="283">
        <v>244.9</v>
      </c>
    </row>
    <row r="8538" spans="1:4">
      <c r="A8538" s="268">
        <v>100706</v>
      </c>
      <c r="B8538" s="261" t="s">
        <v>8843</v>
      </c>
      <c r="C8538" s="268" t="s">
        <v>347</v>
      </c>
      <c r="D8538" s="283">
        <v>88.81</v>
      </c>
    </row>
    <row r="8539" spans="1:4">
      <c r="A8539" s="268">
        <v>100709</v>
      </c>
      <c r="B8539" s="261" t="s">
        <v>8844</v>
      </c>
      <c r="C8539" s="268" t="s">
        <v>347</v>
      </c>
      <c r="D8539" s="283">
        <v>68.41</v>
      </c>
    </row>
    <row r="8540" spans="1:4">
      <c r="A8540" s="268">
        <v>100710</v>
      </c>
      <c r="B8540" s="261" t="s">
        <v>8845</v>
      </c>
      <c r="C8540" s="268" t="s">
        <v>347</v>
      </c>
      <c r="D8540" s="283">
        <v>187.18</v>
      </c>
    </row>
    <row r="8541" spans="1:4">
      <c r="A8541" s="268">
        <v>90830</v>
      </c>
      <c r="B8541" s="261" t="s">
        <v>8846</v>
      </c>
      <c r="C8541" s="268" t="s">
        <v>347</v>
      </c>
      <c r="D8541" s="283">
        <v>218.25</v>
      </c>
    </row>
    <row r="8542" spans="1:4">
      <c r="A8542" s="268">
        <v>91304</v>
      </c>
      <c r="B8542" s="261" t="s">
        <v>8847</v>
      </c>
      <c r="C8542" s="268" t="s">
        <v>347</v>
      </c>
      <c r="D8542" s="283">
        <v>134.21</v>
      </c>
    </row>
    <row r="8543" spans="1:4">
      <c r="A8543" s="268">
        <v>90831</v>
      </c>
      <c r="B8543" s="261" t="s">
        <v>8848</v>
      </c>
      <c r="C8543" s="268" t="s">
        <v>347</v>
      </c>
      <c r="D8543" s="283">
        <v>190.98</v>
      </c>
    </row>
    <row r="8544" spans="1:4">
      <c r="A8544" s="268">
        <v>91305</v>
      </c>
      <c r="B8544" s="261" t="s">
        <v>8849</v>
      </c>
      <c r="C8544" s="268" t="s">
        <v>347</v>
      </c>
      <c r="D8544" s="283">
        <v>133.16999999999999</v>
      </c>
    </row>
    <row r="8545" spans="1:4">
      <c r="A8545" s="268">
        <v>91306</v>
      </c>
      <c r="B8545" s="261" t="s">
        <v>8850</v>
      </c>
      <c r="C8545" s="268" t="s">
        <v>347</v>
      </c>
      <c r="D8545" s="283">
        <v>190.98</v>
      </c>
    </row>
    <row r="8546" spans="1:4">
      <c r="A8546" s="268">
        <v>91307</v>
      </c>
      <c r="B8546" s="261" t="s">
        <v>8851</v>
      </c>
      <c r="C8546" s="268" t="s">
        <v>347</v>
      </c>
      <c r="D8546" s="283">
        <v>113.66</v>
      </c>
    </row>
    <row r="8547" spans="1:4">
      <c r="A8547" s="268">
        <v>100707</v>
      </c>
      <c r="B8547" s="261" t="s">
        <v>8852</v>
      </c>
      <c r="C8547" s="268" t="s">
        <v>347</v>
      </c>
      <c r="D8547" s="283">
        <v>173.9</v>
      </c>
    </row>
    <row r="8548" spans="1:4">
      <c r="A8548" s="268">
        <v>100708</v>
      </c>
      <c r="B8548" s="261" t="s">
        <v>8853</v>
      </c>
      <c r="C8548" s="268" t="s">
        <v>347</v>
      </c>
      <c r="D8548" s="283">
        <v>216.63</v>
      </c>
    </row>
    <row r="8549" spans="1:4">
      <c r="A8549" s="268">
        <v>91328</v>
      </c>
      <c r="B8549" s="261" t="s">
        <v>8854</v>
      </c>
      <c r="C8549" s="268" t="s">
        <v>347</v>
      </c>
      <c r="D8549" s="283">
        <v>901.98</v>
      </c>
    </row>
    <row r="8550" spans="1:4">
      <c r="A8550" s="268">
        <v>100687</v>
      </c>
      <c r="B8550" s="261" t="s">
        <v>8855</v>
      </c>
      <c r="C8550" s="268" t="s">
        <v>347</v>
      </c>
      <c r="D8550" s="283">
        <v>1092.96</v>
      </c>
    </row>
    <row r="8551" spans="1:4">
      <c r="A8551" s="268">
        <v>100681</v>
      </c>
      <c r="B8551" s="261" t="s">
        <v>8856</v>
      </c>
      <c r="C8551" s="268" t="s">
        <v>347</v>
      </c>
      <c r="D8551" s="283">
        <v>1117.9000000000001</v>
      </c>
    </row>
    <row r="8552" spans="1:4">
      <c r="A8552" s="268">
        <v>91330</v>
      </c>
      <c r="B8552" s="261" t="s">
        <v>8857</v>
      </c>
      <c r="C8552" s="268" t="s">
        <v>347</v>
      </c>
      <c r="D8552" s="283">
        <v>926.92</v>
      </c>
    </row>
    <row r="8553" spans="1:4">
      <c r="A8553" s="268">
        <v>100689</v>
      </c>
      <c r="B8553" s="261" t="s">
        <v>8858</v>
      </c>
      <c r="C8553" s="268" t="s">
        <v>347</v>
      </c>
      <c r="D8553" s="283">
        <v>1180.32</v>
      </c>
    </row>
    <row r="8554" spans="1:4">
      <c r="A8554" s="268">
        <v>91332</v>
      </c>
      <c r="B8554" s="261" t="s">
        <v>8859</v>
      </c>
      <c r="C8554" s="268" t="s">
        <v>347</v>
      </c>
      <c r="D8554" s="283">
        <v>962.07</v>
      </c>
    </row>
    <row r="8555" spans="1:4">
      <c r="A8555" s="268">
        <v>100688</v>
      </c>
      <c r="B8555" s="261" t="s">
        <v>8860</v>
      </c>
      <c r="C8555" s="268" t="s">
        <v>347</v>
      </c>
      <c r="D8555" s="283">
        <v>935.54</v>
      </c>
    </row>
    <row r="8556" spans="1:4">
      <c r="A8556" s="268">
        <v>91329</v>
      </c>
      <c r="B8556" s="261" t="s">
        <v>8861</v>
      </c>
      <c r="C8556" s="268" t="s">
        <v>347</v>
      </c>
      <c r="D8556" s="283">
        <v>802.37</v>
      </c>
    </row>
    <row r="8557" spans="1:4">
      <c r="A8557" s="268">
        <v>100682</v>
      </c>
      <c r="B8557" s="261" t="s">
        <v>8862</v>
      </c>
      <c r="C8557" s="268" t="s">
        <v>347</v>
      </c>
      <c r="D8557" s="283">
        <v>940.35</v>
      </c>
    </row>
    <row r="8558" spans="1:4">
      <c r="A8558" s="268">
        <v>91331</v>
      </c>
      <c r="B8558" s="261" t="s">
        <v>8863</v>
      </c>
      <c r="C8558" s="268" t="s">
        <v>347</v>
      </c>
      <c r="D8558" s="283">
        <v>826.69</v>
      </c>
    </row>
    <row r="8559" spans="1:4">
      <c r="A8559" s="268">
        <v>100690</v>
      </c>
      <c r="B8559" s="261" t="s">
        <v>8864</v>
      </c>
      <c r="C8559" s="268" t="s">
        <v>347</v>
      </c>
      <c r="D8559" s="283">
        <v>995.42</v>
      </c>
    </row>
    <row r="8560" spans="1:4">
      <c r="A8560" s="268">
        <v>91333</v>
      </c>
      <c r="B8560" s="261" t="s">
        <v>8865</v>
      </c>
      <c r="C8560" s="268" t="s">
        <v>347</v>
      </c>
      <c r="D8560" s="283">
        <v>861.21</v>
      </c>
    </row>
    <row r="8561" spans="1:4">
      <c r="A8561" s="268">
        <v>90841</v>
      </c>
      <c r="B8561" s="261" t="s">
        <v>8866</v>
      </c>
      <c r="C8561" s="268" t="s">
        <v>347</v>
      </c>
      <c r="D8561" s="283">
        <v>1075.47</v>
      </c>
    </row>
    <row r="8562" spans="1:4">
      <c r="A8562" s="268">
        <v>90847</v>
      </c>
      <c r="B8562" s="261" t="s">
        <v>8867</v>
      </c>
      <c r="C8562" s="268" t="s">
        <v>347</v>
      </c>
      <c r="D8562" s="283">
        <v>884.49</v>
      </c>
    </row>
    <row r="8563" spans="1:4">
      <c r="A8563" s="268">
        <v>90842</v>
      </c>
      <c r="B8563" s="261" t="s">
        <v>8868</v>
      </c>
      <c r="C8563" s="268" t="s">
        <v>347</v>
      </c>
      <c r="D8563" s="283">
        <v>1085.4000000000001</v>
      </c>
    </row>
    <row r="8564" spans="1:4">
      <c r="A8564" s="268">
        <v>90848</v>
      </c>
      <c r="B8564" s="261" t="s">
        <v>8869</v>
      </c>
      <c r="C8564" s="268" t="s">
        <v>347</v>
      </c>
      <c r="D8564" s="283">
        <v>894.42</v>
      </c>
    </row>
    <row r="8565" spans="1:4">
      <c r="A8565" s="268">
        <v>90843</v>
      </c>
      <c r="B8565" s="261" t="s">
        <v>8870</v>
      </c>
      <c r="C8565" s="268" t="s">
        <v>347</v>
      </c>
      <c r="D8565" s="283">
        <v>1136.8499999999999</v>
      </c>
    </row>
    <row r="8566" spans="1:4">
      <c r="A8566" s="268">
        <v>90849</v>
      </c>
      <c r="B8566" s="261" t="s">
        <v>8871</v>
      </c>
      <c r="C8566" s="268" t="s">
        <v>347</v>
      </c>
      <c r="D8566" s="283">
        <v>918.6</v>
      </c>
    </row>
    <row r="8567" spans="1:4">
      <c r="A8567" s="268">
        <v>90844</v>
      </c>
      <c r="B8567" s="261" t="s">
        <v>8872</v>
      </c>
      <c r="C8567" s="268" t="s">
        <v>347</v>
      </c>
      <c r="D8567" s="283">
        <v>1207.8599999999999</v>
      </c>
    </row>
    <row r="8568" spans="1:4">
      <c r="A8568" s="268">
        <v>90850</v>
      </c>
      <c r="B8568" s="261" t="s">
        <v>8873</v>
      </c>
      <c r="C8568" s="268" t="s">
        <v>347</v>
      </c>
      <c r="D8568" s="283">
        <v>989.61</v>
      </c>
    </row>
    <row r="8569" spans="1:4">
      <c r="A8569" s="268">
        <v>91312</v>
      </c>
      <c r="B8569" s="261" t="s">
        <v>8874</v>
      </c>
      <c r="C8569" s="268" t="s">
        <v>347</v>
      </c>
      <c r="D8569" s="283">
        <v>918.05</v>
      </c>
    </row>
    <row r="8570" spans="1:4">
      <c r="A8570" s="268">
        <v>91318</v>
      </c>
      <c r="B8570" s="261" t="s">
        <v>8875</v>
      </c>
      <c r="C8570" s="268" t="s">
        <v>347</v>
      </c>
      <c r="D8570" s="283">
        <v>784.88</v>
      </c>
    </row>
    <row r="8571" spans="1:4">
      <c r="A8571" s="268">
        <v>91313</v>
      </c>
      <c r="B8571" s="261" t="s">
        <v>8876</v>
      </c>
      <c r="C8571" s="268" t="s">
        <v>347</v>
      </c>
      <c r="D8571" s="283">
        <v>907.85</v>
      </c>
    </row>
    <row r="8572" spans="1:4">
      <c r="A8572" s="268">
        <v>91319</v>
      </c>
      <c r="B8572" s="261" t="s">
        <v>8877</v>
      </c>
      <c r="C8572" s="268" t="s">
        <v>347</v>
      </c>
      <c r="D8572" s="283">
        <v>794.19</v>
      </c>
    </row>
    <row r="8573" spans="1:4">
      <c r="A8573" s="268">
        <v>91314</v>
      </c>
      <c r="B8573" s="261" t="s">
        <v>8878</v>
      </c>
      <c r="C8573" s="268" t="s">
        <v>347</v>
      </c>
      <c r="D8573" s="283">
        <v>951.95</v>
      </c>
    </row>
    <row r="8574" spans="1:4">
      <c r="A8574" s="268">
        <v>91320</v>
      </c>
      <c r="B8574" s="261" t="s">
        <v>8879</v>
      </c>
      <c r="C8574" s="268" t="s">
        <v>347</v>
      </c>
      <c r="D8574" s="283">
        <v>817.74</v>
      </c>
    </row>
    <row r="8575" spans="1:4">
      <c r="A8575" s="268">
        <v>91315</v>
      </c>
      <c r="B8575" s="261" t="s">
        <v>8880</v>
      </c>
      <c r="C8575" s="268" t="s">
        <v>347</v>
      </c>
      <c r="D8575" s="283">
        <v>1022.33</v>
      </c>
    </row>
    <row r="8576" spans="1:4">
      <c r="A8576" s="268">
        <v>91321</v>
      </c>
      <c r="B8576" s="261" t="s">
        <v>8881</v>
      </c>
      <c r="C8576" s="268" t="s">
        <v>347</v>
      </c>
      <c r="D8576" s="283">
        <v>888.12</v>
      </c>
    </row>
    <row r="8577" spans="1:4">
      <c r="A8577" s="268">
        <v>90845</v>
      </c>
      <c r="B8577" s="261" t="s">
        <v>8882</v>
      </c>
      <c r="C8577" s="268" t="s">
        <v>347</v>
      </c>
      <c r="D8577" s="283">
        <v>1367.99</v>
      </c>
    </row>
    <row r="8578" spans="1:4">
      <c r="A8578" s="268">
        <v>90851</v>
      </c>
      <c r="B8578" s="261" t="s">
        <v>8883</v>
      </c>
      <c r="C8578" s="268" t="s">
        <v>347</v>
      </c>
      <c r="D8578" s="283">
        <v>1149.74</v>
      </c>
    </row>
    <row r="8579" spans="1:4">
      <c r="A8579" s="268">
        <v>90846</v>
      </c>
      <c r="B8579" s="261" t="s">
        <v>8884</v>
      </c>
      <c r="C8579" s="268" t="s">
        <v>347</v>
      </c>
      <c r="D8579" s="283">
        <v>1431.48</v>
      </c>
    </row>
    <row r="8580" spans="1:4">
      <c r="A8580" s="268">
        <v>90852</v>
      </c>
      <c r="B8580" s="261" t="s">
        <v>8885</v>
      </c>
      <c r="C8580" s="268" t="s">
        <v>347</v>
      </c>
      <c r="D8580" s="283">
        <v>1213.23</v>
      </c>
    </row>
    <row r="8581" spans="1:4">
      <c r="A8581" s="268">
        <v>91316</v>
      </c>
      <c r="B8581" s="261" t="s">
        <v>8886</v>
      </c>
      <c r="C8581" s="268" t="s">
        <v>347</v>
      </c>
      <c r="D8581" s="283">
        <v>1183.0899999999999</v>
      </c>
    </row>
    <row r="8582" spans="1:4">
      <c r="A8582" s="268">
        <v>91322</v>
      </c>
      <c r="B8582" s="261" t="s">
        <v>8887</v>
      </c>
      <c r="C8582" s="268" t="s">
        <v>347</v>
      </c>
      <c r="D8582" s="283">
        <v>1048.8800000000001</v>
      </c>
    </row>
    <row r="8583" spans="1:4">
      <c r="A8583" s="268">
        <v>91317</v>
      </c>
      <c r="B8583" s="261" t="s">
        <v>8888</v>
      </c>
      <c r="C8583" s="268" t="s">
        <v>347</v>
      </c>
      <c r="D8583" s="283">
        <v>1245.95</v>
      </c>
    </row>
    <row r="8584" spans="1:4">
      <c r="A8584" s="268">
        <v>91323</v>
      </c>
      <c r="B8584" s="261" t="s">
        <v>8889</v>
      </c>
      <c r="C8584" s="268" t="s">
        <v>347</v>
      </c>
      <c r="D8584" s="283">
        <v>1111.74</v>
      </c>
    </row>
    <row r="8585" spans="1:4">
      <c r="A8585" s="268">
        <v>100678</v>
      </c>
      <c r="B8585" s="261" t="s">
        <v>8890</v>
      </c>
      <c r="C8585" s="268" t="s">
        <v>347</v>
      </c>
      <c r="D8585" s="283">
        <v>1084.8399999999999</v>
      </c>
    </row>
    <row r="8586" spans="1:4">
      <c r="A8586" s="268">
        <v>91013</v>
      </c>
      <c r="B8586" s="261" t="s">
        <v>8891</v>
      </c>
      <c r="C8586" s="268" t="s">
        <v>347</v>
      </c>
      <c r="D8586" s="283">
        <v>893.86</v>
      </c>
    </row>
    <row r="8587" spans="1:4">
      <c r="A8587" s="268">
        <v>100680</v>
      </c>
      <c r="B8587" s="261" t="s">
        <v>8892</v>
      </c>
      <c r="C8587" s="268" t="s">
        <v>347</v>
      </c>
      <c r="D8587" s="283">
        <v>1095.22</v>
      </c>
    </row>
    <row r="8588" spans="1:4">
      <c r="A8588" s="268">
        <v>91014</v>
      </c>
      <c r="B8588" s="261" t="s">
        <v>8893</v>
      </c>
      <c r="C8588" s="268" t="s">
        <v>347</v>
      </c>
      <c r="D8588" s="283">
        <v>904.24</v>
      </c>
    </row>
    <row r="8589" spans="1:4">
      <c r="A8589" s="268">
        <v>100683</v>
      </c>
      <c r="B8589" s="261" t="s">
        <v>8894</v>
      </c>
      <c r="C8589" s="268" t="s">
        <v>347</v>
      </c>
      <c r="D8589" s="283">
        <v>1174.9100000000001</v>
      </c>
    </row>
    <row r="8590" spans="1:4">
      <c r="A8590" s="268">
        <v>91015</v>
      </c>
      <c r="B8590" s="261" t="s">
        <v>8895</v>
      </c>
      <c r="C8590" s="268" t="s">
        <v>347</v>
      </c>
      <c r="D8590" s="283">
        <v>956.66</v>
      </c>
    </row>
    <row r="8591" spans="1:4">
      <c r="A8591" s="268">
        <v>100685</v>
      </c>
      <c r="B8591" s="261" t="s">
        <v>8896</v>
      </c>
      <c r="C8591" s="268" t="s">
        <v>347</v>
      </c>
      <c r="D8591" s="283">
        <v>1216.1600000000001</v>
      </c>
    </row>
    <row r="8592" spans="1:4">
      <c r="A8592" s="268">
        <v>91016</v>
      </c>
      <c r="B8592" s="261" t="s">
        <v>8897</v>
      </c>
      <c r="C8592" s="268" t="s">
        <v>347</v>
      </c>
      <c r="D8592" s="283">
        <v>997.91</v>
      </c>
    </row>
    <row r="8593" spans="1:4">
      <c r="A8593" s="268">
        <v>100679</v>
      </c>
      <c r="B8593" s="261" t="s">
        <v>8898</v>
      </c>
      <c r="C8593" s="268" t="s">
        <v>347</v>
      </c>
      <c r="D8593" s="283">
        <v>927.42</v>
      </c>
    </row>
    <row r="8594" spans="1:4">
      <c r="A8594" s="268">
        <v>91324</v>
      </c>
      <c r="B8594" s="261" t="s">
        <v>8899</v>
      </c>
      <c r="C8594" s="268" t="s">
        <v>347</v>
      </c>
      <c r="D8594" s="283">
        <v>794.25</v>
      </c>
    </row>
    <row r="8595" spans="1:4">
      <c r="A8595" s="268">
        <v>100712</v>
      </c>
      <c r="B8595" s="261" t="s">
        <v>8900</v>
      </c>
      <c r="C8595" s="268" t="s">
        <v>347</v>
      </c>
      <c r="D8595" s="283">
        <v>917.67</v>
      </c>
    </row>
    <row r="8596" spans="1:4">
      <c r="A8596" s="268">
        <v>91325</v>
      </c>
      <c r="B8596" s="261" t="s">
        <v>8901</v>
      </c>
      <c r="C8596" s="268" t="s">
        <v>347</v>
      </c>
      <c r="D8596" s="283">
        <v>804.01</v>
      </c>
    </row>
    <row r="8597" spans="1:4">
      <c r="A8597" s="268">
        <v>100684</v>
      </c>
      <c r="B8597" s="261" t="s">
        <v>8902</v>
      </c>
      <c r="C8597" s="268" t="s">
        <v>347</v>
      </c>
      <c r="D8597" s="283">
        <v>990.01</v>
      </c>
    </row>
    <row r="8598" spans="1:4">
      <c r="A8598" s="268">
        <v>91326</v>
      </c>
      <c r="B8598" s="261" t="s">
        <v>8903</v>
      </c>
      <c r="C8598" s="268" t="s">
        <v>347</v>
      </c>
      <c r="D8598" s="283">
        <v>855.8</v>
      </c>
    </row>
    <row r="8599" spans="1:4">
      <c r="A8599" s="268">
        <v>91327</v>
      </c>
      <c r="B8599" s="261" t="s">
        <v>8904</v>
      </c>
      <c r="C8599" s="268" t="s">
        <v>347</v>
      </c>
      <c r="D8599" s="283">
        <v>896.42</v>
      </c>
    </row>
    <row r="8600" spans="1:4">
      <c r="A8600" s="268">
        <v>100686</v>
      </c>
      <c r="B8600" s="261" t="s">
        <v>8905</v>
      </c>
      <c r="C8600" s="268" t="s">
        <v>347</v>
      </c>
      <c r="D8600" s="283">
        <v>1030.6300000000001</v>
      </c>
    </row>
    <row r="8601" spans="1:4">
      <c r="A8601" s="268">
        <v>100693</v>
      </c>
      <c r="B8601" s="261" t="s">
        <v>8906</v>
      </c>
      <c r="C8601" s="268" t="s">
        <v>347</v>
      </c>
      <c r="D8601" s="283">
        <v>2353.4499999999998</v>
      </c>
    </row>
    <row r="8602" spans="1:4">
      <c r="A8602" s="268">
        <v>91336</v>
      </c>
      <c r="B8602" s="261" t="s">
        <v>8907</v>
      </c>
      <c r="C8602" s="268" t="s">
        <v>347</v>
      </c>
      <c r="D8602" s="283">
        <v>2135.1999999999998</v>
      </c>
    </row>
    <row r="8603" spans="1:4">
      <c r="A8603" s="268">
        <v>100694</v>
      </c>
      <c r="B8603" s="261" t="s">
        <v>8908</v>
      </c>
      <c r="C8603" s="268" t="s">
        <v>347</v>
      </c>
      <c r="D8603" s="283">
        <v>2168.5500000000002</v>
      </c>
    </row>
    <row r="8604" spans="1:4">
      <c r="A8604" s="268">
        <v>91337</v>
      </c>
      <c r="B8604" s="261" t="s">
        <v>8909</v>
      </c>
      <c r="C8604" s="268" t="s">
        <v>347</v>
      </c>
      <c r="D8604" s="283">
        <v>2034.34</v>
      </c>
    </row>
    <row r="8605" spans="1:4">
      <c r="A8605" s="268">
        <v>100691</v>
      </c>
      <c r="B8605" s="261" t="s">
        <v>8910</v>
      </c>
      <c r="C8605" s="268" t="s">
        <v>347</v>
      </c>
      <c r="D8605" s="283">
        <v>1905.67</v>
      </c>
    </row>
    <row r="8606" spans="1:4">
      <c r="A8606" s="268">
        <v>100692</v>
      </c>
      <c r="B8606" s="261" t="s">
        <v>8911</v>
      </c>
      <c r="C8606" s="268" t="s">
        <v>347</v>
      </c>
      <c r="D8606" s="283">
        <v>1720.77</v>
      </c>
    </row>
    <row r="8607" spans="1:4">
      <c r="A8607" s="268">
        <v>91334</v>
      </c>
      <c r="B8607" s="261" t="s">
        <v>8912</v>
      </c>
      <c r="C8607" s="268" t="s">
        <v>347</v>
      </c>
      <c r="D8607" s="283">
        <v>1687.42</v>
      </c>
    </row>
    <row r="8608" spans="1:4">
      <c r="A8608" s="268">
        <v>91335</v>
      </c>
      <c r="B8608" s="261" t="s">
        <v>8913</v>
      </c>
      <c r="C8608" s="268" t="s">
        <v>347</v>
      </c>
      <c r="D8608" s="283">
        <v>1586.56</v>
      </c>
    </row>
    <row r="8609" spans="1:4">
      <c r="A8609" s="268">
        <v>90788</v>
      </c>
      <c r="B8609" s="261" t="s">
        <v>8914</v>
      </c>
      <c r="C8609" s="268" t="s">
        <v>347</v>
      </c>
      <c r="D8609" s="283">
        <v>699.95</v>
      </c>
    </row>
    <row r="8610" spans="1:4">
      <c r="A8610" s="268">
        <v>90789</v>
      </c>
      <c r="B8610" s="261" t="s">
        <v>8915</v>
      </c>
      <c r="C8610" s="268" t="s">
        <v>347</v>
      </c>
      <c r="D8610" s="283">
        <v>701.19</v>
      </c>
    </row>
    <row r="8611" spans="1:4">
      <c r="A8611" s="268">
        <v>90790</v>
      </c>
      <c r="B8611" s="261" t="s">
        <v>8916</v>
      </c>
      <c r="C8611" s="268" t="s">
        <v>347</v>
      </c>
      <c r="D8611" s="283">
        <v>722.69</v>
      </c>
    </row>
    <row r="8612" spans="1:4">
      <c r="A8612" s="268">
        <v>100675</v>
      </c>
      <c r="B8612" s="261" t="s">
        <v>8917</v>
      </c>
      <c r="C8612" s="268" t="s">
        <v>347</v>
      </c>
      <c r="D8612" s="283">
        <v>784.61</v>
      </c>
    </row>
    <row r="8613" spans="1:4">
      <c r="A8613" s="268">
        <v>90794</v>
      </c>
      <c r="B8613" s="261" t="s">
        <v>8918</v>
      </c>
      <c r="C8613" s="268" t="s">
        <v>347</v>
      </c>
      <c r="D8613" s="283">
        <v>627.35</v>
      </c>
    </row>
    <row r="8614" spans="1:4">
      <c r="A8614" s="268">
        <v>90796</v>
      </c>
      <c r="B8614" s="261" t="s">
        <v>8919</v>
      </c>
      <c r="C8614" s="268" t="s">
        <v>347</v>
      </c>
      <c r="D8614" s="283">
        <v>636.71</v>
      </c>
    </row>
    <row r="8615" spans="1:4">
      <c r="A8615" s="268">
        <v>90797</v>
      </c>
      <c r="B8615" s="261" t="s">
        <v>8920</v>
      </c>
      <c r="C8615" s="268" t="s">
        <v>347</v>
      </c>
      <c r="D8615" s="283">
        <v>641.38</v>
      </c>
    </row>
    <row r="8616" spans="1:4">
      <c r="A8616" s="268">
        <v>90791</v>
      </c>
      <c r="B8616" s="261" t="s">
        <v>8921</v>
      </c>
      <c r="C8616" s="268" t="s">
        <v>347</v>
      </c>
      <c r="D8616" s="283">
        <v>849.21</v>
      </c>
    </row>
    <row r="8617" spans="1:4">
      <c r="A8617" s="268">
        <v>90793</v>
      </c>
      <c r="B8617" s="261" t="s">
        <v>8922</v>
      </c>
      <c r="C8617" s="268" t="s">
        <v>347</v>
      </c>
      <c r="D8617" s="283">
        <v>891.4</v>
      </c>
    </row>
    <row r="8618" spans="1:4">
      <c r="A8618" s="268">
        <v>90798</v>
      </c>
      <c r="B8618" s="261" t="s">
        <v>8923</v>
      </c>
      <c r="C8618" s="268" t="s">
        <v>347</v>
      </c>
      <c r="D8618" s="283">
        <v>922.39</v>
      </c>
    </row>
    <row r="8619" spans="1:4">
      <c r="A8619" s="268">
        <v>90799</v>
      </c>
      <c r="B8619" s="261" t="s">
        <v>8924</v>
      </c>
      <c r="C8619" s="268" t="s">
        <v>347</v>
      </c>
      <c r="D8619" s="283">
        <v>949.37</v>
      </c>
    </row>
    <row r="8620" spans="1:4">
      <c r="A8620" s="268">
        <v>100704</v>
      </c>
      <c r="B8620" s="261" t="s">
        <v>8925</v>
      </c>
      <c r="C8620" s="268" t="s">
        <v>347</v>
      </c>
      <c r="D8620" s="283">
        <v>82.2</v>
      </c>
    </row>
    <row r="8621" spans="1:4">
      <c r="A8621" s="268">
        <v>106141</v>
      </c>
      <c r="B8621" s="261" t="s">
        <v>8926</v>
      </c>
      <c r="C8621" s="268" t="s">
        <v>347</v>
      </c>
      <c r="D8621" s="283">
        <v>0</v>
      </c>
    </row>
    <row r="8622" spans="1:4">
      <c r="A8622" s="268">
        <v>106139</v>
      </c>
      <c r="B8622" s="261" t="s">
        <v>8927</v>
      </c>
      <c r="C8622" s="268" t="s">
        <v>347</v>
      </c>
      <c r="D8622" s="283">
        <v>0</v>
      </c>
    </row>
    <row r="8623" spans="1:4">
      <c r="A8623" s="268">
        <v>106140</v>
      </c>
      <c r="B8623" s="261" t="s">
        <v>8928</v>
      </c>
      <c r="C8623" s="268" t="s">
        <v>347</v>
      </c>
      <c r="D8623" s="283">
        <v>0</v>
      </c>
    </row>
    <row r="8624" spans="1:4">
      <c r="A8624" s="268">
        <v>90838</v>
      </c>
      <c r="B8624" s="261" t="s">
        <v>8929</v>
      </c>
      <c r="C8624" s="268" t="s">
        <v>347</v>
      </c>
      <c r="D8624" s="283">
        <v>1865.05</v>
      </c>
    </row>
    <row r="8625" spans="1:4">
      <c r="A8625" s="268">
        <v>94805</v>
      </c>
      <c r="B8625" s="261" t="s">
        <v>8930</v>
      </c>
      <c r="C8625" s="268" t="s">
        <v>347</v>
      </c>
      <c r="D8625" s="283">
        <v>709.6</v>
      </c>
    </row>
    <row r="8626" spans="1:4">
      <c r="A8626" s="268">
        <v>106145</v>
      </c>
      <c r="B8626" s="261" t="s">
        <v>8931</v>
      </c>
      <c r="C8626" s="268" t="s">
        <v>347</v>
      </c>
      <c r="D8626" s="283">
        <v>697.18</v>
      </c>
    </row>
    <row r="8627" spans="1:4">
      <c r="A8627" s="268">
        <v>106146</v>
      </c>
      <c r="B8627" s="261" t="s">
        <v>8932</v>
      </c>
      <c r="C8627" s="268" t="s">
        <v>347</v>
      </c>
      <c r="D8627" s="283">
        <v>856.7</v>
      </c>
    </row>
    <row r="8628" spans="1:4">
      <c r="A8628" s="268">
        <v>106148</v>
      </c>
      <c r="B8628" s="261" t="s">
        <v>8933</v>
      </c>
      <c r="C8628" s="268" t="s">
        <v>347</v>
      </c>
      <c r="D8628" s="283">
        <v>0</v>
      </c>
    </row>
    <row r="8629" spans="1:4">
      <c r="A8629" s="268">
        <v>100702</v>
      </c>
      <c r="B8629" s="261" t="s">
        <v>8934</v>
      </c>
      <c r="C8629" s="268" t="s">
        <v>147</v>
      </c>
      <c r="D8629" s="283">
        <v>397.74</v>
      </c>
    </row>
    <row r="8630" spans="1:4">
      <c r="A8630" s="268">
        <v>100701</v>
      </c>
      <c r="B8630" s="261" t="s">
        <v>8935</v>
      </c>
      <c r="C8630" s="268" t="s">
        <v>147</v>
      </c>
      <c r="D8630" s="283">
        <v>767.29</v>
      </c>
    </row>
    <row r="8631" spans="1:4">
      <c r="A8631" s="268">
        <v>100700</v>
      </c>
      <c r="B8631" s="261" t="s">
        <v>8936</v>
      </c>
      <c r="C8631" s="268" t="s">
        <v>347</v>
      </c>
      <c r="D8631" s="283">
        <v>832.12</v>
      </c>
    </row>
    <row r="8632" spans="1:4">
      <c r="A8632" s="268">
        <v>91295</v>
      </c>
      <c r="B8632" s="261" t="s">
        <v>8937</v>
      </c>
      <c r="C8632" s="268" t="s">
        <v>347</v>
      </c>
      <c r="D8632" s="283">
        <v>379.57</v>
      </c>
    </row>
    <row r="8633" spans="1:4">
      <c r="A8633" s="268">
        <v>91296</v>
      </c>
      <c r="B8633" s="261" t="s">
        <v>8938</v>
      </c>
      <c r="C8633" s="268" t="s">
        <v>347</v>
      </c>
      <c r="D8633" s="283">
        <v>402.48</v>
      </c>
    </row>
    <row r="8634" spans="1:4">
      <c r="A8634" s="268">
        <v>91297</v>
      </c>
      <c r="B8634" s="261" t="s">
        <v>8939</v>
      </c>
      <c r="C8634" s="268" t="s">
        <v>347</v>
      </c>
      <c r="D8634" s="283">
        <v>435.59</v>
      </c>
    </row>
    <row r="8635" spans="1:4">
      <c r="A8635" s="268">
        <v>90820</v>
      </c>
      <c r="B8635" s="261" t="s">
        <v>8940</v>
      </c>
      <c r="C8635" s="268" t="s">
        <v>347</v>
      </c>
      <c r="D8635" s="283">
        <v>362.08</v>
      </c>
    </row>
    <row r="8636" spans="1:4">
      <c r="A8636" s="268">
        <v>90821</v>
      </c>
      <c r="B8636" s="261" t="s">
        <v>8941</v>
      </c>
      <c r="C8636" s="268" t="s">
        <v>347</v>
      </c>
      <c r="D8636" s="283">
        <v>369.98</v>
      </c>
    </row>
    <row r="8637" spans="1:4">
      <c r="A8637" s="268">
        <v>90822</v>
      </c>
      <c r="B8637" s="261" t="s">
        <v>8942</v>
      </c>
      <c r="C8637" s="268" t="s">
        <v>347</v>
      </c>
      <c r="D8637" s="283">
        <v>392.12</v>
      </c>
    </row>
    <row r="8638" spans="1:4">
      <c r="A8638" s="268">
        <v>90823</v>
      </c>
      <c r="B8638" s="261" t="s">
        <v>8943</v>
      </c>
      <c r="C8638" s="268" t="s">
        <v>347</v>
      </c>
      <c r="D8638" s="283">
        <v>461.1</v>
      </c>
    </row>
    <row r="8639" spans="1:4">
      <c r="A8639" s="268">
        <v>90824</v>
      </c>
      <c r="B8639" s="261" t="s">
        <v>8944</v>
      </c>
      <c r="C8639" s="268" t="s">
        <v>347</v>
      </c>
      <c r="D8639" s="283">
        <v>623.26</v>
      </c>
    </row>
    <row r="8640" spans="1:4">
      <c r="A8640" s="268">
        <v>91009</v>
      </c>
      <c r="B8640" s="261" t="s">
        <v>8945</v>
      </c>
      <c r="C8640" s="268" t="s">
        <v>347</v>
      </c>
      <c r="D8640" s="283">
        <v>371.45</v>
      </c>
    </row>
    <row r="8641" spans="1:4">
      <c r="A8641" s="268">
        <v>91010</v>
      </c>
      <c r="B8641" s="261" t="s">
        <v>8946</v>
      </c>
      <c r="C8641" s="268" t="s">
        <v>347</v>
      </c>
      <c r="D8641" s="283">
        <v>379.8</v>
      </c>
    </row>
    <row r="8642" spans="1:4">
      <c r="A8642" s="268">
        <v>91011</v>
      </c>
      <c r="B8642" s="261" t="s">
        <v>8947</v>
      </c>
      <c r="C8642" s="268" t="s">
        <v>347</v>
      </c>
      <c r="D8642" s="283">
        <v>430.18</v>
      </c>
    </row>
    <row r="8643" spans="1:4">
      <c r="A8643" s="268">
        <v>91012</v>
      </c>
      <c r="B8643" s="261" t="s">
        <v>8948</v>
      </c>
      <c r="C8643" s="268" t="s">
        <v>347</v>
      </c>
      <c r="D8643" s="283">
        <v>469.4</v>
      </c>
    </row>
    <row r="8644" spans="1:4">
      <c r="A8644" s="268">
        <v>91298</v>
      </c>
      <c r="B8644" s="261" t="s">
        <v>8949</v>
      </c>
      <c r="C8644" s="268" t="s">
        <v>347</v>
      </c>
      <c r="D8644" s="283">
        <v>1160.94</v>
      </c>
    </row>
    <row r="8645" spans="1:4">
      <c r="A8645" s="268">
        <v>90825</v>
      </c>
      <c r="B8645" s="261" t="s">
        <v>8950</v>
      </c>
      <c r="C8645" s="268" t="s">
        <v>347</v>
      </c>
      <c r="D8645" s="283">
        <v>684.72</v>
      </c>
    </row>
    <row r="8646" spans="1:4">
      <c r="A8646" s="268">
        <v>91299</v>
      </c>
      <c r="B8646" s="261" t="s">
        <v>8951</v>
      </c>
      <c r="C8646" s="268" t="s">
        <v>347</v>
      </c>
      <c r="D8646" s="283">
        <v>1608.72</v>
      </c>
    </row>
    <row r="8647" spans="1:4">
      <c r="A8647" s="268">
        <v>91341</v>
      </c>
      <c r="B8647" s="261" t="s">
        <v>8952</v>
      </c>
      <c r="C8647" s="268" t="s">
        <v>147</v>
      </c>
      <c r="D8647" s="283">
        <v>588.51</v>
      </c>
    </row>
    <row r="8648" spans="1:4">
      <c r="A8648" s="268">
        <v>94806</v>
      </c>
      <c r="B8648" s="261" t="s">
        <v>8953</v>
      </c>
      <c r="C8648" s="268" t="s">
        <v>347</v>
      </c>
      <c r="D8648" s="283">
        <v>874.63</v>
      </c>
    </row>
    <row r="8649" spans="1:4">
      <c r="A8649" s="268">
        <v>94807</v>
      </c>
      <c r="B8649" s="261" t="s">
        <v>8954</v>
      </c>
      <c r="C8649" s="268" t="s">
        <v>347</v>
      </c>
      <c r="D8649" s="283">
        <v>797.91</v>
      </c>
    </row>
    <row r="8650" spans="1:4">
      <c r="A8650" s="268">
        <v>106142</v>
      </c>
      <c r="B8650" s="261" t="s">
        <v>8955</v>
      </c>
      <c r="C8650" s="268" t="s">
        <v>347</v>
      </c>
      <c r="D8650" s="283">
        <v>717.31</v>
      </c>
    </row>
    <row r="8651" spans="1:4">
      <c r="A8651" s="268">
        <v>106143</v>
      </c>
      <c r="B8651" s="261" t="s">
        <v>8956</v>
      </c>
      <c r="C8651" s="268" t="s">
        <v>347</v>
      </c>
      <c r="D8651" s="283">
        <v>739.07</v>
      </c>
    </row>
    <row r="8652" spans="1:4">
      <c r="A8652" s="268">
        <v>106144</v>
      </c>
      <c r="B8652" s="261" t="s">
        <v>8957</v>
      </c>
      <c r="C8652" s="268" t="s">
        <v>347</v>
      </c>
      <c r="D8652" s="283">
        <v>867.62</v>
      </c>
    </row>
    <row r="8653" spans="1:4">
      <c r="A8653" s="268">
        <v>100703</v>
      </c>
      <c r="B8653" s="261" t="s">
        <v>8958</v>
      </c>
      <c r="C8653" s="268" t="s">
        <v>347</v>
      </c>
      <c r="D8653" s="283">
        <v>34.81</v>
      </c>
    </row>
    <row r="8654" spans="1:4">
      <c r="A8654" s="268">
        <v>106147</v>
      </c>
      <c r="B8654" s="261" t="s">
        <v>8959</v>
      </c>
      <c r="C8654" s="268" t="s">
        <v>347</v>
      </c>
      <c r="D8654" s="283">
        <v>110.08</v>
      </c>
    </row>
    <row r="8655" spans="1:4">
      <c r="A8655" s="268">
        <v>100695</v>
      </c>
      <c r="B8655" s="261" t="s">
        <v>8960</v>
      </c>
      <c r="C8655" s="268" t="s">
        <v>347</v>
      </c>
      <c r="D8655" s="283">
        <v>77.37</v>
      </c>
    </row>
    <row r="8656" spans="1:4">
      <c r="A8656" s="268">
        <v>100696</v>
      </c>
      <c r="B8656" s="261" t="s">
        <v>8961</v>
      </c>
      <c r="C8656" s="268" t="s">
        <v>347</v>
      </c>
      <c r="D8656" s="283">
        <v>85.88</v>
      </c>
    </row>
    <row r="8657" spans="1:4">
      <c r="A8657" s="268">
        <v>100697</v>
      </c>
      <c r="B8657" s="261" t="s">
        <v>8962</v>
      </c>
      <c r="C8657" s="268" t="s">
        <v>347</v>
      </c>
      <c r="D8657" s="283">
        <v>94.37</v>
      </c>
    </row>
    <row r="8658" spans="1:4">
      <c r="A8658" s="268">
        <v>100698</v>
      </c>
      <c r="B8658" s="261" t="s">
        <v>8963</v>
      </c>
      <c r="C8658" s="268" t="s">
        <v>347</v>
      </c>
      <c r="D8658" s="283">
        <v>102.87</v>
      </c>
    </row>
    <row r="8659" spans="1:4">
      <c r="A8659" s="268">
        <v>100699</v>
      </c>
      <c r="B8659" s="261" t="s">
        <v>8964</v>
      </c>
      <c r="C8659" s="268" t="s">
        <v>347</v>
      </c>
      <c r="D8659" s="283">
        <v>123.29</v>
      </c>
    </row>
    <row r="8660" spans="1:4">
      <c r="A8660" s="268">
        <v>100705</v>
      </c>
      <c r="B8660" s="261" t="s">
        <v>8965</v>
      </c>
      <c r="C8660" s="268" t="s">
        <v>347</v>
      </c>
      <c r="D8660" s="283">
        <v>78.25</v>
      </c>
    </row>
    <row r="8661" spans="1:4">
      <c r="A8661" s="268">
        <v>101173</v>
      </c>
      <c r="B8661" s="261" t="s">
        <v>8966</v>
      </c>
      <c r="C8661" s="268" t="s">
        <v>111</v>
      </c>
      <c r="D8661" s="283">
        <v>63.17</v>
      </c>
    </row>
    <row r="8662" spans="1:4">
      <c r="A8662" s="268">
        <v>101174</v>
      </c>
      <c r="B8662" s="261" t="s">
        <v>8967</v>
      </c>
      <c r="C8662" s="268" t="s">
        <v>111</v>
      </c>
      <c r="D8662" s="283">
        <v>89.49</v>
      </c>
    </row>
    <row r="8663" spans="1:4">
      <c r="A8663" s="268">
        <v>101175</v>
      </c>
      <c r="B8663" s="261" t="s">
        <v>8968</v>
      </c>
      <c r="C8663" s="268" t="s">
        <v>111</v>
      </c>
      <c r="D8663" s="283">
        <v>122.27</v>
      </c>
    </row>
    <row r="8664" spans="1:4">
      <c r="A8664" s="268">
        <v>101176</v>
      </c>
      <c r="B8664" s="261" t="s">
        <v>8969</v>
      </c>
      <c r="C8664" s="268" t="s">
        <v>111</v>
      </c>
      <c r="D8664" s="283">
        <v>148.43</v>
      </c>
    </row>
    <row r="8665" spans="1:4">
      <c r="A8665" s="268">
        <v>101183</v>
      </c>
      <c r="B8665" s="261" t="s">
        <v>8970</v>
      </c>
      <c r="C8665" s="268" t="s">
        <v>111</v>
      </c>
      <c r="D8665" s="283">
        <v>0</v>
      </c>
    </row>
    <row r="8666" spans="1:4">
      <c r="A8666" s="268">
        <v>101184</v>
      </c>
      <c r="B8666" s="261" t="s">
        <v>8971</v>
      </c>
      <c r="C8666" s="268" t="s">
        <v>111</v>
      </c>
      <c r="D8666" s="283">
        <v>0</v>
      </c>
    </row>
    <row r="8667" spans="1:4">
      <c r="A8667" s="268">
        <v>101182</v>
      </c>
      <c r="B8667" s="261" t="s">
        <v>8972</v>
      </c>
      <c r="C8667" s="268" t="s">
        <v>111</v>
      </c>
      <c r="D8667" s="283">
        <v>0</v>
      </c>
    </row>
    <row r="8668" spans="1:4">
      <c r="A8668" s="268">
        <v>101185</v>
      </c>
      <c r="B8668" s="261" t="s">
        <v>8973</v>
      </c>
      <c r="C8668" s="268" t="s">
        <v>111</v>
      </c>
      <c r="D8668" s="283">
        <v>0</v>
      </c>
    </row>
    <row r="8669" spans="1:4">
      <c r="A8669" s="268">
        <v>101186</v>
      </c>
      <c r="B8669" s="261" t="s">
        <v>8974</v>
      </c>
      <c r="C8669" s="268" t="s">
        <v>111</v>
      </c>
      <c r="D8669" s="283">
        <v>0</v>
      </c>
    </row>
    <row r="8670" spans="1:4">
      <c r="A8670" s="268">
        <v>101187</v>
      </c>
      <c r="B8670" s="261" t="s">
        <v>8975</v>
      </c>
      <c r="C8670" s="268" t="s">
        <v>111</v>
      </c>
      <c r="D8670" s="283">
        <v>0</v>
      </c>
    </row>
    <row r="8671" spans="1:4">
      <c r="A8671" s="268">
        <v>101177</v>
      </c>
      <c r="B8671" s="261" t="s">
        <v>8976</v>
      </c>
      <c r="C8671" s="268" t="s">
        <v>111</v>
      </c>
      <c r="D8671" s="283">
        <v>0</v>
      </c>
    </row>
    <row r="8672" spans="1:4">
      <c r="A8672" s="268">
        <v>101178</v>
      </c>
      <c r="B8672" s="261" t="s">
        <v>8977</v>
      </c>
      <c r="C8672" s="268" t="s">
        <v>111</v>
      </c>
      <c r="D8672" s="283">
        <v>0</v>
      </c>
    </row>
    <row r="8673" spans="1:4">
      <c r="A8673" s="268">
        <v>101180</v>
      </c>
      <c r="B8673" s="261" t="s">
        <v>8978</v>
      </c>
      <c r="C8673" s="268" t="s">
        <v>111</v>
      </c>
      <c r="D8673" s="283">
        <v>0</v>
      </c>
    </row>
    <row r="8674" spans="1:4">
      <c r="A8674" s="268">
        <v>101179</v>
      </c>
      <c r="B8674" s="261" t="s">
        <v>8979</v>
      </c>
      <c r="C8674" s="268" t="s">
        <v>111</v>
      </c>
      <c r="D8674" s="283">
        <v>0</v>
      </c>
    </row>
    <row r="8675" spans="1:4">
      <c r="A8675" s="268">
        <v>101181</v>
      </c>
      <c r="B8675" s="261" t="s">
        <v>8980</v>
      </c>
      <c r="C8675" s="268" t="s">
        <v>111</v>
      </c>
      <c r="D8675" s="283">
        <v>0</v>
      </c>
    </row>
    <row r="8676" spans="1:4">
      <c r="A8676" s="268">
        <v>100899</v>
      </c>
      <c r="B8676" s="261" t="s">
        <v>8981</v>
      </c>
      <c r="C8676" s="268" t="s">
        <v>111</v>
      </c>
      <c r="D8676" s="283">
        <v>88.42</v>
      </c>
    </row>
    <row r="8677" spans="1:4">
      <c r="A8677" s="268">
        <v>100896</v>
      </c>
      <c r="B8677" s="261" t="s">
        <v>8982</v>
      </c>
      <c r="C8677" s="268" t="s">
        <v>111</v>
      </c>
      <c r="D8677" s="283">
        <v>62.43</v>
      </c>
    </row>
    <row r="8678" spans="1:4">
      <c r="A8678" s="268">
        <v>100897</v>
      </c>
      <c r="B8678" s="261" t="s">
        <v>8983</v>
      </c>
      <c r="C8678" s="268" t="s">
        <v>111</v>
      </c>
      <c r="D8678" s="283">
        <v>122.93</v>
      </c>
    </row>
    <row r="8679" spans="1:4">
      <c r="A8679" s="268">
        <v>100900</v>
      </c>
      <c r="B8679" s="261" t="s">
        <v>8984</v>
      </c>
      <c r="C8679" s="268" t="s">
        <v>111</v>
      </c>
      <c r="D8679" s="283">
        <v>275.08</v>
      </c>
    </row>
    <row r="8680" spans="1:4">
      <c r="A8680" s="268">
        <v>100898</v>
      </c>
      <c r="B8680" s="261" t="s">
        <v>8985</v>
      </c>
      <c r="C8680" s="268" t="s">
        <v>111</v>
      </c>
      <c r="D8680" s="283">
        <v>238.55</v>
      </c>
    </row>
    <row r="8681" spans="1:4">
      <c r="A8681" s="268">
        <v>100892</v>
      </c>
      <c r="B8681" s="261" t="s">
        <v>8986</v>
      </c>
      <c r="C8681" s="268" t="s">
        <v>152</v>
      </c>
      <c r="D8681" s="283">
        <v>12.39</v>
      </c>
    </row>
    <row r="8682" spans="1:4">
      <c r="A8682" s="268">
        <v>100893</v>
      </c>
      <c r="B8682" s="261" t="s">
        <v>8987</v>
      </c>
      <c r="C8682" s="268" t="s">
        <v>152</v>
      </c>
      <c r="D8682" s="283">
        <v>12.21</v>
      </c>
    </row>
    <row r="8683" spans="1:4">
      <c r="A8683" s="268">
        <v>100894</v>
      </c>
      <c r="B8683" s="261" t="s">
        <v>8988</v>
      </c>
      <c r="C8683" s="268" t="s">
        <v>152</v>
      </c>
      <c r="D8683" s="283">
        <v>12.08</v>
      </c>
    </row>
    <row r="8684" spans="1:4">
      <c r="A8684" s="268">
        <v>100889</v>
      </c>
      <c r="B8684" s="261" t="s">
        <v>8989</v>
      </c>
      <c r="C8684" s="268" t="s">
        <v>152</v>
      </c>
      <c r="D8684" s="283">
        <v>11.95</v>
      </c>
    </row>
    <row r="8685" spans="1:4">
      <c r="A8685" s="268">
        <v>100891</v>
      </c>
      <c r="B8685" s="261" t="s">
        <v>8990</v>
      </c>
      <c r="C8685" s="268" t="s">
        <v>152</v>
      </c>
      <c r="D8685" s="283">
        <v>0</v>
      </c>
    </row>
    <row r="8686" spans="1:4">
      <c r="A8686" s="268">
        <v>100890</v>
      </c>
      <c r="B8686" s="261" t="s">
        <v>8991</v>
      </c>
      <c r="C8686" s="268" t="s">
        <v>152</v>
      </c>
      <c r="D8686" s="283">
        <v>11.78</v>
      </c>
    </row>
    <row r="8687" spans="1:4">
      <c r="A8687" s="268">
        <v>100658</v>
      </c>
      <c r="B8687" s="261" t="s">
        <v>8992</v>
      </c>
      <c r="C8687" s="268" t="s">
        <v>111</v>
      </c>
      <c r="D8687" s="283">
        <v>366.61</v>
      </c>
    </row>
    <row r="8688" spans="1:4">
      <c r="A8688" s="268">
        <v>100657</v>
      </c>
      <c r="B8688" s="261" t="s">
        <v>8993</v>
      </c>
      <c r="C8688" s="268" t="s">
        <v>111</v>
      </c>
      <c r="D8688" s="283">
        <v>157</v>
      </c>
    </row>
    <row r="8689" spans="1:4">
      <c r="A8689" s="268">
        <v>100656</v>
      </c>
      <c r="B8689" s="261" t="s">
        <v>8994</v>
      </c>
      <c r="C8689" s="268" t="s">
        <v>111</v>
      </c>
      <c r="D8689" s="283">
        <v>121.07</v>
      </c>
    </row>
    <row r="8690" spans="1:4">
      <c r="A8690" s="268">
        <v>102649</v>
      </c>
      <c r="B8690" s="261" t="s">
        <v>8995</v>
      </c>
      <c r="C8690" s="268" t="s">
        <v>111</v>
      </c>
      <c r="D8690" s="283">
        <v>371.63</v>
      </c>
    </row>
    <row r="8691" spans="1:4">
      <c r="A8691" s="268">
        <v>102645</v>
      </c>
      <c r="B8691" s="261" t="s">
        <v>8996</v>
      </c>
      <c r="C8691" s="268" t="s">
        <v>111</v>
      </c>
      <c r="D8691" s="283">
        <v>255.74</v>
      </c>
    </row>
    <row r="8692" spans="1:4">
      <c r="A8692" s="268">
        <v>102650</v>
      </c>
      <c r="B8692" s="261" t="s">
        <v>8997</v>
      </c>
      <c r="C8692" s="268" t="s">
        <v>111</v>
      </c>
      <c r="D8692" s="283">
        <v>531.08000000000004</v>
      </c>
    </row>
    <row r="8693" spans="1:4">
      <c r="A8693" s="268">
        <v>102646</v>
      </c>
      <c r="B8693" s="261" t="s">
        <v>8998</v>
      </c>
      <c r="C8693" s="268" t="s">
        <v>111</v>
      </c>
      <c r="D8693" s="283">
        <v>386.14</v>
      </c>
    </row>
    <row r="8694" spans="1:4">
      <c r="A8694" s="268">
        <v>102651</v>
      </c>
      <c r="B8694" s="261" t="s">
        <v>8999</v>
      </c>
      <c r="C8694" s="268" t="s">
        <v>111</v>
      </c>
      <c r="D8694" s="283">
        <v>688.2</v>
      </c>
    </row>
    <row r="8695" spans="1:4">
      <c r="A8695" s="268">
        <v>102647</v>
      </c>
      <c r="B8695" s="261" t="s">
        <v>9000</v>
      </c>
      <c r="C8695" s="268" t="s">
        <v>111</v>
      </c>
      <c r="D8695" s="283">
        <v>505.93</v>
      </c>
    </row>
    <row r="8696" spans="1:4">
      <c r="A8696" s="268">
        <v>102652</v>
      </c>
      <c r="B8696" s="261" t="s">
        <v>9001</v>
      </c>
      <c r="C8696" s="268" t="s">
        <v>111</v>
      </c>
      <c r="D8696" s="283">
        <v>882.59</v>
      </c>
    </row>
    <row r="8697" spans="1:4">
      <c r="A8697" s="268">
        <v>102648</v>
      </c>
      <c r="B8697" s="261" t="s">
        <v>9002</v>
      </c>
      <c r="C8697" s="268" t="s">
        <v>111</v>
      </c>
      <c r="D8697" s="283">
        <v>668.72</v>
      </c>
    </row>
    <row r="8698" spans="1:4">
      <c r="A8698" s="268">
        <v>100651</v>
      </c>
      <c r="B8698" s="261" t="s">
        <v>9003</v>
      </c>
      <c r="C8698" s="268" t="s">
        <v>111</v>
      </c>
      <c r="D8698" s="283">
        <v>144.88</v>
      </c>
    </row>
    <row r="8699" spans="1:4">
      <c r="A8699" s="268">
        <v>100652</v>
      </c>
      <c r="B8699" s="261" t="s">
        <v>9004</v>
      </c>
      <c r="C8699" s="268" t="s">
        <v>111</v>
      </c>
      <c r="D8699" s="283">
        <v>276.27999999999997</v>
      </c>
    </row>
    <row r="8700" spans="1:4">
      <c r="A8700" s="268">
        <v>100653</v>
      </c>
      <c r="B8700" s="261" t="s">
        <v>9005</v>
      </c>
      <c r="C8700" s="268" t="s">
        <v>111</v>
      </c>
      <c r="D8700" s="283">
        <v>457.91</v>
      </c>
    </row>
    <row r="8701" spans="1:4">
      <c r="A8701" s="268">
        <v>100654</v>
      </c>
      <c r="B8701" s="261" t="s">
        <v>9006</v>
      </c>
      <c r="C8701" s="268" t="s">
        <v>111</v>
      </c>
      <c r="D8701" s="283">
        <v>607.16999999999996</v>
      </c>
    </row>
    <row r="8702" spans="1:4">
      <c r="A8702" s="268">
        <v>100655</v>
      </c>
      <c r="B8702" s="261" t="s">
        <v>9007</v>
      </c>
      <c r="C8702" s="268" t="s">
        <v>111</v>
      </c>
      <c r="D8702" s="283">
        <v>706.79</v>
      </c>
    </row>
    <row r="8703" spans="1:4">
      <c r="A8703" s="268">
        <v>100364</v>
      </c>
      <c r="B8703" s="261" t="s">
        <v>9008</v>
      </c>
      <c r="C8703" s="268" t="s">
        <v>347</v>
      </c>
      <c r="D8703" s="283">
        <v>3416.35</v>
      </c>
    </row>
    <row r="8704" spans="1:4">
      <c r="A8704" s="268">
        <v>100374</v>
      </c>
      <c r="B8704" s="261" t="s">
        <v>9009</v>
      </c>
      <c r="C8704" s="268" t="s">
        <v>347</v>
      </c>
      <c r="D8704" s="283">
        <v>3181.47</v>
      </c>
    </row>
    <row r="8705" spans="1:4">
      <c r="A8705" s="268">
        <v>100365</v>
      </c>
      <c r="B8705" s="261" t="s">
        <v>9010</v>
      </c>
      <c r="C8705" s="268" t="s">
        <v>347</v>
      </c>
      <c r="D8705" s="283">
        <v>3941.39</v>
      </c>
    </row>
    <row r="8706" spans="1:4">
      <c r="A8706" s="268">
        <v>100375</v>
      </c>
      <c r="B8706" s="261" t="s">
        <v>9011</v>
      </c>
      <c r="C8706" s="268" t="s">
        <v>347</v>
      </c>
      <c r="D8706" s="283">
        <v>3600.34</v>
      </c>
    </row>
    <row r="8707" spans="1:4">
      <c r="A8707" s="268">
        <v>100366</v>
      </c>
      <c r="B8707" s="261" t="s">
        <v>9012</v>
      </c>
      <c r="C8707" s="268" t="s">
        <v>347</v>
      </c>
      <c r="D8707" s="283">
        <v>4199.8599999999997</v>
      </c>
    </row>
    <row r="8708" spans="1:4">
      <c r="A8708" s="268">
        <v>100376</v>
      </c>
      <c r="B8708" s="261" t="s">
        <v>9013</v>
      </c>
      <c r="C8708" s="268" t="s">
        <v>347</v>
      </c>
      <c r="D8708" s="283">
        <v>3703.47</v>
      </c>
    </row>
    <row r="8709" spans="1:4">
      <c r="A8709" s="268">
        <v>100357</v>
      </c>
      <c r="B8709" s="261" t="s">
        <v>9014</v>
      </c>
      <c r="C8709" s="268" t="s">
        <v>347</v>
      </c>
      <c r="D8709" s="283">
        <v>1127.3699999999999</v>
      </c>
    </row>
    <row r="8710" spans="1:4">
      <c r="A8710" s="268">
        <v>100367</v>
      </c>
      <c r="B8710" s="261" t="s">
        <v>9015</v>
      </c>
      <c r="C8710" s="268" t="s">
        <v>347</v>
      </c>
      <c r="D8710" s="283">
        <v>1094.17</v>
      </c>
    </row>
    <row r="8711" spans="1:4">
      <c r="A8711" s="268">
        <v>100358</v>
      </c>
      <c r="B8711" s="261" t="s">
        <v>9016</v>
      </c>
      <c r="C8711" s="268" t="s">
        <v>347</v>
      </c>
      <c r="D8711" s="283">
        <v>1558.05</v>
      </c>
    </row>
    <row r="8712" spans="1:4">
      <c r="A8712" s="268">
        <v>100368</v>
      </c>
      <c r="B8712" s="261" t="s">
        <v>9017</v>
      </c>
      <c r="C8712" s="268" t="s">
        <v>347</v>
      </c>
      <c r="D8712" s="283">
        <v>1516.83</v>
      </c>
    </row>
    <row r="8713" spans="1:4">
      <c r="A8713" s="268">
        <v>100359</v>
      </c>
      <c r="B8713" s="261" t="s">
        <v>9018</v>
      </c>
      <c r="C8713" s="268" t="s">
        <v>347</v>
      </c>
      <c r="D8713" s="283">
        <v>1638.37</v>
      </c>
    </row>
    <row r="8714" spans="1:4">
      <c r="A8714" s="268">
        <v>100369</v>
      </c>
      <c r="B8714" s="261" t="s">
        <v>9019</v>
      </c>
      <c r="C8714" s="268" t="s">
        <v>347</v>
      </c>
      <c r="D8714" s="283">
        <v>1596.35</v>
      </c>
    </row>
    <row r="8715" spans="1:4">
      <c r="A8715" s="268">
        <v>100360</v>
      </c>
      <c r="B8715" s="261" t="s">
        <v>9020</v>
      </c>
      <c r="C8715" s="268" t="s">
        <v>347</v>
      </c>
      <c r="D8715" s="283">
        <v>1826.79</v>
      </c>
    </row>
    <row r="8716" spans="1:4">
      <c r="A8716" s="268">
        <v>100370</v>
      </c>
      <c r="B8716" s="261" t="s">
        <v>9021</v>
      </c>
      <c r="C8716" s="268" t="s">
        <v>347</v>
      </c>
      <c r="D8716" s="283">
        <v>1901.56</v>
      </c>
    </row>
    <row r="8717" spans="1:4">
      <c r="A8717" s="268">
        <v>100361</v>
      </c>
      <c r="B8717" s="261" t="s">
        <v>9022</v>
      </c>
      <c r="C8717" s="268" t="s">
        <v>347</v>
      </c>
      <c r="D8717" s="283">
        <v>2291.62</v>
      </c>
    </row>
    <row r="8718" spans="1:4">
      <c r="A8718" s="268">
        <v>100371</v>
      </c>
      <c r="B8718" s="261" t="s">
        <v>9023</v>
      </c>
      <c r="C8718" s="268" t="s">
        <v>347</v>
      </c>
      <c r="D8718" s="283">
        <v>2184.6999999999998</v>
      </c>
    </row>
    <row r="8719" spans="1:4">
      <c r="A8719" s="268">
        <v>100362</v>
      </c>
      <c r="B8719" s="261" t="s">
        <v>9024</v>
      </c>
      <c r="C8719" s="268" t="s">
        <v>347</v>
      </c>
      <c r="D8719" s="283">
        <v>3040.76</v>
      </c>
    </row>
    <row r="8720" spans="1:4">
      <c r="A8720" s="268">
        <v>100372</v>
      </c>
      <c r="B8720" s="261" t="s">
        <v>9025</v>
      </c>
      <c r="C8720" s="268" t="s">
        <v>347</v>
      </c>
      <c r="D8720" s="283">
        <v>2860.82</v>
      </c>
    </row>
    <row r="8721" spans="1:4">
      <c r="A8721" s="268">
        <v>100363</v>
      </c>
      <c r="B8721" s="261" t="s">
        <v>9026</v>
      </c>
      <c r="C8721" s="268" t="s">
        <v>347</v>
      </c>
      <c r="D8721" s="283">
        <v>3140.5</v>
      </c>
    </row>
    <row r="8722" spans="1:4">
      <c r="A8722" s="268">
        <v>100373</v>
      </c>
      <c r="B8722" s="261" t="s">
        <v>9027</v>
      </c>
      <c r="C8722" s="268" t="s">
        <v>347</v>
      </c>
      <c r="D8722" s="283">
        <v>2957.23</v>
      </c>
    </row>
    <row r="8723" spans="1:4">
      <c r="A8723" s="268">
        <v>106154</v>
      </c>
      <c r="B8723" s="261" t="s">
        <v>9028</v>
      </c>
      <c r="C8723" s="268" t="s">
        <v>147</v>
      </c>
      <c r="D8723" s="283">
        <v>0</v>
      </c>
    </row>
    <row r="8724" spans="1:4">
      <c r="A8724" s="268">
        <v>106153</v>
      </c>
      <c r="B8724" s="261" t="s">
        <v>9029</v>
      </c>
      <c r="C8724" s="268" t="s">
        <v>147</v>
      </c>
      <c r="D8724" s="283">
        <v>0</v>
      </c>
    </row>
    <row r="8725" spans="1:4">
      <c r="A8725" s="268">
        <v>106152</v>
      </c>
      <c r="B8725" s="261" t="s">
        <v>9030</v>
      </c>
      <c r="C8725" s="268" t="s">
        <v>147</v>
      </c>
      <c r="D8725" s="283">
        <v>0</v>
      </c>
    </row>
    <row r="8726" spans="1:4">
      <c r="A8726" s="268">
        <v>106157</v>
      </c>
      <c r="B8726" s="261" t="s">
        <v>9031</v>
      </c>
      <c r="C8726" s="268" t="s">
        <v>147</v>
      </c>
      <c r="D8726" s="283">
        <v>0</v>
      </c>
    </row>
    <row r="8727" spans="1:4">
      <c r="A8727" s="268">
        <v>106156</v>
      </c>
      <c r="B8727" s="261" t="s">
        <v>9032</v>
      </c>
      <c r="C8727" s="268" t="s">
        <v>147</v>
      </c>
      <c r="D8727" s="283">
        <v>0</v>
      </c>
    </row>
    <row r="8728" spans="1:4">
      <c r="A8728" s="268">
        <v>106155</v>
      </c>
      <c r="B8728" s="261" t="s">
        <v>9033</v>
      </c>
      <c r="C8728" s="268" t="s">
        <v>147</v>
      </c>
      <c r="D8728" s="283">
        <v>0</v>
      </c>
    </row>
    <row r="8729" spans="1:4">
      <c r="A8729" s="268">
        <v>106160</v>
      </c>
      <c r="B8729" s="261" t="s">
        <v>9034</v>
      </c>
      <c r="C8729" s="268" t="s">
        <v>147</v>
      </c>
      <c r="D8729" s="283">
        <v>0</v>
      </c>
    </row>
    <row r="8730" spans="1:4">
      <c r="A8730" s="268">
        <v>106159</v>
      </c>
      <c r="B8730" s="261" t="s">
        <v>9035</v>
      </c>
      <c r="C8730" s="268" t="s">
        <v>147</v>
      </c>
      <c r="D8730" s="283">
        <v>0</v>
      </c>
    </row>
    <row r="8731" spans="1:4">
      <c r="A8731" s="268">
        <v>106158</v>
      </c>
      <c r="B8731" s="261" t="s">
        <v>9036</v>
      </c>
      <c r="C8731" s="268" t="s">
        <v>147</v>
      </c>
      <c r="D8731" s="283">
        <v>0</v>
      </c>
    </row>
    <row r="8732" spans="1:4">
      <c r="A8732" s="268">
        <v>106163</v>
      </c>
      <c r="B8732" s="261" t="s">
        <v>9037</v>
      </c>
      <c r="C8732" s="268" t="s">
        <v>147</v>
      </c>
      <c r="D8732" s="283">
        <v>0</v>
      </c>
    </row>
    <row r="8733" spans="1:4">
      <c r="A8733" s="268">
        <v>106162</v>
      </c>
      <c r="B8733" s="261" t="s">
        <v>9038</v>
      </c>
      <c r="C8733" s="268" t="s">
        <v>147</v>
      </c>
      <c r="D8733" s="283">
        <v>0</v>
      </c>
    </row>
    <row r="8734" spans="1:4">
      <c r="A8734" s="268">
        <v>106161</v>
      </c>
      <c r="B8734" s="261" t="s">
        <v>9039</v>
      </c>
      <c r="C8734" s="268" t="s">
        <v>147</v>
      </c>
      <c r="D8734" s="283">
        <v>0</v>
      </c>
    </row>
    <row r="8735" spans="1:4">
      <c r="A8735" s="268">
        <v>100381</v>
      </c>
      <c r="B8735" s="261" t="s">
        <v>9040</v>
      </c>
      <c r="C8735" s="268" t="s">
        <v>147</v>
      </c>
      <c r="D8735" s="283">
        <v>63.71</v>
      </c>
    </row>
    <row r="8736" spans="1:4">
      <c r="A8736" s="268">
        <v>100380</v>
      </c>
      <c r="B8736" s="261" t="s">
        <v>9041</v>
      </c>
      <c r="C8736" s="268" t="s">
        <v>147</v>
      </c>
      <c r="D8736" s="283">
        <v>55.82</v>
      </c>
    </row>
    <row r="8737" spans="1:4">
      <c r="A8737" s="268">
        <v>100379</v>
      </c>
      <c r="B8737" s="261" t="s">
        <v>9042</v>
      </c>
      <c r="C8737" s="268" t="s">
        <v>147</v>
      </c>
      <c r="D8737" s="283">
        <v>42.08</v>
      </c>
    </row>
    <row r="8738" spans="1:4">
      <c r="A8738" s="268">
        <v>100384</v>
      </c>
      <c r="B8738" s="261" t="s">
        <v>9043</v>
      </c>
      <c r="C8738" s="268" t="s">
        <v>147</v>
      </c>
      <c r="D8738" s="283">
        <v>30.11</v>
      </c>
    </row>
    <row r="8739" spans="1:4">
      <c r="A8739" s="268">
        <v>100383</v>
      </c>
      <c r="B8739" s="261" t="s">
        <v>9044</v>
      </c>
      <c r="C8739" s="268" t="s">
        <v>147</v>
      </c>
      <c r="D8739" s="283">
        <v>27.98</v>
      </c>
    </row>
    <row r="8740" spans="1:4">
      <c r="A8740" s="268">
        <v>100382</v>
      </c>
      <c r="B8740" s="261" t="s">
        <v>9045</v>
      </c>
      <c r="C8740" s="268" t="s">
        <v>147</v>
      </c>
      <c r="D8740" s="283">
        <v>26.04</v>
      </c>
    </row>
    <row r="8741" spans="1:4">
      <c r="A8741" s="268">
        <v>100387</v>
      </c>
      <c r="B8741" s="261" t="s">
        <v>9046</v>
      </c>
      <c r="C8741" s="268" t="s">
        <v>147</v>
      </c>
      <c r="D8741" s="283">
        <v>60.38</v>
      </c>
    </row>
    <row r="8742" spans="1:4">
      <c r="A8742" s="268">
        <v>100386</v>
      </c>
      <c r="B8742" s="261" t="s">
        <v>9047</v>
      </c>
      <c r="C8742" s="268" t="s">
        <v>147</v>
      </c>
      <c r="D8742" s="283">
        <v>48.37</v>
      </c>
    </row>
    <row r="8743" spans="1:4">
      <c r="A8743" s="268">
        <v>100385</v>
      </c>
      <c r="B8743" s="261" t="s">
        <v>9048</v>
      </c>
      <c r="C8743" s="268" t="s">
        <v>147</v>
      </c>
      <c r="D8743" s="283">
        <v>37.61</v>
      </c>
    </row>
    <row r="8744" spans="1:4">
      <c r="A8744" s="268">
        <v>100377</v>
      </c>
      <c r="B8744" s="261" t="s">
        <v>9049</v>
      </c>
      <c r="C8744" s="268" t="s">
        <v>152</v>
      </c>
      <c r="D8744" s="283">
        <v>13.17</v>
      </c>
    </row>
    <row r="8745" spans="1:4">
      <c r="A8745" s="268">
        <v>100378</v>
      </c>
      <c r="B8745" s="261" t="s">
        <v>9050</v>
      </c>
      <c r="C8745" s="268" t="s">
        <v>152</v>
      </c>
      <c r="D8745" s="283">
        <v>11.81</v>
      </c>
    </row>
    <row r="8746" spans="1:4">
      <c r="A8746" s="268">
        <v>92596</v>
      </c>
      <c r="B8746" s="261" t="s">
        <v>9051</v>
      </c>
      <c r="C8746" s="268" t="s">
        <v>347</v>
      </c>
      <c r="D8746" s="283">
        <v>2005.46</v>
      </c>
    </row>
    <row r="8747" spans="1:4">
      <c r="A8747" s="268">
        <v>92616</v>
      </c>
      <c r="B8747" s="261" t="s">
        <v>9052</v>
      </c>
      <c r="C8747" s="268" t="s">
        <v>347</v>
      </c>
      <c r="D8747" s="283">
        <v>1841.19</v>
      </c>
    </row>
    <row r="8748" spans="1:4">
      <c r="A8748" s="268">
        <v>92598</v>
      </c>
      <c r="B8748" s="261" t="s">
        <v>9053</v>
      </c>
      <c r="C8748" s="268" t="s">
        <v>347</v>
      </c>
      <c r="D8748" s="283">
        <v>2147.5300000000002</v>
      </c>
    </row>
    <row r="8749" spans="1:4">
      <c r="A8749" s="268">
        <v>92618</v>
      </c>
      <c r="B8749" s="261" t="s">
        <v>9054</v>
      </c>
      <c r="C8749" s="268" t="s">
        <v>347</v>
      </c>
      <c r="D8749" s="283">
        <v>2020.63</v>
      </c>
    </row>
    <row r="8750" spans="1:4">
      <c r="A8750" s="268">
        <v>92600</v>
      </c>
      <c r="B8750" s="261" t="s">
        <v>9055</v>
      </c>
      <c r="C8750" s="268" t="s">
        <v>347</v>
      </c>
      <c r="D8750" s="283">
        <v>2292.16</v>
      </c>
    </row>
    <row r="8751" spans="1:4">
      <c r="A8751" s="268">
        <v>92620</v>
      </c>
      <c r="B8751" s="261" t="s">
        <v>9056</v>
      </c>
      <c r="C8751" s="268" t="s">
        <v>347</v>
      </c>
      <c r="D8751" s="283">
        <v>2100.79</v>
      </c>
    </row>
    <row r="8752" spans="1:4">
      <c r="A8752" s="268">
        <v>92582</v>
      </c>
      <c r="B8752" s="261" t="s">
        <v>9057</v>
      </c>
      <c r="C8752" s="268" t="s">
        <v>347</v>
      </c>
      <c r="D8752" s="283">
        <v>633.80999999999995</v>
      </c>
    </row>
    <row r="8753" spans="1:4">
      <c r="A8753" s="268">
        <v>92602</v>
      </c>
      <c r="B8753" s="261" t="s">
        <v>9058</v>
      </c>
      <c r="C8753" s="268" t="s">
        <v>347</v>
      </c>
      <c r="D8753" s="283">
        <v>612.22</v>
      </c>
    </row>
    <row r="8754" spans="1:4">
      <c r="A8754" s="268">
        <v>92584</v>
      </c>
      <c r="B8754" s="261" t="s">
        <v>9059</v>
      </c>
      <c r="C8754" s="268" t="s">
        <v>347</v>
      </c>
      <c r="D8754" s="283">
        <v>757.04</v>
      </c>
    </row>
    <row r="8755" spans="1:4">
      <c r="A8755" s="268">
        <v>92604</v>
      </c>
      <c r="B8755" s="261" t="s">
        <v>9060</v>
      </c>
      <c r="C8755" s="268" t="s">
        <v>347</v>
      </c>
      <c r="D8755" s="283">
        <v>726.83</v>
      </c>
    </row>
    <row r="8756" spans="1:4">
      <c r="A8756" s="268">
        <v>92586</v>
      </c>
      <c r="B8756" s="261" t="s">
        <v>9061</v>
      </c>
      <c r="C8756" s="268" t="s">
        <v>347</v>
      </c>
      <c r="D8756" s="283">
        <v>876.76</v>
      </c>
    </row>
    <row r="8757" spans="1:4">
      <c r="A8757" s="268">
        <v>92606</v>
      </c>
      <c r="B8757" s="261" t="s">
        <v>9062</v>
      </c>
      <c r="C8757" s="268" t="s">
        <v>347</v>
      </c>
      <c r="D8757" s="283">
        <v>842.06</v>
      </c>
    </row>
    <row r="8758" spans="1:4">
      <c r="A8758" s="268">
        <v>92588</v>
      </c>
      <c r="B8758" s="261" t="s">
        <v>9063</v>
      </c>
      <c r="C8758" s="268" t="s">
        <v>347</v>
      </c>
      <c r="D8758" s="283">
        <v>1160.96</v>
      </c>
    </row>
    <row r="8759" spans="1:4">
      <c r="A8759" s="268">
        <v>92608</v>
      </c>
      <c r="B8759" s="261" t="s">
        <v>9064</v>
      </c>
      <c r="C8759" s="268" t="s">
        <v>347</v>
      </c>
      <c r="D8759" s="283">
        <v>1096.8499999999999</v>
      </c>
    </row>
    <row r="8760" spans="1:4">
      <c r="A8760" s="268">
        <v>92590</v>
      </c>
      <c r="B8760" s="261" t="s">
        <v>9065</v>
      </c>
      <c r="C8760" s="268" t="s">
        <v>347</v>
      </c>
      <c r="D8760" s="283">
        <v>1292.5</v>
      </c>
    </row>
    <row r="8761" spans="1:4">
      <c r="A8761" s="268">
        <v>92610</v>
      </c>
      <c r="B8761" s="261" t="s">
        <v>9066</v>
      </c>
      <c r="C8761" s="268" t="s">
        <v>347</v>
      </c>
      <c r="D8761" s="283">
        <v>1219.77</v>
      </c>
    </row>
    <row r="8762" spans="1:4">
      <c r="A8762" s="268">
        <v>92592</v>
      </c>
      <c r="B8762" s="261" t="s">
        <v>9067</v>
      </c>
      <c r="C8762" s="268" t="s">
        <v>347</v>
      </c>
      <c r="D8762" s="283">
        <v>1487.15</v>
      </c>
    </row>
    <row r="8763" spans="1:4">
      <c r="A8763" s="268">
        <v>92612</v>
      </c>
      <c r="B8763" s="261" t="s">
        <v>9068</v>
      </c>
      <c r="C8763" s="268" t="s">
        <v>347</v>
      </c>
      <c r="D8763" s="283">
        <v>1425.53</v>
      </c>
    </row>
    <row r="8764" spans="1:4">
      <c r="A8764" s="268">
        <v>92594</v>
      </c>
      <c r="B8764" s="261" t="s">
        <v>9069</v>
      </c>
      <c r="C8764" s="268" t="s">
        <v>347</v>
      </c>
      <c r="D8764" s="283">
        <v>1740.53</v>
      </c>
    </row>
    <row r="8765" spans="1:4">
      <c r="A8765" s="268">
        <v>92614</v>
      </c>
      <c r="B8765" s="261" t="s">
        <v>9070</v>
      </c>
      <c r="C8765" s="268" t="s">
        <v>347</v>
      </c>
      <c r="D8765" s="283">
        <v>1605.78</v>
      </c>
    </row>
    <row r="8766" spans="1:4">
      <c r="A8766" s="268">
        <v>92552</v>
      </c>
      <c r="B8766" s="261" t="s">
        <v>9071</v>
      </c>
      <c r="C8766" s="268" t="s">
        <v>347</v>
      </c>
      <c r="D8766" s="283">
        <v>2820.97</v>
      </c>
    </row>
    <row r="8767" spans="1:4">
      <c r="A8767" s="268">
        <v>92562</v>
      </c>
      <c r="B8767" s="261" t="s">
        <v>9072</v>
      </c>
      <c r="C8767" s="268" t="s">
        <v>347</v>
      </c>
      <c r="D8767" s="283">
        <v>2747.93</v>
      </c>
    </row>
    <row r="8768" spans="1:4">
      <c r="A8768" s="268">
        <v>92553</v>
      </c>
      <c r="B8768" s="261" t="s">
        <v>9073</v>
      </c>
      <c r="C8768" s="268" t="s">
        <v>347</v>
      </c>
      <c r="D8768" s="283">
        <v>3254.29</v>
      </c>
    </row>
    <row r="8769" spans="1:4">
      <c r="A8769" s="268">
        <v>92563</v>
      </c>
      <c r="B8769" s="261" t="s">
        <v>9074</v>
      </c>
      <c r="C8769" s="268" t="s">
        <v>347</v>
      </c>
      <c r="D8769" s="283">
        <v>3178.37</v>
      </c>
    </row>
    <row r="8770" spans="1:4">
      <c r="A8770" s="268">
        <v>92554</v>
      </c>
      <c r="B8770" s="261" t="s">
        <v>9075</v>
      </c>
      <c r="C8770" s="268" t="s">
        <v>347</v>
      </c>
      <c r="D8770" s="283">
        <v>3368.99</v>
      </c>
    </row>
    <row r="8771" spans="1:4">
      <c r="A8771" s="268">
        <v>92564</v>
      </c>
      <c r="B8771" s="261" t="s">
        <v>9076</v>
      </c>
      <c r="C8771" s="268" t="s">
        <v>347</v>
      </c>
      <c r="D8771" s="283">
        <v>3276</v>
      </c>
    </row>
    <row r="8772" spans="1:4">
      <c r="A8772" s="268">
        <v>92545</v>
      </c>
      <c r="B8772" s="261" t="s">
        <v>9077</v>
      </c>
      <c r="C8772" s="268" t="s">
        <v>347</v>
      </c>
      <c r="D8772" s="283">
        <v>1065.69</v>
      </c>
    </row>
    <row r="8773" spans="1:4">
      <c r="A8773" s="268">
        <v>92555</v>
      </c>
      <c r="B8773" s="261" t="s">
        <v>9078</v>
      </c>
      <c r="C8773" s="268" t="s">
        <v>347</v>
      </c>
      <c r="D8773" s="283">
        <v>1063.26</v>
      </c>
    </row>
    <row r="8774" spans="1:4">
      <c r="A8774" s="268">
        <v>92546</v>
      </c>
      <c r="B8774" s="261" t="s">
        <v>9079</v>
      </c>
      <c r="C8774" s="268" t="s">
        <v>347</v>
      </c>
      <c r="D8774" s="283">
        <v>1345.43</v>
      </c>
    </row>
    <row r="8775" spans="1:4">
      <c r="A8775" s="268">
        <v>92556</v>
      </c>
      <c r="B8775" s="261" t="s">
        <v>9080</v>
      </c>
      <c r="C8775" s="268" t="s">
        <v>347</v>
      </c>
      <c r="D8775" s="283">
        <v>1315.23</v>
      </c>
    </row>
    <row r="8776" spans="1:4">
      <c r="A8776" s="268">
        <v>92547</v>
      </c>
      <c r="B8776" s="261" t="s">
        <v>9081</v>
      </c>
      <c r="C8776" s="268" t="s">
        <v>347</v>
      </c>
      <c r="D8776" s="283">
        <v>1423.01</v>
      </c>
    </row>
    <row r="8777" spans="1:4">
      <c r="A8777" s="268">
        <v>92557</v>
      </c>
      <c r="B8777" s="261" t="s">
        <v>9082</v>
      </c>
      <c r="C8777" s="268" t="s">
        <v>347</v>
      </c>
      <c r="D8777" s="283">
        <v>1391.99</v>
      </c>
    </row>
    <row r="8778" spans="1:4">
      <c r="A8778" s="268">
        <v>92548</v>
      </c>
      <c r="B8778" s="261" t="s">
        <v>9083</v>
      </c>
      <c r="C8778" s="268" t="s">
        <v>347</v>
      </c>
      <c r="D8778" s="283">
        <v>1594.36</v>
      </c>
    </row>
    <row r="8779" spans="1:4">
      <c r="A8779" s="268">
        <v>92558</v>
      </c>
      <c r="B8779" s="261" t="s">
        <v>9084</v>
      </c>
      <c r="C8779" s="268" t="s">
        <v>347</v>
      </c>
      <c r="D8779" s="283">
        <v>1574.11</v>
      </c>
    </row>
    <row r="8780" spans="1:4">
      <c r="A8780" s="268">
        <v>92549</v>
      </c>
      <c r="B8780" s="261" t="s">
        <v>9085</v>
      </c>
      <c r="C8780" s="268" t="s">
        <v>347</v>
      </c>
      <c r="D8780" s="283">
        <v>2018.49</v>
      </c>
    </row>
    <row r="8781" spans="1:4">
      <c r="A8781" s="268">
        <v>92559</v>
      </c>
      <c r="B8781" s="261" t="s">
        <v>9086</v>
      </c>
      <c r="C8781" s="268" t="s">
        <v>347</v>
      </c>
      <c r="D8781" s="283">
        <v>1984.16</v>
      </c>
    </row>
    <row r="8782" spans="1:4">
      <c r="A8782" s="268">
        <v>92550</v>
      </c>
      <c r="B8782" s="261" t="s">
        <v>9087</v>
      </c>
      <c r="C8782" s="268" t="s">
        <v>347</v>
      </c>
      <c r="D8782" s="283">
        <v>2483.31</v>
      </c>
    </row>
    <row r="8783" spans="1:4">
      <c r="A8783" s="268">
        <v>92560</v>
      </c>
      <c r="B8783" s="261" t="s">
        <v>9088</v>
      </c>
      <c r="C8783" s="268" t="s">
        <v>347</v>
      </c>
      <c r="D8783" s="283">
        <v>2437.8000000000002</v>
      </c>
    </row>
    <row r="8784" spans="1:4">
      <c r="A8784" s="268">
        <v>92551</v>
      </c>
      <c r="B8784" s="261" t="s">
        <v>9089</v>
      </c>
      <c r="C8784" s="268" t="s">
        <v>347</v>
      </c>
      <c r="D8784" s="283">
        <v>2583.29</v>
      </c>
    </row>
    <row r="8785" spans="1:4">
      <c r="A8785" s="268">
        <v>92561</v>
      </c>
      <c r="B8785" s="261" t="s">
        <v>9090</v>
      </c>
      <c r="C8785" s="268" t="s">
        <v>347</v>
      </c>
      <c r="D8785" s="283">
        <v>2538.0100000000002</v>
      </c>
    </row>
    <row r="8786" spans="1:4">
      <c r="A8786" s="268">
        <v>92262</v>
      </c>
      <c r="B8786" s="261" t="s">
        <v>9091</v>
      </c>
      <c r="C8786" s="268" t="s">
        <v>347</v>
      </c>
      <c r="D8786" s="283">
        <v>748.59</v>
      </c>
    </row>
    <row r="8787" spans="1:4">
      <c r="A8787" s="268">
        <v>106149</v>
      </c>
      <c r="B8787" s="261" t="s">
        <v>9092</v>
      </c>
      <c r="C8787" s="268" t="s">
        <v>347</v>
      </c>
      <c r="D8787" s="283">
        <v>867.36</v>
      </c>
    </row>
    <row r="8788" spans="1:4">
      <c r="A8788" s="268">
        <v>106150</v>
      </c>
      <c r="B8788" s="261" t="s">
        <v>9093</v>
      </c>
      <c r="C8788" s="268" t="s">
        <v>347</v>
      </c>
      <c r="D8788" s="283">
        <v>1005.12</v>
      </c>
    </row>
    <row r="8789" spans="1:4">
      <c r="A8789" s="268">
        <v>106151</v>
      </c>
      <c r="B8789" s="261" t="s">
        <v>9094</v>
      </c>
      <c r="C8789" s="268" t="s">
        <v>347</v>
      </c>
      <c r="D8789" s="283">
        <v>1161.8900000000001</v>
      </c>
    </row>
    <row r="8790" spans="1:4">
      <c r="A8790" s="268">
        <v>92259</v>
      </c>
      <c r="B8790" s="261" t="s">
        <v>9095</v>
      </c>
      <c r="C8790" s="268" t="s">
        <v>347</v>
      </c>
      <c r="D8790" s="283">
        <v>471.87</v>
      </c>
    </row>
    <row r="8791" spans="1:4">
      <c r="A8791" s="268">
        <v>92260</v>
      </c>
      <c r="B8791" s="261" t="s">
        <v>9096</v>
      </c>
      <c r="C8791" s="268" t="s">
        <v>347</v>
      </c>
      <c r="D8791" s="283">
        <v>550.26</v>
      </c>
    </row>
    <row r="8792" spans="1:4">
      <c r="A8792" s="268">
        <v>92261</v>
      </c>
      <c r="B8792" s="261" t="s">
        <v>9097</v>
      </c>
      <c r="C8792" s="268" t="s">
        <v>347</v>
      </c>
      <c r="D8792" s="283">
        <v>626.27</v>
      </c>
    </row>
    <row r="8793" spans="1:4">
      <c r="A8793" s="268">
        <v>92258</v>
      </c>
      <c r="B8793" s="261" t="s">
        <v>9098</v>
      </c>
      <c r="C8793" s="268" t="s">
        <v>347</v>
      </c>
      <c r="D8793" s="283">
        <v>419.91</v>
      </c>
    </row>
    <row r="8794" spans="1:4">
      <c r="A8794" s="268">
        <v>92255</v>
      </c>
      <c r="B8794" s="261" t="s">
        <v>9099</v>
      </c>
      <c r="C8794" s="268" t="s">
        <v>347</v>
      </c>
      <c r="D8794" s="283">
        <v>195.84</v>
      </c>
    </row>
    <row r="8795" spans="1:4">
      <c r="A8795" s="268">
        <v>92256</v>
      </c>
      <c r="B8795" s="261" t="s">
        <v>9100</v>
      </c>
      <c r="C8795" s="268" t="s">
        <v>347</v>
      </c>
      <c r="D8795" s="283">
        <v>259.32</v>
      </c>
    </row>
    <row r="8796" spans="1:4">
      <c r="A8796" s="268">
        <v>92257</v>
      </c>
      <c r="B8796" s="261" t="s">
        <v>9101</v>
      </c>
      <c r="C8796" s="268" t="s">
        <v>347</v>
      </c>
      <c r="D8796" s="283">
        <v>320.86</v>
      </c>
    </row>
    <row r="8797" spans="1:4">
      <c r="A8797" s="268">
        <v>100393</v>
      </c>
      <c r="B8797" s="261" t="s">
        <v>9102</v>
      </c>
      <c r="C8797" s="268" t="s">
        <v>147</v>
      </c>
      <c r="D8797" s="283">
        <v>20.67</v>
      </c>
    </row>
    <row r="8798" spans="1:4">
      <c r="A8798" s="268">
        <v>100389</v>
      </c>
      <c r="B8798" s="261" t="s">
        <v>9103</v>
      </c>
      <c r="C8798" s="268" t="s">
        <v>147</v>
      </c>
      <c r="D8798" s="283">
        <v>17.23</v>
      </c>
    </row>
    <row r="8799" spans="1:4">
      <c r="A8799" s="268">
        <v>100395</v>
      </c>
      <c r="B8799" s="261" t="s">
        <v>9104</v>
      </c>
      <c r="C8799" s="268" t="s">
        <v>147</v>
      </c>
      <c r="D8799" s="283">
        <v>22.72</v>
      </c>
    </row>
    <row r="8800" spans="1:4">
      <c r="A8800" s="268">
        <v>100391</v>
      </c>
      <c r="B8800" s="261" t="s">
        <v>9105</v>
      </c>
      <c r="C8800" s="268" t="s">
        <v>147</v>
      </c>
      <c r="D8800" s="283">
        <v>18.989999999999998</v>
      </c>
    </row>
    <row r="8801" spans="1:4">
      <c r="A8801" s="268">
        <v>100392</v>
      </c>
      <c r="B8801" s="261" t="s">
        <v>9106</v>
      </c>
      <c r="C8801" s="268" t="s">
        <v>147</v>
      </c>
      <c r="D8801" s="283">
        <v>16.829999999999998</v>
      </c>
    </row>
    <row r="8802" spans="1:4">
      <c r="A8802" s="268">
        <v>100388</v>
      </c>
      <c r="B8802" s="261" t="s">
        <v>9107</v>
      </c>
      <c r="C8802" s="268" t="s">
        <v>147</v>
      </c>
      <c r="D8802" s="283">
        <v>21.4</v>
      </c>
    </row>
    <row r="8803" spans="1:4">
      <c r="A8803" s="268">
        <v>100394</v>
      </c>
      <c r="B8803" s="261" t="s">
        <v>9108</v>
      </c>
      <c r="C8803" s="268" t="s">
        <v>147</v>
      </c>
      <c r="D8803" s="283">
        <v>19.739999999999998</v>
      </c>
    </row>
    <row r="8804" spans="1:4">
      <c r="A8804" s="268">
        <v>100390</v>
      </c>
      <c r="B8804" s="261" t="s">
        <v>9109</v>
      </c>
      <c r="C8804" s="268" t="s">
        <v>147</v>
      </c>
      <c r="D8804" s="283">
        <v>25.12</v>
      </c>
    </row>
    <row r="8805" spans="1:4">
      <c r="A8805" s="268">
        <v>92575</v>
      </c>
      <c r="B8805" s="261" t="s">
        <v>9110</v>
      </c>
      <c r="C8805" s="268" t="s">
        <v>147</v>
      </c>
      <c r="D8805" s="283">
        <v>64.569999999999993</v>
      </c>
    </row>
    <row r="8806" spans="1:4">
      <c r="A8806" s="268">
        <v>92569</v>
      </c>
      <c r="B8806" s="261" t="s">
        <v>9111</v>
      </c>
      <c r="C8806" s="268" t="s">
        <v>147</v>
      </c>
      <c r="D8806" s="283">
        <v>70.38</v>
      </c>
    </row>
    <row r="8807" spans="1:4">
      <c r="A8807" s="268">
        <v>92578</v>
      </c>
      <c r="B8807" s="261" t="s">
        <v>9112</v>
      </c>
      <c r="C8807" s="268" t="s">
        <v>147</v>
      </c>
      <c r="D8807" s="283">
        <v>67.11</v>
      </c>
    </row>
    <row r="8808" spans="1:4">
      <c r="A8808" s="268">
        <v>92572</v>
      </c>
      <c r="B8808" s="261" t="s">
        <v>9113</v>
      </c>
      <c r="C8808" s="268" t="s">
        <v>147</v>
      </c>
      <c r="D8808" s="283">
        <v>72.81</v>
      </c>
    </row>
    <row r="8809" spans="1:4">
      <c r="A8809" s="268">
        <v>92576</v>
      </c>
      <c r="B8809" s="261" t="s">
        <v>9114</v>
      </c>
      <c r="C8809" s="268" t="s">
        <v>147</v>
      </c>
      <c r="D8809" s="283">
        <v>35.54</v>
      </c>
    </row>
    <row r="8810" spans="1:4">
      <c r="A8810" s="268">
        <v>92570</v>
      </c>
      <c r="B8810" s="261" t="s">
        <v>9115</v>
      </c>
      <c r="C8810" s="268" t="s">
        <v>147</v>
      </c>
      <c r="D8810" s="283">
        <v>44.73</v>
      </c>
    </row>
    <row r="8811" spans="1:4">
      <c r="A8811" s="268">
        <v>92579</v>
      </c>
      <c r="B8811" s="261" t="s">
        <v>9116</v>
      </c>
      <c r="C8811" s="268" t="s">
        <v>147</v>
      </c>
      <c r="D8811" s="283">
        <v>36.979999999999997</v>
      </c>
    </row>
    <row r="8812" spans="1:4">
      <c r="A8812" s="268">
        <v>92573</v>
      </c>
      <c r="B8812" s="261" t="s">
        <v>9117</v>
      </c>
      <c r="C8812" s="268" t="s">
        <v>147</v>
      </c>
      <c r="D8812" s="283">
        <v>46.54</v>
      </c>
    </row>
    <row r="8813" spans="1:4">
      <c r="A8813" s="268">
        <v>92574</v>
      </c>
      <c r="B8813" s="261" t="s">
        <v>9118</v>
      </c>
      <c r="C8813" s="268" t="s">
        <v>147</v>
      </c>
      <c r="D8813" s="283">
        <v>128.72999999999999</v>
      </c>
    </row>
    <row r="8814" spans="1:4">
      <c r="A8814" s="268">
        <v>92568</v>
      </c>
      <c r="B8814" s="261" t="s">
        <v>9119</v>
      </c>
      <c r="C8814" s="268" t="s">
        <v>147</v>
      </c>
      <c r="D8814" s="283">
        <v>137.5</v>
      </c>
    </row>
    <row r="8815" spans="1:4">
      <c r="A8815" s="268">
        <v>92577</v>
      </c>
      <c r="B8815" s="261" t="s">
        <v>9120</v>
      </c>
      <c r="C8815" s="268" t="s">
        <v>147</v>
      </c>
      <c r="D8815" s="283">
        <v>143.97</v>
      </c>
    </row>
    <row r="8816" spans="1:4">
      <c r="A8816" s="268">
        <v>92571</v>
      </c>
      <c r="B8816" s="261" t="s">
        <v>9121</v>
      </c>
      <c r="C8816" s="268" t="s">
        <v>147</v>
      </c>
      <c r="D8816" s="283">
        <v>141.38</v>
      </c>
    </row>
    <row r="8817" spans="1:4">
      <c r="A8817" s="268">
        <v>92581</v>
      </c>
      <c r="B8817" s="261" t="s">
        <v>9122</v>
      </c>
      <c r="C8817" s="268" t="s">
        <v>147</v>
      </c>
      <c r="D8817" s="283">
        <v>50.33</v>
      </c>
    </row>
    <row r="8818" spans="1:4">
      <c r="A8818" s="268">
        <v>104314</v>
      </c>
      <c r="B8818" s="261" t="s">
        <v>9123</v>
      </c>
      <c r="C8818" s="268" t="s">
        <v>152</v>
      </c>
      <c r="D8818" s="283">
        <v>11.17</v>
      </c>
    </row>
    <row r="8819" spans="1:4">
      <c r="A8819" s="268">
        <v>92580</v>
      </c>
      <c r="B8819" s="261" t="s">
        <v>9124</v>
      </c>
      <c r="C8819" s="268" t="s">
        <v>147</v>
      </c>
      <c r="D8819" s="283">
        <v>48.48</v>
      </c>
    </row>
    <row r="8820" spans="1:4">
      <c r="A8820" s="268">
        <v>92539</v>
      </c>
      <c r="B8820" s="261" t="s">
        <v>9125</v>
      </c>
      <c r="C8820" s="268" t="s">
        <v>147</v>
      </c>
      <c r="D8820" s="283">
        <v>90.72</v>
      </c>
    </row>
    <row r="8821" spans="1:4">
      <c r="A8821" s="268">
        <v>92540</v>
      </c>
      <c r="B8821" s="261" t="s">
        <v>9126</v>
      </c>
      <c r="C8821" s="268" t="s">
        <v>147</v>
      </c>
      <c r="D8821" s="283">
        <v>101.38</v>
      </c>
    </row>
    <row r="8822" spans="1:4">
      <c r="A8822" s="268">
        <v>92544</v>
      </c>
      <c r="B8822" s="261" t="s">
        <v>9127</v>
      </c>
      <c r="C8822" s="268" t="s">
        <v>147</v>
      </c>
      <c r="D8822" s="283">
        <v>22.41</v>
      </c>
    </row>
    <row r="8823" spans="1:4">
      <c r="A8823" s="268">
        <v>92543</v>
      </c>
      <c r="B8823" s="261" t="s">
        <v>9128</v>
      </c>
      <c r="C8823" s="268" t="s">
        <v>147</v>
      </c>
      <c r="D8823" s="283">
        <v>28.02</v>
      </c>
    </row>
    <row r="8824" spans="1:4">
      <c r="A8824" s="268">
        <v>97725</v>
      </c>
      <c r="B8824" s="261" t="s">
        <v>9129</v>
      </c>
      <c r="C8824" s="268" t="s">
        <v>138</v>
      </c>
      <c r="D8824" s="283">
        <v>0</v>
      </c>
    </row>
    <row r="8825" spans="1:4">
      <c r="A8825" s="268">
        <v>97721</v>
      </c>
      <c r="B8825" s="261" t="s">
        <v>9130</v>
      </c>
      <c r="C8825" s="268" t="s">
        <v>138</v>
      </c>
      <c r="D8825" s="283">
        <v>0</v>
      </c>
    </row>
    <row r="8826" spans="1:4">
      <c r="A8826" s="268">
        <v>97722</v>
      </c>
      <c r="B8826" s="261" t="s">
        <v>9131</v>
      </c>
      <c r="C8826" s="268" t="s">
        <v>138</v>
      </c>
      <c r="D8826" s="283">
        <v>0</v>
      </c>
    </row>
    <row r="8827" spans="1:4">
      <c r="A8827" s="268">
        <v>97724</v>
      </c>
      <c r="B8827" s="261" t="s">
        <v>9132</v>
      </c>
      <c r="C8827" s="268" t="s">
        <v>138</v>
      </c>
      <c r="D8827" s="283">
        <v>0</v>
      </c>
    </row>
    <row r="8828" spans="1:4">
      <c r="A8828" s="268">
        <v>97719</v>
      </c>
      <c r="B8828" s="261" t="s">
        <v>9133</v>
      </c>
      <c r="C8828" s="268" t="s">
        <v>138</v>
      </c>
      <c r="D8828" s="283">
        <v>0</v>
      </c>
    </row>
    <row r="8829" spans="1:4">
      <c r="A8829" s="268">
        <v>97723</v>
      </c>
      <c r="B8829" s="261" t="s">
        <v>9134</v>
      </c>
      <c r="C8829" s="268" t="s">
        <v>138</v>
      </c>
      <c r="D8829" s="283">
        <v>0</v>
      </c>
    </row>
    <row r="8830" spans="1:4">
      <c r="A8830" s="268">
        <v>104946</v>
      </c>
      <c r="B8830" s="261" t="s">
        <v>9135</v>
      </c>
      <c r="C8830" s="268" t="s">
        <v>138</v>
      </c>
      <c r="D8830" s="283">
        <v>0</v>
      </c>
    </row>
    <row r="8831" spans="1:4">
      <c r="A8831" s="268">
        <v>104944</v>
      </c>
      <c r="B8831" s="261" t="s">
        <v>9136</v>
      </c>
      <c r="C8831" s="268" t="s">
        <v>138</v>
      </c>
      <c r="D8831" s="283">
        <v>0</v>
      </c>
    </row>
    <row r="8832" spans="1:4">
      <c r="A8832" s="268">
        <v>104945</v>
      </c>
      <c r="B8832" s="261" t="s">
        <v>9137</v>
      </c>
      <c r="C8832" s="268" t="s">
        <v>138</v>
      </c>
      <c r="D8832" s="283">
        <v>0</v>
      </c>
    </row>
    <row r="8833" spans="1:4">
      <c r="A8833" s="268">
        <v>97720</v>
      </c>
      <c r="B8833" s="261" t="s">
        <v>9138</v>
      </c>
      <c r="C8833" s="268" t="s">
        <v>138</v>
      </c>
      <c r="D8833" s="283">
        <v>0</v>
      </c>
    </row>
    <row r="8834" spans="1:4">
      <c r="A8834" s="268">
        <v>97740</v>
      </c>
      <c r="B8834" s="261" t="s">
        <v>9139</v>
      </c>
      <c r="C8834" s="268" t="s">
        <v>138</v>
      </c>
      <c r="D8834" s="283">
        <v>2034.63</v>
      </c>
    </row>
    <row r="8835" spans="1:4">
      <c r="A8835" s="268">
        <v>97738</v>
      </c>
      <c r="B8835" s="261" t="s">
        <v>9140</v>
      </c>
      <c r="C8835" s="268" t="s">
        <v>138</v>
      </c>
      <c r="D8835" s="283">
        <v>3894.35</v>
      </c>
    </row>
    <row r="8836" spans="1:4">
      <c r="A8836" s="268">
        <v>97739</v>
      </c>
      <c r="B8836" s="261" t="s">
        <v>9141</v>
      </c>
      <c r="C8836" s="268" t="s">
        <v>138</v>
      </c>
      <c r="D8836" s="283">
        <v>2875.24</v>
      </c>
    </row>
    <row r="8837" spans="1:4">
      <c r="A8837" s="268">
        <v>97736</v>
      </c>
      <c r="B8837" s="261" t="s">
        <v>9142</v>
      </c>
      <c r="C8837" s="268" t="s">
        <v>138</v>
      </c>
      <c r="D8837" s="283">
        <v>1524.47</v>
      </c>
    </row>
    <row r="8838" spans="1:4">
      <c r="A8838" s="268">
        <v>97734</v>
      </c>
      <c r="B8838" s="261" t="s">
        <v>9143</v>
      </c>
      <c r="C8838" s="268" t="s">
        <v>138</v>
      </c>
      <c r="D8838" s="283">
        <v>3032.55</v>
      </c>
    </row>
    <row r="8839" spans="1:4">
      <c r="A8839" s="268">
        <v>97735</v>
      </c>
      <c r="B8839" s="261" t="s">
        <v>9144</v>
      </c>
      <c r="C8839" s="268" t="s">
        <v>138</v>
      </c>
      <c r="D8839" s="283">
        <v>2493.62</v>
      </c>
    </row>
    <row r="8840" spans="1:4">
      <c r="A8840" s="268">
        <v>97737</v>
      </c>
      <c r="B8840" s="261" t="s">
        <v>9145</v>
      </c>
      <c r="C8840" s="268" t="s">
        <v>138</v>
      </c>
      <c r="D8840" s="283">
        <v>3220.76</v>
      </c>
    </row>
    <row r="8841" spans="1:4">
      <c r="A8841" s="268">
        <v>97733</v>
      </c>
      <c r="B8841" s="261" t="s">
        <v>9146</v>
      </c>
      <c r="C8841" s="268" t="s">
        <v>138</v>
      </c>
      <c r="D8841" s="283">
        <v>3425.9</v>
      </c>
    </row>
    <row r="8842" spans="1:4">
      <c r="A8842" s="268">
        <v>98616</v>
      </c>
      <c r="B8842" s="261" t="s">
        <v>9147</v>
      </c>
      <c r="C8842" s="268" t="s">
        <v>147</v>
      </c>
      <c r="D8842" s="283">
        <v>258.33999999999997</v>
      </c>
    </row>
    <row r="8843" spans="1:4">
      <c r="A8843" s="268">
        <v>98619</v>
      </c>
      <c r="B8843" s="261" t="s">
        <v>9148</v>
      </c>
      <c r="C8843" s="268" t="s">
        <v>147</v>
      </c>
      <c r="D8843" s="283">
        <v>282.52</v>
      </c>
    </row>
    <row r="8844" spans="1:4">
      <c r="A8844" s="268">
        <v>98622</v>
      </c>
      <c r="B8844" s="261" t="s">
        <v>9149</v>
      </c>
      <c r="C8844" s="268" t="s">
        <v>147</v>
      </c>
      <c r="D8844" s="283">
        <v>434.93</v>
      </c>
    </row>
    <row r="8845" spans="1:4">
      <c r="A8845" s="268">
        <v>98625</v>
      </c>
      <c r="B8845" s="261" t="s">
        <v>9150</v>
      </c>
      <c r="C8845" s="268" t="s">
        <v>147</v>
      </c>
      <c r="D8845" s="283">
        <v>458.01</v>
      </c>
    </row>
    <row r="8846" spans="1:4">
      <c r="A8846" s="268">
        <v>105918</v>
      </c>
      <c r="B8846" s="261" t="s">
        <v>9151</v>
      </c>
      <c r="C8846" s="268" t="s">
        <v>147</v>
      </c>
      <c r="D8846" s="283">
        <v>0</v>
      </c>
    </row>
    <row r="8847" spans="1:4">
      <c r="A8847" s="268">
        <v>98631</v>
      </c>
      <c r="B8847" s="261" t="s">
        <v>9152</v>
      </c>
      <c r="C8847" s="268" t="s">
        <v>147</v>
      </c>
      <c r="D8847" s="283">
        <v>0</v>
      </c>
    </row>
    <row r="8848" spans="1:4">
      <c r="A8848" s="268">
        <v>98637</v>
      </c>
      <c r="B8848" s="261" t="s">
        <v>9153</v>
      </c>
      <c r="C8848" s="268" t="s">
        <v>138</v>
      </c>
      <c r="D8848" s="283">
        <v>0</v>
      </c>
    </row>
    <row r="8849" spans="1:4">
      <c r="A8849" s="268">
        <v>98641</v>
      </c>
      <c r="B8849" s="261" t="s">
        <v>9154</v>
      </c>
      <c r="C8849" s="268" t="s">
        <v>138</v>
      </c>
      <c r="D8849" s="283">
        <v>0</v>
      </c>
    </row>
    <row r="8850" spans="1:4">
      <c r="A8850" s="268">
        <v>98645</v>
      </c>
      <c r="B8850" s="261" t="s">
        <v>9155</v>
      </c>
      <c r="C8850" s="268" t="s">
        <v>138</v>
      </c>
      <c r="D8850" s="283">
        <v>0</v>
      </c>
    </row>
    <row r="8851" spans="1:4">
      <c r="A8851" s="268">
        <v>98649</v>
      </c>
      <c r="B8851" s="261" t="s">
        <v>9156</v>
      </c>
      <c r="C8851" s="268" t="s">
        <v>138</v>
      </c>
      <c r="D8851" s="283">
        <v>0</v>
      </c>
    </row>
    <row r="8852" spans="1:4">
      <c r="A8852" s="268">
        <v>98653</v>
      </c>
      <c r="B8852" s="261" t="s">
        <v>9157</v>
      </c>
      <c r="C8852" s="268" t="s">
        <v>138</v>
      </c>
      <c r="D8852" s="283">
        <v>0</v>
      </c>
    </row>
    <row r="8853" spans="1:4">
      <c r="A8853" s="268">
        <v>98657</v>
      </c>
      <c r="B8853" s="261" t="s">
        <v>9158</v>
      </c>
      <c r="C8853" s="268" t="s">
        <v>111</v>
      </c>
      <c r="D8853" s="283">
        <v>702.17</v>
      </c>
    </row>
    <row r="8854" spans="1:4">
      <c r="A8854" s="268">
        <v>100344</v>
      </c>
      <c r="B8854" s="261" t="s">
        <v>9159</v>
      </c>
      <c r="C8854" s="268" t="s">
        <v>152</v>
      </c>
      <c r="D8854" s="283">
        <v>11.75</v>
      </c>
    </row>
    <row r="8855" spans="1:4">
      <c r="A8855" s="268">
        <v>100345</v>
      </c>
      <c r="B8855" s="261" t="s">
        <v>9160</v>
      </c>
      <c r="C8855" s="268" t="s">
        <v>152</v>
      </c>
      <c r="D8855" s="283">
        <v>9.11</v>
      </c>
    </row>
    <row r="8856" spans="1:4">
      <c r="A8856" s="268">
        <v>100346</v>
      </c>
      <c r="B8856" s="261" t="s">
        <v>9161</v>
      </c>
      <c r="C8856" s="268" t="s">
        <v>152</v>
      </c>
      <c r="D8856" s="283">
        <v>8.69</v>
      </c>
    </row>
    <row r="8857" spans="1:4">
      <c r="A8857" s="268">
        <v>100347</v>
      </c>
      <c r="B8857" s="261" t="s">
        <v>9162</v>
      </c>
      <c r="C8857" s="268" t="s">
        <v>152</v>
      </c>
      <c r="D8857" s="283">
        <v>9.77</v>
      </c>
    </row>
    <row r="8858" spans="1:4">
      <c r="A8858" s="268">
        <v>100348</v>
      </c>
      <c r="B8858" s="261" t="s">
        <v>9163</v>
      </c>
      <c r="C8858" s="268" t="s">
        <v>152</v>
      </c>
      <c r="D8858" s="283">
        <v>9.6</v>
      </c>
    </row>
    <row r="8859" spans="1:4">
      <c r="A8859" s="268">
        <v>100342</v>
      </c>
      <c r="B8859" s="261" t="s">
        <v>9164</v>
      </c>
      <c r="C8859" s="268" t="s">
        <v>152</v>
      </c>
      <c r="D8859" s="283">
        <v>16.34</v>
      </c>
    </row>
    <row r="8860" spans="1:4">
      <c r="A8860" s="268">
        <v>100343</v>
      </c>
      <c r="B8860" s="261" t="s">
        <v>9165</v>
      </c>
      <c r="C8860" s="268" t="s">
        <v>152</v>
      </c>
      <c r="D8860" s="283">
        <v>14.36</v>
      </c>
    </row>
    <row r="8861" spans="1:4">
      <c r="A8861" s="268">
        <v>100349</v>
      </c>
      <c r="B8861" s="261" t="s">
        <v>9166</v>
      </c>
      <c r="C8861" s="268" t="s">
        <v>138</v>
      </c>
      <c r="D8861" s="283">
        <v>688.82</v>
      </c>
    </row>
    <row r="8862" spans="1:4">
      <c r="A8862" s="268">
        <v>100336</v>
      </c>
      <c r="B8862" s="261" t="s">
        <v>9167</v>
      </c>
      <c r="C8862" s="268" t="s">
        <v>147</v>
      </c>
      <c r="D8862" s="283">
        <v>0</v>
      </c>
    </row>
    <row r="8863" spans="1:4">
      <c r="A8863" s="268">
        <v>100337</v>
      </c>
      <c r="B8863" s="261" t="s">
        <v>9168</v>
      </c>
      <c r="C8863" s="268" t="s">
        <v>147</v>
      </c>
      <c r="D8863" s="283">
        <v>0</v>
      </c>
    </row>
    <row r="8864" spans="1:4">
      <c r="A8864" s="268">
        <v>100339</v>
      </c>
      <c r="B8864" s="261" t="s">
        <v>9169</v>
      </c>
      <c r="C8864" s="268" t="s">
        <v>147</v>
      </c>
      <c r="D8864" s="283">
        <v>0</v>
      </c>
    </row>
    <row r="8865" spans="1:4">
      <c r="A8865" s="268">
        <v>100340</v>
      </c>
      <c r="B8865" s="261" t="s">
        <v>9170</v>
      </c>
      <c r="C8865" s="268" t="s">
        <v>147</v>
      </c>
      <c r="D8865" s="283">
        <v>0</v>
      </c>
    </row>
    <row r="8866" spans="1:4">
      <c r="A8866" s="268">
        <v>105805</v>
      </c>
      <c r="B8866" s="261" t="s">
        <v>9171</v>
      </c>
      <c r="C8866" s="268" t="s">
        <v>147</v>
      </c>
      <c r="D8866" s="283">
        <v>874.07</v>
      </c>
    </row>
    <row r="8867" spans="1:4">
      <c r="A8867" s="268">
        <v>105806</v>
      </c>
      <c r="B8867" s="261" t="s">
        <v>9172</v>
      </c>
      <c r="C8867" s="268" t="s">
        <v>147</v>
      </c>
      <c r="D8867" s="283">
        <v>558.95000000000005</v>
      </c>
    </row>
    <row r="8868" spans="1:4">
      <c r="A8868" s="268">
        <v>105807</v>
      </c>
      <c r="B8868" s="261" t="s">
        <v>9173</v>
      </c>
      <c r="C8868" s="268" t="s">
        <v>147</v>
      </c>
      <c r="D8868" s="283">
        <v>701.71</v>
      </c>
    </row>
    <row r="8869" spans="1:4">
      <c r="A8869" s="268">
        <v>105808</v>
      </c>
      <c r="B8869" s="261" t="s">
        <v>9174</v>
      </c>
      <c r="C8869" s="268" t="s">
        <v>147</v>
      </c>
      <c r="D8869" s="283">
        <v>465.37</v>
      </c>
    </row>
    <row r="8870" spans="1:4">
      <c r="A8870" s="268">
        <v>100341</v>
      </c>
      <c r="B8870" s="261" t="s">
        <v>9175</v>
      </c>
      <c r="C8870" s="268" t="s">
        <v>147</v>
      </c>
      <c r="D8870" s="283">
        <v>41.09</v>
      </c>
    </row>
    <row r="8871" spans="1:4">
      <c r="A8871" s="268">
        <v>100351</v>
      </c>
      <c r="B8871" s="261" t="s">
        <v>9176</v>
      </c>
      <c r="C8871" s="268" t="s">
        <v>147</v>
      </c>
      <c r="D8871" s="283">
        <v>0</v>
      </c>
    </row>
    <row r="8872" spans="1:4">
      <c r="A8872" s="268">
        <v>100353</v>
      </c>
      <c r="B8872" s="261" t="s">
        <v>9177</v>
      </c>
      <c r="C8872" s="268" t="s">
        <v>147</v>
      </c>
      <c r="D8872" s="283">
        <v>0</v>
      </c>
    </row>
    <row r="8873" spans="1:4">
      <c r="A8873" s="268">
        <v>100350</v>
      </c>
      <c r="B8873" s="261" t="s">
        <v>9178</v>
      </c>
      <c r="C8873" s="268" t="s">
        <v>147</v>
      </c>
      <c r="D8873" s="283">
        <v>0</v>
      </c>
    </row>
    <row r="8874" spans="1:4">
      <c r="A8874" s="268">
        <v>105043</v>
      </c>
      <c r="B8874" s="261" t="s">
        <v>9179</v>
      </c>
      <c r="C8874" s="268" t="s">
        <v>111</v>
      </c>
      <c r="D8874" s="283">
        <v>0</v>
      </c>
    </row>
    <row r="8875" spans="1:4">
      <c r="A8875" s="268">
        <v>105047</v>
      </c>
      <c r="B8875" s="261" t="s">
        <v>9180</v>
      </c>
      <c r="C8875" s="268" t="s">
        <v>111</v>
      </c>
      <c r="D8875" s="283">
        <v>0</v>
      </c>
    </row>
    <row r="8876" spans="1:4">
      <c r="A8876" s="268">
        <v>105044</v>
      </c>
      <c r="B8876" s="261" t="s">
        <v>9181</v>
      </c>
      <c r="C8876" s="268" t="s">
        <v>111</v>
      </c>
      <c r="D8876" s="283">
        <v>0</v>
      </c>
    </row>
    <row r="8877" spans="1:4">
      <c r="A8877" s="268">
        <v>105094</v>
      </c>
      <c r="B8877" s="261" t="s">
        <v>9182</v>
      </c>
      <c r="C8877" s="268" t="s">
        <v>111</v>
      </c>
      <c r="D8877" s="283">
        <v>0</v>
      </c>
    </row>
    <row r="8878" spans="1:4">
      <c r="A8878" s="268">
        <v>105096</v>
      </c>
      <c r="B8878" s="261" t="s">
        <v>9183</v>
      </c>
      <c r="C8878" s="268" t="s">
        <v>111</v>
      </c>
      <c r="D8878" s="283">
        <v>0</v>
      </c>
    </row>
    <row r="8879" spans="1:4">
      <c r="A8879" s="268">
        <v>105048</v>
      </c>
      <c r="B8879" s="261" t="s">
        <v>9184</v>
      </c>
      <c r="C8879" s="268" t="s">
        <v>111</v>
      </c>
      <c r="D8879" s="283">
        <v>0</v>
      </c>
    </row>
    <row r="8880" spans="1:4">
      <c r="A8880" s="268">
        <v>105097</v>
      </c>
      <c r="B8880" s="261" t="s">
        <v>9185</v>
      </c>
      <c r="C8880" s="268" t="s">
        <v>111</v>
      </c>
      <c r="D8880" s="283">
        <v>0</v>
      </c>
    </row>
    <row r="8881" spans="1:4">
      <c r="A8881" s="268">
        <v>105049</v>
      </c>
      <c r="B8881" s="261" t="s">
        <v>9186</v>
      </c>
      <c r="C8881" s="268" t="s">
        <v>111</v>
      </c>
      <c r="D8881" s="283">
        <v>0</v>
      </c>
    </row>
    <row r="8882" spans="1:4">
      <c r="A8882" s="268">
        <v>105051</v>
      </c>
      <c r="B8882" s="261" t="s">
        <v>9187</v>
      </c>
      <c r="C8882" s="268" t="s">
        <v>111</v>
      </c>
      <c r="D8882" s="283">
        <v>0</v>
      </c>
    </row>
    <row r="8883" spans="1:4">
      <c r="A8883" s="268">
        <v>105054</v>
      </c>
      <c r="B8883" s="261" t="s">
        <v>9188</v>
      </c>
      <c r="C8883" s="268" t="s">
        <v>111</v>
      </c>
      <c r="D8883" s="283">
        <v>0</v>
      </c>
    </row>
    <row r="8884" spans="1:4">
      <c r="A8884" s="268">
        <v>105052</v>
      </c>
      <c r="B8884" s="261" t="s">
        <v>9189</v>
      </c>
      <c r="C8884" s="268" t="s">
        <v>111</v>
      </c>
      <c r="D8884" s="283">
        <v>0</v>
      </c>
    </row>
    <row r="8885" spans="1:4">
      <c r="A8885" s="268">
        <v>105055</v>
      </c>
      <c r="B8885" s="261" t="s">
        <v>9190</v>
      </c>
      <c r="C8885" s="268" t="s">
        <v>111</v>
      </c>
      <c r="D8885" s="283">
        <v>0</v>
      </c>
    </row>
    <row r="8886" spans="1:4">
      <c r="A8886" s="268">
        <v>105065</v>
      </c>
      <c r="B8886" s="261" t="s">
        <v>9191</v>
      </c>
      <c r="C8886" s="268" t="s">
        <v>111</v>
      </c>
      <c r="D8886" s="283">
        <v>0</v>
      </c>
    </row>
    <row r="8887" spans="1:4">
      <c r="A8887" s="268">
        <v>105059</v>
      </c>
      <c r="B8887" s="261" t="s">
        <v>9192</v>
      </c>
      <c r="C8887" s="268" t="s">
        <v>111</v>
      </c>
      <c r="D8887" s="283">
        <v>0</v>
      </c>
    </row>
    <row r="8888" spans="1:4">
      <c r="A8888" s="268">
        <v>105057</v>
      </c>
      <c r="B8888" s="261" t="s">
        <v>9193</v>
      </c>
      <c r="C8888" s="268" t="s">
        <v>111</v>
      </c>
      <c r="D8888" s="283">
        <v>0</v>
      </c>
    </row>
    <row r="8889" spans="1:4">
      <c r="A8889" s="268">
        <v>105060</v>
      </c>
      <c r="B8889" s="261" t="s">
        <v>9194</v>
      </c>
      <c r="C8889" s="268" t="s">
        <v>111</v>
      </c>
      <c r="D8889" s="283">
        <v>0</v>
      </c>
    </row>
    <row r="8890" spans="1:4">
      <c r="A8890" s="268">
        <v>105042</v>
      </c>
      <c r="B8890" s="261" t="s">
        <v>9195</v>
      </c>
      <c r="C8890" s="268" t="s">
        <v>111</v>
      </c>
      <c r="D8890" s="283">
        <v>70.12</v>
      </c>
    </row>
    <row r="8891" spans="1:4">
      <c r="A8891" s="268">
        <v>105046</v>
      </c>
      <c r="B8891" s="261" t="s">
        <v>9196</v>
      </c>
      <c r="C8891" s="268" t="s">
        <v>111</v>
      </c>
      <c r="D8891" s="283">
        <v>59.91</v>
      </c>
    </row>
    <row r="8892" spans="1:4">
      <c r="A8892" s="268">
        <v>105095</v>
      </c>
      <c r="B8892" s="261" t="s">
        <v>9197</v>
      </c>
      <c r="C8892" s="268" t="s">
        <v>111</v>
      </c>
      <c r="D8892" s="283">
        <v>106.82</v>
      </c>
    </row>
    <row r="8893" spans="1:4">
      <c r="A8893" s="268">
        <v>105098</v>
      </c>
      <c r="B8893" s="261" t="s">
        <v>9198</v>
      </c>
      <c r="C8893" s="268" t="s">
        <v>111</v>
      </c>
      <c r="D8893" s="283">
        <v>96.64</v>
      </c>
    </row>
    <row r="8894" spans="1:4">
      <c r="A8894" s="268">
        <v>105050</v>
      </c>
      <c r="B8894" s="261" t="s">
        <v>9199</v>
      </c>
      <c r="C8894" s="268" t="s">
        <v>111</v>
      </c>
      <c r="D8894" s="283">
        <v>226.94</v>
      </c>
    </row>
    <row r="8895" spans="1:4">
      <c r="A8895" s="268">
        <v>105053</v>
      </c>
      <c r="B8895" s="261" t="s">
        <v>9200</v>
      </c>
      <c r="C8895" s="268" t="s">
        <v>111</v>
      </c>
      <c r="D8895" s="283">
        <v>216.88</v>
      </c>
    </row>
    <row r="8896" spans="1:4">
      <c r="A8896" s="268">
        <v>105056</v>
      </c>
      <c r="B8896" s="261" t="s">
        <v>9201</v>
      </c>
      <c r="C8896" s="268" t="s">
        <v>111</v>
      </c>
      <c r="D8896" s="283">
        <v>315.25</v>
      </c>
    </row>
    <row r="8897" spans="1:4">
      <c r="A8897" s="268">
        <v>105058</v>
      </c>
      <c r="B8897" s="261" t="s">
        <v>9202</v>
      </c>
      <c r="C8897" s="268" t="s">
        <v>111</v>
      </c>
      <c r="D8897" s="283">
        <v>305.89999999999998</v>
      </c>
    </row>
    <row r="8898" spans="1:4">
      <c r="A8898" s="268">
        <v>105062</v>
      </c>
      <c r="B8898" s="261" t="s">
        <v>9203</v>
      </c>
      <c r="C8898" s="268" t="s">
        <v>111</v>
      </c>
      <c r="D8898" s="283">
        <v>0</v>
      </c>
    </row>
    <row r="8899" spans="1:4">
      <c r="A8899" s="268">
        <v>105066</v>
      </c>
      <c r="B8899" s="261" t="s">
        <v>9204</v>
      </c>
      <c r="C8899" s="268" t="s">
        <v>111</v>
      </c>
      <c r="D8899" s="283">
        <v>0</v>
      </c>
    </row>
    <row r="8900" spans="1:4">
      <c r="A8900" s="268">
        <v>105063</v>
      </c>
      <c r="B8900" s="261" t="s">
        <v>9205</v>
      </c>
      <c r="C8900" s="268" t="s">
        <v>111</v>
      </c>
      <c r="D8900" s="283">
        <v>0</v>
      </c>
    </row>
    <row r="8901" spans="1:4">
      <c r="A8901" s="268">
        <v>105067</v>
      </c>
      <c r="B8901" s="261" t="s">
        <v>9206</v>
      </c>
      <c r="C8901" s="268" t="s">
        <v>111</v>
      </c>
      <c r="D8901" s="283">
        <v>0</v>
      </c>
    </row>
    <row r="8902" spans="1:4">
      <c r="A8902" s="268">
        <v>105069</v>
      </c>
      <c r="B8902" s="261" t="s">
        <v>9207</v>
      </c>
      <c r="C8902" s="268" t="s">
        <v>111</v>
      </c>
      <c r="D8902" s="283">
        <v>0</v>
      </c>
    </row>
    <row r="8903" spans="1:4">
      <c r="A8903" s="268">
        <v>105072</v>
      </c>
      <c r="B8903" s="261" t="s">
        <v>9208</v>
      </c>
      <c r="C8903" s="268" t="s">
        <v>111</v>
      </c>
      <c r="D8903" s="283">
        <v>0</v>
      </c>
    </row>
    <row r="8904" spans="1:4">
      <c r="A8904" s="268">
        <v>105070</v>
      </c>
      <c r="B8904" s="261" t="s">
        <v>9209</v>
      </c>
      <c r="C8904" s="268" t="s">
        <v>111</v>
      </c>
      <c r="D8904" s="283">
        <v>0</v>
      </c>
    </row>
    <row r="8905" spans="1:4">
      <c r="A8905" s="268">
        <v>105073</v>
      </c>
      <c r="B8905" s="261" t="s">
        <v>9210</v>
      </c>
      <c r="C8905" s="268" t="s">
        <v>111</v>
      </c>
      <c r="D8905" s="283">
        <v>0</v>
      </c>
    </row>
    <row r="8906" spans="1:4">
      <c r="A8906" s="268">
        <v>105075</v>
      </c>
      <c r="B8906" s="261" t="s">
        <v>9211</v>
      </c>
      <c r="C8906" s="268" t="s">
        <v>111</v>
      </c>
      <c r="D8906" s="283">
        <v>0</v>
      </c>
    </row>
    <row r="8907" spans="1:4">
      <c r="A8907" s="268">
        <v>105078</v>
      </c>
      <c r="B8907" s="261" t="s">
        <v>9212</v>
      </c>
      <c r="C8907" s="268" t="s">
        <v>111</v>
      </c>
      <c r="D8907" s="283">
        <v>0</v>
      </c>
    </row>
    <row r="8908" spans="1:4">
      <c r="A8908" s="268">
        <v>105076</v>
      </c>
      <c r="B8908" s="261" t="s">
        <v>9213</v>
      </c>
      <c r="C8908" s="268" t="s">
        <v>111</v>
      </c>
      <c r="D8908" s="283">
        <v>0</v>
      </c>
    </row>
    <row r="8909" spans="1:4">
      <c r="A8909" s="268">
        <v>105079</v>
      </c>
      <c r="B8909" s="261" t="s">
        <v>9214</v>
      </c>
      <c r="C8909" s="268" t="s">
        <v>111</v>
      </c>
      <c r="D8909" s="283">
        <v>0</v>
      </c>
    </row>
    <row r="8910" spans="1:4">
      <c r="A8910" s="268">
        <v>105061</v>
      </c>
      <c r="B8910" s="261" t="s">
        <v>9215</v>
      </c>
      <c r="C8910" s="268" t="s">
        <v>111</v>
      </c>
      <c r="D8910" s="283">
        <v>100.3</v>
      </c>
    </row>
    <row r="8911" spans="1:4">
      <c r="A8911" s="268">
        <v>105064</v>
      </c>
      <c r="B8911" s="261" t="s">
        <v>9216</v>
      </c>
      <c r="C8911" s="268" t="s">
        <v>111</v>
      </c>
      <c r="D8911" s="283">
        <v>87.26</v>
      </c>
    </row>
    <row r="8912" spans="1:4">
      <c r="A8912" s="268">
        <v>105068</v>
      </c>
      <c r="B8912" s="261" t="s">
        <v>9217</v>
      </c>
      <c r="C8912" s="268" t="s">
        <v>111</v>
      </c>
      <c r="D8912" s="283">
        <v>168.26</v>
      </c>
    </row>
    <row r="8913" spans="1:4">
      <c r="A8913" s="268">
        <v>105071</v>
      </c>
      <c r="B8913" s="261" t="s">
        <v>9218</v>
      </c>
      <c r="C8913" s="268" t="s">
        <v>111</v>
      </c>
      <c r="D8913" s="283">
        <v>155.22</v>
      </c>
    </row>
    <row r="8914" spans="1:4">
      <c r="A8914" s="268">
        <v>105074</v>
      </c>
      <c r="B8914" s="261" t="s">
        <v>9219</v>
      </c>
      <c r="C8914" s="268" t="s">
        <v>111</v>
      </c>
      <c r="D8914" s="283">
        <v>263.38</v>
      </c>
    </row>
    <row r="8915" spans="1:4">
      <c r="A8915" s="268">
        <v>105077</v>
      </c>
      <c r="B8915" s="261" t="s">
        <v>9220</v>
      </c>
      <c r="C8915" s="268" t="s">
        <v>111</v>
      </c>
      <c r="D8915" s="283">
        <v>250.41</v>
      </c>
    </row>
    <row r="8916" spans="1:4">
      <c r="A8916" s="268">
        <v>105090</v>
      </c>
      <c r="B8916" s="261" t="s">
        <v>9221</v>
      </c>
      <c r="C8916" s="268" t="s">
        <v>147</v>
      </c>
      <c r="D8916" s="283">
        <v>586.11</v>
      </c>
    </row>
    <row r="8917" spans="1:4">
      <c r="A8917" s="268">
        <v>105099</v>
      </c>
      <c r="B8917" s="261" t="s">
        <v>9222</v>
      </c>
      <c r="C8917" s="268" t="s">
        <v>111</v>
      </c>
      <c r="D8917" s="283">
        <v>91.76</v>
      </c>
    </row>
    <row r="8918" spans="1:4">
      <c r="A8918" s="268">
        <v>105100</v>
      </c>
      <c r="B8918" s="261" t="s">
        <v>9223</v>
      </c>
      <c r="C8918" s="268" t="s">
        <v>111</v>
      </c>
      <c r="D8918" s="283">
        <v>131.21</v>
      </c>
    </row>
    <row r="8919" spans="1:4">
      <c r="A8919" s="268">
        <v>105101</v>
      </c>
      <c r="B8919" s="261" t="s">
        <v>9224</v>
      </c>
      <c r="C8919" s="268" t="s">
        <v>111</v>
      </c>
      <c r="D8919" s="283">
        <v>257.08999999999997</v>
      </c>
    </row>
    <row r="8920" spans="1:4">
      <c r="A8920" s="268">
        <v>105102</v>
      </c>
      <c r="B8920" s="261" t="s">
        <v>9225</v>
      </c>
      <c r="C8920" s="268" t="s">
        <v>111</v>
      </c>
      <c r="D8920" s="283">
        <v>352.88</v>
      </c>
    </row>
    <row r="8921" spans="1:4">
      <c r="A8921" s="268">
        <v>105080</v>
      </c>
      <c r="B8921" s="261" t="s">
        <v>9226</v>
      </c>
      <c r="C8921" s="268" t="s">
        <v>111</v>
      </c>
      <c r="D8921" s="283">
        <v>73.3</v>
      </c>
    </row>
    <row r="8922" spans="1:4">
      <c r="A8922" s="268">
        <v>105081</v>
      </c>
      <c r="B8922" s="261" t="s">
        <v>9227</v>
      </c>
      <c r="C8922" s="268" t="s">
        <v>111</v>
      </c>
      <c r="D8922" s="283">
        <v>83.98</v>
      </c>
    </row>
    <row r="8923" spans="1:4">
      <c r="A8923" s="268">
        <v>105091</v>
      </c>
      <c r="B8923" s="261" t="s">
        <v>9228</v>
      </c>
      <c r="C8923" s="268" t="s">
        <v>111</v>
      </c>
      <c r="D8923" s="283">
        <v>142.69999999999999</v>
      </c>
    </row>
    <row r="8924" spans="1:4">
      <c r="A8924" s="268">
        <v>105089</v>
      </c>
      <c r="B8924" s="261" t="s">
        <v>9229</v>
      </c>
      <c r="C8924" s="268" t="s">
        <v>111</v>
      </c>
      <c r="D8924" s="283">
        <v>178.66</v>
      </c>
    </row>
    <row r="8925" spans="1:4">
      <c r="A8925" s="268">
        <v>105082</v>
      </c>
      <c r="B8925" s="261" t="s">
        <v>9230</v>
      </c>
      <c r="C8925" s="268" t="s">
        <v>111</v>
      </c>
      <c r="D8925" s="283">
        <v>76.19</v>
      </c>
    </row>
    <row r="8926" spans="1:4">
      <c r="A8926" s="268">
        <v>105083</v>
      </c>
      <c r="B8926" s="261" t="s">
        <v>9231</v>
      </c>
      <c r="C8926" s="268" t="s">
        <v>111</v>
      </c>
      <c r="D8926" s="283">
        <v>85.3</v>
      </c>
    </row>
    <row r="8927" spans="1:4">
      <c r="A8927" s="268">
        <v>105084</v>
      </c>
      <c r="B8927" s="261" t="s">
        <v>9232</v>
      </c>
      <c r="C8927" s="268" t="s">
        <v>111</v>
      </c>
      <c r="D8927" s="283">
        <v>104.72</v>
      </c>
    </row>
    <row r="8928" spans="1:4">
      <c r="A8928" s="268">
        <v>105086</v>
      </c>
      <c r="B8928" s="261" t="s">
        <v>9233</v>
      </c>
      <c r="C8928" s="268" t="s">
        <v>111</v>
      </c>
      <c r="D8928" s="283">
        <v>97.57</v>
      </c>
    </row>
    <row r="8929" spans="1:4">
      <c r="A8929" s="268">
        <v>105087</v>
      </c>
      <c r="B8929" s="261" t="s">
        <v>9234</v>
      </c>
      <c r="C8929" s="268" t="s">
        <v>111</v>
      </c>
      <c r="D8929" s="283">
        <v>108.94</v>
      </c>
    </row>
    <row r="8930" spans="1:4">
      <c r="A8930" s="268">
        <v>105088</v>
      </c>
      <c r="B8930" s="261" t="s">
        <v>9235</v>
      </c>
      <c r="C8930" s="268" t="s">
        <v>111</v>
      </c>
      <c r="D8930" s="283">
        <v>193.22</v>
      </c>
    </row>
    <row r="8931" spans="1:4">
      <c r="A8931" s="268">
        <v>105092</v>
      </c>
      <c r="B8931" s="261" t="s">
        <v>9236</v>
      </c>
      <c r="C8931" s="268" t="s">
        <v>111</v>
      </c>
      <c r="D8931" s="283">
        <v>154.83000000000001</v>
      </c>
    </row>
    <row r="8932" spans="1:4">
      <c r="A8932" s="268">
        <v>105085</v>
      </c>
      <c r="B8932" s="261" t="s">
        <v>9237</v>
      </c>
      <c r="C8932" s="268" t="s">
        <v>111</v>
      </c>
      <c r="D8932" s="283">
        <v>109.23</v>
      </c>
    </row>
    <row r="8933" spans="1:4">
      <c r="A8933" s="268">
        <v>105093</v>
      </c>
      <c r="B8933" s="261" t="s">
        <v>9238</v>
      </c>
      <c r="C8933" s="268" t="s">
        <v>111</v>
      </c>
      <c r="D8933" s="283">
        <v>156.82</v>
      </c>
    </row>
    <row r="8934" spans="1:4">
      <c r="A8934" s="268">
        <v>105041</v>
      </c>
      <c r="B8934" s="261" t="s">
        <v>9239</v>
      </c>
      <c r="C8934" s="268" t="s">
        <v>111</v>
      </c>
      <c r="D8934" s="283">
        <v>65.540000000000006</v>
      </c>
    </row>
    <row r="8935" spans="1:4">
      <c r="A8935" s="268">
        <v>105045</v>
      </c>
      <c r="B8935" s="261" t="s">
        <v>9240</v>
      </c>
      <c r="C8935" s="268" t="s">
        <v>111</v>
      </c>
      <c r="D8935" s="283">
        <v>75.22</v>
      </c>
    </row>
    <row r="8936" spans="1:4">
      <c r="A8936" s="268">
        <v>93961</v>
      </c>
      <c r="B8936" s="261" t="s">
        <v>9241</v>
      </c>
      <c r="C8936" s="268" t="s">
        <v>111</v>
      </c>
      <c r="D8936" s="283">
        <v>206.73</v>
      </c>
    </row>
    <row r="8937" spans="1:4">
      <c r="A8937" s="268">
        <v>93971</v>
      </c>
      <c r="B8937" s="261" t="s">
        <v>9242</v>
      </c>
      <c r="C8937" s="268" t="s">
        <v>111</v>
      </c>
      <c r="D8937" s="283">
        <v>174.34</v>
      </c>
    </row>
    <row r="8938" spans="1:4">
      <c r="A8938" s="268">
        <v>93959</v>
      </c>
      <c r="B8938" s="261" t="s">
        <v>9243</v>
      </c>
      <c r="C8938" s="268" t="s">
        <v>111</v>
      </c>
      <c r="D8938" s="283">
        <v>230</v>
      </c>
    </row>
    <row r="8939" spans="1:4">
      <c r="A8939" s="268">
        <v>93969</v>
      </c>
      <c r="B8939" s="261" t="s">
        <v>9244</v>
      </c>
      <c r="C8939" s="268" t="s">
        <v>111</v>
      </c>
      <c r="D8939" s="283">
        <v>193.11</v>
      </c>
    </row>
    <row r="8940" spans="1:4">
      <c r="A8940" s="268">
        <v>93957</v>
      </c>
      <c r="B8940" s="261" t="s">
        <v>9245</v>
      </c>
      <c r="C8940" s="268" t="s">
        <v>111</v>
      </c>
      <c r="D8940" s="283">
        <v>285.37</v>
      </c>
    </row>
    <row r="8941" spans="1:4">
      <c r="A8941" s="268">
        <v>93967</v>
      </c>
      <c r="B8941" s="261" t="s">
        <v>9246</v>
      </c>
      <c r="C8941" s="268" t="s">
        <v>111</v>
      </c>
      <c r="D8941" s="283">
        <v>239.31</v>
      </c>
    </row>
    <row r="8942" spans="1:4">
      <c r="A8942" s="268">
        <v>104878</v>
      </c>
      <c r="B8942" s="261" t="s">
        <v>9247</v>
      </c>
      <c r="C8942" s="268" t="s">
        <v>347</v>
      </c>
      <c r="D8942" s="283">
        <v>2308.81</v>
      </c>
    </row>
    <row r="8943" spans="1:4">
      <c r="A8943" s="268">
        <v>104877</v>
      </c>
      <c r="B8943" s="261" t="s">
        <v>9248</v>
      </c>
      <c r="C8943" s="268" t="s">
        <v>347</v>
      </c>
      <c r="D8943" s="283">
        <v>606.41</v>
      </c>
    </row>
    <row r="8944" spans="1:4">
      <c r="A8944" s="268">
        <v>104841</v>
      </c>
      <c r="B8944" s="261" t="s">
        <v>9249</v>
      </c>
      <c r="C8944" s="268" t="s">
        <v>111</v>
      </c>
      <c r="D8944" s="283">
        <v>87.98</v>
      </c>
    </row>
    <row r="8945" spans="1:4">
      <c r="A8945" s="268">
        <v>104849</v>
      </c>
      <c r="B8945" s="261" t="s">
        <v>9250</v>
      </c>
      <c r="C8945" s="268" t="s">
        <v>111</v>
      </c>
      <c r="D8945" s="283">
        <v>61.22</v>
      </c>
    </row>
    <row r="8946" spans="1:4">
      <c r="A8946" s="268">
        <v>104887</v>
      </c>
      <c r="B8946" s="261" t="s">
        <v>9251</v>
      </c>
      <c r="C8946" s="268" t="s">
        <v>111</v>
      </c>
      <c r="D8946" s="283">
        <v>47.15</v>
      </c>
    </row>
    <row r="8947" spans="1:4">
      <c r="A8947" s="268">
        <v>104844</v>
      </c>
      <c r="B8947" s="261" t="s">
        <v>9252</v>
      </c>
      <c r="C8947" s="268" t="s">
        <v>111</v>
      </c>
      <c r="D8947" s="283">
        <v>97.02</v>
      </c>
    </row>
    <row r="8948" spans="1:4">
      <c r="A8948" s="268">
        <v>104852</v>
      </c>
      <c r="B8948" s="261" t="s">
        <v>9253</v>
      </c>
      <c r="C8948" s="268" t="s">
        <v>111</v>
      </c>
      <c r="D8948" s="283">
        <v>67.31</v>
      </c>
    </row>
    <row r="8949" spans="1:4">
      <c r="A8949" s="268">
        <v>104846</v>
      </c>
      <c r="B8949" s="261" t="s">
        <v>9254</v>
      </c>
      <c r="C8949" s="268" t="s">
        <v>111</v>
      </c>
      <c r="D8949" s="283">
        <v>110.45</v>
      </c>
    </row>
    <row r="8950" spans="1:4">
      <c r="A8950" s="268">
        <v>104854</v>
      </c>
      <c r="B8950" s="261" t="s">
        <v>9255</v>
      </c>
      <c r="C8950" s="268" t="s">
        <v>111</v>
      </c>
      <c r="D8950" s="283">
        <v>76.44</v>
      </c>
    </row>
    <row r="8951" spans="1:4">
      <c r="A8951" s="268">
        <v>104890</v>
      </c>
      <c r="B8951" s="261" t="s">
        <v>9256</v>
      </c>
      <c r="C8951" s="268" t="s">
        <v>111</v>
      </c>
      <c r="D8951" s="283">
        <v>53.93</v>
      </c>
    </row>
    <row r="8952" spans="1:4">
      <c r="A8952" s="268">
        <v>104842</v>
      </c>
      <c r="B8952" s="261" t="s">
        <v>9257</v>
      </c>
      <c r="C8952" s="268" t="s">
        <v>111</v>
      </c>
      <c r="D8952" s="283">
        <v>75.290000000000006</v>
      </c>
    </row>
    <row r="8953" spans="1:4">
      <c r="A8953" s="268">
        <v>104850</v>
      </c>
      <c r="B8953" s="261" t="s">
        <v>9258</v>
      </c>
      <c r="C8953" s="268" t="s">
        <v>111</v>
      </c>
      <c r="D8953" s="283">
        <v>54.57</v>
      </c>
    </row>
    <row r="8954" spans="1:4">
      <c r="A8954" s="268">
        <v>104888</v>
      </c>
      <c r="B8954" s="261" t="s">
        <v>9259</v>
      </c>
      <c r="C8954" s="268" t="s">
        <v>111</v>
      </c>
      <c r="D8954" s="283">
        <v>42.89</v>
      </c>
    </row>
    <row r="8955" spans="1:4">
      <c r="A8955" s="268">
        <v>104879</v>
      </c>
      <c r="B8955" s="261" t="s">
        <v>9260</v>
      </c>
      <c r="C8955" s="268" t="s">
        <v>111</v>
      </c>
      <c r="D8955" s="283">
        <v>82.84</v>
      </c>
    </row>
    <row r="8956" spans="1:4">
      <c r="A8956" s="268">
        <v>104853</v>
      </c>
      <c r="B8956" s="261" t="s">
        <v>9261</v>
      </c>
      <c r="C8956" s="268" t="s">
        <v>111</v>
      </c>
      <c r="D8956" s="283">
        <v>59.7</v>
      </c>
    </row>
    <row r="8957" spans="1:4">
      <c r="A8957" s="268">
        <v>104847</v>
      </c>
      <c r="B8957" s="261" t="s">
        <v>9262</v>
      </c>
      <c r="C8957" s="268" t="s">
        <v>111</v>
      </c>
      <c r="D8957" s="283">
        <v>94.04</v>
      </c>
    </row>
    <row r="8958" spans="1:4">
      <c r="A8958" s="268">
        <v>104855</v>
      </c>
      <c r="B8958" s="261" t="s">
        <v>9263</v>
      </c>
      <c r="C8958" s="268" t="s">
        <v>111</v>
      </c>
      <c r="D8958" s="283">
        <v>67.27</v>
      </c>
    </row>
    <row r="8959" spans="1:4">
      <c r="A8959" s="268">
        <v>104891</v>
      </c>
      <c r="B8959" s="261" t="s">
        <v>9264</v>
      </c>
      <c r="C8959" s="268" t="s">
        <v>111</v>
      </c>
      <c r="D8959" s="283">
        <v>48.59</v>
      </c>
    </row>
    <row r="8960" spans="1:4">
      <c r="A8960" s="268">
        <v>104892</v>
      </c>
      <c r="B8960" s="261" t="s">
        <v>9265</v>
      </c>
      <c r="C8960" s="268" t="s">
        <v>111</v>
      </c>
      <c r="D8960" s="283">
        <v>109.13</v>
      </c>
    </row>
    <row r="8961" spans="1:4">
      <c r="A8961" s="268">
        <v>104848</v>
      </c>
      <c r="B8961" s="261" t="s">
        <v>9266</v>
      </c>
      <c r="C8961" s="268" t="s">
        <v>111</v>
      </c>
      <c r="D8961" s="283">
        <v>71.099999999999994</v>
      </c>
    </row>
    <row r="8962" spans="1:4">
      <c r="A8962" s="268">
        <v>104886</v>
      </c>
      <c r="B8962" s="261" t="s">
        <v>9267</v>
      </c>
      <c r="C8962" s="268" t="s">
        <v>111</v>
      </c>
      <c r="D8962" s="283">
        <v>53.45</v>
      </c>
    </row>
    <row r="8963" spans="1:4">
      <c r="A8963" s="268">
        <v>104843</v>
      </c>
      <c r="B8963" s="261" t="s">
        <v>9268</v>
      </c>
      <c r="C8963" s="268" t="s">
        <v>111</v>
      </c>
      <c r="D8963" s="283">
        <v>120.4</v>
      </c>
    </row>
    <row r="8964" spans="1:4">
      <c r="A8964" s="268">
        <v>104851</v>
      </c>
      <c r="B8964" s="261" t="s">
        <v>9269</v>
      </c>
      <c r="C8964" s="268" t="s">
        <v>111</v>
      </c>
      <c r="D8964" s="283">
        <v>78.739999999999995</v>
      </c>
    </row>
    <row r="8965" spans="1:4">
      <c r="A8965" s="268">
        <v>104845</v>
      </c>
      <c r="B8965" s="261" t="s">
        <v>9270</v>
      </c>
      <c r="C8965" s="268" t="s">
        <v>111</v>
      </c>
      <c r="D8965" s="283">
        <v>137.13</v>
      </c>
    </row>
    <row r="8966" spans="1:4">
      <c r="A8966" s="268">
        <v>104880</v>
      </c>
      <c r="B8966" s="261" t="s">
        <v>9271</v>
      </c>
      <c r="C8966" s="268" t="s">
        <v>111</v>
      </c>
      <c r="D8966" s="283">
        <v>90.08</v>
      </c>
    </row>
    <row r="8967" spans="1:4">
      <c r="A8967" s="268">
        <v>104889</v>
      </c>
      <c r="B8967" s="261" t="s">
        <v>9272</v>
      </c>
      <c r="C8967" s="268" t="s">
        <v>111</v>
      </c>
      <c r="D8967" s="283">
        <v>61.92</v>
      </c>
    </row>
    <row r="8968" spans="1:4">
      <c r="A8968" s="268">
        <v>95108</v>
      </c>
      <c r="B8968" s="261" t="s">
        <v>9273</v>
      </c>
      <c r="C8968" s="268" t="s">
        <v>347</v>
      </c>
      <c r="D8968" s="283">
        <v>38.65</v>
      </c>
    </row>
    <row r="8969" spans="1:4">
      <c r="A8969" s="268">
        <v>104857</v>
      </c>
      <c r="B8969" s="261" t="s">
        <v>9274</v>
      </c>
      <c r="C8969" s="268" t="s">
        <v>111</v>
      </c>
      <c r="D8969" s="283">
        <v>0</v>
      </c>
    </row>
    <row r="8970" spans="1:4">
      <c r="A8970" s="268">
        <v>104859</v>
      </c>
      <c r="B8970" s="261" t="s">
        <v>9275</v>
      </c>
      <c r="C8970" s="268" t="s">
        <v>111</v>
      </c>
      <c r="D8970" s="283">
        <v>0</v>
      </c>
    </row>
    <row r="8971" spans="1:4">
      <c r="A8971" s="268">
        <v>104861</v>
      </c>
      <c r="B8971" s="261" t="s">
        <v>9276</v>
      </c>
      <c r="C8971" s="268" t="s">
        <v>111</v>
      </c>
      <c r="D8971" s="283">
        <v>0</v>
      </c>
    </row>
    <row r="8972" spans="1:4">
      <c r="A8972" s="268">
        <v>104856</v>
      </c>
      <c r="B8972" s="261" t="s">
        <v>9277</v>
      </c>
      <c r="C8972" s="268" t="s">
        <v>111</v>
      </c>
      <c r="D8972" s="283">
        <v>0</v>
      </c>
    </row>
    <row r="8973" spans="1:4">
      <c r="A8973" s="268">
        <v>104858</v>
      </c>
      <c r="B8973" s="261" t="s">
        <v>9278</v>
      </c>
      <c r="C8973" s="268" t="s">
        <v>111</v>
      </c>
      <c r="D8973" s="283">
        <v>0</v>
      </c>
    </row>
    <row r="8974" spans="1:4">
      <c r="A8974" s="268">
        <v>104860</v>
      </c>
      <c r="B8974" s="261" t="s">
        <v>9279</v>
      </c>
      <c r="C8974" s="268" t="s">
        <v>111</v>
      </c>
      <c r="D8974" s="283">
        <v>0</v>
      </c>
    </row>
    <row r="8975" spans="1:4">
      <c r="A8975" s="268">
        <v>104871</v>
      </c>
      <c r="B8975" s="261" t="s">
        <v>9280</v>
      </c>
      <c r="C8975" s="268" t="s">
        <v>111</v>
      </c>
      <c r="D8975" s="283">
        <v>0</v>
      </c>
    </row>
    <row r="8976" spans="1:4">
      <c r="A8976" s="268">
        <v>104883</v>
      </c>
      <c r="B8976" s="261" t="s">
        <v>9281</v>
      </c>
      <c r="C8976" s="268" t="s">
        <v>111</v>
      </c>
      <c r="D8976" s="283">
        <v>0</v>
      </c>
    </row>
    <row r="8977" spans="1:4">
      <c r="A8977" s="268">
        <v>104865</v>
      </c>
      <c r="B8977" s="261" t="s">
        <v>9282</v>
      </c>
      <c r="C8977" s="268" t="s">
        <v>111</v>
      </c>
      <c r="D8977" s="283">
        <v>0</v>
      </c>
    </row>
    <row r="8978" spans="1:4">
      <c r="A8978" s="268">
        <v>104872</v>
      </c>
      <c r="B8978" s="261" t="s">
        <v>9283</v>
      </c>
      <c r="C8978" s="268" t="s">
        <v>111</v>
      </c>
      <c r="D8978" s="283">
        <v>0</v>
      </c>
    </row>
    <row r="8979" spans="1:4">
      <c r="A8979" s="268">
        <v>104884</v>
      </c>
      <c r="B8979" s="261" t="s">
        <v>9284</v>
      </c>
      <c r="C8979" s="268" t="s">
        <v>111</v>
      </c>
      <c r="D8979" s="283">
        <v>0</v>
      </c>
    </row>
    <row r="8980" spans="1:4">
      <c r="A8980" s="268">
        <v>104866</v>
      </c>
      <c r="B8980" s="261" t="s">
        <v>9285</v>
      </c>
      <c r="C8980" s="268" t="s">
        <v>111</v>
      </c>
      <c r="D8980" s="283">
        <v>0</v>
      </c>
    </row>
    <row r="8981" spans="1:4">
      <c r="A8981" s="268">
        <v>104873</v>
      </c>
      <c r="B8981" s="261" t="s">
        <v>9286</v>
      </c>
      <c r="C8981" s="268" t="s">
        <v>111</v>
      </c>
      <c r="D8981" s="283">
        <v>0</v>
      </c>
    </row>
    <row r="8982" spans="1:4">
      <c r="A8982" s="268">
        <v>104885</v>
      </c>
      <c r="B8982" s="261" t="s">
        <v>9287</v>
      </c>
      <c r="C8982" s="268" t="s">
        <v>111</v>
      </c>
      <c r="D8982" s="283">
        <v>0</v>
      </c>
    </row>
    <row r="8983" spans="1:4">
      <c r="A8983" s="268">
        <v>104867</v>
      </c>
      <c r="B8983" s="261" t="s">
        <v>9288</v>
      </c>
      <c r="C8983" s="268" t="s">
        <v>111</v>
      </c>
      <c r="D8983" s="283">
        <v>0</v>
      </c>
    </row>
    <row r="8984" spans="1:4">
      <c r="A8984" s="268">
        <v>104868</v>
      </c>
      <c r="B8984" s="261" t="s">
        <v>9289</v>
      </c>
      <c r="C8984" s="268" t="s">
        <v>111</v>
      </c>
      <c r="D8984" s="283">
        <v>0</v>
      </c>
    </row>
    <row r="8985" spans="1:4">
      <c r="A8985" s="268">
        <v>104874</v>
      </c>
      <c r="B8985" s="261" t="s">
        <v>9290</v>
      </c>
      <c r="C8985" s="268" t="s">
        <v>111</v>
      </c>
      <c r="D8985" s="283">
        <v>0</v>
      </c>
    </row>
    <row r="8986" spans="1:4">
      <c r="A8986" s="268">
        <v>104862</v>
      </c>
      <c r="B8986" s="261" t="s">
        <v>9291</v>
      </c>
      <c r="C8986" s="268" t="s">
        <v>111</v>
      </c>
      <c r="D8986" s="283">
        <v>0</v>
      </c>
    </row>
    <row r="8987" spans="1:4">
      <c r="A8987" s="268">
        <v>104869</v>
      </c>
      <c r="B8987" s="261" t="s">
        <v>9292</v>
      </c>
      <c r="C8987" s="268" t="s">
        <v>111</v>
      </c>
      <c r="D8987" s="283">
        <v>0</v>
      </c>
    </row>
    <row r="8988" spans="1:4">
      <c r="A8988" s="268">
        <v>104881</v>
      </c>
      <c r="B8988" s="261" t="s">
        <v>9293</v>
      </c>
      <c r="C8988" s="268" t="s">
        <v>111</v>
      </c>
      <c r="D8988" s="283">
        <v>0</v>
      </c>
    </row>
    <row r="8989" spans="1:4">
      <c r="A8989" s="268">
        <v>104863</v>
      </c>
      <c r="B8989" s="261" t="s">
        <v>9294</v>
      </c>
      <c r="C8989" s="268" t="s">
        <v>111</v>
      </c>
      <c r="D8989" s="283">
        <v>0</v>
      </c>
    </row>
    <row r="8990" spans="1:4">
      <c r="A8990" s="268">
        <v>104870</v>
      </c>
      <c r="B8990" s="261" t="s">
        <v>9295</v>
      </c>
      <c r="C8990" s="268" t="s">
        <v>111</v>
      </c>
      <c r="D8990" s="283">
        <v>0</v>
      </c>
    </row>
    <row r="8991" spans="1:4">
      <c r="A8991" s="268">
        <v>104882</v>
      </c>
      <c r="B8991" s="261" t="s">
        <v>9296</v>
      </c>
      <c r="C8991" s="268" t="s">
        <v>111</v>
      </c>
      <c r="D8991" s="283">
        <v>0</v>
      </c>
    </row>
    <row r="8992" spans="1:4">
      <c r="A8992" s="268">
        <v>104864</v>
      </c>
      <c r="B8992" s="261" t="s">
        <v>9297</v>
      </c>
      <c r="C8992" s="268" t="s">
        <v>111</v>
      </c>
      <c r="D8992" s="283">
        <v>0</v>
      </c>
    </row>
    <row r="8993" spans="1:4">
      <c r="A8993" s="268">
        <v>104876</v>
      </c>
      <c r="B8993" s="261" t="s">
        <v>9298</v>
      </c>
      <c r="C8993" s="268" t="s">
        <v>347</v>
      </c>
      <c r="D8993" s="283">
        <v>22.07</v>
      </c>
    </row>
    <row r="8994" spans="1:4">
      <c r="A8994" s="268">
        <v>104875</v>
      </c>
      <c r="B8994" s="261" t="s">
        <v>9299</v>
      </c>
      <c r="C8994" s="268" t="s">
        <v>111</v>
      </c>
      <c r="D8994" s="283">
        <v>118.48</v>
      </c>
    </row>
    <row r="8995" spans="1:4">
      <c r="A8995" s="268">
        <v>105942</v>
      </c>
      <c r="B8995" s="261" t="s">
        <v>9300</v>
      </c>
      <c r="C8995" s="268" t="s">
        <v>111</v>
      </c>
      <c r="D8995" s="283">
        <v>0</v>
      </c>
    </row>
    <row r="8996" spans="1:4">
      <c r="A8996" s="268">
        <v>105943</v>
      </c>
      <c r="B8996" s="261" t="s">
        <v>9301</v>
      </c>
      <c r="C8996" s="268" t="s">
        <v>111</v>
      </c>
      <c r="D8996" s="283">
        <v>0</v>
      </c>
    </row>
    <row r="8997" spans="1:4">
      <c r="A8997" s="268">
        <v>105941</v>
      </c>
      <c r="B8997" s="261" t="s">
        <v>9302</v>
      </c>
      <c r="C8997" s="268" t="s">
        <v>147</v>
      </c>
      <c r="D8997" s="283">
        <v>0</v>
      </c>
    </row>
    <row r="8998" spans="1:4">
      <c r="A8998" s="268">
        <v>105940</v>
      </c>
      <c r="B8998" s="261" t="s">
        <v>9303</v>
      </c>
      <c r="C8998" s="268" t="s">
        <v>147</v>
      </c>
      <c r="D8998" s="283">
        <v>0</v>
      </c>
    </row>
    <row r="8999" spans="1:4">
      <c r="A8999" s="268">
        <v>105938</v>
      </c>
      <c r="B8999" s="261" t="s">
        <v>9304</v>
      </c>
      <c r="C8999" s="268" t="s">
        <v>147</v>
      </c>
      <c r="D8999" s="283">
        <v>0</v>
      </c>
    </row>
    <row r="9000" spans="1:4">
      <c r="A9000" s="268">
        <v>105939</v>
      </c>
      <c r="B9000" s="261" t="s">
        <v>9305</v>
      </c>
      <c r="C9000" s="268" t="s">
        <v>147</v>
      </c>
      <c r="D9000" s="283">
        <v>0</v>
      </c>
    </row>
    <row r="9001" spans="1:4">
      <c r="A9001" s="268">
        <v>96120</v>
      </c>
      <c r="B9001" s="261" t="s">
        <v>9306</v>
      </c>
      <c r="C9001" s="268" t="s">
        <v>111</v>
      </c>
      <c r="D9001" s="283">
        <v>2.98</v>
      </c>
    </row>
    <row r="9002" spans="1:4">
      <c r="A9002" s="268">
        <v>96123</v>
      </c>
      <c r="B9002" s="261" t="s">
        <v>9307</v>
      </c>
      <c r="C9002" s="268" t="s">
        <v>111</v>
      </c>
      <c r="D9002" s="283">
        <v>28.82</v>
      </c>
    </row>
    <row r="9003" spans="1:4">
      <c r="A9003" s="268">
        <v>96122</v>
      </c>
      <c r="B9003" s="261" t="s">
        <v>9308</v>
      </c>
      <c r="C9003" s="268" t="s">
        <v>111</v>
      </c>
      <c r="D9003" s="283">
        <v>46.77</v>
      </c>
    </row>
    <row r="9004" spans="1:4">
      <c r="A9004" s="268">
        <v>96121</v>
      </c>
      <c r="B9004" s="261" t="s">
        <v>9309</v>
      </c>
      <c r="C9004" s="268" t="s">
        <v>111</v>
      </c>
      <c r="D9004" s="283">
        <v>11.99</v>
      </c>
    </row>
    <row r="9005" spans="1:4">
      <c r="A9005" s="268">
        <v>99054</v>
      </c>
      <c r="B9005" s="261" t="s">
        <v>9310</v>
      </c>
      <c r="C9005" s="268" t="s">
        <v>147</v>
      </c>
      <c r="D9005" s="283">
        <v>59.7</v>
      </c>
    </row>
    <row r="9006" spans="1:4">
      <c r="A9006" s="268">
        <v>96110</v>
      </c>
      <c r="B9006" s="261" t="s">
        <v>9311</v>
      </c>
      <c r="C9006" s="268" t="s">
        <v>147</v>
      </c>
      <c r="D9006" s="283">
        <v>71.52</v>
      </c>
    </row>
    <row r="9007" spans="1:4">
      <c r="A9007" s="268">
        <v>96114</v>
      </c>
      <c r="B9007" s="261" t="s">
        <v>9312</v>
      </c>
      <c r="C9007" s="268" t="s">
        <v>147</v>
      </c>
      <c r="D9007" s="283">
        <v>72.849999999999994</v>
      </c>
    </row>
    <row r="9008" spans="1:4">
      <c r="A9008" s="268">
        <v>104757</v>
      </c>
      <c r="B9008" s="261" t="s">
        <v>9313</v>
      </c>
      <c r="C9008" s="268" t="s">
        <v>147</v>
      </c>
      <c r="D9008" s="283">
        <v>98.64</v>
      </c>
    </row>
    <row r="9009" spans="1:4">
      <c r="A9009" s="268">
        <v>104756</v>
      </c>
      <c r="B9009" s="261" t="s">
        <v>9314</v>
      </c>
      <c r="C9009" s="268" t="s">
        <v>147</v>
      </c>
      <c r="D9009" s="283">
        <v>198.18</v>
      </c>
    </row>
    <row r="9010" spans="1:4">
      <c r="A9010" s="268">
        <v>96112</v>
      </c>
      <c r="B9010" s="261" t="s">
        <v>9315</v>
      </c>
      <c r="C9010" s="268" t="s">
        <v>147</v>
      </c>
      <c r="D9010" s="283">
        <v>146</v>
      </c>
    </row>
    <row r="9011" spans="1:4">
      <c r="A9011" s="268">
        <v>96113</v>
      </c>
      <c r="B9011" s="261" t="s">
        <v>9316</v>
      </c>
      <c r="C9011" s="268" t="s">
        <v>147</v>
      </c>
      <c r="D9011" s="283">
        <v>46.89</v>
      </c>
    </row>
    <row r="9012" spans="1:4">
      <c r="A9012" s="268">
        <v>96109</v>
      </c>
      <c r="B9012" s="261" t="s">
        <v>9317</v>
      </c>
      <c r="C9012" s="268" t="s">
        <v>147</v>
      </c>
      <c r="D9012" s="283">
        <v>52.08</v>
      </c>
    </row>
    <row r="9013" spans="1:4">
      <c r="A9013" s="268">
        <v>96116</v>
      </c>
      <c r="B9013" s="261" t="s">
        <v>9318</v>
      </c>
      <c r="C9013" s="268" t="s">
        <v>147</v>
      </c>
      <c r="D9013" s="283">
        <v>64.959999999999994</v>
      </c>
    </row>
    <row r="9014" spans="1:4">
      <c r="A9014" s="268">
        <v>96111</v>
      </c>
      <c r="B9014" s="261" t="s">
        <v>9319</v>
      </c>
      <c r="C9014" s="268" t="s">
        <v>147</v>
      </c>
      <c r="D9014" s="283">
        <v>61.57</v>
      </c>
    </row>
    <row r="9015" spans="1:4">
      <c r="A9015" s="268">
        <v>96486</v>
      </c>
      <c r="B9015" s="261" t="s">
        <v>9320</v>
      </c>
      <c r="C9015" s="268" t="s">
        <v>147</v>
      </c>
      <c r="D9015" s="283">
        <v>75.290000000000006</v>
      </c>
    </row>
    <row r="9016" spans="1:4">
      <c r="A9016" s="268">
        <v>96485</v>
      </c>
      <c r="B9016" s="261" t="s">
        <v>9321</v>
      </c>
      <c r="C9016" s="268" t="s">
        <v>147</v>
      </c>
      <c r="D9016" s="283">
        <v>71.900000000000006</v>
      </c>
    </row>
    <row r="9017" spans="1:4">
      <c r="A9017" s="268">
        <v>97557</v>
      </c>
      <c r="B9017" s="261" t="s">
        <v>9322</v>
      </c>
      <c r="C9017" s="268" t="s">
        <v>147</v>
      </c>
      <c r="D9017" s="283">
        <v>0</v>
      </c>
    </row>
    <row r="9018" spans="1:4">
      <c r="A9018" s="268">
        <v>101807</v>
      </c>
      <c r="B9018" s="261" t="s">
        <v>9323</v>
      </c>
      <c r="C9018" s="268" t="s">
        <v>347</v>
      </c>
      <c r="D9018" s="283">
        <v>522.39</v>
      </c>
    </row>
    <row r="9019" spans="1:4">
      <c r="A9019" s="268">
        <v>101806</v>
      </c>
      <c r="B9019" s="261" t="s">
        <v>9324</v>
      </c>
      <c r="C9019" s="268" t="s">
        <v>347</v>
      </c>
      <c r="D9019" s="283">
        <v>545.48</v>
      </c>
    </row>
    <row r="9020" spans="1:4">
      <c r="A9020" s="268">
        <v>101808</v>
      </c>
      <c r="B9020" s="261" t="s">
        <v>9325</v>
      </c>
      <c r="C9020" s="268" t="s">
        <v>347</v>
      </c>
      <c r="D9020" s="283">
        <v>466.53</v>
      </c>
    </row>
    <row r="9021" spans="1:4">
      <c r="A9021" s="268">
        <v>98058</v>
      </c>
      <c r="B9021" s="261" t="s">
        <v>9326</v>
      </c>
      <c r="C9021" s="268" t="s">
        <v>347</v>
      </c>
      <c r="D9021" s="283">
        <v>1555.99</v>
      </c>
    </row>
    <row r="9022" spans="1:4">
      <c r="A9022" s="268">
        <v>98059</v>
      </c>
      <c r="B9022" s="261" t="s">
        <v>9327</v>
      </c>
      <c r="C9022" s="268" t="s">
        <v>347</v>
      </c>
      <c r="D9022" s="283">
        <v>3336.22</v>
      </c>
    </row>
    <row r="9023" spans="1:4">
      <c r="A9023" s="268">
        <v>98060</v>
      </c>
      <c r="B9023" s="261" t="s">
        <v>9328</v>
      </c>
      <c r="C9023" s="268" t="s">
        <v>347</v>
      </c>
      <c r="D9023" s="283">
        <v>4692.8500000000004</v>
      </c>
    </row>
    <row r="9024" spans="1:4">
      <c r="A9024" s="268">
        <v>98061</v>
      </c>
      <c r="B9024" s="261" t="s">
        <v>9329</v>
      </c>
      <c r="C9024" s="268" t="s">
        <v>347</v>
      </c>
      <c r="D9024" s="283">
        <v>6555.19</v>
      </c>
    </row>
    <row r="9025" spans="1:4">
      <c r="A9025" s="268">
        <v>98088</v>
      </c>
      <c r="B9025" s="261" t="s">
        <v>9330</v>
      </c>
      <c r="C9025" s="268" t="s">
        <v>347</v>
      </c>
      <c r="D9025" s="283">
        <v>3284.4</v>
      </c>
    </row>
    <row r="9026" spans="1:4">
      <c r="A9026" s="268">
        <v>98089</v>
      </c>
      <c r="B9026" s="261" t="s">
        <v>9331</v>
      </c>
      <c r="C9026" s="268" t="s">
        <v>347</v>
      </c>
      <c r="D9026" s="283">
        <v>5195.51</v>
      </c>
    </row>
    <row r="9027" spans="1:4">
      <c r="A9027" s="268">
        <v>98090</v>
      </c>
      <c r="B9027" s="261" t="s">
        <v>9332</v>
      </c>
      <c r="C9027" s="268" t="s">
        <v>347</v>
      </c>
      <c r="D9027" s="283">
        <v>8166.86</v>
      </c>
    </row>
    <row r="9028" spans="1:4">
      <c r="A9028" s="268">
        <v>98091</v>
      </c>
      <c r="B9028" s="261" t="s">
        <v>9333</v>
      </c>
      <c r="C9028" s="268" t="s">
        <v>347</v>
      </c>
      <c r="D9028" s="283">
        <v>10671.13</v>
      </c>
    </row>
    <row r="9029" spans="1:4">
      <c r="A9029" s="268">
        <v>98092</v>
      </c>
      <c r="B9029" s="261" t="s">
        <v>9334</v>
      </c>
      <c r="C9029" s="268" t="s">
        <v>347</v>
      </c>
      <c r="D9029" s="283">
        <v>12397.7</v>
      </c>
    </row>
    <row r="9030" spans="1:4">
      <c r="A9030" s="268">
        <v>98093</v>
      </c>
      <c r="B9030" s="261" t="s">
        <v>9335</v>
      </c>
      <c r="C9030" s="268" t="s">
        <v>347</v>
      </c>
      <c r="D9030" s="283">
        <v>14636.58</v>
      </c>
    </row>
    <row r="9031" spans="1:4">
      <c r="A9031" s="268">
        <v>98072</v>
      </c>
      <c r="B9031" s="261" t="s">
        <v>9336</v>
      </c>
      <c r="C9031" s="268" t="s">
        <v>347</v>
      </c>
      <c r="D9031" s="283">
        <v>3800.68</v>
      </c>
    </row>
    <row r="9032" spans="1:4">
      <c r="A9032" s="268">
        <v>98073</v>
      </c>
      <c r="B9032" s="261" t="s">
        <v>9337</v>
      </c>
      <c r="C9032" s="268" t="s">
        <v>347</v>
      </c>
      <c r="D9032" s="283">
        <v>6003.31</v>
      </c>
    </row>
    <row r="9033" spans="1:4">
      <c r="A9033" s="268">
        <v>98074</v>
      </c>
      <c r="B9033" s="261" t="s">
        <v>9338</v>
      </c>
      <c r="C9033" s="268" t="s">
        <v>347</v>
      </c>
      <c r="D9033" s="283">
        <v>9398.99</v>
      </c>
    </row>
    <row r="9034" spans="1:4">
      <c r="A9034" s="268">
        <v>98075</v>
      </c>
      <c r="B9034" s="261" t="s">
        <v>9339</v>
      </c>
      <c r="C9034" s="268" t="s">
        <v>347</v>
      </c>
      <c r="D9034" s="283">
        <v>12261.39</v>
      </c>
    </row>
    <row r="9035" spans="1:4">
      <c r="A9035" s="268">
        <v>98076</v>
      </c>
      <c r="B9035" s="261" t="s">
        <v>9340</v>
      </c>
      <c r="C9035" s="268" t="s">
        <v>347</v>
      </c>
      <c r="D9035" s="283">
        <v>14179.76</v>
      </c>
    </row>
    <row r="9036" spans="1:4">
      <c r="A9036" s="268">
        <v>98077</v>
      </c>
      <c r="B9036" s="261" t="s">
        <v>9341</v>
      </c>
      <c r="C9036" s="268" t="s">
        <v>347</v>
      </c>
      <c r="D9036" s="283">
        <v>16721.37</v>
      </c>
    </row>
    <row r="9037" spans="1:4">
      <c r="A9037" s="268">
        <v>98062</v>
      </c>
      <c r="B9037" s="261" t="s">
        <v>9342</v>
      </c>
      <c r="C9037" s="268" t="s">
        <v>347</v>
      </c>
      <c r="D9037" s="283">
        <v>2599</v>
      </c>
    </row>
    <row r="9038" spans="1:4">
      <c r="A9038" s="268">
        <v>98063</v>
      </c>
      <c r="B9038" s="261" t="s">
        <v>9343</v>
      </c>
      <c r="C9038" s="268" t="s">
        <v>347</v>
      </c>
      <c r="D9038" s="283">
        <v>3969.07</v>
      </c>
    </row>
    <row r="9039" spans="1:4">
      <c r="A9039" s="268">
        <v>98064</v>
      </c>
      <c r="B9039" s="261" t="s">
        <v>9344</v>
      </c>
      <c r="C9039" s="268" t="s">
        <v>347</v>
      </c>
      <c r="D9039" s="283">
        <v>4567.0200000000004</v>
      </c>
    </row>
    <row r="9040" spans="1:4">
      <c r="A9040" s="268">
        <v>98065</v>
      </c>
      <c r="B9040" s="261" t="s">
        <v>9345</v>
      </c>
      <c r="C9040" s="268" t="s">
        <v>347</v>
      </c>
      <c r="D9040" s="283">
        <v>6342.08</v>
      </c>
    </row>
    <row r="9041" spans="1:4">
      <c r="A9041" s="268">
        <v>98094</v>
      </c>
      <c r="B9041" s="261" t="s">
        <v>9346</v>
      </c>
      <c r="C9041" s="268" t="s">
        <v>347</v>
      </c>
      <c r="D9041" s="283">
        <v>2737.93</v>
      </c>
    </row>
    <row r="9042" spans="1:4">
      <c r="A9042" s="268">
        <v>98099</v>
      </c>
      <c r="B9042" s="261" t="s">
        <v>9347</v>
      </c>
      <c r="C9042" s="268" t="s">
        <v>347</v>
      </c>
      <c r="D9042" s="283">
        <v>4676.8</v>
      </c>
    </row>
    <row r="9043" spans="1:4">
      <c r="A9043" s="268">
        <v>98100</v>
      </c>
      <c r="B9043" s="261" t="s">
        <v>9348</v>
      </c>
      <c r="C9043" s="268" t="s">
        <v>347</v>
      </c>
      <c r="D9043" s="283">
        <v>6129.38</v>
      </c>
    </row>
    <row r="9044" spans="1:4">
      <c r="A9044" s="268">
        <v>98101</v>
      </c>
      <c r="B9044" s="261" t="s">
        <v>9349</v>
      </c>
      <c r="C9044" s="268" t="s">
        <v>347</v>
      </c>
      <c r="D9044" s="283">
        <v>9060.5</v>
      </c>
    </row>
    <row r="9045" spans="1:4">
      <c r="A9045" s="268">
        <v>98078</v>
      </c>
      <c r="B9045" s="261" t="s">
        <v>9350</v>
      </c>
      <c r="C9045" s="268" t="s">
        <v>347</v>
      </c>
      <c r="D9045" s="283">
        <v>3933.91</v>
      </c>
    </row>
    <row r="9046" spans="1:4">
      <c r="A9046" s="268">
        <v>98079</v>
      </c>
      <c r="B9046" s="261" t="s">
        <v>9351</v>
      </c>
      <c r="C9046" s="268" t="s">
        <v>347</v>
      </c>
      <c r="D9046" s="283">
        <v>6928.11</v>
      </c>
    </row>
    <row r="9047" spans="1:4">
      <c r="A9047" s="268">
        <v>98080</v>
      </c>
      <c r="B9047" s="261" t="s">
        <v>9352</v>
      </c>
      <c r="C9047" s="268" t="s">
        <v>347</v>
      </c>
      <c r="D9047" s="283">
        <v>8967.07</v>
      </c>
    </row>
    <row r="9048" spans="1:4">
      <c r="A9048" s="268">
        <v>98081</v>
      </c>
      <c r="B9048" s="261" t="s">
        <v>9353</v>
      </c>
      <c r="C9048" s="268" t="s">
        <v>347</v>
      </c>
      <c r="D9048" s="283">
        <v>13329.62</v>
      </c>
    </row>
    <row r="9049" spans="1:4">
      <c r="A9049" s="268">
        <v>98052</v>
      </c>
      <c r="B9049" s="261" t="s">
        <v>9354</v>
      </c>
      <c r="C9049" s="268" t="s">
        <v>347</v>
      </c>
      <c r="D9049" s="283">
        <v>1755.24</v>
      </c>
    </row>
    <row r="9050" spans="1:4">
      <c r="A9050" s="268">
        <v>98053</v>
      </c>
      <c r="B9050" s="261" t="s">
        <v>9355</v>
      </c>
      <c r="C9050" s="268" t="s">
        <v>347</v>
      </c>
      <c r="D9050" s="283">
        <v>2413.64</v>
      </c>
    </row>
    <row r="9051" spans="1:4">
      <c r="A9051" s="268">
        <v>98054</v>
      </c>
      <c r="B9051" s="261" t="s">
        <v>9356</v>
      </c>
      <c r="C9051" s="268" t="s">
        <v>347</v>
      </c>
      <c r="D9051" s="283">
        <v>3880.19</v>
      </c>
    </row>
    <row r="9052" spans="1:4">
      <c r="A9052" s="268">
        <v>98055</v>
      </c>
      <c r="B9052" s="261" t="s">
        <v>9357</v>
      </c>
      <c r="C9052" s="268" t="s">
        <v>347</v>
      </c>
      <c r="D9052" s="283">
        <v>5287.23</v>
      </c>
    </row>
    <row r="9053" spans="1:4">
      <c r="A9053" s="268">
        <v>98056</v>
      </c>
      <c r="B9053" s="261" t="s">
        <v>9358</v>
      </c>
      <c r="C9053" s="268" t="s">
        <v>347</v>
      </c>
      <c r="D9053" s="283">
        <v>6147.97</v>
      </c>
    </row>
    <row r="9054" spans="1:4">
      <c r="A9054" s="268">
        <v>98057</v>
      </c>
      <c r="B9054" s="261" t="s">
        <v>9359</v>
      </c>
      <c r="C9054" s="268" t="s">
        <v>347</v>
      </c>
      <c r="D9054" s="283">
        <v>7340.99</v>
      </c>
    </row>
    <row r="9055" spans="1:4">
      <c r="A9055" s="268">
        <v>98082</v>
      </c>
      <c r="B9055" s="261" t="s">
        <v>9360</v>
      </c>
      <c r="C9055" s="268" t="s">
        <v>347</v>
      </c>
      <c r="D9055" s="283">
        <v>3800.81</v>
      </c>
    </row>
    <row r="9056" spans="1:4">
      <c r="A9056" s="268">
        <v>98083</v>
      </c>
      <c r="B9056" s="261" t="s">
        <v>9361</v>
      </c>
      <c r="C9056" s="268" t="s">
        <v>347</v>
      </c>
      <c r="D9056" s="283">
        <v>5010.5600000000004</v>
      </c>
    </row>
    <row r="9057" spans="1:4">
      <c r="A9057" s="268">
        <v>98084</v>
      </c>
      <c r="B9057" s="261" t="s">
        <v>9362</v>
      </c>
      <c r="C9057" s="268" t="s">
        <v>347</v>
      </c>
      <c r="D9057" s="283">
        <v>7023.23</v>
      </c>
    </row>
    <row r="9058" spans="1:4">
      <c r="A9058" s="268">
        <v>98085</v>
      </c>
      <c r="B9058" s="261" t="s">
        <v>9363</v>
      </c>
      <c r="C9058" s="268" t="s">
        <v>347</v>
      </c>
      <c r="D9058" s="283">
        <v>9523.48</v>
      </c>
    </row>
    <row r="9059" spans="1:4">
      <c r="A9059" s="268">
        <v>98087</v>
      </c>
      <c r="B9059" s="261" t="s">
        <v>9364</v>
      </c>
      <c r="C9059" s="268" t="s">
        <v>347</v>
      </c>
      <c r="D9059" s="283">
        <v>11463.28</v>
      </c>
    </row>
    <row r="9060" spans="1:4">
      <c r="A9060" s="268">
        <v>98086</v>
      </c>
      <c r="B9060" s="261" t="s">
        <v>9365</v>
      </c>
      <c r="C9060" s="268" t="s">
        <v>347</v>
      </c>
      <c r="D9060" s="283">
        <v>10746.57</v>
      </c>
    </row>
    <row r="9061" spans="1:4">
      <c r="A9061" s="268">
        <v>98066</v>
      </c>
      <c r="B9061" s="261" t="s">
        <v>9366</v>
      </c>
      <c r="C9061" s="268" t="s">
        <v>347</v>
      </c>
      <c r="D9061" s="283">
        <v>4491.32</v>
      </c>
    </row>
    <row r="9062" spans="1:4">
      <c r="A9062" s="268">
        <v>98067</v>
      </c>
      <c r="B9062" s="261" t="s">
        <v>9367</v>
      </c>
      <c r="C9062" s="268" t="s">
        <v>347</v>
      </c>
      <c r="D9062" s="283">
        <v>5977.71</v>
      </c>
    </row>
    <row r="9063" spans="1:4">
      <c r="A9063" s="268">
        <v>98068</v>
      </c>
      <c r="B9063" s="261" t="s">
        <v>9368</v>
      </c>
      <c r="C9063" s="268" t="s">
        <v>347</v>
      </c>
      <c r="D9063" s="283">
        <v>8441.49</v>
      </c>
    </row>
    <row r="9064" spans="1:4">
      <c r="A9064" s="268">
        <v>98069</v>
      </c>
      <c r="B9064" s="261" t="s">
        <v>9369</v>
      </c>
      <c r="C9064" s="268" t="s">
        <v>347</v>
      </c>
      <c r="D9064" s="283">
        <v>11394.28</v>
      </c>
    </row>
    <row r="9065" spans="1:4">
      <c r="A9065" s="268">
        <v>98071</v>
      </c>
      <c r="B9065" s="261" t="s">
        <v>9370</v>
      </c>
      <c r="C9065" s="268" t="s">
        <v>347</v>
      </c>
      <c r="D9065" s="283">
        <v>14073.23</v>
      </c>
    </row>
    <row r="9066" spans="1:4">
      <c r="A9066" s="268">
        <v>98070</v>
      </c>
      <c r="B9066" s="261" t="s">
        <v>9371</v>
      </c>
      <c r="C9066" s="268" t="s">
        <v>347</v>
      </c>
      <c r="D9066" s="283">
        <v>12978.95</v>
      </c>
    </row>
    <row r="9067" spans="1:4">
      <c r="A9067" s="268">
        <v>104915</v>
      </c>
      <c r="B9067" s="261" t="s">
        <v>9372</v>
      </c>
      <c r="C9067" s="268" t="s">
        <v>152</v>
      </c>
      <c r="D9067" s="283">
        <v>9.4600000000000009</v>
      </c>
    </row>
    <row r="9068" spans="1:4">
      <c r="A9068" s="268">
        <v>96546</v>
      </c>
      <c r="B9068" s="261" t="s">
        <v>9373</v>
      </c>
      <c r="C9068" s="268" t="s">
        <v>152</v>
      </c>
      <c r="D9068" s="283">
        <v>13.42</v>
      </c>
    </row>
    <row r="9069" spans="1:4">
      <c r="A9069" s="268">
        <v>96544</v>
      </c>
      <c r="B9069" s="261" t="s">
        <v>9374</v>
      </c>
      <c r="C9069" s="268" t="s">
        <v>152</v>
      </c>
      <c r="D9069" s="283">
        <v>17.350000000000001</v>
      </c>
    </row>
    <row r="9070" spans="1:4">
      <c r="A9070" s="268">
        <v>96545</v>
      </c>
      <c r="B9070" s="261" t="s">
        <v>9375</v>
      </c>
      <c r="C9070" s="268" t="s">
        <v>152</v>
      </c>
      <c r="D9070" s="283">
        <v>15.46</v>
      </c>
    </row>
    <row r="9071" spans="1:4">
      <c r="A9071" s="268">
        <v>96543</v>
      </c>
      <c r="B9071" s="261" t="s">
        <v>9376</v>
      </c>
      <c r="C9071" s="268" t="s">
        <v>152</v>
      </c>
      <c r="D9071" s="283">
        <v>19.5</v>
      </c>
    </row>
    <row r="9072" spans="1:4">
      <c r="A9072" s="268">
        <v>104922</v>
      </c>
      <c r="B9072" s="261" t="s">
        <v>9377</v>
      </c>
      <c r="C9072" s="268" t="s">
        <v>152</v>
      </c>
      <c r="D9072" s="283">
        <v>10.49</v>
      </c>
    </row>
    <row r="9073" spans="1:4">
      <c r="A9073" s="268">
        <v>104920</v>
      </c>
      <c r="B9073" s="261" t="s">
        <v>9378</v>
      </c>
      <c r="C9073" s="268" t="s">
        <v>152</v>
      </c>
      <c r="D9073" s="283">
        <v>10.220000000000001</v>
      </c>
    </row>
    <row r="9074" spans="1:4">
      <c r="A9074" s="268">
        <v>104921</v>
      </c>
      <c r="B9074" s="261" t="s">
        <v>9379</v>
      </c>
      <c r="C9074" s="268" t="s">
        <v>152</v>
      </c>
      <c r="D9074" s="283">
        <v>9.58</v>
      </c>
    </row>
    <row r="9075" spans="1:4">
      <c r="A9075" s="268">
        <v>104919</v>
      </c>
      <c r="B9075" s="261" t="s">
        <v>9380</v>
      </c>
      <c r="C9075" s="268" t="s">
        <v>152</v>
      </c>
      <c r="D9075" s="283">
        <v>12.11</v>
      </c>
    </row>
    <row r="9076" spans="1:4">
      <c r="A9076" s="268">
        <v>104917</v>
      </c>
      <c r="B9076" s="261" t="s">
        <v>9381</v>
      </c>
      <c r="C9076" s="268" t="s">
        <v>152</v>
      </c>
      <c r="D9076" s="283">
        <v>14.89</v>
      </c>
    </row>
    <row r="9077" spans="1:4">
      <c r="A9077" s="268">
        <v>104918</v>
      </c>
      <c r="B9077" s="261" t="s">
        <v>9382</v>
      </c>
      <c r="C9077" s="268" t="s">
        <v>152</v>
      </c>
      <c r="D9077" s="283">
        <v>13.66</v>
      </c>
    </row>
    <row r="9078" spans="1:4">
      <c r="A9078" s="268">
        <v>104916</v>
      </c>
      <c r="B9078" s="261" t="s">
        <v>9383</v>
      </c>
      <c r="C9078" s="268" t="s">
        <v>152</v>
      </c>
      <c r="D9078" s="283">
        <v>16.23</v>
      </c>
    </row>
    <row r="9079" spans="1:4">
      <c r="A9079" s="268">
        <v>96557</v>
      </c>
      <c r="B9079" s="261" t="s">
        <v>9384</v>
      </c>
      <c r="C9079" s="268" t="s">
        <v>138</v>
      </c>
      <c r="D9079" s="283">
        <v>755.46</v>
      </c>
    </row>
    <row r="9080" spans="1:4">
      <c r="A9080" s="268">
        <v>96555</v>
      </c>
      <c r="B9080" s="261" t="s">
        <v>9385</v>
      </c>
      <c r="C9080" s="268" t="s">
        <v>138</v>
      </c>
      <c r="D9080" s="283">
        <v>795.04</v>
      </c>
    </row>
    <row r="9081" spans="1:4">
      <c r="A9081" s="268">
        <v>104924</v>
      </c>
      <c r="B9081" s="261" t="s">
        <v>9386</v>
      </c>
      <c r="C9081" s="268" t="s">
        <v>138</v>
      </c>
      <c r="D9081" s="283">
        <v>780.07</v>
      </c>
    </row>
    <row r="9082" spans="1:4">
      <c r="A9082" s="268">
        <v>104923</v>
      </c>
      <c r="B9082" s="261" t="s">
        <v>9387</v>
      </c>
      <c r="C9082" s="268" t="s">
        <v>138</v>
      </c>
      <c r="D9082" s="283">
        <v>853.39</v>
      </c>
    </row>
    <row r="9083" spans="1:4">
      <c r="A9083" s="268">
        <v>96558</v>
      </c>
      <c r="B9083" s="261" t="s">
        <v>9388</v>
      </c>
      <c r="C9083" s="268" t="s">
        <v>138</v>
      </c>
      <c r="D9083" s="283">
        <v>789.39</v>
      </c>
    </row>
    <row r="9084" spans="1:4">
      <c r="A9084" s="268">
        <v>96556</v>
      </c>
      <c r="B9084" s="261" t="s">
        <v>9389</v>
      </c>
      <c r="C9084" s="268" t="s">
        <v>138</v>
      </c>
      <c r="D9084" s="283">
        <v>953.01</v>
      </c>
    </row>
    <row r="9085" spans="1:4">
      <c r="A9085" s="268">
        <v>96523</v>
      </c>
      <c r="B9085" s="261" t="s">
        <v>9390</v>
      </c>
      <c r="C9085" s="268" t="s">
        <v>138</v>
      </c>
      <c r="D9085" s="283">
        <v>99.15</v>
      </c>
    </row>
    <row r="9086" spans="1:4">
      <c r="A9086" s="268">
        <v>96522</v>
      </c>
      <c r="B9086" s="261" t="s">
        <v>9391</v>
      </c>
      <c r="C9086" s="268" t="s">
        <v>138</v>
      </c>
      <c r="D9086" s="283">
        <v>149.66</v>
      </c>
    </row>
    <row r="9087" spans="1:4">
      <c r="A9087" s="268">
        <v>96527</v>
      </c>
      <c r="B9087" s="261" t="s">
        <v>9392</v>
      </c>
      <c r="C9087" s="268" t="s">
        <v>138</v>
      </c>
      <c r="D9087" s="283">
        <v>109.17</v>
      </c>
    </row>
    <row r="9088" spans="1:4">
      <c r="A9088" s="268">
        <v>96526</v>
      </c>
      <c r="B9088" s="261" t="s">
        <v>9393</v>
      </c>
      <c r="C9088" s="268" t="s">
        <v>138</v>
      </c>
      <c r="D9088" s="283">
        <v>213.75</v>
      </c>
    </row>
    <row r="9089" spans="1:4">
      <c r="A9089" s="268">
        <v>96521</v>
      </c>
      <c r="B9089" s="261" t="s">
        <v>9394</v>
      </c>
      <c r="C9089" s="268" t="s">
        <v>138</v>
      </c>
      <c r="D9089" s="283">
        <v>40.32</v>
      </c>
    </row>
    <row r="9090" spans="1:4">
      <c r="A9090" s="268">
        <v>96520</v>
      </c>
      <c r="B9090" s="261" t="s">
        <v>9395</v>
      </c>
      <c r="C9090" s="268" t="s">
        <v>138</v>
      </c>
      <c r="D9090" s="283">
        <v>91.47</v>
      </c>
    </row>
    <row r="9091" spans="1:4">
      <c r="A9091" s="268">
        <v>96525</v>
      </c>
      <c r="B9091" s="261" t="s">
        <v>9396</v>
      </c>
      <c r="C9091" s="268" t="s">
        <v>138</v>
      </c>
      <c r="D9091" s="283">
        <v>56.21</v>
      </c>
    </row>
    <row r="9092" spans="1:4">
      <c r="A9092" s="268">
        <v>96524</v>
      </c>
      <c r="B9092" s="261" t="s">
        <v>9397</v>
      </c>
      <c r="C9092" s="268" t="s">
        <v>138</v>
      </c>
      <c r="D9092" s="283">
        <v>156.86000000000001</v>
      </c>
    </row>
    <row r="9093" spans="1:4">
      <c r="A9093" s="268">
        <v>96537</v>
      </c>
      <c r="B9093" s="261" t="s">
        <v>9398</v>
      </c>
      <c r="C9093" s="268" t="s">
        <v>147</v>
      </c>
      <c r="D9093" s="283">
        <v>190.6</v>
      </c>
    </row>
    <row r="9094" spans="1:4">
      <c r="A9094" s="268">
        <v>96540</v>
      </c>
      <c r="B9094" s="261" t="s">
        <v>9399</v>
      </c>
      <c r="C9094" s="268" t="s">
        <v>147</v>
      </c>
      <c r="D9094" s="283">
        <v>133.06</v>
      </c>
    </row>
    <row r="9095" spans="1:4">
      <c r="A9095" s="268">
        <v>96528</v>
      </c>
      <c r="B9095" s="261" t="s">
        <v>9400</v>
      </c>
      <c r="C9095" s="268" t="s">
        <v>147</v>
      </c>
      <c r="D9095" s="283">
        <v>183.41</v>
      </c>
    </row>
    <row r="9096" spans="1:4">
      <c r="A9096" s="268">
        <v>96531</v>
      </c>
      <c r="B9096" s="261" t="s">
        <v>9401</v>
      </c>
      <c r="C9096" s="268" t="s">
        <v>147</v>
      </c>
      <c r="D9096" s="283">
        <v>118.44</v>
      </c>
    </row>
    <row r="9097" spans="1:4">
      <c r="A9097" s="268">
        <v>96534</v>
      </c>
      <c r="B9097" s="261" t="s">
        <v>9402</v>
      </c>
      <c r="C9097" s="268" t="s">
        <v>147</v>
      </c>
      <c r="D9097" s="283">
        <v>84.64</v>
      </c>
    </row>
    <row r="9098" spans="1:4">
      <c r="A9098" s="268">
        <v>104928</v>
      </c>
      <c r="B9098" s="261" t="s">
        <v>9403</v>
      </c>
      <c r="C9098" s="268" t="s">
        <v>147</v>
      </c>
      <c r="D9098" s="283">
        <v>149.19999999999999</v>
      </c>
    </row>
    <row r="9099" spans="1:4">
      <c r="A9099" s="268">
        <v>104929</v>
      </c>
      <c r="B9099" s="261" t="s">
        <v>9404</v>
      </c>
      <c r="C9099" s="268" t="s">
        <v>147</v>
      </c>
      <c r="D9099" s="283">
        <v>90.81</v>
      </c>
    </row>
    <row r="9100" spans="1:4">
      <c r="A9100" s="268">
        <v>104925</v>
      </c>
      <c r="B9100" s="261" t="s">
        <v>9405</v>
      </c>
      <c r="C9100" s="268" t="s">
        <v>147</v>
      </c>
      <c r="D9100" s="283">
        <v>188.04</v>
      </c>
    </row>
    <row r="9101" spans="1:4">
      <c r="A9101" s="268">
        <v>104926</v>
      </c>
      <c r="B9101" s="261" t="s">
        <v>9406</v>
      </c>
      <c r="C9101" s="268" t="s">
        <v>147</v>
      </c>
      <c r="D9101" s="283">
        <v>116.78</v>
      </c>
    </row>
    <row r="9102" spans="1:4">
      <c r="A9102" s="268">
        <v>104927</v>
      </c>
      <c r="B9102" s="261" t="s">
        <v>9407</v>
      </c>
      <c r="C9102" s="268" t="s">
        <v>147</v>
      </c>
      <c r="D9102" s="283">
        <v>79.739999999999995</v>
      </c>
    </row>
    <row r="9103" spans="1:4">
      <c r="A9103" s="268">
        <v>96538</v>
      </c>
      <c r="B9103" s="261" t="s">
        <v>9408</v>
      </c>
      <c r="C9103" s="268" t="s">
        <v>147</v>
      </c>
      <c r="D9103" s="283">
        <v>246.78</v>
      </c>
    </row>
    <row r="9104" spans="1:4">
      <c r="A9104" s="268">
        <v>96541</v>
      </c>
      <c r="B9104" s="261" t="s">
        <v>9409</v>
      </c>
      <c r="C9104" s="268" t="s">
        <v>147</v>
      </c>
      <c r="D9104" s="283">
        <v>180.43</v>
      </c>
    </row>
    <row r="9105" spans="1:4">
      <c r="A9105" s="268">
        <v>96529</v>
      </c>
      <c r="B9105" s="261" t="s">
        <v>9410</v>
      </c>
      <c r="C9105" s="268" t="s">
        <v>147</v>
      </c>
      <c r="D9105" s="283">
        <v>283.36</v>
      </c>
    </row>
    <row r="9106" spans="1:4">
      <c r="A9106" s="268">
        <v>96532</v>
      </c>
      <c r="B9106" s="261" t="s">
        <v>9411</v>
      </c>
      <c r="C9106" s="268" t="s">
        <v>147</v>
      </c>
      <c r="D9106" s="283">
        <v>187.69</v>
      </c>
    </row>
    <row r="9107" spans="1:4">
      <c r="A9107" s="268">
        <v>96535</v>
      </c>
      <c r="B9107" s="261" t="s">
        <v>9412</v>
      </c>
      <c r="C9107" s="268" t="s">
        <v>147</v>
      </c>
      <c r="D9107" s="283">
        <v>137.94999999999999</v>
      </c>
    </row>
    <row r="9108" spans="1:4">
      <c r="A9108" s="268">
        <v>96539</v>
      </c>
      <c r="B9108" s="261" t="s">
        <v>9413</v>
      </c>
      <c r="C9108" s="268" t="s">
        <v>147</v>
      </c>
      <c r="D9108" s="283">
        <v>130.1</v>
      </c>
    </row>
    <row r="9109" spans="1:4">
      <c r="A9109" s="268">
        <v>96542</v>
      </c>
      <c r="B9109" s="261" t="s">
        <v>9414</v>
      </c>
      <c r="C9109" s="268" t="s">
        <v>147</v>
      </c>
      <c r="D9109" s="283">
        <v>96.3</v>
      </c>
    </row>
    <row r="9110" spans="1:4">
      <c r="A9110" s="268">
        <v>96530</v>
      </c>
      <c r="B9110" s="261" t="s">
        <v>9415</v>
      </c>
      <c r="C9110" s="268" t="s">
        <v>147</v>
      </c>
      <c r="D9110" s="283">
        <v>167.14</v>
      </c>
    </row>
    <row r="9111" spans="1:4">
      <c r="A9111" s="268">
        <v>96533</v>
      </c>
      <c r="B9111" s="261" t="s">
        <v>9416</v>
      </c>
      <c r="C9111" s="268" t="s">
        <v>147</v>
      </c>
      <c r="D9111" s="283">
        <v>105.66</v>
      </c>
    </row>
    <row r="9112" spans="1:4">
      <c r="A9112" s="268">
        <v>96536</v>
      </c>
      <c r="B9112" s="261" t="s">
        <v>9417</v>
      </c>
      <c r="C9112" s="268" t="s">
        <v>147</v>
      </c>
      <c r="D9112" s="283">
        <v>73.61</v>
      </c>
    </row>
    <row r="9113" spans="1:4">
      <c r="A9113" s="268">
        <v>105518</v>
      </c>
      <c r="B9113" s="261" t="s">
        <v>9418</v>
      </c>
      <c r="C9113" s="268" t="s">
        <v>147</v>
      </c>
      <c r="D9113" s="283">
        <v>0</v>
      </c>
    </row>
    <row r="9114" spans="1:4">
      <c r="A9114" s="268">
        <v>105517</v>
      </c>
      <c r="B9114" s="261" t="s">
        <v>9419</v>
      </c>
      <c r="C9114" s="268" t="s">
        <v>147</v>
      </c>
      <c r="D9114" s="283">
        <v>0</v>
      </c>
    </row>
    <row r="9115" spans="1:4">
      <c r="A9115" s="268">
        <v>105520</v>
      </c>
      <c r="B9115" s="261" t="s">
        <v>9420</v>
      </c>
      <c r="C9115" s="268" t="s">
        <v>147</v>
      </c>
      <c r="D9115" s="283">
        <v>0</v>
      </c>
    </row>
    <row r="9116" spans="1:4">
      <c r="A9116" s="268">
        <v>105519</v>
      </c>
      <c r="B9116" s="261" t="s">
        <v>9421</v>
      </c>
      <c r="C9116" s="268" t="s">
        <v>147</v>
      </c>
      <c r="D9116" s="283">
        <v>0</v>
      </c>
    </row>
    <row r="9117" spans="1:4">
      <c r="A9117" s="268">
        <v>101793</v>
      </c>
      <c r="B9117" s="261" t="s">
        <v>9422</v>
      </c>
      <c r="C9117" s="268" t="s">
        <v>138</v>
      </c>
      <c r="D9117" s="283">
        <v>30.02</v>
      </c>
    </row>
    <row r="9118" spans="1:4">
      <c r="A9118" s="268">
        <v>101792</v>
      </c>
      <c r="B9118" s="261" t="s">
        <v>9423</v>
      </c>
      <c r="C9118" s="268" t="s">
        <v>138</v>
      </c>
      <c r="D9118" s="283">
        <v>18.86</v>
      </c>
    </row>
    <row r="9119" spans="1:4">
      <c r="A9119" s="268">
        <v>92272</v>
      </c>
      <c r="B9119" s="261" t="s">
        <v>9424</v>
      </c>
      <c r="C9119" s="268" t="s">
        <v>111</v>
      </c>
      <c r="D9119" s="283">
        <v>41</v>
      </c>
    </row>
    <row r="9120" spans="1:4">
      <c r="A9120" s="268">
        <v>101791</v>
      </c>
      <c r="B9120" s="261" t="s">
        <v>9425</v>
      </c>
      <c r="C9120" s="268" t="s">
        <v>111</v>
      </c>
      <c r="D9120" s="283">
        <v>33.450000000000003</v>
      </c>
    </row>
    <row r="9121" spans="1:4">
      <c r="A9121" s="268">
        <v>92273</v>
      </c>
      <c r="B9121" s="261" t="s">
        <v>9426</v>
      </c>
      <c r="C9121" s="268" t="s">
        <v>111</v>
      </c>
      <c r="D9121" s="283">
        <v>18.5</v>
      </c>
    </row>
    <row r="9122" spans="1:4">
      <c r="A9122" s="268">
        <v>92268</v>
      </c>
      <c r="B9122" s="261" t="s">
        <v>9427</v>
      </c>
      <c r="C9122" s="268" t="s">
        <v>147</v>
      </c>
      <c r="D9122" s="283">
        <v>75.39</v>
      </c>
    </row>
    <row r="9123" spans="1:4">
      <c r="A9123" s="268">
        <v>92267</v>
      </c>
      <c r="B9123" s="261" t="s">
        <v>40</v>
      </c>
      <c r="C9123" s="268" t="s">
        <v>147</v>
      </c>
      <c r="D9123" s="283">
        <v>44.88</v>
      </c>
    </row>
    <row r="9124" spans="1:4">
      <c r="A9124" s="268">
        <v>92271</v>
      </c>
      <c r="B9124" s="261" t="s">
        <v>9428</v>
      </c>
      <c r="C9124" s="268" t="s">
        <v>147</v>
      </c>
      <c r="D9124" s="283">
        <v>116.15</v>
      </c>
    </row>
    <row r="9125" spans="1:4">
      <c r="A9125" s="268">
        <v>92264</v>
      </c>
      <c r="B9125" s="261" t="s">
        <v>279</v>
      </c>
      <c r="C9125" s="268" t="s">
        <v>147</v>
      </c>
      <c r="D9125" s="283">
        <v>204.73</v>
      </c>
    </row>
    <row r="9126" spans="1:4">
      <c r="A9126" s="268">
        <v>92263</v>
      </c>
      <c r="B9126" s="261" t="s">
        <v>9429</v>
      </c>
      <c r="C9126" s="268" t="s">
        <v>147</v>
      </c>
      <c r="D9126" s="283">
        <v>165.9</v>
      </c>
    </row>
    <row r="9127" spans="1:4">
      <c r="A9127" s="268">
        <v>92269</v>
      </c>
      <c r="B9127" s="261" t="s">
        <v>9430</v>
      </c>
      <c r="C9127" s="268" t="s">
        <v>147</v>
      </c>
      <c r="D9127" s="283">
        <v>162.13999999999999</v>
      </c>
    </row>
    <row r="9128" spans="1:4">
      <c r="A9128" s="268">
        <v>92270</v>
      </c>
      <c r="B9128" s="261" t="s">
        <v>9431</v>
      </c>
      <c r="C9128" s="268" t="s">
        <v>147</v>
      </c>
      <c r="D9128" s="283">
        <v>184.68</v>
      </c>
    </row>
    <row r="9129" spans="1:4">
      <c r="A9129" s="268">
        <v>92266</v>
      </c>
      <c r="B9129" s="261" t="s">
        <v>9432</v>
      </c>
      <c r="C9129" s="268" t="s">
        <v>147</v>
      </c>
      <c r="D9129" s="283">
        <v>149.16999999999999</v>
      </c>
    </row>
    <row r="9130" spans="1:4">
      <c r="A9130" s="268">
        <v>92265</v>
      </c>
      <c r="B9130" s="261" t="s">
        <v>9433</v>
      </c>
      <c r="C9130" s="268" t="s">
        <v>147</v>
      </c>
      <c r="D9130" s="283">
        <v>115.86</v>
      </c>
    </row>
    <row r="9131" spans="1:4">
      <c r="A9131" s="268">
        <v>92524</v>
      </c>
      <c r="B9131" s="261" t="s">
        <v>42</v>
      </c>
      <c r="C9131" s="268" t="s">
        <v>147</v>
      </c>
      <c r="D9131" s="283">
        <v>80.61</v>
      </c>
    </row>
    <row r="9132" spans="1:4">
      <c r="A9132" s="268">
        <v>92528</v>
      </c>
      <c r="B9132" s="261" t="s">
        <v>9434</v>
      </c>
      <c r="C9132" s="268" t="s">
        <v>147</v>
      </c>
      <c r="D9132" s="283">
        <v>77.44</v>
      </c>
    </row>
    <row r="9133" spans="1:4">
      <c r="A9133" s="268">
        <v>92532</v>
      </c>
      <c r="B9133" s="261" t="s">
        <v>9435</v>
      </c>
      <c r="C9133" s="268" t="s">
        <v>147</v>
      </c>
      <c r="D9133" s="283">
        <v>74.69</v>
      </c>
    </row>
    <row r="9134" spans="1:4">
      <c r="A9134" s="268">
        <v>92536</v>
      </c>
      <c r="B9134" s="261" t="s">
        <v>9436</v>
      </c>
      <c r="C9134" s="268" t="s">
        <v>147</v>
      </c>
      <c r="D9134" s="283">
        <v>69.41</v>
      </c>
    </row>
    <row r="9135" spans="1:4">
      <c r="A9135" s="268">
        <v>92508</v>
      </c>
      <c r="B9135" s="261" t="s">
        <v>9437</v>
      </c>
      <c r="C9135" s="268" t="s">
        <v>147</v>
      </c>
      <c r="D9135" s="283">
        <v>106.54</v>
      </c>
    </row>
    <row r="9136" spans="1:4">
      <c r="A9136" s="268">
        <v>92512</v>
      </c>
      <c r="B9136" s="261" t="s">
        <v>9438</v>
      </c>
      <c r="C9136" s="268" t="s">
        <v>147</v>
      </c>
      <c r="D9136" s="283">
        <v>93.09</v>
      </c>
    </row>
    <row r="9137" spans="1:4">
      <c r="A9137" s="268">
        <v>92515</v>
      </c>
      <c r="B9137" s="261" t="s">
        <v>9439</v>
      </c>
      <c r="C9137" s="268" t="s">
        <v>147</v>
      </c>
      <c r="D9137" s="283">
        <v>86.13</v>
      </c>
    </row>
    <row r="9138" spans="1:4">
      <c r="A9138" s="268">
        <v>92520</v>
      </c>
      <c r="B9138" s="261" t="s">
        <v>9440</v>
      </c>
      <c r="C9138" s="268" t="s">
        <v>147</v>
      </c>
      <c r="D9138" s="283">
        <v>81.42</v>
      </c>
    </row>
    <row r="9139" spans="1:4">
      <c r="A9139" s="268">
        <v>92526</v>
      </c>
      <c r="B9139" s="261" t="s">
        <v>9441</v>
      </c>
      <c r="C9139" s="268" t="s">
        <v>147</v>
      </c>
      <c r="D9139" s="283">
        <v>41.96</v>
      </c>
    </row>
    <row r="9140" spans="1:4">
      <c r="A9140" s="268">
        <v>92530</v>
      </c>
      <c r="B9140" s="261" t="s">
        <v>9442</v>
      </c>
      <c r="C9140" s="268" t="s">
        <v>147</v>
      </c>
      <c r="D9140" s="283">
        <v>39.67</v>
      </c>
    </row>
    <row r="9141" spans="1:4">
      <c r="A9141" s="268">
        <v>92534</v>
      </c>
      <c r="B9141" s="261" t="s">
        <v>9443</v>
      </c>
      <c r="C9141" s="268" t="s">
        <v>147</v>
      </c>
      <c r="D9141" s="283">
        <v>37.729999999999997</v>
      </c>
    </row>
    <row r="9142" spans="1:4">
      <c r="A9142" s="268">
        <v>92538</v>
      </c>
      <c r="B9142" s="261" t="s">
        <v>9444</v>
      </c>
      <c r="C9142" s="268" t="s">
        <v>147</v>
      </c>
      <c r="D9142" s="283">
        <v>33.9</v>
      </c>
    </row>
    <row r="9143" spans="1:4">
      <c r="A9143" s="268">
        <v>103760</v>
      </c>
      <c r="B9143" s="261" t="s">
        <v>9445</v>
      </c>
      <c r="C9143" s="268" t="s">
        <v>147</v>
      </c>
      <c r="D9143" s="283">
        <v>118.08</v>
      </c>
    </row>
    <row r="9144" spans="1:4">
      <c r="A9144" s="268">
        <v>103761</v>
      </c>
      <c r="B9144" s="261" t="s">
        <v>9446</v>
      </c>
      <c r="C9144" s="268" t="s">
        <v>147</v>
      </c>
      <c r="D9144" s="283">
        <v>80.8</v>
      </c>
    </row>
    <row r="9145" spans="1:4">
      <c r="A9145" s="268">
        <v>103762</v>
      </c>
      <c r="B9145" s="261" t="s">
        <v>9447</v>
      </c>
      <c r="C9145" s="268" t="s">
        <v>147</v>
      </c>
      <c r="D9145" s="283">
        <v>69.48</v>
      </c>
    </row>
    <row r="9146" spans="1:4">
      <c r="A9146" s="268">
        <v>103763</v>
      </c>
      <c r="B9146" s="261" t="s">
        <v>9448</v>
      </c>
      <c r="C9146" s="268" t="s">
        <v>147</v>
      </c>
      <c r="D9146" s="283">
        <v>61.52</v>
      </c>
    </row>
    <row r="9147" spans="1:4">
      <c r="A9147" s="268">
        <v>92510</v>
      </c>
      <c r="B9147" s="261" t="s">
        <v>9449</v>
      </c>
      <c r="C9147" s="268" t="s">
        <v>147</v>
      </c>
      <c r="D9147" s="283">
        <v>63.56</v>
      </c>
    </row>
    <row r="9148" spans="1:4">
      <c r="A9148" s="268">
        <v>92514</v>
      </c>
      <c r="B9148" s="261" t="s">
        <v>9450</v>
      </c>
      <c r="C9148" s="268" t="s">
        <v>147</v>
      </c>
      <c r="D9148" s="283">
        <v>51.29</v>
      </c>
    </row>
    <row r="9149" spans="1:4">
      <c r="A9149" s="268">
        <v>92518</v>
      </c>
      <c r="B9149" s="261" t="s">
        <v>9451</v>
      </c>
      <c r="C9149" s="268" t="s">
        <v>147</v>
      </c>
      <c r="D9149" s="283">
        <v>45.46</v>
      </c>
    </row>
    <row r="9150" spans="1:4">
      <c r="A9150" s="268">
        <v>92522</v>
      </c>
      <c r="B9150" s="261" t="s">
        <v>9452</v>
      </c>
      <c r="C9150" s="268" t="s">
        <v>147</v>
      </c>
      <c r="D9150" s="283">
        <v>41.79</v>
      </c>
    </row>
    <row r="9151" spans="1:4">
      <c r="A9151" s="268">
        <v>92482</v>
      </c>
      <c r="B9151" s="261" t="s">
        <v>9453</v>
      </c>
      <c r="C9151" s="268" t="s">
        <v>147</v>
      </c>
      <c r="D9151" s="283">
        <v>351.2</v>
      </c>
    </row>
    <row r="9152" spans="1:4">
      <c r="A9152" s="268">
        <v>92484</v>
      </c>
      <c r="B9152" s="261" t="s">
        <v>9454</v>
      </c>
      <c r="C9152" s="268" t="s">
        <v>147</v>
      </c>
      <c r="D9152" s="283">
        <v>242.05</v>
      </c>
    </row>
    <row r="9153" spans="1:4">
      <c r="A9153" s="268">
        <v>92486</v>
      </c>
      <c r="B9153" s="261" t="s">
        <v>9455</v>
      </c>
      <c r="C9153" s="268" t="s">
        <v>147</v>
      </c>
      <c r="D9153" s="283">
        <v>172.49</v>
      </c>
    </row>
    <row r="9154" spans="1:4">
      <c r="A9154" s="268">
        <v>92492</v>
      </c>
      <c r="B9154" s="261" t="s">
        <v>9456</v>
      </c>
      <c r="C9154" s="268" t="s">
        <v>147</v>
      </c>
      <c r="D9154" s="283">
        <v>109.64</v>
      </c>
    </row>
    <row r="9155" spans="1:4">
      <c r="A9155" s="268">
        <v>92496</v>
      </c>
      <c r="B9155" s="261" t="s">
        <v>9457</v>
      </c>
      <c r="C9155" s="268" t="s">
        <v>147</v>
      </c>
      <c r="D9155" s="283">
        <v>105.11</v>
      </c>
    </row>
    <row r="9156" spans="1:4">
      <c r="A9156" s="268">
        <v>92500</v>
      </c>
      <c r="B9156" s="261" t="s">
        <v>9458</v>
      </c>
      <c r="C9156" s="268" t="s">
        <v>147</v>
      </c>
      <c r="D9156" s="283">
        <v>101.41</v>
      </c>
    </row>
    <row r="9157" spans="1:4">
      <c r="A9157" s="268">
        <v>92504</v>
      </c>
      <c r="B9157" s="261" t="s">
        <v>9459</v>
      </c>
      <c r="C9157" s="268" t="s">
        <v>147</v>
      </c>
      <c r="D9157" s="283">
        <v>94.66</v>
      </c>
    </row>
    <row r="9158" spans="1:4">
      <c r="A9158" s="268">
        <v>92488</v>
      </c>
      <c r="B9158" s="261" t="s">
        <v>9460</v>
      </c>
      <c r="C9158" s="268" t="s">
        <v>147</v>
      </c>
      <c r="D9158" s="283">
        <v>115.02</v>
      </c>
    </row>
    <row r="9159" spans="1:4">
      <c r="A9159" s="268">
        <v>92494</v>
      </c>
      <c r="B9159" s="261" t="s">
        <v>9461</v>
      </c>
      <c r="C9159" s="268" t="s">
        <v>147</v>
      </c>
      <c r="D9159" s="283">
        <v>69.680000000000007</v>
      </c>
    </row>
    <row r="9160" spans="1:4">
      <c r="A9160" s="268">
        <v>92498</v>
      </c>
      <c r="B9160" s="261" t="s">
        <v>9462</v>
      </c>
      <c r="C9160" s="268" t="s">
        <v>147</v>
      </c>
      <c r="D9160" s="283">
        <v>66.099999999999994</v>
      </c>
    </row>
    <row r="9161" spans="1:4">
      <c r="A9161" s="268">
        <v>92502</v>
      </c>
      <c r="B9161" s="261" t="s">
        <v>9463</v>
      </c>
      <c r="C9161" s="268" t="s">
        <v>147</v>
      </c>
      <c r="D9161" s="283">
        <v>63.31</v>
      </c>
    </row>
    <row r="9162" spans="1:4">
      <c r="A9162" s="268">
        <v>92506</v>
      </c>
      <c r="B9162" s="261" t="s">
        <v>9464</v>
      </c>
      <c r="C9162" s="268" t="s">
        <v>147</v>
      </c>
      <c r="D9162" s="283">
        <v>58.17</v>
      </c>
    </row>
    <row r="9163" spans="1:4">
      <c r="A9163" s="268">
        <v>92490</v>
      </c>
      <c r="B9163" s="261" t="s">
        <v>9465</v>
      </c>
      <c r="C9163" s="268" t="s">
        <v>147</v>
      </c>
      <c r="D9163" s="283">
        <v>73.95</v>
      </c>
    </row>
    <row r="9164" spans="1:4">
      <c r="A9164" s="268">
        <v>92433</v>
      </c>
      <c r="B9164" s="261" t="s">
        <v>9466</v>
      </c>
      <c r="C9164" s="268" t="s">
        <v>147</v>
      </c>
      <c r="D9164" s="283">
        <v>77.569999999999993</v>
      </c>
    </row>
    <row r="9165" spans="1:4">
      <c r="A9165" s="268">
        <v>92437</v>
      </c>
      <c r="B9165" s="261" t="s">
        <v>9467</v>
      </c>
      <c r="C9165" s="268" t="s">
        <v>147</v>
      </c>
      <c r="D9165" s="283">
        <v>74.13</v>
      </c>
    </row>
    <row r="9166" spans="1:4">
      <c r="A9166" s="268">
        <v>92441</v>
      </c>
      <c r="B9166" s="261" t="s">
        <v>9468</v>
      </c>
      <c r="C9166" s="268" t="s">
        <v>147</v>
      </c>
      <c r="D9166" s="283">
        <v>71.650000000000006</v>
      </c>
    </row>
    <row r="9167" spans="1:4">
      <c r="A9167" s="268">
        <v>92445</v>
      </c>
      <c r="B9167" s="261" t="s">
        <v>9469</v>
      </c>
      <c r="C9167" s="268" t="s">
        <v>147</v>
      </c>
      <c r="D9167" s="283">
        <v>66.599999999999994</v>
      </c>
    </row>
    <row r="9168" spans="1:4">
      <c r="A9168" s="268">
        <v>92417</v>
      </c>
      <c r="B9168" s="261" t="s">
        <v>9470</v>
      </c>
      <c r="C9168" s="268" t="s">
        <v>147</v>
      </c>
      <c r="D9168" s="283">
        <v>167.7</v>
      </c>
    </row>
    <row r="9169" spans="1:4">
      <c r="A9169" s="268">
        <v>92421</v>
      </c>
      <c r="B9169" s="261" t="s">
        <v>9471</v>
      </c>
      <c r="C9169" s="268" t="s">
        <v>147</v>
      </c>
      <c r="D9169" s="283">
        <v>110.52</v>
      </c>
    </row>
    <row r="9170" spans="1:4">
      <c r="A9170" s="268">
        <v>92425</v>
      </c>
      <c r="B9170" s="261" t="s">
        <v>9472</v>
      </c>
      <c r="C9170" s="268" t="s">
        <v>147</v>
      </c>
      <c r="D9170" s="283">
        <v>92.09</v>
      </c>
    </row>
    <row r="9171" spans="1:4">
      <c r="A9171" s="268">
        <v>92429</v>
      </c>
      <c r="B9171" s="261" t="s">
        <v>9473</v>
      </c>
      <c r="C9171" s="268" t="s">
        <v>147</v>
      </c>
      <c r="D9171" s="283">
        <v>82.82</v>
      </c>
    </row>
    <row r="9172" spans="1:4">
      <c r="A9172" s="268">
        <v>92431</v>
      </c>
      <c r="B9172" s="261" t="s">
        <v>9474</v>
      </c>
      <c r="C9172" s="268" t="s">
        <v>147</v>
      </c>
      <c r="D9172" s="283">
        <v>63.91</v>
      </c>
    </row>
    <row r="9173" spans="1:4">
      <c r="A9173" s="268">
        <v>92435</v>
      </c>
      <c r="B9173" s="261" t="s">
        <v>9475</v>
      </c>
      <c r="C9173" s="268" t="s">
        <v>147</v>
      </c>
      <c r="D9173" s="283">
        <v>60.92</v>
      </c>
    </row>
    <row r="9174" spans="1:4">
      <c r="A9174" s="268">
        <v>92439</v>
      </c>
      <c r="B9174" s="261" t="s">
        <v>9476</v>
      </c>
      <c r="C9174" s="268" t="s">
        <v>147</v>
      </c>
      <c r="D9174" s="283">
        <v>58.77</v>
      </c>
    </row>
    <row r="9175" spans="1:4">
      <c r="A9175" s="268">
        <v>92443</v>
      </c>
      <c r="B9175" s="261" t="s">
        <v>9477</v>
      </c>
      <c r="C9175" s="268" t="s">
        <v>147</v>
      </c>
      <c r="D9175" s="283">
        <v>54.18</v>
      </c>
    </row>
    <row r="9176" spans="1:4">
      <c r="A9176" s="268">
        <v>92415</v>
      </c>
      <c r="B9176" s="261" t="s">
        <v>9478</v>
      </c>
      <c r="C9176" s="268" t="s">
        <v>147</v>
      </c>
      <c r="D9176" s="283">
        <v>144.41</v>
      </c>
    </row>
    <row r="9177" spans="1:4">
      <c r="A9177" s="268">
        <v>92419</v>
      </c>
      <c r="B9177" s="261" t="s">
        <v>9479</v>
      </c>
      <c r="C9177" s="268" t="s">
        <v>147</v>
      </c>
      <c r="D9177" s="283">
        <v>92.66</v>
      </c>
    </row>
    <row r="9178" spans="1:4">
      <c r="A9178" s="268">
        <v>92423</v>
      </c>
      <c r="B9178" s="261" t="s">
        <v>9480</v>
      </c>
      <c r="C9178" s="268" t="s">
        <v>147</v>
      </c>
      <c r="D9178" s="283">
        <v>76.56</v>
      </c>
    </row>
    <row r="9179" spans="1:4">
      <c r="A9179" s="268">
        <v>92427</v>
      </c>
      <c r="B9179" s="261" t="s">
        <v>9481</v>
      </c>
      <c r="C9179" s="268" t="s">
        <v>147</v>
      </c>
      <c r="D9179" s="283">
        <v>68.42</v>
      </c>
    </row>
    <row r="9180" spans="1:4">
      <c r="A9180" s="268">
        <v>92409</v>
      </c>
      <c r="B9180" s="261" t="s">
        <v>9482</v>
      </c>
      <c r="C9180" s="268" t="s">
        <v>147</v>
      </c>
      <c r="D9180" s="283">
        <v>262.81</v>
      </c>
    </row>
    <row r="9181" spans="1:4">
      <c r="A9181" s="268">
        <v>92411</v>
      </c>
      <c r="B9181" s="261" t="s">
        <v>9483</v>
      </c>
      <c r="C9181" s="268" t="s">
        <v>147</v>
      </c>
      <c r="D9181" s="283">
        <v>172.01</v>
      </c>
    </row>
    <row r="9182" spans="1:4">
      <c r="A9182" s="268">
        <v>92413</v>
      </c>
      <c r="B9182" s="261" t="s">
        <v>9484</v>
      </c>
      <c r="C9182" s="268" t="s">
        <v>147</v>
      </c>
      <c r="D9182" s="283">
        <v>110.93</v>
      </c>
    </row>
    <row r="9183" spans="1:4">
      <c r="A9183" s="268">
        <v>92465</v>
      </c>
      <c r="B9183" s="261" t="s">
        <v>9485</v>
      </c>
      <c r="C9183" s="268" t="s">
        <v>147</v>
      </c>
      <c r="D9183" s="283">
        <v>159.37</v>
      </c>
    </row>
    <row r="9184" spans="1:4">
      <c r="A9184" s="268">
        <v>92469</v>
      </c>
      <c r="B9184" s="261" t="s">
        <v>9486</v>
      </c>
      <c r="C9184" s="268" t="s">
        <v>147</v>
      </c>
      <c r="D9184" s="283">
        <v>145.11000000000001</v>
      </c>
    </row>
    <row r="9185" spans="1:4">
      <c r="A9185" s="268">
        <v>92473</v>
      </c>
      <c r="B9185" s="261" t="s">
        <v>9487</v>
      </c>
      <c r="C9185" s="268" t="s">
        <v>147</v>
      </c>
      <c r="D9185" s="283">
        <v>133.59</v>
      </c>
    </row>
    <row r="9186" spans="1:4">
      <c r="A9186" s="268">
        <v>92477</v>
      </c>
      <c r="B9186" s="261" t="s">
        <v>9488</v>
      </c>
      <c r="C9186" s="268" t="s">
        <v>147</v>
      </c>
      <c r="D9186" s="283">
        <v>108.91</v>
      </c>
    </row>
    <row r="9187" spans="1:4">
      <c r="A9187" s="268">
        <v>92449</v>
      </c>
      <c r="B9187" s="261" t="s">
        <v>9489</v>
      </c>
      <c r="C9187" s="268" t="s">
        <v>147</v>
      </c>
      <c r="D9187" s="283">
        <v>289.87</v>
      </c>
    </row>
    <row r="9188" spans="1:4">
      <c r="A9188" s="268">
        <v>92453</v>
      </c>
      <c r="B9188" s="261" t="s">
        <v>9490</v>
      </c>
      <c r="C9188" s="268" t="s">
        <v>147</v>
      </c>
      <c r="D9188" s="283">
        <v>249.77</v>
      </c>
    </row>
    <row r="9189" spans="1:4">
      <c r="A9189" s="268">
        <v>92457</v>
      </c>
      <c r="B9189" s="261" t="s">
        <v>9491</v>
      </c>
      <c r="C9189" s="268" t="s">
        <v>147</v>
      </c>
      <c r="D9189" s="283">
        <v>217.89</v>
      </c>
    </row>
    <row r="9190" spans="1:4">
      <c r="A9190" s="268">
        <v>92461</v>
      </c>
      <c r="B9190" s="261" t="s">
        <v>9492</v>
      </c>
      <c r="C9190" s="268" t="s">
        <v>147</v>
      </c>
      <c r="D9190" s="283">
        <v>201.76</v>
      </c>
    </row>
    <row r="9191" spans="1:4">
      <c r="A9191" s="268">
        <v>92467</v>
      </c>
      <c r="B9191" s="261" t="s">
        <v>9493</v>
      </c>
      <c r="C9191" s="268" t="s">
        <v>147</v>
      </c>
      <c r="D9191" s="283">
        <v>101.06</v>
      </c>
    </row>
    <row r="9192" spans="1:4">
      <c r="A9192" s="268">
        <v>92471</v>
      </c>
      <c r="B9192" s="261" t="s">
        <v>9494</v>
      </c>
      <c r="C9192" s="268" t="s">
        <v>147</v>
      </c>
      <c r="D9192" s="283">
        <v>92.17</v>
      </c>
    </row>
    <row r="9193" spans="1:4">
      <c r="A9193" s="268">
        <v>92475</v>
      </c>
      <c r="B9193" s="261" t="s">
        <v>9495</v>
      </c>
      <c r="C9193" s="268" t="s">
        <v>147</v>
      </c>
      <c r="D9193" s="283">
        <v>84.94</v>
      </c>
    </row>
    <row r="9194" spans="1:4">
      <c r="A9194" s="268">
        <v>92479</v>
      </c>
      <c r="B9194" s="261" t="s">
        <v>9496</v>
      </c>
      <c r="C9194" s="268" t="s">
        <v>147</v>
      </c>
      <c r="D9194" s="283">
        <v>69.489999999999995</v>
      </c>
    </row>
    <row r="9195" spans="1:4">
      <c r="A9195" s="268">
        <v>92451</v>
      </c>
      <c r="B9195" s="261" t="s">
        <v>9497</v>
      </c>
      <c r="C9195" s="268" t="s">
        <v>147</v>
      </c>
      <c r="D9195" s="283">
        <v>193.6</v>
      </c>
    </row>
    <row r="9196" spans="1:4">
      <c r="A9196" s="268">
        <v>92455</v>
      </c>
      <c r="B9196" s="261" t="s">
        <v>9498</v>
      </c>
      <c r="C9196" s="268" t="s">
        <v>147</v>
      </c>
      <c r="D9196" s="283">
        <v>159.76</v>
      </c>
    </row>
    <row r="9197" spans="1:4">
      <c r="A9197" s="268">
        <v>92459</v>
      </c>
      <c r="B9197" s="261" t="s">
        <v>9499</v>
      </c>
      <c r="C9197" s="268" t="s">
        <v>147</v>
      </c>
      <c r="D9197" s="283">
        <v>136.41</v>
      </c>
    </row>
    <row r="9198" spans="1:4">
      <c r="A9198" s="268">
        <v>92463</v>
      </c>
      <c r="B9198" s="261" t="s">
        <v>9500</v>
      </c>
      <c r="C9198" s="268" t="s">
        <v>147</v>
      </c>
      <c r="D9198" s="283">
        <v>124.18</v>
      </c>
    </row>
    <row r="9199" spans="1:4">
      <c r="A9199" s="268">
        <v>92446</v>
      </c>
      <c r="B9199" s="261" t="s">
        <v>9501</v>
      </c>
      <c r="C9199" s="268" t="s">
        <v>147</v>
      </c>
      <c r="D9199" s="283">
        <v>319.12</v>
      </c>
    </row>
    <row r="9200" spans="1:4">
      <c r="A9200" s="268">
        <v>92447</v>
      </c>
      <c r="B9200" s="261" t="s">
        <v>9502</v>
      </c>
      <c r="C9200" s="268" t="s">
        <v>147</v>
      </c>
      <c r="D9200" s="283">
        <v>221.65</v>
      </c>
    </row>
    <row r="9201" spans="1:4">
      <c r="A9201" s="268">
        <v>92448</v>
      </c>
      <c r="B9201" s="261" t="s">
        <v>9503</v>
      </c>
      <c r="C9201" s="268" t="s">
        <v>147</v>
      </c>
      <c r="D9201" s="283">
        <v>174.29</v>
      </c>
    </row>
    <row r="9202" spans="1:4">
      <c r="A9202" s="268">
        <v>92466</v>
      </c>
      <c r="B9202" s="261" t="s">
        <v>9504</v>
      </c>
      <c r="C9202" s="268" t="s">
        <v>147</v>
      </c>
      <c r="D9202" s="283">
        <v>274.8</v>
      </c>
    </row>
    <row r="9203" spans="1:4">
      <c r="A9203" s="268">
        <v>92470</v>
      </c>
      <c r="B9203" s="261" t="s">
        <v>9505</v>
      </c>
      <c r="C9203" s="268" t="s">
        <v>147</v>
      </c>
      <c r="D9203" s="283">
        <v>268.08999999999997</v>
      </c>
    </row>
    <row r="9204" spans="1:4">
      <c r="A9204" s="268">
        <v>92474</v>
      </c>
      <c r="B9204" s="261" t="s">
        <v>9506</v>
      </c>
      <c r="C9204" s="268" t="s">
        <v>147</v>
      </c>
      <c r="D9204" s="283">
        <v>262.31</v>
      </c>
    </row>
    <row r="9205" spans="1:4">
      <c r="A9205" s="268">
        <v>92478</v>
      </c>
      <c r="B9205" s="261" t="s">
        <v>9507</v>
      </c>
      <c r="C9205" s="268" t="s">
        <v>147</v>
      </c>
      <c r="D9205" s="283">
        <v>250.94</v>
      </c>
    </row>
    <row r="9206" spans="1:4">
      <c r="A9206" s="268">
        <v>92450</v>
      </c>
      <c r="B9206" s="261" t="s">
        <v>9508</v>
      </c>
      <c r="C9206" s="268" t="s">
        <v>147</v>
      </c>
      <c r="D9206" s="283">
        <v>343.13</v>
      </c>
    </row>
    <row r="9207" spans="1:4">
      <c r="A9207" s="268">
        <v>92454</v>
      </c>
      <c r="B9207" s="261" t="s">
        <v>9509</v>
      </c>
      <c r="C9207" s="268" t="s">
        <v>147</v>
      </c>
      <c r="D9207" s="283">
        <v>312.89</v>
      </c>
    </row>
    <row r="9208" spans="1:4">
      <c r="A9208" s="268">
        <v>92458</v>
      </c>
      <c r="B9208" s="261" t="s">
        <v>9510</v>
      </c>
      <c r="C9208" s="268" t="s">
        <v>147</v>
      </c>
      <c r="D9208" s="283">
        <v>294.02999999999997</v>
      </c>
    </row>
    <row r="9209" spans="1:4">
      <c r="A9209" s="268">
        <v>92462</v>
      </c>
      <c r="B9209" s="261" t="s">
        <v>9511</v>
      </c>
      <c r="C9209" s="268" t="s">
        <v>147</v>
      </c>
      <c r="D9209" s="283">
        <v>282.06</v>
      </c>
    </row>
    <row r="9210" spans="1:4">
      <c r="A9210" s="268">
        <v>92468</v>
      </c>
      <c r="B9210" s="261" t="s">
        <v>9512</v>
      </c>
      <c r="C9210" s="268" t="s">
        <v>147</v>
      </c>
      <c r="D9210" s="283">
        <v>122.72</v>
      </c>
    </row>
    <row r="9211" spans="1:4">
      <c r="A9211" s="268">
        <v>92472</v>
      </c>
      <c r="B9211" s="261" t="s">
        <v>9513</v>
      </c>
      <c r="C9211" s="268" t="s">
        <v>147</v>
      </c>
      <c r="D9211" s="283">
        <v>116.8</v>
      </c>
    </row>
    <row r="9212" spans="1:4">
      <c r="A9212" s="268">
        <v>92476</v>
      </c>
      <c r="B9212" s="261" t="s">
        <v>9514</v>
      </c>
      <c r="C9212" s="268" t="s">
        <v>147</v>
      </c>
      <c r="D9212" s="283">
        <v>111.79</v>
      </c>
    </row>
    <row r="9213" spans="1:4">
      <c r="A9213" s="268">
        <v>92480</v>
      </c>
      <c r="B9213" s="261" t="s">
        <v>9515</v>
      </c>
      <c r="C9213" s="268" t="s">
        <v>147</v>
      </c>
      <c r="D9213" s="283">
        <v>101.78</v>
      </c>
    </row>
    <row r="9214" spans="1:4">
      <c r="A9214" s="268">
        <v>92452</v>
      </c>
      <c r="B9214" s="261" t="s">
        <v>9516</v>
      </c>
      <c r="C9214" s="268" t="s">
        <v>147</v>
      </c>
      <c r="D9214" s="283">
        <v>191.58</v>
      </c>
    </row>
    <row r="9215" spans="1:4">
      <c r="A9215" s="268">
        <v>92456</v>
      </c>
      <c r="B9215" s="261" t="s">
        <v>9517</v>
      </c>
      <c r="C9215" s="268" t="s">
        <v>147</v>
      </c>
      <c r="D9215" s="283">
        <v>160.51</v>
      </c>
    </row>
    <row r="9216" spans="1:4">
      <c r="A9216" s="268">
        <v>92460</v>
      </c>
      <c r="B9216" s="261" t="s">
        <v>9518</v>
      </c>
      <c r="C9216" s="268" t="s">
        <v>147</v>
      </c>
      <c r="D9216" s="283">
        <v>135</v>
      </c>
    </row>
    <row r="9217" spans="1:4">
      <c r="A9217" s="268">
        <v>92464</v>
      </c>
      <c r="B9217" s="261" t="s">
        <v>9519</v>
      </c>
      <c r="C9217" s="268" t="s">
        <v>147</v>
      </c>
      <c r="D9217" s="283">
        <v>129.84</v>
      </c>
    </row>
    <row r="9218" spans="1:4">
      <c r="A9218" s="268">
        <v>105403</v>
      </c>
      <c r="B9218" s="261" t="s">
        <v>9520</v>
      </c>
      <c r="C9218" s="268" t="s">
        <v>147</v>
      </c>
      <c r="D9218" s="283">
        <v>190.28</v>
      </c>
    </row>
    <row r="9219" spans="1:4">
      <c r="A9219" s="268">
        <v>96252</v>
      </c>
      <c r="B9219" s="261" t="s">
        <v>9521</v>
      </c>
      <c r="C9219" s="268" t="s">
        <v>147</v>
      </c>
      <c r="D9219" s="283">
        <v>159.66999999999999</v>
      </c>
    </row>
    <row r="9220" spans="1:4">
      <c r="A9220" s="268">
        <v>96254</v>
      </c>
      <c r="B9220" s="261" t="s">
        <v>9522</v>
      </c>
      <c r="C9220" s="268" t="s">
        <v>111</v>
      </c>
      <c r="D9220" s="283">
        <v>0</v>
      </c>
    </row>
    <row r="9221" spans="1:4">
      <c r="A9221" s="268">
        <v>96253</v>
      </c>
      <c r="B9221" s="261" t="s">
        <v>9523</v>
      </c>
      <c r="C9221" s="268" t="s">
        <v>111</v>
      </c>
      <c r="D9221" s="283">
        <v>0</v>
      </c>
    </row>
    <row r="9222" spans="1:4">
      <c r="A9222" s="268">
        <v>105406</v>
      </c>
      <c r="B9222" s="261" t="s">
        <v>9524</v>
      </c>
      <c r="C9222" s="268" t="s">
        <v>147</v>
      </c>
      <c r="D9222" s="283">
        <v>201.17</v>
      </c>
    </row>
    <row r="9223" spans="1:4">
      <c r="A9223" s="268">
        <v>96264</v>
      </c>
      <c r="B9223" s="261" t="s">
        <v>9525</v>
      </c>
      <c r="C9223" s="268" t="s">
        <v>147</v>
      </c>
      <c r="D9223" s="283">
        <v>0</v>
      </c>
    </row>
    <row r="9224" spans="1:4">
      <c r="A9224" s="268">
        <v>105405</v>
      </c>
      <c r="B9224" s="261" t="s">
        <v>9526</v>
      </c>
      <c r="C9224" s="268" t="s">
        <v>147</v>
      </c>
      <c r="D9224" s="283">
        <v>0</v>
      </c>
    </row>
    <row r="9225" spans="1:4">
      <c r="A9225" s="268">
        <v>96258</v>
      </c>
      <c r="B9225" s="261" t="s">
        <v>9527</v>
      </c>
      <c r="C9225" s="268" t="s">
        <v>147</v>
      </c>
      <c r="D9225" s="283">
        <v>145.85</v>
      </c>
    </row>
    <row r="9226" spans="1:4">
      <c r="A9226" s="268">
        <v>96262</v>
      </c>
      <c r="B9226" s="261" t="s">
        <v>9528</v>
      </c>
      <c r="C9226" s="268" t="s">
        <v>147</v>
      </c>
      <c r="D9226" s="283">
        <v>0</v>
      </c>
    </row>
    <row r="9227" spans="1:4">
      <c r="A9227" s="268">
        <v>105404</v>
      </c>
      <c r="B9227" s="261" t="s">
        <v>9529</v>
      </c>
      <c r="C9227" s="268" t="s">
        <v>147</v>
      </c>
      <c r="D9227" s="283">
        <v>0</v>
      </c>
    </row>
    <row r="9228" spans="1:4">
      <c r="A9228" s="268">
        <v>92751</v>
      </c>
      <c r="B9228" s="261" t="s">
        <v>9530</v>
      </c>
      <c r="C9228" s="268" t="s">
        <v>138</v>
      </c>
      <c r="D9228" s="283">
        <v>1624.39</v>
      </c>
    </row>
    <row r="9229" spans="1:4">
      <c r="A9229" s="268">
        <v>92752</v>
      </c>
      <c r="B9229" s="261" t="s">
        <v>9531</v>
      </c>
      <c r="C9229" s="268" t="s">
        <v>138</v>
      </c>
      <c r="D9229" s="283">
        <v>1915.66</v>
      </c>
    </row>
    <row r="9230" spans="1:4">
      <c r="A9230" s="268">
        <v>92750</v>
      </c>
      <c r="B9230" s="261" t="s">
        <v>9532</v>
      </c>
      <c r="C9230" s="268" t="s">
        <v>138</v>
      </c>
      <c r="D9230" s="283">
        <v>1330.64</v>
      </c>
    </row>
    <row r="9231" spans="1:4">
      <c r="A9231" s="268">
        <v>92749</v>
      </c>
      <c r="B9231" s="261" t="s">
        <v>9533</v>
      </c>
      <c r="C9231" s="268" t="s">
        <v>138</v>
      </c>
      <c r="D9231" s="283">
        <v>827.97</v>
      </c>
    </row>
    <row r="9232" spans="1:4">
      <c r="A9232" s="268">
        <v>92745</v>
      </c>
      <c r="B9232" s="261" t="s">
        <v>9534</v>
      </c>
      <c r="C9232" s="268" t="s">
        <v>138</v>
      </c>
      <c r="D9232" s="283">
        <v>718.35</v>
      </c>
    </row>
    <row r="9233" spans="1:4">
      <c r="A9233" s="268">
        <v>92747</v>
      </c>
      <c r="B9233" s="261" t="s">
        <v>9535</v>
      </c>
      <c r="C9233" s="268" t="s">
        <v>138</v>
      </c>
      <c r="D9233" s="283">
        <v>791.72</v>
      </c>
    </row>
    <row r="9234" spans="1:4">
      <c r="A9234" s="268">
        <v>92743</v>
      </c>
      <c r="B9234" s="261" t="s">
        <v>9536</v>
      </c>
      <c r="C9234" s="268" t="s">
        <v>138</v>
      </c>
      <c r="D9234" s="283">
        <v>602.52</v>
      </c>
    </row>
    <row r="9235" spans="1:4">
      <c r="A9235" s="268">
        <v>92746</v>
      </c>
      <c r="B9235" s="261" t="s">
        <v>9537</v>
      </c>
      <c r="C9235" s="268" t="s">
        <v>138</v>
      </c>
      <c r="D9235" s="283">
        <v>639.22</v>
      </c>
    </row>
    <row r="9236" spans="1:4">
      <c r="A9236" s="268">
        <v>92748</v>
      </c>
      <c r="B9236" s="261" t="s">
        <v>9538</v>
      </c>
      <c r="C9236" s="268" t="s">
        <v>138</v>
      </c>
      <c r="D9236" s="283">
        <v>698.58</v>
      </c>
    </row>
    <row r="9237" spans="1:4">
      <c r="A9237" s="268">
        <v>92744</v>
      </c>
      <c r="B9237" s="261" t="s">
        <v>9539</v>
      </c>
      <c r="C9237" s="268" t="s">
        <v>138</v>
      </c>
      <c r="D9237" s="283">
        <v>541.79</v>
      </c>
    </row>
    <row r="9238" spans="1:4">
      <c r="A9238" s="268">
        <v>92754</v>
      </c>
      <c r="B9238" s="261" t="s">
        <v>9540</v>
      </c>
      <c r="C9238" s="268" t="s">
        <v>138</v>
      </c>
      <c r="D9238" s="283">
        <v>547.14</v>
      </c>
    </row>
    <row r="9239" spans="1:4">
      <c r="A9239" s="268">
        <v>92753</v>
      </c>
      <c r="B9239" s="261" t="s">
        <v>9541</v>
      </c>
      <c r="C9239" s="268" t="s">
        <v>138</v>
      </c>
      <c r="D9239" s="283">
        <v>555.16999999999996</v>
      </c>
    </row>
    <row r="9240" spans="1:4">
      <c r="A9240" s="268">
        <v>92755</v>
      </c>
      <c r="B9240" s="261" t="s">
        <v>9542</v>
      </c>
      <c r="C9240" s="268" t="s">
        <v>147</v>
      </c>
      <c r="D9240" s="283">
        <v>213.13</v>
      </c>
    </row>
    <row r="9241" spans="1:4">
      <c r="A9241" s="268">
        <v>92756</v>
      </c>
      <c r="B9241" s="261" t="s">
        <v>9543</v>
      </c>
      <c r="C9241" s="268" t="s">
        <v>147</v>
      </c>
      <c r="D9241" s="283">
        <v>246.91</v>
      </c>
    </row>
    <row r="9242" spans="1:4">
      <c r="A9242" s="268">
        <v>92757</v>
      </c>
      <c r="B9242" s="261" t="s">
        <v>9544</v>
      </c>
      <c r="C9242" s="268" t="s">
        <v>147</v>
      </c>
      <c r="D9242" s="283">
        <v>287.16000000000003</v>
      </c>
    </row>
    <row r="9243" spans="1:4">
      <c r="A9243" s="268">
        <v>92758</v>
      </c>
      <c r="B9243" s="261" t="s">
        <v>9545</v>
      </c>
      <c r="C9243" s="268" t="s">
        <v>138</v>
      </c>
      <c r="D9243" s="283">
        <v>580.15</v>
      </c>
    </row>
    <row r="9244" spans="1:4">
      <c r="A9244" s="268">
        <v>104500</v>
      </c>
      <c r="B9244" s="261" t="s">
        <v>9546</v>
      </c>
      <c r="C9244" s="268" t="s">
        <v>111</v>
      </c>
      <c r="D9244" s="283">
        <v>0</v>
      </c>
    </row>
    <row r="9245" spans="1:4">
      <c r="A9245" s="268">
        <v>104503</v>
      </c>
      <c r="B9245" s="261" t="s">
        <v>9547</v>
      </c>
      <c r="C9245" s="268" t="s">
        <v>111</v>
      </c>
      <c r="D9245" s="283">
        <v>0</v>
      </c>
    </row>
    <row r="9246" spans="1:4">
      <c r="A9246" s="268">
        <v>104504</v>
      </c>
      <c r="B9246" s="261" t="s">
        <v>9548</v>
      </c>
      <c r="C9246" s="268" t="s">
        <v>111</v>
      </c>
      <c r="D9246" s="283">
        <v>0</v>
      </c>
    </row>
    <row r="9247" spans="1:4">
      <c r="A9247" s="268">
        <v>104507</v>
      </c>
      <c r="B9247" s="261" t="s">
        <v>9549</v>
      </c>
      <c r="C9247" s="268" t="s">
        <v>111</v>
      </c>
      <c r="D9247" s="283">
        <v>0</v>
      </c>
    </row>
    <row r="9248" spans="1:4">
      <c r="A9248" s="268">
        <v>104508</v>
      </c>
      <c r="B9248" s="261" t="s">
        <v>9550</v>
      </c>
      <c r="C9248" s="268" t="s">
        <v>111</v>
      </c>
      <c r="D9248" s="283">
        <v>0</v>
      </c>
    </row>
    <row r="9249" spans="1:4">
      <c r="A9249" s="268">
        <v>104509</v>
      </c>
      <c r="B9249" s="261" t="s">
        <v>9551</v>
      </c>
      <c r="C9249" s="268" t="s">
        <v>111</v>
      </c>
      <c r="D9249" s="283">
        <v>0</v>
      </c>
    </row>
    <row r="9250" spans="1:4">
      <c r="A9250" s="268">
        <v>104512</v>
      </c>
      <c r="B9250" s="261" t="s">
        <v>9552</v>
      </c>
      <c r="C9250" s="268" t="s">
        <v>111</v>
      </c>
      <c r="D9250" s="283">
        <v>0</v>
      </c>
    </row>
    <row r="9251" spans="1:4">
      <c r="A9251" s="268">
        <v>104513</v>
      </c>
      <c r="B9251" s="261" t="s">
        <v>9553</v>
      </c>
      <c r="C9251" s="268" t="s">
        <v>111</v>
      </c>
      <c r="D9251" s="283">
        <v>0</v>
      </c>
    </row>
    <row r="9252" spans="1:4">
      <c r="A9252" s="268">
        <v>104514</v>
      </c>
      <c r="B9252" s="261" t="s">
        <v>9554</v>
      </c>
      <c r="C9252" s="268" t="s">
        <v>111</v>
      </c>
      <c r="D9252" s="283">
        <v>0</v>
      </c>
    </row>
    <row r="9253" spans="1:4">
      <c r="A9253" s="268">
        <v>104501</v>
      </c>
      <c r="B9253" s="261" t="s">
        <v>9555</v>
      </c>
      <c r="C9253" s="268" t="s">
        <v>111</v>
      </c>
      <c r="D9253" s="283">
        <v>0</v>
      </c>
    </row>
    <row r="9254" spans="1:4">
      <c r="A9254" s="268">
        <v>104502</v>
      </c>
      <c r="B9254" s="261" t="s">
        <v>9556</v>
      </c>
      <c r="C9254" s="268" t="s">
        <v>111</v>
      </c>
      <c r="D9254" s="283">
        <v>0</v>
      </c>
    </row>
    <row r="9255" spans="1:4">
      <c r="A9255" s="268">
        <v>104505</v>
      </c>
      <c r="B9255" s="261" t="s">
        <v>9557</v>
      </c>
      <c r="C9255" s="268" t="s">
        <v>111</v>
      </c>
      <c r="D9255" s="283">
        <v>0</v>
      </c>
    </row>
    <row r="9256" spans="1:4">
      <c r="A9256" s="268">
        <v>104506</v>
      </c>
      <c r="B9256" s="261" t="s">
        <v>9558</v>
      </c>
      <c r="C9256" s="268" t="s">
        <v>111</v>
      </c>
      <c r="D9256" s="283">
        <v>0</v>
      </c>
    </row>
    <row r="9257" spans="1:4">
      <c r="A9257" s="268">
        <v>104510</v>
      </c>
      <c r="B9257" s="261" t="s">
        <v>9559</v>
      </c>
      <c r="C9257" s="268" t="s">
        <v>111</v>
      </c>
      <c r="D9257" s="283">
        <v>0</v>
      </c>
    </row>
    <row r="9258" spans="1:4">
      <c r="A9258" s="268">
        <v>104511</v>
      </c>
      <c r="B9258" s="261" t="s">
        <v>9560</v>
      </c>
      <c r="C9258" s="268" t="s">
        <v>111</v>
      </c>
      <c r="D9258" s="283">
        <v>0</v>
      </c>
    </row>
    <row r="9259" spans="1:4">
      <c r="A9259" s="268">
        <v>104491</v>
      </c>
      <c r="B9259" s="261" t="s">
        <v>9561</v>
      </c>
      <c r="C9259" s="268" t="s">
        <v>111</v>
      </c>
      <c r="D9259" s="283">
        <v>3252.74</v>
      </c>
    </row>
    <row r="9260" spans="1:4">
      <c r="A9260" s="268">
        <v>104492</v>
      </c>
      <c r="B9260" s="261" t="s">
        <v>9562</v>
      </c>
      <c r="C9260" s="268" t="s">
        <v>111</v>
      </c>
      <c r="D9260" s="283">
        <v>4065.94</v>
      </c>
    </row>
    <row r="9261" spans="1:4">
      <c r="A9261" s="268">
        <v>104493</v>
      </c>
      <c r="B9261" s="261" t="s">
        <v>9563</v>
      </c>
      <c r="C9261" s="268" t="s">
        <v>111</v>
      </c>
      <c r="D9261" s="283">
        <v>0</v>
      </c>
    </row>
    <row r="9262" spans="1:4">
      <c r="A9262" s="268">
        <v>104494</v>
      </c>
      <c r="B9262" s="261" t="s">
        <v>9564</v>
      </c>
      <c r="C9262" s="268" t="s">
        <v>111</v>
      </c>
      <c r="D9262" s="283">
        <v>5488.81</v>
      </c>
    </row>
    <row r="9263" spans="1:4">
      <c r="A9263" s="268">
        <v>104495</v>
      </c>
      <c r="B9263" s="261" t="s">
        <v>9565</v>
      </c>
      <c r="C9263" s="268" t="s">
        <v>111</v>
      </c>
      <c r="D9263" s="283">
        <v>0</v>
      </c>
    </row>
    <row r="9264" spans="1:4">
      <c r="A9264" s="268">
        <v>104496</v>
      </c>
      <c r="B9264" s="261" t="s">
        <v>9566</v>
      </c>
      <c r="C9264" s="268" t="s">
        <v>111</v>
      </c>
      <c r="D9264" s="283">
        <v>0</v>
      </c>
    </row>
    <row r="9265" spans="1:4">
      <c r="A9265" s="268">
        <v>104497</v>
      </c>
      <c r="B9265" s="261" t="s">
        <v>9567</v>
      </c>
      <c r="C9265" s="268" t="s">
        <v>111</v>
      </c>
      <c r="D9265" s="283">
        <v>6599.43</v>
      </c>
    </row>
    <row r="9266" spans="1:4">
      <c r="A9266" s="268">
        <v>104498</v>
      </c>
      <c r="B9266" s="261" t="s">
        <v>9568</v>
      </c>
      <c r="C9266" s="268" t="s">
        <v>111</v>
      </c>
      <c r="D9266" s="283">
        <v>0</v>
      </c>
    </row>
    <row r="9267" spans="1:4">
      <c r="A9267" s="268">
        <v>104499</v>
      </c>
      <c r="B9267" s="261" t="s">
        <v>9569</v>
      </c>
      <c r="C9267" s="268" t="s">
        <v>111</v>
      </c>
      <c r="D9267" s="283">
        <v>0</v>
      </c>
    </row>
    <row r="9268" spans="1:4">
      <c r="A9268" s="268">
        <v>104515</v>
      </c>
      <c r="B9268" s="261" t="s">
        <v>9570</v>
      </c>
      <c r="C9268" s="268" t="s">
        <v>147</v>
      </c>
      <c r="D9268" s="283">
        <v>24.69</v>
      </c>
    </row>
    <row r="9269" spans="1:4">
      <c r="A9269" s="268">
        <v>106549</v>
      </c>
      <c r="B9269" s="261" t="s">
        <v>9571</v>
      </c>
      <c r="C9269" s="268" t="s">
        <v>111</v>
      </c>
      <c r="D9269" s="283">
        <v>0</v>
      </c>
    </row>
    <row r="9270" spans="1:4">
      <c r="A9270" s="268">
        <v>106548</v>
      </c>
      <c r="B9270" s="261" t="s">
        <v>9572</v>
      </c>
      <c r="C9270" s="268" t="s">
        <v>111</v>
      </c>
      <c r="D9270" s="283">
        <v>0</v>
      </c>
    </row>
    <row r="9271" spans="1:4">
      <c r="A9271" s="268">
        <v>106550</v>
      </c>
      <c r="B9271" s="261" t="s">
        <v>9573</v>
      </c>
      <c r="C9271" s="268" t="s">
        <v>111</v>
      </c>
      <c r="D9271" s="283">
        <v>4.4000000000000004</v>
      </c>
    </row>
    <row r="9272" spans="1:4">
      <c r="A9272" s="268">
        <v>87430</v>
      </c>
      <c r="B9272" s="261" t="s">
        <v>9574</v>
      </c>
      <c r="C9272" s="268" t="s">
        <v>147</v>
      </c>
      <c r="D9272" s="283">
        <v>18.86</v>
      </c>
    </row>
    <row r="9273" spans="1:4">
      <c r="A9273" s="268">
        <v>87433</v>
      </c>
      <c r="B9273" s="261" t="s">
        <v>9575</v>
      </c>
      <c r="C9273" s="268" t="s">
        <v>147</v>
      </c>
      <c r="D9273" s="283">
        <v>27.11</v>
      </c>
    </row>
    <row r="9274" spans="1:4">
      <c r="A9274" s="268">
        <v>87436</v>
      </c>
      <c r="B9274" s="261" t="s">
        <v>9576</v>
      </c>
      <c r="C9274" s="268" t="s">
        <v>147</v>
      </c>
      <c r="D9274" s="283">
        <v>30.95</v>
      </c>
    </row>
    <row r="9275" spans="1:4">
      <c r="A9275" s="268">
        <v>87439</v>
      </c>
      <c r="B9275" s="261" t="s">
        <v>9577</v>
      </c>
      <c r="C9275" s="268" t="s">
        <v>147</v>
      </c>
      <c r="D9275" s="283">
        <v>37.85</v>
      </c>
    </row>
    <row r="9276" spans="1:4">
      <c r="A9276" s="268">
        <v>104633</v>
      </c>
      <c r="B9276" s="261" t="s">
        <v>9578</v>
      </c>
      <c r="C9276" s="268" t="s">
        <v>147</v>
      </c>
      <c r="D9276" s="283">
        <v>26.46</v>
      </c>
    </row>
    <row r="9277" spans="1:4">
      <c r="A9277" s="268">
        <v>104634</v>
      </c>
      <c r="B9277" s="261" t="s">
        <v>9579</v>
      </c>
      <c r="C9277" s="268" t="s">
        <v>147</v>
      </c>
      <c r="D9277" s="283">
        <v>38.9</v>
      </c>
    </row>
    <row r="9278" spans="1:4">
      <c r="A9278" s="268">
        <v>87418</v>
      </c>
      <c r="B9278" s="261" t="s">
        <v>9580</v>
      </c>
      <c r="C9278" s="268" t="s">
        <v>147</v>
      </c>
      <c r="D9278" s="283">
        <v>19.09</v>
      </c>
    </row>
    <row r="9279" spans="1:4">
      <c r="A9279" s="268">
        <v>87421</v>
      </c>
      <c r="B9279" s="261" t="s">
        <v>9581</v>
      </c>
      <c r="C9279" s="268" t="s">
        <v>147</v>
      </c>
      <c r="D9279" s="283">
        <v>29.08</v>
      </c>
    </row>
    <row r="9280" spans="1:4">
      <c r="A9280" s="268">
        <v>104628</v>
      </c>
      <c r="B9280" s="261" t="s">
        <v>9582</v>
      </c>
      <c r="C9280" s="268" t="s">
        <v>147</v>
      </c>
      <c r="D9280" s="283">
        <v>30.07</v>
      </c>
    </row>
    <row r="9281" spans="1:4">
      <c r="A9281" s="268">
        <v>104631</v>
      </c>
      <c r="B9281" s="261" t="s">
        <v>9583</v>
      </c>
      <c r="C9281" s="268" t="s">
        <v>147</v>
      </c>
      <c r="D9281" s="283">
        <v>40.840000000000003</v>
      </c>
    </row>
    <row r="9282" spans="1:4">
      <c r="A9282" s="268">
        <v>104627</v>
      </c>
      <c r="B9282" s="261" t="s">
        <v>9584</v>
      </c>
      <c r="C9282" s="268" t="s">
        <v>147</v>
      </c>
      <c r="D9282" s="283">
        <v>19.079999999999998</v>
      </c>
    </row>
    <row r="9283" spans="1:4">
      <c r="A9283" s="268">
        <v>104630</v>
      </c>
      <c r="B9283" s="261" t="s">
        <v>9585</v>
      </c>
      <c r="C9283" s="268" t="s">
        <v>147</v>
      </c>
      <c r="D9283" s="283">
        <v>29.83</v>
      </c>
    </row>
    <row r="9284" spans="1:4">
      <c r="A9284" s="268">
        <v>104629</v>
      </c>
      <c r="B9284" s="261" t="s">
        <v>9586</v>
      </c>
      <c r="C9284" s="268" t="s">
        <v>147</v>
      </c>
      <c r="D9284" s="283">
        <v>36.39</v>
      </c>
    </row>
    <row r="9285" spans="1:4">
      <c r="A9285" s="268">
        <v>104632</v>
      </c>
      <c r="B9285" s="261" t="s">
        <v>9587</v>
      </c>
      <c r="C9285" s="268" t="s">
        <v>147</v>
      </c>
      <c r="D9285" s="283">
        <v>47.16</v>
      </c>
    </row>
    <row r="9286" spans="1:4">
      <c r="A9286" s="268">
        <v>87412</v>
      </c>
      <c r="B9286" s="261" t="s">
        <v>9588</v>
      </c>
      <c r="C9286" s="268" t="s">
        <v>147</v>
      </c>
      <c r="D9286" s="283">
        <v>24.89</v>
      </c>
    </row>
    <row r="9287" spans="1:4">
      <c r="A9287" s="268">
        <v>87415</v>
      </c>
      <c r="B9287" s="261" t="s">
        <v>9589</v>
      </c>
      <c r="C9287" s="268" t="s">
        <v>147</v>
      </c>
      <c r="D9287" s="283">
        <v>34.479999999999997</v>
      </c>
    </row>
    <row r="9288" spans="1:4">
      <c r="A9288" s="268">
        <v>87411</v>
      </c>
      <c r="B9288" s="261" t="s">
        <v>9590</v>
      </c>
      <c r="C9288" s="268" t="s">
        <v>147</v>
      </c>
      <c r="D9288" s="283">
        <v>16.41</v>
      </c>
    </row>
    <row r="9289" spans="1:4">
      <c r="A9289" s="268">
        <v>87414</v>
      </c>
      <c r="B9289" s="261" t="s">
        <v>9591</v>
      </c>
      <c r="C9289" s="268" t="s">
        <v>147</v>
      </c>
      <c r="D9289" s="283">
        <v>26</v>
      </c>
    </row>
    <row r="9290" spans="1:4">
      <c r="A9290" s="268">
        <v>87413</v>
      </c>
      <c r="B9290" s="261" t="s">
        <v>9592</v>
      </c>
      <c r="C9290" s="268" t="s">
        <v>147</v>
      </c>
      <c r="D9290" s="283">
        <v>29.75</v>
      </c>
    </row>
    <row r="9291" spans="1:4">
      <c r="A9291" s="268">
        <v>87416</v>
      </c>
      <c r="B9291" s="261" t="s">
        <v>9593</v>
      </c>
      <c r="C9291" s="268" t="s">
        <v>147</v>
      </c>
      <c r="D9291" s="283">
        <v>39.35</v>
      </c>
    </row>
    <row r="9292" spans="1:4">
      <c r="A9292" s="268">
        <v>104635</v>
      </c>
      <c r="B9292" s="261" t="s">
        <v>9594</v>
      </c>
      <c r="C9292" s="268" t="s">
        <v>147</v>
      </c>
      <c r="D9292" s="283">
        <v>54.21</v>
      </c>
    </row>
    <row r="9293" spans="1:4">
      <c r="A9293" s="268">
        <v>104636</v>
      </c>
      <c r="B9293" s="261" t="s">
        <v>9595</v>
      </c>
      <c r="C9293" s="268" t="s">
        <v>147</v>
      </c>
      <c r="D9293" s="283">
        <v>62.86</v>
      </c>
    </row>
    <row r="9294" spans="1:4">
      <c r="A9294" s="268">
        <v>87424</v>
      </c>
      <c r="B9294" s="261" t="s">
        <v>9596</v>
      </c>
      <c r="C9294" s="268" t="s">
        <v>147</v>
      </c>
      <c r="D9294" s="283">
        <v>38.54</v>
      </c>
    </row>
    <row r="9295" spans="1:4">
      <c r="A9295" s="268">
        <v>87427</v>
      </c>
      <c r="B9295" s="261" t="s">
        <v>9597</v>
      </c>
      <c r="C9295" s="268" t="s">
        <v>147</v>
      </c>
      <c r="D9295" s="283">
        <v>45.5</v>
      </c>
    </row>
    <row r="9296" spans="1:4">
      <c r="A9296" s="268">
        <v>89998</v>
      </c>
      <c r="B9296" s="261" t="s">
        <v>9598</v>
      </c>
      <c r="C9296" s="268" t="s">
        <v>152</v>
      </c>
      <c r="D9296" s="283">
        <v>9.67</v>
      </c>
    </row>
    <row r="9297" spans="1:4">
      <c r="A9297" s="268">
        <v>102920</v>
      </c>
      <c r="B9297" s="261" t="s">
        <v>9599</v>
      </c>
      <c r="C9297" s="268" t="s">
        <v>152</v>
      </c>
      <c r="D9297" s="283">
        <v>7.88</v>
      </c>
    </row>
    <row r="9298" spans="1:4">
      <c r="A9298" s="268">
        <v>102923</v>
      </c>
      <c r="B9298" s="261" t="s">
        <v>9600</v>
      </c>
      <c r="C9298" s="268" t="s">
        <v>152</v>
      </c>
      <c r="D9298" s="283">
        <v>7.35</v>
      </c>
    </row>
    <row r="9299" spans="1:4">
      <c r="A9299" s="268">
        <v>90000</v>
      </c>
      <c r="B9299" s="261" t="s">
        <v>9601</v>
      </c>
      <c r="C9299" s="268" t="s">
        <v>152</v>
      </c>
      <c r="D9299" s="283">
        <v>12.57</v>
      </c>
    </row>
    <row r="9300" spans="1:4">
      <c r="A9300" s="268">
        <v>103088</v>
      </c>
      <c r="B9300" s="261" t="s">
        <v>9602</v>
      </c>
      <c r="C9300" s="268" t="s">
        <v>152</v>
      </c>
      <c r="D9300" s="283">
        <v>9.74</v>
      </c>
    </row>
    <row r="9301" spans="1:4">
      <c r="A9301" s="268">
        <v>102922</v>
      </c>
      <c r="B9301" s="261" t="s">
        <v>9603</v>
      </c>
      <c r="C9301" s="268" t="s">
        <v>152</v>
      </c>
      <c r="D9301" s="283">
        <v>8.49</v>
      </c>
    </row>
    <row r="9302" spans="1:4">
      <c r="A9302" s="268">
        <v>89999</v>
      </c>
      <c r="B9302" s="261" t="s">
        <v>9604</v>
      </c>
      <c r="C9302" s="268" t="s">
        <v>152</v>
      </c>
      <c r="D9302" s="283">
        <v>15.85</v>
      </c>
    </row>
    <row r="9303" spans="1:4">
      <c r="A9303" s="268">
        <v>89996</v>
      </c>
      <c r="B9303" s="261" t="s">
        <v>9605</v>
      </c>
      <c r="C9303" s="268" t="s">
        <v>152</v>
      </c>
      <c r="D9303" s="283">
        <v>10.220000000000001</v>
      </c>
    </row>
    <row r="9304" spans="1:4">
      <c r="A9304" s="268">
        <v>89997</v>
      </c>
      <c r="B9304" s="261" t="s">
        <v>9606</v>
      </c>
      <c r="C9304" s="268" t="s">
        <v>152</v>
      </c>
      <c r="D9304" s="283">
        <v>8.24</v>
      </c>
    </row>
    <row r="9305" spans="1:4">
      <c r="A9305" s="268">
        <v>102921</v>
      </c>
      <c r="B9305" s="261" t="s">
        <v>9607</v>
      </c>
      <c r="C9305" s="268" t="s">
        <v>152</v>
      </c>
      <c r="D9305" s="283">
        <v>7.57</v>
      </c>
    </row>
    <row r="9306" spans="1:4">
      <c r="A9306" s="268">
        <v>90278</v>
      </c>
      <c r="B9306" s="261" t="s">
        <v>9608</v>
      </c>
      <c r="C9306" s="268" t="s">
        <v>138</v>
      </c>
      <c r="D9306" s="283">
        <v>577.37</v>
      </c>
    </row>
    <row r="9307" spans="1:4">
      <c r="A9307" s="268">
        <v>90282</v>
      </c>
      <c r="B9307" s="261" t="s">
        <v>9609</v>
      </c>
      <c r="C9307" s="268" t="s">
        <v>138</v>
      </c>
      <c r="D9307" s="283">
        <v>559.30999999999995</v>
      </c>
    </row>
    <row r="9308" spans="1:4">
      <c r="A9308" s="268">
        <v>90279</v>
      </c>
      <c r="B9308" s="261" t="s">
        <v>9610</v>
      </c>
      <c r="C9308" s="268" t="s">
        <v>138</v>
      </c>
      <c r="D9308" s="283">
        <v>636.24</v>
      </c>
    </row>
    <row r="9309" spans="1:4">
      <c r="A9309" s="268">
        <v>90283</v>
      </c>
      <c r="B9309" s="261" t="s">
        <v>9611</v>
      </c>
      <c r="C9309" s="268" t="s">
        <v>138</v>
      </c>
      <c r="D9309" s="283">
        <v>617.14</v>
      </c>
    </row>
    <row r="9310" spans="1:4">
      <c r="A9310" s="268">
        <v>90280</v>
      </c>
      <c r="B9310" s="261" t="s">
        <v>9612</v>
      </c>
      <c r="C9310" s="268" t="s">
        <v>138</v>
      </c>
      <c r="D9310" s="283">
        <v>701.9</v>
      </c>
    </row>
    <row r="9311" spans="1:4">
      <c r="A9311" s="268">
        <v>90284</v>
      </c>
      <c r="B9311" s="261" t="s">
        <v>9613</v>
      </c>
      <c r="C9311" s="268" t="s">
        <v>138</v>
      </c>
      <c r="D9311" s="283">
        <v>688.75</v>
      </c>
    </row>
    <row r="9312" spans="1:4">
      <c r="A9312" s="268">
        <v>90281</v>
      </c>
      <c r="B9312" s="261" t="s">
        <v>9614</v>
      </c>
      <c r="C9312" s="268" t="s">
        <v>138</v>
      </c>
      <c r="D9312" s="283">
        <v>815.28</v>
      </c>
    </row>
    <row r="9313" spans="1:4">
      <c r="A9313" s="268">
        <v>90285</v>
      </c>
      <c r="B9313" s="261" t="s">
        <v>9615</v>
      </c>
      <c r="C9313" s="268" t="s">
        <v>138</v>
      </c>
      <c r="D9313" s="283">
        <v>806.79</v>
      </c>
    </row>
    <row r="9314" spans="1:4">
      <c r="A9314" s="268">
        <v>89994</v>
      </c>
      <c r="B9314" s="261" t="s">
        <v>9616</v>
      </c>
      <c r="C9314" s="268" t="s">
        <v>138</v>
      </c>
      <c r="D9314" s="283">
        <v>976.75</v>
      </c>
    </row>
    <row r="9315" spans="1:4">
      <c r="A9315" s="268">
        <v>89995</v>
      </c>
      <c r="B9315" s="261" t="s">
        <v>9617</v>
      </c>
      <c r="C9315" s="268" t="s">
        <v>138</v>
      </c>
      <c r="D9315" s="283">
        <v>1088.74</v>
      </c>
    </row>
    <row r="9316" spans="1:4">
      <c r="A9316" s="268">
        <v>89993</v>
      </c>
      <c r="B9316" s="261" t="s">
        <v>9618</v>
      </c>
      <c r="C9316" s="268" t="s">
        <v>138</v>
      </c>
      <c r="D9316" s="283">
        <v>1127.23</v>
      </c>
    </row>
    <row r="9317" spans="1:4">
      <c r="A9317" s="268">
        <v>106212</v>
      </c>
      <c r="B9317" s="261" t="s">
        <v>9619</v>
      </c>
      <c r="C9317" s="268" t="s">
        <v>111</v>
      </c>
      <c r="D9317" s="283">
        <v>0</v>
      </c>
    </row>
    <row r="9318" spans="1:4">
      <c r="A9318" s="268">
        <v>106216</v>
      </c>
      <c r="B9318" s="261" t="s">
        <v>9620</v>
      </c>
      <c r="C9318" s="268" t="s">
        <v>111</v>
      </c>
      <c r="D9318" s="283">
        <v>0</v>
      </c>
    </row>
    <row r="9319" spans="1:4">
      <c r="A9319" s="268">
        <v>99860</v>
      </c>
      <c r="B9319" s="261" t="s">
        <v>9621</v>
      </c>
      <c r="C9319" s="268" t="s">
        <v>111</v>
      </c>
      <c r="D9319" s="283">
        <v>0</v>
      </c>
    </row>
    <row r="9320" spans="1:4">
      <c r="A9320" s="268">
        <v>99858</v>
      </c>
      <c r="B9320" s="261" t="s">
        <v>9622</v>
      </c>
      <c r="C9320" s="268" t="s">
        <v>111</v>
      </c>
      <c r="D9320" s="283">
        <v>0</v>
      </c>
    </row>
    <row r="9321" spans="1:4">
      <c r="A9321" s="268">
        <v>99859</v>
      </c>
      <c r="B9321" s="261" t="s">
        <v>9623</v>
      </c>
      <c r="C9321" s="268" t="s">
        <v>111</v>
      </c>
      <c r="D9321" s="283">
        <v>0</v>
      </c>
    </row>
    <row r="9322" spans="1:4">
      <c r="A9322" s="268">
        <v>106211</v>
      </c>
      <c r="B9322" s="261" t="s">
        <v>9624</v>
      </c>
      <c r="C9322" s="268" t="s">
        <v>111</v>
      </c>
      <c r="D9322" s="283">
        <v>0</v>
      </c>
    </row>
    <row r="9323" spans="1:4">
      <c r="A9323" s="268">
        <v>106215</v>
      </c>
      <c r="B9323" s="261" t="s">
        <v>9625</v>
      </c>
      <c r="C9323" s="268" t="s">
        <v>111</v>
      </c>
      <c r="D9323" s="283">
        <v>0</v>
      </c>
    </row>
    <row r="9324" spans="1:4">
      <c r="A9324" s="268">
        <v>99857</v>
      </c>
      <c r="B9324" s="261" t="s">
        <v>9626</v>
      </c>
      <c r="C9324" s="268" t="s">
        <v>111</v>
      </c>
      <c r="D9324" s="283">
        <v>58.85</v>
      </c>
    </row>
    <row r="9325" spans="1:4">
      <c r="A9325" s="268">
        <v>99855</v>
      </c>
      <c r="B9325" s="261" t="s">
        <v>9627</v>
      </c>
      <c r="C9325" s="268" t="s">
        <v>111</v>
      </c>
      <c r="D9325" s="283">
        <v>81.540000000000006</v>
      </c>
    </row>
    <row r="9326" spans="1:4">
      <c r="A9326" s="268">
        <v>99856</v>
      </c>
      <c r="B9326" s="261" t="s">
        <v>9628</v>
      </c>
      <c r="C9326" s="268" t="s">
        <v>111</v>
      </c>
      <c r="D9326" s="283">
        <v>0</v>
      </c>
    </row>
    <row r="9327" spans="1:4">
      <c r="A9327" s="268">
        <v>106210</v>
      </c>
      <c r="B9327" s="261" t="s">
        <v>9629</v>
      </c>
      <c r="C9327" s="268" t="s">
        <v>111</v>
      </c>
      <c r="D9327" s="283">
        <v>0</v>
      </c>
    </row>
    <row r="9328" spans="1:4">
      <c r="A9328" s="268">
        <v>106214</v>
      </c>
      <c r="B9328" s="261" t="s">
        <v>9630</v>
      </c>
      <c r="C9328" s="268" t="s">
        <v>111</v>
      </c>
      <c r="D9328" s="283">
        <v>0</v>
      </c>
    </row>
    <row r="9329" spans="1:4">
      <c r="A9329" s="268">
        <v>99862</v>
      </c>
      <c r="B9329" s="261" t="s">
        <v>9631</v>
      </c>
      <c r="C9329" s="268" t="s">
        <v>147</v>
      </c>
      <c r="D9329" s="283">
        <v>441.08</v>
      </c>
    </row>
    <row r="9330" spans="1:4">
      <c r="A9330" s="268">
        <v>99861</v>
      </c>
      <c r="B9330" s="261" t="s">
        <v>9632</v>
      </c>
      <c r="C9330" s="268" t="s">
        <v>147</v>
      </c>
      <c r="D9330" s="283">
        <v>491.99</v>
      </c>
    </row>
    <row r="9331" spans="1:4">
      <c r="A9331" s="268">
        <v>106213</v>
      </c>
      <c r="B9331" s="261" t="s">
        <v>9633</v>
      </c>
      <c r="C9331" s="268" t="s">
        <v>111</v>
      </c>
      <c r="D9331" s="283">
        <v>0</v>
      </c>
    </row>
    <row r="9332" spans="1:4">
      <c r="A9332" s="268">
        <v>106220</v>
      </c>
      <c r="B9332" s="261" t="s">
        <v>9634</v>
      </c>
      <c r="C9332" s="268" t="s">
        <v>111</v>
      </c>
      <c r="D9332" s="283">
        <v>0</v>
      </c>
    </row>
    <row r="9333" spans="1:4">
      <c r="A9333" s="268">
        <v>106221</v>
      </c>
      <c r="B9333" s="261" t="s">
        <v>9635</v>
      </c>
      <c r="C9333" s="268" t="s">
        <v>111</v>
      </c>
      <c r="D9333" s="283">
        <v>0</v>
      </c>
    </row>
    <row r="9334" spans="1:4">
      <c r="A9334" s="268">
        <v>99853</v>
      </c>
      <c r="B9334" s="261" t="s">
        <v>9636</v>
      </c>
      <c r="C9334" s="268" t="s">
        <v>111</v>
      </c>
      <c r="D9334" s="283">
        <v>0</v>
      </c>
    </row>
    <row r="9335" spans="1:4">
      <c r="A9335" s="268">
        <v>99851</v>
      </c>
      <c r="B9335" s="261" t="s">
        <v>9637</v>
      </c>
      <c r="C9335" s="268" t="s">
        <v>111</v>
      </c>
      <c r="D9335" s="283">
        <v>0</v>
      </c>
    </row>
    <row r="9336" spans="1:4">
      <c r="A9336" s="268">
        <v>99854</v>
      </c>
      <c r="B9336" s="261" t="s">
        <v>9638</v>
      </c>
      <c r="C9336" s="268" t="s">
        <v>111</v>
      </c>
      <c r="D9336" s="283">
        <v>0</v>
      </c>
    </row>
    <row r="9337" spans="1:4">
      <c r="A9337" s="268">
        <v>99852</v>
      </c>
      <c r="B9337" s="261" t="s">
        <v>9639</v>
      </c>
      <c r="C9337" s="268" t="s">
        <v>111</v>
      </c>
      <c r="D9337" s="283">
        <v>0</v>
      </c>
    </row>
    <row r="9338" spans="1:4">
      <c r="A9338" s="268">
        <v>99844</v>
      </c>
      <c r="B9338" s="261" t="s">
        <v>9640</v>
      </c>
      <c r="C9338" s="268" t="s">
        <v>111</v>
      </c>
      <c r="D9338" s="283">
        <v>0</v>
      </c>
    </row>
    <row r="9339" spans="1:4">
      <c r="A9339" s="268">
        <v>99842</v>
      </c>
      <c r="B9339" s="261" t="s">
        <v>9641</v>
      </c>
      <c r="C9339" s="268" t="s">
        <v>111</v>
      </c>
      <c r="D9339" s="283">
        <v>467.33</v>
      </c>
    </row>
    <row r="9340" spans="1:4">
      <c r="A9340" s="268">
        <v>99845</v>
      </c>
      <c r="B9340" s="261" t="s">
        <v>9642</v>
      </c>
      <c r="C9340" s="268" t="s">
        <v>111</v>
      </c>
      <c r="D9340" s="283">
        <v>0</v>
      </c>
    </row>
    <row r="9341" spans="1:4">
      <c r="A9341" s="268">
        <v>99843</v>
      </c>
      <c r="B9341" s="261" t="s">
        <v>9643</v>
      </c>
      <c r="C9341" s="268" t="s">
        <v>111</v>
      </c>
      <c r="D9341" s="283">
        <v>0</v>
      </c>
    </row>
    <row r="9342" spans="1:4">
      <c r="A9342" s="268">
        <v>106217</v>
      </c>
      <c r="B9342" s="261" t="s">
        <v>9644</v>
      </c>
      <c r="C9342" s="268" t="s">
        <v>111</v>
      </c>
      <c r="D9342" s="283">
        <v>0</v>
      </c>
    </row>
    <row r="9343" spans="1:4">
      <c r="A9343" s="268">
        <v>106218</v>
      </c>
      <c r="B9343" s="261" t="s">
        <v>9645</v>
      </c>
      <c r="C9343" s="268" t="s">
        <v>111</v>
      </c>
      <c r="D9343" s="283">
        <v>0</v>
      </c>
    </row>
    <row r="9344" spans="1:4">
      <c r="A9344" s="268">
        <v>106219</v>
      </c>
      <c r="B9344" s="261" t="s">
        <v>9646</v>
      </c>
      <c r="C9344" s="268" t="s">
        <v>111</v>
      </c>
      <c r="D9344" s="283">
        <v>0</v>
      </c>
    </row>
    <row r="9345" spans="1:4">
      <c r="A9345" s="268">
        <v>99846</v>
      </c>
      <c r="B9345" s="261" t="s">
        <v>9647</v>
      </c>
      <c r="C9345" s="268" t="s">
        <v>111</v>
      </c>
      <c r="D9345" s="283">
        <v>0</v>
      </c>
    </row>
    <row r="9346" spans="1:4">
      <c r="A9346" s="268">
        <v>94276</v>
      </c>
      <c r="B9346" s="261" t="s">
        <v>9648</v>
      </c>
      <c r="C9346" s="268" t="s">
        <v>111</v>
      </c>
      <c r="D9346" s="283">
        <v>47.09</v>
      </c>
    </row>
    <row r="9347" spans="1:4">
      <c r="A9347" s="268">
        <v>94274</v>
      </c>
      <c r="B9347" s="261" t="s">
        <v>9649</v>
      </c>
      <c r="C9347" s="268" t="s">
        <v>111</v>
      </c>
      <c r="D9347" s="283">
        <v>51.57</v>
      </c>
    </row>
    <row r="9348" spans="1:4">
      <c r="A9348" s="268">
        <v>94280</v>
      </c>
      <c r="B9348" s="261" t="s">
        <v>9650</v>
      </c>
      <c r="C9348" s="268" t="s">
        <v>111</v>
      </c>
      <c r="D9348" s="283">
        <v>49.85</v>
      </c>
    </row>
    <row r="9349" spans="1:4">
      <c r="A9349" s="268">
        <v>94278</v>
      </c>
      <c r="B9349" s="261" t="s">
        <v>9651</v>
      </c>
      <c r="C9349" s="268" t="s">
        <v>111</v>
      </c>
      <c r="D9349" s="283">
        <v>41.84</v>
      </c>
    </row>
    <row r="9350" spans="1:4">
      <c r="A9350" s="268">
        <v>94275</v>
      </c>
      <c r="B9350" s="261" t="s">
        <v>57</v>
      </c>
      <c r="C9350" s="268" t="s">
        <v>111</v>
      </c>
      <c r="D9350" s="283">
        <v>44.2</v>
      </c>
    </row>
    <row r="9351" spans="1:4">
      <c r="A9351" s="268">
        <v>94273</v>
      </c>
      <c r="B9351" s="261" t="s">
        <v>9652</v>
      </c>
      <c r="C9351" s="268" t="s">
        <v>111</v>
      </c>
      <c r="D9351" s="283">
        <v>48.67</v>
      </c>
    </row>
    <row r="9352" spans="1:4">
      <c r="A9352" s="268">
        <v>94279</v>
      </c>
      <c r="B9352" s="261" t="s">
        <v>9653</v>
      </c>
      <c r="C9352" s="268" t="s">
        <v>111</v>
      </c>
      <c r="D9352" s="283">
        <v>46.96</v>
      </c>
    </row>
    <row r="9353" spans="1:4">
      <c r="A9353" s="268">
        <v>94277</v>
      </c>
      <c r="B9353" s="261" t="s">
        <v>9654</v>
      </c>
      <c r="C9353" s="268" t="s">
        <v>111</v>
      </c>
      <c r="D9353" s="283">
        <v>38.950000000000003</v>
      </c>
    </row>
    <row r="9354" spans="1:4">
      <c r="A9354" s="268">
        <v>104930</v>
      </c>
      <c r="B9354" s="261" t="s">
        <v>9655</v>
      </c>
      <c r="C9354" s="268" t="s">
        <v>111</v>
      </c>
      <c r="D9354" s="283">
        <v>0</v>
      </c>
    </row>
    <row r="9355" spans="1:4">
      <c r="A9355" s="268">
        <v>104931</v>
      </c>
      <c r="B9355" s="261" t="s">
        <v>9656</v>
      </c>
      <c r="C9355" s="268" t="s">
        <v>111</v>
      </c>
      <c r="D9355" s="283">
        <v>0</v>
      </c>
    </row>
    <row r="9356" spans="1:4">
      <c r="A9356" s="268">
        <v>94294</v>
      </c>
      <c r="B9356" s="261" t="s">
        <v>9657</v>
      </c>
      <c r="C9356" s="268" t="s">
        <v>111</v>
      </c>
      <c r="D9356" s="283">
        <v>8.85</v>
      </c>
    </row>
    <row r="9357" spans="1:4">
      <c r="A9357" s="268">
        <v>94288</v>
      </c>
      <c r="B9357" s="261" t="s">
        <v>9658</v>
      </c>
      <c r="C9357" s="268" t="s">
        <v>111</v>
      </c>
      <c r="D9357" s="283">
        <v>41.87</v>
      </c>
    </row>
    <row r="9358" spans="1:4">
      <c r="A9358" s="268">
        <v>94282</v>
      </c>
      <c r="B9358" s="261" t="s">
        <v>9659</v>
      </c>
      <c r="C9358" s="268" t="s">
        <v>111</v>
      </c>
      <c r="D9358" s="283">
        <v>54.11</v>
      </c>
    </row>
    <row r="9359" spans="1:4">
      <c r="A9359" s="268">
        <v>94290</v>
      </c>
      <c r="B9359" s="261" t="s">
        <v>9660</v>
      </c>
      <c r="C9359" s="268" t="s">
        <v>111</v>
      </c>
      <c r="D9359" s="283">
        <v>52.58</v>
      </c>
    </row>
    <row r="9360" spans="1:4">
      <c r="A9360" s="268">
        <v>94284</v>
      </c>
      <c r="B9360" s="261" t="s">
        <v>9661</v>
      </c>
      <c r="C9360" s="268" t="s">
        <v>111</v>
      </c>
      <c r="D9360" s="283">
        <v>70.88</v>
      </c>
    </row>
    <row r="9361" spans="1:4">
      <c r="A9361" s="268">
        <v>94292</v>
      </c>
      <c r="B9361" s="261" t="s">
        <v>9662</v>
      </c>
      <c r="C9361" s="268" t="s">
        <v>111</v>
      </c>
      <c r="D9361" s="283">
        <v>63.78</v>
      </c>
    </row>
    <row r="9362" spans="1:4">
      <c r="A9362" s="268">
        <v>94286</v>
      </c>
      <c r="B9362" s="261" t="s">
        <v>9663</v>
      </c>
      <c r="C9362" s="268" t="s">
        <v>111</v>
      </c>
      <c r="D9362" s="283">
        <v>90.01</v>
      </c>
    </row>
    <row r="9363" spans="1:4">
      <c r="A9363" s="268">
        <v>94287</v>
      </c>
      <c r="B9363" s="261" t="s">
        <v>9664</v>
      </c>
      <c r="C9363" s="268" t="s">
        <v>111</v>
      </c>
      <c r="D9363" s="283">
        <v>35.090000000000003</v>
      </c>
    </row>
    <row r="9364" spans="1:4">
      <c r="A9364" s="268">
        <v>94281</v>
      </c>
      <c r="B9364" s="261" t="s">
        <v>9665</v>
      </c>
      <c r="C9364" s="268" t="s">
        <v>111</v>
      </c>
      <c r="D9364" s="283">
        <v>46.46</v>
      </c>
    </row>
    <row r="9365" spans="1:4">
      <c r="A9365" s="268">
        <v>94289</v>
      </c>
      <c r="B9365" s="261" t="s">
        <v>9666</v>
      </c>
      <c r="C9365" s="268" t="s">
        <v>111</v>
      </c>
      <c r="D9365" s="283">
        <v>45.78</v>
      </c>
    </row>
    <row r="9366" spans="1:4">
      <c r="A9366" s="268">
        <v>94283</v>
      </c>
      <c r="B9366" s="261" t="s">
        <v>9667</v>
      </c>
      <c r="C9366" s="268" t="s">
        <v>111</v>
      </c>
      <c r="D9366" s="283">
        <v>63.24</v>
      </c>
    </row>
    <row r="9367" spans="1:4">
      <c r="A9367" s="268">
        <v>94291</v>
      </c>
      <c r="B9367" s="261" t="s">
        <v>9668</v>
      </c>
      <c r="C9367" s="268" t="s">
        <v>111</v>
      </c>
      <c r="D9367" s="283">
        <v>56.99</v>
      </c>
    </row>
    <row r="9368" spans="1:4">
      <c r="A9368" s="268">
        <v>94285</v>
      </c>
      <c r="B9368" s="261" t="s">
        <v>9669</v>
      </c>
      <c r="C9368" s="268" t="s">
        <v>111</v>
      </c>
      <c r="D9368" s="283">
        <v>82.37</v>
      </c>
    </row>
    <row r="9369" spans="1:4">
      <c r="A9369" s="268">
        <v>94293</v>
      </c>
      <c r="B9369" s="261" t="s">
        <v>9670</v>
      </c>
      <c r="C9369" s="268" t="s">
        <v>111</v>
      </c>
      <c r="D9369" s="283">
        <v>184.97</v>
      </c>
    </row>
    <row r="9370" spans="1:4">
      <c r="A9370" s="268">
        <v>94264</v>
      </c>
      <c r="B9370" s="261" t="s">
        <v>9671</v>
      </c>
      <c r="C9370" s="268" t="s">
        <v>111</v>
      </c>
      <c r="D9370" s="283">
        <v>40.92</v>
      </c>
    </row>
    <row r="9371" spans="1:4">
      <c r="A9371" s="268">
        <v>94266</v>
      </c>
      <c r="B9371" s="261" t="s">
        <v>9672</v>
      </c>
      <c r="C9371" s="268" t="s">
        <v>111</v>
      </c>
      <c r="D9371" s="283">
        <v>54.72</v>
      </c>
    </row>
    <row r="9372" spans="1:4">
      <c r="A9372" s="268">
        <v>94263</v>
      </c>
      <c r="B9372" s="261" t="s">
        <v>9673</v>
      </c>
      <c r="C9372" s="268" t="s">
        <v>111</v>
      </c>
      <c r="D9372" s="283">
        <v>36.15</v>
      </c>
    </row>
    <row r="9373" spans="1:4">
      <c r="A9373" s="268">
        <v>94265</v>
      </c>
      <c r="B9373" s="261" t="s">
        <v>9674</v>
      </c>
      <c r="C9373" s="268" t="s">
        <v>111</v>
      </c>
      <c r="D9373" s="283">
        <v>49.28</v>
      </c>
    </row>
    <row r="9374" spans="1:4">
      <c r="A9374" s="268">
        <v>94268</v>
      </c>
      <c r="B9374" s="261" t="s">
        <v>9675</v>
      </c>
      <c r="C9374" s="268" t="s">
        <v>111</v>
      </c>
      <c r="D9374" s="283">
        <v>65.53</v>
      </c>
    </row>
    <row r="9375" spans="1:4">
      <c r="A9375" s="268">
        <v>94270</v>
      </c>
      <c r="B9375" s="261" t="s">
        <v>9676</v>
      </c>
      <c r="C9375" s="268" t="s">
        <v>111</v>
      </c>
      <c r="D9375" s="283">
        <v>93.91</v>
      </c>
    </row>
    <row r="9376" spans="1:4">
      <c r="A9376" s="268">
        <v>94272</v>
      </c>
      <c r="B9376" s="261" t="s">
        <v>9677</v>
      </c>
      <c r="C9376" s="268" t="s">
        <v>111</v>
      </c>
      <c r="D9376" s="283">
        <v>115.56</v>
      </c>
    </row>
    <row r="9377" spans="1:4">
      <c r="A9377" s="268">
        <v>94267</v>
      </c>
      <c r="B9377" s="261" t="s">
        <v>9678</v>
      </c>
      <c r="C9377" s="268" t="s">
        <v>111</v>
      </c>
      <c r="D9377" s="283">
        <v>59.52</v>
      </c>
    </row>
    <row r="9378" spans="1:4">
      <c r="A9378" s="268">
        <v>94269</v>
      </c>
      <c r="B9378" s="261" t="s">
        <v>9679</v>
      </c>
      <c r="C9378" s="268" t="s">
        <v>111</v>
      </c>
      <c r="D9378" s="283">
        <v>85.55</v>
      </c>
    </row>
    <row r="9379" spans="1:4">
      <c r="A9379" s="268">
        <v>94271</v>
      </c>
      <c r="B9379" s="261" t="s">
        <v>9680</v>
      </c>
      <c r="C9379" s="268" t="s">
        <v>111</v>
      </c>
      <c r="D9379" s="283">
        <v>104.4</v>
      </c>
    </row>
    <row r="9380" spans="1:4">
      <c r="A9380" s="268">
        <v>105555</v>
      </c>
      <c r="B9380" s="261" t="s">
        <v>9681</v>
      </c>
      <c r="C9380" s="268" t="s">
        <v>347</v>
      </c>
      <c r="D9380" s="283">
        <v>0</v>
      </c>
    </row>
    <row r="9381" spans="1:4">
      <c r="A9381" s="268">
        <v>97603</v>
      </c>
      <c r="B9381" s="261" t="s">
        <v>9682</v>
      </c>
      <c r="C9381" s="268" t="s">
        <v>347</v>
      </c>
      <c r="D9381" s="283">
        <v>0</v>
      </c>
    </row>
    <row r="9382" spans="1:4">
      <c r="A9382" s="268">
        <v>97602</v>
      </c>
      <c r="B9382" s="261" t="s">
        <v>9683</v>
      </c>
      <c r="C9382" s="268" t="s">
        <v>347</v>
      </c>
      <c r="D9382" s="283">
        <v>0</v>
      </c>
    </row>
    <row r="9383" spans="1:4">
      <c r="A9383" s="268">
        <v>97604</v>
      </c>
      <c r="B9383" s="261" t="s">
        <v>9684</v>
      </c>
      <c r="C9383" s="268" t="s">
        <v>347</v>
      </c>
      <c r="D9383" s="283">
        <v>0</v>
      </c>
    </row>
    <row r="9384" spans="1:4">
      <c r="A9384" s="268">
        <v>105553</v>
      </c>
      <c r="B9384" s="261" t="s">
        <v>9685</v>
      </c>
      <c r="C9384" s="268" t="s">
        <v>347</v>
      </c>
      <c r="D9384" s="283">
        <v>0</v>
      </c>
    </row>
    <row r="9385" spans="1:4">
      <c r="A9385" s="268">
        <v>105552</v>
      </c>
      <c r="B9385" s="261" t="s">
        <v>9686</v>
      </c>
      <c r="C9385" s="268" t="s">
        <v>347</v>
      </c>
      <c r="D9385" s="283">
        <v>0</v>
      </c>
    </row>
    <row r="9386" spans="1:4">
      <c r="A9386" s="268">
        <v>105550</v>
      </c>
      <c r="B9386" s="261" t="s">
        <v>9687</v>
      </c>
      <c r="C9386" s="268" t="s">
        <v>347</v>
      </c>
      <c r="D9386" s="283">
        <v>0</v>
      </c>
    </row>
    <row r="9387" spans="1:4">
      <c r="A9387" s="268">
        <v>105551</v>
      </c>
      <c r="B9387" s="261" t="s">
        <v>9688</v>
      </c>
      <c r="C9387" s="268" t="s">
        <v>347</v>
      </c>
      <c r="D9387" s="283">
        <v>0</v>
      </c>
    </row>
    <row r="9388" spans="1:4">
      <c r="A9388" s="268">
        <v>105549</v>
      </c>
      <c r="B9388" s="261" t="s">
        <v>9689</v>
      </c>
      <c r="C9388" s="268" t="s">
        <v>347</v>
      </c>
      <c r="D9388" s="283">
        <v>0</v>
      </c>
    </row>
    <row r="9389" spans="1:4">
      <c r="A9389" s="268">
        <v>105547</v>
      </c>
      <c r="B9389" s="261" t="s">
        <v>9690</v>
      </c>
      <c r="C9389" s="268" t="s">
        <v>111</v>
      </c>
      <c r="D9389" s="283">
        <v>0</v>
      </c>
    </row>
    <row r="9390" spans="1:4">
      <c r="A9390" s="268">
        <v>97605</v>
      </c>
      <c r="B9390" s="261" t="s">
        <v>9691</v>
      </c>
      <c r="C9390" s="268" t="s">
        <v>347</v>
      </c>
      <c r="D9390" s="283">
        <v>78.84</v>
      </c>
    </row>
    <row r="9391" spans="1:4">
      <c r="A9391" s="268">
        <v>97607</v>
      </c>
      <c r="B9391" s="261" t="s">
        <v>9692</v>
      </c>
      <c r="C9391" s="268" t="s">
        <v>347</v>
      </c>
      <c r="D9391" s="283">
        <v>99.88</v>
      </c>
    </row>
    <row r="9392" spans="1:4">
      <c r="A9392" s="268">
        <v>97599</v>
      </c>
      <c r="B9392" s="261" t="s">
        <v>9693</v>
      </c>
      <c r="C9392" s="268" t="s">
        <v>347</v>
      </c>
      <c r="D9392" s="283">
        <v>23.73</v>
      </c>
    </row>
    <row r="9393" spans="1:4">
      <c r="A9393" s="268">
        <v>105542</v>
      </c>
      <c r="B9393" s="261" t="s">
        <v>9694</v>
      </c>
      <c r="C9393" s="268" t="s">
        <v>347</v>
      </c>
      <c r="D9393" s="283">
        <v>0</v>
      </c>
    </row>
    <row r="9394" spans="1:4">
      <c r="A9394" s="268">
        <v>105543</v>
      </c>
      <c r="B9394" s="261" t="s">
        <v>9695</v>
      </c>
      <c r="C9394" s="268" t="s">
        <v>347</v>
      </c>
      <c r="D9394" s="283">
        <v>0</v>
      </c>
    </row>
    <row r="9395" spans="1:4">
      <c r="A9395" s="268">
        <v>105544</v>
      </c>
      <c r="B9395" s="261" t="s">
        <v>9696</v>
      </c>
      <c r="C9395" s="268" t="s">
        <v>347</v>
      </c>
      <c r="D9395" s="283">
        <v>0</v>
      </c>
    </row>
    <row r="9396" spans="1:4">
      <c r="A9396" s="268">
        <v>100913</v>
      </c>
      <c r="B9396" s="261" t="s">
        <v>9697</v>
      </c>
      <c r="C9396" s="268" t="s">
        <v>347</v>
      </c>
      <c r="D9396" s="283">
        <v>0</v>
      </c>
    </row>
    <row r="9397" spans="1:4">
      <c r="A9397" s="268">
        <v>100916</v>
      </c>
      <c r="B9397" s="261" t="s">
        <v>9698</v>
      </c>
      <c r="C9397" s="268" t="s">
        <v>347</v>
      </c>
      <c r="D9397" s="283">
        <v>0</v>
      </c>
    </row>
    <row r="9398" spans="1:4">
      <c r="A9398" s="268">
        <v>100918</v>
      </c>
      <c r="B9398" s="261" t="s">
        <v>9699</v>
      </c>
      <c r="C9398" s="268" t="s">
        <v>347</v>
      </c>
      <c r="D9398" s="283">
        <v>0</v>
      </c>
    </row>
    <row r="9399" spans="1:4">
      <c r="A9399" s="268">
        <v>100914</v>
      </c>
      <c r="B9399" s="261" t="s">
        <v>9700</v>
      </c>
      <c r="C9399" s="268" t="s">
        <v>347</v>
      </c>
      <c r="D9399" s="283">
        <v>0</v>
      </c>
    </row>
    <row r="9400" spans="1:4">
      <c r="A9400" s="268">
        <v>100917</v>
      </c>
      <c r="B9400" s="261" t="s">
        <v>9701</v>
      </c>
      <c r="C9400" s="268" t="s">
        <v>347</v>
      </c>
      <c r="D9400" s="283">
        <v>0</v>
      </c>
    </row>
    <row r="9401" spans="1:4">
      <c r="A9401" s="268">
        <v>100907</v>
      </c>
      <c r="B9401" s="261" t="s">
        <v>9702</v>
      </c>
      <c r="C9401" s="268" t="s">
        <v>347</v>
      </c>
      <c r="D9401" s="283">
        <v>0</v>
      </c>
    </row>
    <row r="9402" spans="1:4">
      <c r="A9402" s="268">
        <v>102467</v>
      </c>
      <c r="B9402" s="261" t="s">
        <v>9703</v>
      </c>
      <c r="C9402" s="268" t="s">
        <v>347</v>
      </c>
      <c r="D9402" s="283">
        <v>0</v>
      </c>
    </row>
    <row r="9403" spans="1:4">
      <c r="A9403" s="268">
        <v>100910</v>
      </c>
      <c r="B9403" s="261" t="s">
        <v>9704</v>
      </c>
      <c r="C9403" s="268" t="s">
        <v>347</v>
      </c>
      <c r="D9403" s="283">
        <v>0</v>
      </c>
    </row>
    <row r="9404" spans="1:4">
      <c r="A9404" s="268">
        <v>105541</v>
      </c>
      <c r="B9404" s="261" t="s">
        <v>9705</v>
      </c>
      <c r="C9404" s="268" t="s">
        <v>347</v>
      </c>
      <c r="D9404" s="283">
        <v>0</v>
      </c>
    </row>
    <row r="9405" spans="1:4">
      <c r="A9405" s="268">
        <v>100908</v>
      </c>
      <c r="B9405" s="261" t="s">
        <v>9706</v>
      </c>
      <c r="C9405" s="268" t="s">
        <v>347</v>
      </c>
      <c r="D9405" s="283">
        <v>0</v>
      </c>
    </row>
    <row r="9406" spans="1:4">
      <c r="A9406" s="268">
        <v>100911</v>
      </c>
      <c r="B9406" s="261" t="s">
        <v>9707</v>
      </c>
      <c r="C9406" s="268" t="s">
        <v>347</v>
      </c>
      <c r="D9406" s="283">
        <v>0</v>
      </c>
    </row>
    <row r="9407" spans="1:4">
      <c r="A9407" s="268">
        <v>103782</v>
      </c>
      <c r="B9407" s="261" t="s">
        <v>9708</v>
      </c>
      <c r="C9407" s="268" t="s">
        <v>347</v>
      </c>
      <c r="D9407" s="283">
        <v>33.369999999999997</v>
      </c>
    </row>
    <row r="9408" spans="1:4">
      <c r="A9408" s="268">
        <v>103786</v>
      </c>
      <c r="B9408" s="261" t="s">
        <v>9709</v>
      </c>
      <c r="C9408" s="268" t="s">
        <v>347</v>
      </c>
      <c r="D9408" s="283">
        <v>0</v>
      </c>
    </row>
    <row r="9409" spans="1:4">
      <c r="A9409" s="268">
        <v>103787</v>
      </c>
      <c r="B9409" s="261" t="s">
        <v>9710</v>
      </c>
      <c r="C9409" s="268" t="s">
        <v>347</v>
      </c>
      <c r="D9409" s="283">
        <v>0</v>
      </c>
    </row>
    <row r="9410" spans="1:4">
      <c r="A9410" s="268">
        <v>103788</v>
      </c>
      <c r="B9410" s="261" t="s">
        <v>9711</v>
      </c>
      <c r="C9410" s="268" t="s">
        <v>347</v>
      </c>
      <c r="D9410" s="283">
        <v>0</v>
      </c>
    </row>
    <row r="9411" spans="1:4">
      <c r="A9411" s="268">
        <v>103783</v>
      </c>
      <c r="B9411" s="261" t="s">
        <v>9712</v>
      </c>
      <c r="C9411" s="268" t="s">
        <v>347</v>
      </c>
      <c r="D9411" s="283">
        <v>0</v>
      </c>
    </row>
    <row r="9412" spans="1:4">
      <c r="A9412" s="268">
        <v>103784</v>
      </c>
      <c r="B9412" s="261" t="s">
        <v>9713</v>
      </c>
      <c r="C9412" s="268" t="s">
        <v>347</v>
      </c>
      <c r="D9412" s="283">
        <v>0</v>
      </c>
    </row>
    <row r="9413" spans="1:4">
      <c r="A9413" s="268">
        <v>103785</v>
      </c>
      <c r="B9413" s="261" t="s">
        <v>9714</v>
      </c>
      <c r="C9413" s="268" t="s">
        <v>347</v>
      </c>
      <c r="D9413" s="283">
        <v>0</v>
      </c>
    </row>
    <row r="9414" spans="1:4">
      <c r="A9414" s="268">
        <v>105546</v>
      </c>
      <c r="B9414" s="261" t="s">
        <v>9715</v>
      </c>
      <c r="C9414" s="268" t="s">
        <v>347</v>
      </c>
      <c r="D9414" s="283">
        <v>0</v>
      </c>
    </row>
    <row r="9415" spans="1:4">
      <c r="A9415" s="268">
        <v>105545</v>
      </c>
      <c r="B9415" s="261" t="s">
        <v>9716</v>
      </c>
      <c r="C9415" s="268" t="s">
        <v>347</v>
      </c>
      <c r="D9415" s="283">
        <v>0</v>
      </c>
    </row>
    <row r="9416" spans="1:4">
      <c r="A9416" s="268">
        <v>97610</v>
      </c>
      <c r="B9416" s="261" t="s">
        <v>9717</v>
      </c>
      <c r="C9416" s="268" t="s">
        <v>347</v>
      </c>
      <c r="D9416" s="283">
        <v>16.64</v>
      </c>
    </row>
    <row r="9417" spans="1:4">
      <c r="A9417" s="268">
        <v>97609</v>
      </c>
      <c r="B9417" s="261" t="s">
        <v>9718</v>
      </c>
      <c r="C9417" s="268" t="s">
        <v>347</v>
      </c>
      <c r="D9417" s="283">
        <v>15.73</v>
      </c>
    </row>
    <row r="9418" spans="1:4">
      <c r="A9418" s="268">
        <v>105554</v>
      </c>
      <c r="B9418" s="261" t="s">
        <v>9719</v>
      </c>
      <c r="C9418" s="268" t="s">
        <v>347</v>
      </c>
      <c r="D9418" s="283">
        <v>17.89</v>
      </c>
    </row>
    <row r="9419" spans="1:4">
      <c r="A9419" s="268">
        <v>100903</v>
      </c>
      <c r="B9419" s="261" t="s">
        <v>9720</v>
      </c>
      <c r="C9419" s="268" t="s">
        <v>347</v>
      </c>
      <c r="D9419" s="283">
        <v>35.42</v>
      </c>
    </row>
    <row r="9420" spans="1:4">
      <c r="A9420" s="268">
        <v>100902</v>
      </c>
      <c r="B9420" s="261" t="s">
        <v>9721</v>
      </c>
      <c r="C9420" s="268" t="s">
        <v>347</v>
      </c>
      <c r="D9420" s="283">
        <v>31.41</v>
      </c>
    </row>
    <row r="9421" spans="1:4">
      <c r="A9421" s="268">
        <v>105548</v>
      </c>
      <c r="B9421" s="261" t="s">
        <v>9722</v>
      </c>
      <c r="C9421" s="268" t="s">
        <v>111</v>
      </c>
      <c r="D9421" s="283">
        <v>0</v>
      </c>
    </row>
    <row r="9422" spans="1:4">
      <c r="A9422" s="268">
        <v>97595</v>
      </c>
      <c r="B9422" s="261" t="s">
        <v>9723</v>
      </c>
      <c r="C9422" s="268" t="s">
        <v>347</v>
      </c>
      <c r="D9422" s="283">
        <v>93.54</v>
      </c>
    </row>
    <row r="9423" spans="1:4">
      <c r="A9423" s="268">
        <v>97597</v>
      </c>
      <c r="B9423" s="261" t="s">
        <v>9724</v>
      </c>
      <c r="C9423" s="268" t="s">
        <v>347</v>
      </c>
      <c r="D9423" s="283">
        <v>65.97</v>
      </c>
    </row>
    <row r="9424" spans="1:4">
      <c r="A9424" s="268">
        <v>97596</v>
      </c>
      <c r="B9424" s="261" t="s">
        <v>9725</v>
      </c>
      <c r="C9424" s="268" t="s">
        <v>347</v>
      </c>
      <c r="D9424" s="283">
        <v>66.540000000000006</v>
      </c>
    </row>
    <row r="9425" spans="1:4">
      <c r="A9425" s="268">
        <v>97598</v>
      </c>
      <c r="B9425" s="261" t="s">
        <v>9726</v>
      </c>
      <c r="C9425" s="268" t="s">
        <v>347</v>
      </c>
      <c r="D9425" s="283">
        <v>62.51</v>
      </c>
    </row>
    <row r="9426" spans="1:4">
      <c r="A9426" s="268">
        <v>98549</v>
      </c>
      <c r="B9426" s="261" t="s">
        <v>9727</v>
      </c>
      <c r="C9426" s="268" t="s">
        <v>147</v>
      </c>
      <c r="D9426" s="283">
        <v>0</v>
      </c>
    </row>
    <row r="9427" spans="1:4">
      <c r="A9427" s="268">
        <v>98562</v>
      </c>
      <c r="B9427" s="261" t="s">
        <v>9728</v>
      </c>
      <c r="C9427" s="268" t="s">
        <v>147</v>
      </c>
      <c r="D9427" s="283">
        <v>51.71</v>
      </c>
    </row>
    <row r="9428" spans="1:4">
      <c r="A9428" s="268">
        <v>98555</v>
      </c>
      <c r="B9428" s="261" t="s">
        <v>9729</v>
      </c>
      <c r="C9428" s="268" t="s">
        <v>147</v>
      </c>
      <c r="D9428" s="283">
        <v>32.869999999999997</v>
      </c>
    </row>
    <row r="9429" spans="1:4">
      <c r="A9429" s="268">
        <v>98556</v>
      </c>
      <c r="B9429" s="261" t="s">
        <v>9730</v>
      </c>
      <c r="C9429" s="268" t="s">
        <v>147</v>
      </c>
      <c r="D9429" s="283">
        <v>59.65</v>
      </c>
    </row>
    <row r="9430" spans="1:4">
      <c r="A9430" s="268">
        <v>98557</v>
      </c>
      <c r="B9430" s="261" t="s">
        <v>9731</v>
      </c>
      <c r="C9430" s="268" t="s">
        <v>147</v>
      </c>
      <c r="D9430" s="283">
        <v>46.51</v>
      </c>
    </row>
    <row r="9431" spans="1:4">
      <c r="A9431" s="268">
        <v>98548</v>
      </c>
      <c r="B9431" s="261" t="s">
        <v>9732</v>
      </c>
      <c r="C9431" s="268" t="s">
        <v>147</v>
      </c>
      <c r="D9431" s="283">
        <v>0</v>
      </c>
    </row>
    <row r="9432" spans="1:4">
      <c r="A9432" s="268">
        <v>98547</v>
      </c>
      <c r="B9432" s="261" t="s">
        <v>9733</v>
      </c>
      <c r="C9432" s="268" t="s">
        <v>147</v>
      </c>
      <c r="D9432" s="283">
        <v>203.78</v>
      </c>
    </row>
    <row r="9433" spans="1:4">
      <c r="A9433" s="268">
        <v>98546</v>
      </c>
      <c r="B9433" s="261" t="s">
        <v>9734</v>
      </c>
      <c r="C9433" s="268" t="s">
        <v>147</v>
      </c>
      <c r="D9433" s="283">
        <v>121.34</v>
      </c>
    </row>
    <row r="9434" spans="1:4">
      <c r="A9434" s="268">
        <v>98552</v>
      </c>
      <c r="B9434" s="261" t="s">
        <v>9735</v>
      </c>
      <c r="C9434" s="268" t="s">
        <v>147</v>
      </c>
      <c r="D9434" s="283">
        <v>0</v>
      </c>
    </row>
    <row r="9435" spans="1:4">
      <c r="A9435" s="268">
        <v>98553</v>
      </c>
      <c r="B9435" s="261" t="s">
        <v>9736</v>
      </c>
      <c r="C9435" s="268" t="s">
        <v>147</v>
      </c>
      <c r="D9435" s="283">
        <v>193.22</v>
      </c>
    </row>
    <row r="9436" spans="1:4">
      <c r="A9436" s="268">
        <v>98554</v>
      </c>
      <c r="B9436" s="261" t="s">
        <v>9737</v>
      </c>
      <c r="C9436" s="268" t="s">
        <v>147</v>
      </c>
      <c r="D9436" s="283">
        <v>49.74</v>
      </c>
    </row>
    <row r="9437" spans="1:4">
      <c r="A9437" s="268">
        <v>98565</v>
      </c>
      <c r="B9437" s="261" t="s">
        <v>9738</v>
      </c>
      <c r="C9437" s="268" t="s">
        <v>147</v>
      </c>
      <c r="D9437" s="283">
        <v>57.34</v>
      </c>
    </row>
    <row r="9438" spans="1:4">
      <c r="A9438" s="268">
        <v>98567</v>
      </c>
      <c r="B9438" s="261" t="s">
        <v>9739</v>
      </c>
      <c r="C9438" s="268" t="s">
        <v>147</v>
      </c>
      <c r="D9438" s="283">
        <v>73.489999999999995</v>
      </c>
    </row>
    <row r="9439" spans="1:4">
      <c r="A9439" s="268">
        <v>98569</v>
      </c>
      <c r="B9439" s="261" t="s">
        <v>9740</v>
      </c>
      <c r="C9439" s="268" t="s">
        <v>147</v>
      </c>
      <c r="D9439" s="283">
        <v>90.58</v>
      </c>
    </row>
    <row r="9440" spans="1:4">
      <c r="A9440" s="268">
        <v>98571</v>
      </c>
      <c r="B9440" s="261" t="s">
        <v>9741</v>
      </c>
      <c r="C9440" s="268" t="s">
        <v>147</v>
      </c>
      <c r="D9440" s="283">
        <v>46.43</v>
      </c>
    </row>
    <row r="9441" spans="1:4">
      <c r="A9441" s="268">
        <v>98572</v>
      </c>
      <c r="B9441" s="261" t="s">
        <v>9742</v>
      </c>
      <c r="C9441" s="268" t="s">
        <v>147</v>
      </c>
      <c r="D9441" s="283">
        <v>56.98</v>
      </c>
    </row>
    <row r="9442" spans="1:4">
      <c r="A9442" s="268">
        <v>98563</v>
      </c>
      <c r="B9442" s="261" t="s">
        <v>9743</v>
      </c>
      <c r="C9442" s="268" t="s">
        <v>147</v>
      </c>
      <c r="D9442" s="283">
        <v>40.25</v>
      </c>
    </row>
    <row r="9443" spans="1:4">
      <c r="A9443" s="268">
        <v>98564</v>
      </c>
      <c r="B9443" s="261" t="s">
        <v>9744</v>
      </c>
      <c r="C9443" s="268" t="s">
        <v>147</v>
      </c>
      <c r="D9443" s="283">
        <v>58.47</v>
      </c>
    </row>
    <row r="9444" spans="1:4">
      <c r="A9444" s="268">
        <v>98566</v>
      </c>
      <c r="B9444" s="261" t="s">
        <v>9745</v>
      </c>
      <c r="C9444" s="268" t="s">
        <v>147</v>
      </c>
      <c r="D9444" s="283">
        <v>75.540000000000006</v>
      </c>
    </row>
    <row r="9445" spans="1:4">
      <c r="A9445" s="268">
        <v>98568</v>
      </c>
      <c r="B9445" s="261" t="s">
        <v>9746</v>
      </c>
      <c r="C9445" s="268" t="s">
        <v>147</v>
      </c>
      <c r="D9445" s="283">
        <v>91.71</v>
      </c>
    </row>
    <row r="9446" spans="1:4">
      <c r="A9446" s="268">
        <v>98570</v>
      </c>
      <c r="B9446" s="261" t="s">
        <v>9747</v>
      </c>
      <c r="C9446" s="268" t="s">
        <v>147</v>
      </c>
      <c r="D9446" s="283">
        <v>108.8</v>
      </c>
    </row>
    <row r="9447" spans="1:4">
      <c r="A9447" s="268">
        <v>98573</v>
      </c>
      <c r="B9447" s="261" t="s">
        <v>9748</v>
      </c>
      <c r="C9447" s="268" t="s">
        <v>147</v>
      </c>
      <c r="D9447" s="283">
        <v>74.61</v>
      </c>
    </row>
    <row r="9448" spans="1:4">
      <c r="A9448" s="268">
        <v>98576</v>
      </c>
      <c r="B9448" s="261" t="s">
        <v>9749</v>
      </c>
      <c r="C9448" s="268" t="s">
        <v>111</v>
      </c>
      <c r="D9448" s="283">
        <v>23.09</v>
      </c>
    </row>
    <row r="9449" spans="1:4">
      <c r="A9449" s="268">
        <v>98575</v>
      </c>
      <c r="B9449" s="261" t="s">
        <v>9750</v>
      </c>
      <c r="C9449" s="268" t="s">
        <v>111</v>
      </c>
      <c r="D9449" s="283">
        <v>73.03</v>
      </c>
    </row>
    <row r="9450" spans="1:4">
      <c r="A9450" s="268">
        <v>98577</v>
      </c>
      <c r="B9450" s="261" t="s">
        <v>9751</v>
      </c>
      <c r="C9450" s="268" t="s">
        <v>111</v>
      </c>
      <c r="D9450" s="283">
        <v>48.87</v>
      </c>
    </row>
    <row r="9451" spans="1:4">
      <c r="A9451" s="268">
        <v>98558</v>
      </c>
      <c r="B9451" s="261" t="s">
        <v>9752</v>
      </c>
      <c r="C9451" s="268" t="s">
        <v>347</v>
      </c>
      <c r="D9451" s="283">
        <v>9.8000000000000007</v>
      </c>
    </row>
    <row r="9452" spans="1:4">
      <c r="A9452" s="268">
        <v>106110</v>
      </c>
      <c r="B9452" s="261" t="s">
        <v>9753</v>
      </c>
      <c r="C9452" s="268" t="s">
        <v>347</v>
      </c>
      <c r="D9452" s="283">
        <v>0</v>
      </c>
    </row>
    <row r="9453" spans="1:4">
      <c r="A9453" s="268">
        <v>98551</v>
      </c>
      <c r="B9453" s="261" t="s">
        <v>9754</v>
      </c>
      <c r="C9453" s="268" t="s">
        <v>111</v>
      </c>
      <c r="D9453" s="283">
        <v>0</v>
      </c>
    </row>
    <row r="9454" spans="1:4">
      <c r="A9454" s="268">
        <v>98559</v>
      </c>
      <c r="B9454" s="261" t="s">
        <v>9755</v>
      </c>
      <c r="C9454" s="268" t="s">
        <v>111</v>
      </c>
      <c r="D9454" s="283">
        <v>4.92</v>
      </c>
    </row>
    <row r="9455" spans="1:4">
      <c r="A9455" s="268">
        <v>91925</v>
      </c>
      <c r="B9455" s="261" t="s">
        <v>9756</v>
      </c>
      <c r="C9455" s="268" t="s">
        <v>111</v>
      </c>
      <c r="D9455" s="283">
        <v>3.81</v>
      </c>
    </row>
    <row r="9456" spans="1:4">
      <c r="A9456" s="268">
        <v>91924</v>
      </c>
      <c r="B9456" s="261" t="s">
        <v>9757</v>
      </c>
      <c r="C9456" s="268" t="s">
        <v>111</v>
      </c>
      <c r="D9456" s="283">
        <v>3.15</v>
      </c>
    </row>
    <row r="9457" spans="1:4">
      <c r="A9457" s="268">
        <v>91933</v>
      </c>
      <c r="B9457" s="261" t="s">
        <v>9758</v>
      </c>
      <c r="C9457" s="268" t="s">
        <v>111</v>
      </c>
      <c r="D9457" s="283">
        <v>17.079999999999998</v>
      </c>
    </row>
    <row r="9458" spans="1:4">
      <c r="A9458" s="268">
        <v>91932</v>
      </c>
      <c r="B9458" s="261" t="s">
        <v>9759</v>
      </c>
      <c r="C9458" s="268" t="s">
        <v>111</v>
      </c>
      <c r="D9458" s="283">
        <v>17.71</v>
      </c>
    </row>
    <row r="9459" spans="1:4">
      <c r="A9459" s="268">
        <v>91935</v>
      </c>
      <c r="B9459" s="261" t="s">
        <v>9760</v>
      </c>
      <c r="C9459" s="268" t="s">
        <v>111</v>
      </c>
      <c r="D9459" s="283">
        <v>26.8</v>
      </c>
    </row>
    <row r="9460" spans="1:4">
      <c r="A9460" s="268">
        <v>91934</v>
      </c>
      <c r="B9460" s="261" t="s">
        <v>9761</v>
      </c>
      <c r="C9460" s="268" t="s">
        <v>111</v>
      </c>
      <c r="D9460" s="283">
        <v>25.58</v>
      </c>
    </row>
    <row r="9461" spans="1:4">
      <c r="A9461" s="268">
        <v>91927</v>
      </c>
      <c r="B9461" s="261" t="s">
        <v>9762</v>
      </c>
      <c r="C9461" s="268" t="s">
        <v>111</v>
      </c>
      <c r="D9461" s="283">
        <v>5.15</v>
      </c>
    </row>
    <row r="9462" spans="1:4">
      <c r="A9462" s="268">
        <v>91926</v>
      </c>
      <c r="B9462" s="261" t="s">
        <v>9763</v>
      </c>
      <c r="C9462" s="268" t="s">
        <v>111</v>
      </c>
      <c r="D9462" s="283">
        <v>4.59</v>
      </c>
    </row>
    <row r="9463" spans="1:4">
      <c r="A9463" s="268">
        <v>91929</v>
      </c>
      <c r="B9463" s="261" t="s">
        <v>9764</v>
      </c>
      <c r="C9463" s="268" t="s">
        <v>111</v>
      </c>
      <c r="D9463" s="283">
        <v>7.56</v>
      </c>
    </row>
    <row r="9464" spans="1:4">
      <c r="A9464" s="268">
        <v>91928</v>
      </c>
      <c r="B9464" s="261" t="s">
        <v>9765</v>
      </c>
      <c r="C9464" s="268" t="s">
        <v>111</v>
      </c>
      <c r="D9464" s="283">
        <v>7.08</v>
      </c>
    </row>
    <row r="9465" spans="1:4">
      <c r="A9465" s="268">
        <v>91931</v>
      </c>
      <c r="B9465" s="261" t="s">
        <v>9766</v>
      </c>
      <c r="C9465" s="268" t="s">
        <v>111</v>
      </c>
      <c r="D9465" s="283">
        <v>10.7</v>
      </c>
    </row>
    <row r="9466" spans="1:4">
      <c r="A9466" s="268">
        <v>91930</v>
      </c>
      <c r="B9466" s="261" t="s">
        <v>9767</v>
      </c>
      <c r="C9466" s="268" t="s">
        <v>111</v>
      </c>
      <c r="D9466" s="283">
        <v>9.89</v>
      </c>
    </row>
    <row r="9467" spans="1:4">
      <c r="A9467" s="268">
        <v>104620</v>
      </c>
      <c r="B9467" s="261" t="s">
        <v>9768</v>
      </c>
      <c r="C9467" s="268" t="s">
        <v>347</v>
      </c>
      <c r="D9467" s="283">
        <v>0</v>
      </c>
    </row>
    <row r="9468" spans="1:4">
      <c r="A9468" s="268">
        <v>104624</v>
      </c>
      <c r="B9468" s="261" t="s">
        <v>9769</v>
      </c>
      <c r="C9468" s="268" t="s">
        <v>347</v>
      </c>
      <c r="D9468" s="283">
        <v>0</v>
      </c>
    </row>
    <row r="9469" spans="1:4">
      <c r="A9469" s="268">
        <v>104622</v>
      </c>
      <c r="B9469" s="261" t="s">
        <v>9770</v>
      </c>
      <c r="C9469" s="268" t="s">
        <v>347</v>
      </c>
      <c r="D9469" s="283">
        <v>0</v>
      </c>
    </row>
    <row r="9470" spans="1:4">
      <c r="A9470" s="268">
        <v>104621</v>
      </c>
      <c r="B9470" s="261" t="s">
        <v>9771</v>
      </c>
      <c r="C9470" s="268" t="s">
        <v>347</v>
      </c>
      <c r="D9470" s="283">
        <v>0</v>
      </c>
    </row>
    <row r="9471" spans="1:4">
      <c r="A9471" s="268">
        <v>104625</v>
      </c>
      <c r="B9471" s="261" t="s">
        <v>9772</v>
      </c>
      <c r="C9471" s="268" t="s">
        <v>347</v>
      </c>
      <c r="D9471" s="283">
        <v>0</v>
      </c>
    </row>
    <row r="9472" spans="1:4">
      <c r="A9472" s="268">
        <v>104623</v>
      </c>
      <c r="B9472" s="261" t="s">
        <v>9773</v>
      </c>
      <c r="C9472" s="268" t="s">
        <v>347</v>
      </c>
      <c r="D9472" s="283">
        <v>0</v>
      </c>
    </row>
    <row r="9473" spans="1:4">
      <c r="A9473" s="268">
        <v>91937</v>
      </c>
      <c r="B9473" s="261" t="s">
        <v>9774</v>
      </c>
      <c r="C9473" s="268" t="s">
        <v>347</v>
      </c>
      <c r="D9473" s="283">
        <v>17.62</v>
      </c>
    </row>
    <row r="9474" spans="1:4">
      <c r="A9474" s="268">
        <v>92865</v>
      </c>
      <c r="B9474" s="261" t="s">
        <v>9775</v>
      </c>
      <c r="C9474" s="268" t="s">
        <v>347</v>
      </c>
      <c r="D9474" s="283">
        <v>14.6</v>
      </c>
    </row>
    <row r="9475" spans="1:4">
      <c r="A9475" s="268">
        <v>91936</v>
      </c>
      <c r="B9475" s="261" t="s">
        <v>9776</v>
      </c>
      <c r="C9475" s="268" t="s">
        <v>347</v>
      </c>
      <c r="D9475" s="283">
        <v>20.23</v>
      </c>
    </row>
    <row r="9476" spans="1:4">
      <c r="A9476" s="268">
        <v>92867</v>
      </c>
      <c r="B9476" s="261" t="s">
        <v>9777</v>
      </c>
      <c r="C9476" s="268" t="s">
        <v>347</v>
      </c>
      <c r="D9476" s="283">
        <v>31.16</v>
      </c>
    </row>
    <row r="9477" spans="1:4">
      <c r="A9477" s="268">
        <v>91939</v>
      </c>
      <c r="B9477" s="261" t="s">
        <v>9778</v>
      </c>
      <c r="C9477" s="268" t="s">
        <v>347</v>
      </c>
      <c r="D9477" s="283">
        <v>33.1</v>
      </c>
    </row>
    <row r="9478" spans="1:4">
      <c r="A9478" s="268">
        <v>92869</v>
      </c>
      <c r="B9478" s="261" t="s">
        <v>9779</v>
      </c>
      <c r="C9478" s="268" t="s">
        <v>347</v>
      </c>
      <c r="D9478" s="283">
        <v>10.7</v>
      </c>
    </row>
    <row r="9479" spans="1:4">
      <c r="A9479" s="268">
        <v>91941</v>
      </c>
      <c r="B9479" s="261" t="s">
        <v>9780</v>
      </c>
      <c r="C9479" s="268" t="s">
        <v>347</v>
      </c>
      <c r="D9479" s="283">
        <v>12.64</v>
      </c>
    </row>
    <row r="9480" spans="1:4">
      <c r="A9480" s="268">
        <v>92868</v>
      </c>
      <c r="B9480" s="261" t="s">
        <v>9781</v>
      </c>
      <c r="C9480" s="268" t="s">
        <v>347</v>
      </c>
      <c r="D9480" s="283">
        <v>17.43</v>
      </c>
    </row>
    <row r="9481" spans="1:4">
      <c r="A9481" s="268">
        <v>91940</v>
      </c>
      <c r="B9481" s="261" t="s">
        <v>9782</v>
      </c>
      <c r="C9481" s="268" t="s">
        <v>347</v>
      </c>
      <c r="D9481" s="283">
        <v>19.37</v>
      </c>
    </row>
    <row r="9482" spans="1:4">
      <c r="A9482" s="268">
        <v>92870</v>
      </c>
      <c r="B9482" s="261" t="s">
        <v>9783</v>
      </c>
      <c r="C9482" s="268" t="s">
        <v>347</v>
      </c>
      <c r="D9482" s="283">
        <v>33.9</v>
      </c>
    </row>
    <row r="9483" spans="1:4">
      <c r="A9483" s="268">
        <v>91942</v>
      </c>
      <c r="B9483" s="261" t="s">
        <v>9784</v>
      </c>
      <c r="C9483" s="268" t="s">
        <v>347</v>
      </c>
      <c r="D9483" s="283">
        <v>37.58</v>
      </c>
    </row>
    <row r="9484" spans="1:4">
      <c r="A9484" s="268">
        <v>92872</v>
      </c>
      <c r="B9484" s="261" t="s">
        <v>9785</v>
      </c>
      <c r="C9484" s="268" t="s">
        <v>347</v>
      </c>
      <c r="D9484" s="283">
        <v>12.69</v>
      </c>
    </row>
    <row r="9485" spans="1:4">
      <c r="A9485" s="268">
        <v>91944</v>
      </c>
      <c r="B9485" s="261" t="s">
        <v>9786</v>
      </c>
      <c r="C9485" s="268" t="s">
        <v>347</v>
      </c>
      <c r="D9485" s="283">
        <v>16.37</v>
      </c>
    </row>
    <row r="9486" spans="1:4">
      <c r="A9486" s="268">
        <v>92871</v>
      </c>
      <c r="B9486" s="261" t="s">
        <v>9787</v>
      </c>
      <c r="C9486" s="268" t="s">
        <v>347</v>
      </c>
      <c r="D9486" s="283">
        <v>19.690000000000001</v>
      </c>
    </row>
    <row r="9487" spans="1:4">
      <c r="A9487" s="268">
        <v>91943</v>
      </c>
      <c r="B9487" s="261" t="s">
        <v>9788</v>
      </c>
      <c r="C9487" s="268" t="s">
        <v>347</v>
      </c>
      <c r="D9487" s="283">
        <v>23.37</v>
      </c>
    </row>
    <row r="9488" spans="1:4">
      <c r="A9488" s="268">
        <v>92866</v>
      </c>
      <c r="B9488" s="261" t="s">
        <v>9789</v>
      </c>
      <c r="C9488" s="268" t="s">
        <v>347</v>
      </c>
      <c r="D9488" s="283">
        <v>13.06</v>
      </c>
    </row>
    <row r="9489" spans="1:4">
      <c r="A9489" s="268">
        <v>91987</v>
      </c>
      <c r="B9489" s="261" t="s">
        <v>9790</v>
      </c>
      <c r="C9489" s="268" t="s">
        <v>347</v>
      </c>
      <c r="D9489" s="283">
        <v>45.04</v>
      </c>
    </row>
    <row r="9490" spans="1:4">
      <c r="A9490" s="268">
        <v>91986</v>
      </c>
      <c r="B9490" s="261" t="s">
        <v>9791</v>
      </c>
      <c r="C9490" s="268" t="s">
        <v>347</v>
      </c>
      <c r="D9490" s="283">
        <v>34.56</v>
      </c>
    </row>
    <row r="9491" spans="1:4">
      <c r="A9491" s="268">
        <v>97559</v>
      </c>
      <c r="B9491" s="261" t="s">
        <v>9792</v>
      </c>
      <c r="C9491" s="268" t="s">
        <v>347</v>
      </c>
      <c r="D9491" s="283">
        <v>14.41</v>
      </c>
    </row>
    <row r="9492" spans="1:4">
      <c r="A9492" s="268">
        <v>97562</v>
      </c>
      <c r="B9492" s="261" t="s">
        <v>9793</v>
      </c>
      <c r="C9492" s="268" t="s">
        <v>347</v>
      </c>
      <c r="D9492" s="283">
        <v>12.07</v>
      </c>
    </row>
    <row r="9493" spans="1:4">
      <c r="A9493" s="268">
        <v>97564</v>
      </c>
      <c r="B9493" s="261" t="s">
        <v>9794</v>
      </c>
      <c r="C9493" s="268" t="s">
        <v>347</v>
      </c>
      <c r="D9493" s="283">
        <v>19.12</v>
      </c>
    </row>
    <row r="9494" spans="1:4">
      <c r="A9494" s="268">
        <v>91889</v>
      </c>
      <c r="B9494" s="261" t="s">
        <v>9795</v>
      </c>
      <c r="C9494" s="268" t="s">
        <v>347</v>
      </c>
      <c r="D9494" s="283">
        <v>12.98</v>
      </c>
    </row>
    <row r="9495" spans="1:4">
      <c r="A9495" s="268">
        <v>91901</v>
      </c>
      <c r="B9495" s="261" t="s">
        <v>9796</v>
      </c>
      <c r="C9495" s="268" t="s">
        <v>347</v>
      </c>
      <c r="D9495" s="283">
        <v>10.64</v>
      </c>
    </row>
    <row r="9496" spans="1:4">
      <c r="A9496" s="268">
        <v>91913</v>
      </c>
      <c r="B9496" s="261" t="s">
        <v>9797</v>
      </c>
      <c r="C9496" s="268" t="s">
        <v>347</v>
      </c>
      <c r="D9496" s="283">
        <v>17.75</v>
      </c>
    </row>
    <row r="9497" spans="1:4">
      <c r="A9497" s="268">
        <v>91892</v>
      </c>
      <c r="B9497" s="261" t="s">
        <v>9798</v>
      </c>
      <c r="C9497" s="268" t="s">
        <v>347</v>
      </c>
      <c r="D9497" s="283">
        <v>17.440000000000001</v>
      </c>
    </row>
    <row r="9498" spans="1:4">
      <c r="A9498" s="268">
        <v>91904</v>
      </c>
      <c r="B9498" s="261" t="s">
        <v>9799</v>
      </c>
      <c r="C9498" s="268" t="s">
        <v>347</v>
      </c>
      <c r="D9498" s="283">
        <v>15.1</v>
      </c>
    </row>
    <row r="9499" spans="1:4">
      <c r="A9499" s="268">
        <v>91916</v>
      </c>
      <c r="B9499" s="261" t="s">
        <v>9800</v>
      </c>
      <c r="C9499" s="268" t="s">
        <v>347</v>
      </c>
      <c r="D9499" s="283">
        <v>22.15</v>
      </c>
    </row>
    <row r="9500" spans="1:4">
      <c r="A9500" s="268">
        <v>91895</v>
      </c>
      <c r="B9500" s="261" t="s">
        <v>9801</v>
      </c>
      <c r="C9500" s="268" t="s">
        <v>347</v>
      </c>
      <c r="D9500" s="283">
        <v>21.23</v>
      </c>
    </row>
    <row r="9501" spans="1:4">
      <c r="A9501" s="268">
        <v>91907</v>
      </c>
      <c r="B9501" s="261" t="s">
        <v>9802</v>
      </c>
      <c r="C9501" s="268" t="s">
        <v>347</v>
      </c>
      <c r="D9501" s="283">
        <v>18.899999999999999</v>
      </c>
    </row>
    <row r="9502" spans="1:4">
      <c r="A9502" s="268">
        <v>91919</v>
      </c>
      <c r="B9502" s="261" t="s">
        <v>9803</v>
      </c>
      <c r="C9502" s="268" t="s">
        <v>347</v>
      </c>
      <c r="D9502" s="283">
        <v>25.91</v>
      </c>
    </row>
    <row r="9503" spans="1:4">
      <c r="A9503" s="268">
        <v>91898</v>
      </c>
      <c r="B9503" s="261" t="s">
        <v>9804</v>
      </c>
      <c r="C9503" s="268" t="s">
        <v>347</v>
      </c>
      <c r="D9503" s="283">
        <v>24.18</v>
      </c>
    </row>
    <row r="9504" spans="1:4">
      <c r="A9504" s="268">
        <v>91910</v>
      </c>
      <c r="B9504" s="261" t="s">
        <v>9805</v>
      </c>
      <c r="C9504" s="268" t="s">
        <v>347</v>
      </c>
      <c r="D9504" s="283">
        <v>21.9</v>
      </c>
    </row>
    <row r="9505" spans="1:4">
      <c r="A9505" s="268">
        <v>91922</v>
      </c>
      <c r="B9505" s="261" t="s">
        <v>9806</v>
      </c>
      <c r="C9505" s="268" t="s">
        <v>347</v>
      </c>
      <c r="D9505" s="283">
        <v>28.8</v>
      </c>
    </row>
    <row r="9506" spans="1:4">
      <c r="A9506" s="268">
        <v>91887</v>
      </c>
      <c r="B9506" s="261" t="s">
        <v>9807</v>
      </c>
      <c r="C9506" s="268" t="s">
        <v>347</v>
      </c>
      <c r="D9506" s="283">
        <v>13.39</v>
      </c>
    </row>
    <row r="9507" spans="1:4">
      <c r="A9507" s="268">
        <v>91899</v>
      </c>
      <c r="B9507" s="261" t="s">
        <v>9808</v>
      </c>
      <c r="C9507" s="268" t="s">
        <v>347</v>
      </c>
      <c r="D9507" s="283">
        <v>11.05</v>
      </c>
    </row>
    <row r="9508" spans="1:4">
      <c r="A9508" s="268">
        <v>91911</v>
      </c>
      <c r="B9508" s="261" t="s">
        <v>9809</v>
      </c>
      <c r="C9508" s="268" t="s">
        <v>347</v>
      </c>
      <c r="D9508" s="283">
        <v>18.16</v>
      </c>
    </row>
    <row r="9509" spans="1:4">
      <c r="A9509" s="268">
        <v>91890</v>
      </c>
      <c r="B9509" s="261" t="s">
        <v>9810</v>
      </c>
      <c r="C9509" s="268" t="s">
        <v>347</v>
      </c>
      <c r="D9509" s="283">
        <v>14.72</v>
      </c>
    </row>
    <row r="9510" spans="1:4">
      <c r="A9510" s="268">
        <v>91902</v>
      </c>
      <c r="B9510" s="261" t="s">
        <v>9811</v>
      </c>
      <c r="C9510" s="268" t="s">
        <v>347</v>
      </c>
      <c r="D9510" s="283">
        <v>12.38</v>
      </c>
    </row>
    <row r="9511" spans="1:4">
      <c r="A9511" s="268">
        <v>91914</v>
      </c>
      <c r="B9511" s="261" t="s">
        <v>9812</v>
      </c>
      <c r="C9511" s="268" t="s">
        <v>347</v>
      </c>
      <c r="D9511" s="283">
        <v>19.43</v>
      </c>
    </row>
    <row r="9512" spans="1:4">
      <c r="A9512" s="268">
        <v>91893</v>
      </c>
      <c r="B9512" s="261" t="s">
        <v>9813</v>
      </c>
      <c r="C9512" s="268" t="s">
        <v>347</v>
      </c>
      <c r="D9512" s="283">
        <v>18.47</v>
      </c>
    </row>
    <row r="9513" spans="1:4">
      <c r="A9513" s="268">
        <v>91905</v>
      </c>
      <c r="B9513" s="261" t="s">
        <v>9814</v>
      </c>
      <c r="C9513" s="268" t="s">
        <v>347</v>
      </c>
      <c r="D9513" s="283">
        <v>16.14</v>
      </c>
    </row>
    <row r="9514" spans="1:4">
      <c r="A9514" s="268">
        <v>91917</v>
      </c>
      <c r="B9514" s="261" t="s">
        <v>9815</v>
      </c>
      <c r="C9514" s="268" t="s">
        <v>347</v>
      </c>
      <c r="D9514" s="283">
        <v>23.15</v>
      </c>
    </row>
    <row r="9515" spans="1:4">
      <c r="A9515" s="268">
        <v>91896</v>
      </c>
      <c r="B9515" s="261" t="s">
        <v>9816</v>
      </c>
      <c r="C9515" s="268" t="s">
        <v>347</v>
      </c>
      <c r="D9515" s="283">
        <v>21.22</v>
      </c>
    </row>
    <row r="9516" spans="1:4">
      <c r="A9516" s="268">
        <v>91908</v>
      </c>
      <c r="B9516" s="261" t="s">
        <v>9817</v>
      </c>
      <c r="C9516" s="268" t="s">
        <v>347</v>
      </c>
      <c r="D9516" s="283">
        <v>18.940000000000001</v>
      </c>
    </row>
    <row r="9517" spans="1:4">
      <c r="A9517" s="268">
        <v>91920</v>
      </c>
      <c r="B9517" s="261" t="s">
        <v>9818</v>
      </c>
      <c r="C9517" s="268" t="s">
        <v>347</v>
      </c>
      <c r="D9517" s="283">
        <v>25.84</v>
      </c>
    </row>
    <row r="9518" spans="1:4">
      <c r="A9518" s="268">
        <v>91983</v>
      </c>
      <c r="B9518" s="261" t="s">
        <v>9819</v>
      </c>
      <c r="C9518" s="268" t="s">
        <v>347</v>
      </c>
      <c r="D9518" s="283">
        <v>86.86</v>
      </c>
    </row>
    <row r="9519" spans="1:4">
      <c r="A9519" s="268">
        <v>91982</v>
      </c>
      <c r="B9519" s="261" t="s">
        <v>9820</v>
      </c>
      <c r="C9519" s="268" t="s">
        <v>347</v>
      </c>
      <c r="D9519" s="283">
        <v>76.38</v>
      </c>
    </row>
    <row r="9520" spans="1:4">
      <c r="A9520" s="268">
        <v>91833</v>
      </c>
      <c r="B9520" s="261" t="s">
        <v>9821</v>
      </c>
      <c r="C9520" s="268" t="s">
        <v>111</v>
      </c>
      <c r="D9520" s="283">
        <v>19.190000000000001</v>
      </c>
    </row>
    <row r="9521" spans="1:4">
      <c r="A9521" s="268">
        <v>91843</v>
      </c>
      <c r="B9521" s="261" t="s">
        <v>9822</v>
      </c>
      <c r="C9521" s="268" t="s">
        <v>111</v>
      </c>
      <c r="D9521" s="283">
        <v>6.73</v>
      </c>
    </row>
    <row r="9522" spans="1:4">
      <c r="A9522" s="268">
        <v>91853</v>
      </c>
      <c r="B9522" s="261" t="s">
        <v>9823</v>
      </c>
      <c r="C9522" s="268" t="s">
        <v>111</v>
      </c>
      <c r="D9522" s="283">
        <v>9.7799999999999994</v>
      </c>
    </row>
    <row r="9523" spans="1:4">
      <c r="A9523" s="268">
        <v>91835</v>
      </c>
      <c r="B9523" s="261" t="s">
        <v>9824</v>
      </c>
      <c r="C9523" s="268" t="s">
        <v>111</v>
      </c>
      <c r="D9523" s="283">
        <v>21.01</v>
      </c>
    </row>
    <row r="9524" spans="1:4">
      <c r="A9524" s="268">
        <v>91845</v>
      </c>
      <c r="B9524" s="261" t="s">
        <v>9825</v>
      </c>
      <c r="C9524" s="268" t="s">
        <v>111</v>
      </c>
      <c r="D9524" s="283">
        <v>8.48</v>
      </c>
    </row>
    <row r="9525" spans="1:4">
      <c r="A9525" s="268">
        <v>91855</v>
      </c>
      <c r="B9525" s="261" t="s">
        <v>9826</v>
      </c>
      <c r="C9525" s="268" t="s">
        <v>111</v>
      </c>
      <c r="D9525" s="283">
        <v>11.46</v>
      </c>
    </row>
    <row r="9526" spans="1:4">
      <c r="A9526" s="268">
        <v>91837</v>
      </c>
      <c r="B9526" s="261" t="s">
        <v>9827</v>
      </c>
      <c r="C9526" s="268" t="s">
        <v>111</v>
      </c>
      <c r="D9526" s="283">
        <v>26.12</v>
      </c>
    </row>
    <row r="9527" spans="1:4">
      <c r="A9527" s="268">
        <v>91847</v>
      </c>
      <c r="B9527" s="261" t="s">
        <v>9828</v>
      </c>
      <c r="C9527" s="268" t="s">
        <v>111</v>
      </c>
      <c r="D9527" s="283">
        <v>13.66</v>
      </c>
    </row>
    <row r="9528" spans="1:4">
      <c r="A9528" s="268">
        <v>91857</v>
      </c>
      <c r="B9528" s="261" t="s">
        <v>9829</v>
      </c>
      <c r="C9528" s="268" t="s">
        <v>111</v>
      </c>
      <c r="D9528" s="283">
        <v>16.29</v>
      </c>
    </row>
    <row r="9529" spans="1:4">
      <c r="A9529" s="268">
        <v>91838</v>
      </c>
      <c r="B9529" s="261" t="s">
        <v>9830</v>
      </c>
      <c r="C9529" s="268" t="s">
        <v>111</v>
      </c>
      <c r="D9529" s="283">
        <v>0</v>
      </c>
    </row>
    <row r="9530" spans="1:4">
      <c r="A9530" s="268">
        <v>91848</v>
      </c>
      <c r="B9530" s="261" t="s">
        <v>9831</v>
      </c>
      <c r="C9530" s="268" t="s">
        <v>111</v>
      </c>
      <c r="D9530" s="283">
        <v>0</v>
      </c>
    </row>
    <row r="9531" spans="1:4">
      <c r="A9531" s="268">
        <v>91858</v>
      </c>
      <c r="B9531" s="261" t="s">
        <v>9832</v>
      </c>
      <c r="C9531" s="268" t="s">
        <v>111</v>
      </c>
      <c r="D9531" s="283">
        <v>0</v>
      </c>
    </row>
    <row r="9532" spans="1:4">
      <c r="A9532" s="268">
        <v>91840</v>
      </c>
      <c r="B9532" s="261" t="s">
        <v>9833</v>
      </c>
      <c r="C9532" s="268" t="s">
        <v>111</v>
      </c>
      <c r="D9532" s="283">
        <v>22.68</v>
      </c>
    </row>
    <row r="9533" spans="1:4">
      <c r="A9533" s="268">
        <v>91850</v>
      </c>
      <c r="B9533" s="261" t="s">
        <v>9834</v>
      </c>
      <c r="C9533" s="268" t="s">
        <v>111</v>
      </c>
      <c r="D9533" s="283">
        <v>10.17</v>
      </c>
    </row>
    <row r="9534" spans="1:4">
      <c r="A9534" s="268">
        <v>91860</v>
      </c>
      <c r="B9534" s="261" t="s">
        <v>9835</v>
      </c>
      <c r="C9534" s="268" t="s">
        <v>111</v>
      </c>
      <c r="D9534" s="283">
        <v>13.13</v>
      </c>
    </row>
    <row r="9535" spans="1:4">
      <c r="A9535" s="268">
        <v>91831</v>
      </c>
      <c r="B9535" s="261" t="s">
        <v>9836</v>
      </c>
      <c r="C9535" s="268" t="s">
        <v>111</v>
      </c>
      <c r="D9535" s="283">
        <v>18.57</v>
      </c>
    </row>
    <row r="9536" spans="1:4">
      <c r="A9536" s="268">
        <v>91852</v>
      </c>
      <c r="B9536" s="261" t="s">
        <v>9837</v>
      </c>
      <c r="C9536" s="268" t="s">
        <v>111</v>
      </c>
      <c r="D9536" s="283">
        <v>9.1999999999999993</v>
      </c>
    </row>
    <row r="9537" spans="1:4">
      <c r="A9537" s="268">
        <v>91834</v>
      </c>
      <c r="B9537" s="261" t="s">
        <v>9838</v>
      </c>
      <c r="C9537" s="268" t="s">
        <v>111</v>
      </c>
      <c r="D9537" s="283">
        <v>19.39</v>
      </c>
    </row>
    <row r="9538" spans="1:4">
      <c r="A9538" s="268">
        <v>91854</v>
      </c>
      <c r="B9538" s="261" t="s">
        <v>9839</v>
      </c>
      <c r="C9538" s="268" t="s">
        <v>111</v>
      </c>
      <c r="D9538" s="283">
        <v>9.9499999999999993</v>
      </c>
    </row>
    <row r="9539" spans="1:4">
      <c r="A9539" s="268">
        <v>91836</v>
      </c>
      <c r="B9539" s="261" t="s">
        <v>9840</v>
      </c>
      <c r="C9539" s="268" t="s">
        <v>111</v>
      </c>
      <c r="D9539" s="283">
        <v>22.34</v>
      </c>
    </row>
    <row r="9540" spans="1:4">
      <c r="A9540" s="268">
        <v>91856</v>
      </c>
      <c r="B9540" s="261" t="s">
        <v>9841</v>
      </c>
      <c r="C9540" s="268" t="s">
        <v>111</v>
      </c>
      <c r="D9540" s="283">
        <v>12.79</v>
      </c>
    </row>
    <row r="9541" spans="1:4">
      <c r="A9541" s="268">
        <v>91839</v>
      </c>
      <c r="B9541" s="261" t="s">
        <v>9842</v>
      </c>
      <c r="C9541" s="268" t="s">
        <v>111</v>
      </c>
      <c r="D9541" s="283">
        <v>20.14</v>
      </c>
    </row>
    <row r="9542" spans="1:4">
      <c r="A9542" s="268">
        <v>91849</v>
      </c>
      <c r="B9542" s="261" t="s">
        <v>9843</v>
      </c>
      <c r="C9542" s="268" t="s">
        <v>111</v>
      </c>
      <c r="D9542" s="283">
        <v>7.68</v>
      </c>
    </row>
    <row r="9543" spans="1:4">
      <c r="A9543" s="268">
        <v>91859</v>
      </c>
      <c r="B9543" s="261" t="s">
        <v>9844</v>
      </c>
      <c r="C9543" s="268" t="s">
        <v>111</v>
      </c>
      <c r="D9543" s="283">
        <v>10.75</v>
      </c>
    </row>
    <row r="9544" spans="1:4">
      <c r="A9544" s="268">
        <v>91841</v>
      </c>
      <c r="B9544" s="261" t="s">
        <v>9845</v>
      </c>
      <c r="C9544" s="268" t="s">
        <v>111</v>
      </c>
      <c r="D9544" s="283">
        <v>21.97</v>
      </c>
    </row>
    <row r="9545" spans="1:4">
      <c r="A9545" s="268">
        <v>91851</v>
      </c>
      <c r="B9545" s="261" t="s">
        <v>9846</v>
      </c>
      <c r="C9545" s="268" t="s">
        <v>111</v>
      </c>
      <c r="D9545" s="283">
        <v>9.4600000000000009</v>
      </c>
    </row>
    <row r="9546" spans="1:4">
      <c r="A9546" s="268">
        <v>91861</v>
      </c>
      <c r="B9546" s="261" t="s">
        <v>9847</v>
      </c>
      <c r="C9546" s="268" t="s">
        <v>111</v>
      </c>
      <c r="D9546" s="283">
        <v>12.47</v>
      </c>
    </row>
    <row r="9547" spans="1:4">
      <c r="A9547" s="268">
        <v>91862</v>
      </c>
      <c r="B9547" s="261" t="s">
        <v>9848</v>
      </c>
      <c r="C9547" s="268" t="s">
        <v>111</v>
      </c>
      <c r="D9547" s="283">
        <v>9.93</v>
      </c>
    </row>
    <row r="9548" spans="1:4">
      <c r="A9548" s="268">
        <v>91866</v>
      </c>
      <c r="B9548" s="261" t="s">
        <v>9849</v>
      </c>
      <c r="C9548" s="268" t="s">
        <v>111</v>
      </c>
      <c r="D9548" s="283">
        <v>8.6199999999999992</v>
      </c>
    </row>
    <row r="9549" spans="1:4">
      <c r="A9549" s="268">
        <v>91870</v>
      </c>
      <c r="B9549" s="261" t="s">
        <v>9850</v>
      </c>
      <c r="C9549" s="268" t="s">
        <v>111</v>
      </c>
      <c r="D9549" s="283">
        <v>13</v>
      </c>
    </row>
    <row r="9550" spans="1:4">
      <c r="A9550" s="268">
        <v>91863</v>
      </c>
      <c r="B9550" s="261" t="s">
        <v>9851</v>
      </c>
      <c r="C9550" s="268" t="s">
        <v>111</v>
      </c>
      <c r="D9550" s="283">
        <v>11.74</v>
      </c>
    </row>
    <row r="9551" spans="1:4">
      <c r="A9551" s="268">
        <v>91867</v>
      </c>
      <c r="B9551" s="261" t="s">
        <v>9852</v>
      </c>
      <c r="C9551" s="268" t="s">
        <v>111</v>
      </c>
      <c r="D9551" s="283">
        <v>10.43</v>
      </c>
    </row>
    <row r="9552" spans="1:4">
      <c r="A9552" s="268">
        <v>91871</v>
      </c>
      <c r="B9552" s="261" t="s">
        <v>9853</v>
      </c>
      <c r="C9552" s="268" t="s">
        <v>111</v>
      </c>
      <c r="D9552" s="283">
        <v>14.81</v>
      </c>
    </row>
    <row r="9553" spans="1:4">
      <c r="A9553" s="268">
        <v>91864</v>
      </c>
      <c r="B9553" s="261" t="s">
        <v>9854</v>
      </c>
      <c r="C9553" s="268" t="s">
        <v>111</v>
      </c>
      <c r="D9553" s="283">
        <v>15.87</v>
      </c>
    </row>
    <row r="9554" spans="1:4">
      <c r="A9554" s="268">
        <v>91868</v>
      </c>
      <c r="B9554" s="261" t="s">
        <v>9855</v>
      </c>
      <c r="C9554" s="268" t="s">
        <v>111</v>
      </c>
      <c r="D9554" s="283">
        <v>14.58</v>
      </c>
    </row>
    <row r="9555" spans="1:4">
      <c r="A9555" s="268">
        <v>91872</v>
      </c>
      <c r="B9555" s="261" t="s">
        <v>9856</v>
      </c>
      <c r="C9555" s="268" t="s">
        <v>111</v>
      </c>
      <c r="D9555" s="283">
        <v>18.95</v>
      </c>
    </row>
    <row r="9556" spans="1:4">
      <c r="A9556" s="268">
        <v>91865</v>
      </c>
      <c r="B9556" s="261" t="s">
        <v>9857</v>
      </c>
      <c r="C9556" s="268" t="s">
        <v>111</v>
      </c>
      <c r="D9556" s="283">
        <v>19.899999999999999</v>
      </c>
    </row>
    <row r="9557" spans="1:4">
      <c r="A9557" s="268">
        <v>91869</v>
      </c>
      <c r="B9557" s="261" t="s">
        <v>9858</v>
      </c>
      <c r="C9557" s="268" t="s">
        <v>111</v>
      </c>
      <c r="D9557" s="283">
        <v>18.55</v>
      </c>
    </row>
    <row r="9558" spans="1:4">
      <c r="A9558" s="268">
        <v>91873</v>
      </c>
      <c r="B9558" s="261" t="s">
        <v>9859</v>
      </c>
      <c r="C9558" s="268" t="s">
        <v>111</v>
      </c>
      <c r="D9558" s="283">
        <v>22.92</v>
      </c>
    </row>
    <row r="9559" spans="1:4">
      <c r="A9559" s="268">
        <v>91981</v>
      </c>
      <c r="B9559" s="261" t="s">
        <v>9860</v>
      </c>
      <c r="C9559" s="268" t="s">
        <v>347</v>
      </c>
      <c r="D9559" s="283">
        <v>46.71</v>
      </c>
    </row>
    <row r="9560" spans="1:4">
      <c r="A9560" s="268">
        <v>91980</v>
      </c>
      <c r="B9560" s="261" t="s">
        <v>9861</v>
      </c>
      <c r="C9560" s="268" t="s">
        <v>347</v>
      </c>
      <c r="D9560" s="283">
        <v>36.229999999999997</v>
      </c>
    </row>
    <row r="9561" spans="1:4">
      <c r="A9561" s="268">
        <v>91979</v>
      </c>
      <c r="B9561" s="261" t="s">
        <v>9862</v>
      </c>
      <c r="C9561" s="268" t="s">
        <v>347</v>
      </c>
      <c r="D9561" s="283">
        <v>47.72</v>
      </c>
    </row>
    <row r="9562" spans="1:4">
      <c r="A9562" s="268">
        <v>91978</v>
      </c>
      <c r="B9562" s="261" t="s">
        <v>9863</v>
      </c>
      <c r="C9562" s="268" t="s">
        <v>347</v>
      </c>
      <c r="D9562" s="283">
        <v>37.24</v>
      </c>
    </row>
    <row r="9563" spans="1:4">
      <c r="A9563" s="268">
        <v>92029</v>
      </c>
      <c r="B9563" s="261" t="s">
        <v>9864</v>
      </c>
      <c r="C9563" s="268" t="s">
        <v>347</v>
      </c>
      <c r="D9563" s="283">
        <v>54.85</v>
      </c>
    </row>
    <row r="9564" spans="1:4">
      <c r="A9564" s="268">
        <v>92028</v>
      </c>
      <c r="B9564" s="261" t="s">
        <v>9865</v>
      </c>
      <c r="C9564" s="268" t="s">
        <v>347</v>
      </c>
      <c r="D9564" s="283">
        <v>44.37</v>
      </c>
    </row>
    <row r="9565" spans="1:4">
      <c r="A9565" s="268">
        <v>92031</v>
      </c>
      <c r="B9565" s="261" t="s">
        <v>9866</v>
      </c>
      <c r="C9565" s="268" t="s">
        <v>347</v>
      </c>
      <c r="D9565" s="283">
        <v>74.86</v>
      </c>
    </row>
    <row r="9566" spans="1:4">
      <c r="A9566" s="268">
        <v>92030</v>
      </c>
      <c r="B9566" s="261" t="s">
        <v>9867</v>
      </c>
      <c r="C9566" s="268" t="s">
        <v>347</v>
      </c>
      <c r="D9566" s="283">
        <v>64.38</v>
      </c>
    </row>
    <row r="9567" spans="1:4">
      <c r="A9567" s="268">
        <v>91955</v>
      </c>
      <c r="B9567" s="261" t="s">
        <v>9868</v>
      </c>
      <c r="C9567" s="268" t="s">
        <v>347</v>
      </c>
      <c r="D9567" s="283">
        <v>34.78</v>
      </c>
    </row>
    <row r="9568" spans="1:4">
      <c r="A9568" s="268">
        <v>91954</v>
      </c>
      <c r="B9568" s="261" t="s">
        <v>9869</v>
      </c>
      <c r="C9568" s="268" t="s">
        <v>347</v>
      </c>
      <c r="D9568" s="283">
        <v>24.3</v>
      </c>
    </row>
    <row r="9569" spans="1:4">
      <c r="A9569" s="268">
        <v>92033</v>
      </c>
      <c r="B9569" s="261" t="s">
        <v>9870</v>
      </c>
      <c r="C9569" s="268" t="s">
        <v>347</v>
      </c>
      <c r="D9569" s="283">
        <v>75.81</v>
      </c>
    </row>
    <row r="9570" spans="1:4">
      <c r="A9570" s="268">
        <v>92032</v>
      </c>
      <c r="B9570" s="261" t="s">
        <v>9871</v>
      </c>
      <c r="C9570" s="268" t="s">
        <v>347</v>
      </c>
      <c r="D9570" s="283">
        <v>65.33</v>
      </c>
    </row>
    <row r="9571" spans="1:4">
      <c r="A9571" s="268">
        <v>91961</v>
      </c>
      <c r="B9571" s="261" t="s">
        <v>9872</v>
      </c>
      <c r="C9571" s="268" t="s">
        <v>347</v>
      </c>
      <c r="D9571" s="283">
        <v>55.8</v>
      </c>
    </row>
    <row r="9572" spans="1:4">
      <c r="A9572" s="268">
        <v>91960</v>
      </c>
      <c r="B9572" s="261" t="s">
        <v>9873</v>
      </c>
      <c r="C9572" s="268" t="s">
        <v>347</v>
      </c>
      <c r="D9572" s="283">
        <v>45.32</v>
      </c>
    </row>
    <row r="9573" spans="1:4">
      <c r="A9573" s="268">
        <v>91969</v>
      </c>
      <c r="B9573" s="261" t="s">
        <v>9874</v>
      </c>
      <c r="C9573" s="268" t="s">
        <v>347</v>
      </c>
      <c r="D9573" s="283">
        <v>76.760000000000005</v>
      </c>
    </row>
    <row r="9574" spans="1:4">
      <c r="A9574" s="268">
        <v>91968</v>
      </c>
      <c r="B9574" s="261" t="s">
        <v>9875</v>
      </c>
      <c r="C9574" s="268" t="s">
        <v>347</v>
      </c>
      <c r="D9574" s="283">
        <v>66.28</v>
      </c>
    </row>
    <row r="9575" spans="1:4">
      <c r="A9575" s="268">
        <v>91985</v>
      </c>
      <c r="B9575" s="261" t="s">
        <v>9876</v>
      </c>
      <c r="C9575" s="268" t="s">
        <v>347</v>
      </c>
      <c r="D9575" s="283">
        <v>27.59</v>
      </c>
    </row>
    <row r="9576" spans="1:4">
      <c r="A9576" s="268">
        <v>91984</v>
      </c>
      <c r="B9576" s="261" t="s">
        <v>9877</v>
      </c>
      <c r="C9576" s="268" t="s">
        <v>347</v>
      </c>
      <c r="D9576" s="283">
        <v>17.11</v>
      </c>
    </row>
    <row r="9577" spans="1:4">
      <c r="A9577" s="268">
        <v>91989</v>
      </c>
      <c r="B9577" s="261" t="s">
        <v>9878</v>
      </c>
      <c r="C9577" s="268" t="s">
        <v>347</v>
      </c>
      <c r="D9577" s="283">
        <v>30.98</v>
      </c>
    </row>
    <row r="9578" spans="1:4">
      <c r="A9578" s="268">
        <v>91988</v>
      </c>
      <c r="B9578" s="261" t="s">
        <v>9879</v>
      </c>
      <c r="C9578" s="268" t="s">
        <v>347</v>
      </c>
      <c r="D9578" s="283">
        <v>20.5</v>
      </c>
    </row>
    <row r="9579" spans="1:4">
      <c r="A9579" s="268">
        <v>92023</v>
      </c>
      <c r="B9579" s="261" t="s">
        <v>9880</v>
      </c>
      <c r="C9579" s="268" t="s">
        <v>347</v>
      </c>
      <c r="D9579" s="283">
        <v>48.55</v>
      </c>
    </row>
    <row r="9580" spans="1:4">
      <c r="A9580" s="268">
        <v>92022</v>
      </c>
      <c r="B9580" s="261" t="s">
        <v>9881</v>
      </c>
      <c r="C9580" s="268" t="s">
        <v>347</v>
      </c>
      <c r="D9580" s="283">
        <v>38.07</v>
      </c>
    </row>
    <row r="9581" spans="1:4">
      <c r="A9581" s="268">
        <v>92025</v>
      </c>
      <c r="B9581" s="261" t="s">
        <v>9882</v>
      </c>
      <c r="C9581" s="268" t="s">
        <v>347</v>
      </c>
      <c r="D9581" s="283">
        <v>68.61</v>
      </c>
    </row>
    <row r="9582" spans="1:4">
      <c r="A9582" s="268">
        <v>92024</v>
      </c>
      <c r="B9582" s="261" t="s">
        <v>9883</v>
      </c>
      <c r="C9582" s="268" t="s">
        <v>347</v>
      </c>
      <c r="D9582" s="283">
        <v>58.13</v>
      </c>
    </row>
    <row r="9583" spans="1:4">
      <c r="A9583" s="268">
        <v>91957</v>
      </c>
      <c r="B9583" s="261" t="s">
        <v>9884</v>
      </c>
      <c r="C9583" s="268" t="s">
        <v>347</v>
      </c>
      <c r="D9583" s="283">
        <v>49.5</v>
      </c>
    </row>
    <row r="9584" spans="1:4">
      <c r="A9584" s="268">
        <v>91956</v>
      </c>
      <c r="B9584" s="261" t="s">
        <v>9885</v>
      </c>
      <c r="C9584" s="268" t="s">
        <v>347</v>
      </c>
      <c r="D9584" s="283">
        <v>39.020000000000003</v>
      </c>
    </row>
    <row r="9585" spans="1:4">
      <c r="A9585" s="268">
        <v>91963</v>
      </c>
      <c r="B9585" s="261" t="s">
        <v>9886</v>
      </c>
      <c r="C9585" s="268" t="s">
        <v>347</v>
      </c>
      <c r="D9585" s="283">
        <v>70.510000000000005</v>
      </c>
    </row>
    <row r="9586" spans="1:4">
      <c r="A9586" s="268">
        <v>91962</v>
      </c>
      <c r="B9586" s="261" t="s">
        <v>9887</v>
      </c>
      <c r="C9586" s="268" t="s">
        <v>347</v>
      </c>
      <c r="D9586" s="283">
        <v>60.03</v>
      </c>
    </row>
    <row r="9587" spans="1:4">
      <c r="A9587" s="268">
        <v>91953</v>
      </c>
      <c r="B9587" s="261" t="s">
        <v>9888</v>
      </c>
      <c r="C9587" s="268" t="s">
        <v>347</v>
      </c>
      <c r="D9587" s="283">
        <v>28.53</v>
      </c>
    </row>
    <row r="9588" spans="1:4">
      <c r="A9588" s="268">
        <v>91952</v>
      </c>
      <c r="B9588" s="261" t="s">
        <v>9889</v>
      </c>
      <c r="C9588" s="268" t="s">
        <v>347</v>
      </c>
      <c r="D9588" s="283">
        <v>18.05</v>
      </c>
    </row>
    <row r="9589" spans="1:4">
      <c r="A9589" s="268">
        <v>92035</v>
      </c>
      <c r="B9589" s="261" t="s">
        <v>9890</v>
      </c>
      <c r="C9589" s="268" t="s">
        <v>347</v>
      </c>
      <c r="D9589" s="283">
        <v>69.56</v>
      </c>
    </row>
    <row r="9590" spans="1:4">
      <c r="A9590" s="268">
        <v>92034</v>
      </c>
      <c r="B9590" s="261" t="s">
        <v>9891</v>
      </c>
      <c r="C9590" s="268" t="s">
        <v>347</v>
      </c>
      <c r="D9590" s="283">
        <v>59.08</v>
      </c>
    </row>
    <row r="9591" spans="1:4">
      <c r="A9591" s="268">
        <v>92027</v>
      </c>
      <c r="B9591" s="261" t="s">
        <v>9892</v>
      </c>
      <c r="C9591" s="268" t="s">
        <v>347</v>
      </c>
      <c r="D9591" s="283">
        <v>63.33</v>
      </c>
    </row>
    <row r="9592" spans="1:4">
      <c r="A9592" s="268">
        <v>92026</v>
      </c>
      <c r="B9592" s="261" t="s">
        <v>9893</v>
      </c>
      <c r="C9592" s="268" t="s">
        <v>347</v>
      </c>
      <c r="D9592" s="283">
        <v>52.85</v>
      </c>
    </row>
    <row r="9593" spans="1:4">
      <c r="A9593" s="268">
        <v>91965</v>
      </c>
      <c r="B9593" s="261" t="s">
        <v>9894</v>
      </c>
      <c r="C9593" s="268" t="s">
        <v>347</v>
      </c>
      <c r="D9593" s="283">
        <v>64.28</v>
      </c>
    </row>
    <row r="9594" spans="1:4">
      <c r="A9594" s="268">
        <v>91964</v>
      </c>
      <c r="B9594" s="261" t="s">
        <v>9895</v>
      </c>
      <c r="C9594" s="268" t="s">
        <v>347</v>
      </c>
      <c r="D9594" s="283">
        <v>53.8</v>
      </c>
    </row>
    <row r="9595" spans="1:4">
      <c r="A9595" s="268">
        <v>91973</v>
      </c>
      <c r="B9595" s="261" t="s">
        <v>9896</v>
      </c>
      <c r="C9595" s="268" t="s">
        <v>347</v>
      </c>
      <c r="D9595" s="283">
        <v>90.19</v>
      </c>
    </row>
    <row r="9596" spans="1:4">
      <c r="A9596" s="268">
        <v>91972</v>
      </c>
      <c r="B9596" s="261" t="s">
        <v>9897</v>
      </c>
      <c r="C9596" s="268" t="s">
        <v>347</v>
      </c>
      <c r="D9596" s="283">
        <v>75.23</v>
      </c>
    </row>
    <row r="9597" spans="1:4">
      <c r="A9597" s="268">
        <v>91959</v>
      </c>
      <c r="B9597" s="261" t="s">
        <v>9898</v>
      </c>
      <c r="C9597" s="268" t="s">
        <v>347</v>
      </c>
      <c r="D9597" s="283">
        <v>43.31</v>
      </c>
    </row>
    <row r="9598" spans="1:4">
      <c r="A9598" s="268">
        <v>91958</v>
      </c>
      <c r="B9598" s="261" t="s">
        <v>9899</v>
      </c>
      <c r="C9598" s="268" t="s">
        <v>347</v>
      </c>
      <c r="D9598" s="283">
        <v>32.83</v>
      </c>
    </row>
    <row r="9599" spans="1:4">
      <c r="A9599" s="268">
        <v>91971</v>
      </c>
      <c r="B9599" s="261" t="s">
        <v>9900</v>
      </c>
      <c r="C9599" s="268" t="s">
        <v>347</v>
      </c>
      <c r="D9599" s="283">
        <v>83.89</v>
      </c>
    </row>
    <row r="9600" spans="1:4">
      <c r="A9600" s="268">
        <v>91970</v>
      </c>
      <c r="B9600" s="261" t="s">
        <v>9901</v>
      </c>
      <c r="C9600" s="268" t="s">
        <v>347</v>
      </c>
      <c r="D9600" s="283">
        <v>68.930000000000007</v>
      </c>
    </row>
    <row r="9601" spans="1:4">
      <c r="A9601" s="268">
        <v>91967</v>
      </c>
      <c r="B9601" s="261" t="s">
        <v>9902</v>
      </c>
      <c r="C9601" s="268" t="s">
        <v>347</v>
      </c>
      <c r="D9601" s="283">
        <v>58.08</v>
      </c>
    </row>
    <row r="9602" spans="1:4">
      <c r="A9602" s="268">
        <v>91966</v>
      </c>
      <c r="B9602" s="261" t="s">
        <v>9903</v>
      </c>
      <c r="C9602" s="268" t="s">
        <v>347</v>
      </c>
      <c r="D9602" s="283">
        <v>47.6</v>
      </c>
    </row>
    <row r="9603" spans="1:4">
      <c r="A9603" s="268">
        <v>91975</v>
      </c>
      <c r="B9603" s="261" t="s">
        <v>9904</v>
      </c>
      <c r="C9603" s="268" t="s">
        <v>347</v>
      </c>
      <c r="D9603" s="283">
        <v>77.650000000000006</v>
      </c>
    </row>
    <row r="9604" spans="1:4">
      <c r="A9604" s="268">
        <v>91974</v>
      </c>
      <c r="B9604" s="261" t="s">
        <v>9905</v>
      </c>
      <c r="C9604" s="268" t="s">
        <v>347</v>
      </c>
      <c r="D9604" s="283">
        <v>62.69</v>
      </c>
    </row>
    <row r="9605" spans="1:4">
      <c r="A9605" s="268">
        <v>91977</v>
      </c>
      <c r="B9605" s="261" t="s">
        <v>9906</v>
      </c>
      <c r="C9605" s="268" t="s">
        <v>347</v>
      </c>
      <c r="D9605" s="283">
        <v>107.25</v>
      </c>
    </row>
    <row r="9606" spans="1:4">
      <c r="A9606" s="268">
        <v>91976</v>
      </c>
      <c r="B9606" s="261" t="s">
        <v>9907</v>
      </c>
      <c r="C9606" s="268" t="s">
        <v>347</v>
      </c>
      <c r="D9606" s="283">
        <v>92.29</v>
      </c>
    </row>
    <row r="9607" spans="1:4">
      <c r="A9607" s="268">
        <v>91874</v>
      </c>
      <c r="B9607" s="261" t="s">
        <v>9908</v>
      </c>
      <c r="C9607" s="268" t="s">
        <v>347</v>
      </c>
      <c r="D9607" s="283">
        <v>7.52</v>
      </c>
    </row>
    <row r="9608" spans="1:4">
      <c r="A9608" s="268">
        <v>91878</v>
      </c>
      <c r="B9608" s="261" t="s">
        <v>9909</v>
      </c>
      <c r="C9608" s="268" t="s">
        <v>347</v>
      </c>
      <c r="D9608" s="283">
        <v>5.97</v>
      </c>
    </row>
    <row r="9609" spans="1:4">
      <c r="A9609" s="268">
        <v>91882</v>
      </c>
      <c r="B9609" s="261" t="s">
        <v>9910</v>
      </c>
      <c r="C9609" s="268" t="s">
        <v>347</v>
      </c>
      <c r="D9609" s="283">
        <v>10.7</v>
      </c>
    </row>
    <row r="9610" spans="1:4">
      <c r="A9610" s="268">
        <v>91875</v>
      </c>
      <c r="B9610" s="261" t="s">
        <v>9911</v>
      </c>
      <c r="C9610" s="268" t="s">
        <v>347</v>
      </c>
      <c r="D9610" s="283">
        <v>8.91</v>
      </c>
    </row>
    <row r="9611" spans="1:4">
      <c r="A9611" s="268">
        <v>91879</v>
      </c>
      <c r="B9611" s="261" t="s">
        <v>9912</v>
      </c>
      <c r="C9611" s="268" t="s">
        <v>347</v>
      </c>
      <c r="D9611" s="283">
        <v>7.36</v>
      </c>
    </row>
    <row r="9612" spans="1:4">
      <c r="A9612" s="268">
        <v>91884</v>
      </c>
      <c r="B9612" s="261" t="s">
        <v>9913</v>
      </c>
      <c r="C9612" s="268" t="s">
        <v>347</v>
      </c>
      <c r="D9612" s="283">
        <v>12.09</v>
      </c>
    </row>
    <row r="9613" spans="1:4">
      <c r="A9613" s="268">
        <v>91876</v>
      </c>
      <c r="B9613" s="261" t="s">
        <v>9914</v>
      </c>
      <c r="C9613" s="268" t="s">
        <v>347</v>
      </c>
      <c r="D9613" s="283">
        <v>10.78</v>
      </c>
    </row>
    <row r="9614" spans="1:4">
      <c r="A9614" s="268">
        <v>91880</v>
      </c>
      <c r="B9614" s="261" t="s">
        <v>9915</v>
      </c>
      <c r="C9614" s="268" t="s">
        <v>347</v>
      </c>
      <c r="D9614" s="283">
        <v>9.23</v>
      </c>
    </row>
    <row r="9615" spans="1:4">
      <c r="A9615" s="268">
        <v>91885</v>
      </c>
      <c r="B9615" s="261" t="s">
        <v>9916</v>
      </c>
      <c r="C9615" s="268" t="s">
        <v>347</v>
      </c>
      <c r="D9615" s="283">
        <v>13.9</v>
      </c>
    </row>
    <row r="9616" spans="1:4">
      <c r="A9616" s="268">
        <v>91877</v>
      </c>
      <c r="B9616" s="261" t="s">
        <v>9917</v>
      </c>
      <c r="C9616" s="268" t="s">
        <v>347</v>
      </c>
      <c r="D9616" s="283">
        <v>13.42</v>
      </c>
    </row>
    <row r="9617" spans="1:4">
      <c r="A9617" s="268">
        <v>91881</v>
      </c>
      <c r="B9617" s="261" t="s">
        <v>9918</v>
      </c>
      <c r="C9617" s="268" t="s">
        <v>347</v>
      </c>
      <c r="D9617" s="283">
        <v>11.88</v>
      </c>
    </row>
    <row r="9618" spans="1:4">
      <c r="A9618" s="268">
        <v>91886</v>
      </c>
      <c r="B9618" s="261" t="s">
        <v>9919</v>
      </c>
      <c r="C9618" s="268" t="s">
        <v>347</v>
      </c>
      <c r="D9618" s="283">
        <v>16.5</v>
      </c>
    </row>
    <row r="9619" spans="1:4">
      <c r="A9619" s="268">
        <v>91945</v>
      </c>
      <c r="B9619" s="261" t="s">
        <v>9920</v>
      </c>
      <c r="C9619" s="268" t="s">
        <v>347</v>
      </c>
      <c r="D9619" s="283">
        <v>13.6</v>
      </c>
    </row>
    <row r="9620" spans="1:4">
      <c r="A9620" s="268">
        <v>91947</v>
      </c>
      <c r="B9620" s="261" t="s">
        <v>9921</v>
      </c>
      <c r="C9620" s="268" t="s">
        <v>347</v>
      </c>
      <c r="D9620" s="283">
        <v>8.52</v>
      </c>
    </row>
    <row r="9621" spans="1:4">
      <c r="A9621" s="268">
        <v>91946</v>
      </c>
      <c r="B9621" s="261" t="s">
        <v>9922</v>
      </c>
      <c r="C9621" s="268" t="s">
        <v>347</v>
      </c>
      <c r="D9621" s="283">
        <v>10.48</v>
      </c>
    </row>
    <row r="9622" spans="1:4">
      <c r="A9622" s="268">
        <v>91949</v>
      </c>
      <c r="B9622" s="261" t="s">
        <v>9923</v>
      </c>
      <c r="C9622" s="268" t="s">
        <v>347</v>
      </c>
      <c r="D9622" s="283">
        <v>18.78</v>
      </c>
    </row>
    <row r="9623" spans="1:4">
      <c r="A9623" s="268">
        <v>91951</v>
      </c>
      <c r="B9623" s="261" t="s">
        <v>9924</v>
      </c>
      <c r="C9623" s="268" t="s">
        <v>347</v>
      </c>
      <c r="D9623" s="283">
        <v>12.68</v>
      </c>
    </row>
    <row r="9624" spans="1:4">
      <c r="A9624" s="268">
        <v>91950</v>
      </c>
      <c r="B9624" s="261" t="s">
        <v>9925</v>
      </c>
      <c r="C9624" s="268" t="s">
        <v>347</v>
      </c>
      <c r="D9624" s="283">
        <v>14.96</v>
      </c>
    </row>
    <row r="9625" spans="1:4">
      <c r="A9625" s="268">
        <v>91992</v>
      </c>
      <c r="B9625" s="261" t="s">
        <v>9926</v>
      </c>
      <c r="C9625" s="268" t="s">
        <v>347</v>
      </c>
      <c r="D9625" s="283">
        <v>44.12</v>
      </c>
    </row>
    <row r="9626" spans="1:4">
      <c r="A9626" s="268">
        <v>91990</v>
      </c>
      <c r="B9626" s="261" t="s">
        <v>9927</v>
      </c>
      <c r="C9626" s="268" t="s">
        <v>347</v>
      </c>
      <c r="D9626" s="283">
        <v>33.64</v>
      </c>
    </row>
    <row r="9627" spans="1:4">
      <c r="A9627" s="268">
        <v>91993</v>
      </c>
      <c r="B9627" s="261" t="s">
        <v>9928</v>
      </c>
      <c r="C9627" s="268" t="s">
        <v>347</v>
      </c>
      <c r="D9627" s="283">
        <v>45.95</v>
      </c>
    </row>
    <row r="9628" spans="1:4">
      <c r="A9628" s="268">
        <v>91991</v>
      </c>
      <c r="B9628" s="261" t="s">
        <v>9929</v>
      </c>
      <c r="C9628" s="268" t="s">
        <v>347</v>
      </c>
      <c r="D9628" s="283">
        <v>35.47</v>
      </c>
    </row>
    <row r="9629" spans="1:4">
      <c r="A9629" s="268">
        <v>92000</v>
      </c>
      <c r="B9629" s="261" t="s">
        <v>9930</v>
      </c>
      <c r="C9629" s="268" t="s">
        <v>347</v>
      </c>
      <c r="D9629" s="283">
        <v>29.85</v>
      </c>
    </row>
    <row r="9630" spans="1:4">
      <c r="A9630" s="268">
        <v>91998</v>
      </c>
      <c r="B9630" s="261" t="s">
        <v>9931</v>
      </c>
      <c r="C9630" s="268" t="s">
        <v>347</v>
      </c>
      <c r="D9630" s="283">
        <v>19.37</v>
      </c>
    </row>
    <row r="9631" spans="1:4">
      <c r="A9631" s="268">
        <v>92001</v>
      </c>
      <c r="B9631" s="261" t="s">
        <v>9932</v>
      </c>
      <c r="C9631" s="268" t="s">
        <v>347</v>
      </c>
      <c r="D9631" s="283">
        <v>31.68</v>
      </c>
    </row>
    <row r="9632" spans="1:4">
      <c r="A9632" s="268">
        <v>91999</v>
      </c>
      <c r="B9632" s="261" t="s">
        <v>9933</v>
      </c>
      <c r="C9632" s="268" t="s">
        <v>347</v>
      </c>
      <c r="D9632" s="283">
        <v>21.2</v>
      </c>
    </row>
    <row r="9633" spans="1:4">
      <c r="A9633" s="268">
        <v>92008</v>
      </c>
      <c r="B9633" s="261" t="s">
        <v>9934</v>
      </c>
      <c r="C9633" s="268" t="s">
        <v>347</v>
      </c>
      <c r="D9633" s="283">
        <v>45.89</v>
      </c>
    </row>
    <row r="9634" spans="1:4">
      <c r="A9634" s="268">
        <v>92006</v>
      </c>
      <c r="B9634" s="261" t="s">
        <v>9935</v>
      </c>
      <c r="C9634" s="268" t="s">
        <v>347</v>
      </c>
      <c r="D9634" s="283">
        <v>35.409999999999997</v>
      </c>
    </row>
    <row r="9635" spans="1:4">
      <c r="A9635" s="268">
        <v>92009</v>
      </c>
      <c r="B9635" s="261" t="s">
        <v>9936</v>
      </c>
      <c r="C9635" s="268" t="s">
        <v>347</v>
      </c>
      <c r="D9635" s="283">
        <v>49.55</v>
      </c>
    </row>
    <row r="9636" spans="1:4">
      <c r="A9636" s="268">
        <v>92007</v>
      </c>
      <c r="B9636" s="261" t="s">
        <v>9937</v>
      </c>
      <c r="C9636" s="268" t="s">
        <v>347</v>
      </c>
      <c r="D9636" s="283">
        <v>39.07</v>
      </c>
    </row>
    <row r="9637" spans="1:4">
      <c r="A9637" s="268">
        <v>92016</v>
      </c>
      <c r="B9637" s="261" t="s">
        <v>9938</v>
      </c>
      <c r="C9637" s="268" t="s">
        <v>347</v>
      </c>
      <c r="D9637" s="283">
        <v>61.93</v>
      </c>
    </row>
    <row r="9638" spans="1:4">
      <c r="A9638" s="268">
        <v>92014</v>
      </c>
      <c r="B9638" s="261" t="s">
        <v>9939</v>
      </c>
      <c r="C9638" s="268" t="s">
        <v>347</v>
      </c>
      <c r="D9638" s="283">
        <v>51.45</v>
      </c>
    </row>
    <row r="9639" spans="1:4">
      <c r="A9639" s="268">
        <v>92017</v>
      </c>
      <c r="B9639" s="261" t="s">
        <v>9940</v>
      </c>
      <c r="C9639" s="268" t="s">
        <v>347</v>
      </c>
      <c r="D9639" s="283">
        <v>67.42</v>
      </c>
    </row>
    <row r="9640" spans="1:4">
      <c r="A9640" s="268">
        <v>92015</v>
      </c>
      <c r="B9640" s="261" t="s">
        <v>9941</v>
      </c>
      <c r="C9640" s="268" t="s">
        <v>347</v>
      </c>
      <c r="D9640" s="283">
        <v>56.94</v>
      </c>
    </row>
    <row r="9641" spans="1:4">
      <c r="A9641" s="268">
        <v>92019</v>
      </c>
      <c r="B9641" s="261" t="s">
        <v>9942</v>
      </c>
      <c r="C9641" s="268" t="s">
        <v>347</v>
      </c>
      <c r="D9641" s="283">
        <v>83.04</v>
      </c>
    </row>
    <row r="9642" spans="1:4">
      <c r="A9642" s="268">
        <v>92018</v>
      </c>
      <c r="B9642" s="261" t="s">
        <v>9943</v>
      </c>
      <c r="C9642" s="268" t="s">
        <v>347</v>
      </c>
      <c r="D9642" s="283">
        <v>68.08</v>
      </c>
    </row>
    <row r="9643" spans="1:4">
      <c r="A9643" s="268">
        <v>92021</v>
      </c>
      <c r="B9643" s="261" t="s">
        <v>9944</v>
      </c>
      <c r="C9643" s="268" t="s">
        <v>347</v>
      </c>
      <c r="D9643" s="283">
        <v>115.38</v>
      </c>
    </row>
    <row r="9644" spans="1:4">
      <c r="A9644" s="268">
        <v>92020</v>
      </c>
      <c r="B9644" s="261" t="s">
        <v>9945</v>
      </c>
      <c r="C9644" s="268" t="s">
        <v>347</v>
      </c>
      <c r="D9644" s="283">
        <v>100.42</v>
      </c>
    </row>
    <row r="9645" spans="1:4">
      <c r="A9645" s="268">
        <v>91996</v>
      </c>
      <c r="B9645" s="261" t="s">
        <v>9946</v>
      </c>
      <c r="C9645" s="268" t="s">
        <v>347</v>
      </c>
      <c r="D9645" s="283">
        <v>33.83</v>
      </c>
    </row>
    <row r="9646" spans="1:4">
      <c r="A9646" s="268">
        <v>91994</v>
      </c>
      <c r="B9646" s="261" t="s">
        <v>9947</v>
      </c>
      <c r="C9646" s="268" t="s">
        <v>347</v>
      </c>
      <c r="D9646" s="283">
        <v>23.35</v>
      </c>
    </row>
    <row r="9647" spans="1:4">
      <c r="A9647" s="268">
        <v>91997</v>
      </c>
      <c r="B9647" s="261" t="s">
        <v>9948</v>
      </c>
      <c r="C9647" s="268" t="s">
        <v>347</v>
      </c>
      <c r="D9647" s="283">
        <v>35.659999999999997</v>
      </c>
    </row>
    <row r="9648" spans="1:4">
      <c r="A9648" s="268">
        <v>91995</v>
      </c>
      <c r="B9648" s="261" t="s">
        <v>9949</v>
      </c>
      <c r="C9648" s="268" t="s">
        <v>347</v>
      </c>
      <c r="D9648" s="283">
        <v>25.18</v>
      </c>
    </row>
    <row r="9649" spans="1:4">
      <c r="A9649" s="268">
        <v>92004</v>
      </c>
      <c r="B9649" s="261" t="s">
        <v>9950</v>
      </c>
      <c r="C9649" s="268" t="s">
        <v>347</v>
      </c>
      <c r="D9649" s="283">
        <v>53.9</v>
      </c>
    </row>
    <row r="9650" spans="1:4">
      <c r="A9650" s="268">
        <v>92002</v>
      </c>
      <c r="B9650" s="261" t="s">
        <v>9951</v>
      </c>
      <c r="C9650" s="268" t="s">
        <v>347</v>
      </c>
      <c r="D9650" s="283">
        <v>43.42</v>
      </c>
    </row>
    <row r="9651" spans="1:4">
      <c r="A9651" s="268">
        <v>92005</v>
      </c>
      <c r="B9651" s="261" t="s">
        <v>9952</v>
      </c>
      <c r="C9651" s="268" t="s">
        <v>347</v>
      </c>
      <c r="D9651" s="283">
        <v>57.56</v>
      </c>
    </row>
    <row r="9652" spans="1:4">
      <c r="A9652" s="268">
        <v>92003</v>
      </c>
      <c r="B9652" s="261" t="s">
        <v>9953</v>
      </c>
      <c r="C9652" s="268" t="s">
        <v>347</v>
      </c>
      <c r="D9652" s="283">
        <v>47.08</v>
      </c>
    </row>
    <row r="9653" spans="1:4">
      <c r="A9653" s="268">
        <v>92012</v>
      </c>
      <c r="B9653" s="261" t="s">
        <v>9954</v>
      </c>
      <c r="C9653" s="268" t="s">
        <v>347</v>
      </c>
      <c r="D9653" s="283">
        <v>73.91</v>
      </c>
    </row>
    <row r="9654" spans="1:4">
      <c r="A9654" s="268">
        <v>92010</v>
      </c>
      <c r="B9654" s="261" t="s">
        <v>9955</v>
      </c>
      <c r="C9654" s="268" t="s">
        <v>347</v>
      </c>
      <c r="D9654" s="283">
        <v>63.43</v>
      </c>
    </row>
    <row r="9655" spans="1:4">
      <c r="A9655" s="268">
        <v>92013</v>
      </c>
      <c r="B9655" s="261" t="s">
        <v>9956</v>
      </c>
      <c r="C9655" s="268" t="s">
        <v>347</v>
      </c>
      <c r="D9655" s="283">
        <v>79.400000000000006</v>
      </c>
    </row>
    <row r="9656" spans="1:4">
      <c r="A9656" s="268">
        <v>92011</v>
      </c>
      <c r="B9656" s="261" t="s">
        <v>9957</v>
      </c>
      <c r="C9656" s="268" t="s">
        <v>347</v>
      </c>
      <c r="D9656" s="283">
        <v>68.92</v>
      </c>
    </row>
    <row r="9657" spans="1:4">
      <c r="A9657" s="268">
        <v>95777</v>
      </c>
      <c r="B9657" s="261" t="s">
        <v>9958</v>
      </c>
      <c r="C9657" s="268" t="s">
        <v>347</v>
      </c>
      <c r="D9657" s="283">
        <v>25.25</v>
      </c>
    </row>
    <row r="9658" spans="1:4">
      <c r="A9658" s="268">
        <v>95780</v>
      </c>
      <c r="B9658" s="261" t="s">
        <v>9959</v>
      </c>
      <c r="C9658" s="268" t="s">
        <v>347</v>
      </c>
      <c r="D9658" s="283">
        <v>29.35</v>
      </c>
    </row>
    <row r="9659" spans="1:4">
      <c r="A9659" s="268">
        <v>95783</v>
      </c>
      <c r="B9659" s="261" t="s">
        <v>9960</v>
      </c>
      <c r="C9659" s="268" t="s">
        <v>347</v>
      </c>
      <c r="D9659" s="283">
        <v>0</v>
      </c>
    </row>
    <row r="9660" spans="1:4">
      <c r="A9660" s="268">
        <v>95778</v>
      </c>
      <c r="B9660" s="261" t="s">
        <v>9961</v>
      </c>
      <c r="C9660" s="268" t="s">
        <v>347</v>
      </c>
      <c r="D9660" s="283">
        <v>29.08</v>
      </c>
    </row>
    <row r="9661" spans="1:4">
      <c r="A9661" s="268">
        <v>95781</v>
      </c>
      <c r="B9661" s="261" t="s">
        <v>9962</v>
      </c>
      <c r="C9661" s="268" t="s">
        <v>347</v>
      </c>
      <c r="D9661" s="283">
        <v>33.11</v>
      </c>
    </row>
    <row r="9662" spans="1:4">
      <c r="A9662" s="268">
        <v>95784</v>
      </c>
      <c r="B9662" s="261" t="s">
        <v>9963</v>
      </c>
      <c r="C9662" s="268" t="s">
        <v>347</v>
      </c>
      <c r="D9662" s="283">
        <v>0</v>
      </c>
    </row>
    <row r="9663" spans="1:4">
      <c r="A9663" s="268">
        <v>95782</v>
      </c>
      <c r="B9663" s="261" t="s">
        <v>9964</v>
      </c>
      <c r="C9663" s="268" t="s">
        <v>347</v>
      </c>
      <c r="D9663" s="283">
        <v>31.62</v>
      </c>
    </row>
    <row r="9664" spans="1:4">
      <c r="A9664" s="268">
        <v>95779</v>
      </c>
      <c r="B9664" s="261" t="s">
        <v>9965</v>
      </c>
      <c r="C9664" s="268" t="s">
        <v>347</v>
      </c>
      <c r="D9664" s="283">
        <v>23.26</v>
      </c>
    </row>
    <row r="9665" spans="1:4">
      <c r="A9665" s="268">
        <v>95785</v>
      </c>
      <c r="B9665" s="261" t="s">
        <v>9966</v>
      </c>
      <c r="C9665" s="268" t="s">
        <v>347</v>
      </c>
      <c r="D9665" s="283">
        <v>36.4</v>
      </c>
    </row>
    <row r="9666" spans="1:4">
      <c r="A9666" s="268">
        <v>95792</v>
      </c>
      <c r="B9666" s="261" t="s">
        <v>9967</v>
      </c>
      <c r="C9666" s="268" t="s">
        <v>347</v>
      </c>
      <c r="D9666" s="283">
        <v>0</v>
      </c>
    </row>
    <row r="9667" spans="1:4">
      <c r="A9667" s="268">
        <v>95793</v>
      </c>
      <c r="B9667" s="261" t="s">
        <v>9968</v>
      </c>
      <c r="C9667" s="268" t="s">
        <v>347</v>
      </c>
      <c r="D9667" s="283">
        <v>0</v>
      </c>
    </row>
    <row r="9668" spans="1:4">
      <c r="A9668" s="268">
        <v>95794</v>
      </c>
      <c r="B9668" s="261" t="s">
        <v>9969</v>
      </c>
      <c r="C9668" s="268" t="s">
        <v>347</v>
      </c>
      <c r="D9668" s="283">
        <v>0</v>
      </c>
    </row>
    <row r="9669" spans="1:4">
      <c r="A9669" s="268">
        <v>95786</v>
      </c>
      <c r="B9669" s="261" t="s">
        <v>9970</v>
      </c>
      <c r="C9669" s="268" t="s">
        <v>347</v>
      </c>
      <c r="D9669" s="283">
        <v>0</v>
      </c>
    </row>
    <row r="9670" spans="1:4">
      <c r="A9670" s="268">
        <v>95788</v>
      </c>
      <c r="B9670" s="261" t="s">
        <v>9971</v>
      </c>
      <c r="C9670" s="268" t="s">
        <v>347</v>
      </c>
      <c r="D9670" s="283">
        <v>0</v>
      </c>
    </row>
    <row r="9671" spans="1:4">
      <c r="A9671" s="268">
        <v>95790</v>
      </c>
      <c r="B9671" s="261" t="s">
        <v>9972</v>
      </c>
      <c r="C9671" s="268" t="s">
        <v>347</v>
      </c>
      <c r="D9671" s="283">
        <v>0</v>
      </c>
    </row>
    <row r="9672" spans="1:4">
      <c r="A9672" s="268">
        <v>95787</v>
      </c>
      <c r="B9672" s="261" t="s">
        <v>9973</v>
      </c>
      <c r="C9672" s="268" t="s">
        <v>347</v>
      </c>
      <c r="D9672" s="283">
        <v>29.63</v>
      </c>
    </row>
    <row r="9673" spans="1:4">
      <c r="A9673" s="268">
        <v>95789</v>
      </c>
      <c r="B9673" s="261" t="s">
        <v>9974</v>
      </c>
      <c r="C9673" s="268" t="s">
        <v>347</v>
      </c>
      <c r="D9673" s="283">
        <v>37.21</v>
      </c>
    </row>
    <row r="9674" spans="1:4">
      <c r="A9674" s="268">
        <v>95791</v>
      </c>
      <c r="B9674" s="261" t="s">
        <v>9975</v>
      </c>
      <c r="C9674" s="268" t="s">
        <v>347</v>
      </c>
      <c r="D9674" s="283">
        <v>48.57</v>
      </c>
    </row>
    <row r="9675" spans="1:4">
      <c r="A9675" s="268">
        <v>95795</v>
      </c>
      <c r="B9675" s="261" t="s">
        <v>9976</v>
      </c>
      <c r="C9675" s="268" t="s">
        <v>347</v>
      </c>
      <c r="D9675" s="283">
        <v>34.51</v>
      </c>
    </row>
    <row r="9676" spans="1:4">
      <c r="A9676" s="268">
        <v>95796</v>
      </c>
      <c r="B9676" s="261" t="s">
        <v>9977</v>
      </c>
      <c r="C9676" s="268" t="s">
        <v>347</v>
      </c>
      <c r="D9676" s="283">
        <v>43.88</v>
      </c>
    </row>
    <row r="9677" spans="1:4">
      <c r="A9677" s="268">
        <v>95797</v>
      </c>
      <c r="B9677" s="261" t="s">
        <v>9978</v>
      </c>
      <c r="C9677" s="268" t="s">
        <v>347</v>
      </c>
      <c r="D9677" s="283">
        <v>55.97</v>
      </c>
    </row>
    <row r="9678" spans="1:4">
      <c r="A9678" s="268">
        <v>95798</v>
      </c>
      <c r="B9678" s="261" t="s">
        <v>9979</v>
      </c>
      <c r="C9678" s="268" t="s">
        <v>347</v>
      </c>
      <c r="D9678" s="283">
        <v>0</v>
      </c>
    </row>
    <row r="9679" spans="1:4">
      <c r="A9679" s="268">
        <v>95799</v>
      </c>
      <c r="B9679" s="261" t="s">
        <v>9980</v>
      </c>
      <c r="C9679" s="268" t="s">
        <v>347</v>
      </c>
      <c r="D9679" s="283">
        <v>0</v>
      </c>
    </row>
    <row r="9680" spans="1:4">
      <c r="A9680" s="268">
        <v>95800</v>
      </c>
      <c r="B9680" s="261" t="s">
        <v>9981</v>
      </c>
      <c r="C9680" s="268" t="s">
        <v>347</v>
      </c>
      <c r="D9680" s="283">
        <v>0</v>
      </c>
    </row>
    <row r="9681" spans="1:4">
      <c r="A9681" s="268">
        <v>95801</v>
      </c>
      <c r="B9681" s="261" t="s">
        <v>9982</v>
      </c>
      <c r="C9681" s="268" t="s">
        <v>347</v>
      </c>
      <c r="D9681" s="283">
        <v>42.09</v>
      </c>
    </row>
    <row r="9682" spans="1:4">
      <c r="A9682" s="268">
        <v>95802</v>
      </c>
      <c r="B9682" s="261" t="s">
        <v>9983</v>
      </c>
      <c r="C9682" s="268" t="s">
        <v>347</v>
      </c>
      <c r="D9682" s="283">
        <v>46.03</v>
      </c>
    </row>
    <row r="9683" spans="1:4">
      <c r="A9683" s="268">
        <v>95803</v>
      </c>
      <c r="B9683" s="261" t="s">
        <v>9984</v>
      </c>
      <c r="C9683" s="268" t="s">
        <v>347</v>
      </c>
      <c r="D9683" s="283">
        <v>61.28</v>
      </c>
    </row>
    <row r="9684" spans="1:4">
      <c r="A9684" s="268">
        <v>95804</v>
      </c>
      <c r="B9684" s="261" t="s">
        <v>9985</v>
      </c>
      <c r="C9684" s="268" t="s">
        <v>347</v>
      </c>
      <c r="D9684" s="283">
        <v>23.41</v>
      </c>
    </row>
    <row r="9685" spans="1:4">
      <c r="A9685" s="268">
        <v>95805</v>
      </c>
      <c r="B9685" s="261" t="s">
        <v>9986</v>
      </c>
      <c r="C9685" s="268" t="s">
        <v>347</v>
      </c>
      <c r="D9685" s="283">
        <v>23.55</v>
      </c>
    </row>
    <row r="9686" spans="1:4">
      <c r="A9686" s="268">
        <v>95806</v>
      </c>
      <c r="B9686" s="261" t="s">
        <v>9987</v>
      </c>
      <c r="C9686" s="268" t="s">
        <v>347</v>
      </c>
      <c r="D9686" s="283">
        <v>24.4</v>
      </c>
    </row>
    <row r="9687" spans="1:4">
      <c r="A9687" s="268">
        <v>104401</v>
      </c>
      <c r="B9687" s="261" t="s">
        <v>9988</v>
      </c>
      <c r="C9687" s="268" t="s">
        <v>347</v>
      </c>
      <c r="D9687" s="283">
        <v>26.17</v>
      </c>
    </row>
    <row r="9688" spans="1:4">
      <c r="A9688" s="268">
        <v>104402</v>
      </c>
      <c r="B9688" s="261" t="s">
        <v>9989</v>
      </c>
      <c r="C9688" s="268" t="s">
        <v>347</v>
      </c>
      <c r="D9688" s="283">
        <v>24.79</v>
      </c>
    </row>
    <row r="9689" spans="1:4">
      <c r="A9689" s="268">
        <v>104403</v>
      </c>
      <c r="B9689" s="261" t="s">
        <v>9990</v>
      </c>
      <c r="C9689" s="268" t="s">
        <v>347</v>
      </c>
      <c r="D9689" s="283">
        <v>28.68</v>
      </c>
    </row>
    <row r="9690" spans="1:4">
      <c r="A9690" s="268">
        <v>104395</v>
      </c>
      <c r="B9690" s="261" t="s">
        <v>9991</v>
      </c>
      <c r="C9690" s="268" t="s">
        <v>347</v>
      </c>
      <c r="D9690" s="283">
        <v>22.78</v>
      </c>
    </row>
    <row r="9691" spans="1:4">
      <c r="A9691" s="268">
        <v>104396</v>
      </c>
      <c r="B9691" s="261" t="s">
        <v>9992</v>
      </c>
      <c r="C9691" s="268" t="s">
        <v>347</v>
      </c>
      <c r="D9691" s="283">
        <v>21.86</v>
      </c>
    </row>
    <row r="9692" spans="1:4">
      <c r="A9692" s="268">
        <v>104397</v>
      </c>
      <c r="B9692" s="261" t="s">
        <v>9993</v>
      </c>
      <c r="C9692" s="268" t="s">
        <v>347</v>
      </c>
      <c r="D9692" s="283">
        <v>25.2</v>
      </c>
    </row>
    <row r="9693" spans="1:4">
      <c r="A9693" s="268">
        <v>95810</v>
      </c>
      <c r="B9693" s="261" t="s">
        <v>9994</v>
      </c>
      <c r="C9693" s="268" t="s">
        <v>347</v>
      </c>
      <c r="D9693" s="283">
        <v>19.329999999999998</v>
      </c>
    </row>
    <row r="9694" spans="1:4">
      <c r="A9694" s="268">
        <v>95811</v>
      </c>
      <c r="B9694" s="261" t="s">
        <v>9995</v>
      </c>
      <c r="C9694" s="268" t="s">
        <v>347</v>
      </c>
      <c r="D9694" s="283">
        <v>19.78</v>
      </c>
    </row>
    <row r="9695" spans="1:4">
      <c r="A9695" s="268">
        <v>95812</v>
      </c>
      <c r="B9695" s="261" t="s">
        <v>9996</v>
      </c>
      <c r="C9695" s="268" t="s">
        <v>347</v>
      </c>
      <c r="D9695" s="283">
        <v>22.91</v>
      </c>
    </row>
    <row r="9696" spans="1:4">
      <c r="A9696" s="268">
        <v>95807</v>
      </c>
      <c r="B9696" s="261" t="s">
        <v>9997</v>
      </c>
      <c r="C9696" s="268" t="s">
        <v>347</v>
      </c>
      <c r="D9696" s="283">
        <v>27.58</v>
      </c>
    </row>
    <row r="9697" spans="1:4">
      <c r="A9697" s="268">
        <v>95808</v>
      </c>
      <c r="B9697" s="261" t="s">
        <v>9998</v>
      </c>
      <c r="C9697" s="268" t="s">
        <v>347</v>
      </c>
      <c r="D9697" s="283">
        <v>28.03</v>
      </c>
    </row>
    <row r="9698" spans="1:4">
      <c r="A9698" s="268">
        <v>95809</v>
      </c>
      <c r="B9698" s="261" t="s">
        <v>9999</v>
      </c>
      <c r="C9698" s="268" t="s">
        <v>347</v>
      </c>
      <c r="D9698" s="283">
        <v>31.16</v>
      </c>
    </row>
    <row r="9699" spans="1:4">
      <c r="A9699" s="268">
        <v>104398</v>
      </c>
      <c r="B9699" s="261" t="s">
        <v>10000</v>
      </c>
      <c r="C9699" s="268" t="s">
        <v>347</v>
      </c>
      <c r="D9699" s="283">
        <v>27.56</v>
      </c>
    </row>
    <row r="9700" spans="1:4">
      <c r="A9700" s="268">
        <v>104399</v>
      </c>
      <c r="B9700" s="261" t="s">
        <v>10001</v>
      </c>
      <c r="C9700" s="268" t="s">
        <v>347</v>
      </c>
      <c r="D9700" s="283">
        <v>26.33</v>
      </c>
    </row>
    <row r="9701" spans="1:4">
      <c r="A9701" s="268">
        <v>104400</v>
      </c>
      <c r="B9701" s="261" t="s">
        <v>10002</v>
      </c>
      <c r="C9701" s="268" t="s">
        <v>347</v>
      </c>
      <c r="D9701" s="283">
        <v>30.43</v>
      </c>
    </row>
    <row r="9702" spans="1:4">
      <c r="A9702" s="268">
        <v>104404</v>
      </c>
      <c r="B9702" s="261" t="s">
        <v>10003</v>
      </c>
      <c r="C9702" s="268" t="s">
        <v>347</v>
      </c>
      <c r="D9702" s="283">
        <v>30.6</v>
      </c>
    </row>
    <row r="9703" spans="1:4">
      <c r="A9703" s="268">
        <v>104405</v>
      </c>
      <c r="B9703" s="261" t="s">
        <v>10004</v>
      </c>
      <c r="C9703" s="268" t="s">
        <v>347</v>
      </c>
      <c r="D9703" s="283">
        <v>37.32</v>
      </c>
    </row>
    <row r="9704" spans="1:4">
      <c r="A9704" s="268">
        <v>95813</v>
      </c>
      <c r="B9704" s="261" t="s">
        <v>10005</v>
      </c>
      <c r="C9704" s="268" t="s">
        <v>347</v>
      </c>
      <c r="D9704" s="283">
        <v>22.29</v>
      </c>
    </row>
    <row r="9705" spans="1:4">
      <c r="A9705" s="268">
        <v>95814</v>
      </c>
      <c r="B9705" s="261" t="s">
        <v>10006</v>
      </c>
      <c r="C9705" s="268" t="s">
        <v>347</v>
      </c>
      <c r="D9705" s="283">
        <v>22.89</v>
      </c>
    </row>
    <row r="9706" spans="1:4">
      <c r="A9706" s="268">
        <v>95815</v>
      </c>
      <c r="B9706" s="261" t="s">
        <v>10007</v>
      </c>
      <c r="C9706" s="268" t="s">
        <v>347</v>
      </c>
      <c r="D9706" s="283">
        <v>29.07</v>
      </c>
    </row>
    <row r="9707" spans="1:4">
      <c r="A9707" s="268">
        <v>95816</v>
      </c>
      <c r="B9707" s="261" t="s">
        <v>10008</v>
      </c>
      <c r="C9707" s="268" t="s">
        <v>347</v>
      </c>
      <c r="D9707" s="283">
        <v>33.82</v>
      </c>
    </row>
    <row r="9708" spans="1:4">
      <c r="A9708" s="268">
        <v>95817</v>
      </c>
      <c r="B9708" s="261" t="s">
        <v>10009</v>
      </c>
      <c r="C9708" s="268" t="s">
        <v>347</v>
      </c>
      <c r="D9708" s="283">
        <v>33.96</v>
      </c>
    </row>
    <row r="9709" spans="1:4">
      <c r="A9709" s="268">
        <v>95818</v>
      </c>
      <c r="B9709" s="261" t="s">
        <v>10010</v>
      </c>
      <c r="C9709" s="268" t="s">
        <v>347</v>
      </c>
      <c r="D9709" s="283">
        <v>42.21</v>
      </c>
    </row>
    <row r="9710" spans="1:4">
      <c r="A9710" s="268">
        <v>106668</v>
      </c>
      <c r="B9710" s="261" t="s">
        <v>10011</v>
      </c>
      <c r="C9710" s="268" t="s">
        <v>347</v>
      </c>
      <c r="D9710" s="283">
        <v>0</v>
      </c>
    </row>
    <row r="9711" spans="1:4">
      <c r="A9711" s="268">
        <v>106667</v>
      </c>
      <c r="B9711" s="261" t="s">
        <v>10012</v>
      </c>
      <c r="C9711" s="268" t="s">
        <v>347</v>
      </c>
      <c r="D9711" s="283">
        <v>0</v>
      </c>
    </row>
    <row r="9712" spans="1:4">
      <c r="A9712" s="268">
        <v>106666</v>
      </c>
      <c r="B9712" s="261" t="s">
        <v>10013</v>
      </c>
      <c r="C9712" s="268" t="s">
        <v>347</v>
      </c>
      <c r="D9712" s="283">
        <v>0</v>
      </c>
    </row>
    <row r="9713" spans="1:4">
      <c r="A9713" s="268">
        <v>104391</v>
      </c>
      <c r="B9713" s="261" t="s">
        <v>10014</v>
      </c>
      <c r="C9713" s="268" t="s">
        <v>347</v>
      </c>
      <c r="D9713" s="283">
        <v>17.11</v>
      </c>
    </row>
    <row r="9714" spans="1:4">
      <c r="A9714" s="268">
        <v>104392</v>
      </c>
      <c r="B9714" s="261" t="s">
        <v>10015</v>
      </c>
      <c r="C9714" s="268" t="s">
        <v>347</v>
      </c>
      <c r="D9714" s="283">
        <v>21.07</v>
      </c>
    </row>
    <row r="9715" spans="1:4">
      <c r="A9715" s="268">
        <v>104393</v>
      </c>
      <c r="B9715" s="261" t="s">
        <v>10016</v>
      </c>
      <c r="C9715" s="268" t="s">
        <v>347</v>
      </c>
      <c r="D9715" s="283">
        <v>33.51</v>
      </c>
    </row>
    <row r="9716" spans="1:4">
      <c r="A9716" s="268">
        <v>104394</v>
      </c>
      <c r="B9716" s="261" t="s">
        <v>10017</v>
      </c>
      <c r="C9716" s="268" t="s">
        <v>347</v>
      </c>
      <c r="D9716" s="283">
        <v>45.06</v>
      </c>
    </row>
    <row r="9717" spans="1:4">
      <c r="A9717" s="268">
        <v>95761</v>
      </c>
      <c r="B9717" s="261" t="s">
        <v>10018</v>
      </c>
      <c r="C9717" s="268" t="s">
        <v>347</v>
      </c>
      <c r="D9717" s="283">
        <v>15.99</v>
      </c>
    </row>
    <row r="9718" spans="1:4">
      <c r="A9718" s="268">
        <v>95763</v>
      </c>
      <c r="B9718" s="261" t="s">
        <v>10019</v>
      </c>
      <c r="C9718" s="268" t="s">
        <v>347</v>
      </c>
      <c r="D9718" s="283">
        <v>18.170000000000002</v>
      </c>
    </row>
    <row r="9719" spans="1:4">
      <c r="A9719" s="268">
        <v>95765</v>
      </c>
      <c r="B9719" s="261" t="s">
        <v>10020</v>
      </c>
      <c r="C9719" s="268" t="s">
        <v>347</v>
      </c>
      <c r="D9719" s="283">
        <v>0</v>
      </c>
    </row>
    <row r="9720" spans="1:4">
      <c r="A9720" s="268">
        <v>95767</v>
      </c>
      <c r="B9720" s="261" t="s">
        <v>10021</v>
      </c>
      <c r="C9720" s="268" t="s">
        <v>347</v>
      </c>
      <c r="D9720" s="283">
        <v>34.659999999999997</v>
      </c>
    </row>
    <row r="9721" spans="1:4">
      <c r="A9721" s="268">
        <v>95762</v>
      </c>
      <c r="B9721" s="261" t="s">
        <v>10022</v>
      </c>
      <c r="C9721" s="268" t="s">
        <v>347</v>
      </c>
      <c r="D9721" s="283">
        <v>16.04</v>
      </c>
    </row>
    <row r="9722" spans="1:4">
      <c r="A9722" s="268">
        <v>95764</v>
      </c>
      <c r="B9722" s="261" t="s">
        <v>10023</v>
      </c>
      <c r="C9722" s="268" t="s">
        <v>347</v>
      </c>
      <c r="D9722" s="283">
        <v>18.43</v>
      </c>
    </row>
    <row r="9723" spans="1:4">
      <c r="A9723" s="268">
        <v>95766</v>
      </c>
      <c r="B9723" s="261" t="s">
        <v>10024</v>
      </c>
      <c r="C9723" s="268" t="s">
        <v>347</v>
      </c>
      <c r="D9723" s="283">
        <v>28.86</v>
      </c>
    </row>
    <row r="9724" spans="1:4">
      <c r="A9724" s="268">
        <v>95768</v>
      </c>
      <c r="B9724" s="261" t="s">
        <v>10025</v>
      </c>
      <c r="C9724" s="268" t="s">
        <v>347</v>
      </c>
      <c r="D9724" s="283">
        <v>35.15</v>
      </c>
    </row>
    <row r="9725" spans="1:4">
      <c r="A9725" s="268">
        <v>95739</v>
      </c>
      <c r="B9725" s="261" t="s">
        <v>10026</v>
      </c>
      <c r="C9725" s="268" t="s">
        <v>347</v>
      </c>
      <c r="D9725" s="283">
        <v>0</v>
      </c>
    </row>
    <row r="9726" spans="1:4">
      <c r="A9726" s="268">
        <v>95740</v>
      </c>
      <c r="B9726" s="261" t="s">
        <v>10027</v>
      </c>
      <c r="C9726" s="268" t="s">
        <v>347</v>
      </c>
      <c r="D9726" s="283">
        <v>0</v>
      </c>
    </row>
    <row r="9727" spans="1:4">
      <c r="A9727" s="268">
        <v>95741</v>
      </c>
      <c r="B9727" s="261" t="s">
        <v>10028</v>
      </c>
      <c r="C9727" s="268" t="s">
        <v>347</v>
      </c>
      <c r="D9727" s="283">
        <v>0</v>
      </c>
    </row>
    <row r="9728" spans="1:4">
      <c r="A9728" s="268">
        <v>106671</v>
      </c>
      <c r="B9728" s="261" t="s">
        <v>10029</v>
      </c>
      <c r="C9728" s="268" t="s">
        <v>111</v>
      </c>
      <c r="D9728" s="283">
        <v>20.34</v>
      </c>
    </row>
    <row r="9729" spans="1:4">
      <c r="A9729" s="268">
        <v>106670</v>
      </c>
      <c r="B9729" s="261" t="s">
        <v>10030</v>
      </c>
      <c r="C9729" s="268" t="s">
        <v>111</v>
      </c>
      <c r="D9729" s="283">
        <v>13.89</v>
      </c>
    </row>
    <row r="9730" spans="1:4">
      <c r="A9730" s="268">
        <v>106669</v>
      </c>
      <c r="B9730" s="261" t="s">
        <v>10031</v>
      </c>
      <c r="C9730" s="268" t="s">
        <v>111</v>
      </c>
      <c r="D9730" s="283">
        <v>10.8</v>
      </c>
    </row>
    <row r="9731" spans="1:4">
      <c r="A9731" s="268">
        <v>95726</v>
      </c>
      <c r="B9731" s="261" t="s">
        <v>10032</v>
      </c>
      <c r="C9731" s="268" t="s">
        <v>111</v>
      </c>
      <c r="D9731" s="283">
        <v>17.8</v>
      </c>
    </row>
    <row r="9732" spans="1:4">
      <c r="A9732" s="268">
        <v>95727</v>
      </c>
      <c r="B9732" s="261" t="s">
        <v>10033</v>
      </c>
      <c r="C9732" s="268" t="s">
        <v>111</v>
      </c>
      <c r="D9732" s="283">
        <v>18.87</v>
      </c>
    </row>
    <row r="9733" spans="1:4">
      <c r="A9733" s="268">
        <v>95728</v>
      </c>
      <c r="B9733" s="261" t="s">
        <v>10034</v>
      </c>
      <c r="C9733" s="268" t="s">
        <v>111</v>
      </c>
      <c r="D9733" s="283">
        <v>21.22</v>
      </c>
    </row>
    <row r="9734" spans="1:4">
      <c r="A9734" s="268">
        <v>104409</v>
      </c>
      <c r="B9734" s="261" t="s">
        <v>10035</v>
      </c>
      <c r="C9734" s="268" t="s">
        <v>111</v>
      </c>
      <c r="D9734" s="283">
        <v>0</v>
      </c>
    </row>
    <row r="9735" spans="1:4">
      <c r="A9735" s="268">
        <v>104408</v>
      </c>
      <c r="B9735" s="261" t="s">
        <v>10036</v>
      </c>
      <c r="C9735" s="268" t="s">
        <v>111</v>
      </c>
      <c r="D9735" s="283">
        <v>0</v>
      </c>
    </row>
    <row r="9736" spans="1:4">
      <c r="A9736" s="268">
        <v>104407</v>
      </c>
      <c r="B9736" s="261" t="s">
        <v>10037</v>
      </c>
      <c r="C9736" s="268" t="s">
        <v>111</v>
      </c>
      <c r="D9736" s="283">
        <v>0</v>
      </c>
    </row>
    <row r="9737" spans="1:4">
      <c r="A9737" s="268">
        <v>104406</v>
      </c>
      <c r="B9737" s="261" t="s">
        <v>10038</v>
      </c>
      <c r="C9737" s="268" t="s">
        <v>111</v>
      </c>
      <c r="D9737" s="283">
        <v>0</v>
      </c>
    </row>
    <row r="9738" spans="1:4">
      <c r="A9738" s="268">
        <v>104452</v>
      </c>
      <c r="B9738" s="261" t="s">
        <v>10039</v>
      </c>
      <c r="C9738" s="268" t="s">
        <v>347</v>
      </c>
      <c r="D9738" s="283">
        <v>7.48</v>
      </c>
    </row>
    <row r="9739" spans="1:4">
      <c r="A9739" s="268">
        <v>104448</v>
      </c>
      <c r="B9739" s="261" t="s">
        <v>10040</v>
      </c>
      <c r="C9739" s="268" t="s">
        <v>347</v>
      </c>
      <c r="D9739" s="283">
        <v>8.02</v>
      </c>
    </row>
    <row r="9740" spans="1:4">
      <c r="A9740" s="268">
        <v>104449</v>
      </c>
      <c r="B9740" s="261" t="s">
        <v>10041</v>
      </c>
      <c r="C9740" s="268" t="s">
        <v>347</v>
      </c>
      <c r="D9740" s="283">
        <v>9.82</v>
      </c>
    </row>
    <row r="9741" spans="1:4">
      <c r="A9741" s="268">
        <v>104450</v>
      </c>
      <c r="B9741" s="261" t="s">
        <v>10042</v>
      </c>
      <c r="C9741" s="268" t="s">
        <v>347</v>
      </c>
      <c r="D9741" s="283">
        <v>11.72</v>
      </c>
    </row>
    <row r="9742" spans="1:4">
      <c r="A9742" s="268">
        <v>104445</v>
      </c>
      <c r="B9742" s="261" t="s">
        <v>10043</v>
      </c>
      <c r="C9742" s="268" t="s">
        <v>347</v>
      </c>
      <c r="D9742" s="283">
        <v>0</v>
      </c>
    </row>
    <row r="9743" spans="1:4">
      <c r="A9743" s="268">
        <v>104446</v>
      </c>
      <c r="B9743" s="261" t="s">
        <v>10044</v>
      </c>
      <c r="C9743" s="268" t="s">
        <v>347</v>
      </c>
      <c r="D9743" s="283">
        <v>0</v>
      </c>
    </row>
    <row r="9744" spans="1:4">
      <c r="A9744" s="268">
        <v>104447</v>
      </c>
      <c r="B9744" s="261" t="s">
        <v>10045</v>
      </c>
      <c r="C9744" s="268" t="s">
        <v>347</v>
      </c>
      <c r="D9744" s="283">
        <v>0</v>
      </c>
    </row>
    <row r="9745" spans="1:4">
      <c r="A9745" s="268">
        <v>101884</v>
      </c>
      <c r="B9745" s="261" t="s">
        <v>10046</v>
      </c>
      <c r="C9745" s="268" t="s">
        <v>111</v>
      </c>
      <c r="D9745" s="283">
        <v>11.5</v>
      </c>
    </row>
    <row r="9746" spans="1:4">
      <c r="A9746" s="268">
        <v>101886</v>
      </c>
      <c r="B9746" s="261" t="s">
        <v>10047</v>
      </c>
      <c r="C9746" s="268" t="s">
        <v>111</v>
      </c>
      <c r="D9746" s="283">
        <v>16.5</v>
      </c>
    </row>
    <row r="9747" spans="1:4">
      <c r="A9747" s="268">
        <v>101888</v>
      </c>
      <c r="B9747" s="261" t="s">
        <v>10048</v>
      </c>
      <c r="C9747" s="268" t="s">
        <v>111</v>
      </c>
      <c r="D9747" s="283">
        <v>26.3</v>
      </c>
    </row>
    <row r="9748" spans="1:4">
      <c r="A9748" s="268">
        <v>101938</v>
      </c>
      <c r="B9748" s="261" t="s">
        <v>10049</v>
      </c>
      <c r="C9748" s="268" t="s">
        <v>347</v>
      </c>
      <c r="D9748" s="283">
        <v>181.57</v>
      </c>
    </row>
    <row r="9749" spans="1:4">
      <c r="A9749" s="268">
        <v>101904</v>
      </c>
      <c r="B9749" s="261" t="s">
        <v>10050</v>
      </c>
      <c r="C9749" s="268" t="s">
        <v>347</v>
      </c>
      <c r="D9749" s="283">
        <v>1310.49</v>
      </c>
    </row>
    <row r="9750" spans="1:4">
      <c r="A9750" s="268">
        <v>101901</v>
      </c>
      <c r="B9750" s="261" t="s">
        <v>10051</v>
      </c>
      <c r="C9750" s="268" t="s">
        <v>347</v>
      </c>
      <c r="D9750" s="283">
        <v>137.54</v>
      </c>
    </row>
    <row r="9751" spans="1:4">
      <c r="A9751" s="268">
        <v>101902</v>
      </c>
      <c r="B9751" s="261" t="s">
        <v>10052</v>
      </c>
      <c r="C9751" s="268" t="s">
        <v>347</v>
      </c>
      <c r="D9751" s="283">
        <v>169.44</v>
      </c>
    </row>
    <row r="9752" spans="1:4">
      <c r="A9752" s="268">
        <v>101903</v>
      </c>
      <c r="B9752" s="261" t="s">
        <v>10053</v>
      </c>
      <c r="C9752" s="268" t="s">
        <v>347</v>
      </c>
      <c r="D9752" s="283">
        <v>351.59</v>
      </c>
    </row>
    <row r="9753" spans="1:4">
      <c r="A9753" s="268">
        <v>97414</v>
      </c>
      <c r="B9753" s="261" t="s">
        <v>10054</v>
      </c>
      <c r="C9753" s="268" t="s">
        <v>347</v>
      </c>
      <c r="D9753" s="283">
        <v>0</v>
      </c>
    </row>
    <row r="9754" spans="1:4">
      <c r="A9754" s="268">
        <v>97415</v>
      </c>
      <c r="B9754" s="261" t="s">
        <v>10055</v>
      </c>
      <c r="C9754" s="268" t="s">
        <v>347</v>
      </c>
      <c r="D9754" s="283">
        <v>0</v>
      </c>
    </row>
    <row r="9755" spans="1:4">
      <c r="A9755" s="268">
        <v>97416</v>
      </c>
      <c r="B9755" s="261" t="s">
        <v>10056</v>
      </c>
      <c r="C9755" s="268" t="s">
        <v>347</v>
      </c>
      <c r="D9755" s="283">
        <v>0</v>
      </c>
    </row>
    <row r="9756" spans="1:4">
      <c r="A9756" s="268">
        <v>97417</v>
      </c>
      <c r="B9756" s="261" t="s">
        <v>10057</v>
      </c>
      <c r="C9756" s="268" t="s">
        <v>347</v>
      </c>
      <c r="D9756" s="283">
        <v>0</v>
      </c>
    </row>
    <row r="9757" spans="1:4">
      <c r="A9757" s="268">
        <v>97418</v>
      </c>
      <c r="B9757" s="261" t="s">
        <v>10058</v>
      </c>
      <c r="C9757" s="268" t="s">
        <v>347</v>
      </c>
      <c r="D9757" s="283">
        <v>0</v>
      </c>
    </row>
    <row r="9758" spans="1:4">
      <c r="A9758" s="268">
        <v>97409</v>
      </c>
      <c r="B9758" s="261" t="s">
        <v>10059</v>
      </c>
      <c r="C9758" s="268" t="s">
        <v>347</v>
      </c>
      <c r="D9758" s="283">
        <v>0</v>
      </c>
    </row>
    <row r="9759" spans="1:4">
      <c r="A9759" s="268">
        <v>97410</v>
      </c>
      <c r="B9759" s="261" t="s">
        <v>10060</v>
      </c>
      <c r="C9759" s="268" t="s">
        <v>347</v>
      </c>
      <c r="D9759" s="283">
        <v>0</v>
      </c>
    </row>
    <row r="9760" spans="1:4">
      <c r="A9760" s="268">
        <v>97411</v>
      </c>
      <c r="B9760" s="261" t="s">
        <v>10061</v>
      </c>
      <c r="C9760" s="268" t="s">
        <v>347</v>
      </c>
      <c r="D9760" s="283">
        <v>0</v>
      </c>
    </row>
    <row r="9761" spans="1:4">
      <c r="A9761" s="268">
        <v>97412</v>
      </c>
      <c r="B9761" s="261" t="s">
        <v>10062</v>
      </c>
      <c r="C9761" s="268" t="s">
        <v>347</v>
      </c>
      <c r="D9761" s="283">
        <v>0</v>
      </c>
    </row>
    <row r="9762" spans="1:4">
      <c r="A9762" s="268">
        <v>97413</v>
      </c>
      <c r="B9762" s="261" t="s">
        <v>10063</v>
      </c>
      <c r="C9762" s="268" t="s">
        <v>347</v>
      </c>
      <c r="D9762" s="283">
        <v>0</v>
      </c>
    </row>
    <row r="9763" spans="1:4">
      <c r="A9763" s="268">
        <v>101900</v>
      </c>
      <c r="B9763" s="261" t="s">
        <v>10064</v>
      </c>
      <c r="C9763" s="268" t="s">
        <v>347</v>
      </c>
      <c r="D9763" s="283">
        <v>5062.95</v>
      </c>
    </row>
    <row r="9764" spans="1:4">
      <c r="A9764" s="268">
        <v>106030</v>
      </c>
      <c r="B9764" s="261" t="s">
        <v>10065</v>
      </c>
      <c r="C9764" s="268" t="s">
        <v>347</v>
      </c>
      <c r="D9764" s="283">
        <v>191.48</v>
      </c>
    </row>
    <row r="9765" spans="1:4">
      <c r="A9765" s="268">
        <v>93660</v>
      </c>
      <c r="B9765" s="261" t="s">
        <v>10066</v>
      </c>
      <c r="C9765" s="268" t="s">
        <v>347</v>
      </c>
      <c r="D9765" s="283">
        <v>63.56</v>
      </c>
    </row>
    <row r="9766" spans="1:4">
      <c r="A9766" s="268">
        <v>93661</v>
      </c>
      <c r="B9766" s="261" t="s">
        <v>10067</v>
      </c>
      <c r="C9766" s="268" t="s">
        <v>347</v>
      </c>
      <c r="D9766" s="283">
        <v>63.56</v>
      </c>
    </row>
    <row r="9767" spans="1:4">
      <c r="A9767" s="268">
        <v>93662</v>
      </c>
      <c r="B9767" s="261" t="s">
        <v>10068</v>
      </c>
      <c r="C9767" s="268" t="s">
        <v>347</v>
      </c>
      <c r="D9767" s="283">
        <v>65.44</v>
      </c>
    </row>
    <row r="9768" spans="1:4">
      <c r="A9768" s="268">
        <v>93663</v>
      </c>
      <c r="B9768" s="261" t="s">
        <v>10069</v>
      </c>
      <c r="C9768" s="268" t="s">
        <v>347</v>
      </c>
      <c r="D9768" s="283">
        <v>67.27</v>
      </c>
    </row>
    <row r="9769" spans="1:4">
      <c r="A9769" s="268">
        <v>93664</v>
      </c>
      <c r="B9769" s="261" t="s">
        <v>10070</v>
      </c>
      <c r="C9769" s="268" t="s">
        <v>347</v>
      </c>
      <c r="D9769" s="283">
        <v>70.27</v>
      </c>
    </row>
    <row r="9770" spans="1:4">
      <c r="A9770" s="268">
        <v>93665</v>
      </c>
      <c r="B9770" s="261" t="s">
        <v>10071</v>
      </c>
      <c r="C9770" s="268" t="s">
        <v>347</v>
      </c>
      <c r="D9770" s="283">
        <v>73.94</v>
      </c>
    </row>
    <row r="9771" spans="1:4">
      <c r="A9771" s="268">
        <v>93666</v>
      </c>
      <c r="B9771" s="261" t="s">
        <v>10072</v>
      </c>
      <c r="C9771" s="268" t="s">
        <v>347</v>
      </c>
      <c r="D9771" s="283">
        <v>79.91</v>
      </c>
    </row>
    <row r="9772" spans="1:4">
      <c r="A9772" s="268">
        <v>93674</v>
      </c>
      <c r="B9772" s="261" t="s">
        <v>10073</v>
      </c>
      <c r="C9772" s="268" t="s">
        <v>347</v>
      </c>
      <c r="D9772" s="283">
        <v>164.29</v>
      </c>
    </row>
    <row r="9773" spans="1:4">
      <c r="A9773" s="268">
        <v>93675</v>
      </c>
      <c r="B9773" s="261" t="s">
        <v>10074</v>
      </c>
      <c r="C9773" s="268" t="s">
        <v>347</v>
      </c>
      <c r="D9773" s="283">
        <v>174.59</v>
      </c>
    </row>
    <row r="9774" spans="1:4">
      <c r="A9774" s="268">
        <v>101892</v>
      </c>
      <c r="B9774" s="261" t="s">
        <v>10075</v>
      </c>
      <c r="C9774" s="268" t="s">
        <v>347</v>
      </c>
      <c r="D9774" s="283">
        <v>79.7</v>
      </c>
    </row>
    <row r="9775" spans="1:4">
      <c r="A9775" s="268">
        <v>93653</v>
      </c>
      <c r="B9775" s="261" t="s">
        <v>10076</v>
      </c>
      <c r="C9775" s="268" t="s">
        <v>347</v>
      </c>
      <c r="D9775" s="283">
        <v>13.04</v>
      </c>
    </row>
    <row r="9776" spans="1:4">
      <c r="A9776" s="268">
        <v>93654</v>
      </c>
      <c r="B9776" s="261" t="s">
        <v>10077</v>
      </c>
      <c r="C9776" s="268" t="s">
        <v>347</v>
      </c>
      <c r="D9776" s="283">
        <v>13.04</v>
      </c>
    </row>
    <row r="9777" spans="1:4">
      <c r="A9777" s="268">
        <v>93655</v>
      </c>
      <c r="B9777" s="261" t="s">
        <v>10078</v>
      </c>
      <c r="C9777" s="268" t="s">
        <v>347</v>
      </c>
      <c r="D9777" s="283">
        <v>13.98</v>
      </c>
    </row>
    <row r="9778" spans="1:4">
      <c r="A9778" s="268">
        <v>93656</v>
      </c>
      <c r="B9778" s="261" t="s">
        <v>10079</v>
      </c>
      <c r="C9778" s="268" t="s">
        <v>347</v>
      </c>
      <c r="D9778" s="283">
        <v>14.89</v>
      </c>
    </row>
    <row r="9779" spans="1:4">
      <c r="A9779" s="268">
        <v>93657</v>
      </c>
      <c r="B9779" s="261" t="s">
        <v>10080</v>
      </c>
      <c r="C9779" s="268" t="s">
        <v>347</v>
      </c>
      <c r="D9779" s="283">
        <v>16.440000000000001</v>
      </c>
    </row>
    <row r="9780" spans="1:4">
      <c r="A9780" s="268">
        <v>93658</v>
      </c>
      <c r="B9780" s="261" t="s">
        <v>10081</v>
      </c>
      <c r="C9780" s="268" t="s">
        <v>347</v>
      </c>
      <c r="D9780" s="283">
        <v>23.52</v>
      </c>
    </row>
    <row r="9781" spans="1:4">
      <c r="A9781" s="268">
        <v>93659</v>
      </c>
      <c r="B9781" s="261" t="s">
        <v>10082</v>
      </c>
      <c r="C9781" s="268" t="s">
        <v>347</v>
      </c>
      <c r="D9781" s="283">
        <v>26.5</v>
      </c>
    </row>
    <row r="9782" spans="1:4">
      <c r="A9782" s="268">
        <v>101890</v>
      </c>
      <c r="B9782" s="261" t="s">
        <v>10083</v>
      </c>
      <c r="C9782" s="268" t="s">
        <v>347</v>
      </c>
      <c r="D9782" s="283">
        <v>16.95</v>
      </c>
    </row>
    <row r="9783" spans="1:4">
      <c r="A9783" s="268">
        <v>101891</v>
      </c>
      <c r="B9783" s="261" t="s">
        <v>10084</v>
      </c>
      <c r="C9783" s="268" t="s">
        <v>347</v>
      </c>
      <c r="D9783" s="283">
        <v>30.45</v>
      </c>
    </row>
    <row r="9784" spans="1:4">
      <c r="A9784" s="268">
        <v>101895</v>
      </c>
      <c r="B9784" s="261" t="s">
        <v>10085</v>
      </c>
      <c r="C9784" s="268" t="s">
        <v>347</v>
      </c>
      <c r="D9784" s="283">
        <v>467.77</v>
      </c>
    </row>
    <row r="9785" spans="1:4">
      <c r="A9785" s="268">
        <v>101896</v>
      </c>
      <c r="B9785" s="261" t="s">
        <v>10086</v>
      </c>
      <c r="C9785" s="268" t="s">
        <v>347</v>
      </c>
      <c r="D9785" s="283">
        <v>705.31</v>
      </c>
    </row>
    <row r="9786" spans="1:4">
      <c r="A9786" s="268">
        <v>101897</v>
      </c>
      <c r="B9786" s="261" t="s">
        <v>10087</v>
      </c>
      <c r="C9786" s="268" t="s">
        <v>347</v>
      </c>
      <c r="D9786" s="283">
        <v>1129.83</v>
      </c>
    </row>
    <row r="9787" spans="1:4">
      <c r="A9787" s="268">
        <v>101898</v>
      </c>
      <c r="B9787" s="261" t="s">
        <v>10088</v>
      </c>
      <c r="C9787" s="268" t="s">
        <v>347</v>
      </c>
      <c r="D9787" s="283">
        <v>1512.87</v>
      </c>
    </row>
    <row r="9788" spans="1:4">
      <c r="A9788" s="268">
        <v>101899</v>
      </c>
      <c r="B9788" s="261" t="s">
        <v>10089</v>
      </c>
      <c r="C9788" s="268" t="s">
        <v>347</v>
      </c>
      <c r="D9788" s="283">
        <v>2423.98</v>
      </c>
    </row>
    <row r="9789" spans="1:4">
      <c r="A9789" s="268">
        <v>93676</v>
      </c>
      <c r="B9789" s="261" t="s">
        <v>10090</v>
      </c>
      <c r="C9789" s="268" t="s">
        <v>347</v>
      </c>
      <c r="D9789" s="283">
        <v>195.57</v>
      </c>
    </row>
    <row r="9790" spans="1:4">
      <c r="A9790" s="268">
        <v>97711</v>
      </c>
      <c r="B9790" s="261" t="s">
        <v>10091</v>
      </c>
      <c r="C9790" s="268" t="s">
        <v>347</v>
      </c>
      <c r="D9790" s="283">
        <v>210.82</v>
      </c>
    </row>
    <row r="9791" spans="1:4">
      <c r="A9791" s="268">
        <v>106020</v>
      </c>
      <c r="B9791" s="261" t="s">
        <v>10092</v>
      </c>
      <c r="C9791" s="268" t="s">
        <v>347</v>
      </c>
      <c r="D9791" s="283">
        <v>119.07</v>
      </c>
    </row>
    <row r="9792" spans="1:4">
      <c r="A9792" s="268">
        <v>106031</v>
      </c>
      <c r="B9792" s="261" t="s">
        <v>10093</v>
      </c>
      <c r="C9792" s="268" t="s">
        <v>347</v>
      </c>
      <c r="D9792" s="283">
        <v>0</v>
      </c>
    </row>
    <row r="9793" spans="1:4">
      <c r="A9793" s="268">
        <v>93667</v>
      </c>
      <c r="B9793" s="261" t="s">
        <v>10094</v>
      </c>
      <c r="C9793" s="268" t="s">
        <v>347</v>
      </c>
      <c r="D9793" s="283">
        <v>79.53</v>
      </c>
    </row>
    <row r="9794" spans="1:4">
      <c r="A9794" s="268">
        <v>93668</v>
      </c>
      <c r="B9794" s="261" t="s">
        <v>10095</v>
      </c>
      <c r="C9794" s="268" t="s">
        <v>347</v>
      </c>
      <c r="D9794" s="283">
        <v>79.53</v>
      </c>
    </row>
    <row r="9795" spans="1:4">
      <c r="A9795" s="268">
        <v>93669</v>
      </c>
      <c r="B9795" s="261" t="s">
        <v>10096</v>
      </c>
      <c r="C9795" s="268" t="s">
        <v>347</v>
      </c>
      <c r="D9795" s="283">
        <v>82.37</v>
      </c>
    </row>
    <row r="9796" spans="1:4">
      <c r="A9796" s="268">
        <v>93670</v>
      </c>
      <c r="B9796" s="261" t="s">
        <v>10097</v>
      </c>
      <c r="C9796" s="268" t="s">
        <v>347</v>
      </c>
      <c r="D9796" s="283">
        <v>85.09</v>
      </c>
    </row>
    <row r="9797" spans="1:4">
      <c r="A9797" s="268">
        <v>93671</v>
      </c>
      <c r="B9797" s="261" t="s">
        <v>10098</v>
      </c>
      <c r="C9797" s="268" t="s">
        <v>347</v>
      </c>
      <c r="D9797" s="283">
        <v>89.6</v>
      </c>
    </row>
    <row r="9798" spans="1:4">
      <c r="A9798" s="268">
        <v>93672</v>
      </c>
      <c r="B9798" s="261" t="s">
        <v>10099</v>
      </c>
      <c r="C9798" s="268" t="s">
        <v>347</v>
      </c>
      <c r="D9798" s="283">
        <v>96.43</v>
      </c>
    </row>
    <row r="9799" spans="1:4">
      <c r="A9799" s="268">
        <v>93673</v>
      </c>
      <c r="B9799" s="261" t="s">
        <v>10100</v>
      </c>
      <c r="C9799" s="268" t="s">
        <v>347</v>
      </c>
      <c r="D9799" s="283">
        <v>105.37</v>
      </c>
    </row>
    <row r="9800" spans="1:4">
      <c r="A9800" s="268">
        <v>101893</v>
      </c>
      <c r="B9800" s="261" t="s">
        <v>10101</v>
      </c>
      <c r="C9800" s="268" t="s">
        <v>347</v>
      </c>
      <c r="D9800" s="283">
        <v>101.86</v>
      </c>
    </row>
    <row r="9801" spans="1:4">
      <c r="A9801" s="268">
        <v>101894</v>
      </c>
      <c r="B9801" s="261" t="s">
        <v>10102</v>
      </c>
      <c r="C9801" s="268" t="s">
        <v>347</v>
      </c>
      <c r="D9801" s="283">
        <v>170.92</v>
      </c>
    </row>
    <row r="9802" spans="1:4">
      <c r="A9802" s="268">
        <v>106027</v>
      </c>
      <c r="B9802" s="261" t="s">
        <v>10103</v>
      </c>
      <c r="C9802" s="268" t="s">
        <v>347</v>
      </c>
      <c r="D9802" s="283">
        <v>83.89</v>
      </c>
    </row>
    <row r="9803" spans="1:4">
      <c r="A9803" s="268">
        <v>106028</v>
      </c>
      <c r="B9803" s="261" t="s">
        <v>10104</v>
      </c>
      <c r="C9803" s="268" t="s">
        <v>347</v>
      </c>
      <c r="D9803" s="283">
        <v>0</v>
      </c>
    </row>
    <row r="9804" spans="1:4">
      <c r="A9804" s="268">
        <v>106029</v>
      </c>
      <c r="B9804" s="261" t="s">
        <v>10105</v>
      </c>
      <c r="C9804" s="268" t="s">
        <v>347</v>
      </c>
      <c r="D9804" s="283">
        <v>0</v>
      </c>
    </row>
    <row r="9805" spans="1:4">
      <c r="A9805" s="268">
        <v>97421</v>
      </c>
      <c r="B9805" s="261" t="s">
        <v>10106</v>
      </c>
      <c r="C9805" s="268" t="s">
        <v>347</v>
      </c>
      <c r="D9805" s="283">
        <v>0</v>
      </c>
    </row>
    <row r="9806" spans="1:4">
      <c r="A9806" s="268">
        <v>97373</v>
      </c>
      <c r="B9806" s="261" t="s">
        <v>10107</v>
      </c>
      <c r="C9806" s="268" t="s">
        <v>111</v>
      </c>
      <c r="D9806" s="283">
        <v>0</v>
      </c>
    </row>
    <row r="9807" spans="1:4">
      <c r="A9807" s="268">
        <v>97374</v>
      </c>
      <c r="B9807" s="261" t="s">
        <v>10108</v>
      </c>
      <c r="C9807" s="268" t="s">
        <v>111</v>
      </c>
      <c r="D9807" s="283">
        <v>0</v>
      </c>
    </row>
    <row r="9808" spans="1:4">
      <c r="A9808" s="268">
        <v>97375</v>
      </c>
      <c r="B9808" s="261" t="s">
        <v>10109</v>
      </c>
      <c r="C9808" s="268" t="s">
        <v>111</v>
      </c>
      <c r="D9808" s="283">
        <v>0</v>
      </c>
    </row>
    <row r="9809" spans="1:4">
      <c r="A9809" s="268">
        <v>97376</v>
      </c>
      <c r="B9809" s="261" t="s">
        <v>10110</v>
      </c>
      <c r="C9809" s="268" t="s">
        <v>111</v>
      </c>
      <c r="D9809" s="283">
        <v>0</v>
      </c>
    </row>
    <row r="9810" spans="1:4">
      <c r="A9810" s="268">
        <v>97377</v>
      </c>
      <c r="B9810" s="261" t="s">
        <v>10111</v>
      </c>
      <c r="C9810" s="268" t="s">
        <v>111</v>
      </c>
      <c r="D9810" s="283">
        <v>0</v>
      </c>
    </row>
    <row r="9811" spans="1:4">
      <c r="A9811" s="268">
        <v>97368</v>
      </c>
      <c r="B9811" s="261" t="s">
        <v>10112</v>
      </c>
      <c r="C9811" s="268" t="s">
        <v>111</v>
      </c>
      <c r="D9811" s="283">
        <v>0</v>
      </c>
    </row>
    <row r="9812" spans="1:4">
      <c r="A9812" s="268">
        <v>97369</v>
      </c>
      <c r="B9812" s="261" t="s">
        <v>10113</v>
      </c>
      <c r="C9812" s="268" t="s">
        <v>111</v>
      </c>
      <c r="D9812" s="283">
        <v>0</v>
      </c>
    </row>
    <row r="9813" spans="1:4">
      <c r="A9813" s="268">
        <v>97370</v>
      </c>
      <c r="B9813" s="261" t="s">
        <v>10114</v>
      </c>
      <c r="C9813" s="268" t="s">
        <v>111</v>
      </c>
      <c r="D9813" s="283">
        <v>0</v>
      </c>
    </row>
    <row r="9814" spans="1:4">
      <c r="A9814" s="268">
        <v>97371</v>
      </c>
      <c r="B9814" s="261" t="s">
        <v>10115</v>
      </c>
      <c r="C9814" s="268" t="s">
        <v>111</v>
      </c>
      <c r="D9814" s="283">
        <v>0</v>
      </c>
    </row>
    <row r="9815" spans="1:4">
      <c r="A9815" s="268">
        <v>97372</v>
      </c>
      <c r="B9815" s="261" t="s">
        <v>10116</v>
      </c>
      <c r="C9815" s="268" t="s">
        <v>111</v>
      </c>
      <c r="D9815" s="283">
        <v>0</v>
      </c>
    </row>
    <row r="9816" spans="1:4">
      <c r="A9816" s="268">
        <v>101875</v>
      </c>
      <c r="B9816" s="261" t="s">
        <v>10117</v>
      </c>
      <c r="C9816" s="268" t="s">
        <v>347</v>
      </c>
      <c r="D9816" s="283">
        <v>391.18</v>
      </c>
    </row>
    <row r="9817" spans="1:4">
      <c r="A9817" s="268">
        <v>101883</v>
      </c>
      <c r="B9817" s="261" t="s">
        <v>10118</v>
      </c>
      <c r="C9817" s="268" t="s">
        <v>347</v>
      </c>
      <c r="D9817" s="283">
        <v>525.49</v>
      </c>
    </row>
    <row r="9818" spans="1:4">
      <c r="A9818" s="268">
        <v>101879</v>
      </c>
      <c r="B9818" s="261" t="s">
        <v>10119</v>
      </c>
      <c r="C9818" s="268" t="s">
        <v>347</v>
      </c>
      <c r="D9818" s="283">
        <v>548.26</v>
      </c>
    </row>
    <row r="9819" spans="1:4">
      <c r="A9819" s="268">
        <v>106021</v>
      </c>
      <c r="B9819" s="261" t="s">
        <v>10120</v>
      </c>
      <c r="C9819" s="268" t="s">
        <v>347</v>
      </c>
      <c r="D9819" s="283">
        <v>0</v>
      </c>
    </row>
    <row r="9820" spans="1:4">
      <c r="A9820" s="268">
        <v>101880</v>
      </c>
      <c r="B9820" s="261" t="s">
        <v>10121</v>
      </c>
      <c r="C9820" s="268" t="s">
        <v>347</v>
      </c>
      <c r="D9820" s="283">
        <v>638.28</v>
      </c>
    </row>
    <row r="9821" spans="1:4">
      <c r="A9821" s="268">
        <v>101882</v>
      </c>
      <c r="B9821" s="261" t="s">
        <v>10122</v>
      </c>
      <c r="C9821" s="268" t="s">
        <v>347</v>
      </c>
      <c r="D9821" s="283">
        <v>1210.03</v>
      </c>
    </row>
    <row r="9822" spans="1:4">
      <c r="A9822" s="268">
        <v>106022</v>
      </c>
      <c r="B9822" s="261" t="s">
        <v>10123</v>
      </c>
      <c r="C9822" s="268" t="s">
        <v>347</v>
      </c>
      <c r="D9822" s="283">
        <v>0</v>
      </c>
    </row>
    <row r="9823" spans="1:4">
      <c r="A9823" s="268">
        <v>101881</v>
      </c>
      <c r="B9823" s="261" t="s">
        <v>10124</v>
      </c>
      <c r="C9823" s="268" t="s">
        <v>347</v>
      </c>
      <c r="D9823" s="283">
        <v>879.32</v>
      </c>
    </row>
    <row r="9824" spans="1:4">
      <c r="A9824" s="268">
        <v>106023</v>
      </c>
      <c r="B9824" s="261" t="s">
        <v>10125</v>
      </c>
      <c r="C9824" s="268" t="s">
        <v>347</v>
      </c>
      <c r="D9824" s="283">
        <v>0</v>
      </c>
    </row>
    <row r="9825" spans="1:4">
      <c r="A9825" s="268">
        <v>101878</v>
      </c>
      <c r="B9825" s="261" t="s">
        <v>10126</v>
      </c>
      <c r="C9825" s="268" t="s">
        <v>347</v>
      </c>
      <c r="D9825" s="283">
        <v>411.71</v>
      </c>
    </row>
    <row r="9826" spans="1:4">
      <c r="A9826" s="268">
        <v>106024</v>
      </c>
      <c r="B9826" s="261" t="s">
        <v>10127</v>
      </c>
      <c r="C9826" s="268" t="s">
        <v>347</v>
      </c>
      <c r="D9826" s="283">
        <v>0</v>
      </c>
    </row>
    <row r="9827" spans="1:4">
      <c r="A9827" s="268">
        <v>106025</v>
      </c>
      <c r="B9827" s="261" t="s">
        <v>10128</v>
      </c>
      <c r="C9827" s="268" t="s">
        <v>347</v>
      </c>
      <c r="D9827" s="283">
        <v>0</v>
      </c>
    </row>
    <row r="9828" spans="1:4">
      <c r="A9828" s="268">
        <v>106026</v>
      </c>
      <c r="B9828" s="261" t="s">
        <v>10129</v>
      </c>
      <c r="C9828" s="268" t="s">
        <v>347</v>
      </c>
      <c r="D9828" s="283">
        <v>0</v>
      </c>
    </row>
    <row r="9829" spans="1:4">
      <c r="A9829" s="268">
        <v>101877</v>
      </c>
      <c r="B9829" s="261" t="s">
        <v>10130</v>
      </c>
      <c r="C9829" s="268" t="s">
        <v>347</v>
      </c>
      <c r="D9829" s="283">
        <v>95.19</v>
      </c>
    </row>
    <row r="9830" spans="1:4">
      <c r="A9830" s="268">
        <v>101876</v>
      </c>
      <c r="B9830" s="261" t="s">
        <v>10131</v>
      </c>
      <c r="C9830" s="268" t="s">
        <v>347</v>
      </c>
      <c r="D9830" s="283">
        <v>134.38</v>
      </c>
    </row>
    <row r="9831" spans="1:4">
      <c r="A9831" s="268">
        <v>101873</v>
      </c>
      <c r="B9831" s="261" t="s">
        <v>10132</v>
      </c>
      <c r="C9831" s="268" t="s">
        <v>347</v>
      </c>
      <c r="D9831" s="283">
        <v>0</v>
      </c>
    </row>
    <row r="9832" spans="1:4">
      <c r="A9832" s="268">
        <v>101874</v>
      </c>
      <c r="B9832" s="261" t="s">
        <v>10133</v>
      </c>
      <c r="C9832" s="268" t="s">
        <v>347</v>
      </c>
      <c r="D9832" s="283">
        <v>0</v>
      </c>
    </row>
    <row r="9833" spans="1:4">
      <c r="A9833" s="268">
        <v>101871</v>
      </c>
      <c r="B9833" s="261" t="s">
        <v>10134</v>
      </c>
      <c r="C9833" s="268" t="s">
        <v>347</v>
      </c>
      <c r="D9833" s="283">
        <v>0</v>
      </c>
    </row>
    <row r="9834" spans="1:4">
      <c r="A9834" s="268">
        <v>101872</v>
      </c>
      <c r="B9834" s="261" t="s">
        <v>10135</v>
      </c>
      <c r="C9834" s="268" t="s">
        <v>347</v>
      </c>
      <c r="D9834" s="283">
        <v>0</v>
      </c>
    </row>
    <row r="9835" spans="1:4">
      <c r="A9835" s="268">
        <v>97360</v>
      </c>
      <c r="B9835" s="261" t="s">
        <v>10136</v>
      </c>
      <c r="C9835" s="268" t="s">
        <v>347</v>
      </c>
      <c r="D9835" s="283">
        <v>9480.59</v>
      </c>
    </row>
    <row r="9836" spans="1:4">
      <c r="A9836" s="268">
        <v>97361</v>
      </c>
      <c r="B9836" s="261" t="s">
        <v>10137</v>
      </c>
      <c r="C9836" s="268" t="s">
        <v>347</v>
      </c>
      <c r="D9836" s="283">
        <v>12640.79</v>
      </c>
    </row>
    <row r="9837" spans="1:4">
      <c r="A9837" s="268">
        <v>97359</v>
      </c>
      <c r="B9837" s="261" t="s">
        <v>10138</v>
      </c>
      <c r="C9837" s="268" t="s">
        <v>347</v>
      </c>
      <c r="D9837" s="283">
        <v>4904.4399999999996</v>
      </c>
    </row>
    <row r="9838" spans="1:4">
      <c r="A9838" s="268">
        <v>101946</v>
      </c>
      <c r="B9838" s="261" t="s">
        <v>10139</v>
      </c>
      <c r="C9838" s="268" t="s">
        <v>347</v>
      </c>
      <c r="D9838" s="283">
        <v>143.93</v>
      </c>
    </row>
    <row r="9839" spans="1:4">
      <c r="A9839" s="268">
        <v>97362</v>
      </c>
      <c r="B9839" s="261" t="s">
        <v>10140</v>
      </c>
      <c r="C9839" s="268" t="s">
        <v>347</v>
      </c>
      <c r="D9839" s="283">
        <v>1545.57</v>
      </c>
    </row>
    <row r="9840" spans="1:4">
      <c r="A9840" s="268">
        <v>101553</v>
      </c>
      <c r="B9840" s="261" t="s">
        <v>10141</v>
      </c>
      <c r="C9840" s="268" t="s">
        <v>347</v>
      </c>
      <c r="D9840" s="283">
        <v>14.31</v>
      </c>
    </row>
    <row r="9841" spans="1:4">
      <c r="A9841" s="268">
        <v>101554</v>
      </c>
      <c r="B9841" s="261" t="s">
        <v>10142</v>
      </c>
      <c r="C9841" s="268" t="s">
        <v>347</v>
      </c>
      <c r="D9841" s="283">
        <v>10.51</v>
      </c>
    </row>
    <row r="9842" spans="1:4">
      <c r="A9842" s="268">
        <v>101555</v>
      </c>
      <c r="B9842" s="261" t="s">
        <v>10143</v>
      </c>
      <c r="C9842" s="268" t="s">
        <v>347</v>
      </c>
      <c r="D9842" s="283">
        <v>7.05</v>
      </c>
    </row>
    <row r="9843" spans="1:4">
      <c r="A9843" s="268">
        <v>101556</v>
      </c>
      <c r="B9843" s="261" t="s">
        <v>10144</v>
      </c>
      <c r="C9843" s="268" t="s">
        <v>347</v>
      </c>
      <c r="D9843" s="283">
        <v>6.5</v>
      </c>
    </row>
    <row r="9844" spans="1:4">
      <c r="A9844" s="268">
        <v>101537</v>
      </c>
      <c r="B9844" s="261" t="s">
        <v>10145</v>
      </c>
      <c r="C9844" s="268" t="s">
        <v>347</v>
      </c>
      <c r="D9844" s="283">
        <v>116.5</v>
      </c>
    </row>
    <row r="9845" spans="1:4">
      <c r="A9845" s="268">
        <v>101538</v>
      </c>
      <c r="B9845" s="261" t="s">
        <v>10146</v>
      </c>
      <c r="C9845" s="268" t="s">
        <v>347</v>
      </c>
      <c r="D9845" s="283">
        <v>41.83</v>
      </c>
    </row>
    <row r="9846" spans="1:4">
      <c r="A9846" s="268">
        <v>101542</v>
      </c>
      <c r="B9846" s="261" t="s">
        <v>10147</v>
      </c>
      <c r="C9846" s="268" t="s">
        <v>347</v>
      </c>
      <c r="D9846" s="283">
        <v>32.130000000000003</v>
      </c>
    </row>
    <row r="9847" spans="1:4">
      <c r="A9847" s="268">
        <v>101539</v>
      </c>
      <c r="B9847" s="261" t="s">
        <v>10148</v>
      </c>
      <c r="C9847" s="268" t="s">
        <v>347</v>
      </c>
      <c r="D9847" s="283">
        <v>70.31</v>
      </c>
    </row>
    <row r="9848" spans="1:4">
      <c r="A9848" s="268">
        <v>101543</v>
      </c>
      <c r="B9848" s="261" t="s">
        <v>10149</v>
      </c>
      <c r="C9848" s="268" t="s">
        <v>347</v>
      </c>
      <c r="D9848" s="283">
        <v>57.79</v>
      </c>
    </row>
    <row r="9849" spans="1:4">
      <c r="A9849" s="268">
        <v>101540</v>
      </c>
      <c r="B9849" s="261" t="s">
        <v>10150</v>
      </c>
      <c r="C9849" s="268" t="s">
        <v>347</v>
      </c>
      <c r="D9849" s="283">
        <v>117.37</v>
      </c>
    </row>
    <row r="9850" spans="1:4">
      <c r="A9850" s="268">
        <v>101544</v>
      </c>
      <c r="B9850" s="261" t="s">
        <v>10151</v>
      </c>
      <c r="C9850" s="268" t="s">
        <v>347</v>
      </c>
      <c r="D9850" s="283">
        <v>91.86</v>
      </c>
    </row>
    <row r="9851" spans="1:4">
      <c r="A9851" s="268">
        <v>101541</v>
      </c>
      <c r="B9851" s="261" t="s">
        <v>10152</v>
      </c>
      <c r="C9851" s="268" t="s">
        <v>347</v>
      </c>
      <c r="D9851" s="283">
        <v>153.35</v>
      </c>
    </row>
    <row r="9852" spans="1:4">
      <c r="A9852" s="268">
        <v>101545</v>
      </c>
      <c r="B9852" s="261" t="s">
        <v>10153</v>
      </c>
      <c r="C9852" s="268" t="s">
        <v>347</v>
      </c>
      <c r="D9852" s="283">
        <v>132.22999999999999</v>
      </c>
    </row>
    <row r="9853" spans="1:4">
      <c r="A9853" s="268">
        <v>106502</v>
      </c>
      <c r="B9853" s="261" t="s">
        <v>10154</v>
      </c>
      <c r="C9853" s="268" t="s">
        <v>111</v>
      </c>
      <c r="D9853" s="283">
        <v>12.01</v>
      </c>
    </row>
    <row r="9854" spans="1:4">
      <c r="A9854" s="268">
        <v>106503</v>
      </c>
      <c r="B9854" s="261" t="s">
        <v>10155</v>
      </c>
      <c r="C9854" s="268" t="s">
        <v>111</v>
      </c>
      <c r="D9854" s="283">
        <v>7.56</v>
      </c>
    </row>
    <row r="9855" spans="1:4">
      <c r="A9855" s="268">
        <v>106504</v>
      </c>
      <c r="B9855" s="261" t="s">
        <v>10156</v>
      </c>
      <c r="C9855" s="268" t="s">
        <v>111</v>
      </c>
      <c r="D9855" s="283">
        <v>15.14</v>
      </c>
    </row>
    <row r="9856" spans="1:4">
      <c r="A9856" s="268">
        <v>106505</v>
      </c>
      <c r="B9856" s="261" t="s">
        <v>10157</v>
      </c>
      <c r="C9856" s="268" t="s">
        <v>111</v>
      </c>
      <c r="D9856" s="283">
        <v>4.88</v>
      </c>
    </row>
    <row r="9857" spans="1:4">
      <c r="A9857" s="268">
        <v>106526</v>
      </c>
      <c r="B9857" s="261" t="s">
        <v>10158</v>
      </c>
      <c r="C9857" s="268" t="s">
        <v>111</v>
      </c>
      <c r="D9857" s="283">
        <v>0</v>
      </c>
    </row>
    <row r="9858" spans="1:4">
      <c r="A9858" s="268">
        <v>106506</v>
      </c>
      <c r="B9858" s="261" t="s">
        <v>10159</v>
      </c>
      <c r="C9858" s="268" t="s">
        <v>111</v>
      </c>
      <c r="D9858" s="283">
        <v>9.19</v>
      </c>
    </row>
    <row r="9859" spans="1:4">
      <c r="A9859" s="268">
        <v>106507</v>
      </c>
      <c r="B9859" s="261" t="s">
        <v>10160</v>
      </c>
      <c r="C9859" s="268" t="s">
        <v>111</v>
      </c>
      <c r="D9859" s="283">
        <v>5.89</v>
      </c>
    </row>
    <row r="9860" spans="1:4">
      <c r="A9860" s="268">
        <v>106508</v>
      </c>
      <c r="B9860" s="261" t="s">
        <v>10161</v>
      </c>
      <c r="C9860" s="268" t="s">
        <v>111</v>
      </c>
      <c r="D9860" s="283">
        <v>11.61</v>
      </c>
    </row>
    <row r="9861" spans="1:4">
      <c r="A9861" s="268">
        <v>106509</v>
      </c>
      <c r="B9861" s="261" t="s">
        <v>10162</v>
      </c>
      <c r="C9861" s="268" t="s">
        <v>111</v>
      </c>
      <c r="D9861" s="283">
        <v>3.8</v>
      </c>
    </row>
    <row r="9862" spans="1:4">
      <c r="A9862" s="268">
        <v>106527</v>
      </c>
      <c r="B9862" s="261" t="s">
        <v>10163</v>
      </c>
      <c r="C9862" s="268" t="s">
        <v>111</v>
      </c>
      <c r="D9862" s="283">
        <v>0</v>
      </c>
    </row>
    <row r="9863" spans="1:4">
      <c r="A9863" s="268">
        <v>106499</v>
      </c>
      <c r="B9863" s="261" t="s">
        <v>10164</v>
      </c>
      <c r="C9863" s="268" t="s">
        <v>111</v>
      </c>
      <c r="D9863" s="283">
        <v>0</v>
      </c>
    </row>
    <row r="9864" spans="1:4">
      <c r="A9864" s="268">
        <v>106500</v>
      </c>
      <c r="B9864" s="261" t="s">
        <v>10165</v>
      </c>
      <c r="C9864" s="268" t="s">
        <v>111</v>
      </c>
      <c r="D9864" s="283">
        <v>0</v>
      </c>
    </row>
    <row r="9865" spans="1:4">
      <c r="A9865" s="268">
        <v>106501</v>
      </c>
      <c r="B9865" s="261" t="s">
        <v>10166</v>
      </c>
      <c r="C9865" s="268" t="s">
        <v>111</v>
      </c>
      <c r="D9865" s="283">
        <v>0</v>
      </c>
    </row>
    <row r="9866" spans="1:4">
      <c r="A9866" s="268">
        <v>101560</v>
      </c>
      <c r="B9866" s="261" t="s">
        <v>10167</v>
      </c>
      <c r="C9866" s="268" t="s">
        <v>111</v>
      </c>
      <c r="D9866" s="283">
        <v>10.94</v>
      </c>
    </row>
    <row r="9867" spans="1:4">
      <c r="A9867" s="268">
        <v>101568</v>
      </c>
      <c r="B9867" s="261" t="s">
        <v>10168</v>
      </c>
      <c r="C9867" s="268" t="s">
        <v>111</v>
      </c>
      <c r="D9867" s="283">
        <v>133.31</v>
      </c>
    </row>
    <row r="9868" spans="1:4">
      <c r="A9868" s="268">
        <v>101561</v>
      </c>
      <c r="B9868" s="261" t="s">
        <v>10169</v>
      </c>
      <c r="C9868" s="268" t="s">
        <v>111</v>
      </c>
      <c r="D9868" s="283">
        <v>17.38</v>
      </c>
    </row>
    <row r="9869" spans="1:4">
      <c r="A9869" s="268">
        <v>101562</v>
      </c>
      <c r="B9869" s="261" t="s">
        <v>10170</v>
      </c>
      <c r="C9869" s="268" t="s">
        <v>111</v>
      </c>
      <c r="D9869" s="283">
        <v>26.92</v>
      </c>
    </row>
    <row r="9870" spans="1:4">
      <c r="A9870" s="268">
        <v>101563</v>
      </c>
      <c r="B9870" s="261" t="s">
        <v>10171</v>
      </c>
      <c r="C9870" s="268" t="s">
        <v>111</v>
      </c>
      <c r="D9870" s="283">
        <v>38.01</v>
      </c>
    </row>
    <row r="9871" spans="1:4">
      <c r="A9871" s="268">
        <v>101564</v>
      </c>
      <c r="B9871" s="261" t="s">
        <v>10172</v>
      </c>
      <c r="C9871" s="268" t="s">
        <v>111</v>
      </c>
      <c r="D9871" s="283">
        <v>56.17</v>
      </c>
    </row>
    <row r="9872" spans="1:4">
      <c r="A9872" s="268">
        <v>101565</v>
      </c>
      <c r="B9872" s="261" t="s">
        <v>10173</v>
      </c>
      <c r="C9872" s="268" t="s">
        <v>111</v>
      </c>
      <c r="D9872" s="283">
        <v>78.55</v>
      </c>
    </row>
    <row r="9873" spans="1:4">
      <c r="A9873" s="268">
        <v>101567</v>
      </c>
      <c r="B9873" s="261" t="s">
        <v>10174</v>
      </c>
      <c r="C9873" s="268" t="s">
        <v>111</v>
      </c>
      <c r="D9873" s="283">
        <v>101.96</v>
      </c>
    </row>
    <row r="9874" spans="1:4">
      <c r="A9874" s="268">
        <v>106524</v>
      </c>
      <c r="B9874" s="261" t="s">
        <v>10175</v>
      </c>
      <c r="C9874" s="268" t="s">
        <v>111</v>
      </c>
      <c r="D9874" s="283">
        <v>0</v>
      </c>
    </row>
    <row r="9875" spans="1:4">
      <c r="A9875" s="268">
        <v>106525</v>
      </c>
      <c r="B9875" s="261" t="s">
        <v>10176</v>
      </c>
      <c r="C9875" s="268" t="s">
        <v>347</v>
      </c>
      <c r="D9875" s="283">
        <v>0</v>
      </c>
    </row>
    <row r="9876" spans="1:4">
      <c r="A9876" s="268">
        <v>101551</v>
      </c>
      <c r="B9876" s="261" t="s">
        <v>10177</v>
      </c>
      <c r="C9876" s="268" t="s">
        <v>347</v>
      </c>
      <c r="D9876" s="283">
        <v>0</v>
      </c>
    </row>
    <row r="9877" spans="1:4">
      <c r="A9877" s="268">
        <v>101552</v>
      </c>
      <c r="B9877" s="261" t="s">
        <v>10178</v>
      </c>
      <c r="C9877" s="268" t="s">
        <v>347</v>
      </c>
      <c r="D9877" s="283">
        <v>0</v>
      </c>
    </row>
    <row r="9878" spans="1:4">
      <c r="A9878" s="268">
        <v>101550</v>
      </c>
      <c r="B9878" s="261" t="s">
        <v>10179</v>
      </c>
      <c r="C9878" s="268" t="s">
        <v>347</v>
      </c>
      <c r="D9878" s="283">
        <v>0</v>
      </c>
    </row>
    <row r="9879" spans="1:4">
      <c r="A9879" s="268">
        <v>101501</v>
      </c>
      <c r="B9879" s="261" t="s">
        <v>10180</v>
      </c>
      <c r="C9879" s="268" t="s">
        <v>347</v>
      </c>
      <c r="D9879" s="283">
        <v>1935.52</v>
      </c>
    </row>
    <row r="9880" spans="1:4">
      <c r="A9880" s="268">
        <v>101502</v>
      </c>
      <c r="B9880" s="261" t="s">
        <v>10181</v>
      </c>
      <c r="C9880" s="268" t="s">
        <v>347</v>
      </c>
      <c r="D9880" s="283">
        <v>2097.36</v>
      </c>
    </row>
    <row r="9881" spans="1:4">
      <c r="A9881" s="268">
        <v>101503</v>
      </c>
      <c r="B9881" s="261" t="s">
        <v>10182</v>
      </c>
      <c r="C9881" s="268" t="s">
        <v>347</v>
      </c>
      <c r="D9881" s="283">
        <v>2141.64</v>
      </c>
    </row>
    <row r="9882" spans="1:4">
      <c r="A9882" s="268">
        <v>101504</v>
      </c>
      <c r="B9882" s="261" t="s">
        <v>10183</v>
      </c>
      <c r="C9882" s="268" t="s">
        <v>347</v>
      </c>
      <c r="D9882" s="283">
        <v>2361.8200000000002</v>
      </c>
    </row>
    <row r="9883" spans="1:4">
      <c r="A9883" s="268">
        <v>101497</v>
      </c>
      <c r="B9883" s="261" t="s">
        <v>10184</v>
      </c>
      <c r="C9883" s="268" t="s">
        <v>347</v>
      </c>
      <c r="D9883" s="283">
        <v>1940.96</v>
      </c>
    </row>
    <row r="9884" spans="1:4">
      <c r="A9884" s="268">
        <v>101498</v>
      </c>
      <c r="B9884" s="261" t="s">
        <v>10185</v>
      </c>
      <c r="C9884" s="268" t="s">
        <v>347</v>
      </c>
      <c r="D9884" s="283">
        <v>2102.8000000000002</v>
      </c>
    </row>
    <row r="9885" spans="1:4">
      <c r="A9885" s="268">
        <v>101499</v>
      </c>
      <c r="B9885" s="261" t="s">
        <v>10186</v>
      </c>
      <c r="C9885" s="268" t="s">
        <v>347</v>
      </c>
      <c r="D9885" s="283">
        <v>2147.08</v>
      </c>
    </row>
    <row r="9886" spans="1:4">
      <c r="A9886" s="268">
        <v>101500</v>
      </c>
      <c r="B9886" s="261" t="s">
        <v>10187</v>
      </c>
      <c r="C9886" s="268" t="s">
        <v>347</v>
      </c>
      <c r="D9886" s="283">
        <v>2367.2600000000002</v>
      </c>
    </row>
    <row r="9887" spans="1:4">
      <c r="A9887" s="268">
        <v>101493</v>
      </c>
      <c r="B9887" s="261" t="s">
        <v>10188</v>
      </c>
      <c r="C9887" s="268" t="s">
        <v>347</v>
      </c>
      <c r="D9887" s="283">
        <v>1618.68</v>
      </c>
    </row>
    <row r="9888" spans="1:4">
      <c r="A9888" s="268">
        <v>101494</v>
      </c>
      <c r="B9888" s="261" t="s">
        <v>10189</v>
      </c>
      <c r="C9888" s="268" t="s">
        <v>347</v>
      </c>
      <c r="D9888" s="283">
        <v>1725.6</v>
      </c>
    </row>
    <row r="9889" spans="1:4">
      <c r="A9889" s="268">
        <v>101495</v>
      </c>
      <c r="B9889" s="261" t="s">
        <v>10190</v>
      </c>
      <c r="C9889" s="268" t="s">
        <v>347</v>
      </c>
      <c r="D9889" s="283">
        <v>1754.86</v>
      </c>
    </row>
    <row r="9890" spans="1:4">
      <c r="A9890" s="268">
        <v>101496</v>
      </c>
      <c r="B9890" s="261" t="s">
        <v>10191</v>
      </c>
      <c r="C9890" s="268" t="s">
        <v>347</v>
      </c>
      <c r="D9890" s="283">
        <v>1911.25</v>
      </c>
    </row>
    <row r="9891" spans="1:4">
      <c r="A9891" s="268">
        <v>101489</v>
      </c>
      <c r="B9891" s="261" t="s">
        <v>10192</v>
      </c>
      <c r="C9891" s="268" t="s">
        <v>347</v>
      </c>
      <c r="D9891" s="283">
        <v>1633.23</v>
      </c>
    </row>
    <row r="9892" spans="1:4">
      <c r="A9892" s="268">
        <v>101490</v>
      </c>
      <c r="B9892" s="261" t="s">
        <v>10193</v>
      </c>
      <c r="C9892" s="268" t="s">
        <v>347</v>
      </c>
      <c r="D9892" s="283">
        <v>1740.15</v>
      </c>
    </row>
    <row r="9893" spans="1:4">
      <c r="A9893" s="268">
        <v>101491</v>
      </c>
      <c r="B9893" s="261" t="s">
        <v>10194</v>
      </c>
      <c r="C9893" s="268" t="s">
        <v>347</v>
      </c>
      <c r="D9893" s="283">
        <v>1769.41</v>
      </c>
    </row>
    <row r="9894" spans="1:4">
      <c r="A9894" s="268">
        <v>101492</v>
      </c>
      <c r="B9894" s="261" t="s">
        <v>10195</v>
      </c>
      <c r="C9894" s="268" t="s">
        <v>347</v>
      </c>
      <c r="D9894" s="283">
        <v>1925.8</v>
      </c>
    </row>
    <row r="9895" spans="1:4">
      <c r="A9895" s="268">
        <v>101509</v>
      </c>
      <c r="B9895" s="261" t="s">
        <v>10196</v>
      </c>
      <c r="C9895" s="268" t="s">
        <v>347</v>
      </c>
      <c r="D9895" s="283">
        <v>2013.08</v>
      </c>
    </row>
    <row r="9896" spans="1:4">
      <c r="A9896" s="268">
        <v>101510</v>
      </c>
      <c r="B9896" s="261" t="s">
        <v>10197</v>
      </c>
      <c r="C9896" s="268" t="s">
        <v>347</v>
      </c>
      <c r="D9896" s="283">
        <v>2228.87</v>
      </c>
    </row>
    <row r="9897" spans="1:4">
      <c r="A9897" s="268">
        <v>101511</v>
      </c>
      <c r="B9897" s="261" t="s">
        <v>10198</v>
      </c>
      <c r="C9897" s="268" t="s">
        <v>347</v>
      </c>
      <c r="D9897" s="283">
        <v>2287.92</v>
      </c>
    </row>
    <row r="9898" spans="1:4">
      <c r="A9898" s="268">
        <v>101512</v>
      </c>
      <c r="B9898" s="261" t="s">
        <v>10199</v>
      </c>
      <c r="C9898" s="268" t="s">
        <v>347</v>
      </c>
      <c r="D9898" s="283">
        <v>2570.7600000000002</v>
      </c>
    </row>
    <row r="9899" spans="1:4">
      <c r="A9899" s="268">
        <v>101505</v>
      </c>
      <c r="B9899" s="261" t="s">
        <v>10200</v>
      </c>
      <c r="C9899" s="268" t="s">
        <v>347</v>
      </c>
      <c r="D9899" s="283">
        <v>2061.21</v>
      </c>
    </row>
    <row r="9900" spans="1:4">
      <c r="A9900" s="268">
        <v>101506</v>
      </c>
      <c r="B9900" s="261" t="s">
        <v>10201</v>
      </c>
      <c r="C9900" s="268" t="s">
        <v>347</v>
      </c>
      <c r="D9900" s="283">
        <v>2277</v>
      </c>
    </row>
    <row r="9901" spans="1:4">
      <c r="A9901" s="268">
        <v>101507</v>
      </c>
      <c r="B9901" s="261" t="s">
        <v>10202</v>
      </c>
      <c r="C9901" s="268" t="s">
        <v>347</v>
      </c>
      <c r="D9901" s="283">
        <v>2336.0500000000002</v>
      </c>
    </row>
    <row r="9902" spans="1:4">
      <c r="A9902" s="268">
        <v>101508</v>
      </c>
      <c r="B9902" s="261" t="s">
        <v>10203</v>
      </c>
      <c r="C9902" s="268" t="s">
        <v>347</v>
      </c>
      <c r="D9902" s="283">
        <v>2618.89</v>
      </c>
    </row>
    <row r="9903" spans="1:4">
      <c r="A9903" s="268">
        <v>101525</v>
      </c>
      <c r="B9903" s="261" t="s">
        <v>10204</v>
      </c>
      <c r="C9903" s="268" t="s">
        <v>347</v>
      </c>
      <c r="D9903" s="283">
        <v>1200.8699999999999</v>
      </c>
    </row>
    <row r="9904" spans="1:4">
      <c r="A9904" s="268">
        <v>101526</v>
      </c>
      <c r="B9904" s="261" t="s">
        <v>10205</v>
      </c>
      <c r="C9904" s="268" t="s">
        <v>347</v>
      </c>
      <c r="D9904" s="283">
        <v>1393.33</v>
      </c>
    </row>
    <row r="9905" spans="1:4">
      <c r="A9905" s="268">
        <v>101527</v>
      </c>
      <c r="B9905" s="261" t="s">
        <v>10206</v>
      </c>
      <c r="C9905" s="268" t="s">
        <v>347</v>
      </c>
      <c r="D9905" s="283">
        <v>1445.99</v>
      </c>
    </row>
    <row r="9906" spans="1:4">
      <c r="A9906" s="268">
        <v>101528</v>
      </c>
      <c r="B9906" s="261" t="s">
        <v>10207</v>
      </c>
      <c r="C9906" s="268" t="s">
        <v>347</v>
      </c>
      <c r="D9906" s="283">
        <v>1669.54</v>
      </c>
    </row>
    <row r="9907" spans="1:4">
      <c r="A9907" s="268">
        <v>101521</v>
      </c>
      <c r="B9907" s="261" t="s">
        <v>10208</v>
      </c>
      <c r="C9907" s="268" t="s">
        <v>347</v>
      </c>
      <c r="D9907" s="283">
        <v>1206.31</v>
      </c>
    </row>
    <row r="9908" spans="1:4">
      <c r="A9908" s="268">
        <v>101522</v>
      </c>
      <c r="B9908" s="261" t="s">
        <v>10209</v>
      </c>
      <c r="C9908" s="268" t="s">
        <v>347</v>
      </c>
      <c r="D9908" s="283">
        <v>1398.77</v>
      </c>
    </row>
    <row r="9909" spans="1:4">
      <c r="A9909" s="268">
        <v>101523</v>
      </c>
      <c r="B9909" s="261" t="s">
        <v>10210</v>
      </c>
      <c r="C9909" s="268" t="s">
        <v>347</v>
      </c>
      <c r="D9909" s="283">
        <v>1451.43</v>
      </c>
    </row>
    <row r="9910" spans="1:4">
      <c r="A9910" s="268">
        <v>101524</v>
      </c>
      <c r="B9910" s="261" t="s">
        <v>10211</v>
      </c>
      <c r="C9910" s="268" t="s">
        <v>347</v>
      </c>
      <c r="D9910" s="283">
        <v>1674.98</v>
      </c>
    </row>
    <row r="9911" spans="1:4">
      <c r="A9911" s="268">
        <v>101517</v>
      </c>
      <c r="B9911" s="261" t="s">
        <v>10212</v>
      </c>
      <c r="C9911" s="268" t="s">
        <v>347</v>
      </c>
      <c r="D9911" s="283">
        <v>867.8</v>
      </c>
    </row>
    <row r="9912" spans="1:4">
      <c r="A9912" s="268">
        <v>101518</v>
      </c>
      <c r="B9912" s="261" t="s">
        <v>10213</v>
      </c>
      <c r="C9912" s="268" t="s">
        <v>347</v>
      </c>
      <c r="D9912" s="283">
        <v>996.11</v>
      </c>
    </row>
    <row r="9913" spans="1:4">
      <c r="A9913" s="268">
        <v>101519</v>
      </c>
      <c r="B9913" s="261" t="s">
        <v>10214</v>
      </c>
      <c r="C9913" s="268" t="s">
        <v>347</v>
      </c>
      <c r="D9913" s="283">
        <v>1031.22</v>
      </c>
    </row>
    <row r="9914" spans="1:4">
      <c r="A9914" s="268">
        <v>101520</v>
      </c>
      <c r="B9914" s="261" t="s">
        <v>10215</v>
      </c>
      <c r="C9914" s="268" t="s">
        <v>347</v>
      </c>
      <c r="D9914" s="283">
        <v>1180.25</v>
      </c>
    </row>
    <row r="9915" spans="1:4">
      <c r="A9915" s="268">
        <v>101513</v>
      </c>
      <c r="B9915" s="261" t="s">
        <v>10216</v>
      </c>
      <c r="C9915" s="268" t="s">
        <v>347</v>
      </c>
      <c r="D9915" s="283">
        <v>882.35</v>
      </c>
    </row>
    <row r="9916" spans="1:4">
      <c r="A9916" s="268">
        <v>101514</v>
      </c>
      <c r="B9916" s="261" t="s">
        <v>10217</v>
      </c>
      <c r="C9916" s="268" t="s">
        <v>347</v>
      </c>
      <c r="D9916" s="283">
        <v>1010.66</v>
      </c>
    </row>
    <row r="9917" spans="1:4">
      <c r="A9917" s="268">
        <v>101515</v>
      </c>
      <c r="B9917" s="261" t="s">
        <v>10218</v>
      </c>
      <c r="C9917" s="268" t="s">
        <v>347</v>
      </c>
      <c r="D9917" s="283">
        <v>1045.77</v>
      </c>
    </row>
    <row r="9918" spans="1:4">
      <c r="A9918" s="268">
        <v>101516</v>
      </c>
      <c r="B9918" s="261" t="s">
        <v>10219</v>
      </c>
      <c r="C9918" s="268" t="s">
        <v>347</v>
      </c>
      <c r="D9918" s="283">
        <v>1194.8</v>
      </c>
    </row>
    <row r="9919" spans="1:4">
      <c r="A9919" s="268">
        <v>101533</v>
      </c>
      <c r="B9919" s="261" t="s">
        <v>10220</v>
      </c>
      <c r="C9919" s="268" t="s">
        <v>347</v>
      </c>
      <c r="D9919" s="283">
        <v>1296.3699999999999</v>
      </c>
    </row>
    <row r="9920" spans="1:4">
      <c r="A9920" s="268">
        <v>101534</v>
      </c>
      <c r="B9920" s="261" t="s">
        <v>10221</v>
      </c>
      <c r="C9920" s="268" t="s">
        <v>347</v>
      </c>
      <c r="D9920" s="283">
        <v>1552.98</v>
      </c>
    </row>
    <row r="9921" spans="1:4">
      <c r="A9921" s="268">
        <v>101535</v>
      </c>
      <c r="B9921" s="261" t="s">
        <v>10222</v>
      </c>
      <c r="C9921" s="268" t="s">
        <v>347</v>
      </c>
      <c r="D9921" s="283">
        <v>1623.2</v>
      </c>
    </row>
    <row r="9922" spans="1:4">
      <c r="A9922" s="268">
        <v>101536</v>
      </c>
      <c r="B9922" s="261" t="s">
        <v>10223</v>
      </c>
      <c r="C9922" s="268" t="s">
        <v>347</v>
      </c>
      <c r="D9922" s="283">
        <v>1921.26</v>
      </c>
    </row>
    <row r="9923" spans="1:4">
      <c r="A9923" s="268">
        <v>101529</v>
      </c>
      <c r="B9923" s="261" t="s">
        <v>10224</v>
      </c>
      <c r="C9923" s="268" t="s">
        <v>347</v>
      </c>
      <c r="D9923" s="283">
        <v>1344.5</v>
      </c>
    </row>
    <row r="9924" spans="1:4">
      <c r="A9924" s="268">
        <v>101530</v>
      </c>
      <c r="B9924" s="261" t="s">
        <v>10225</v>
      </c>
      <c r="C9924" s="268" t="s">
        <v>347</v>
      </c>
      <c r="D9924" s="283">
        <v>1601.11</v>
      </c>
    </row>
    <row r="9925" spans="1:4">
      <c r="A9925" s="268">
        <v>101531</v>
      </c>
      <c r="B9925" s="261" t="s">
        <v>10226</v>
      </c>
      <c r="C9925" s="268" t="s">
        <v>347</v>
      </c>
      <c r="D9925" s="283">
        <v>1671.33</v>
      </c>
    </row>
    <row r="9926" spans="1:4">
      <c r="A9926" s="268">
        <v>101532</v>
      </c>
      <c r="B9926" s="261" t="s">
        <v>10227</v>
      </c>
      <c r="C9926" s="268" t="s">
        <v>347</v>
      </c>
      <c r="D9926" s="283">
        <v>1969.39</v>
      </c>
    </row>
    <row r="9927" spans="1:4">
      <c r="A9927" s="268">
        <v>106510</v>
      </c>
      <c r="B9927" s="261" t="s">
        <v>10228</v>
      </c>
      <c r="C9927" s="268" t="s">
        <v>347</v>
      </c>
      <c r="D9927" s="283">
        <v>0</v>
      </c>
    </row>
    <row r="9928" spans="1:4">
      <c r="A9928" s="268">
        <v>106514</v>
      </c>
      <c r="B9928" s="261" t="s">
        <v>10229</v>
      </c>
      <c r="C9928" s="268" t="s">
        <v>347</v>
      </c>
      <c r="D9928" s="283">
        <v>0</v>
      </c>
    </row>
    <row r="9929" spans="1:4">
      <c r="A9929" s="268">
        <v>106511</v>
      </c>
      <c r="B9929" s="261" t="s">
        <v>10230</v>
      </c>
      <c r="C9929" s="268" t="s">
        <v>347</v>
      </c>
      <c r="D9929" s="283">
        <v>0</v>
      </c>
    </row>
    <row r="9930" spans="1:4">
      <c r="A9930" s="268">
        <v>106515</v>
      </c>
      <c r="B9930" s="261" t="s">
        <v>10231</v>
      </c>
      <c r="C9930" s="268" t="s">
        <v>347</v>
      </c>
      <c r="D9930" s="283">
        <v>0</v>
      </c>
    </row>
    <row r="9931" spans="1:4">
      <c r="A9931" s="268">
        <v>106512</v>
      </c>
      <c r="B9931" s="261" t="s">
        <v>10232</v>
      </c>
      <c r="C9931" s="268" t="s">
        <v>347</v>
      </c>
      <c r="D9931" s="283">
        <v>0</v>
      </c>
    </row>
    <row r="9932" spans="1:4">
      <c r="A9932" s="268">
        <v>106516</v>
      </c>
      <c r="B9932" s="261" t="s">
        <v>10233</v>
      </c>
      <c r="C9932" s="268" t="s">
        <v>347</v>
      </c>
      <c r="D9932" s="283">
        <v>0</v>
      </c>
    </row>
    <row r="9933" spans="1:4">
      <c r="A9933" s="268">
        <v>106513</v>
      </c>
      <c r="B9933" s="261" t="s">
        <v>10234</v>
      </c>
      <c r="C9933" s="268" t="s">
        <v>347</v>
      </c>
      <c r="D9933" s="283">
        <v>0</v>
      </c>
    </row>
    <row r="9934" spans="1:4">
      <c r="A9934" s="268">
        <v>106517</v>
      </c>
      <c r="B9934" s="261" t="s">
        <v>10235</v>
      </c>
      <c r="C9934" s="268" t="s">
        <v>347</v>
      </c>
      <c r="D9934" s="283">
        <v>0</v>
      </c>
    </row>
    <row r="9935" spans="1:4">
      <c r="A9935" s="268">
        <v>106518</v>
      </c>
      <c r="B9935" s="261" t="s">
        <v>10236</v>
      </c>
      <c r="C9935" s="268" t="s">
        <v>347</v>
      </c>
      <c r="D9935" s="283">
        <v>0</v>
      </c>
    </row>
    <row r="9936" spans="1:4">
      <c r="A9936" s="268">
        <v>106519</v>
      </c>
      <c r="B9936" s="261" t="s">
        <v>10237</v>
      </c>
      <c r="C9936" s="268" t="s">
        <v>347</v>
      </c>
      <c r="D9936" s="283">
        <v>0</v>
      </c>
    </row>
    <row r="9937" spans="1:4">
      <c r="A9937" s="268">
        <v>106520</v>
      </c>
      <c r="B9937" s="261" t="s">
        <v>10238</v>
      </c>
      <c r="C9937" s="268" t="s">
        <v>347</v>
      </c>
      <c r="D9937" s="283">
        <v>0</v>
      </c>
    </row>
    <row r="9938" spans="1:4">
      <c r="A9938" s="268">
        <v>106521</v>
      </c>
      <c r="B9938" s="261" t="s">
        <v>10239</v>
      </c>
      <c r="C9938" s="268" t="s">
        <v>347</v>
      </c>
      <c r="D9938" s="283">
        <v>0</v>
      </c>
    </row>
    <row r="9939" spans="1:4">
      <c r="A9939" s="268">
        <v>106522</v>
      </c>
      <c r="B9939" s="261" t="s">
        <v>10240</v>
      </c>
      <c r="C9939" s="268" t="s">
        <v>347</v>
      </c>
      <c r="D9939" s="283">
        <v>0</v>
      </c>
    </row>
    <row r="9940" spans="1:4">
      <c r="A9940" s="268">
        <v>106523</v>
      </c>
      <c r="B9940" s="261" t="s">
        <v>10241</v>
      </c>
      <c r="C9940" s="268" t="s">
        <v>347</v>
      </c>
      <c r="D9940" s="283">
        <v>0</v>
      </c>
    </row>
    <row r="9941" spans="1:4">
      <c r="A9941" s="268">
        <v>101549</v>
      </c>
      <c r="B9941" s="261" t="s">
        <v>10242</v>
      </c>
      <c r="C9941" s="268" t="s">
        <v>347</v>
      </c>
      <c r="D9941" s="283">
        <v>24.79</v>
      </c>
    </row>
    <row r="9942" spans="1:4">
      <c r="A9942" s="268">
        <v>101547</v>
      </c>
      <c r="B9942" s="261" t="s">
        <v>10243</v>
      </c>
      <c r="C9942" s="268" t="s">
        <v>347</v>
      </c>
      <c r="D9942" s="283">
        <v>88.66</v>
      </c>
    </row>
    <row r="9943" spans="1:4">
      <c r="A9943" s="268">
        <v>101546</v>
      </c>
      <c r="B9943" s="261" t="s">
        <v>10244</v>
      </c>
      <c r="C9943" s="268" t="s">
        <v>347</v>
      </c>
      <c r="D9943" s="283">
        <v>28.43</v>
      </c>
    </row>
    <row r="9944" spans="1:4">
      <c r="A9944" s="268">
        <v>101548</v>
      </c>
      <c r="B9944" s="261" t="s">
        <v>10245</v>
      </c>
      <c r="C9944" s="268" t="s">
        <v>347</v>
      </c>
      <c r="D9944" s="283">
        <v>7.18</v>
      </c>
    </row>
    <row r="9945" spans="1:4">
      <c r="A9945" s="268">
        <v>106528</v>
      </c>
      <c r="B9945" s="261" t="s">
        <v>10246</v>
      </c>
      <c r="C9945" s="268" t="s">
        <v>347</v>
      </c>
      <c r="D9945" s="283">
        <v>0</v>
      </c>
    </row>
    <row r="9946" spans="1:4">
      <c r="A9946" s="268">
        <v>94764</v>
      </c>
      <c r="B9946" s="261" t="s">
        <v>10247</v>
      </c>
      <c r="C9946" s="268" t="s">
        <v>347</v>
      </c>
      <c r="D9946" s="283">
        <v>40.020000000000003</v>
      </c>
    </row>
    <row r="9947" spans="1:4">
      <c r="A9947" s="268">
        <v>94765</v>
      </c>
      <c r="B9947" s="261" t="s">
        <v>10248</v>
      </c>
      <c r="C9947" s="268" t="s">
        <v>347</v>
      </c>
      <c r="D9947" s="283">
        <v>44.13</v>
      </c>
    </row>
    <row r="9948" spans="1:4">
      <c r="A9948" s="268">
        <v>94766</v>
      </c>
      <c r="B9948" s="261" t="s">
        <v>10249</v>
      </c>
      <c r="C9948" s="268" t="s">
        <v>347</v>
      </c>
      <c r="D9948" s="283">
        <v>49.39</v>
      </c>
    </row>
    <row r="9949" spans="1:4">
      <c r="A9949" s="268">
        <v>94767</v>
      </c>
      <c r="B9949" s="261" t="s">
        <v>10250</v>
      </c>
      <c r="C9949" s="268" t="s">
        <v>347</v>
      </c>
      <c r="D9949" s="283">
        <v>73.739999999999995</v>
      </c>
    </row>
    <row r="9950" spans="1:4">
      <c r="A9950" s="268">
        <v>94768</v>
      </c>
      <c r="B9950" s="261" t="s">
        <v>10251</v>
      </c>
      <c r="C9950" s="268" t="s">
        <v>347</v>
      </c>
      <c r="D9950" s="283">
        <v>83.62</v>
      </c>
    </row>
    <row r="9951" spans="1:4">
      <c r="A9951" s="268">
        <v>94769</v>
      </c>
      <c r="B9951" s="261" t="s">
        <v>10252</v>
      </c>
      <c r="C9951" s="268" t="s">
        <v>347</v>
      </c>
      <c r="D9951" s="283">
        <v>112.03</v>
      </c>
    </row>
    <row r="9952" spans="1:4">
      <c r="A9952" s="268">
        <v>94783</v>
      </c>
      <c r="B9952" s="261" t="s">
        <v>10253</v>
      </c>
      <c r="C9952" s="268" t="s">
        <v>347</v>
      </c>
      <c r="D9952" s="283">
        <v>17.96</v>
      </c>
    </row>
    <row r="9953" spans="1:4">
      <c r="A9953" s="268">
        <v>94703</v>
      </c>
      <c r="B9953" s="261" t="s">
        <v>10254</v>
      </c>
      <c r="C9953" s="268" t="s">
        <v>347</v>
      </c>
      <c r="D9953" s="283">
        <v>19.21</v>
      </c>
    </row>
    <row r="9954" spans="1:4">
      <c r="A9954" s="268">
        <v>94704</v>
      </c>
      <c r="B9954" s="261" t="s">
        <v>10255</v>
      </c>
      <c r="C9954" s="268" t="s">
        <v>347</v>
      </c>
      <c r="D9954" s="283">
        <v>25.54</v>
      </c>
    </row>
    <row r="9955" spans="1:4">
      <c r="A9955" s="268">
        <v>94705</v>
      </c>
      <c r="B9955" s="261" t="s">
        <v>10256</v>
      </c>
      <c r="C9955" s="268" t="s">
        <v>347</v>
      </c>
      <c r="D9955" s="283">
        <v>34.82</v>
      </c>
    </row>
    <row r="9956" spans="1:4">
      <c r="A9956" s="268">
        <v>94706</v>
      </c>
      <c r="B9956" s="261" t="s">
        <v>10257</v>
      </c>
      <c r="C9956" s="268" t="s">
        <v>347</v>
      </c>
      <c r="D9956" s="283">
        <v>34.07</v>
      </c>
    </row>
    <row r="9957" spans="1:4">
      <c r="A9957" s="268">
        <v>94707</v>
      </c>
      <c r="B9957" s="261" t="s">
        <v>10258</v>
      </c>
      <c r="C9957" s="268" t="s">
        <v>347</v>
      </c>
      <c r="D9957" s="283">
        <v>53.65</v>
      </c>
    </row>
    <row r="9958" spans="1:4">
      <c r="A9958" s="268">
        <v>94715</v>
      </c>
      <c r="B9958" s="261" t="s">
        <v>10259</v>
      </c>
      <c r="C9958" s="268" t="s">
        <v>347</v>
      </c>
      <c r="D9958" s="283">
        <v>276.81</v>
      </c>
    </row>
    <row r="9959" spans="1:4">
      <c r="A9959" s="268">
        <v>94713</v>
      </c>
      <c r="B9959" s="261" t="s">
        <v>10260</v>
      </c>
      <c r="C9959" s="268" t="s">
        <v>347</v>
      </c>
      <c r="D9959" s="283">
        <v>221.87</v>
      </c>
    </row>
    <row r="9960" spans="1:4">
      <c r="A9960" s="268">
        <v>94714</v>
      </c>
      <c r="B9960" s="261" t="s">
        <v>10261</v>
      </c>
      <c r="C9960" s="268" t="s">
        <v>347</v>
      </c>
      <c r="D9960" s="283">
        <v>311.18</v>
      </c>
    </row>
    <row r="9961" spans="1:4">
      <c r="A9961" s="268">
        <v>94670</v>
      </c>
      <c r="B9961" s="261" t="s">
        <v>10262</v>
      </c>
      <c r="C9961" s="268" t="s">
        <v>347</v>
      </c>
      <c r="D9961" s="283">
        <v>65.680000000000007</v>
      </c>
    </row>
    <row r="9962" spans="1:4">
      <c r="A9962" s="268">
        <v>94656</v>
      </c>
      <c r="B9962" s="261" t="s">
        <v>10263</v>
      </c>
      <c r="C9962" s="268" t="s">
        <v>347</v>
      </c>
      <c r="D9962" s="283">
        <v>3.4</v>
      </c>
    </row>
    <row r="9963" spans="1:4">
      <c r="A9963" s="268">
        <v>94658</v>
      </c>
      <c r="B9963" s="261" t="s">
        <v>10264</v>
      </c>
      <c r="C9963" s="268" t="s">
        <v>347</v>
      </c>
      <c r="D9963" s="283">
        <v>5.07</v>
      </c>
    </row>
    <row r="9964" spans="1:4">
      <c r="A9964" s="268">
        <v>94660</v>
      </c>
      <c r="B9964" s="261" t="s">
        <v>10265</v>
      </c>
      <c r="C9964" s="268" t="s">
        <v>347</v>
      </c>
      <c r="D9964" s="283">
        <v>8.02</v>
      </c>
    </row>
    <row r="9965" spans="1:4">
      <c r="A9965" s="268">
        <v>94662</v>
      </c>
      <c r="B9965" s="261" t="s">
        <v>10266</v>
      </c>
      <c r="C9965" s="268" t="s">
        <v>347</v>
      </c>
      <c r="D9965" s="283">
        <v>10.56</v>
      </c>
    </row>
    <row r="9966" spans="1:4">
      <c r="A9966" s="268">
        <v>94664</v>
      </c>
      <c r="B9966" s="261" t="s">
        <v>10267</v>
      </c>
      <c r="C9966" s="268" t="s">
        <v>347</v>
      </c>
      <c r="D9966" s="283">
        <v>19.14</v>
      </c>
    </row>
    <row r="9967" spans="1:4">
      <c r="A9967" s="268">
        <v>94666</v>
      </c>
      <c r="B9967" s="261" t="s">
        <v>10268</v>
      </c>
      <c r="C9967" s="268" t="s">
        <v>347</v>
      </c>
      <c r="D9967" s="283">
        <v>31.1</v>
      </c>
    </row>
    <row r="9968" spans="1:4">
      <c r="A9968" s="268">
        <v>94668</v>
      </c>
      <c r="B9968" s="261" t="s">
        <v>10269</v>
      </c>
      <c r="C9968" s="268" t="s">
        <v>347</v>
      </c>
      <c r="D9968" s="283">
        <v>41.3</v>
      </c>
    </row>
    <row r="9969" spans="1:4">
      <c r="A9969" s="268">
        <v>105215</v>
      </c>
      <c r="B9969" s="261" t="s">
        <v>10270</v>
      </c>
      <c r="C9969" s="268" t="s">
        <v>347</v>
      </c>
      <c r="D9969" s="283">
        <v>9.76</v>
      </c>
    </row>
    <row r="9970" spans="1:4">
      <c r="A9970" s="268">
        <v>105216</v>
      </c>
      <c r="B9970" s="261" t="s">
        <v>10271</v>
      </c>
      <c r="C9970" s="268" t="s">
        <v>347</v>
      </c>
      <c r="D9970" s="283">
        <v>38.26</v>
      </c>
    </row>
    <row r="9971" spans="1:4">
      <c r="A9971" s="268">
        <v>105217</v>
      </c>
      <c r="B9971" s="261" t="s">
        <v>10272</v>
      </c>
      <c r="C9971" s="268" t="s">
        <v>347</v>
      </c>
      <c r="D9971" s="283">
        <v>43.2</v>
      </c>
    </row>
    <row r="9972" spans="1:4">
      <c r="A9972" s="268">
        <v>105214</v>
      </c>
      <c r="B9972" s="261" t="s">
        <v>10273</v>
      </c>
      <c r="C9972" s="268" t="s">
        <v>347</v>
      </c>
      <c r="D9972" s="283">
        <v>44.92</v>
      </c>
    </row>
    <row r="9973" spans="1:4">
      <c r="A9973" s="268">
        <v>105218</v>
      </c>
      <c r="B9973" s="261" t="s">
        <v>10274</v>
      </c>
      <c r="C9973" s="268" t="s">
        <v>347</v>
      </c>
      <c r="D9973" s="283">
        <v>75.19</v>
      </c>
    </row>
    <row r="9974" spans="1:4">
      <c r="A9974" s="268">
        <v>105213</v>
      </c>
      <c r="B9974" s="261" t="s">
        <v>10275</v>
      </c>
      <c r="C9974" s="268" t="s">
        <v>347</v>
      </c>
      <c r="D9974" s="283">
        <v>192.51</v>
      </c>
    </row>
    <row r="9975" spans="1:4">
      <c r="A9975" s="268">
        <v>105233</v>
      </c>
      <c r="B9975" s="261" t="s">
        <v>10276</v>
      </c>
      <c r="C9975" s="268" t="s">
        <v>347</v>
      </c>
      <c r="D9975" s="283">
        <v>7.63</v>
      </c>
    </row>
    <row r="9976" spans="1:4">
      <c r="A9976" s="268">
        <v>105234</v>
      </c>
      <c r="B9976" s="261" t="s">
        <v>10277</v>
      </c>
      <c r="C9976" s="268" t="s">
        <v>347</v>
      </c>
      <c r="D9976" s="283">
        <v>9.34</v>
      </c>
    </row>
    <row r="9977" spans="1:4">
      <c r="A9977" s="268">
        <v>105228</v>
      </c>
      <c r="B9977" s="261" t="s">
        <v>10278</v>
      </c>
      <c r="C9977" s="268" t="s">
        <v>347</v>
      </c>
      <c r="D9977" s="283">
        <v>11.25</v>
      </c>
    </row>
    <row r="9978" spans="1:4">
      <c r="A9978" s="268">
        <v>105138</v>
      </c>
      <c r="B9978" s="261" t="s">
        <v>10279</v>
      </c>
      <c r="C9978" s="268" t="s">
        <v>347</v>
      </c>
      <c r="D9978" s="283">
        <v>16.329999999999998</v>
      </c>
    </row>
    <row r="9979" spans="1:4">
      <c r="A9979" s="268">
        <v>105139</v>
      </c>
      <c r="B9979" s="261" t="s">
        <v>10280</v>
      </c>
      <c r="C9979" s="268" t="s">
        <v>347</v>
      </c>
      <c r="D9979" s="283">
        <v>19.18</v>
      </c>
    </row>
    <row r="9980" spans="1:4">
      <c r="A9980" s="268">
        <v>105140</v>
      </c>
      <c r="B9980" s="261" t="s">
        <v>10281</v>
      </c>
      <c r="C9980" s="268" t="s">
        <v>347</v>
      </c>
      <c r="D9980" s="283">
        <v>24.66</v>
      </c>
    </row>
    <row r="9981" spans="1:4">
      <c r="A9981" s="268">
        <v>105141</v>
      </c>
      <c r="B9981" s="261" t="s">
        <v>10282</v>
      </c>
      <c r="C9981" s="268" t="s">
        <v>347</v>
      </c>
      <c r="D9981" s="283">
        <v>29.36</v>
      </c>
    </row>
    <row r="9982" spans="1:4">
      <c r="A9982" s="268">
        <v>105172</v>
      </c>
      <c r="B9982" s="261" t="s">
        <v>10283</v>
      </c>
      <c r="C9982" s="268" t="s">
        <v>347</v>
      </c>
      <c r="D9982" s="283">
        <v>88.55</v>
      </c>
    </row>
    <row r="9983" spans="1:4">
      <c r="A9983" s="268">
        <v>105169</v>
      </c>
      <c r="B9983" s="261" t="s">
        <v>10284</v>
      </c>
      <c r="C9983" s="268" t="s">
        <v>347</v>
      </c>
      <c r="D9983" s="283">
        <v>88.41</v>
      </c>
    </row>
    <row r="9984" spans="1:4">
      <c r="A9984" s="268">
        <v>105230</v>
      </c>
      <c r="B9984" s="261" t="s">
        <v>10285</v>
      </c>
      <c r="C9984" s="268" t="s">
        <v>347</v>
      </c>
      <c r="D9984" s="283">
        <v>8.1999999999999993</v>
      </c>
    </row>
    <row r="9985" spans="1:4">
      <c r="A9985" s="268">
        <v>105231</v>
      </c>
      <c r="B9985" s="261" t="s">
        <v>10286</v>
      </c>
      <c r="C9985" s="268" t="s">
        <v>347</v>
      </c>
      <c r="D9985" s="283">
        <v>9.68</v>
      </c>
    </row>
    <row r="9986" spans="1:4">
      <c r="A9986" s="268">
        <v>105232</v>
      </c>
      <c r="B9986" s="261" t="s">
        <v>10287</v>
      </c>
      <c r="C9986" s="268" t="s">
        <v>347</v>
      </c>
      <c r="D9986" s="283">
        <v>18.989999999999998</v>
      </c>
    </row>
    <row r="9987" spans="1:4">
      <c r="A9987" s="268">
        <v>105229</v>
      </c>
      <c r="B9987" s="261" t="s">
        <v>10288</v>
      </c>
      <c r="C9987" s="268" t="s">
        <v>347</v>
      </c>
      <c r="D9987" s="283">
        <v>30.44</v>
      </c>
    </row>
    <row r="9988" spans="1:4">
      <c r="A9988" s="268">
        <v>105146</v>
      </c>
      <c r="B9988" s="261" t="s">
        <v>10289</v>
      </c>
      <c r="C9988" s="268" t="s">
        <v>347</v>
      </c>
      <c r="D9988" s="283">
        <v>24.37</v>
      </c>
    </row>
    <row r="9989" spans="1:4">
      <c r="A9989" s="268">
        <v>94613</v>
      </c>
      <c r="B9989" s="261" t="s">
        <v>10290</v>
      </c>
      <c r="C9989" s="268" t="s">
        <v>347</v>
      </c>
      <c r="D9989" s="283">
        <v>0</v>
      </c>
    </row>
    <row r="9990" spans="1:4">
      <c r="A9990" s="268">
        <v>94607</v>
      </c>
      <c r="B9990" s="261" t="s">
        <v>10291</v>
      </c>
      <c r="C9990" s="268" t="s">
        <v>347</v>
      </c>
      <c r="D9990" s="283">
        <v>0</v>
      </c>
    </row>
    <row r="9991" spans="1:4">
      <c r="A9991" s="268">
        <v>94609</v>
      </c>
      <c r="B9991" s="261" t="s">
        <v>10292</v>
      </c>
      <c r="C9991" s="268" t="s">
        <v>347</v>
      </c>
      <c r="D9991" s="283">
        <v>0</v>
      </c>
    </row>
    <row r="9992" spans="1:4">
      <c r="A9992" s="268">
        <v>94611</v>
      </c>
      <c r="B9992" s="261" t="s">
        <v>10293</v>
      </c>
      <c r="C9992" s="268" t="s">
        <v>347</v>
      </c>
      <c r="D9992" s="283">
        <v>0</v>
      </c>
    </row>
    <row r="9993" spans="1:4">
      <c r="A9993" s="268">
        <v>96738</v>
      </c>
      <c r="B9993" s="261" t="s">
        <v>10294</v>
      </c>
      <c r="C9993" s="268" t="s">
        <v>347</v>
      </c>
      <c r="D9993" s="283">
        <v>25.56</v>
      </c>
    </row>
    <row r="9994" spans="1:4">
      <c r="A9994" s="268">
        <v>96740</v>
      </c>
      <c r="B9994" s="261" t="s">
        <v>10295</v>
      </c>
      <c r="C9994" s="268" t="s">
        <v>347</v>
      </c>
      <c r="D9994" s="283">
        <v>35.53</v>
      </c>
    </row>
    <row r="9995" spans="1:4">
      <c r="A9995" s="268">
        <v>94738</v>
      </c>
      <c r="B9995" s="261" t="s">
        <v>10296</v>
      </c>
      <c r="C9995" s="268" t="s">
        <v>347</v>
      </c>
      <c r="D9995" s="283">
        <v>1819.95</v>
      </c>
    </row>
    <row r="9996" spans="1:4">
      <c r="A9996" s="268">
        <v>94724</v>
      </c>
      <c r="B9996" s="261" t="s">
        <v>10297</v>
      </c>
      <c r="C9996" s="268" t="s">
        <v>347</v>
      </c>
      <c r="D9996" s="283">
        <v>28.45</v>
      </c>
    </row>
    <row r="9997" spans="1:4">
      <c r="A9997" s="268">
        <v>94726</v>
      </c>
      <c r="B9997" s="261" t="s">
        <v>10298</v>
      </c>
      <c r="C9997" s="268" t="s">
        <v>347</v>
      </c>
      <c r="D9997" s="283">
        <v>36.659999999999997</v>
      </c>
    </row>
    <row r="9998" spans="1:4">
      <c r="A9998" s="268">
        <v>94728</v>
      </c>
      <c r="B9998" s="261" t="s">
        <v>10299</v>
      </c>
      <c r="C9998" s="268" t="s">
        <v>347</v>
      </c>
      <c r="D9998" s="283">
        <v>57.37</v>
      </c>
    </row>
    <row r="9999" spans="1:4">
      <c r="A9999" s="268">
        <v>94730</v>
      </c>
      <c r="B9999" s="261" t="s">
        <v>10300</v>
      </c>
      <c r="C9999" s="268" t="s">
        <v>347</v>
      </c>
      <c r="D9999" s="283">
        <v>70.349999999999994</v>
      </c>
    </row>
    <row r="10000" spans="1:4">
      <c r="A10000" s="268">
        <v>94732</v>
      </c>
      <c r="B10000" s="261" t="s">
        <v>10301</v>
      </c>
      <c r="C10000" s="268" t="s">
        <v>347</v>
      </c>
      <c r="D10000" s="283">
        <v>113.01</v>
      </c>
    </row>
    <row r="10001" spans="1:4">
      <c r="A10001" s="268">
        <v>94734</v>
      </c>
      <c r="B10001" s="261" t="s">
        <v>10302</v>
      </c>
      <c r="C10001" s="268" t="s">
        <v>347</v>
      </c>
      <c r="D10001" s="283">
        <v>414.81</v>
      </c>
    </row>
    <row r="10002" spans="1:4">
      <c r="A10002" s="268">
        <v>94736</v>
      </c>
      <c r="B10002" s="261" t="s">
        <v>10303</v>
      </c>
      <c r="C10002" s="268" t="s">
        <v>347</v>
      </c>
      <c r="D10002" s="283">
        <v>603.02</v>
      </c>
    </row>
    <row r="10003" spans="1:4">
      <c r="A10003" s="268">
        <v>94483</v>
      </c>
      <c r="B10003" s="261" t="s">
        <v>10304</v>
      </c>
      <c r="C10003" s="268" t="s">
        <v>347</v>
      </c>
      <c r="D10003" s="283">
        <v>1335.5</v>
      </c>
    </row>
    <row r="10004" spans="1:4">
      <c r="A10004" s="268">
        <v>94482</v>
      </c>
      <c r="B10004" s="261" t="s">
        <v>10305</v>
      </c>
      <c r="C10004" s="268" t="s">
        <v>347</v>
      </c>
      <c r="D10004" s="283">
        <v>1602.37</v>
      </c>
    </row>
    <row r="10005" spans="1:4">
      <c r="A10005" s="268">
        <v>94481</v>
      </c>
      <c r="B10005" s="261" t="s">
        <v>10306</v>
      </c>
      <c r="C10005" s="268" t="s">
        <v>347</v>
      </c>
      <c r="D10005" s="283">
        <v>2054.77</v>
      </c>
    </row>
    <row r="10006" spans="1:4">
      <c r="A10006" s="268">
        <v>94480</v>
      </c>
      <c r="B10006" s="261" t="s">
        <v>10307</v>
      </c>
      <c r="C10006" s="268" t="s">
        <v>347</v>
      </c>
      <c r="D10006" s="283">
        <v>2942.63</v>
      </c>
    </row>
    <row r="10007" spans="1:4">
      <c r="A10007" s="268">
        <v>94472</v>
      </c>
      <c r="B10007" s="261" t="s">
        <v>10308</v>
      </c>
      <c r="C10007" s="268" t="s">
        <v>347</v>
      </c>
      <c r="D10007" s="283">
        <v>79.099999999999994</v>
      </c>
    </row>
    <row r="10008" spans="1:4">
      <c r="A10008" s="268">
        <v>94474</v>
      </c>
      <c r="B10008" s="261" t="s">
        <v>10309</v>
      </c>
      <c r="C10008" s="268" t="s">
        <v>347</v>
      </c>
      <c r="D10008" s="283">
        <v>134.07</v>
      </c>
    </row>
    <row r="10009" spans="1:4">
      <c r="A10009" s="268">
        <v>94476</v>
      </c>
      <c r="B10009" s="261" t="s">
        <v>10310</v>
      </c>
      <c r="C10009" s="268" t="s">
        <v>347</v>
      </c>
      <c r="D10009" s="283">
        <v>187.85</v>
      </c>
    </row>
    <row r="10010" spans="1:4">
      <c r="A10010" s="268">
        <v>94471</v>
      </c>
      <c r="B10010" s="261" t="s">
        <v>10311</v>
      </c>
      <c r="C10010" s="268" t="s">
        <v>347</v>
      </c>
      <c r="D10010" s="283">
        <v>76.72</v>
      </c>
    </row>
    <row r="10011" spans="1:4">
      <c r="A10011" s="268">
        <v>94473</v>
      </c>
      <c r="B10011" s="261" t="s">
        <v>10312</v>
      </c>
      <c r="C10011" s="268" t="s">
        <v>347</v>
      </c>
      <c r="D10011" s="283">
        <v>123.58</v>
      </c>
    </row>
    <row r="10012" spans="1:4">
      <c r="A10012" s="268">
        <v>94475</v>
      </c>
      <c r="B10012" s="261" t="s">
        <v>10313</v>
      </c>
      <c r="C10012" s="268" t="s">
        <v>347</v>
      </c>
      <c r="D10012" s="283">
        <v>167.65</v>
      </c>
    </row>
    <row r="10013" spans="1:4">
      <c r="A10013" s="268">
        <v>105194</v>
      </c>
      <c r="B10013" s="261" t="s">
        <v>10314</v>
      </c>
      <c r="C10013" s="268" t="s">
        <v>347</v>
      </c>
      <c r="D10013" s="283">
        <v>85.64</v>
      </c>
    </row>
    <row r="10014" spans="1:4">
      <c r="A10014" s="268">
        <v>105195</v>
      </c>
      <c r="B10014" s="261" t="s">
        <v>10315</v>
      </c>
      <c r="C10014" s="268" t="s">
        <v>347</v>
      </c>
      <c r="D10014" s="283">
        <v>221.89</v>
      </c>
    </row>
    <row r="10015" spans="1:4">
      <c r="A10015" s="268">
        <v>105178</v>
      </c>
      <c r="B10015" s="261" t="s">
        <v>10316</v>
      </c>
      <c r="C10015" s="268" t="s">
        <v>347</v>
      </c>
      <c r="D10015" s="283">
        <v>139.16</v>
      </c>
    </row>
    <row r="10016" spans="1:4">
      <c r="A10016" s="268">
        <v>94620</v>
      </c>
      <c r="B10016" s="261" t="s">
        <v>10317</v>
      </c>
      <c r="C10016" s="268" t="s">
        <v>347</v>
      </c>
      <c r="D10016" s="283">
        <v>891.36</v>
      </c>
    </row>
    <row r="10017" spans="1:4">
      <c r="A10017" s="268">
        <v>94614</v>
      </c>
      <c r="B10017" s="261" t="s">
        <v>10318</v>
      </c>
      <c r="C10017" s="268" t="s">
        <v>347</v>
      </c>
      <c r="D10017" s="283">
        <v>141.03</v>
      </c>
    </row>
    <row r="10018" spans="1:4">
      <c r="A10018" s="268">
        <v>94616</v>
      </c>
      <c r="B10018" s="261" t="s">
        <v>10319</v>
      </c>
      <c r="C10018" s="268" t="s">
        <v>347</v>
      </c>
      <c r="D10018" s="283">
        <v>396.91</v>
      </c>
    </row>
    <row r="10019" spans="1:4">
      <c r="A10019" s="268">
        <v>94618</v>
      </c>
      <c r="B10019" s="261" t="s">
        <v>10320</v>
      </c>
      <c r="C10019" s="268" t="s">
        <v>347</v>
      </c>
      <c r="D10019" s="283">
        <v>385.72</v>
      </c>
    </row>
    <row r="10020" spans="1:4">
      <c r="A10020" s="268">
        <v>105193</v>
      </c>
      <c r="B10020" s="261" t="s">
        <v>10321</v>
      </c>
      <c r="C10020" s="268" t="s">
        <v>347</v>
      </c>
      <c r="D10020" s="283">
        <v>152.37</v>
      </c>
    </row>
    <row r="10021" spans="1:4">
      <c r="A10021" s="268">
        <v>105197</v>
      </c>
      <c r="B10021" s="261" t="s">
        <v>10322</v>
      </c>
      <c r="C10021" s="268" t="s">
        <v>347</v>
      </c>
      <c r="D10021" s="283">
        <v>163.19999999999999</v>
      </c>
    </row>
    <row r="10022" spans="1:4">
      <c r="A10022" s="268">
        <v>105196</v>
      </c>
      <c r="B10022" s="261" t="s">
        <v>10323</v>
      </c>
      <c r="C10022" s="268" t="s">
        <v>347</v>
      </c>
      <c r="D10022" s="283">
        <v>237.57</v>
      </c>
    </row>
    <row r="10023" spans="1:4">
      <c r="A10023" s="268">
        <v>105198</v>
      </c>
      <c r="B10023" s="261" t="s">
        <v>10324</v>
      </c>
      <c r="C10023" s="268" t="s">
        <v>347</v>
      </c>
      <c r="D10023" s="283">
        <v>337.57</v>
      </c>
    </row>
    <row r="10024" spans="1:4">
      <c r="A10024" s="268">
        <v>105200</v>
      </c>
      <c r="B10024" s="261" t="s">
        <v>10325</v>
      </c>
      <c r="C10024" s="268" t="s">
        <v>347</v>
      </c>
      <c r="D10024" s="283">
        <v>128.30000000000001</v>
      </c>
    </row>
    <row r="10025" spans="1:4">
      <c r="A10025" s="268">
        <v>105199</v>
      </c>
      <c r="B10025" s="261" t="s">
        <v>10326</v>
      </c>
      <c r="C10025" s="268" t="s">
        <v>347</v>
      </c>
      <c r="D10025" s="283">
        <v>215.69</v>
      </c>
    </row>
    <row r="10026" spans="1:4">
      <c r="A10026" s="268">
        <v>105201</v>
      </c>
      <c r="B10026" s="261" t="s">
        <v>10327</v>
      </c>
      <c r="C10026" s="268" t="s">
        <v>347</v>
      </c>
      <c r="D10026" s="283">
        <v>295.63</v>
      </c>
    </row>
    <row r="10027" spans="1:4">
      <c r="A10027" s="268">
        <v>94755</v>
      </c>
      <c r="B10027" s="261" t="s">
        <v>10328</v>
      </c>
      <c r="C10027" s="268" t="s">
        <v>347</v>
      </c>
      <c r="D10027" s="283">
        <v>0</v>
      </c>
    </row>
    <row r="10028" spans="1:4">
      <c r="A10028" s="268">
        <v>94741</v>
      </c>
      <c r="B10028" s="261" t="s">
        <v>10329</v>
      </c>
      <c r="C10028" s="268" t="s">
        <v>347</v>
      </c>
      <c r="D10028" s="283">
        <v>13.5</v>
      </c>
    </row>
    <row r="10029" spans="1:4">
      <c r="A10029" s="268">
        <v>94743</v>
      </c>
      <c r="B10029" s="261" t="s">
        <v>10330</v>
      </c>
      <c r="C10029" s="268" t="s">
        <v>347</v>
      </c>
      <c r="D10029" s="283">
        <v>22.29</v>
      </c>
    </row>
    <row r="10030" spans="1:4">
      <c r="A10030" s="268">
        <v>94745</v>
      </c>
      <c r="B10030" s="261" t="s">
        <v>10331</v>
      </c>
      <c r="C10030" s="268" t="s">
        <v>347</v>
      </c>
      <c r="D10030" s="283">
        <v>0</v>
      </c>
    </row>
    <row r="10031" spans="1:4">
      <c r="A10031" s="268">
        <v>94747</v>
      </c>
      <c r="B10031" s="261" t="s">
        <v>10332</v>
      </c>
      <c r="C10031" s="268" t="s">
        <v>347</v>
      </c>
      <c r="D10031" s="283">
        <v>0</v>
      </c>
    </row>
    <row r="10032" spans="1:4">
      <c r="A10032" s="268">
        <v>94749</v>
      </c>
      <c r="B10032" s="261" t="s">
        <v>10333</v>
      </c>
      <c r="C10032" s="268" t="s">
        <v>347</v>
      </c>
      <c r="D10032" s="283">
        <v>0</v>
      </c>
    </row>
    <row r="10033" spans="1:4">
      <c r="A10033" s="268">
        <v>94751</v>
      </c>
      <c r="B10033" s="261" t="s">
        <v>10334</v>
      </c>
      <c r="C10033" s="268" t="s">
        <v>347</v>
      </c>
      <c r="D10033" s="283">
        <v>0</v>
      </c>
    </row>
    <row r="10034" spans="1:4">
      <c r="A10034" s="268">
        <v>94753</v>
      </c>
      <c r="B10034" s="261" t="s">
        <v>10335</v>
      </c>
      <c r="C10034" s="268" t="s">
        <v>347</v>
      </c>
      <c r="D10034" s="283">
        <v>0</v>
      </c>
    </row>
    <row r="10035" spans="1:4">
      <c r="A10035" s="268">
        <v>105209</v>
      </c>
      <c r="B10035" s="261" t="s">
        <v>10336</v>
      </c>
      <c r="C10035" s="268" t="s">
        <v>347</v>
      </c>
      <c r="D10035" s="283">
        <v>157.97999999999999</v>
      </c>
    </row>
    <row r="10036" spans="1:4">
      <c r="A10036" s="268">
        <v>105208</v>
      </c>
      <c r="B10036" s="261" t="s">
        <v>10337</v>
      </c>
      <c r="C10036" s="268" t="s">
        <v>347</v>
      </c>
      <c r="D10036" s="283">
        <v>326.76</v>
      </c>
    </row>
    <row r="10037" spans="1:4">
      <c r="A10037" s="268">
        <v>105210</v>
      </c>
      <c r="B10037" s="261" t="s">
        <v>10338</v>
      </c>
      <c r="C10037" s="268" t="s">
        <v>347</v>
      </c>
      <c r="D10037" s="283">
        <v>422.04</v>
      </c>
    </row>
    <row r="10038" spans="1:4">
      <c r="A10038" s="268">
        <v>105203</v>
      </c>
      <c r="B10038" s="261" t="s">
        <v>10339</v>
      </c>
      <c r="C10038" s="268" t="s">
        <v>347</v>
      </c>
      <c r="D10038" s="283">
        <v>162.47999999999999</v>
      </c>
    </row>
    <row r="10039" spans="1:4">
      <c r="A10039" s="268">
        <v>105202</v>
      </c>
      <c r="B10039" s="261" t="s">
        <v>10340</v>
      </c>
      <c r="C10039" s="268" t="s">
        <v>347</v>
      </c>
      <c r="D10039" s="283">
        <v>268.01</v>
      </c>
    </row>
    <row r="10040" spans="1:4">
      <c r="A10040" s="268">
        <v>105204</v>
      </c>
      <c r="B10040" s="261" t="s">
        <v>10341</v>
      </c>
      <c r="C10040" s="268" t="s">
        <v>347</v>
      </c>
      <c r="D10040" s="283">
        <v>356.86</v>
      </c>
    </row>
    <row r="10041" spans="1:4">
      <c r="A10041" s="268">
        <v>105206</v>
      </c>
      <c r="B10041" s="261" t="s">
        <v>10342</v>
      </c>
      <c r="C10041" s="268" t="s">
        <v>347</v>
      </c>
      <c r="D10041" s="283">
        <v>154.72999999999999</v>
      </c>
    </row>
    <row r="10042" spans="1:4">
      <c r="A10042" s="268">
        <v>105205</v>
      </c>
      <c r="B10042" s="261" t="s">
        <v>10343</v>
      </c>
      <c r="C10042" s="268" t="s">
        <v>347</v>
      </c>
      <c r="D10042" s="283">
        <v>247.37</v>
      </c>
    </row>
    <row r="10043" spans="1:4">
      <c r="A10043" s="268">
        <v>105207</v>
      </c>
      <c r="B10043" s="261" t="s">
        <v>10344</v>
      </c>
      <c r="C10043" s="268" t="s">
        <v>347</v>
      </c>
      <c r="D10043" s="283">
        <v>346.54</v>
      </c>
    </row>
    <row r="10044" spans="1:4">
      <c r="A10044" s="268">
        <v>94687</v>
      </c>
      <c r="B10044" s="261" t="s">
        <v>10345</v>
      </c>
      <c r="C10044" s="268" t="s">
        <v>347</v>
      </c>
      <c r="D10044" s="283">
        <v>214.37</v>
      </c>
    </row>
    <row r="10045" spans="1:4">
      <c r="A10045" s="268">
        <v>94673</v>
      </c>
      <c r="B10045" s="261" t="s">
        <v>10346</v>
      </c>
      <c r="C10045" s="268" t="s">
        <v>347</v>
      </c>
      <c r="D10045" s="283">
        <v>6.87</v>
      </c>
    </row>
    <row r="10046" spans="1:4">
      <c r="A10046" s="268">
        <v>94675</v>
      </c>
      <c r="B10046" s="261" t="s">
        <v>10347</v>
      </c>
      <c r="C10046" s="268" t="s">
        <v>347</v>
      </c>
      <c r="D10046" s="283">
        <v>11.47</v>
      </c>
    </row>
    <row r="10047" spans="1:4">
      <c r="A10047" s="268">
        <v>94677</v>
      </c>
      <c r="B10047" s="261" t="s">
        <v>10348</v>
      </c>
      <c r="C10047" s="268" t="s">
        <v>347</v>
      </c>
      <c r="D10047" s="283">
        <v>18.52</v>
      </c>
    </row>
    <row r="10048" spans="1:4">
      <c r="A10048" s="268">
        <v>94679</v>
      </c>
      <c r="B10048" s="261" t="s">
        <v>10349</v>
      </c>
      <c r="C10048" s="268" t="s">
        <v>347</v>
      </c>
      <c r="D10048" s="283">
        <v>22.44</v>
      </c>
    </row>
    <row r="10049" spans="1:4">
      <c r="A10049" s="268">
        <v>94681</v>
      </c>
      <c r="B10049" s="261" t="s">
        <v>10350</v>
      </c>
      <c r="C10049" s="268" t="s">
        <v>347</v>
      </c>
      <c r="D10049" s="283">
        <v>46.06</v>
      </c>
    </row>
    <row r="10050" spans="1:4">
      <c r="A10050" s="268">
        <v>94683</v>
      </c>
      <c r="B10050" s="261" t="s">
        <v>10351</v>
      </c>
      <c r="C10050" s="268" t="s">
        <v>347</v>
      </c>
      <c r="D10050" s="283">
        <v>69.989999999999995</v>
      </c>
    </row>
    <row r="10051" spans="1:4">
      <c r="A10051" s="268">
        <v>94685</v>
      </c>
      <c r="B10051" s="261" t="s">
        <v>10352</v>
      </c>
      <c r="C10051" s="268" t="s">
        <v>347</v>
      </c>
      <c r="D10051" s="283">
        <v>89.13</v>
      </c>
    </row>
    <row r="10052" spans="1:4">
      <c r="A10052" s="268">
        <v>94621</v>
      </c>
      <c r="B10052" s="261" t="s">
        <v>10353</v>
      </c>
      <c r="C10052" s="268" t="s">
        <v>347</v>
      </c>
      <c r="D10052" s="283">
        <v>0</v>
      </c>
    </row>
    <row r="10053" spans="1:4">
      <c r="A10053" s="268">
        <v>94615</v>
      </c>
      <c r="B10053" s="261" t="s">
        <v>10354</v>
      </c>
      <c r="C10053" s="268" t="s">
        <v>347</v>
      </c>
      <c r="D10053" s="283">
        <v>160.25</v>
      </c>
    </row>
    <row r="10054" spans="1:4">
      <c r="A10054" s="268">
        <v>94617</v>
      </c>
      <c r="B10054" s="261" t="s">
        <v>10355</v>
      </c>
      <c r="C10054" s="268" t="s">
        <v>347</v>
      </c>
      <c r="D10054" s="283">
        <v>330.08</v>
      </c>
    </row>
    <row r="10055" spans="1:4">
      <c r="A10055" s="268">
        <v>94619</v>
      </c>
      <c r="B10055" s="261" t="s">
        <v>10356</v>
      </c>
      <c r="C10055" s="268" t="s">
        <v>347</v>
      </c>
      <c r="D10055" s="283">
        <v>0</v>
      </c>
    </row>
    <row r="10056" spans="1:4">
      <c r="A10056" s="268">
        <v>105147</v>
      </c>
      <c r="B10056" s="261" t="s">
        <v>10357</v>
      </c>
      <c r="C10056" s="268" t="s">
        <v>347</v>
      </c>
      <c r="D10056" s="283">
        <v>16.75</v>
      </c>
    </row>
    <row r="10057" spans="1:4">
      <c r="A10057" s="268">
        <v>105148</v>
      </c>
      <c r="B10057" s="261" t="s">
        <v>10358</v>
      </c>
      <c r="C10057" s="268" t="s">
        <v>347</v>
      </c>
      <c r="D10057" s="283">
        <v>24.27</v>
      </c>
    </row>
    <row r="10058" spans="1:4">
      <c r="A10058" s="268">
        <v>105154</v>
      </c>
      <c r="B10058" s="261" t="s">
        <v>10359</v>
      </c>
      <c r="C10058" s="268" t="s">
        <v>347</v>
      </c>
      <c r="D10058" s="283">
        <v>6.35</v>
      </c>
    </row>
    <row r="10059" spans="1:4">
      <c r="A10059" s="268">
        <v>105155</v>
      </c>
      <c r="B10059" s="261" t="s">
        <v>10360</v>
      </c>
      <c r="C10059" s="268" t="s">
        <v>347</v>
      </c>
      <c r="D10059" s="283">
        <v>9.56</v>
      </c>
    </row>
    <row r="10060" spans="1:4">
      <c r="A10060" s="268">
        <v>105156</v>
      </c>
      <c r="B10060" s="261" t="s">
        <v>10361</v>
      </c>
      <c r="C10060" s="268" t="s">
        <v>347</v>
      </c>
      <c r="D10060" s="283">
        <v>12.18</v>
      </c>
    </row>
    <row r="10061" spans="1:4">
      <c r="A10061" s="268">
        <v>105157</v>
      </c>
      <c r="B10061" s="261" t="s">
        <v>10362</v>
      </c>
      <c r="C10061" s="268" t="s">
        <v>347</v>
      </c>
      <c r="D10061" s="283">
        <v>18.82</v>
      </c>
    </row>
    <row r="10062" spans="1:4">
      <c r="A10062" s="268">
        <v>105158</v>
      </c>
      <c r="B10062" s="261" t="s">
        <v>10363</v>
      </c>
      <c r="C10062" s="268" t="s">
        <v>347</v>
      </c>
      <c r="D10062" s="283">
        <v>27.69</v>
      </c>
    </row>
    <row r="10063" spans="1:4">
      <c r="A10063" s="268">
        <v>105159</v>
      </c>
      <c r="B10063" s="261" t="s">
        <v>10364</v>
      </c>
      <c r="C10063" s="268" t="s">
        <v>347</v>
      </c>
      <c r="D10063" s="283">
        <v>49.43</v>
      </c>
    </row>
    <row r="10064" spans="1:4">
      <c r="A10064" s="268">
        <v>105160</v>
      </c>
      <c r="B10064" s="261" t="s">
        <v>10365</v>
      </c>
      <c r="C10064" s="268" t="s">
        <v>347</v>
      </c>
      <c r="D10064" s="283">
        <v>60.99</v>
      </c>
    </row>
    <row r="10065" spans="1:4">
      <c r="A10065" s="268">
        <v>94634</v>
      </c>
      <c r="B10065" s="261" t="s">
        <v>10366</v>
      </c>
      <c r="C10065" s="268" t="s">
        <v>347</v>
      </c>
      <c r="D10065" s="283">
        <v>0</v>
      </c>
    </row>
    <row r="10066" spans="1:4">
      <c r="A10066" s="268">
        <v>94631</v>
      </c>
      <c r="B10066" s="261" t="s">
        <v>10367</v>
      </c>
      <c r="C10066" s="268" t="s">
        <v>347</v>
      </c>
      <c r="D10066" s="283">
        <v>0</v>
      </c>
    </row>
    <row r="10067" spans="1:4">
      <c r="A10067" s="268">
        <v>94632</v>
      </c>
      <c r="B10067" s="261" t="s">
        <v>10368</v>
      </c>
      <c r="C10067" s="268" t="s">
        <v>347</v>
      </c>
      <c r="D10067" s="283">
        <v>0</v>
      </c>
    </row>
    <row r="10068" spans="1:4">
      <c r="A10068" s="268">
        <v>94633</v>
      </c>
      <c r="B10068" s="261" t="s">
        <v>10369</v>
      </c>
      <c r="C10068" s="268" t="s">
        <v>347</v>
      </c>
      <c r="D10068" s="283">
        <v>0</v>
      </c>
    </row>
    <row r="10069" spans="1:4">
      <c r="A10069" s="268">
        <v>94672</v>
      </c>
      <c r="B10069" s="261" t="s">
        <v>10370</v>
      </c>
      <c r="C10069" s="268" t="s">
        <v>347</v>
      </c>
      <c r="D10069" s="283">
        <v>5.86</v>
      </c>
    </row>
    <row r="10070" spans="1:4">
      <c r="A10070" s="268">
        <v>94754</v>
      </c>
      <c r="B10070" s="261" t="s">
        <v>10371</v>
      </c>
      <c r="C10070" s="268" t="s">
        <v>347</v>
      </c>
      <c r="D10070" s="283">
        <v>310.69</v>
      </c>
    </row>
    <row r="10071" spans="1:4">
      <c r="A10071" s="268">
        <v>94740</v>
      </c>
      <c r="B10071" s="261" t="s">
        <v>10372</v>
      </c>
      <c r="C10071" s="268" t="s">
        <v>347</v>
      </c>
      <c r="D10071" s="283">
        <v>10.24</v>
      </c>
    </row>
    <row r="10072" spans="1:4">
      <c r="A10072" s="268">
        <v>94742</v>
      </c>
      <c r="B10072" s="261" t="s">
        <v>10373</v>
      </c>
      <c r="C10072" s="268" t="s">
        <v>347</v>
      </c>
      <c r="D10072" s="283">
        <v>17.37</v>
      </c>
    </row>
    <row r="10073" spans="1:4">
      <c r="A10073" s="268">
        <v>94744</v>
      </c>
      <c r="B10073" s="261" t="s">
        <v>10374</v>
      </c>
      <c r="C10073" s="268" t="s">
        <v>347</v>
      </c>
      <c r="D10073" s="283">
        <v>27.73</v>
      </c>
    </row>
    <row r="10074" spans="1:4">
      <c r="A10074" s="268">
        <v>94746</v>
      </c>
      <c r="B10074" s="261" t="s">
        <v>10375</v>
      </c>
      <c r="C10074" s="268" t="s">
        <v>347</v>
      </c>
      <c r="D10074" s="283">
        <v>40.06</v>
      </c>
    </row>
    <row r="10075" spans="1:4">
      <c r="A10075" s="268">
        <v>94748</v>
      </c>
      <c r="B10075" s="261" t="s">
        <v>10376</v>
      </c>
      <c r="C10075" s="268" t="s">
        <v>347</v>
      </c>
      <c r="D10075" s="283">
        <v>89.36</v>
      </c>
    </row>
    <row r="10076" spans="1:4">
      <c r="A10076" s="268">
        <v>94750</v>
      </c>
      <c r="B10076" s="261" t="s">
        <v>10377</v>
      </c>
      <c r="C10076" s="268" t="s">
        <v>347</v>
      </c>
      <c r="D10076" s="283">
        <v>181.79</v>
      </c>
    </row>
    <row r="10077" spans="1:4">
      <c r="A10077" s="268">
        <v>94752</v>
      </c>
      <c r="B10077" s="261" t="s">
        <v>10378</v>
      </c>
      <c r="C10077" s="268" t="s">
        <v>347</v>
      </c>
      <c r="D10077" s="283">
        <v>217.51</v>
      </c>
    </row>
    <row r="10078" spans="1:4">
      <c r="A10078" s="268">
        <v>96755</v>
      </c>
      <c r="B10078" s="261" t="s">
        <v>10379</v>
      </c>
      <c r="C10078" s="268" t="s">
        <v>347</v>
      </c>
      <c r="D10078" s="283">
        <v>372.02</v>
      </c>
    </row>
    <row r="10079" spans="1:4">
      <c r="A10079" s="268">
        <v>96747</v>
      </c>
      <c r="B10079" s="261" t="s">
        <v>10380</v>
      </c>
      <c r="C10079" s="268" t="s">
        <v>347</v>
      </c>
      <c r="D10079" s="283">
        <v>7.33</v>
      </c>
    </row>
    <row r="10080" spans="1:4">
      <c r="A10080" s="268">
        <v>96748</v>
      </c>
      <c r="B10080" s="261" t="s">
        <v>10381</v>
      </c>
      <c r="C10080" s="268" t="s">
        <v>347</v>
      </c>
      <c r="D10080" s="283">
        <v>8.57</v>
      </c>
    </row>
    <row r="10081" spans="1:4">
      <c r="A10081" s="268">
        <v>96749</v>
      </c>
      <c r="B10081" s="261" t="s">
        <v>10382</v>
      </c>
      <c r="C10081" s="268" t="s">
        <v>347</v>
      </c>
      <c r="D10081" s="283">
        <v>10.98</v>
      </c>
    </row>
    <row r="10082" spans="1:4">
      <c r="A10082" s="268">
        <v>96750</v>
      </c>
      <c r="B10082" s="261" t="s">
        <v>10383</v>
      </c>
      <c r="C10082" s="268" t="s">
        <v>347</v>
      </c>
      <c r="D10082" s="283">
        <v>17.71</v>
      </c>
    </row>
    <row r="10083" spans="1:4">
      <c r="A10083" s="268">
        <v>96751</v>
      </c>
      <c r="B10083" s="261" t="s">
        <v>10384</v>
      </c>
      <c r="C10083" s="268" t="s">
        <v>347</v>
      </c>
      <c r="D10083" s="283">
        <v>26.19</v>
      </c>
    </row>
    <row r="10084" spans="1:4">
      <c r="A10084" s="268">
        <v>96752</v>
      </c>
      <c r="B10084" s="261" t="s">
        <v>10385</v>
      </c>
      <c r="C10084" s="268" t="s">
        <v>347</v>
      </c>
      <c r="D10084" s="283">
        <v>39.64</v>
      </c>
    </row>
    <row r="10085" spans="1:4">
      <c r="A10085" s="268">
        <v>96753</v>
      </c>
      <c r="B10085" s="261" t="s">
        <v>10386</v>
      </c>
      <c r="C10085" s="268" t="s">
        <v>347</v>
      </c>
      <c r="D10085" s="283">
        <v>93.45</v>
      </c>
    </row>
    <row r="10086" spans="1:4">
      <c r="A10086" s="268">
        <v>96754</v>
      </c>
      <c r="B10086" s="261" t="s">
        <v>10387</v>
      </c>
      <c r="C10086" s="268" t="s">
        <v>347</v>
      </c>
      <c r="D10086" s="283">
        <v>119.78</v>
      </c>
    </row>
    <row r="10087" spans="1:4">
      <c r="A10087" s="268">
        <v>94686</v>
      </c>
      <c r="B10087" s="261" t="s">
        <v>10388</v>
      </c>
      <c r="C10087" s="268" t="s">
        <v>347</v>
      </c>
      <c r="D10087" s="283">
        <v>236.69</v>
      </c>
    </row>
    <row r="10088" spans="1:4">
      <c r="A10088" s="268">
        <v>94674</v>
      </c>
      <c r="B10088" s="261" t="s">
        <v>10389</v>
      </c>
      <c r="C10088" s="268" t="s">
        <v>347</v>
      </c>
      <c r="D10088" s="283">
        <v>7.6</v>
      </c>
    </row>
    <row r="10089" spans="1:4">
      <c r="A10089" s="268">
        <v>94676</v>
      </c>
      <c r="B10089" s="261" t="s">
        <v>10390</v>
      </c>
      <c r="C10089" s="268" t="s">
        <v>347</v>
      </c>
      <c r="D10089" s="283">
        <v>12.64</v>
      </c>
    </row>
    <row r="10090" spans="1:4">
      <c r="A10090" s="268">
        <v>94678</v>
      </c>
      <c r="B10090" s="261" t="s">
        <v>10391</v>
      </c>
      <c r="C10090" s="268" t="s">
        <v>347</v>
      </c>
      <c r="D10090" s="283">
        <v>14.71</v>
      </c>
    </row>
    <row r="10091" spans="1:4">
      <c r="A10091" s="268">
        <v>94680</v>
      </c>
      <c r="B10091" s="261" t="s">
        <v>10392</v>
      </c>
      <c r="C10091" s="268" t="s">
        <v>347</v>
      </c>
      <c r="D10091" s="283">
        <v>41.12</v>
      </c>
    </row>
    <row r="10092" spans="1:4">
      <c r="A10092" s="268">
        <v>94682</v>
      </c>
      <c r="B10092" s="261" t="s">
        <v>10393</v>
      </c>
      <c r="C10092" s="268" t="s">
        <v>347</v>
      </c>
      <c r="D10092" s="283">
        <v>101.71</v>
      </c>
    </row>
    <row r="10093" spans="1:4">
      <c r="A10093" s="268">
        <v>94684</v>
      </c>
      <c r="B10093" s="261" t="s">
        <v>10394</v>
      </c>
      <c r="C10093" s="268" t="s">
        <v>347</v>
      </c>
      <c r="D10093" s="283">
        <v>122.75</v>
      </c>
    </row>
    <row r="10094" spans="1:4">
      <c r="A10094" s="268">
        <v>105219</v>
      </c>
      <c r="B10094" s="261" t="s">
        <v>10395</v>
      </c>
      <c r="C10094" s="268" t="s">
        <v>347</v>
      </c>
      <c r="D10094" s="283">
        <v>12.06</v>
      </c>
    </row>
    <row r="10095" spans="1:4">
      <c r="A10095" s="268">
        <v>105220</v>
      </c>
      <c r="B10095" s="261" t="s">
        <v>10396</v>
      </c>
      <c r="C10095" s="268" t="s">
        <v>347</v>
      </c>
      <c r="D10095" s="283">
        <v>16.62</v>
      </c>
    </row>
    <row r="10096" spans="1:4">
      <c r="A10096" s="268">
        <v>105221</v>
      </c>
      <c r="B10096" s="261" t="s">
        <v>10397</v>
      </c>
      <c r="C10096" s="268" t="s">
        <v>347</v>
      </c>
      <c r="D10096" s="283">
        <v>25.87</v>
      </c>
    </row>
    <row r="10097" spans="1:4">
      <c r="A10097" s="268">
        <v>105166</v>
      </c>
      <c r="B10097" s="261" t="s">
        <v>10398</v>
      </c>
      <c r="C10097" s="268" t="s">
        <v>347</v>
      </c>
      <c r="D10097" s="283">
        <v>39.6</v>
      </c>
    </row>
    <row r="10098" spans="1:4">
      <c r="A10098" s="268">
        <v>105222</v>
      </c>
      <c r="B10098" s="261" t="s">
        <v>10399</v>
      </c>
      <c r="C10098" s="268" t="s">
        <v>347</v>
      </c>
      <c r="D10098" s="283">
        <v>75.790000000000006</v>
      </c>
    </row>
    <row r="10099" spans="1:4">
      <c r="A10099" s="268">
        <v>105223</v>
      </c>
      <c r="B10099" s="261" t="s">
        <v>10400</v>
      </c>
      <c r="C10099" s="268" t="s">
        <v>347</v>
      </c>
      <c r="D10099" s="283">
        <v>175.65</v>
      </c>
    </row>
    <row r="10100" spans="1:4">
      <c r="A10100" s="268">
        <v>105224</v>
      </c>
      <c r="B10100" s="261" t="s">
        <v>10401</v>
      </c>
      <c r="C10100" s="268" t="s">
        <v>347</v>
      </c>
      <c r="D10100" s="283">
        <v>255.7</v>
      </c>
    </row>
    <row r="10101" spans="1:4">
      <c r="A10101" s="268">
        <v>105149</v>
      </c>
      <c r="B10101" s="261" t="s">
        <v>10402</v>
      </c>
      <c r="C10101" s="268" t="s">
        <v>347</v>
      </c>
      <c r="D10101" s="283">
        <v>7.6</v>
      </c>
    </row>
    <row r="10102" spans="1:4">
      <c r="A10102" s="268">
        <v>105150</v>
      </c>
      <c r="B10102" s="261" t="s">
        <v>10403</v>
      </c>
      <c r="C10102" s="268" t="s">
        <v>347</v>
      </c>
      <c r="D10102" s="283">
        <v>9.01</v>
      </c>
    </row>
    <row r="10103" spans="1:4">
      <c r="A10103" s="268">
        <v>105151</v>
      </c>
      <c r="B10103" s="261" t="s">
        <v>10404</v>
      </c>
      <c r="C10103" s="268" t="s">
        <v>347</v>
      </c>
      <c r="D10103" s="283">
        <v>23.76</v>
      </c>
    </row>
    <row r="10104" spans="1:4">
      <c r="A10104" s="268">
        <v>105152</v>
      </c>
      <c r="B10104" s="261" t="s">
        <v>10405</v>
      </c>
      <c r="C10104" s="268" t="s">
        <v>347</v>
      </c>
      <c r="D10104" s="283">
        <v>35.770000000000003</v>
      </c>
    </row>
    <row r="10105" spans="1:4">
      <c r="A10105" s="268">
        <v>105153</v>
      </c>
      <c r="B10105" s="261" t="s">
        <v>10406</v>
      </c>
      <c r="C10105" s="268" t="s">
        <v>347</v>
      </c>
      <c r="D10105" s="283">
        <v>56.73</v>
      </c>
    </row>
    <row r="10106" spans="1:4">
      <c r="A10106" s="268">
        <v>105161</v>
      </c>
      <c r="B10106" s="261" t="s">
        <v>10407</v>
      </c>
      <c r="C10106" s="268" t="s">
        <v>347</v>
      </c>
      <c r="D10106" s="283">
        <v>103.88</v>
      </c>
    </row>
    <row r="10107" spans="1:4">
      <c r="A10107" s="268">
        <v>105162</v>
      </c>
      <c r="B10107" s="261" t="s">
        <v>10408</v>
      </c>
      <c r="C10107" s="268" t="s">
        <v>347</v>
      </c>
      <c r="D10107" s="283">
        <v>178.87</v>
      </c>
    </row>
    <row r="10108" spans="1:4">
      <c r="A10108" s="268">
        <v>105163</v>
      </c>
      <c r="B10108" s="261" t="s">
        <v>10409</v>
      </c>
      <c r="C10108" s="268" t="s">
        <v>347</v>
      </c>
      <c r="D10108" s="283">
        <v>14.7</v>
      </c>
    </row>
    <row r="10109" spans="1:4">
      <c r="A10109" s="268">
        <v>105170</v>
      </c>
      <c r="B10109" s="261" t="s">
        <v>10410</v>
      </c>
      <c r="C10109" s="268" t="s">
        <v>347</v>
      </c>
      <c r="D10109" s="283">
        <v>5.44</v>
      </c>
    </row>
    <row r="10110" spans="1:4">
      <c r="A10110" s="268">
        <v>105179</v>
      </c>
      <c r="B10110" s="261" t="s">
        <v>10411</v>
      </c>
      <c r="C10110" s="268" t="s">
        <v>347</v>
      </c>
      <c r="D10110" s="283">
        <v>9.25</v>
      </c>
    </row>
    <row r="10111" spans="1:4">
      <c r="A10111" s="268">
        <v>105180</v>
      </c>
      <c r="B10111" s="261" t="s">
        <v>10412</v>
      </c>
      <c r="C10111" s="268" t="s">
        <v>347</v>
      </c>
      <c r="D10111" s="283">
        <v>12.69</v>
      </c>
    </row>
    <row r="10112" spans="1:4">
      <c r="A10112" s="268">
        <v>105181</v>
      </c>
      <c r="B10112" s="261" t="s">
        <v>10413</v>
      </c>
      <c r="C10112" s="268" t="s">
        <v>347</v>
      </c>
      <c r="D10112" s="283">
        <v>17.100000000000001</v>
      </c>
    </row>
    <row r="10113" spans="1:4">
      <c r="A10113" s="268">
        <v>105182</v>
      </c>
      <c r="B10113" s="261" t="s">
        <v>10414</v>
      </c>
      <c r="C10113" s="268" t="s">
        <v>347</v>
      </c>
      <c r="D10113" s="283">
        <v>39.44</v>
      </c>
    </row>
    <row r="10114" spans="1:4">
      <c r="A10114" s="268">
        <v>105183</v>
      </c>
      <c r="B10114" s="261" t="s">
        <v>10415</v>
      </c>
      <c r="C10114" s="268" t="s">
        <v>347</v>
      </c>
      <c r="D10114" s="283">
        <v>82.35</v>
      </c>
    </row>
    <row r="10115" spans="1:4">
      <c r="A10115" s="268">
        <v>105184</v>
      </c>
      <c r="B10115" s="261" t="s">
        <v>10416</v>
      </c>
      <c r="C10115" s="268" t="s">
        <v>347</v>
      </c>
      <c r="D10115" s="283">
        <v>102.02</v>
      </c>
    </row>
    <row r="10116" spans="1:4">
      <c r="A10116" s="268">
        <v>94612</v>
      </c>
      <c r="B10116" s="261" t="s">
        <v>10417</v>
      </c>
      <c r="C10116" s="268" t="s">
        <v>347</v>
      </c>
      <c r="D10116" s="283">
        <v>432.67</v>
      </c>
    </row>
    <row r="10117" spans="1:4">
      <c r="A10117" s="268">
        <v>105142</v>
      </c>
      <c r="B10117" s="261" t="s">
        <v>10418</v>
      </c>
      <c r="C10117" s="268" t="s">
        <v>347</v>
      </c>
      <c r="D10117" s="283">
        <v>6.5</v>
      </c>
    </row>
    <row r="10118" spans="1:4">
      <c r="A10118" s="268">
        <v>105143</v>
      </c>
      <c r="B10118" s="261" t="s">
        <v>10419</v>
      </c>
      <c r="C10118" s="268" t="s">
        <v>347</v>
      </c>
      <c r="D10118" s="283">
        <v>9.7100000000000009</v>
      </c>
    </row>
    <row r="10119" spans="1:4">
      <c r="A10119" s="268">
        <v>105144</v>
      </c>
      <c r="B10119" s="261" t="s">
        <v>10420</v>
      </c>
      <c r="C10119" s="268" t="s">
        <v>347</v>
      </c>
      <c r="D10119" s="283">
        <v>20.56</v>
      </c>
    </row>
    <row r="10120" spans="1:4">
      <c r="A10120" s="268">
        <v>105173</v>
      </c>
      <c r="B10120" s="261" t="s">
        <v>10421</v>
      </c>
      <c r="C10120" s="268" t="s">
        <v>347</v>
      </c>
      <c r="D10120" s="283">
        <v>89.44</v>
      </c>
    </row>
    <row r="10121" spans="1:4">
      <c r="A10121" s="268">
        <v>105175</v>
      </c>
      <c r="B10121" s="261" t="s">
        <v>10422</v>
      </c>
      <c r="C10121" s="268" t="s">
        <v>347</v>
      </c>
      <c r="D10121" s="283">
        <v>128.53</v>
      </c>
    </row>
    <row r="10122" spans="1:4">
      <c r="A10122" s="268">
        <v>105174</v>
      </c>
      <c r="B10122" s="261" t="s">
        <v>10423</v>
      </c>
      <c r="C10122" s="268" t="s">
        <v>347</v>
      </c>
      <c r="D10122" s="283">
        <v>129.97</v>
      </c>
    </row>
    <row r="10123" spans="1:4">
      <c r="A10123" s="268">
        <v>105145</v>
      </c>
      <c r="B10123" s="261" t="s">
        <v>10424</v>
      </c>
      <c r="C10123" s="268" t="s">
        <v>347</v>
      </c>
      <c r="D10123" s="283">
        <v>11.25</v>
      </c>
    </row>
    <row r="10124" spans="1:4">
      <c r="A10124" s="268">
        <v>94606</v>
      </c>
      <c r="B10124" s="261" t="s">
        <v>10425</v>
      </c>
      <c r="C10124" s="268" t="s">
        <v>347</v>
      </c>
      <c r="D10124" s="283">
        <v>82.56</v>
      </c>
    </row>
    <row r="10125" spans="1:4">
      <c r="A10125" s="268">
        <v>94608</v>
      </c>
      <c r="B10125" s="261" t="s">
        <v>10426</v>
      </c>
      <c r="C10125" s="268" t="s">
        <v>347</v>
      </c>
      <c r="D10125" s="283">
        <v>207.82</v>
      </c>
    </row>
    <row r="10126" spans="1:4">
      <c r="A10126" s="268">
        <v>94610</v>
      </c>
      <c r="B10126" s="261" t="s">
        <v>10427</v>
      </c>
      <c r="C10126" s="268" t="s">
        <v>347</v>
      </c>
      <c r="D10126" s="283">
        <v>304.26</v>
      </c>
    </row>
    <row r="10127" spans="1:4">
      <c r="A10127" s="268">
        <v>94657</v>
      </c>
      <c r="B10127" s="261" t="s">
        <v>10428</v>
      </c>
      <c r="C10127" s="268" t="s">
        <v>347</v>
      </c>
      <c r="D10127" s="283">
        <v>3.81</v>
      </c>
    </row>
    <row r="10128" spans="1:4">
      <c r="A10128" s="268">
        <v>94659</v>
      </c>
      <c r="B10128" s="261" t="s">
        <v>10429</v>
      </c>
      <c r="C10128" s="268" t="s">
        <v>347</v>
      </c>
      <c r="D10128" s="283">
        <v>5.91</v>
      </c>
    </row>
    <row r="10129" spans="1:4">
      <c r="A10129" s="268">
        <v>94739</v>
      </c>
      <c r="B10129" s="261" t="s">
        <v>10430</v>
      </c>
      <c r="C10129" s="268" t="s">
        <v>347</v>
      </c>
      <c r="D10129" s="283">
        <v>253.67</v>
      </c>
    </row>
    <row r="10130" spans="1:4">
      <c r="A10130" s="268">
        <v>94725</v>
      </c>
      <c r="B10130" s="261" t="s">
        <v>10431</v>
      </c>
      <c r="C10130" s="268" t="s">
        <v>347</v>
      </c>
      <c r="D10130" s="283">
        <v>7.16</v>
      </c>
    </row>
    <row r="10131" spans="1:4">
      <c r="A10131" s="268">
        <v>94727</v>
      </c>
      <c r="B10131" s="261" t="s">
        <v>10432</v>
      </c>
      <c r="C10131" s="268" t="s">
        <v>347</v>
      </c>
      <c r="D10131" s="283">
        <v>11.86</v>
      </c>
    </row>
    <row r="10132" spans="1:4">
      <c r="A10132" s="268">
        <v>94729</v>
      </c>
      <c r="B10132" s="261" t="s">
        <v>10433</v>
      </c>
      <c r="C10132" s="268" t="s">
        <v>347</v>
      </c>
      <c r="D10132" s="283">
        <v>20.89</v>
      </c>
    </row>
    <row r="10133" spans="1:4">
      <c r="A10133" s="268">
        <v>94731</v>
      </c>
      <c r="B10133" s="261" t="s">
        <v>10434</v>
      </c>
      <c r="C10133" s="268" t="s">
        <v>347</v>
      </c>
      <c r="D10133" s="283">
        <v>27.8</v>
      </c>
    </row>
    <row r="10134" spans="1:4">
      <c r="A10134" s="268">
        <v>94733</v>
      </c>
      <c r="B10134" s="261" t="s">
        <v>10435</v>
      </c>
      <c r="C10134" s="268" t="s">
        <v>347</v>
      </c>
      <c r="D10134" s="283">
        <v>49.3</v>
      </c>
    </row>
    <row r="10135" spans="1:4">
      <c r="A10135" s="268">
        <v>94863</v>
      </c>
      <c r="B10135" s="261" t="s">
        <v>10436</v>
      </c>
      <c r="C10135" s="268" t="s">
        <v>347</v>
      </c>
      <c r="D10135" s="283">
        <v>174.81</v>
      </c>
    </row>
    <row r="10136" spans="1:4">
      <c r="A10136" s="268">
        <v>94737</v>
      </c>
      <c r="B10136" s="261" t="s">
        <v>10437</v>
      </c>
      <c r="C10136" s="268" t="s">
        <v>347</v>
      </c>
      <c r="D10136" s="283">
        <v>207.55</v>
      </c>
    </row>
    <row r="10137" spans="1:4">
      <c r="A10137" s="268">
        <v>94465</v>
      </c>
      <c r="B10137" s="261" t="s">
        <v>10438</v>
      </c>
      <c r="C10137" s="268" t="s">
        <v>347</v>
      </c>
      <c r="D10137" s="283">
        <v>53.29</v>
      </c>
    </row>
    <row r="10138" spans="1:4">
      <c r="A10138" s="268">
        <v>94467</v>
      </c>
      <c r="B10138" s="261" t="s">
        <v>10439</v>
      </c>
      <c r="C10138" s="268" t="s">
        <v>347</v>
      </c>
      <c r="D10138" s="283">
        <v>86.35</v>
      </c>
    </row>
    <row r="10139" spans="1:4">
      <c r="A10139" s="268">
        <v>94469</v>
      </c>
      <c r="B10139" s="261" t="s">
        <v>10440</v>
      </c>
      <c r="C10139" s="268" t="s">
        <v>347</v>
      </c>
      <c r="D10139" s="283">
        <v>123.84</v>
      </c>
    </row>
    <row r="10140" spans="1:4">
      <c r="A10140" s="268">
        <v>96746</v>
      </c>
      <c r="B10140" s="261" t="s">
        <v>10441</v>
      </c>
      <c r="C10140" s="268" t="s">
        <v>347</v>
      </c>
      <c r="D10140" s="283">
        <v>120.86</v>
      </c>
    </row>
    <row r="10141" spans="1:4">
      <c r="A10141" s="268">
        <v>96736</v>
      </c>
      <c r="B10141" s="261" t="s">
        <v>10442</v>
      </c>
      <c r="C10141" s="268" t="s">
        <v>347</v>
      </c>
      <c r="D10141" s="283">
        <v>6.13</v>
      </c>
    </row>
    <row r="10142" spans="1:4">
      <c r="A10142" s="268">
        <v>96737</v>
      </c>
      <c r="B10142" s="261" t="s">
        <v>10443</v>
      </c>
      <c r="C10142" s="268" t="s">
        <v>347</v>
      </c>
      <c r="D10142" s="283">
        <v>6.24</v>
      </c>
    </row>
    <row r="10143" spans="1:4">
      <c r="A10143" s="268">
        <v>96739</v>
      </c>
      <c r="B10143" s="261" t="s">
        <v>10444</v>
      </c>
      <c r="C10143" s="268" t="s">
        <v>347</v>
      </c>
      <c r="D10143" s="283">
        <v>8.7799999999999994</v>
      </c>
    </row>
    <row r="10144" spans="1:4">
      <c r="A10144" s="268">
        <v>96741</v>
      </c>
      <c r="B10144" s="261" t="s">
        <v>10445</v>
      </c>
      <c r="C10144" s="268" t="s">
        <v>347</v>
      </c>
      <c r="D10144" s="283">
        <v>17.73</v>
      </c>
    </row>
    <row r="10145" spans="1:4">
      <c r="A10145" s="268">
        <v>96742</v>
      </c>
      <c r="B10145" s="261" t="s">
        <v>10446</v>
      </c>
      <c r="C10145" s="268" t="s">
        <v>347</v>
      </c>
      <c r="D10145" s="283">
        <v>21.74</v>
      </c>
    </row>
    <row r="10146" spans="1:4">
      <c r="A10146" s="268">
        <v>96743</v>
      </c>
      <c r="B10146" s="261" t="s">
        <v>10447</v>
      </c>
      <c r="C10146" s="268" t="s">
        <v>347</v>
      </c>
      <c r="D10146" s="283">
        <v>34.22</v>
      </c>
    </row>
    <row r="10147" spans="1:4">
      <c r="A10147" s="268">
        <v>96744</v>
      </c>
      <c r="B10147" s="261" t="s">
        <v>10448</v>
      </c>
      <c r="C10147" s="268" t="s">
        <v>347</v>
      </c>
      <c r="D10147" s="283">
        <v>58.44</v>
      </c>
    </row>
    <row r="10148" spans="1:4">
      <c r="A10148" s="268">
        <v>96745</v>
      </c>
      <c r="B10148" s="261" t="s">
        <v>10449</v>
      </c>
      <c r="C10148" s="268" t="s">
        <v>347</v>
      </c>
      <c r="D10148" s="283">
        <v>92.12</v>
      </c>
    </row>
    <row r="10149" spans="1:4">
      <c r="A10149" s="268">
        <v>94671</v>
      </c>
      <c r="B10149" s="261" t="s">
        <v>10450</v>
      </c>
      <c r="C10149" s="268" t="s">
        <v>347</v>
      </c>
      <c r="D10149" s="283">
        <v>99.92</v>
      </c>
    </row>
    <row r="10150" spans="1:4">
      <c r="A10150" s="268">
        <v>94661</v>
      </c>
      <c r="B10150" s="261" t="s">
        <v>10451</v>
      </c>
      <c r="C10150" s="268" t="s">
        <v>347</v>
      </c>
      <c r="D10150" s="283">
        <v>9.35</v>
      </c>
    </row>
    <row r="10151" spans="1:4">
      <c r="A10151" s="268">
        <v>94663</v>
      </c>
      <c r="B10151" s="261" t="s">
        <v>10452</v>
      </c>
      <c r="C10151" s="268" t="s">
        <v>347</v>
      </c>
      <c r="D10151" s="283">
        <v>11.71</v>
      </c>
    </row>
    <row r="10152" spans="1:4">
      <c r="A10152" s="268">
        <v>94665</v>
      </c>
      <c r="B10152" s="261" t="s">
        <v>10453</v>
      </c>
      <c r="C10152" s="268" t="s">
        <v>347</v>
      </c>
      <c r="D10152" s="283">
        <v>22.91</v>
      </c>
    </row>
    <row r="10153" spans="1:4">
      <c r="A10153" s="268">
        <v>94667</v>
      </c>
      <c r="B10153" s="261" t="s">
        <v>10454</v>
      </c>
      <c r="C10153" s="268" t="s">
        <v>347</v>
      </c>
      <c r="D10153" s="283">
        <v>33.72</v>
      </c>
    </row>
    <row r="10154" spans="1:4">
      <c r="A10154" s="268">
        <v>94669</v>
      </c>
      <c r="B10154" s="261" t="s">
        <v>10455</v>
      </c>
      <c r="C10154" s="268" t="s">
        <v>347</v>
      </c>
      <c r="D10154" s="283">
        <v>60.87</v>
      </c>
    </row>
    <row r="10155" spans="1:4">
      <c r="A10155" s="268">
        <v>105177</v>
      </c>
      <c r="B10155" s="261" t="s">
        <v>10456</v>
      </c>
      <c r="C10155" s="268" t="s">
        <v>347</v>
      </c>
      <c r="D10155" s="283">
        <v>145.16</v>
      </c>
    </row>
    <row r="10156" spans="1:4">
      <c r="A10156" s="268">
        <v>105176</v>
      </c>
      <c r="B10156" s="261" t="s">
        <v>10457</v>
      </c>
      <c r="C10156" s="268" t="s">
        <v>347</v>
      </c>
      <c r="D10156" s="283">
        <v>163.16999999999999</v>
      </c>
    </row>
    <row r="10157" spans="1:4">
      <c r="A10157" s="268">
        <v>94466</v>
      </c>
      <c r="B10157" s="261" t="s">
        <v>10458</v>
      </c>
      <c r="C10157" s="268" t="s">
        <v>347</v>
      </c>
      <c r="D10157" s="283">
        <v>53.32</v>
      </c>
    </row>
    <row r="10158" spans="1:4">
      <c r="A10158" s="268">
        <v>94468</v>
      </c>
      <c r="B10158" s="261" t="s">
        <v>10459</v>
      </c>
      <c r="C10158" s="268" t="s">
        <v>347</v>
      </c>
      <c r="D10158" s="283">
        <v>75.64</v>
      </c>
    </row>
    <row r="10159" spans="1:4">
      <c r="A10159" s="268">
        <v>94470</v>
      </c>
      <c r="B10159" s="261" t="s">
        <v>10460</v>
      </c>
      <c r="C10159" s="268" t="s">
        <v>347</v>
      </c>
      <c r="D10159" s="283">
        <v>114.31</v>
      </c>
    </row>
    <row r="10160" spans="1:4">
      <c r="A10160" s="268">
        <v>105225</v>
      </c>
      <c r="B10160" s="261" t="s">
        <v>10461</v>
      </c>
      <c r="C10160" s="268" t="s">
        <v>347</v>
      </c>
      <c r="D10160" s="283">
        <v>17.79</v>
      </c>
    </row>
    <row r="10161" spans="1:4">
      <c r="A10161" s="268">
        <v>105226</v>
      </c>
      <c r="B10161" s="261" t="s">
        <v>10462</v>
      </c>
      <c r="C10161" s="268" t="s">
        <v>347</v>
      </c>
      <c r="D10161" s="283">
        <v>42.98</v>
      </c>
    </row>
    <row r="10162" spans="1:4">
      <c r="A10162" s="268">
        <v>105227</v>
      </c>
      <c r="B10162" s="261" t="s">
        <v>10463</v>
      </c>
      <c r="C10162" s="268" t="s">
        <v>347</v>
      </c>
      <c r="D10162" s="283">
        <v>61.84</v>
      </c>
    </row>
    <row r="10163" spans="1:4">
      <c r="A10163" s="268">
        <v>105212</v>
      </c>
      <c r="B10163" s="261" t="s">
        <v>10464</v>
      </c>
      <c r="C10163" s="268" t="s">
        <v>347</v>
      </c>
      <c r="D10163" s="283">
        <v>245.61</v>
      </c>
    </row>
    <row r="10164" spans="1:4">
      <c r="A10164" s="268">
        <v>105211</v>
      </c>
      <c r="B10164" s="261" t="s">
        <v>10465</v>
      </c>
      <c r="C10164" s="268" t="s">
        <v>347</v>
      </c>
      <c r="D10164" s="283">
        <v>247.5</v>
      </c>
    </row>
    <row r="10165" spans="1:4">
      <c r="A10165" s="268">
        <v>105189</v>
      </c>
      <c r="B10165" s="261" t="s">
        <v>10466</v>
      </c>
      <c r="C10165" s="268" t="s">
        <v>347</v>
      </c>
      <c r="D10165" s="283">
        <v>20.73</v>
      </c>
    </row>
    <row r="10166" spans="1:4">
      <c r="A10166" s="268">
        <v>105190</v>
      </c>
      <c r="B10166" s="261" t="s">
        <v>10467</v>
      </c>
      <c r="C10166" s="268" t="s">
        <v>347</v>
      </c>
      <c r="D10166" s="283">
        <v>25.75</v>
      </c>
    </row>
    <row r="10167" spans="1:4">
      <c r="A10167" s="268">
        <v>94625</v>
      </c>
      <c r="B10167" s="261" t="s">
        <v>10468</v>
      </c>
      <c r="C10167" s="268" t="s">
        <v>347</v>
      </c>
      <c r="D10167" s="283">
        <v>1553.06</v>
      </c>
    </row>
    <row r="10168" spans="1:4">
      <c r="A10168" s="268">
        <v>94622</v>
      </c>
      <c r="B10168" s="261" t="s">
        <v>10469</v>
      </c>
      <c r="C10168" s="268" t="s">
        <v>347</v>
      </c>
      <c r="D10168" s="283">
        <v>205.82</v>
      </c>
    </row>
    <row r="10169" spans="1:4">
      <c r="A10169" s="268">
        <v>94623</v>
      </c>
      <c r="B10169" s="261" t="s">
        <v>10470</v>
      </c>
      <c r="C10169" s="268" t="s">
        <v>347</v>
      </c>
      <c r="D10169" s="283">
        <v>491.49</v>
      </c>
    </row>
    <row r="10170" spans="1:4">
      <c r="A10170" s="268">
        <v>94624</v>
      </c>
      <c r="B10170" s="261" t="s">
        <v>10471</v>
      </c>
      <c r="C10170" s="268" t="s">
        <v>347</v>
      </c>
      <c r="D10170" s="283">
        <v>740.85</v>
      </c>
    </row>
    <row r="10171" spans="1:4">
      <c r="A10171" s="268">
        <v>94763</v>
      </c>
      <c r="B10171" s="261" t="s">
        <v>10472</v>
      </c>
      <c r="C10171" s="268" t="s">
        <v>347</v>
      </c>
      <c r="D10171" s="283">
        <v>386</v>
      </c>
    </row>
    <row r="10172" spans="1:4">
      <c r="A10172" s="268">
        <v>94756</v>
      </c>
      <c r="B10172" s="261" t="s">
        <v>10473</v>
      </c>
      <c r="C10172" s="268" t="s">
        <v>347</v>
      </c>
      <c r="D10172" s="283">
        <v>13.1</v>
      </c>
    </row>
    <row r="10173" spans="1:4">
      <c r="A10173" s="268">
        <v>94757</v>
      </c>
      <c r="B10173" s="261" t="s">
        <v>10474</v>
      </c>
      <c r="C10173" s="268" t="s">
        <v>347</v>
      </c>
      <c r="D10173" s="283">
        <v>20.94</v>
      </c>
    </row>
    <row r="10174" spans="1:4">
      <c r="A10174" s="268">
        <v>94758</v>
      </c>
      <c r="B10174" s="261" t="s">
        <v>10475</v>
      </c>
      <c r="C10174" s="268" t="s">
        <v>347</v>
      </c>
      <c r="D10174" s="283">
        <v>54.93</v>
      </c>
    </row>
    <row r="10175" spans="1:4">
      <c r="A10175" s="268">
        <v>94759</v>
      </c>
      <c r="B10175" s="261" t="s">
        <v>10476</v>
      </c>
      <c r="C10175" s="268" t="s">
        <v>347</v>
      </c>
      <c r="D10175" s="283">
        <v>70</v>
      </c>
    </row>
    <row r="10176" spans="1:4">
      <c r="A10176" s="268">
        <v>94760</v>
      </c>
      <c r="B10176" s="261" t="s">
        <v>10477</v>
      </c>
      <c r="C10176" s="268" t="s">
        <v>347</v>
      </c>
      <c r="D10176" s="283">
        <v>112.04</v>
      </c>
    </row>
    <row r="10177" spans="1:4">
      <c r="A10177" s="268">
        <v>94761</v>
      </c>
      <c r="B10177" s="261" t="s">
        <v>10478</v>
      </c>
      <c r="C10177" s="268" t="s">
        <v>347</v>
      </c>
      <c r="D10177" s="283">
        <v>244.43</v>
      </c>
    </row>
    <row r="10178" spans="1:4">
      <c r="A10178" s="268">
        <v>94762</v>
      </c>
      <c r="B10178" s="261" t="s">
        <v>10479</v>
      </c>
      <c r="C10178" s="268" t="s">
        <v>347</v>
      </c>
      <c r="D10178" s="283">
        <v>295.2</v>
      </c>
    </row>
    <row r="10179" spans="1:4">
      <c r="A10179" s="268">
        <v>94462</v>
      </c>
      <c r="B10179" s="261" t="s">
        <v>10480</v>
      </c>
      <c r="C10179" s="268" t="s">
        <v>111</v>
      </c>
      <c r="D10179" s="283">
        <v>88.19</v>
      </c>
    </row>
    <row r="10180" spans="1:4">
      <c r="A10180" s="268">
        <v>94463</v>
      </c>
      <c r="B10180" s="261" t="s">
        <v>10481</v>
      </c>
      <c r="C10180" s="268" t="s">
        <v>111</v>
      </c>
      <c r="D10180" s="283">
        <v>108.05</v>
      </c>
    </row>
    <row r="10181" spans="1:4">
      <c r="A10181" s="268">
        <v>94464</v>
      </c>
      <c r="B10181" s="261" t="s">
        <v>10482</v>
      </c>
      <c r="C10181" s="268" t="s">
        <v>111</v>
      </c>
      <c r="D10181" s="283">
        <v>141.65</v>
      </c>
    </row>
    <row r="10182" spans="1:4">
      <c r="A10182" s="268">
        <v>94605</v>
      </c>
      <c r="B10182" s="261" t="s">
        <v>10483</v>
      </c>
      <c r="C10182" s="268" t="s">
        <v>111</v>
      </c>
      <c r="D10182" s="283">
        <v>659.21</v>
      </c>
    </row>
    <row r="10183" spans="1:4">
      <c r="A10183" s="268">
        <v>94602</v>
      </c>
      <c r="B10183" s="261" t="s">
        <v>10484</v>
      </c>
      <c r="C10183" s="268" t="s">
        <v>111</v>
      </c>
      <c r="D10183" s="283">
        <v>232.58</v>
      </c>
    </row>
    <row r="10184" spans="1:4">
      <c r="A10184" s="268">
        <v>94603</v>
      </c>
      <c r="B10184" s="261" t="s">
        <v>10485</v>
      </c>
      <c r="C10184" s="268" t="s">
        <v>111</v>
      </c>
      <c r="D10184" s="283">
        <v>318.38</v>
      </c>
    </row>
    <row r="10185" spans="1:4">
      <c r="A10185" s="268">
        <v>94604</v>
      </c>
      <c r="B10185" s="261" t="s">
        <v>10486</v>
      </c>
      <c r="C10185" s="268" t="s">
        <v>111</v>
      </c>
      <c r="D10185" s="283">
        <v>454.4</v>
      </c>
    </row>
    <row r="10186" spans="1:4">
      <c r="A10186" s="268">
        <v>94723</v>
      </c>
      <c r="B10186" s="261" t="s">
        <v>10487</v>
      </c>
      <c r="C10186" s="268" t="s">
        <v>111</v>
      </c>
      <c r="D10186" s="283">
        <v>505.52</v>
      </c>
    </row>
    <row r="10187" spans="1:4">
      <c r="A10187" s="268">
        <v>94716</v>
      </c>
      <c r="B10187" s="261" t="s">
        <v>10488</v>
      </c>
      <c r="C10187" s="268" t="s">
        <v>111</v>
      </c>
      <c r="D10187" s="283">
        <v>24.68</v>
      </c>
    </row>
    <row r="10188" spans="1:4">
      <c r="A10188" s="268">
        <v>94717</v>
      </c>
      <c r="B10188" s="261" t="s">
        <v>10489</v>
      </c>
      <c r="C10188" s="268" t="s">
        <v>111</v>
      </c>
      <c r="D10188" s="283">
        <v>41.54</v>
      </c>
    </row>
    <row r="10189" spans="1:4">
      <c r="A10189" s="268">
        <v>94718</v>
      </c>
      <c r="B10189" s="261" t="s">
        <v>10490</v>
      </c>
      <c r="C10189" s="268" t="s">
        <v>111</v>
      </c>
      <c r="D10189" s="283">
        <v>54.23</v>
      </c>
    </row>
    <row r="10190" spans="1:4">
      <c r="A10190" s="268">
        <v>94719</v>
      </c>
      <c r="B10190" s="261" t="s">
        <v>10491</v>
      </c>
      <c r="C10190" s="268" t="s">
        <v>111</v>
      </c>
      <c r="D10190" s="283">
        <v>72.42</v>
      </c>
    </row>
    <row r="10191" spans="1:4">
      <c r="A10191" s="268">
        <v>94720</v>
      </c>
      <c r="B10191" s="261" t="s">
        <v>10492</v>
      </c>
      <c r="C10191" s="268" t="s">
        <v>111</v>
      </c>
      <c r="D10191" s="283">
        <v>106.04</v>
      </c>
    </row>
    <row r="10192" spans="1:4">
      <c r="A10192" s="268">
        <v>94721</v>
      </c>
      <c r="B10192" s="261" t="s">
        <v>10493</v>
      </c>
      <c r="C10192" s="268" t="s">
        <v>111</v>
      </c>
      <c r="D10192" s="283">
        <v>171.83</v>
      </c>
    </row>
    <row r="10193" spans="1:4">
      <c r="A10193" s="268">
        <v>94722</v>
      </c>
      <c r="B10193" s="261" t="s">
        <v>10494</v>
      </c>
      <c r="C10193" s="268" t="s">
        <v>111</v>
      </c>
      <c r="D10193" s="283">
        <v>268.19</v>
      </c>
    </row>
    <row r="10194" spans="1:4">
      <c r="A10194" s="268">
        <v>96726</v>
      </c>
      <c r="B10194" s="261" t="s">
        <v>10495</v>
      </c>
      <c r="C10194" s="268" t="s">
        <v>111</v>
      </c>
      <c r="D10194" s="283">
        <v>179.98</v>
      </c>
    </row>
    <row r="10195" spans="1:4">
      <c r="A10195" s="268">
        <v>96735</v>
      </c>
      <c r="B10195" s="261" t="s">
        <v>10496</v>
      </c>
      <c r="C10195" s="268" t="s">
        <v>111</v>
      </c>
      <c r="D10195" s="283">
        <v>343.27</v>
      </c>
    </row>
    <row r="10196" spans="1:4">
      <c r="A10196" s="268">
        <v>96718</v>
      </c>
      <c r="B10196" s="261" t="s">
        <v>10497</v>
      </c>
      <c r="C10196" s="268" t="s">
        <v>111</v>
      </c>
      <c r="D10196" s="283">
        <v>15.81</v>
      </c>
    </row>
    <row r="10197" spans="1:4">
      <c r="A10197" s="268">
        <v>96727</v>
      </c>
      <c r="B10197" s="261" t="s">
        <v>10498</v>
      </c>
      <c r="C10197" s="268" t="s">
        <v>111</v>
      </c>
      <c r="D10197" s="283">
        <v>17.93</v>
      </c>
    </row>
    <row r="10198" spans="1:4">
      <c r="A10198" s="268">
        <v>96719</v>
      </c>
      <c r="B10198" s="261" t="s">
        <v>10499</v>
      </c>
      <c r="C10198" s="268" t="s">
        <v>111</v>
      </c>
      <c r="D10198" s="283">
        <v>20.36</v>
      </c>
    </row>
    <row r="10199" spans="1:4">
      <c r="A10199" s="268">
        <v>96728</v>
      </c>
      <c r="B10199" s="261" t="s">
        <v>10500</v>
      </c>
      <c r="C10199" s="268" t="s">
        <v>111</v>
      </c>
      <c r="D10199" s="283">
        <v>23.33</v>
      </c>
    </row>
    <row r="10200" spans="1:4">
      <c r="A10200" s="268">
        <v>96720</v>
      </c>
      <c r="B10200" s="261" t="s">
        <v>10501</v>
      </c>
      <c r="C10200" s="268" t="s">
        <v>111</v>
      </c>
      <c r="D10200" s="283">
        <v>18.260000000000002</v>
      </c>
    </row>
    <row r="10201" spans="1:4">
      <c r="A10201" s="268">
        <v>96729</v>
      </c>
      <c r="B10201" s="261" t="s">
        <v>10502</v>
      </c>
      <c r="C10201" s="268" t="s">
        <v>111</v>
      </c>
      <c r="D10201" s="283">
        <v>30.2</v>
      </c>
    </row>
    <row r="10202" spans="1:4">
      <c r="A10202" s="268">
        <v>96721</v>
      </c>
      <c r="B10202" s="261" t="s">
        <v>10503</v>
      </c>
      <c r="C10202" s="268" t="s">
        <v>111</v>
      </c>
      <c r="D10202" s="283">
        <v>23.84</v>
      </c>
    </row>
    <row r="10203" spans="1:4">
      <c r="A10203" s="268">
        <v>96730</v>
      </c>
      <c r="B10203" s="261" t="s">
        <v>10504</v>
      </c>
      <c r="C10203" s="268" t="s">
        <v>111</v>
      </c>
      <c r="D10203" s="283">
        <v>41.98</v>
      </c>
    </row>
    <row r="10204" spans="1:4">
      <c r="A10204" s="268">
        <v>96722</v>
      </c>
      <c r="B10204" s="261" t="s">
        <v>10505</v>
      </c>
      <c r="C10204" s="268" t="s">
        <v>111</v>
      </c>
      <c r="D10204" s="283">
        <v>36.880000000000003</v>
      </c>
    </row>
    <row r="10205" spans="1:4">
      <c r="A10205" s="268">
        <v>96731</v>
      </c>
      <c r="B10205" s="261" t="s">
        <v>10506</v>
      </c>
      <c r="C10205" s="268" t="s">
        <v>111</v>
      </c>
      <c r="D10205" s="283">
        <v>63.8</v>
      </c>
    </row>
    <row r="10206" spans="1:4">
      <c r="A10206" s="268">
        <v>96723</v>
      </c>
      <c r="B10206" s="261" t="s">
        <v>10507</v>
      </c>
      <c r="C10206" s="268" t="s">
        <v>111</v>
      </c>
      <c r="D10206" s="283">
        <v>57.55</v>
      </c>
    </row>
    <row r="10207" spans="1:4">
      <c r="A10207" s="268">
        <v>96732</v>
      </c>
      <c r="B10207" s="261" t="s">
        <v>10508</v>
      </c>
      <c r="C10207" s="268" t="s">
        <v>111</v>
      </c>
      <c r="D10207" s="283">
        <v>108.09</v>
      </c>
    </row>
    <row r="10208" spans="1:4">
      <c r="A10208" s="268">
        <v>96724</v>
      </c>
      <c r="B10208" s="261" t="s">
        <v>10509</v>
      </c>
      <c r="C10208" s="268" t="s">
        <v>111</v>
      </c>
      <c r="D10208" s="283">
        <v>73.87</v>
      </c>
    </row>
    <row r="10209" spans="1:4">
      <c r="A10209" s="268">
        <v>96733</v>
      </c>
      <c r="B10209" s="261" t="s">
        <v>10510</v>
      </c>
      <c r="C10209" s="268" t="s">
        <v>111</v>
      </c>
      <c r="D10209" s="283">
        <v>147.43</v>
      </c>
    </row>
    <row r="10210" spans="1:4">
      <c r="A10210" s="268">
        <v>96725</v>
      </c>
      <c r="B10210" s="261" t="s">
        <v>10511</v>
      </c>
      <c r="C10210" s="268" t="s">
        <v>111</v>
      </c>
      <c r="D10210" s="283">
        <v>121.62</v>
      </c>
    </row>
    <row r="10211" spans="1:4">
      <c r="A10211" s="268">
        <v>96734</v>
      </c>
      <c r="B10211" s="261" t="s">
        <v>10512</v>
      </c>
      <c r="C10211" s="268" t="s">
        <v>111</v>
      </c>
      <c r="D10211" s="283">
        <v>246.85</v>
      </c>
    </row>
    <row r="10212" spans="1:4">
      <c r="A10212" s="268">
        <v>94655</v>
      </c>
      <c r="B10212" s="261" t="s">
        <v>10513</v>
      </c>
      <c r="C10212" s="268" t="s">
        <v>111</v>
      </c>
      <c r="D10212" s="283">
        <v>115.64</v>
      </c>
    </row>
    <row r="10213" spans="1:4">
      <c r="A10213" s="268">
        <v>94648</v>
      </c>
      <c r="B10213" s="261" t="s">
        <v>10514</v>
      </c>
      <c r="C10213" s="268" t="s">
        <v>111</v>
      </c>
      <c r="D10213" s="283">
        <v>6.55</v>
      </c>
    </row>
    <row r="10214" spans="1:4">
      <c r="A10214" s="268">
        <v>94649</v>
      </c>
      <c r="B10214" s="261" t="s">
        <v>10515</v>
      </c>
      <c r="C10214" s="268" t="s">
        <v>111</v>
      </c>
      <c r="D10214" s="283">
        <v>12.14</v>
      </c>
    </row>
    <row r="10215" spans="1:4">
      <c r="A10215" s="268">
        <v>94650</v>
      </c>
      <c r="B10215" s="261" t="s">
        <v>10516</v>
      </c>
      <c r="C10215" s="268" t="s">
        <v>111</v>
      </c>
      <c r="D10215" s="283">
        <v>18.32</v>
      </c>
    </row>
    <row r="10216" spans="1:4">
      <c r="A10216" s="268">
        <v>94651</v>
      </c>
      <c r="B10216" s="261" t="s">
        <v>10517</v>
      </c>
      <c r="C10216" s="268" t="s">
        <v>111</v>
      </c>
      <c r="D10216" s="283">
        <v>21.35</v>
      </c>
    </row>
    <row r="10217" spans="1:4">
      <c r="A10217" s="268">
        <v>94652</v>
      </c>
      <c r="B10217" s="261" t="s">
        <v>10518</v>
      </c>
      <c r="C10217" s="268" t="s">
        <v>111</v>
      </c>
      <c r="D10217" s="283">
        <v>33.4</v>
      </c>
    </row>
    <row r="10218" spans="1:4">
      <c r="A10218" s="268">
        <v>94653</v>
      </c>
      <c r="B10218" s="261" t="s">
        <v>10519</v>
      </c>
      <c r="C10218" s="268" t="s">
        <v>111</v>
      </c>
      <c r="D10218" s="283">
        <v>53.9</v>
      </c>
    </row>
    <row r="10219" spans="1:4">
      <c r="A10219" s="268">
        <v>94654</v>
      </c>
      <c r="B10219" s="261" t="s">
        <v>10520</v>
      </c>
      <c r="C10219" s="268" t="s">
        <v>111</v>
      </c>
      <c r="D10219" s="283">
        <v>73.42</v>
      </c>
    </row>
    <row r="10220" spans="1:4">
      <c r="A10220" s="268">
        <v>94689</v>
      </c>
      <c r="B10220" s="261" t="s">
        <v>10521</v>
      </c>
      <c r="C10220" s="268" t="s">
        <v>347</v>
      </c>
      <c r="D10220" s="283">
        <v>9.11</v>
      </c>
    </row>
    <row r="10221" spans="1:4">
      <c r="A10221" s="268">
        <v>94702</v>
      </c>
      <c r="B10221" s="261" t="s">
        <v>10522</v>
      </c>
      <c r="C10221" s="268" t="s">
        <v>347</v>
      </c>
      <c r="D10221" s="283">
        <v>177.72</v>
      </c>
    </row>
    <row r="10222" spans="1:4">
      <c r="A10222" s="268">
        <v>94691</v>
      </c>
      <c r="B10222" s="261" t="s">
        <v>10523</v>
      </c>
      <c r="C10222" s="268" t="s">
        <v>347</v>
      </c>
      <c r="D10222" s="283">
        <v>13.03</v>
      </c>
    </row>
    <row r="10223" spans="1:4">
      <c r="A10223" s="268">
        <v>94693</v>
      </c>
      <c r="B10223" s="261" t="s">
        <v>10524</v>
      </c>
      <c r="C10223" s="268" t="s">
        <v>347</v>
      </c>
      <c r="D10223" s="283">
        <v>17.079999999999998</v>
      </c>
    </row>
    <row r="10224" spans="1:4">
      <c r="A10224" s="268">
        <v>94695</v>
      </c>
      <c r="B10224" s="261" t="s">
        <v>10525</v>
      </c>
      <c r="C10224" s="268" t="s">
        <v>347</v>
      </c>
      <c r="D10224" s="283">
        <v>29.7</v>
      </c>
    </row>
    <row r="10225" spans="1:4">
      <c r="A10225" s="268">
        <v>94698</v>
      </c>
      <c r="B10225" s="261" t="s">
        <v>10526</v>
      </c>
      <c r="C10225" s="268" t="s">
        <v>347</v>
      </c>
      <c r="D10225" s="283">
        <v>63.6</v>
      </c>
    </row>
    <row r="10226" spans="1:4">
      <c r="A10226" s="268">
        <v>94700</v>
      </c>
      <c r="B10226" s="261" t="s">
        <v>10527</v>
      </c>
      <c r="C10226" s="268" t="s">
        <v>347</v>
      </c>
      <c r="D10226" s="283">
        <v>123.36</v>
      </c>
    </row>
    <row r="10227" spans="1:4">
      <c r="A10227" s="268">
        <v>94477</v>
      </c>
      <c r="B10227" s="261" t="s">
        <v>10528</v>
      </c>
      <c r="C10227" s="268" t="s">
        <v>347</v>
      </c>
      <c r="D10227" s="283">
        <v>102.2</v>
      </c>
    </row>
    <row r="10228" spans="1:4">
      <c r="A10228" s="268">
        <v>94478</v>
      </c>
      <c r="B10228" s="261" t="s">
        <v>10529</v>
      </c>
      <c r="C10228" s="268" t="s">
        <v>347</v>
      </c>
      <c r="D10228" s="283">
        <v>170.02</v>
      </c>
    </row>
    <row r="10229" spans="1:4">
      <c r="A10229" s="268">
        <v>94479</v>
      </c>
      <c r="B10229" s="261" t="s">
        <v>10530</v>
      </c>
      <c r="C10229" s="268" t="s">
        <v>347</v>
      </c>
      <c r="D10229" s="283">
        <v>221.54</v>
      </c>
    </row>
    <row r="10230" spans="1:4">
      <c r="A10230" s="268">
        <v>96764</v>
      </c>
      <c r="B10230" s="261" t="s">
        <v>10531</v>
      </c>
      <c r="C10230" s="268" t="s">
        <v>347</v>
      </c>
      <c r="D10230" s="283">
        <v>336.59</v>
      </c>
    </row>
    <row r="10231" spans="1:4">
      <c r="A10231" s="268">
        <v>105164</v>
      </c>
      <c r="B10231" s="261" t="s">
        <v>10532</v>
      </c>
      <c r="C10231" s="268" t="s">
        <v>347</v>
      </c>
      <c r="D10231" s="283">
        <v>11</v>
      </c>
    </row>
    <row r="10232" spans="1:4">
      <c r="A10232" s="268">
        <v>105165</v>
      </c>
      <c r="B10232" s="261" t="s">
        <v>10533</v>
      </c>
      <c r="C10232" s="268" t="s">
        <v>347</v>
      </c>
      <c r="D10232" s="283">
        <v>11.12</v>
      </c>
    </row>
    <row r="10233" spans="1:4">
      <c r="A10233" s="268">
        <v>96758</v>
      </c>
      <c r="B10233" s="261" t="s">
        <v>10534</v>
      </c>
      <c r="C10233" s="268" t="s">
        <v>347</v>
      </c>
      <c r="D10233" s="283">
        <v>17.53</v>
      </c>
    </row>
    <row r="10234" spans="1:4">
      <c r="A10234" s="268">
        <v>96759</v>
      </c>
      <c r="B10234" s="261" t="s">
        <v>10535</v>
      </c>
      <c r="C10234" s="268" t="s">
        <v>347</v>
      </c>
      <c r="D10234" s="283">
        <v>26.44</v>
      </c>
    </row>
    <row r="10235" spans="1:4">
      <c r="A10235" s="268">
        <v>96760</v>
      </c>
      <c r="B10235" s="261" t="s">
        <v>10536</v>
      </c>
      <c r="C10235" s="268" t="s">
        <v>347</v>
      </c>
      <c r="D10235" s="283">
        <v>43.84</v>
      </c>
    </row>
    <row r="10236" spans="1:4">
      <c r="A10236" s="268">
        <v>96761</v>
      </c>
      <c r="B10236" s="261" t="s">
        <v>10537</v>
      </c>
      <c r="C10236" s="268" t="s">
        <v>347</v>
      </c>
      <c r="D10236" s="283">
        <v>65.75</v>
      </c>
    </row>
    <row r="10237" spans="1:4">
      <c r="A10237" s="268">
        <v>96762</v>
      </c>
      <c r="B10237" s="261" t="s">
        <v>10538</v>
      </c>
      <c r="C10237" s="268" t="s">
        <v>347</v>
      </c>
      <c r="D10237" s="283">
        <v>125.79</v>
      </c>
    </row>
    <row r="10238" spans="1:4">
      <c r="A10238" s="268">
        <v>96763</v>
      </c>
      <c r="B10238" s="261" t="s">
        <v>10539</v>
      </c>
      <c r="C10238" s="268" t="s">
        <v>347</v>
      </c>
      <c r="D10238" s="283">
        <v>168.52</v>
      </c>
    </row>
    <row r="10239" spans="1:4">
      <c r="A10239" s="268">
        <v>94701</v>
      </c>
      <c r="B10239" s="261" t="s">
        <v>10540</v>
      </c>
      <c r="C10239" s="268" t="s">
        <v>347</v>
      </c>
      <c r="D10239" s="283">
        <v>213.28</v>
      </c>
    </row>
    <row r="10240" spans="1:4">
      <c r="A10240" s="268">
        <v>94688</v>
      </c>
      <c r="B10240" s="261" t="s">
        <v>10541</v>
      </c>
      <c r="C10240" s="268" t="s">
        <v>347</v>
      </c>
      <c r="D10240" s="283">
        <v>6.66</v>
      </c>
    </row>
    <row r="10241" spans="1:4">
      <c r="A10241" s="268">
        <v>94690</v>
      </c>
      <c r="B10241" s="261" t="s">
        <v>10542</v>
      </c>
      <c r="C10241" s="268" t="s">
        <v>347</v>
      </c>
      <c r="D10241" s="283">
        <v>10.91</v>
      </c>
    </row>
    <row r="10242" spans="1:4">
      <c r="A10242" s="268">
        <v>94692</v>
      </c>
      <c r="B10242" s="261" t="s">
        <v>10543</v>
      </c>
      <c r="C10242" s="268" t="s">
        <v>347</v>
      </c>
      <c r="D10242" s="283">
        <v>18.45</v>
      </c>
    </row>
    <row r="10243" spans="1:4">
      <c r="A10243" s="268">
        <v>94694</v>
      </c>
      <c r="B10243" s="261" t="s">
        <v>10544</v>
      </c>
      <c r="C10243" s="268" t="s">
        <v>347</v>
      </c>
      <c r="D10243" s="283">
        <v>22.93</v>
      </c>
    </row>
    <row r="10244" spans="1:4">
      <c r="A10244" s="268">
        <v>94696</v>
      </c>
      <c r="B10244" s="261" t="s">
        <v>10545</v>
      </c>
      <c r="C10244" s="268" t="s">
        <v>347</v>
      </c>
      <c r="D10244" s="283">
        <v>48.11</v>
      </c>
    </row>
    <row r="10245" spans="1:4">
      <c r="A10245" s="268">
        <v>94697</v>
      </c>
      <c r="B10245" s="261" t="s">
        <v>10546</v>
      </c>
      <c r="C10245" s="268" t="s">
        <v>347</v>
      </c>
      <c r="D10245" s="283">
        <v>82.34</v>
      </c>
    </row>
    <row r="10246" spans="1:4">
      <c r="A10246" s="268">
        <v>94699</v>
      </c>
      <c r="B10246" s="261" t="s">
        <v>10547</v>
      </c>
      <c r="C10246" s="268" t="s">
        <v>347</v>
      </c>
      <c r="D10246" s="283">
        <v>109.07</v>
      </c>
    </row>
    <row r="10247" spans="1:4">
      <c r="A10247" s="268">
        <v>105167</v>
      </c>
      <c r="B10247" s="261" t="s">
        <v>10548</v>
      </c>
      <c r="C10247" s="268" t="s">
        <v>347</v>
      </c>
      <c r="D10247" s="283">
        <v>230.62</v>
      </c>
    </row>
    <row r="10248" spans="1:4">
      <c r="A10248" s="268">
        <v>105168</v>
      </c>
      <c r="B10248" s="261" t="s">
        <v>10549</v>
      </c>
      <c r="C10248" s="268" t="s">
        <v>347</v>
      </c>
      <c r="D10248" s="283">
        <v>0</v>
      </c>
    </row>
    <row r="10249" spans="1:4">
      <c r="A10249" s="268">
        <v>105171</v>
      </c>
      <c r="B10249" s="261" t="s">
        <v>10550</v>
      </c>
      <c r="C10249" s="268" t="s">
        <v>347</v>
      </c>
      <c r="D10249" s="283">
        <v>0</v>
      </c>
    </row>
    <row r="10250" spans="1:4">
      <c r="A10250" s="268">
        <v>105191</v>
      </c>
      <c r="B10250" s="261" t="s">
        <v>10551</v>
      </c>
      <c r="C10250" s="268" t="s">
        <v>347</v>
      </c>
      <c r="D10250" s="283">
        <v>0</v>
      </c>
    </row>
    <row r="10251" spans="1:4">
      <c r="A10251" s="268">
        <v>105192</v>
      </c>
      <c r="B10251" s="261" t="s">
        <v>10552</v>
      </c>
      <c r="C10251" s="268" t="s">
        <v>347</v>
      </c>
      <c r="D10251" s="283">
        <v>0</v>
      </c>
    </row>
    <row r="10252" spans="1:4">
      <c r="A10252" s="268">
        <v>96809</v>
      </c>
      <c r="B10252" s="261" t="s">
        <v>10553</v>
      </c>
      <c r="C10252" s="268" t="s">
        <v>347</v>
      </c>
      <c r="D10252" s="283">
        <v>18.77</v>
      </c>
    </row>
    <row r="10253" spans="1:4">
      <c r="A10253" s="268">
        <v>96812</v>
      </c>
      <c r="B10253" s="261" t="s">
        <v>10554</v>
      </c>
      <c r="C10253" s="268" t="s">
        <v>347</v>
      </c>
      <c r="D10253" s="283">
        <v>19.559999999999999</v>
      </c>
    </row>
    <row r="10254" spans="1:4">
      <c r="A10254" s="268">
        <v>96813</v>
      </c>
      <c r="B10254" s="261" t="s">
        <v>10555</v>
      </c>
      <c r="C10254" s="268" t="s">
        <v>347</v>
      </c>
      <c r="D10254" s="283">
        <v>22.31</v>
      </c>
    </row>
    <row r="10255" spans="1:4">
      <c r="A10255" s="268">
        <v>96817</v>
      </c>
      <c r="B10255" s="261" t="s">
        <v>10556</v>
      </c>
      <c r="C10255" s="268" t="s">
        <v>347</v>
      </c>
      <c r="D10255" s="283">
        <v>33.869999999999997</v>
      </c>
    </row>
    <row r="10256" spans="1:4">
      <c r="A10256" s="268">
        <v>96816</v>
      </c>
      <c r="B10256" s="261" t="s">
        <v>10557</v>
      </c>
      <c r="C10256" s="268" t="s">
        <v>347</v>
      </c>
      <c r="D10256" s="283">
        <v>25.24</v>
      </c>
    </row>
    <row r="10257" spans="1:4">
      <c r="A10257" s="268">
        <v>96821</v>
      </c>
      <c r="B10257" s="261" t="s">
        <v>10558</v>
      </c>
      <c r="C10257" s="268" t="s">
        <v>347</v>
      </c>
      <c r="D10257" s="283">
        <v>37.729999999999997</v>
      </c>
    </row>
    <row r="10258" spans="1:4">
      <c r="A10258" s="268">
        <v>96824</v>
      </c>
      <c r="B10258" s="261" t="s">
        <v>10559</v>
      </c>
      <c r="C10258" s="268" t="s">
        <v>347</v>
      </c>
      <c r="D10258" s="283">
        <v>17.63</v>
      </c>
    </row>
    <row r="10259" spans="1:4">
      <c r="A10259" s="268">
        <v>96827</v>
      </c>
      <c r="B10259" s="261" t="s">
        <v>10560</v>
      </c>
      <c r="C10259" s="268" t="s">
        <v>347</v>
      </c>
      <c r="D10259" s="283">
        <v>19.239999999999998</v>
      </c>
    </row>
    <row r="10260" spans="1:4">
      <c r="A10260" s="268">
        <v>96828</v>
      </c>
      <c r="B10260" s="261" t="s">
        <v>10561</v>
      </c>
      <c r="C10260" s="268" t="s">
        <v>347</v>
      </c>
      <c r="D10260" s="283">
        <v>23.78</v>
      </c>
    </row>
    <row r="10261" spans="1:4">
      <c r="A10261" s="268">
        <v>96832</v>
      </c>
      <c r="B10261" s="261" t="s">
        <v>10562</v>
      </c>
      <c r="C10261" s="268" t="s">
        <v>347</v>
      </c>
      <c r="D10261" s="283">
        <v>30.04</v>
      </c>
    </row>
    <row r="10262" spans="1:4">
      <c r="A10262" s="268">
        <v>104525</v>
      </c>
      <c r="B10262" s="261" t="s">
        <v>10563</v>
      </c>
      <c r="C10262" s="268" t="s">
        <v>347</v>
      </c>
      <c r="D10262" s="283">
        <v>0</v>
      </c>
    </row>
    <row r="10263" spans="1:4">
      <c r="A10263" s="268">
        <v>104563</v>
      </c>
      <c r="B10263" s="261" t="s">
        <v>10564</v>
      </c>
      <c r="C10263" s="268" t="s">
        <v>347</v>
      </c>
      <c r="D10263" s="283">
        <v>0</v>
      </c>
    </row>
    <row r="10264" spans="1:4">
      <c r="A10264" s="268">
        <v>104531</v>
      </c>
      <c r="B10264" s="261" t="s">
        <v>10565</v>
      </c>
      <c r="C10264" s="268" t="s">
        <v>347</v>
      </c>
      <c r="D10264" s="283">
        <v>0</v>
      </c>
    </row>
    <row r="10265" spans="1:4">
      <c r="A10265" s="268">
        <v>104527</v>
      </c>
      <c r="B10265" s="261" t="s">
        <v>10566</v>
      </c>
      <c r="C10265" s="268" t="s">
        <v>347</v>
      </c>
      <c r="D10265" s="283">
        <v>0</v>
      </c>
    </row>
    <row r="10266" spans="1:4">
      <c r="A10266" s="268">
        <v>104529</v>
      </c>
      <c r="B10266" s="261" t="s">
        <v>10567</v>
      </c>
      <c r="C10266" s="268" t="s">
        <v>347</v>
      </c>
      <c r="D10266" s="283">
        <v>0</v>
      </c>
    </row>
    <row r="10267" spans="1:4">
      <c r="A10267" s="268">
        <v>104564</v>
      </c>
      <c r="B10267" s="261" t="s">
        <v>10568</v>
      </c>
      <c r="C10267" s="268" t="s">
        <v>347</v>
      </c>
      <c r="D10267" s="283">
        <v>0</v>
      </c>
    </row>
    <row r="10268" spans="1:4">
      <c r="A10268" s="268">
        <v>104533</v>
      </c>
      <c r="B10268" s="261" t="s">
        <v>10569</v>
      </c>
      <c r="C10268" s="268" t="s">
        <v>347</v>
      </c>
      <c r="D10268" s="283">
        <v>0</v>
      </c>
    </row>
    <row r="10269" spans="1:4">
      <c r="A10269" s="268">
        <v>104535</v>
      </c>
      <c r="B10269" s="261" t="s">
        <v>10570</v>
      </c>
      <c r="C10269" s="268" t="s">
        <v>347</v>
      </c>
      <c r="D10269" s="283">
        <v>0</v>
      </c>
    </row>
    <row r="10270" spans="1:4">
      <c r="A10270" s="268">
        <v>96810</v>
      </c>
      <c r="B10270" s="261" t="s">
        <v>10571</v>
      </c>
      <c r="C10270" s="268" t="s">
        <v>347</v>
      </c>
      <c r="D10270" s="283">
        <v>20.350000000000001</v>
      </c>
    </row>
    <row r="10271" spans="1:4">
      <c r="A10271" s="268">
        <v>104524</v>
      </c>
      <c r="B10271" s="261" t="s">
        <v>10572</v>
      </c>
      <c r="C10271" s="268" t="s">
        <v>347</v>
      </c>
      <c r="D10271" s="283">
        <v>0</v>
      </c>
    </row>
    <row r="10272" spans="1:4">
      <c r="A10272" s="268">
        <v>104530</v>
      </c>
      <c r="B10272" s="261" t="s">
        <v>10573</v>
      </c>
      <c r="C10272" s="268" t="s">
        <v>347</v>
      </c>
      <c r="D10272" s="283">
        <v>0</v>
      </c>
    </row>
    <row r="10273" spans="1:4">
      <c r="A10273" s="268">
        <v>104526</v>
      </c>
      <c r="B10273" s="261" t="s">
        <v>10574</v>
      </c>
      <c r="C10273" s="268" t="s">
        <v>347</v>
      </c>
      <c r="D10273" s="283">
        <v>0</v>
      </c>
    </row>
    <row r="10274" spans="1:4">
      <c r="A10274" s="268">
        <v>104528</v>
      </c>
      <c r="B10274" s="261" t="s">
        <v>10575</v>
      </c>
      <c r="C10274" s="268" t="s">
        <v>347</v>
      </c>
      <c r="D10274" s="283">
        <v>0</v>
      </c>
    </row>
    <row r="10275" spans="1:4">
      <c r="A10275" s="268">
        <v>104532</v>
      </c>
      <c r="B10275" s="261" t="s">
        <v>10576</v>
      </c>
      <c r="C10275" s="268" t="s">
        <v>347</v>
      </c>
      <c r="D10275" s="283">
        <v>0</v>
      </c>
    </row>
    <row r="10276" spans="1:4">
      <c r="A10276" s="268">
        <v>104534</v>
      </c>
      <c r="B10276" s="261" t="s">
        <v>10577</v>
      </c>
      <c r="C10276" s="268" t="s">
        <v>347</v>
      </c>
      <c r="D10276" s="283">
        <v>0</v>
      </c>
    </row>
    <row r="10277" spans="1:4">
      <c r="A10277" s="268">
        <v>96873</v>
      </c>
      <c r="B10277" s="261" t="s">
        <v>10578</v>
      </c>
      <c r="C10277" s="268" t="s">
        <v>347</v>
      </c>
      <c r="D10277" s="283">
        <v>64.11</v>
      </c>
    </row>
    <row r="10278" spans="1:4">
      <c r="A10278" s="268">
        <v>96872</v>
      </c>
      <c r="B10278" s="261" t="s">
        <v>10579</v>
      </c>
      <c r="C10278" s="268" t="s">
        <v>347</v>
      </c>
      <c r="D10278" s="283">
        <v>47.92</v>
      </c>
    </row>
    <row r="10279" spans="1:4">
      <c r="A10279" s="268">
        <v>96876</v>
      </c>
      <c r="B10279" s="261" t="s">
        <v>10580</v>
      </c>
      <c r="C10279" s="268" t="s">
        <v>347</v>
      </c>
      <c r="D10279" s="283">
        <v>180.61</v>
      </c>
    </row>
    <row r="10280" spans="1:4">
      <c r="A10280" s="268">
        <v>96878</v>
      </c>
      <c r="B10280" s="261" t="s">
        <v>10581</v>
      </c>
      <c r="C10280" s="268" t="s">
        <v>347</v>
      </c>
      <c r="D10280" s="283">
        <v>202.87</v>
      </c>
    </row>
    <row r="10281" spans="1:4">
      <c r="A10281" s="268">
        <v>96875</v>
      </c>
      <c r="B10281" s="261" t="s">
        <v>10582</v>
      </c>
      <c r="C10281" s="268" t="s">
        <v>347</v>
      </c>
      <c r="D10281" s="283">
        <v>76.87</v>
      </c>
    </row>
    <row r="10282" spans="1:4">
      <c r="A10282" s="268">
        <v>96874</v>
      </c>
      <c r="B10282" s="261" t="s">
        <v>10583</v>
      </c>
      <c r="C10282" s="268" t="s">
        <v>347</v>
      </c>
      <c r="D10282" s="283">
        <v>58.32</v>
      </c>
    </row>
    <row r="10283" spans="1:4">
      <c r="A10283" s="268">
        <v>96879</v>
      </c>
      <c r="B10283" s="261" t="s">
        <v>10584</v>
      </c>
      <c r="C10283" s="268" t="s">
        <v>347</v>
      </c>
      <c r="D10283" s="283">
        <v>196.49</v>
      </c>
    </row>
    <row r="10284" spans="1:4">
      <c r="A10284" s="268">
        <v>96881</v>
      </c>
      <c r="B10284" s="261" t="s">
        <v>10585</v>
      </c>
      <c r="C10284" s="268" t="s">
        <v>347</v>
      </c>
      <c r="D10284" s="283">
        <v>233.23</v>
      </c>
    </row>
    <row r="10285" spans="1:4">
      <c r="A10285" s="268">
        <v>96837</v>
      </c>
      <c r="B10285" s="261" t="s">
        <v>10586</v>
      </c>
      <c r="C10285" s="268" t="s">
        <v>347</v>
      </c>
      <c r="D10285" s="283">
        <v>20.91</v>
      </c>
    </row>
    <row r="10286" spans="1:4">
      <c r="A10286" s="268">
        <v>96840</v>
      </c>
      <c r="B10286" s="261" t="s">
        <v>10587</v>
      </c>
      <c r="C10286" s="268" t="s">
        <v>347</v>
      </c>
      <c r="D10286" s="283">
        <v>25.26</v>
      </c>
    </row>
    <row r="10287" spans="1:4">
      <c r="A10287" s="268">
        <v>96845</v>
      </c>
      <c r="B10287" s="261" t="s">
        <v>10588</v>
      </c>
      <c r="C10287" s="268" t="s">
        <v>347</v>
      </c>
      <c r="D10287" s="283">
        <v>40.1</v>
      </c>
    </row>
    <row r="10288" spans="1:4">
      <c r="A10288" s="268">
        <v>96848</v>
      </c>
      <c r="B10288" s="261" t="s">
        <v>10589</v>
      </c>
      <c r="C10288" s="268" t="s">
        <v>347</v>
      </c>
      <c r="D10288" s="283">
        <v>53.31</v>
      </c>
    </row>
    <row r="10289" spans="1:4">
      <c r="A10289" s="268">
        <v>96849</v>
      </c>
      <c r="B10289" s="261" t="s">
        <v>10590</v>
      </c>
      <c r="C10289" s="268" t="s">
        <v>347</v>
      </c>
      <c r="D10289" s="283">
        <v>16.739999999999998</v>
      </c>
    </row>
    <row r="10290" spans="1:4">
      <c r="A10290" s="268">
        <v>96852</v>
      </c>
      <c r="B10290" s="261" t="s">
        <v>10591</v>
      </c>
      <c r="C10290" s="268" t="s">
        <v>347</v>
      </c>
      <c r="D10290" s="283">
        <v>21.35</v>
      </c>
    </row>
    <row r="10291" spans="1:4">
      <c r="A10291" s="268">
        <v>96855</v>
      </c>
      <c r="B10291" s="261" t="s">
        <v>10592</v>
      </c>
      <c r="C10291" s="268" t="s">
        <v>347</v>
      </c>
      <c r="D10291" s="283">
        <v>33.729999999999997</v>
      </c>
    </row>
    <row r="10292" spans="1:4">
      <c r="A10292" s="268">
        <v>96838</v>
      </c>
      <c r="B10292" s="261" t="s">
        <v>10593</v>
      </c>
      <c r="C10292" s="268" t="s">
        <v>347</v>
      </c>
      <c r="D10292" s="283">
        <v>25.07</v>
      </c>
    </row>
    <row r="10293" spans="1:4">
      <c r="A10293" s="268">
        <v>96841</v>
      </c>
      <c r="B10293" s="261" t="s">
        <v>10594</v>
      </c>
      <c r="C10293" s="268" t="s">
        <v>347</v>
      </c>
      <c r="D10293" s="283">
        <v>27.88</v>
      </c>
    </row>
    <row r="10294" spans="1:4">
      <c r="A10294" s="268">
        <v>96842</v>
      </c>
      <c r="B10294" s="261" t="s">
        <v>10595</v>
      </c>
      <c r="C10294" s="268" t="s">
        <v>347</v>
      </c>
      <c r="D10294" s="283">
        <v>31.98</v>
      </c>
    </row>
    <row r="10295" spans="1:4">
      <c r="A10295" s="268">
        <v>96846</v>
      </c>
      <c r="B10295" s="261" t="s">
        <v>10596</v>
      </c>
      <c r="C10295" s="268" t="s">
        <v>347</v>
      </c>
      <c r="D10295" s="283">
        <v>37.380000000000003</v>
      </c>
    </row>
    <row r="10296" spans="1:4">
      <c r="A10296" s="268">
        <v>96850</v>
      </c>
      <c r="B10296" s="261" t="s">
        <v>10597</v>
      </c>
      <c r="C10296" s="268" t="s">
        <v>347</v>
      </c>
      <c r="D10296" s="283">
        <v>23.43</v>
      </c>
    </row>
    <row r="10297" spans="1:4">
      <c r="A10297" s="268">
        <v>96853</v>
      </c>
      <c r="B10297" s="261" t="s">
        <v>10598</v>
      </c>
      <c r="C10297" s="268" t="s">
        <v>347</v>
      </c>
      <c r="D10297" s="283">
        <v>25.2</v>
      </c>
    </row>
    <row r="10298" spans="1:4">
      <c r="A10298" s="268">
        <v>96854</v>
      </c>
      <c r="B10298" s="261" t="s">
        <v>10599</v>
      </c>
      <c r="C10298" s="268" t="s">
        <v>347</v>
      </c>
      <c r="D10298" s="283">
        <v>31.13</v>
      </c>
    </row>
    <row r="10299" spans="1:4">
      <c r="A10299" s="268">
        <v>104571</v>
      </c>
      <c r="B10299" s="261" t="s">
        <v>10600</v>
      </c>
      <c r="C10299" s="268" t="s">
        <v>347</v>
      </c>
      <c r="D10299" s="283">
        <v>0</v>
      </c>
    </row>
    <row r="10300" spans="1:4">
      <c r="A10300" s="268">
        <v>96856</v>
      </c>
      <c r="B10300" s="261" t="s">
        <v>10601</v>
      </c>
      <c r="C10300" s="268" t="s">
        <v>347</v>
      </c>
      <c r="D10300" s="283">
        <v>35.909999999999997</v>
      </c>
    </row>
    <row r="10301" spans="1:4">
      <c r="A10301" s="268">
        <v>104566</v>
      </c>
      <c r="B10301" s="261" t="s">
        <v>10602</v>
      </c>
      <c r="C10301" s="268" t="s">
        <v>347</v>
      </c>
      <c r="D10301" s="283">
        <v>0</v>
      </c>
    </row>
    <row r="10302" spans="1:4">
      <c r="A10302" s="268">
        <v>104536</v>
      </c>
      <c r="B10302" s="261" t="s">
        <v>10603</v>
      </c>
      <c r="C10302" s="268" t="s">
        <v>347</v>
      </c>
      <c r="D10302" s="283">
        <v>0</v>
      </c>
    </row>
    <row r="10303" spans="1:4">
      <c r="A10303" s="268">
        <v>104537</v>
      </c>
      <c r="B10303" s="261" t="s">
        <v>10604</v>
      </c>
      <c r="C10303" s="268" t="s">
        <v>347</v>
      </c>
      <c r="D10303" s="283">
        <v>0</v>
      </c>
    </row>
    <row r="10304" spans="1:4">
      <c r="A10304" s="268">
        <v>104572</v>
      </c>
      <c r="B10304" s="261" t="s">
        <v>10605</v>
      </c>
      <c r="C10304" s="268" t="s">
        <v>347</v>
      </c>
      <c r="D10304" s="283">
        <v>0</v>
      </c>
    </row>
    <row r="10305" spans="1:4">
      <c r="A10305" s="268">
        <v>104568</v>
      </c>
      <c r="B10305" s="261" t="s">
        <v>10606</v>
      </c>
      <c r="C10305" s="268" t="s">
        <v>347</v>
      </c>
      <c r="D10305" s="283">
        <v>0</v>
      </c>
    </row>
    <row r="10306" spans="1:4">
      <c r="A10306" s="268">
        <v>104538</v>
      </c>
      <c r="B10306" s="261" t="s">
        <v>10607</v>
      </c>
      <c r="C10306" s="268" t="s">
        <v>347</v>
      </c>
      <c r="D10306" s="283">
        <v>0</v>
      </c>
    </row>
    <row r="10307" spans="1:4">
      <c r="A10307" s="268">
        <v>104570</v>
      </c>
      <c r="B10307" s="261" t="s">
        <v>10608</v>
      </c>
      <c r="C10307" s="268" t="s">
        <v>347</v>
      </c>
      <c r="D10307" s="283">
        <v>0</v>
      </c>
    </row>
    <row r="10308" spans="1:4">
      <c r="A10308" s="268">
        <v>104565</v>
      </c>
      <c r="B10308" s="261" t="s">
        <v>10609</v>
      </c>
      <c r="C10308" s="268" t="s">
        <v>347</v>
      </c>
      <c r="D10308" s="283">
        <v>0</v>
      </c>
    </row>
    <row r="10309" spans="1:4">
      <c r="A10309" s="268">
        <v>104567</v>
      </c>
      <c r="B10309" s="261" t="s">
        <v>10610</v>
      </c>
      <c r="C10309" s="268" t="s">
        <v>347</v>
      </c>
      <c r="D10309" s="283">
        <v>0</v>
      </c>
    </row>
    <row r="10310" spans="1:4">
      <c r="A10310" s="268">
        <v>104569</v>
      </c>
      <c r="B10310" s="261" t="s">
        <v>10611</v>
      </c>
      <c r="C10310" s="268" t="s">
        <v>347</v>
      </c>
      <c r="D10310" s="283">
        <v>0</v>
      </c>
    </row>
    <row r="10311" spans="1:4">
      <c r="A10311" s="268">
        <v>96843</v>
      </c>
      <c r="B10311" s="261" t="s">
        <v>10612</v>
      </c>
      <c r="C10311" s="268" t="s">
        <v>347</v>
      </c>
      <c r="D10311" s="283">
        <v>29.08</v>
      </c>
    </row>
    <row r="10312" spans="1:4">
      <c r="A10312" s="268">
        <v>96847</v>
      </c>
      <c r="B10312" s="261" t="s">
        <v>10613</v>
      </c>
      <c r="C10312" s="268" t="s">
        <v>347</v>
      </c>
      <c r="D10312" s="283">
        <v>36.85</v>
      </c>
    </row>
    <row r="10313" spans="1:4">
      <c r="A10313" s="268">
        <v>96844</v>
      </c>
      <c r="B10313" s="261" t="s">
        <v>10614</v>
      </c>
      <c r="C10313" s="268" t="s">
        <v>347</v>
      </c>
      <c r="D10313" s="283">
        <v>33.53</v>
      </c>
    </row>
    <row r="10314" spans="1:4">
      <c r="A10314" s="268">
        <v>96839</v>
      </c>
      <c r="B10314" s="261" t="s">
        <v>10615</v>
      </c>
      <c r="C10314" s="268" t="s">
        <v>347</v>
      </c>
      <c r="D10314" s="283">
        <v>25.96</v>
      </c>
    </row>
    <row r="10315" spans="1:4">
      <c r="A10315" s="268">
        <v>104574</v>
      </c>
      <c r="B10315" s="261" t="s">
        <v>10616</v>
      </c>
      <c r="C10315" s="268" t="s">
        <v>347</v>
      </c>
      <c r="D10315" s="283">
        <v>0</v>
      </c>
    </row>
    <row r="10316" spans="1:4">
      <c r="A10316" s="268">
        <v>104575</v>
      </c>
      <c r="B10316" s="261" t="s">
        <v>10617</v>
      </c>
      <c r="C10316" s="268" t="s">
        <v>347</v>
      </c>
      <c r="D10316" s="283">
        <v>0</v>
      </c>
    </row>
    <row r="10317" spans="1:4">
      <c r="A10317" s="268">
        <v>104573</v>
      </c>
      <c r="B10317" s="261" t="s">
        <v>10618</v>
      </c>
      <c r="C10317" s="268" t="s">
        <v>347</v>
      </c>
      <c r="D10317" s="283">
        <v>0</v>
      </c>
    </row>
    <row r="10318" spans="1:4">
      <c r="A10318" s="268">
        <v>96805</v>
      </c>
      <c r="B10318" s="261" t="s">
        <v>10619</v>
      </c>
      <c r="C10318" s="268" t="s">
        <v>347</v>
      </c>
      <c r="D10318" s="283">
        <v>221.46</v>
      </c>
    </row>
    <row r="10319" spans="1:4">
      <c r="A10319" s="268">
        <v>96802</v>
      </c>
      <c r="B10319" s="261" t="s">
        <v>10620</v>
      </c>
      <c r="C10319" s="268" t="s">
        <v>347</v>
      </c>
      <c r="D10319" s="283">
        <v>430.89</v>
      </c>
    </row>
    <row r="10320" spans="1:4">
      <c r="A10320" s="268">
        <v>96806</v>
      </c>
      <c r="B10320" s="261" t="s">
        <v>10621</v>
      </c>
      <c r="C10320" s="268" t="s">
        <v>347</v>
      </c>
      <c r="D10320" s="283">
        <v>84.24</v>
      </c>
    </row>
    <row r="10321" spans="1:4">
      <c r="A10321" s="268">
        <v>96803</v>
      </c>
      <c r="B10321" s="261" t="s">
        <v>10622</v>
      </c>
      <c r="C10321" s="268" t="s">
        <v>347</v>
      </c>
      <c r="D10321" s="283">
        <v>77.5</v>
      </c>
    </row>
    <row r="10322" spans="1:4">
      <c r="A10322" s="268">
        <v>96807</v>
      </c>
      <c r="B10322" s="261" t="s">
        <v>10623</v>
      </c>
      <c r="C10322" s="268" t="s">
        <v>347</v>
      </c>
      <c r="D10322" s="283">
        <v>134.63</v>
      </c>
    </row>
    <row r="10323" spans="1:4">
      <c r="A10323" s="268">
        <v>96804</v>
      </c>
      <c r="B10323" s="261" t="s">
        <v>10624</v>
      </c>
      <c r="C10323" s="268" t="s">
        <v>347</v>
      </c>
      <c r="D10323" s="283">
        <v>123.84</v>
      </c>
    </row>
    <row r="10324" spans="1:4">
      <c r="A10324" s="268">
        <v>96829</v>
      </c>
      <c r="B10324" s="261" t="s">
        <v>10625</v>
      </c>
      <c r="C10324" s="268" t="s">
        <v>347</v>
      </c>
      <c r="D10324" s="283">
        <v>18.62</v>
      </c>
    </row>
    <row r="10325" spans="1:4">
      <c r="A10325" s="268">
        <v>96833</v>
      </c>
      <c r="B10325" s="261" t="s">
        <v>10626</v>
      </c>
      <c r="C10325" s="268" t="s">
        <v>347</v>
      </c>
      <c r="D10325" s="283">
        <v>23.81</v>
      </c>
    </row>
    <row r="10326" spans="1:4">
      <c r="A10326" s="268">
        <v>96836</v>
      </c>
      <c r="B10326" s="261" t="s">
        <v>10627</v>
      </c>
      <c r="C10326" s="268" t="s">
        <v>347</v>
      </c>
      <c r="D10326" s="283">
        <v>34.119999999999997</v>
      </c>
    </row>
    <row r="10327" spans="1:4">
      <c r="A10327" s="268">
        <v>104576</v>
      </c>
      <c r="B10327" s="261" t="s">
        <v>10628</v>
      </c>
      <c r="C10327" s="268" t="s">
        <v>347</v>
      </c>
      <c r="D10327" s="283">
        <v>16.07</v>
      </c>
    </row>
    <row r="10328" spans="1:4">
      <c r="A10328" s="268">
        <v>104577</v>
      </c>
      <c r="B10328" s="261" t="s">
        <v>10629</v>
      </c>
      <c r="C10328" s="268" t="s">
        <v>347</v>
      </c>
      <c r="D10328" s="283">
        <v>21.74</v>
      </c>
    </row>
    <row r="10329" spans="1:4">
      <c r="A10329" s="268">
        <v>104578</v>
      </c>
      <c r="B10329" s="261" t="s">
        <v>10630</v>
      </c>
      <c r="C10329" s="268" t="s">
        <v>347</v>
      </c>
      <c r="D10329" s="283">
        <v>23.3</v>
      </c>
    </row>
    <row r="10330" spans="1:4">
      <c r="A10330" s="268">
        <v>104580</v>
      </c>
      <c r="B10330" s="261" t="s">
        <v>10631</v>
      </c>
      <c r="C10330" s="268" t="s">
        <v>347</v>
      </c>
      <c r="D10330" s="283">
        <v>20.329999999999998</v>
      </c>
    </row>
    <row r="10331" spans="1:4">
      <c r="A10331" s="268">
        <v>104579</v>
      </c>
      <c r="B10331" s="261" t="s">
        <v>10632</v>
      </c>
      <c r="C10331" s="268" t="s">
        <v>347</v>
      </c>
      <c r="D10331" s="283">
        <v>30.67</v>
      </c>
    </row>
    <row r="10332" spans="1:4">
      <c r="A10332" s="268">
        <v>96823</v>
      </c>
      <c r="B10332" s="261" t="s">
        <v>10633</v>
      </c>
      <c r="C10332" s="268" t="s">
        <v>347</v>
      </c>
      <c r="D10332" s="283">
        <v>11.34</v>
      </c>
    </row>
    <row r="10333" spans="1:4">
      <c r="A10333" s="268">
        <v>96826</v>
      </c>
      <c r="B10333" s="261" t="s">
        <v>10634</v>
      </c>
      <c r="C10333" s="268" t="s">
        <v>347</v>
      </c>
      <c r="D10333" s="283">
        <v>13.13</v>
      </c>
    </row>
    <row r="10334" spans="1:4">
      <c r="A10334" s="268">
        <v>96830</v>
      </c>
      <c r="B10334" s="261" t="s">
        <v>10635</v>
      </c>
      <c r="C10334" s="268" t="s">
        <v>347</v>
      </c>
      <c r="D10334" s="283">
        <v>20.86</v>
      </c>
    </row>
    <row r="10335" spans="1:4">
      <c r="A10335" s="268">
        <v>96834</v>
      </c>
      <c r="B10335" s="261" t="s">
        <v>10636</v>
      </c>
      <c r="C10335" s="268" t="s">
        <v>347</v>
      </c>
      <c r="D10335" s="283">
        <v>28.33</v>
      </c>
    </row>
    <row r="10336" spans="1:4">
      <c r="A10336" s="268">
        <v>104581</v>
      </c>
      <c r="B10336" s="261" t="s">
        <v>10637</v>
      </c>
      <c r="C10336" s="268" t="s">
        <v>347</v>
      </c>
      <c r="D10336" s="283">
        <v>14.68</v>
      </c>
    </row>
    <row r="10337" spans="1:4">
      <c r="A10337" s="268">
        <v>104582</v>
      </c>
      <c r="B10337" s="261" t="s">
        <v>10638</v>
      </c>
      <c r="C10337" s="268" t="s">
        <v>347</v>
      </c>
      <c r="D10337" s="283">
        <v>18.77</v>
      </c>
    </row>
    <row r="10338" spans="1:4">
      <c r="A10338" s="268">
        <v>104583</v>
      </c>
      <c r="B10338" s="261" t="s">
        <v>10639</v>
      </c>
      <c r="C10338" s="268" t="s">
        <v>347</v>
      </c>
      <c r="D10338" s="283">
        <v>30.38</v>
      </c>
    </row>
    <row r="10339" spans="1:4">
      <c r="A10339" s="268">
        <v>104584</v>
      </c>
      <c r="B10339" s="261" t="s">
        <v>10640</v>
      </c>
      <c r="C10339" s="268" t="s">
        <v>347</v>
      </c>
      <c r="D10339" s="283">
        <v>36.409999999999997</v>
      </c>
    </row>
    <row r="10340" spans="1:4">
      <c r="A10340" s="268">
        <v>104585</v>
      </c>
      <c r="B10340" s="261" t="s">
        <v>10641</v>
      </c>
      <c r="C10340" s="268" t="s">
        <v>347</v>
      </c>
      <c r="D10340" s="283">
        <v>0</v>
      </c>
    </row>
    <row r="10341" spans="1:4">
      <c r="A10341" s="268">
        <v>104587</v>
      </c>
      <c r="B10341" s="261" t="s">
        <v>10642</v>
      </c>
      <c r="C10341" s="268" t="s">
        <v>347</v>
      </c>
      <c r="D10341" s="283">
        <v>0</v>
      </c>
    </row>
    <row r="10342" spans="1:4">
      <c r="A10342" s="268">
        <v>104586</v>
      </c>
      <c r="B10342" s="261" t="s">
        <v>10643</v>
      </c>
      <c r="C10342" s="268" t="s">
        <v>347</v>
      </c>
      <c r="D10342" s="283">
        <v>0</v>
      </c>
    </row>
    <row r="10343" spans="1:4">
      <c r="A10343" s="268">
        <v>96798</v>
      </c>
      <c r="B10343" s="261" t="s">
        <v>10644</v>
      </c>
      <c r="C10343" s="268" t="s">
        <v>111</v>
      </c>
      <c r="D10343" s="283">
        <v>8.25</v>
      </c>
    </row>
    <row r="10344" spans="1:4">
      <c r="A10344" s="268">
        <v>96799</v>
      </c>
      <c r="B10344" s="261" t="s">
        <v>10645</v>
      </c>
      <c r="C10344" s="268" t="s">
        <v>111</v>
      </c>
      <c r="D10344" s="283">
        <v>10.57</v>
      </c>
    </row>
    <row r="10345" spans="1:4">
      <c r="A10345" s="268">
        <v>96800</v>
      </c>
      <c r="B10345" s="261" t="s">
        <v>10646</v>
      </c>
      <c r="C10345" s="268" t="s">
        <v>111</v>
      </c>
      <c r="D10345" s="283">
        <v>14.41</v>
      </c>
    </row>
    <row r="10346" spans="1:4">
      <c r="A10346" s="268">
        <v>96801</v>
      </c>
      <c r="B10346" s="261" t="s">
        <v>10647</v>
      </c>
      <c r="C10346" s="268" t="s">
        <v>111</v>
      </c>
      <c r="D10346" s="283">
        <v>21.91</v>
      </c>
    </row>
    <row r="10347" spans="1:4">
      <c r="A10347" s="268">
        <v>104539</v>
      </c>
      <c r="B10347" s="261" t="s">
        <v>10648</v>
      </c>
      <c r="C10347" s="268" t="s">
        <v>347</v>
      </c>
      <c r="D10347" s="283">
        <v>0</v>
      </c>
    </row>
    <row r="10348" spans="1:4">
      <c r="A10348" s="268">
        <v>104541</v>
      </c>
      <c r="B10348" s="261" t="s">
        <v>10649</v>
      </c>
      <c r="C10348" s="268" t="s">
        <v>347</v>
      </c>
      <c r="D10348" s="283">
        <v>0</v>
      </c>
    </row>
    <row r="10349" spans="1:4">
      <c r="A10349" s="268">
        <v>104540</v>
      </c>
      <c r="B10349" s="261" t="s">
        <v>10650</v>
      </c>
      <c r="C10349" s="268" t="s">
        <v>347</v>
      </c>
      <c r="D10349" s="283">
        <v>0</v>
      </c>
    </row>
    <row r="10350" spans="1:4">
      <c r="A10350" s="268">
        <v>104543</v>
      </c>
      <c r="B10350" s="261" t="s">
        <v>10651</v>
      </c>
      <c r="C10350" s="268" t="s">
        <v>347</v>
      </c>
      <c r="D10350" s="283">
        <v>0</v>
      </c>
    </row>
    <row r="10351" spans="1:4">
      <c r="A10351" s="268">
        <v>104544</v>
      </c>
      <c r="B10351" s="261" t="s">
        <v>10652</v>
      </c>
      <c r="C10351" s="268" t="s">
        <v>347</v>
      </c>
      <c r="D10351" s="283">
        <v>0</v>
      </c>
    </row>
    <row r="10352" spans="1:4">
      <c r="A10352" s="268">
        <v>104545</v>
      </c>
      <c r="B10352" s="261" t="s">
        <v>10653</v>
      </c>
      <c r="C10352" s="268" t="s">
        <v>347</v>
      </c>
      <c r="D10352" s="283">
        <v>0</v>
      </c>
    </row>
    <row r="10353" spans="1:4">
      <c r="A10353" s="268">
        <v>104542</v>
      </c>
      <c r="B10353" s="261" t="s">
        <v>10654</v>
      </c>
      <c r="C10353" s="268" t="s">
        <v>347</v>
      </c>
      <c r="D10353" s="283">
        <v>0</v>
      </c>
    </row>
    <row r="10354" spans="1:4">
      <c r="A10354" s="268">
        <v>104592</v>
      </c>
      <c r="B10354" s="261" t="s">
        <v>10655</v>
      </c>
      <c r="C10354" s="268" t="s">
        <v>347</v>
      </c>
      <c r="D10354" s="283">
        <v>0</v>
      </c>
    </row>
    <row r="10355" spans="1:4">
      <c r="A10355" s="268">
        <v>104548</v>
      </c>
      <c r="B10355" s="261" t="s">
        <v>10656</v>
      </c>
      <c r="C10355" s="268" t="s">
        <v>347</v>
      </c>
      <c r="D10355" s="283">
        <v>0</v>
      </c>
    </row>
    <row r="10356" spans="1:4">
      <c r="A10356" s="268">
        <v>104546</v>
      </c>
      <c r="B10356" s="261" t="s">
        <v>10657</v>
      </c>
      <c r="C10356" s="268" t="s">
        <v>347</v>
      </c>
      <c r="D10356" s="283">
        <v>0</v>
      </c>
    </row>
    <row r="10357" spans="1:4">
      <c r="A10357" s="268">
        <v>104549</v>
      </c>
      <c r="B10357" s="261" t="s">
        <v>10658</v>
      </c>
      <c r="C10357" s="268" t="s">
        <v>347</v>
      </c>
      <c r="D10357" s="283">
        <v>0</v>
      </c>
    </row>
    <row r="10358" spans="1:4">
      <c r="A10358" s="268">
        <v>104550</v>
      </c>
      <c r="B10358" s="261" t="s">
        <v>10659</v>
      </c>
      <c r="C10358" s="268" t="s">
        <v>347</v>
      </c>
      <c r="D10358" s="283">
        <v>0</v>
      </c>
    </row>
    <row r="10359" spans="1:4">
      <c r="A10359" s="268">
        <v>104552</v>
      </c>
      <c r="B10359" s="261" t="s">
        <v>10660</v>
      </c>
      <c r="C10359" s="268" t="s">
        <v>347</v>
      </c>
      <c r="D10359" s="283">
        <v>0</v>
      </c>
    </row>
    <row r="10360" spans="1:4">
      <c r="A10360" s="268">
        <v>104551</v>
      </c>
      <c r="B10360" s="261" t="s">
        <v>10661</v>
      </c>
      <c r="C10360" s="268" t="s">
        <v>347</v>
      </c>
      <c r="D10360" s="283">
        <v>0</v>
      </c>
    </row>
    <row r="10361" spans="1:4">
      <c r="A10361" s="268">
        <v>104553</v>
      </c>
      <c r="B10361" s="261" t="s">
        <v>10662</v>
      </c>
      <c r="C10361" s="268" t="s">
        <v>347</v>
      </c>
      <c r="D10361" s="283">
        <v>0</v>
      </c>
    </row>
    <row r="10362" spans="1:4">
      <c r="A10362" s="268">
        <v>104554</v>
      </c>
      <c r="B10362" s="261" t="s">
        <v>10663</v>
      </c>
      <c r="C10362" s="268" t="s">
        <v>347</v>
      </c>
      <c r="D10362" s="283">
        <v>0</v>
      </c>
    </row>
    <row r="10363" spans="1:4">
      <c r="A10363" s="268">
        <v>104555</v>
      </c>
      <c r="B10363" s="261" t="s">
        <v>10664</v>
      </c>
      <c r="C10363" s="268" t="s">
        <v>347</v>
      </c>
      <c r="D10363" s="283">
        <v>0</v>
      </c>
    </row>
    <row r="10364" spans="1:4">
      <c r="A10364" s="268">
        <v>104556</v>
      </c>
      <c r="B10364" s="261" t="s">
        <v>10665</v>
      </c>
      <c r="C10364" s="268" t="s">
        <v>347</v>
      </c>
      <c r="D10364" s="283">
        <v>0</v>
      </c>
    </row>
    <row r="10365" spans="1:4">
      <c r="A10365" s="268">
        <v>104558</v>
      </c>
      <c r="B10365" s="261" t="s">
        <v>10666</v>
      </c>
      <c r="C10365" s="268" t="s">
        <v>347</v>
      </c>
      <c r="D10365" s="283">
        <v>0</v>
      </c>
    </row>
    <row r="10366" spans="1:4">
      <c r="A10366" s="268">
        <v>104559</v>
      </c>
      <c r="B10366" s="261" t="s">
        <v>10667</v>
      </c>
      <c r="C10366" s="268" t="s">
        <v>347</v>
      </c>
      <c r="D10366" s="283">
        <v>0</v>
      </c>
    </row>
    <row r="10367" spans="1:4">
      <c r="A10367" s="268">
        <v>104560</v>
      </c>
      <c r="B10367" s="261" t="s">
        <v>10668</v>
      </c>
      <c r="C10367" s="268" t="s">
        <v>347</v>
      </c>
      <c r="D10367" s="283">
        <v>0</v>
      </c>
    </row>
    <row r="10368" spans="1:4">
      <c r="A10368" s="268">
        <v>104557</v>
      </c>
      <c r="B10368" s="261" t="s">
        <v>10669</v>
      </c>
      <c r="C10368" s="268" t="s">
        <v>347</v>
      </c>
      <c r="D10368" s="283">
        <v>0</v>
      </c>
    </row>
    <row r="10369" spans="1:4">
      <c r="A10369" s="268">
        <v>104561</v>
      </c>
      <c r="B10369" s="261" t="s">
        <v>10670</v>
      </c>
      <c r="C10369" s="268" t="s">
        <v>347</v>
      </c>
      <c r="D10369" s="283">
        <v>0</v>
      </c>
    </row>
    <row r="10370" spans="1:4">
      <c r="A10370" s="268">
        <v>104562</v>
      </c>
      <c r="B10370" s="261" t="s">
        <v>10671</v>
      </c>
      <c r="C10370" s="268" t="s">
        <v>347</v>
      </c>
      <c r="D10370" s="283">
        <v>0</v>
      </c>
    </row>
    <row r="10371" spans="1:4">
      <c r="A10371" s="268">
        <v>96860</v>
      </c>
      <c r="B10371" s="261" t="s">
        <v>10672</v>
      </c>
      <c r="C10371" s="268" t="s">
        <v>347</v>
      </c>
      <c r="D10371" s="283">
        <v>29.98</v>
      </c>
    </row>
    <row r="10372" spans="1:4">
      <c r="A10372" s="268">
        <v>96862</v>
      </c>
      <c r="B10372" s="261" t="s">
        <v>10673</v>
      </c>
      <c r="C10372" s="268" t="s">
        <v>347</v>
      </c>
      <c r="D10372" s="283">
        <v>36.89</v>
      </c>
    </row>
    <row r="10373" spans="1:4">
      <c r="A10373" s="268">
        <v>96864</v>
      </c>
      <c r="B10373" s="261" t="s">
        <v>10674</v>
      </c>
      <c r="C10373" s="268" t="s">
        <v>347</v>
      </c>
      <c r="D10373" s="283">
        <v>52.38</v>
      </c>
    </row>
    <row r="10374" spans="1:4">
      <c r="A10374" s="268">
        <v>96866</v>
      </c>
      <c r="B10374" s="261" t="s">
        <v>10675</v>
      </c>
      <c r="C10374" s="268" t="s">
        <v>347</v>
      </c>
      <c r="D10374" s="283">
        <v>68.23</v>
      </c>
    </row>
    <row r="10375" spans="1:4">
      <c r="A10375" s="268">
        <v>96868</v>
      </c>
      <c r="B10375" s="261" t="s">
        <v>10676</v>
      </c>
      <c r="C10375" s="268" t="s">
        <v>347</v>
      </c>
      <c r="D10375" s="283">
        <v>19.54</v>
      </c>
    </row>
    <row r="10376" spans="1:4">
      <c r="A10376" s="268">
        <v>96869</v>
      </c>
      <c r="B10376" s="261" t="s">
        <v>10677</v>
      </c>
      <c r="C10376" s="268" t="s">
        <v>347</v>
      </c>
      <c r="D10376" s="283">
        <v>30.17</v>
      </c>
    </row>
    <row r="10377" spans="1:4">
      <c r="A10377" s="268">
        <v>96870</v>
      </c>
      <c r="B10377" s="261" t="s">
        <v>10678</v>
      </c>
      <c r="C10377" s="268" t="s">
        <v>347</v>
      </c>
      <c r="D10377" s="283">
        <v>45.55</v>
      </c>
    </row>
    <row r="10378" spans="1:4">
      <c r="A10378" s="268">
        <v>96871</v>
      </c>
      <c r="B10378" s="261" t="s">
        <v>10679</v>
      </c>
      <c r="C10378" s="268" t="s">
        <v>347</v>
      </c>
      <c r="D10378" s="283">
        <v>51.99</v>
      </c>
    </row>
    <row r="10379" spans="1:4">
      <c r="A10379" s="268">
        <v>96861</v>
      </c>
      <c r="B10379" s="261" t="s">
        <v>10680</v>
      </c>
      <c r="C10379" s="268" t="s">
        <v>347</v>
      </c>
      <c r="D10379" s="283">
        <v>37.92</v>
      </c>
    </row>
    <row r="10380" spans="1:4">
      <c r="A10380" s="268">
        <v>96863</v>
      </c>
      <c r="B10380" s="261" t="s">
        <v>10681</v>
      </c>
      <c r="C10380" s="268" t="s">
        <v>347</v>
      </c>
      <c r="D10380" s="283">
        <v>38.770000000000003</v>
      </c>
    </row>
    <row r="10381" spans="1:4">
      <c r="A10381" s="268">
        <v>96865</v>
      </c>
      <c r="B10381" s="261" t="s">
        <v>10682</v>
      </c>
      <c r="C10381" s="268" t="s">
        <v>347</v>
      </c>
      <c r="D10381" s="283">
        <v>45.73</v>
      </c>
    </row>
    <row r="10382" spans="1:4">
      <c r="A10382" s="268">
        <v>96814</v>
      </c>
      <c r="B10382" s="261" t="s">
        <v>10683</v>
      </c>
      <c r="C10382" s="268" t="s">
        <v>347</v>
      </c>
      <c r="D10382" s="283">
        <v>16.07</v>
      </c>
    </row>
    <row r="10383" spans="1:4">
      <c r="A10383" s="268">
        <v>96818</v>
      </c>
      <c r="B10383" s="261" t="s">
        <v>10684</v>
      </c>
      <c r="C10383" s="268" t="s">
        <v>347</v>
      </c>
      <c r="D10383" s="283">
        <v>21.74</v>
      </c>
    </row>
    <row r="10384" spans="1:4">
      <c r="A10384" s="268">
        <v>96819</v>
      </c>
      <c r="B10384" s="261" t="s">
        <v>10685</v>
      </c>
      <c r="C10384" s="268" t="s">
        <v>347</v>
      </c>
      <c r="D10384" s="283">
        <v>23.3</v>
      </c>
    </row>
    <row r="10385" spans="1:4">
      <c r="A10385" s="268">
        <v>96822</v>
      </c>
      <c r="B10385" s="261" t="s">
        <v>10686</v>
      </c>
      <c r="C10385" s="268" t="s">
        <v>347</v>
      </c>
      <c r="D10385" s="283">
        <v>30.67</v>
      </c>
    </row>
    <row r="10386" spans="1:4">
      <c r="A10386" s="268">
        <v>96808</v>
      </c>
      <c r="B10386" s="261" t="s">
        <v>10687</v>
      </c>
      <c r="C10386" s="268" t="s">
        <v>347</v>
      </c>
      <c r="D10386" s="283">
        <v>16.95</v>
      </c>
    </row>
    <row r="10387" spans="1:4">
      <c r="A10387" s="268">
        <v>96811</v>
      </c>
      <c r="B10387" s="261" t="s">
        <v>10688</v>
      </c>
      <c r="C10387" s="268" t="s">
        <v>347</v>
      </c>
      <c r="D10387" s="283">
        <v>21.46</v>
      </c>
    </row>
    <row r="10388" spans="1:4">
      <c r="A10388" s="268">
        <v>96815</v>
      </c>
      <c r="B10388" s="261" t="s">
        <v>10689</v>
      </c>
      <c r="C10388" s="268" t="s">
        <v>347</v>
      </c>
      <c r="D10388" s="283">
        <v>33.590000000000003</v>
      </c>
    </row>
    <row r="10389" spans="1:4">
      <c r="A10389" s="268">
        <v>96820</v>
      </c>
      <c r="B10389" s="261" t="s">
        <v>10690</v>
      </c>
      <c r="C10389" s="268" t="s">
        <v>347</v>
      </c>
      <c r="D10389" s="283">
        <v>40.380000000000003</v>
      </c>
    </row>
    <row r="10390" spans="1:4">
      <c r="A10390" s="268">
        <v>96702</v>
      </c>
      <c r="B10390" s="261" t="s">
        <v>10691</v>
      </c>
      <c r="C10390" s="268" t="s">
        <v>347</v>
      </c>
      <c r="D10390" s="283">
        <v>12.19</v>
      </c>
    </row>
    <row r="10391" spans="1:4">
      <c r="A10391" s="268">
        <v>96662</v>
      </c>
      <c r="B10391" s="261" t="s">
        <v>10692</v>
      </c>
      <c r="C10391" s="268" t="s">
        <v>347</v>
      </c>
      <c r="D10391" s="283">
        <v>9.94</v>
      </c>
    </row>
    <row r="10392" spans="1:4">
      <c r="A10392" s="268">
        <v>96704</v>
      </c>
      <c r="B10392" s="261" t="s">
        <v>10693</v>
      </c>
      <c r="C10392" s="268" t="s">
        <v>347</v>
      </c>
      <c r="D10392" s="283">
        <v>21.82</v>
      </c>
    </row>
    <row r="10393" spans="1:4">
      <c r="A10393" s="268">
        <v>96664</v>
      </c>
      <c r="B10393" s="261" t="s">
        <v>10694</v>
      </c>
      <c r="C10393" s="268" t="s">
        <v>347</v>
      </c>
      <c r="D10393" s="283">
        <v>18.95</v>
      </c>
    </row>
    <row r="10394" spans="1:4">
      <c r="A10394" s="268">
        <v>104191</v>
      </c>
      <c r="B10394" s="261" t="s">
        <v>10695</v>
      </c>
      <c r="C10394" s="268" t="s">
        <v>347</v>
      </c>
      <c r="D10394" s="283">
        <v>10.94</v>
      </c>
    </row>
    <row r="10395" spans="1:4">
      <c r="A10395" s="268">
        <v>96700</v>
      </c>
      <c r="B10395" s="261" t="s">
        <v>10696</v>
      </c>
      <c r="C10395" s="268" t="s">
        <v>347</v>
      </c>
      <c r="D10395" s="283">
        <v>18.11</v>
      </c>
    </row>
    <row r="10396" spans="1:4">
      <c r="A10396" s="268">
        <v>96658</v>
      </c>
      <c r="B10396" s="261" t="s">
        <v>10697</v>
      </c>
      <c r="C10396" s="268" t="s">
        <v>347</v>
      </c>
      <c r="D10396" s="283">
        <v>16.420000000000002</v>
      </c>
    </row>
    <row r="10397" spans="1:4">
      <c r="A10397" s="268">
        <v>96641</v>
      </c>
      <c r="B10397" s="261" t="s">
        <v>10698</v>
      </c>
      <c r="C10397" s="268" t="s">
        <v>347</v>
      </c>
      <c r="D10397" s="283">
        <v>18.52</v>
      </c>
    </row>
    <row r="10398" spans="1:4">
      <c r="A10398" s="268">
        <v>96661</v>
      </c>
      <c r="B10398" s="261" t="s">
        <v>10699</v>
      </c>
      <c r="C10398" s="268" t="s">
        <v>347</v>
      </c>
      <c r="D10398" s="283">
        <v>35.11</v>
      </c>
    </row>
    <row r="10399" spans="1:4">
      <c r="A10399" s="268">
        <v>96699</v>
      </c>
      <c r="B10399" s="261" t="s">
        <v>10700</v>
      </c>
      <c r="C10399" s="268" t="s">
        <v>347</v>
      </c>
      <c r="D10399" s="283">
        <v>27.68</v>
      </c>
    </row>
    <row r="10400" spans="1:4">
      <c r="A10400" s="268">
        <v>96657</v>
      </c>
      <c r="B10400" s="261" t="s">
        <v>10701</v>
      </c>
      <c r="C10400" s="268" t="s">
        <v>347</v>
      </c>
      <c r="D10400" s="283">
        <v>25.99</v>
      </c>
    </row>
    <row r="10401" spans="1:4">
      <c r="A10401" s="268">
        <v>96640</v>
      </c>
      <c r="B10401" s="261" t="s">
        <v>10702</v>
      </c>
      <c r="C10401" s="268" t="s">
        <v>347</v>
      </c>
      <c r="D10401" s="283">
        <v>28.09</v>
      </c>
    </row>
    <row r="10402" spans="1:4">
      <c r="A10402" s="268">
        <v>96660</v>
      </c>
      <c r="B10402" s="261" t="s">
        <v>10703</v>
      </c>
      <c r="C10402" s="268" t="s">
        <v>347</v>
      </c>
      <c r="D10402" s="283">
        <v>35.450000000000003</v>
      </c>
    </row>
    <row r="10403" spans="1:4">
      <c r="A10403" s="268">
        <v>104196</v>
      </c>
      <c r="B10403" s="261" t="s">
        <v>10704</v>
      </c>
      <c r="C10403" s="268" t="s">
        <v>347</v>
      </c>
      <c r="D10403" s="283">
        <v>17.18</v>
      </c>
    </row>
    <row r="10404" spans="1:4">
      <c r="A10404" s="268">
        <v>104197</v>
      </c>
      <c r="B10404" s="261" t="s">
        <v>10705</v>
      </c>
      <c r="C10404" s="268" t="s">
        <v>347</v>
      </c>
      <c r="D10404" s="283">
        <v>32.01</v>
      </c>
    </row>
    <row r="10405" spans="1:4">
      <c r="A10405" s="268">
        <v>104198</v>
      </c>
      <c r="B10405" s="261" t="s">
        <v>10706</v>
      </c>
      <c r="C10405" s="268" t="s">
        <v>347</v>
      </c>
      <c r="D10405" s="283">
        <v>8.0299999999999994</v>
      </c>
    </row>
    <row r="10406" spans="1:4">
      <c r="A10406" s="268">
        <v>96685</v>
      </c>
      <c r="B10406" s="261" t="s">
        <v>10707</v>
      </c>
      <c r="C10406" s="268" t="s">
        <v>347</v>
      </c>
      <c r="D10406" s="283">
        <v>12.23</v>
      </c>
    </row>
    <row r="10407" spans="1:4">
      <c r="A10407" s="268">
        <v>96651</v>
      </c>
      <c r="B10407" s="261" t="s">
        <v>10708</v>
      </c>
      <c r="C10407" s="268" t="s">
        <v>347</v>
      </c>
      <c r="D10407" s="283">
        <v>9.6999999999999993</v>
      </c>
    </row>
    <row r="10408" spans="1:4">
      <c r="A10408" s="268">
        <v>96638</v>
      </c>
      <c r="B10408" s="261" t="s">
        <v>10709</v>
      </c>
      <c r="C10408" s="268" t="s">
        <v>347</v>
      </c>
      <c r="D10408" s="283">
        <v>16.75</v>
      </c>
    </row>
    <row r="10409" spans="1:4">
      <c r="A10409" s="268">
        <v>96687</v>
      </c>
      <c r="B10409" s="261" t="s">
        <v>10710</v>
      </c>
      <c r="C10409" s="268" t="s">
        <v>347</v>
      </c>
      <c r="D10409" s="283">
        <v>18.98</v>
      </c>
    </row>
    <row r="10410" spans="1:4">
      <c r="A10410" s="268">
        <v>96653</v>
      </c>
      <c r="B10410" s="261" t="s">
        <v>10711</v>
      </c>
      <c r="C10410" s="268" t="s">
        <v>347</v>
      </c>
      <c r="D10410" s="283">
        <v>14.81</v>
      </c>
    </row>
    <row r="10411" spans="1:4">
      <c r="A10411" s="268">
        <v>96689</v>
      </c>
      <c r="B10411" s="261" t="s">
        <v>10712</v>
      </c>
      <c r="C10411" s="268" t="s">
        <v>347</v>
      </c>
      <c r="D10411" s="283">
        <v>29</v>
      </c>
    </row>
    <row r="10412" spans="1:4">
      <c r="A10412" s="268">
        <v>96655</v>
      </c>
      <c r="B10412" s="261" t="s">
        <v>10713</v>
      </c>
      <c r="C10412" s="268" t="s">
        <v>347</v>
      </c>
      <c r="D10412" s="283">
        <v>22.95</v>
      </c>
    </row>
    <row r="10413" spans="1:4">
      <c r="A10413" s="268">
        <v>96691</v>
      </c>
      <c r="B10413" s="261" t="s">
        <v>10714</v>
      </c>
      <c r="C10413" s="268" t="s">
        <v>347</v>
      </c>
      <c r="D10413" s="283">
        <v>41.76</v>
      </c>
    </row>
    <row r="10414" spans="1:4">
      <c r="A10414" s="268">
        <v>96693</v>
      </c>
      <c r="B10414" s="261" t="s">
        <v>10715</v>
      </c>
      <c r="C10414" s="268" t="s">
        <v>347</v>
      </c>
      <c r="D10414" s="283">
        <v>63.01</v>
      </c>
    </row>
    <row r="10415" spans="1:4">
      <c r="A10415" s="268">
        <v>96695</v>
      </c>
      <c r="B10415" s="261" t="s">
        <v>10716</v>
      </c>
      <c r="C10415" s="268" t="s">
        <v>347</v>
      </c>
      <c r="D10415" s="283">
        <v>109.79</v>
      </c>
    </row>
    <row r="10416" spans="1:4">
      <c r="A10416" s="268">
        <v>104193</v>
      </c>
      <c r="B10416" s="261" t="s">
        <v>10717</v>
      </c>
      <c r="C10416" s="268" t="s">
        <v>347</v>
      </c>
      <c r="D10416" s="283">
        <v>183.34</v>
      </c>
    </row>
    <row r="10417" spans="1:4">
      <c r="A10417" s="268">
        <v>96697</v>
      </c>
      <c r="B10417" s="261" t="s">
        <v>10718</v>
      </c>
      <c r="C10417" s="268" t="s">
        <v>347</v>
      </c>
      <c r="D10417" s="283">
        <v>373.02</v>
      </c>
    </row>
    <row r="10418" spans="1:4">
      <c r="A10418" s="268">
        <v>104199</v>
      </c>
      <c r="B10418" s="261" t="s">
        <v>10719</v>
      </c>
      <c r="C10418" s="268" t="s">
        <v>347</v>
      </c>
      <c r="D10418" s="283">
        <v>7.76</v>
      </c>
    </row>
    <row r="10419" spans="1:4">
      <c r="A10419" s="268">
        <v>96684</v>
      </c>
      <c r="B10419" s="261" t="s">
        <v>10720</v>
      </c>
      <c r="C10419" s="268" t="s">
        <v>347</v>
      </c>
      <c r="D10419" s="283">
        <v>11.79</v>
      </c>
    </row>
    <row r="10420" spans="1:4">
      <c r="A10420" s="268">
        <v>96650</v>
      </c>
      <c r="B10420" s="261" t="s">
        <v>10721</v>
      </c>
      <c r="C10420" s="268" t="s">
        <v>347</v>
      </c>
      <c r="D10420" s="283">
        <v>9.26</v>
      </c>
    </row>
    <row r="10421" spans="1:4">
      <c r="A10421" s="268">
        <v>96637</v>
      </c>
      <c r="B10421" s="261" t="s">
        <v>10722</v>
      </c>
      <c r="C10421" s="268" t="s">
        <v>347</v>
      </c>
      <c r="D10421" s="283">
        <v>16.309999999999999</v>
      </c>
    </row>
    <row r="10422" spans="1:4">
      <c r="A10422" s="268">
        <v>96686</v>
      </c>
      <c r="B10422" s="261" t="s">
        <v>10723</v>
      </c>
      <c r="C10422" s="268" t="s">
        <v>347</v>
      </c>
      <c r="D10422" s="283">
        <v>15.26</v>
      </c>
    </row>
    <row r="10423" spans="1:4">
      <c r="A10423" s="268">
        <v>96652</v>
      </c>
      <c r="B10423" s="261" t="s">
        <v>10724</v>
      </c>
      <c r="C10423" s="268" t="s">
        <v>347</v>
      </c>
      <c r="D10423" s="283">
        <v>11.09</v>
      </c>
    </row>
    <row r="10424" spans="1:4">
      <c r="A10424" s="268">
        <v>96688</v>
      </c>
      <c r="B10424" s="261" t="s">
        <v>10725</v>
      </c>
      <c r="C10424" s="268" t="s">
        <v>347</v>
      </c>
      <c r="D10424" s="283">
        <v>22.95</v>
      </c>
    </row>
    <row r="10425" spans="1:4">
      <c r="A10425" s="268">
        <v>96654</v>
      </c>
      <c r="B10425" s="261" t="s">
        <v>10726</v>
      </c>
      <c r="C10425" s="268" t="s">
        <v>347</v>
      </c>
      <c r="D10425" s="283">
        <v>16.899999999999999</v>
      </c>
    </row>
    <row r="10426" spans="1:4">
      <c r="A10426" s="268">
        <v>96690</v>
      </c>
      <c r="B10426" s="261" t="s">
        <v>10727</v>
      </c>
      <c r="C10426" s="268" t="s">
        <v>347</v>
      </c>
      <c r="D10426" s="283">
        <v>32.18</v>
      </c>
    </row>
    <row r="10427" spans="1:4">
      <c r="A10427" s="268">
        <v>96692</v>
      </c>
      <c r="B10427" s="261" t="s">
        <v>10728</v>
      </c>
      <c r="C10427" s="268" t="s">
        <v>347</v>
      </c>
      <c r="D10427" s="283">
        <v>45.92</v>
      </c>
    </row>
    <row r="10428" spans="1:4">
      <c r="A10428" s="268">
        <v>96694</v>
      </c>
      <c r="B10428" s="261" t="s">
        <v>10729</v>
      </c>
      <c r="C10428" s="268" t="s">
        <v>347</v>
      </c>
      <c r="D10428" s="283">
        <v>99.36</v>
      </c>
    </row>
    <row r="10429" spans="1:4">
      <c r="A10429" s="268">
        <v>96696</v>
      </c>
      <c r="B10429" s="261" t="s">
        <v>10730</v>
      </c>
      <c r="C10429" s="268" t="s">
        <v>347</v>
      </c>
      <c r="D10429" s="283">
        <v>124.25</v>
      </c>
    </row>
    <row r="10430" spans="1:4">
      <c r="A10430" s="268">
        <v>96709</v>
      </c>
      <c r="B10430" s="261" t="s">
        <v>10731</v>
      </c>
      <c r="C10430" s="268" t="s">
        <v>347</v>
      </c>
      <c r="D10430" s="283">
        <v>121.52</v>
      </c>
    </row>
    <row r="10431" spans="1:4">
      <c r="A10431" s="268">
        <v>104200</v>
      </c>
      <c r="B10431" s="261" t="s">
        <v>10732</v>
      </c>
      <c r="C10431" s="268" t="s">
        <v>347</v>
      </c>
      <c r="D10431" s="283">
        <v>6.43</v>
      </c>
    </row>
    <row r="10432" spans="1:4">
      <c r="A10432" s="268">
        <v>96698</v>
      </c>
      <c r="B10432" s="261" t="s">
        <v>10733</v>
      </c>
      <c r="C10432" s="268" t="s">
        <v>347</v>
      </c>
      <c r="D10432" s="283">
        <v>8.4</v>
      </c>
    </row>
    <row r="10433" spans="1:4">
      <c r="A10433" s="268">
        <v>96656</v>
      </c>
      <c r="B10433" s="261" t="s">
        <v>10734</v>
      </c>
      <c r="C10433" s="268" t="s">
        <v>347</v>
      </c>
      <c r="D10433" s="283">
        <v>6.71</v>
      </c>
    </row>
    <row r="10434" spans="1:4">
      <c r="A10434" s="268">
        <v>96639</v>
      </c>
      <c r="B10434" s="261" t="s">
        <v>10735</v>
      </c>
      <c r="C10434" s="268" t="s">
        <v>347</v>
      </c>
      <c r="D10434" s="283">
        <v>11.4</v>
      </c>
    </row>
    <row r="10435" spans="1:4">
      <c r="A10435" s="268">
        <v>96701</v>
      </c>
      <c r="B10435" s="261" t="s">
        <v>10736</v>
      </c>
      <c r="C10435" s="268" t="s">
        <v>347</v>
      </c>
      <c r="D10435" s="283">
        <v>11.65</v>
      </c>
    </row>
    <row r="10436" spans="1:4">
      <c r="A10436" s="268">
        <v>96659</v>
      </c>
      <c r="B10436" s="261" t="s">
        <v>10737</v>
      </c>
      <c r="C10436" s="268" t="s">
        <v>347</v>
      </c>
      <c r="D10436" s="283">
        <v>8.86</v>
      </c>
    </row>
    <row r="10437" spans="1:4">
      <c r="A10437" s="268">
        <v>96703</v>
      </c>
      <c r="B10437" s="261" t="s">
        <v>10738</v>
      </c>
      <c r="C10437" s="268" t="s">
        <v>347</v>
      </c>
      <c r="D10437" s="283">
        <v>21.21</v>
      </c>
    </row>
    <row r="10438" spans="1:4">
      <c r="A10438" s="268">
        <v>96663</v>
      </c>
      <c r="B10438" s="261" t="s">
        <v>10739</v>
      </c>
      <c r="C10438" s="268" t="s">
        <v>347</v>
      </c>
      <c r="D10438" s="283">
        <v>17.18</v>
      </c>
    </row>
    <row r="10439" spans="1:4">
      <c r="A10439" s="268">
        <v>96705</v>
      </c>
      <c r="B10439" s="261" t="s">
        <v>10740</v>
      </c>
      <c r="C10439" s="268" t="s">
        <v>347</v>
      </c>
      <c r="D10439" s="283">
        <v>25.73</v>
      </c>
    </row>
    <row r="10440" spans="1:4">
      <c r="A10440" s="268">
        <v>96706</v>
      </c>
      <c r="B10440" s="261" t="s">
        <v>10741</v>
      </c>
      <c r="C10440" s="268" t="s">
        <v>347</v>
      </c>
      <c r="D10440" s="283">
        <v>38.409999999999997</v>
      </c>
    </row>
    <row r="10441" spans="1:4">
      <c r="A10441" s="268">
        <v>96707</v>
      </c>
      <c r="B10441" s="261" t="s">
        <v>10742</v>
      </c>
      <c r="C10441" s="268" t="s">
        <v>347</v>
      </c>
      <c r="D10441" s="283">
        <v>62.38</v>
      </c>
    </row>
    <row r="10442" spans="1:4">
      <c r="A10442" s="268">
        <v>96708</v>
      </c>
      <c r="B10442" s="261" t="s">
        <v>10743</v>
      </c>
      <c r="C10442" s="268" t="s">
        <v>347</v>
      </c>
      <c r="D10442" s="283">
        <v>95.11</v>
      </c>
    </row>
    <row r="10443" spans="1:4">
      <c r="A10443" s="268">
        <v>96675</v>
      </c>
      <c r="B10443" s="261" t="s">
        <v>10744</v>
      </c>
      <c r="C10443" s="268" t="s">
        <v>111</v>
      </c>
      <c r="D10443" s="283">
        <v>172.54</v>
      </c>
    </row>
    <row r="10444" spans="1:4">
      <c r="A10444" s="268">
        <v>96683</v>
      </c>
      <c r="B10444" s="261" t="s">
        <v>10745</v>
      </c>
      <c r="C10444" s="268" t="s">
        <v>111</v>
      </c>
      <c r="D10444" s="283">
        <v>336.61</v>
      </c>
    </row>
    <row r="10445" spans="1:4">
      <c r="A10445" s="268">
        <v>104194</v>
      </c>
      <c r="B10445" s="261" t="s">
        <v>10746</v>
      </c>
      <c r="C10445" s="268" t="s">
        <v>111</v>
      </c>
      <c r="D10445" s="283">
        <v>23.3</v>
      </c>
    </row>
    <row r="10446" spans="1:4">
      <c r="A10446" s="268">
        <v>104195</v>
      </c>
      <c r="B10446" s="261" t="s">
        <v>10747</v>
      </c>
      <c r="C10446" s="268" t="s">
        <v>111</v>
      </c>
      <c r="D10446" s="283">
        <v>24.79</v>
      </c>
    </row>
    <row r="10447" spans="1:4">
      <c r="A10447" s="268">
        <v>96668</v>
      </c>
      <c r="B10447" s="261" t="s">
        <v>10748</v>
      </c>
      <c r="C10447" s="268" t="s">
        <v>111</v>
      </c>
      <c r="D10447" s="283">
        <v>19.54</v>
      </c>
    </row>
    <row r="10448" spans="1:4">
      <c r="A10448" s="268">
        <v>96644</v>
      </c>
      <c r="B10448" s="261" t="s">
        <v>10749</v>
      </c>
      <c r="C10448" s="268" t="s">
        <v>111</v>
      </c>
      <c r="D10448" s="283">
        <v>24.59</v>
      </c>
    </row>
    <row r="10449" spans="1:4">
      <c r="A10449" s="268">
        <v>96635</v>
      </c>
      <c r="B10449" s="261" t="s">
        <v>10750</v>
      </c>
      <c r="C10449" s="268" t="s">
        <v>111</v>
      </c>
      <c r="D10449" s="283">
        <v>43.6</v>
      </c>
    </row>
    <row r="10450" spans="1:4">
      <c r="A10450" s="268">
        <v>96636</v>
      </c>
      <c r="B10450" s="261" t="s">
        <v>10751</v>
      </c>
      <c r="C10450" s="268" t="s">
        <v>111</v>
      </c>
      <c r="D10450" s="283">
        <v>46.33</v>
      </c>
    </row>
    <row r="10451" spans="1:4">
      <c r="A10451" s="268">
        <v>96676</v>
      </c>
      <c r="B10451" s="261" t="s">
        <v>10752</v>
      </c>
      <c r="C10451" s="268" t="s">
        <v>111</v>
      </c>
      <c r="D10451" s="283">
        <v>24.45</v>
      </c>
    </row>
    <row r="10452" spans="1:4">
      <c r="A10452" s="268">
        <v>96647</v>
      </c>
      <c r="B10452" s="261" t="s">
        <v>10753</v>
      </c>
      <c r="C10452" s="268" t="s">
        <v>111</v>
      </c>
      <c r="D10452" s="283">
        <v>26.78</v>
      </c>
    </row>
    <row r="10453" spans="1:4">
      <c r="A10453" s="268">
        <v>96669</v>
      </c>
      <c r="B10453" s="261" t="s">
        <v>10754</v>
      </c>
      <c r="C10453" s="268" t="s">
        <v>111</v>
      </c>
      <c r="D10453" s="283">
        <v>18.989999999999998</v>
      </c>
    </row>
    <row r="10454" spans="1:4">
      <c r="A10454" s="268">
        <v>96645</v>
      </c>
      <c r="B10454" s="261" t="s">
        <v>10755</v>
      </c>
      <c r="C10454" s="268" t="s">
        <v>111</v>
      </c>
      <c r="D10454" s="283">
        <v>21.68</v>
      </c>
    </row>
    <row r="10455" spans="1:4">
      <c r="A10455" s="268">
        <v>96677</v>
      </c>
      <c r="B10455" s="261" t="s">
        <v>10756</v>
      </c>
      <c r="C10455" s="268" t="s">
        <v>111</v>
      </c>
      <c r="D10455" s="283">
        <v>31.91</v>
      </c>
    </row>
    <row r="10456" spans="1:4">
      <c r="A10456" s="268">
        <v>96648</v>
      </c>
      <c r="B10456" s="261" t="s">
        <v>10757</v>
      </c>
      <c r="C10456" s="268" t="s">
        <v>111</v>
      </c>
      <c r="D10456" s="283">
        <v>33.21</v>
      </c>
    </row>
    <row r="10457" spans="1:4">
      <c r="A10457" s="268">
        <v>96670</v>
      </c>
      <c r="B10457" s="261" t="s">
        <v>10758</v>
      </c>
      <c r="C10457" s="268" t="s">
        <v>111</v>
      </c>
      <c r="D10457" s="283">
        <v>24.76</v>
      </c>
    </row>
    <row r="10458" spans="1:4">
      <c r="A10458" s="268">
        <v>96646</v>
      </c>
      <c r="B10458" s="261" t="s">
        <v>10759</v>
      </c>
      <c r="C10458" s="268" t="s">
        <v>111</v>
      </c>
      <c r="D10458" s="283">
        <v>26.7</v>
      </c>
    </row>
    <row r="10459" spans="1:4">
      <c r="A10459" s="268">
        <v>96678</v>
      </c>
      <c r="B10459" s="261" t="s">
        <v>10760</v>
      </c>
      <c r="C10459" s="268" t="s">
        <v>111</v>
      </c>
      <c r="D10459" s="283">
        <v>44.1</v>
      </c>
    </row>
    <row r="10460" spans="1:4">
      <c r="A10460" s="268">
        <v>96649</v>
      </c>
      <c r="B10460" s="261" t="s">
        <v>10761</v>
      </c>
      <c r="C10460" s="268" t="s">
        <v>111</v>
      </c>
      <c r="D10460" s="283">
        <v>44.25</v>
      </c>
    </row>
    <row r="10461" spans="1:4">
      <c r="A10461" s="268">
        <v>96671</v>
      </c>
      <c r="B10461" s="261" t="s">
        <v>10762</v>
      </c>
      <c r="C10461" s="268" t="s">
        <v>111</v>
      </c>
      <c r="D10461" s="283">
        <v>37.700000000000003</v>
      </c>
    </row>
    <row r="10462" spans="1:4">
      <c r="A10462" s="268">
        <v>96679</v>
      </c>
      <c r="B10462" s="261" t="s">
        <v>10763</v>
      </c>
      <c r="C10462" s="268" t="s">
        <v>111</v>
      </c>
      <c r="D10462" s="283">
        <v>66.040000000000006</v>
      </c>
    </row>
    <row r="10463" spans="1:4">
      <c r="A10463" s="268">
        <v>96672</v>
      </c>
      <c r="B10463" s="261" t="s">
        <v>10764</v>
      </c>
      <c r="C10463" s="268" t="s">
        <v>111</v>
      </c>
      <c r="D10463" s="283">
        <v>57.71</v>
      </c>
    </row>
    <row r="10464" spans="1:4">
      <c r="A10464" s="268">
        <v>96680</v>
      </c>
      <c r="B10464" s="261" t="s">
        <v>10765</v>
      </c>
      <c r="C10464" s="268" t="s">
        <v>111</v>
      </c>
      <c r="D10464" s="283">
        <v>109.76</v>
      </c>
    </row>
    <row r="10465" spans="1:4">
      <c r="A10465" s="268">
        <v>96673</v>
      </c>
      <c r="B10465" s="261" t="s">
        <v>10766</v>
      </c>
      <c r="C10465" s="268" t="s">
        <v>111</v>
      </c>
      <c r="D10465" s="283">
        <v>72.86</v>
      </c>
    </row>
    <row r="10466" spans="1:4">
      <c r="A10466" s="268">
        <v>96681</v>
      </c>
      <c r="B10466" s="261" t="s">
        <v>10767</v>
      </c>
      <c r="C10466" s="268" t="s">
        <v>111</v>
      </c>
      <c r="D10466" s="283">
        <v>147.93</v>
      </c>
    </row>
    <row r="10467" spans="1:4">
      <c r="A10467" s="268">
        <v>96674</v>
      </c>
      <c r="B10467" s="261" t="s">
        <v>10768</v>
      </c>
      <c r="C10467" s="268" t="s">
        <v>111</v>
      </c>
      <c r="D10467" s="283">
        <v>118.39</v>
      </c>
    </row>
    <row r="10468" spans="1:4">
      <c r="A10468" s="268">
        <v>96682</v>
      </c>
      <c r="B10468" s="261" t="s">
        <v>10769</v>
      </c>
      <c r="C10468" s="268" t="s">
        <v>111</v>
      </c>
      <c r="D10468" s="283">
        <v>244.95</v>
      </c>
    </row>
    <row r="10469" spans="1:4">
      <c r="A10469" s="268">
        <v>96643</v>
      </c>
      <c r="B10469" s="261" t="s">
        <v>10770</v>
      </c>
      <c r="C10469" s="268" t="s">
        <v>347</v>
      </c>
      <c r="D10469" s="283">
        <v>49.06</v>
      </c>
    </row>
    <row r="10470" spans="1:4">
      <c r="A10470" s="268">
        <v>104201</v>
      </c>
      <c r="B10470" s="261" t="s">
        <v>10771</v>
      </c>
      <c r="C10470" s="268" t="s">
        <v>347</v>
      </c>
      <c r="D10470" s="283">
        <v>21.15</v>
      </c>
    </row>
    <row r="10471" spans="1:4">
      <c r="A10471" s="268">
        <v>104192</v>
      </c>
      <c r="B10471" s="261" t="s">
        <v>10772</v>
      </c>
      <c r="C10471" s="268" t="s">
        <v>347</v>
      </c>
      <c r="D10471" s="283">
        <v>30.97</v>
      </c>
    </row>
    <row r="10472" spans="1:4">
      <c r="A10472" s="268">
        <v>104202</v>
      </c>
      <c r="B10472" s="261" t="s">
        <v>10773</v>
      </c>
      <c r="C10472" s="268" t="s">
        <v>347</v>
      </c>
      <c r="D10472" s="283">
        <v>11.59</v>
      </c>
    </row>
    <row r="10473" spans="1:4">
      <c r="A10473" s="268">
        <v>96717</v>
      </c>
      <c r="B10473" s="261" t="s">
        <v>10774</v>
      </c>
      <c r="C10473" s="268" t="s">
        <v>347</v>
      </c>
      <c r="D10473" s="283">
        <v>337.9</v>
      </c>
    </row>
    <row r="10474" spans="1:4">
      <c r="A10474" s="268">
        <v>96710</v>
      </c>
      <c r="B10474" s="261" t="s">
        <v>10775</v>
      </c>
      <c r="C10474" s="268" t="s">
        <v>347</v>
      </c>
      <c r="D10474" s="283">
        <v>15.43</v>
      </c>
    </row>
    <row r="10475" spans="1:4">
      <c r="A10475" s="268">
        <v>96665</v>
      </c>
      <c r="B10475" s="261" t="s">
        <v>10776</v>
      </c>
      <c r="C10475" s="268" t="s">
        <v>347</v>
      </c>
      <c r="D10475" s="283">
        <v>12.04</v>
      </c>
    </row>
    <row r="10476" spans="1:4">
      <c r="A10476" s="268">
        <v>96642</v>
      </c>
      <c r="B10476" s="261" t="s">
        <v>10777</v>
      </c>
      <c r="C10476" s="268" t="s">
        <v>347</v>
      </c>
      <c r="D10476" s="283">
        <v>21.43</v>
      </c>
    </row>
    <row r="10477" spans="1:4">
      <c r="A10477" s="268">
        <v>96711</v>
      </c>
      <c r="B10477" s="261" t="s">
        <v>10778</v>
      </c>
      <c r="C10477" s="268" t="s">
        <v>347</v>
      </c>
      <c r="D10477" s="283">
        <v>23.26</v>
      </c>
    </row>
    <row r="10478" spans="1:4">
      <c r="A10478" s="268">
        <v>96666</v>
      </c>
      <c r="B10478" s="261" t="s">
        <v>10779</v>
      </c>
      <c r="C10478" s="268" t="s">
        <v>347</v>
      </c>
      <c r="D10478" s="283">
        <v>17.68</v>
      </c>
    </row>
    <row r="10479" spans="1:4">
      <c r="A10479" s="268">
        <v>96712</v>
      </c>
      <c r="B10479" s="261" t="s">
        <v>10780</v>
      </c>
      <c r="C10479" s="268" t="s">
        <v>347</v>
      </c>
      <c r="D10479" s="283">
        <v>33.39</v>
      </c>
    </row>
    <row r="10480" spans="1:4">
      <c r="A10480" s="268">
        <v>96667</v>
      </c>
      <c r="B10480" s="261" t="s">
        <v>10781</v>
      </c>
      <c r="C10480" s="268" t="s">
        <v>347</v>
      </c>
      <c r="D10480" s="283">
        <v>25.34</v>
      </c>
    </row>
    <row r="10481" spans="1:4">
      <c r="A10481" s="268">
        <v>96713</v>
      </c>
      <c r="B10481" s="261" t="s">
        <v>10782</v>
      </c>
      <c r="C10481" s="268" t="s">
        <v>347</v>
      </c>
      <c r="D10481" s="283">
        <v>51.81</v>
      </c>
    </row>
    <row r="10482" spans="1:4">
      <c r="A10482" s="268">
        <v>96714</v>
      </c>
      <c r="B10482" s="261" t="s">
        <v>10783</v>
      </c>
      <c r="C10482" s="268" t="s">
        <v>347</v>
      </c>
      <c r="D10482" s="283">
        <v>74.12</v>
      </c>
    </row>
    <row r="10483" spans="1:4">
      <c r="A10483" s="268">
        <v>96715</v>
      </c>
      <c r="B10483" s="261" t="s">
        <v>10784</v>
      </c>
      <c r="C10483" s="268" t="s">
        <v>347</v>
      </c>
      <c r="D10483" s="283">
        <v>133.66999999999999</v>
      </c>
    </row>
    <row r="10484" spans="1:4">
      <c r="A10484" s="268">
        <v>96716</v>
      </c>
      <c r="B10484" s="261" t="s">
        <v>10785</v>
      </c>
      <c r="C10484" s="268" t="s">
        <v>347</v>
      </c>
      <c r="D10484" s="283">
        <v>174.51</v>
      </c>
    </row>
    <row r="10485" spans="1:4">
      <c r="A10485" s="268">
        <v>104328</v>
      </c>
      <c r="B10485" s="261" t="s">
        <v>10786</v>
      </c>
      <c r="C10485" s="268" t="s">
        <v>347</v>
      </c>
      <c r="D10485" s="283">
        <v>71.790000000000006</v>
      </c>
    </row>
    <row r="10486" spans="1:4">
      <c r="A10486" s="268">
        <v>104329</v>
      </c>
      <c r="B10486" s="261" t="s">
        <v>10787</v>
      </c>
      <c r="C10486" s="268" t="s">
        <v>347</v>
      </c>
      <c r="D10486" s="283">
        <v>81.010000000000005</v>
      </c>
    </row>
    <row r="10487" spans="1:4">
      <c r="A10487" s="268">
        <v>89707</v>
      </c>
      <c r="B10487" s="261" t="s">
        <v>10788</v>
      </c>
      <c r="C10487" s="268" t="s">
        <v>347</v>
      </c>
      <c r="D10487" s="283">
        <v>49.64</v>
      </c>
    </row>
    <row r="10488" spans="1:4">
      <c r="A10488" s="268">
        <v>89708</v>
      </c>
      <c r="B10488" s="261" t="s">
        <v>10789</v>
      </c>
      <c r="C10488" s="268" t="s">
        <v>347</v>
      </c>
      <c r="D10488" s="283">
        <v>105.4</v>
      </c>
    </row>
    <row r="10489" spans="1:4">
      <c r="A10489" s="268">
        <v>104330</v>
      </c>
      <c r="B10489" s="261" t="s">
        <v>10790</v>
      </c>
      <c r="C10489" s="268" t="s">
        <v>347</v>
      </c>
      <c r="D10489" s="283">
        <v>0</v>
      </c>
    </row>
    <row r="10490" spans="1:4">
      <c r="A10490" s="268">
        <v>104326</v>
      </c>
      <c r="B10490" s="261" t="s">
        <v>10791</v>
      </c>
      <c r="C10490" s="268" t="s">
        <v>347</v>
      </c>
      <c r="D10490" s="283">
        <v>20.440000000000001</v>
      </c>
    </row>
    <row r="10491" spans="1:4">
      <c r="A10491" s="268">
        <v>89710</v>
      </c>
      <c r="B10491" s="261" t="s">
        <v>10792</v>
      </c>
      <c r="C10491" s="268" t="s">
        <v>347</v>
      </c>
      <c r="D10491" s="283">
        <v>18.84</v>
      </c>
    </row>
    <row r="10492" spans="1:4">
      <c r="A10492" s="268">
        <v>104327</v>
      </c>
      <c r="B10492" s="261" t="s">
        <v>10793</v>
      </c>
      <c r="C10492" s="268" t="s">
        <v>347</v>
      </c>
      <c r="D10492" s="283">
        <v>19.489999999999998</v>
      </c>
    </row>
    <row r="10493" spans="1:4">
      <c r="A10493" s="268">
        <v>89709</v>
      </c>
      <c r="B10493" s="261" t="s">
        <v>10794</v>
      </c>
      <c r="C10493" s="268" t="s">
        <v>347</v>
      </c>
      <c r="D10493" s="283">
        <v>21.42</v>
      </c>
    </row>
    <row r="10494" spans="1:4">
      <c r="A10494" s="268">
        <v>104341</v>
      </c>
      <c r="B10494" s="261" t="s">
        <v>10795</v>
      </c>
      <c r="C10494" s="268" t="s">
        <v>347</v>
      </c>
      <c r="D10494" s="283">
        <v>10.76</v>
      </c>
    </row>
    <row r="10495" spans="1:4">
      <c r="A10495" s="268">
        <v>104357</v>
      </c>
      <c r="B10495" s="261" t="s">
        <v>10796</v>
      </c>
      <c r="C10495" s="268" t="s">
        <v>347</v>
      </c>
      <c r="D10495" s="283">
        <v>18.079999999999998</v>
      </c>
    </row>
    <row r="10496" spans="1:4">
      <c r="A10496" s="268">
        <v>89811</v>
      </c>
      <c r="B10496" s="261" t="s">
        <v>10797</v>
      </c>
      <c r="C10496" s="268" t="s">
        <v>347</v>
      </c>
      <c r="D10496" s="283">
        <v>41.17</v>
      </c>
    </row>
    <row r="10497" spans="1:4">
      <c r="A10497" s="268">
        <v>89748</v>
      </c>
      <c r="B10497" s="261" t="s">
        <v>10798</v>
      </c>
      <c r="C10497" s="268" t="s">
        <v>347</v>
      </c>
      <c r="D10497" s="283">
        <v>39.909999999999997</v>
      </c>
    </row>
    <row r="10498" spans="1:4">
      <c r="A10498" s="268">
        <v>89852</v>
      </c>
      <c r="B10498" s="261" t="s">
        <v>10799</v>
      </c>
      <c r="C10498" s="268" t="s">
        <v>347</v>
      </c>
      <c r="D10498" s="283">
        <v>44.26</v>
      </c>
    </row>
    <row r="10499" spans="1:4">
      <c r="A10499" s="268">
        <v>89728</v>
      </c>
      <c r="B10499" s="261" t="s">
        <v>10800</v>
      </c>
      <c r="C10499" s="268" t="s">
        <v>347</v>
      </c>
      <c r="D10499" s="283">
        <v>12.46</v>
      </c>
    </row>
    <row r="10500" spans="1:4">
      <c r="A10500" s="268">
        <v>89803</v>
      </c>
      <c r="B10500" s="261" t="s">
        <v>10801</v>
      </c>
      <c r="C10500" s="268" t="s">
        <v>347</v>
      </c>
      <c r="D10500" s="283">
        <v>16.920000000000002</v>
      </c>
    </row>
    <row r="10501" spans="1:4">
      <c r="A10501" s="268">
        <v>89733</v>
      </c>
      <c r="B10501" s="261" t="s">
        <v>10802</v>
      </c>
      <c r="C10501" s="268" t="s">
        <v>347</v>
      </c>
      <c r="D10501" s="283">
        <v>22.22</v>
      </c>
    </row>
    <row r="10502" spans="1:4">
      <c r="A10502" s="268">
        <v>89807</v>
      </c>
      <c r="B10502" s="261" t="s">
        <v>10803</v>
      </c>
      <c r="C10502" s="268" t="s">
        <v>347</v>
      </c>
      <c r="D10502" s="283">
        <v>34.68</v>
      </c>
    </row>
    <row r="10503" spans="1:4">
      <c r="A10503" s="268">
        <v>89742</v>
      </c>
      <c r="B10503" s="261" t="s">
        <v>10804</v>
      </c>
      <c r="C10503" s="268" t="s">
        <v>347</v>
      </c>
      <c r="D10503" s="283">
        <v>36.69</v>
      </c>
    </row>
    <row r="10504" spans="1:4">
      <c r="A10504" s="268">
        <v>89812</v>
      </c>
      <c r="B10504" s="261" t="s">
        <v>10805</v>
      </c>
      <c r="C10504" s="268" t="s">
        <v>347</v>
      </c>
      <c r="D10504" s="283">
        <v>70.31</v>
      </c>
    </row>
    <row r="10505" spans="1:4">
      <c r="A10505" s="268">
        <v>89750</v>
      </c>
      <c r="B10505" s="261" t="s">
        <v>10806</v>
      </c>
      <c r="C10505" s="268" t="s">
        <v>347</v>
      </c>
      <c r="D10505" s="283">
        <v>69.05</v>
      </c>
    </row>
    <row r="10506" spans="1:4">
      <c r="A10506" s="268">
        <v>89853</v>
      </c>
      <c r="B10506" s="261" t="s">
        <v>10807</v>
      </c>
      <c r="C10506" s="268" t="s">
        <v>347</v>
      </c>
      <c r="D10506" s="283">
        <v>73.400000000000006</v>
      </c>
    </row>
    <row r="10507" spans="1:4">
      <c r="A10507" s="268">
        <v>89730</v>
      </c>
      <c r="B10507" s="261" t="s">
        <v>10808</v>
      </c>
      <c r="C10507" s="268" t="s">
        <v>347</v>
      </c>
      <c r="D10507" s="283">
        <v>14.04</v>
      </c>
    </row>
    <row r="10508" spans="1:4">
      <c r="A10508" s="268">
        <v>89804</v>
      </c>
      <c r="B10508" s="261" t="s">
        <v>10809</v>
      </c>
      <c r="C10508" s="268" t="s">
        <v>347</v>
      </c>
      <c r="D10508" s="283">
        <v>18.739999999999998</v>
      </c>
    </row>
    <row r="10509" spans="1:4">
      <c r="A10509" s="268">
        <v>89735</v>
      </c>
      <c r="B10509" s="261" t="s">
        <v>10810</v>
      </c>
      <c r="C10509" s="268" t="s">
        <v>347</v>
      </c>
      <c r="D10509" s="283">
        <v>24.04</v>
      </c>
    </row>
    <row r="10510" spans="1:4">
      <c r="A10510" s="268">
        <v>89808</v>
      </c>
      <c r="B10510" s="261" t="s">
        <v>10811</v>
      </c>
      <c r="C10510" s="268" t="s">
        <v>347</v>
      </c>
      <c r="D10510" s="283">
        <v>51.8</v>
      </c>
    </row>
    <row r="10511" spans="1:4">
      <c r="A10511" s="268">
        <v>89743</v>
      </c>
      <c r="B10511" s="261" t="s">
        <v>10812</v>
      </c>
      <c r="C10511" s="268" t="s">
        <v>347</v>
      </c>
      <c r="D10511" s="283">
        <v>53.81</v>
      </c>
    </row>
    <row r="10512" spans="1:4">
      <c r="A10512" s="268">
        <v>89810</v>
      </c>
      <c r="B10512" s="261" t="s">
        <v>10813</v>
      </c>
      <c r="C10512" s="268" t="s">
        <v>347</v>
      </c>
      <c r="D10512" s="283">
        <v>29.36</v>
      </c>
    </row>
    <row r="10513" spans="1:4">
      <c r="A10513" s="268">
        <v>89746</v>
      </c>
      <c r="B10513" s="261" t="s">
        <v>10814</v>
      </c>
      <c r="C10513" s="268" t="s">
        <v>347</v>
      </c>
      <c r="D10513" s="283">
        <v>28.1</v>
      </c>
    </row>
    <row r="10514" spans="1:4">
      <c r="A10514" s="268">
        <v>89851</v>
      </c>
      <c r="B10514" s="261" t="s">
        <v>10815</v>
      </c>
      <c r="C10514" s="268" t="s">
        <v>347</v>
      </c>
      <c r="D10514" s="283">
        <v>32.450000000000003</v>
      </c>
    </row>
    <row r="10515" spans="1:4">
      <c r="A10515" s="268">
        <v>89855</v>
      </c>
      <c r="B10515" s="261" t="s">
        <v>10816</v>
      </c>
      <c r="C10515" s="268" t="s">
        <v>347</v>
      </c>
      <c r="D10515" s="283">
        <v>103.96</v>
      </c>
    </row>
    <row r="10516" spans="1:4">
      <c r="A10516" s="268">
        <v>89726</v>
      </c>
      <c r="B10516" s="261" t="s">
        <v>10817</v>
      </c>
      <c r="C10516" s="268" t="s">
        <v>347</v>
      </c>
      <c r="D10516" s="283">
        <v>10.220000000000001</v>
      </c>
    </row>
    <row r="10517" spans="1:4">
      <c r="A10517" s="268">
        <v>89802</v>
      </c>
      <c r="B10517" s="261" t="s">
        <v>10818</v>
      </c>
      <c r="C10517" s="268" t="s">
        <v>347</v>
      </c>
      <c r="D10517" s="283">
        <v>10.5</v>
      </c>
    </row>
    <row r="10518" spans="1:4">
      <c r="A10518" s="268">
        <v>89732</v>
      </c>
      <c r="B10518" s="261" t="s">
        <v>10819</v>
      </c>
      <c r="C10518" s="268" t="s">
        <v>347</v>
      </c>
      <c r="D10518" s="283">
        <v>15.8</v>
      </c>
    </row>
    <row r="10519" spans="1:4">
      <c r="A10519" s="268">
        <v>89806</v>
      </c>
      <c r="B10519" s="261" t="s">
        <v>10820</v>
      </c>
      <c r="C10519" s="268" t="s">
        <v>347</v>
      </c>
      <c r="D10519" s="283">
        <v>21.3</v>
      </c>
    </row>
    <row r="10520" spans="1:4">
      <c r="A10520" s="268">
        <v>89739</v>
      </c>
      <c r="B10520" s="261" t="s">
        <v>10821</v>
      </c>
      <c r="C10520" s="268" t="s">
        <v>347</v>
      </c>
      <c r="D10520" s="283">
        <v>23.31</v>
      </c>
    </row>
    <row r="10521" spans="1:4">
      <c r="A10521" s="268">
        <v>89809</v>
      </c>
      <c r="B10521" s="261" t="s">
        <v>10822</v>
      </c>
      <c r="C10521" s="268" t="s">
        <v>347</v>
      </c>
      <c r="D10521" s="283">
        <v>28.66</v>
      </c>
    </row>
    <row r="10522" spans="1:4">
      <c r="A10522" s="268">
        <v>89744</v>
      </c>
      <c r="B10522" s="261" t="s">
        <v>10823</v>
      </c>
      <c r="C10522" s="268" t="s">
        <v>347</v>
      </c>
      <c r="D10522" s="283">
        <v>27.4</v>
      </c>
    </row>
    <row r="10523" spans="1:4">
      <c r="A10523" s="268">
        <v>89850</v>
      </c>
      <c r="B10523" s="261" t="s">
        <v>10824</v>
      </c>
      <c r="C10523" s="268" t="s">
        <v>347</v>
      </c>
      <c r="D10523" s="283">
        <v>31.75</v>
      </c>
    </row>
    <row r="10524" spans="1:4">
      <c r="A10524" s="268">
        <v>89854</v>
      </c>
      <c r="B10524" s="261" t="s">
        <v>10825</v>
      </c>
      <c r="C10524" s="268" t="s">
        <v>347</v>
      </c>
      <c r="D10524" s="283">
        <v>99.62</v>
      </c>
    </row>
    <row r="10525" spans="1:4">
      <c r="A10525" s="268">
        <v>89724</v>
      </c>
      <c r="B10525" s="261" t="s">
        <v>10826</v>
      </c>
      <c r="C10525" s="268" t="s">
        <v>347</v>
      </c>
      <c r="D10525" s="283">
        <v>10.029999999999999</v>
      </c>
    </row>
    <row r="10526" spans="1:4">
      <c r="A10526" s="268">
        <v>89801</v>
      </c>
      <c r="B10526" s="261" t="s">
        <v>10827</v>
      </c>
      <c r="C10526" s="268" t="s">
        <v>347</v>
      </c>
      <c r="D10526" s="283">
        <v>9.89</v>
      </c>
    </row>
    <row r="10527" spans="1:4">
      <c r="A10527" s="268">
        <v>89731</v>
      </c>
      <c r="B10527" s="261" t="s">
        <v>10828</v>
      </c>
      <c r="C10527" s="268" t="s">
        <v>347</v>
      </c>
      <c r="D10527" s="283">
        <v>15.19</v>
      </c>
    </row>
    <row r="10528" spans="1:4">
      <c r="A10528" s="268">
        <v>89805</v>
      </c>
      <c r="B10528" s="261" t="s">
        <v>10829</v>
      </c>
      <c r="C10528" s="268" t="s">
        <v>347</v>
      </c>
      <c r="D10528" s="283">
        <v>20.48</v>
      </c>
    </row>
    <row r="10529" spans="1:4">
      <c r="A10529" s="268">
        <v>89737</v>
      </c>
      <c r="B10529" s="261" t="s">
        <v>10830</v>
      </c>
      <c r="C10529" s="268" t="s">
        <v>347</v>
      </c>
      <c r="D10529" s="283">
        <v>22.49</v>
      </c>
    </row>
    <row r="10530" spans="1:4">
      <c r="A10530" s="268">
        <v>104355</v>
      </c>
      <c r="B10530" s="261" t="s">
        <v>10831</v>
      </c>
      <c r="C10530" s="268" t="s">
        <v>347</v>
      </c>
      <c r="D10530" s="283">
        <v>45.99</v>
      </c>
    </row>
    <row r="10531" spans="1:4">
      <c r="A10531" s="268">
        <v>104347</v>
      </c>
      <c r="B10531" s="261" t="s">
        <v>10832</v>
      </c>
      <c r="C10531" s="268" t="s">
        <v>347</v>
      </c>
      <c r="D10531" s="283">
        <v>45.77</v>
      </c>
    </row>
    <row r="10532" spans="1:4">
      <c r="A10532" s="268">
        <v>104353</v>
      </c>
      <c r="B10532" s="261" t="s">
        <v>10833</v>
      </c>
      <c r="C10532" s="268" t="s">
        <v>347</v>
      </c>
      <c r="D10532" s="283">
        <v>39.99</v>
      </c>
    </row>
    <row r="10533" spans="1:4">
      <c r="A10533" s="268">
        <v>104345</v>
      </c>
      <c r="B10533" s="261" t="s">
        <v>10834</v>
      </c>
      <c r="C10533" s="268" t="s">
        <v>347</v>
      </c>
      <c r="D10533" s="283">
        <v>41.22</v>
      </c>
    </row>
    <row r="10534" spans="1:4">
      <c r="A10534" s="268">
        <v>104350</v>
      </c>
      <c r="B10534" s="261" t="s">
        <v>10835</v>
      </c>
      <c r="C10534" s="268" t="s">
        <v>347</v>
      </c>
      <c r="D10534" s="283">
        <v>28.91</v>
      </c>
    </row>
    <row r="10535" spans="1:4">
      <c r="A10535" s="268">
        <v>104343</v>
      </c>
      <c r="B10535" s="261" t="s">
        <v>10836</v>
      </c>
      <c r="C10535" s="268" t="s">
        <v>347</v>
      </c>
      <c r="D10535" s="283">
        <v>33.07</v>
      </c>
    </row>
    <row r="10536" spans="1:4">
      <c r="A10536" s="268">
        <v>89834</v>
      </c>
      <c r="B10536" s="261" t="s">
        <v>10837</v>
      </c>
      <c r="C10536" s="268" t="s">
        <v>347</v>
      </c>
      <c r="D10536" s="283">
        <v>50.78</v>
      </c>
    </row>
    <row r="10537" spans="1:4">
      <c r="A10537" s="268">
        <v>89797</v>
      </c>
      <c r="B10537" s="261" t="s">
        <v>10838</v>
      </c>
      <c r="C10537" s="268" t="s">
        <v>347</v>
      </c>
      <c r="D10537" s="283">
        <v>49.1</v>
      </c>
    </row>
    <row r="10538" spans="1:4">
      <c r="A10538" s="268">
        <v>89861</v>
      </c>
      <c r="B10538" s="261" t="s">
        <v>10839</v>
      </c>
      <c r="C10538" s="268" t="s">
        <v>347</v>
      </c>
      <c r="D10538" s="283">
        <v>54.89</v>
      </c>
    </row>
    <row r="10539" spans="1:4">
      <c r="A10539" s="268">
        <v>89783</v>
      </c>
      <c r="B10539" s="261" t="s">
        <v>10840</v>
      </c>
      <c r="C10539" s="268" t="s">
        <v>347</v>
      </c>
      <c r="D10539" s="283">
        <v>14.48</v>
      </c>
    </row>
    <row r="10540" spans="1:4">
      <c r="A10540" s="268">
        <v>89827</v>
      </c>
      <c r="B10540" s="261" t="s">
        <v>10841</v>
      </c>
      <c r="C10540" s="268" t="s">
        <v>347</v>
      </c>
      <c r="D10540" s="283">
        <v>18.93</v>
      </c>
    </row>
    <row r="10541" spans="1:4">
      <c r="A10541" s="268">
        <v>89785</v>
      </c>
      <c r="B10541" s="261" t="s">
        <v>10842</v>
      </c>
      <c r="C10541" s="268" t="s">
        <v>347</v>
      </c>
      <c r="D10541" s="283">
        <v>26.01</v>
      </c>
    </row>
    <row r="10542" spans="1:4">
      <c r="A10542" s="268">
        <v>89830</v>
      </c>
      <c r="B10542" s="261" t="s">
        <v>10843</v>
      </c>
      <c r="C10542" s="268" t="s">
        <v>347</v>
      </c>
      <c r="D10542" s="283">
        <v>36.520000000000003</v>
      </c>
    </row>
    <row r="10543" spans="1:4">
      <c r="A10543" s="268">
        <v>89795</v>
      </c>
      <c r="B10543" s="261" t="s">
        <v>10844</v>
      </c>
      <c r="C10543" s="268" t="s">
        <v>347</v>
      </c>
      <c r="D10543" s="283">
        <v>39.22</v>
      </c>
    </row>
    <row r="10544" spans="1:4">
      <c r="A10544" s="268">
        <v>89823</v>
      </c>
      <c r="B10544" s="261" t="s">
        <v>10845</v>
      </c>
      <c r="C10544" s="268" t="s">
        <v>347</v>
      </c>
      <c r="D10544" s="283">
        <v>33.4</v>
      </c>
    </row>
    <row r="10545" spans="1:4">
      <c r="A10545" s="268">
        <v>89779</v>
      </c>
      <c r="B10545" s="261" t="s">
        <v>10846</v>
      </c>
      <c r="C10545" s="268" t="s">
        <v>347</v>
      </c>
      <c r="D10545" s="283">
        <v>32.56</v>
      </c>
    </row>
    <row r="10546" spans="1:4">
      <c r="A10546" s="268">
        <v>89857</v>
      </c>
      <c r="B10546" s="261" t="s">
        <v>10847</v>
      </c>
      <c r="C10546" s="268" t="s">
        <v>347</v>
      </c>
      <c r="D10546" s="283">
        <v>35.46</v>
      </c>
    </row>
    <row r="10547" spans="1:4">
      <c r="A10547" s="268">
        <v>89814</v>
      </c>
      <c r="B10547" s="261" t="s">
        <v>10848</v>
      </c>
      <c r="C10547" s="268" t="s">
        <v>347</v>
      </c>
      <c r="D10547" s="283">
        <v>16.12</v>
      </c>
    </row>
    <row r="10548" spans="1:4">
      <c r="A10548" s="268">
        <v>89754</v>
      </c>
      <c r="B10548" s="261" t="s">
        <v>10849</v>
      </c>
      <c r="C10548" s="268" t="s">
        <v>347</v>
      </c>
      <c r="D10548" s="283">
        <v>19.66</v>
      </c>
    </row>
    <row r="10549" spans="1:4">
      <c r="A10549" s="268">
        <v>89819</v>
      </c>
      <c r="B10549" s="261" t="s">
        <v>10850</v>
      </c>
      <c r="C10549" s="268" t="s">
        <v>347</v>
      </c>
      <c r="D10549" s="283">
        <v>22.94</v>
      </c>
    </row>
    <row r="10550" spans="1:4">
      <c r="A10550" s="268">
        <v>89776</v>
      </c>
      <c r="B10550" s="261" t="s">
        <v>10851</v>
      </c>
      <c r="C10550" s="268" t="s">
        <v>347</v>
      </c>
      <c r="D10550" s="283">
        <v>24.3</v>
      </c>
    </row>
    <row r="10551" spans="1:4">
      <c r="A10551" s="268">
        <v>89821</v>
      </c>
      <c r="B10551" s="261" t="s">
        <v>10852</v>
      </c>
      <c r="C10551" s="268" t="s">
        <v>347</v>
      </c>
      <c r="D10551" s="283">
        <v>17.47</v>
      </c>
    </row>
    <row r="10552" spans="1:4">
      <c r="A10552" s="268">
        <v>89778</v>
      </c>
      <c r="B10552" s="261" t="s">
        <v>10853</v>
      </c>
      <c r="C10552" s="268" t="s">
        <v>347</v>
      </c>
      <c r="D10552" s="283">
        <v>16.63</v>
      </c>
    </row>
    <row r="10553" spans="1:4">
      <c r="A10553" s="268">
        <v>89856</v>
      </c>
      <c r="B10553" s="261" t="s">
        <v>10854</v>
      </c>
      <c r="C10553" s="268" t="s">
        <v>347</v>
      </c>
      <c r="D10553" s="283">
        <v>19.53</v>
      </c>
    </row>
    <row r="10554" spans="1:4">
      <c r="A10554" s="268">
        <v>89752</v>
      </c>
      <c r="B10554" s="261" t="s">
        <v>10855</v>
      </c>
      <c r="C10554" s="268" t="s">
        <v>347</v>
      </c>
      <c r="D10554" s="283">
        <v>7.42</v>
      </c>
    </row>
    <row r="10555" spans="1:4">
      <c r="A10555" s="268">
        <v>89813</v>
      </c>
      <c r="B10555" s="261" t="s">
        <v>10856</v>
      </c>
      <c r="C10555" s="268" t="s">
        <v>347</v>
      </c>
      <c r="D10555" s="283">
        <v>5.21</v>
      </c>
    </row>
    <row r="10556" spans="1:4">
      <c r="A10556" s="268">
        <v>89753</v>
      </c>
      <c r="B10556" s="261" t="s">
        <v>10857</v>
      </c>
      <c r="C10556" s="268" t="s">
        <v>347</v>
      </c>
      <c r="D10556" s="283">
        <v>8.81</v>
      </c>
    </row>
    <row r="10557" spans="1:4">
      <c r="A10557" s="268">
        <v>89817</v>
      </c>
      <c r="B10557" s="261" t="s">
        <v>10858</v>
      </c>
      <c r="C10557" s="268" t="s">
        <v>347</v>
      </c>
      <c r="D10557" s="283">
        <v>12.95</v>
      </c>
    </row>
    <row r="10558" spans="1:4">
      <c r="A10558" s="268">
        <v>89774</v>
      </c>
      <c r="B10558" s="261" t="s">
        <v>10859</v>
      </c>
      <c r="C10558" s="268" t="s">
        <v>347</v>
      </c>
      <c r="D10558" s="283">
        <v>14.34</v>
      </c>
    </row>
    <row r="10559" spans="1:4">
      <c r="A10559" s="268">
        <v>95693</v>
      </c>
      <c r="B10559" s="261" t="s">
        <v>10860</v>
      </c>
      <c r="C10559" s="268" t="s">
        <v>347</v>
      </c>
      <c r="D10559" s="283">
        <v>45.38</v>
      </c>
    </row>
    <row r="10560" spans="1:4">
      <c r="A10560" s="268">
        <v>89833</v>
      </c>
      <c r="B10560" s="261" t="s">
        <v>10861</v>
      </c>
      <c r="C10560" s="268" t="s">
        <v>347</v>
      </c>
      <c r="D10560" s="283">
        <v>44.09</v>
      </c>
    </row>
    <row r="10561" spans="1:4">
      <c r="A10561" s="268">
        <v>89796</v>
      </c>
      <c r="B10561" s="261" t="s">
        <v>10862</v>
      </c>
      <c r="C10561" s="268" t="s">
        <v>347</v>
      </c>
      <c r="D10561" s="283">
        <v>42.41</v>
      </c>
    </row>
    <row r="10562" spans="1:4">
      <c r="A10562" s="268">
        <v>89860</v>
      </c>
      <c r="B10562" s="261" t="s">
        <v>10863</v>
      </c>
      <c r="C10562" s="268" t="s">
        <v>347</v>
      </c>
      <c r="D10562" s="283">
        <v>48.2</v>
      </c>
    </row>
    <row r="10563" spans="1:4">
      <c r="A10563" s="268">
        <v>89782</v>
      </c>
      <c r="B10563" s="261" t="s">
        <v>10864</v>
      </c>
      <c r="C10563" s="268" t="s">
        <v>347</v>
      </c>
      <c r="D10563" s="283">
        <v>14.39</v>
      </c>
    </row>
    <row r="10564" spans="1:4">
      <c r="A10564" s="268">
        <v>89825</v>
      </c>
      <c r="B10564" s="261" t="s">
        <v>10865</v>
      </c>
      <c r="C10564" s="268" t="s">
        <v>347</v>
      </c>
      <c r="D10564" s="283">
        <v>16.98</v>
      </c>
    </row>
    <row r="10565" spans="1:4">
      <c r="A10565" s="268">
        <v>89784</v>
      </c>
      <c r="B10565" s="261" t="s">
        <v>10866</v>
      </c>
      <c r="C10565" s="268" t="s">
        <v>347</v>
      </c>
      <c r="D10565" s="283">
        <v>24.06</v>
      </c>
    </row>
    <row r="10566" spans="1:4">
      <c r="A10566" s="268">
        <v>89829</v>
      </c>
      <c r="B10566" s="261" t="s">
        <v>10867</v>
      </c>
      <c r="C10566" s="268" t="s">
        <v>347</v>
      </c>
      <c r="D10566" s="283">
        <v>34.799999999999997</v>
      </c>
    </row>
    <row r="10567" spans="1:4">
      <c r="A10567" s="268">
        <v>89786</v>
      </c>
      <c r="B10567" s="261" t="s">
        <v>10868</v>
      </c>
      <c r="C10567" s="268" t="s">
        <v>347</v>
      </c>
      <c r="D10567" s="283">
        <v>37.5</v>
      </c>
    </row>
    <row r="10568" spans="1:4">
      <c r="A10568" s="268">
        <v>104352</v>
      </c>
      <c r="B10568" s="261" t="s">
        <v>10869</v>
      </c>
      <c r="C10568" s="268" t="s">
        <v>347</v>
      </c>
      <c r="D10568" s="283">
        <v>38.26</v>
      </c>
    </row>
    <row r="10569" spans="1:4">
      <c r="A10569" s="268">
        <v>104344</v>
      </c>
      <c r="B10569" s="261" t="s">
        <v>10870</v>
      </c>
      <c r="C10569" s="268" t="s">
        <v>347</v>
      </c>
      <c r="D10569" s="283">
        <v>39.49</v>
      </c>
    </row>
    <row r="10570" spans="1:4">
      <c r="A10570" s="268">
        <v>104354</v>
      </c>
      <c r="B10570" s="261" t="s">
        <v>10871</v>
      </c>
      <c r="C10570" s="268" t="s">
        <v>347</v>
      </c>
      <c r="D10570" s="283">
        <v>43.77</v>
      </c>
    </row>
    <row r="10571" spans="1:4">
      <c r="A10571" s="268">
        <v>104346</v>
      </c>
      <c r="B10571" s="261" t="s">
        <v>10872</v>
      </c>
      <c r="C10571" s="268" t="s">
        <v>347</v>
      </c>
      <c r="D10571" s="283">
        <v>43.55</v>
      </c>
    </row>
    <row r="10572" spans="1:4">
      <c r="A10572" s="268">
        <v>104356</v>
      </c>
      <c r="B10572" s="261" t="s">
        <v>10873</v>
      </c>
      <c r="C10572" s="268" t="s">
        <v>347</v>
      </c>
      <c r="D10572" s="283">
        <v>26.57</v>
      </c>
    </row>
    <row r="10573" spans="1:4">
      <c r="A10573" s="268">
        <v>104348</v>
      </c>
      <c r="B10573" s="261" t="s">
        <v>10874</v>
      </c>
      <c r="C10573" s="268" t="s">
        <v>347</v>
      </c>
      <c r="D10573" s="283">
        <v>9.4700000000000006</v>
      </c>
    </row>
    <row r="10574" spans="1:4">
      <c r="A10574" s="268">
        <v>104351</v>
      </c>
      <c r="B10574" s="261" t="s">
        <v>10875</v>
      </c>
      <c r="C10574" s="268" t="s">
        <v>347</v>
      </c>
      <c r="D10574" s="283">
        <v>19.84</v>
      </c>
    </row>
    <row r="10575" spans="1:4">
      <c r="A10575" s="268">
        <v>89800</v>
      </c>
      <c r="B10575" s="261" t="s">
        <v>10876</v>
      </c>
      <c r="C10575" s="268" t="s">
        <v>111</v>
      </c>
      <c r="D10575" s="283">
        <v>26.59</v>
      </c>
    </row>
    <row r="10576" spans="1:4">
      <c r="A10576" s="268">
        <v>89714</v>
      </c>
      <c r="B10576" s="261" t="s">
        <v>10877</v>
      </c>
      <c r="C10576" s="268" t="s">
        <v>111</v>
      </c>
      <c r="D10576" s="283">
        <v>35.909999999999997</v>
      </c>
    </row>
    <row r="10577" spans="1:4">
      <c r="A10577" s="268">
        <v>89848</v>
      </c>
      <c r="B10577" s="261" t="s">
        <v>10878</v>
      </c>
      <c r="C10577" s="268" t="s">
        <v>111</v>
      </c>
      <c r="D10577" s="283">
        <v>25.39</v>
      </c>
    </row>
    <row r="10578" spans="1:4">
      <c r="A10578" s="268">
        <v>89849</v>
      </c>
      <c r="B10578" s="261" t="s">
        <v>10879</v>
      </c>
      <c r="C10578" s="268" t="s">
        <v>111</v>
      </c>
      <c r="D10578" s="283">
        <v>50.22</v>
      </c>
    </row>
    <row r="10579" spans="1:4">
      <c r="A10579" s="268">
        <v>89711</v>
      </c>
      <c r="B10579" s="261" t="s">
        <v>10880</v>
      </c>
      <c r="C10579" s="268" t="s">
        <v>111</v>
      </c>
      <c r="D10579" s="283">
        <v>20.74</v>
      </c>
    </row>
    <row r="10580" spans="1:4">
      <c r="A10580" s="268">
        <v>89798</v>
      </c>
      <c r="B10580" s="261" t="s">
        <v>10881</v>
      </c>
      <c r="C10580" s="268" t="s">
        <v>111</v>
      </c>
      <c r="D10580" s="283">
        <v>11.61</v>
      </c>
    </row>
    <row r="10581" spans="1:4">
      <c r="A10581" s="268">
        <v>89712</v>
      </c>
      <c r="B10581" s="261" t="s">
        <v>10882</v>
      </c>
      <c r="C10581" s="268" t="s">
        <v>111</v>
      </c>
      <c r="D10581" s="283">
        <v>25.78</v>
      </c>
    </row>
    <row r="10582" spans="1:4">
      <c r="A10582" s="268">
        <v>89799</v>
      </c>
      <c r="B10582" s="261" t="s">
        <v>10883</v>
      </c>
      <c r="C10582" s="268" t="s">
        <v>111</v>
      </c>
      <c r="D10582" s="283">
        <v>20.21</v>
      </c>
    </row>
    <row r="10583" spans="1:4">
      <c r="A10583" s="268">
        <v>89713</v>
      </c>
      <c r="B10583" s="261" t="s">
        <v>10884</v>
      </c>
      <c r="C10583" s="268" t="s">
        <v>111</v>
      </c>
      <c r="D10583" s="283">
        <v>31.97</v>
      </c>
    </row>
    <row r="10584" spans="1:4">
      <c r="A10584" s="268">
        <v>89376</v>
      </c>
      <c r="B10584" s="261" t="s">
        <v>10885</v>
      </c>
      <c r="C10584" s="268" t="s">
        <v>347</v>
      </c>
      <c r="D10584" s="283">
        <v>5.69</v>
      </c>
    </row>
    <row r="10585" spans="1:4">
      <c r="A10585" s="268">
        <v>89429</v>
      </c>
      <c r="B10585" s="261" t="s">
        <v>10886</v>
      </c>
      <c r="C10585" s="268" t="s">
        <v>347</v>
      </c>
      <c r="D10585" s="283">
        <v>6.12</v>
      </c>
    </row>
    <row r="10586" spans="1:4">
      <c r="A10586" s="268">
        <v>89383</v>
      </c>
      <c r="B10586" s="261" t="s">
        <v>10887</v>
      </c>
      <c r="C10586" s="268" t="s">
        <v>347</v>
      </c>
      <c r="D10586" s="283">
        <v>6.64</v>
      </c>
    </row>
    <row r="10587" spans="1:4">
      <c r="A10587" s="268">
        <v>89553</v>
      </c>
      <c r="B10587" s="261" t="s">
        <v>10888</v>
      </c>
      <c r="C10587" s="268" t="s">
        <v>347</v>
      </c>
      <c r="D10587" s="283">
        <v>5.65</v>
      </c>
    </row>
    <row r="10588" spans="1:4">
      <c r="A10588" s="268">
        <v>89436</v>
      </c>
      <c r="B10588" s="261" t="s">
        <v>10889</v>
      </c>
      <c r="C10588" s="268" t="s">
        <v>347</v>
      </c>
      <c r="D10588" s="283">
        <v>8.1</v>
      </c>
    </row>
    <row r="10589" spans="1:4">
      <c r="A10589" s="268">
        <v>89391</v>
      </c>
      <c r="B10589" s="261" t="s">
        <v>10890</v>
      </c>
      <c r="C10589" s="268" t="s">
        <v>347</v>
      </c>
      <c r="D10589" s="283">
        <v>8.6999999999999993</v>
      </c>
    </row>
    <row r="10590" spans="1:4">
      <c r="A10590" s="268">
        <v>103994</v>
      </c>
      <c r="B10590" s="261" t="s">
        <v>10891</v>
      </c>
      <c r="C10590" s="268" t="s">
        <v>347</v>
      </c>
      <c r="D10590" s="283">
        <v>13.78</v>
      </c>
    </row>
    <row r="10591" spans="1:4">
      <c r="A10591" s="268">
        <v>89570</v>
      </c>
      <c r="B10591" s="261" t="s">
        <v>10892</v>
      </c>
      <c r="C10591" s="268" t="s">
        <v>347</v>
      </c>
      <c r="D10591" s="283">
        <v>11</v>
      </c>
    </row>
    <row r="10592" spans="1:4">
      <c r="A10592" s="268">
        <v>103992</v>
      </c>
      <c r="B10592" s="261" t="s">
        <v>10893</v>
      </c>
      <c r="C10592" s="268" t="s">
        <v>347</v>
      </c>
      <c r="D10592" s="283">
        <v>11.29</v>
      </c>
    </row>
    <row r="10593" spans="1:4">
      <c r="A10593" s="268">
        <v>89572</v>
      </c>
      <c r="B10593" s="261" t="s">
        <v>10894</v>
      </c>
      <c r="C10593" s="268" t="s">
        <v>347</v>
      </c>
      <c r="D10593" s="283">
        <v>8.4499999999999993</v>
      </c>
    </row>
    <row r="10594" spans="1:4">
      <c r="A10594" s="268">
        <v>104001</v>
      </c>
      <c r="B10594" s="261" t="s">
        <v>10895</v>
      </c>
      <c r="C10594" s="268" t="s">
        <v>347</v>
      </c>
      <c r="D10594" s="283">
        <v>13.51</v>
      </c>
    </row>
    <row r="10595" spans="1:4">
      <c r="A10595" s="268">
        <v>89596</v>
      </c>
      <c r="B10595" s="261" t="s">
        <v>10896</v>
      </c>
      <c r="C10595" s="268" t="s">
        <v>347</v>
      </c>
      <c r="D10595" s="283">
        <v>10.14</v>
      </c>
    </row>
    <row r="10596" spans="1:4">
      <c r="A10596" s="268">
        <v>104002</v>
      </c>
      <c r="B10596" s="261" t="s">
        <v>10897</v>
      </c>
      <c r="C10596" s="268" t="s">
        <v>347</v>
      </c>
      <c r="D10596" s="283">
        <v>16.91</v>
      </c>
    </row>
    <row r="10597" spans="1:4">
      <c r="A10597" s="268">
        <v>89595</v>
      </c>
      <c r="B10597" s="261" t="s">
        <v>10898</v>
      </c>
      <c r="C10597" s="268" t="s">
        <v>347</v>
      </c>
      <c r="D10597" s="283">
        <v>13.82</v>
      </c>
    </row>
    <row r="10598" spans="1:4">
      <c r="A10598" s="268">
        <v>89610</v>
      </c>
      <c r="B10598" s="261" t="s">
        <v>10899</v>
      </c>
      <c r="C10598" s="268" t="s">
        <v>347</v>
      </c>
      <c r="D10598" s="283">
        <v>18.649999999999999</v>
      </c>
    </row>
    <row r="10599" spans="1:4">
      <c r="A10599" s="268">
        <v>89613</v>
      </c>
      <c r="B10599" s="261" t="s">
        <v>10900</v>
      </c>
      <c r="C10599" s="268" t="s">
        <v>347</v>
      </c>
      <c r="D10599" s="283">
        <v>28.93</v>
      </c>
    </row>
    <row r="10600" spans="1:4">
      <c r="A10600" s="268">
        <v>89616</v>
      </c>
      <c r="B10600" s="261" t="s">
        <v>10901</v>
      </c>
      <c r="C10600" s="268" t="s">
        <v>347</v>
      </c>
      <c r="D10600" s="283">
        <v>38.56</v>
      </c>
    </row>
    <row r="10601" spans="1:4">
      <c r="A10601" s="268">
        <v>103952</v>
      </c>
      <c r="B10601" s="261" t="s">
        <v>10902</v>
      </c>
      <c r="C10601" s="268" t="s">
        <v>347</v>
      </c>
      <c r="D10601" s="283">
        <v>5.84</v>
      </c>
    </row>
    <row r="10602" spans="1:4">
      <c r="A10602" s="268">
        <v>103947</v>
      </c>
      <c r="B10602" s="261" t="s">
        <v>10903</v>
      </c>
      <c r="C10602" s="268" t="s">
        <v>347</v>
      </c>
      <c r="D10602" s="283">
        <v>6.36</v>
      </c>
    </row>
    <row r="10603" spans="1:4">
      <c r="A10603" s="268">
        <v>103957</v>
      </c>
      <c r="B10603" s="261" t="s">
        <v>10904</v>
      </c>
      <c r="C10603" s="268" t="s">
        <v>347</v>
      </c>
      <c r="D10603" s="283">
        <v>4.8499999999999996</v>
      </c>
    </row>
    <row r="10604" spans="1:4">
      <c r="A10604" s="268">
        <v>103953</v>
      </c>
      <c r="B10604" s="261" t="s">
        <v>10905</v>
      </c>
      <c r="C10604" s="268" t="s">
        <v>347</v>
      </c>
      <c r="D10604" s="283">
        <v>7.3</v>
      </c>
    </row>
    <row r="10605" spans="1:4">
      <c r="A10605" s="268">
        <v>103948</v>
      </c>
      <c r="B10605" s="261" t="s">
        <v>10906</v>
      </c>
      <c r="C10605" s="268" t="s">
        <v>347</v>
      </c>
      <c r="D10605" s="283">
        <v>7.9</v>
      </c>
    </row>
    <row r="10606" spans="1:4">
      <c r="A10606" s="268">
        <v>103958</v>
      </c>
      <c r="B10606" s="261" t="s">
        <v>10907</v>
      </c>
      <c r="C10606" s="268" t="s">
        <v>347</v>
      </c>
      <c r="D10606" s="283">
        <v>9.75</v>
      </c>
    </row>
    <row r="10607" spans="1:4">
      <c r="A10607" s="268">
        <v>104009</v>
      </c>
      <c r="B10607" s="261" t="s">
        <v>10908</v>
      </c>
      <c r="C10607" s="268" t="s">
        <v>347</v>
      </c>
      <c r="D10607" s="283">
        <v>13.05</v>
      </c>
    </row>
    <row r="10608" spans="1:4">
      <c r="A10608" s="268">
        <v>103959</v>
      </c>
      <c r="B10608" s="261" t="s">
        <v>10909</v>
      </c>
      <c r="C10608" s="268" t="s">
        <v>347</v>
      </c>
      <c r="D10608" s="283">
        <v>14.47</v>
      </c>
    </row>
    <row r="10609" spans="1:4">
      <c r="A10609" s="268">
        <v>103962</v>
      </c>
      <c r="B10609" s="261" t="s">
        <v>10910</v>
      </c>
      <c r="C10609" s="268" t="s">
        <v>347</v>
      </c>
      <c r="D10609" s="283">
        <v>6.23</v>
      </c>
    </row>
    <row r="10610" spans="1:4">
      <c r="A10610" s="268">
        <v>103954</v>
      </c>
      <c r="B10610" s="261" t="s">
        <v>10911</v>
      </c>
      <c r="C10610" s="268" t="s">
        <v>347</v>
      </c>
      <c r="D10610" s="283">
        <v>8.6</v>
      </c>
    </row>
    <row r="10611" spans="1:4">
      <c r="A10611" s="268">
        <v>103949</v>
      </c>
      <c r="B10611" s="261" t="s">
        <v>10912</v>
      </c>
      <c r="C10611" s="268" t="s">
        <v>347</v>
      </c>
      <c r="D10611" s="283">
        <v>9.18</v>
      </c>
    </row>
    <row r="10612" spans="1:4">
      <c r="A10612" s="268">
        <v>103964</v>
      </c>
      <c r="B10612" s="261" t="s">
        <v>10913</v>
      </c>
      <c r="C10612" s="268" t="s">
        <v>347</v>
      </c>
      <c r="D10612" s="283">
        <v>7.91</v>
      </c>
    </row>
    <row r="10613" spans="1:4">
      <c r="A10613" s="268">
        <v>104014</v>
      </c>
      <c r="B10613" s="261" t="s">
        <v>10914</v>
      </c>
      <c r="C10613" s="268" t="s">
        <v>347</v>
      </c>
      <c r="D10613" s="283">
        <v>10.58</v>
      </c>
    </row>
    <row r="10614" spans="1:4">
      <c r="A10614" s="268">
        <v>103966</v>
      </c>
      <c r="B10614" s="261" t="s">
        <v>10915</v>
      </c>
      <c r="C10614" s="268" t="s">
        <v>347</v>
      </c>
      <c r="D10614" s="283">
        <v>9.34</v>
      </c>
    </row>
    <row r="10615" spans="1:4">
      <c r="A10615" s="268">
        <v>103999</v>
      </c>
      <c r="B10615" s="261" t="s">
        <v>10916</v>
      </c>
      <c r="C10615" s="268" t="s">
        <v>347</v>
      </c>
      <c r="D10615" s="283">
        <v>12.25</v>
      </c>
    </row>
    <row r="10616" spans="1:4">
      <c r="A10616" s="268">
        <v>103967</v>
      </c>
      <c r="B10616" s="261" t="s">
        <v>10917</v>
      </c>
      <c r="C10616" s="268" t="s">
        <v>347</v>
      </c>
      <c r="D10616" s="283">
        <v>11.22</v>
      </c>
    </row>
    <row r="10617" spans="1:4">
      <c r="A10617" s="268">
        <v>104003</v>
      </c>
      <c r="B10617" s="261" t="s">
        <v>10918</v>
      </c>
      <c r="C10617" s="268" t="s">
        <v>347</v>
      </c>
      <c r="D10617" s="283">
        <v>14.31</v>
      </c>
    </row>
    <row r="10618" spans="1:4">
      <c r="A10618" s="268">
        <v>103968</v>
      </c>
      <c r="B10618" s="261" t="s">
        <v>10919</v>
      </c>
      <c r="C10618" s="268" t="s">
        <v>347</v>
      </c>
      <c r="D10618" s="283">
        <v>15.9</v>
      </c>
    </row>
    <row r="10619" spans="1:4">
      <c r="A10619" s="268">
        <v>103969</v>
      </c>
      <c r="B10619" s="261" t="s">
        <v>10920</v>
      </c>
      <c r="C10619" s="268" t="s">
        <v>347</v>
      </c>
      <c r="D10619" s="283">
        <v>18.72</v>
      </c>
    </row>
    <row r="10620" spans="1:4">
      <c r="A10620" s="268">
        <v>103971</v>
      </c>
      <c r="B10620" s="261" t="s">
        <v>10921</v>
      </c>
      <c r="C10620" s="268" t="s">
        <v>347</v>
      </c>
      <c r="D10620" s="283">
        <v>23.77</v>
      </c>
    </row>
    <row r="10621" spans="1:4">
      <c r="A10621" s="268">
        <v>103972</v>
      </c>
      <c r="B10621" s="261" t="s">
        <v>10922</v>
      </c>
      <c r="C10621" s="268" t="s">
        <v>347</v>
      </c>
      <c r="D10621" s="283">
        <v>27.54</v>
      </c>
    </row>
    <row r="10622" spans="1:4">
      <c r="A10622" s="268">
        <v>103993</v>
      </c>
      <c r="B10622" s="261" t="s">
        <v>10923</v>
      </c>
      <c r="C10622" s="268" t="s">
        <v>347</v>
      </c>
      <c r="D10622" s="283">
        <v>9.75</v>
      </c>
    </row>
    <row r="10623" spans="1:4">
      <c r="A10623" s="268">
        <v>89407</v>
      </c>
      <c r="B10623" s="261" t="s">
        <v>10924</v>
      </c>
      <c r="C10623" s="268" t="s">
        <v>347</v>
      </c>
      <c r="D10623" s="283">
        <v>8.89</v>
      </c>
    </row>
    <row r="10624" spans="1:4">
      <c r="A10624" s="268">
        <v>89361</v>
      </c>
      <c r="B10624" s="261" t="s">
        <v>10925</v>
      </c>
      <c r="C10624" s="268" t="s">
        <v>347</v>
      </c>
      <c r="D10624" s="283">
        <v>9.6</v>
      </c>
    </row>
    <row r="10625" spans="1:4">
      <c r="A10625" s="268">
        <v>89490</v>
      </c>
      <c r="B10625" s="261" t="s">
        <v>10926</v>
      </c>
      <c r="C10625" s="268" t="s">
        <v>347</v>
      </c>
      <c r="D10625" s="283">
        <v>7.03</v>
      </c>
    </row>
    <row r="10626" spans="1:4">
      <c r="A10626" s="268">
        <v>89411</v>
      </c>
      <c r="B10626" s="261" t="s">
        <v>10927</v>
      </c>
      <c r="C10626" s="268" t="s">
        <v>347</v>
      </c>
      <c r="D10626" s="283">
        <v>10.41</v>
      </c>
    </row>
    <row r="10627" spans="1:4">
      <c r="A10627" s="268">
        <v>89365</v>
      </c>
      <c r="B10627" s="261" t="s">
        <v>10928</v>
      </c>
      <c r="C10627" s="268" t="s">
        <v>347</v>
      </c>
      <c r="D10627" s="283">
        <v>11.24</v>
      </c>
    </row>
    <row r="10628" spans="1:4">
      <c r="A10628" s="268">
        <v>89496</v>
      </c>
      <c r="B10628" s="261" t="s">
        <v>10929</v>
      </c>
      <c r="C10628" s="268" t="s">
        <v>347</v>
      </c>
      <c r="D10628" s="283">
        <v>10.119999999999999</v>
      </c>
    </row>
    <row r="10629" spans="1:4">
      <c r="A10629" s="268">
        <v>89416</v>
      </c>
      <c r="B10629" s="261" t="s">
        <v>10930</v>
      </c>
      <c r="C10629" s="268" t="s">
        <v>347</v>
      </c>
      <c r="D10629" s="283">
        <v>14.08</v>
      </c>
    </row>
    <row r="10630" spans="1:4">
      <c r="A10630" s="268">
        <v>89370</v>
      </c>
      <c r="B10630" s="261" t="s">
        <v>10931</v>
      </c>
      <c r="C10630" s="268" t="s">
        <v>347</v>
      </c>
      <c r="D10630" s="283">
        <v>15.06</v>
      </c>
    </row>
    <row r="10631" spans="1:4">
      <c r="A10631" s="268">
        <v>89500</v>
      </c>
      <c r="B10631" s="261" t="s">
        <v>10932</v>
      </c>
      <c r="C10631" s="268" t="s">
        <v>347</v>
      </c>
      <c r="D10631" s="283">
        <v>12.4</v>
      </c>
    </row>
    <row r="10632" spans="1:4">
      <c r="A10632" s="268">
        <v>103983</v>
      </c>
      <c r="B10632" s="261" t="s">
        <v>10933</v>
      </c>
      <c r="C10632" s="268" t="s">
        <v>347</v>
      </c>
      <c r="D10632" s="283">
        <v>16.93</v>
      </c>
    </row>
    <row r="10633" spans="1:4">
      <c r="A10633" s="268">
        <v>89504</v>
      </c>
      <c r="B10633" s="261" t="s">
        <v>10934</v>
      </c>
      <c r="C10633" s="268" t="s">
        <v>347</v>
      </c>
      <c r="D10633" s="283">
        <v>18.149999999999999</v>
      </c>
    </row>
    <row r="10634" spans="1:4">
      <c r="A10634" s="268">
        <v>103987</v>
      </c>
      <c r="B10634" s="261" t="s">
        <v>10935</v>
      </c>
      <c r="C10634" s="268" t="s">
        <v>347</v>
      </c>
      <c r="D10634" s="283">
        <v>23.47</v>
      </c>
    </row>
    <row r="10635" spans="1:4">
      <c r="A10635" s="268">
        <v>89510</v>
      </c>
      <c r="B10635" s="261" t="s">
        <v>10936</v>
      </c>
      <c r="C10635" s="268" t="s">
        <v>347</v>
      </c>
      <c r="D10635" s="283">
        <v>25.75</v>
      </c>
    </row>
    <row r="10636" spans="1:4">
      <c r="A10636" s="268">
        <v>89519</v>
      </c>
      <c r="B10636" s="261" t="s">
        <v>10937</v>
      </c>
      <c r="C10636" s="268" t="s">
        <v>347</v>
      </c>
      <c r="D10636" s="283">
        <v>44.66</v>
      </c>
    </row>
    <row r="10637" spans="1:4">
      <c r="A10637" s="268">
        <v>89527</v>
      </c>
      <c r="B10637" s="261" t="s">
        <v>10938</v>
      </c>
      <c r="C10637" s="268" t="s">
        <v>347</v>
      </c>
      <c r="D10637" s="283">
        <v>53.76</v>
      </c>
    </row>
    <row r="10638" spans="1:4">
      <c r="A10638" s="268">
        <v>89406</v>
      </c>
      <c r="B10638" s="261" t="s">
        <v>10939</v>
      </c>
      <c r="C10638" s="268" t="s">
        <v>347</v>
      </c>
      <c r="D10638" s="283">
        <v>8.82</v>
      </c>
    </row>
    <row r="10639" spans="1:4">
      <c r="A10639" s="268">
        <v>89360</v>
      </c>
      <c r="B10639" s="261" t="s">
        <v>10940</v>
      </c>
      <c r="C10639" s="268" t="s">
        <v>347</v>
      </c>
      <c r="D10639" s="283">
        <v>9.5299999999999994</v>
      </c>
    </row>
    <row r="10640" spans="1:4">
      <c r="A10640" s="268">
        <v>89489</v>
      </c>
      <c r="B10640" s="261" t="s">
        <v>10941</v>
      </c>
      <c r="C10640" s="268" t="s">
        <v>347</v>
      </c>
      <c r="D10640" s="283">
        <v>7.55</v>
      </c>
    </row>
    <row r="10641" spans="1:4">
      <c r="A10641" s="268">
        <v>89410</v>
      </c>
      <c r="B10641" s="261" t="s">
        <v>10942</v>
      </c>
      <c r="C10641" s="268" t="s">
        <v>347</v>
      </c>
      <c r="D10641" s="283">
        <v>10.93</v>
      </c>
    </row>
    <row r="10642" spans="1:4">
      <c r="A10642" s="268">
        <v>89364</v>
      </c>
      <c r="B10642" s="261" t="s">
        <v>10943</v>
      </c>
      <c r="C10642" s="268" t="s">
        <v>347</v>
      </c>
      <c r="D10642" s="283">
        <v>11.76</v>
      </c>
    </row>
    <row r="10643" spans="1:4">
      <c r="A10643" s="268">
        <v>89494</v>
      </c>
      <c r="B10643" s="261" t="s">
        <v>10944</v>
      </c>
      <c r="C10643" s="268" t="s">
        <v>347</v>
      </c>
      <c r="D10643" s="283">
        <v>12.03</v>
      </c>
    </row>
    <row r="10644" spans="1:4">
      <c r="A10644" s="268">
        <v>89415</v>
      </c>
      <c r="B10644" s="261" t="s">
        <v>10945</v>
      </c>
      <c r="C10644" s="268" t="s">
        <v>347</v>
      </c>
      <c r="D10644" s="283">
        <v>15.99</v>
      </c>
    </row>
    <row r="10645" spans="1:4">
      <c r="A10645" s="268">
        <v>89369</v>
      </c>
      <c r="B10645" s="261" t="s">
        <v>10946</v>
      </c>
      <c r="C10645" s="268" t="s">
        <v>347</v>
      </c>
      <c r="D10645" s="283">
        <v>16.97</v>
      </c>
    </row>
    <row r="10646" spans="1:4">
      <c r="A10646" s="268">
        <v>89499</v>
      </c>
      <c r="B10646" s="261" t="s">
        <v>10947</v>
      </c>
      <c r="C10646" s="268" t="s">
        <v>347</v>
      </c>
      <c r="D10646" s="283">
        <v>18.739999999999998</v>
      </c>
    </row>
    <row r="10647" spans="1:4">
      <c r="A10647" s="268">
        <v>103982</v>
      </c>
      <c r="B10647" s="261" t="s">
        <v>10948</v>
      </c>
      <c r="C10647" s="268" t="s">
        <v>347</v>
      </c>
      <c r="D10647" s="283">
        <v>23.27</v>
      </c>
    </row>
    <row r="10648" spans="1:4">
      <c r="A10648" s="268">
        <v>89503</v>
      </c>
      <c r="B10648" s="261" t="s">
        <v>10949</v>
      </c>
      <c r="C10648" s="268" t="s">
        <v>347</v>
      </c>
      <c r="D10648" s="283">
        <v>21.77</v>
      </c>
    </row>
    <row r="10649" spans="1:4">
      <c r="A10649" s="268">
        <v>103986</v>
      </c>
      <c r="B10649" s="261" t="s">
        <v>10950</v>
      </c>
      <c r="C10649" s="268" t="s">
        <v>347</v>
      </c>
      <c r="D10649" s="283">
        <v>27.09</v>
      </c>
    </row>
    <row r="10650" spans="1:4">
      <c r="A10650" s="268">
        <v>89507</v>
      </c>
      <c r="B10650" s="261" t="s">
        <v>10951</v>
      </c>
      <c r="C10650" s="268" t="s">
        <v>347</v>
      </c>
      <c r="D10650" s="283">
        <v>44.12</v>
      </c>
    </row>
    <row r="10651" spans="1:4">
      <c r="A10651" s="268">
        <v>89517</v>
      </c>
      <c r="B10651" s="261" t="s">
        <v>10952</v>
      </c>
      <c r="C10651" s="268" t="s">
        <v>347</v>
      </c>
      <c r="D10651" s="283">
        <v>65.22</v>
      </c>
    </row>
    <row r="10652" spans="1:4">
      <c r="A10652" s="268">
        <v>89525</v>
      </c>
      <c r="B10652" s="261" t="s">
        <v>10953</v>
      </c>
      <c r="C10652" s="268" t="s">
        <v>347</v>
      </c>
      <c r="D10652" s="283">
        <v>81.900000000000006</v>
      </c>
    </row>
    <row r="10653" spans="1:4">
      <c r="A10653" s="268">
        <v>89423</v>
      </c>
      <c r="B10653" s="261" t="s">
        <v>10954</v>
      </c>
      <c r="C10653" s="268" t="s">
        <v>347</v>
      </c>
      <c r="D10653" s="283">
        <v>9.51</v>
      </c>
    </row>
    <row r="10654" spans="1:4">
      <c r="A10654" s="268">
        <v>89377</v>
      </c>
      <c r="B10654" s="261" t="s">
        <v>10955</v>
      </c>
      <c r="C10654" s="268" t="s">
        <v>347</v>
      </c>
      <c r="D10654" s="283">
        <v>9.99</v>
      </c>
    </row>
    <row r="10655" spans="1:4">
      <c r="A10655" s="268">
        <v>89540</v>
      </c>
      <c r="B10655" s="261" t="s">
        <v>10956</v>
      </c>
      <c r="C10655" s="268" t="s">
        <v>347</v>
      </c>
      <c r="D10655" s="283">
        <v>9.89</v>
      </c>
    </row>
    <row r="10656" spans="1:4">
      <c r="A10656" s="268">
        <v>89430</v>
      </c>
      <c r="B10656" s="261" t="s">
        <v>10957</v>
      </c>
      <c r="C10656" s="268" t="s">
        <v>347</v>
      </c>
      <c r="D10656" s="283">
        <v>12.15</v>
      </c>
    </row>
    <row r="10657" spans="1:4">
      <c r="A10657" s="268">
        <v>89384</v>
      </c>
      <c r="B10657" s="261" t="s">
        <v>10958</v>
      </c>
      <c r="C10657" s="268" t="s">
        <v>347</v>
      </c>
      <c r="D10657" s="283">
        <v>12.71</v>
      </c>
    </row>
    <row r="10658" spans="1:4">
      <c r="A10658" s="268">
        <v>89555</v>
      </c>
      <c r="B10658" s="261" t="s">
        <v>10959</v>
      </c>
      <c r="C10658" s="268" t="s">
        <v>347</v>
      </c>
      <c r="D10658" s="283">
        <v>20.239999999999998</v>
      </c>
    </row>
    <row r="10659" spans="1:4">
      <c r="A10659" s="268">
        <v>89437</v>
      </c>
      <c r="B10659" s="261" t="s">
        <v>10960</v>
      </c>
      <c r="C10659" s="268" t="s">
        <v>347</v>
      </c>
      <c r="D10659" s="283">
        <v>22.87</v>
      </c>
    </row>
    <row r="10660" spans="1:4">
      <c r="A10660" s="268">
        <v>89392</v>
      </c>
      <c r="B10660" s="261" t="s">
        <v>10961</v>
      </c>
      <c r="C10660" s="268" t="s">
        <v>347</v>
      </c>
      <c r="D10660" s="283">
        <v>23.52</v>
      </c>
    </row>
    <row r="10661" spans="1:4">
      <c r="A10661" s="268">
        <v>89405</v>
      </c>
      <c r="B10661" s="261" t="s">
        <v>10962</v>
      </c>
      <c r="C10661" s="268" t="s">
        <v>347</v>
      </c>
      <c r="D10661" s="283">
        <v>7.88</v>
      </c>
    </row>
    <row r="10662" spans="1:4">
      <c r="A10662" s="268">
        <v>89359</v>
      </c>
      <c r="B10662" s="261" t="s">
        <v>10963</v>
      </c>
      <c r="C10662" s="268" t="s">
        <v>347</v>
      </c>
      <c r="D10662" s="283">
        <v>8.59</v>
      </c>
    </row>
    <row r="10663" spans="1:4">
      <c r="A10663" s="268">
        <v>89485</v>
      </c>
      <c r="B10663" s="261" t="s">
        <v>10964</v>
      </c>
      <c r="C10663" s="268" t="s">
        <v>347</v>
      </c>
      <c r="D10663" s="283">
        <v>6.12</v>
      </c>
    </row>
    <row r="10664" spans="1:4">
      <c r="A10664" s="268">
        <v>89409</v>
      </c>
      <c r="B10664" s="261" t="s">
        <v>10965</v>
      </c>
      <c r="C10664" s="268" t="s">
        <v>347</v>
      </c>
      <c r="D10664" s="283">
        <v>9.5</v>
      </c>
    </row>
    <row r="10665" spans="1:4">
      <c r="A10665" s="268">
        <v>89363</v>
      </c>
      <c r="B10665" s="261" t="s">
        <v>10966</v>
      </c>
      <c r="C10665" s="268" t="s">
        <v>347</v>
      </c>
      <c r="D10665" s="283">
        <v>10.33</v>
      </c>
    </row>
    <row r="10666" spans="1:4">
      <c r="A10666" s="268">
        <v>89493</v>
      </c>
      <c r="B10666" s="261" t="s">
        <v>10967</v>
      </c>
      <c r="C10666" s="268" t="s">
        <v>347</v>
      </c>
      <c r="D10666" s="283">
        <v>9.81</v>
      </c>
    </row>
    <row r="10667" spans="1:4">
      <c r="A10667" s="268">
        <v>89414</v>
      </c>
      <c r="B10667" s="261" t="s">
        <v>10968</v>
      </c>
      <c r="C10667" s="268" t="s">
        <v>347</v>
      </c>
      <c r="D10667" s="283">
        <v>13.77</v>
      </c>
    </row>
    <row r="10668" spans="1:4">
      <c r="A10668" s="268">
        <v>89368</v>
      </c>
      <c r="B10668" s="261" t="s">
        <v>10969</v>
      </c>
      <c r="C10668" s="268" t="s">
        <v>347</v>
      </c>
      <c r="D10668" s="283">
        <v>14.75</v>
      </c>
    </row>
    <row r="10669" spans="1:4">
      <c r="A10669" s="268">
        <v>89498</v>
      </c>
      <c r="B10669" s="261" t="s">
        <v>10970</v>
      </c>
      <c r="C10669" s="268" t="s">
        <v>347</v>
      </c>
      <c r="D10669" s="283">
        <v>12.91</v>
      </c>
    </row>
    <row r="10670" spans="1:4">
      <c r="A10670" s="268">
        <v>103981</v>
      </c>
      <c r="B10670" s="261" t="s">
        <v>10971</v>
      </c>
      <c r="C10670" s="268" t="s">
        <v>347</v>
      </c>
      <c r="D10670" s="283">
        <v>17.440000000000001</v>
      </c>
    </row>
    <row r="10671" spans="1:4">
      <c r="A10671" s="268">
        <v>89502</v>
      </c>
      <c r="B10671" s="261" t="s">
        <v>10972</v>
      </c>
      <c r="C10671" s="268" t="s">
        <v>347</v>
      </c>
      <c r="D10671" s="283">
        <v>16.43</v>
      </c>
    </row>
    <row r="10672" spans="1:4">
      <c r="A10672" s="268">
        <v>103985</v>
      </c>
      <c r="B10672" s="261" t="s">
        <v>10973</v>
      </c>
      <c r="C10672" s="268" t="s">
        <v>347</v>
      </c>
      <c r="D10672" s="283">
        <v>21.75</v>
      </c>
    </row>
    <row r="10673" spans="1:4">
      <c r="A10673" s="268">
        <v>89506</v>
      </c>
      <c r="B10673" s="261" t="s">
        <v>10974</v>
      </c>
      <c r="C10673" s="268" t="s">
        <v>347</v>
      </c>
      <c r="D10673" s="283">
        <v>37.5</v>
      </c>
    </row>
    <row r="10674" spans="1:4">
      <c r="A10674" s="268">
        <v>89515</v>
      </c>
      <c r="B10674" s="261" t="s">
        <v>10975</v>
      </c>
      <c r="C10674" s="268" t="s">
        <v>347</v>
      </c>
      <c r="D10674" s="283">
        <v>77.58</v>
      </c>
    </row>
    <row r="10675" spans="1:4">
      <c r="A10675" s="268">
        <v>89523</v>
      </c>
      <c r="B10675" s="261" t="s">
        <v>10976</v>
      </c>
      <c r="C10675" s="268" t="s">
        <v>347</v>
      </c>
      <c r="D10675" s="283">
        <v>94.79</v>
      </c>
    </row>
    <row r="10676" spans="1:4">
      <c r="A10676" s="268">
        <v>90373</v>
      </c>
      <c r="B10676" s="261" t="s">
        <v>10977</v>
      </c>
      <c r="C10676" s="268" t="s">
        <v>347</v>
      </c>
      <c r="D10676" s="283">
        <v>12.82</v>
      </c>
    </row>
    <row r="10677" spans="1:4">
      <c r="A10677" s="268">
        <v>89366</v>
      </c>
      <c r="B10677" s="261" t="s">
        <v>10978</v>
      </c>
      <c r="C10677" s="268" t="s">
        <v>347</v>
      </c>
      <c r="D10677" s="283">
        <v>15.95</v>
      </c>
    </row>
    <row r="10678" spans="1:4">
      <c r="A10678" s="268">
        <v>89404</v>
      </c>
      <c r="B10678" s="261" t="s">
        <v>10979</v>
      </c>
      <c r="C10678" s="268" t="s">
        <v>347</v>
      </c>
      <c r="D10678" s="283">
        <v>7.36</v>
      </c>
    </row>
    <row r="10679" spans="1:4">
      <c r="A10679" s="268">
        <v>89358</v>
      </c>
      <c r="B10679" s="261" t="s">
        <v>10980</v>
      </c>
      <c r="C10679" s="268" t="s">
        <v>347</v>
      </c>
      <c r="D10679" s="283">
        <v>8.07</v>
      </c>
    </row>
    <row r="10680" spans="1:4">
      <c r="A10680" s="268">
        <v>89481</v>
      </c>
      <c r="B10680" s="261" t="s">
        <v>10981</v>
      </c>
      <c r="C10680" s="268" t="s">
        <v>347</v>
      </c>
      <c r="D10680" s="283">
        <v>5.38</v>
      </c>
    </row>
    <row r="10681" spans="1:4">
      <c r="A10681" s="268">
        <v>89408</v>
      </c>
      <c r="B10681" s="261" t="s">
        <v>10982</v>
      </c>
      <c r="C10681" s="268" t="s">
        <v>347</v>
      </c>
      <c r="D10681" s="283">
        <v>8.76</v>
      </c>
    </row>
    <row r="10682" spans="1:4">
      <c r="A10682" s="268">
        <v>89362</v>
      </c>
      <c r="B10682" s="261" t="s">
        <v>10983</v>
      </c>
      <c r="C10682" s="268" t="s">
        <v>347</v>
      </c>
      <c r="D10682" s="283">
        <v>9.59</v>
      </c>
    </row>
    <row r="10683" spans="1:4">
      <c r="A10683" s="268">
        <v>89412</v>
      </c>
      <c r="B10683" s="261" t="s">
        <v>10984</v>
      </c>
      <c r="C10683" s="268" t="s">
        <v>347</v>
      </c>
      <c r="D10683" s="283">
        <v>9.76</v>
      </c>
    </row>
    <row r="10684" spans="1:4">
      <c r="A10684" s="268">
        <v>89492</v>
      </c>
      <c r="B10684" s="261" t="s">
        <v>10985</v>
      </c>
      <c r="C10684" s="268" t="s">
        <v>347</v>
      </c>
      <c r="D10684" s="283">
        <v>8.16</v>
      </c>
    </row>
    <row r="10685" spans="1:4">
      <c r="A10685" s="268">
        <v>89413</v>
      </c>
      <c r="B10685" s="261" t="s">
        <v>10986</v>
      </c>
      <c r="C10685" s="268" t="s">
        <v>347</v>
      </c>
      <c r="D10685" s="283">
        <v>12.12</v>
      </c>
    </row>
    <row r="10686" spans="1:4">
      <c r="A10686" s="268">
        <v>89367</v>
      </c>
      <c r="B10686" s="261" t="s">
        <v>10987</v>
      </c>
      <c r="C10686" s="268" t="s">
        <v>347</v>
      </c>
      <c r="D10686" s="283">
        <v>13.1</v>
      </c>
    </row>
    <row r="10687" spans="1:4">
      <c r="A10687" s="268">
        <v>89497</v>
      </c>
      <c r="B10687" s="261" t="s">
        <v>10988</v>
      </c>
      <c r="C10687" s="268" t="s">
        <v>347</v>
      </c>
      <c r="D10687" s="283">
        <v>12.86</v>
      </c>
    </row>
    <row r="10688" spans="1:4">
      <c r="A10688" s="268">
        <v>103980</v>
      </c>
      <c r="B10688" s="261" t="s">
        <v>10989</v>
      </c>
      <c r="C10688" s="268" t="s">
        <v>347</v>
      </c>
      <c r="D10688" s="283">
        <v>17.39</v>
      </c>
    </row>
    <row r="10689" spans="1:4">
      <c r="A10689" s="268">
        <v>89501</v>
      </c>
      <c r="B10689" s="261" t="s">
        <v>10990</v>
      </c>
      <c r="C10689" s="268" t="s">
        <v>347</v>
      </c>
      <c r="D10689" s="283">
        <v>14.04</v>
      </c>
    </row>
    <row r="10690" spans="1:4">
      <c r="A10690" s="268">
        <v>103984</v>
      </c>
      <c r="B10690" s="261" t="s">
        <v>10991</v>
      </c>
      <c r="C10690" s="268" t="s">
        <v>347</v>
      </c>
      <c r="D10690" s="283">
        <v>19.36</v>
      </c>
    </row>
    <row r="10691" spans="1:4">
      <c r="A10691" s="268">
        <v>89505</v>
      </c>
      <c r="B10691" s="261" t="s">
        <v>10992</v>
      </c>
      <c r="C10691" s="268" t="s">
        <v>347</v>
      </c>
      <c r="D10691" s="283">
        <v>39.18</v>
      </c>
    </row>
    <row r="10692" spans="1:4">
      <c r="A10692" s="268">
        <v>89513</v>
      </c>
      <c r="B10692" s="261" t="s">
        <v>10993</v>
      </c>
      <c r="C10692" s="268" t="s">
        <v>347</v>
      </c>
      <c r="D10692" s="283">
        <v>96.94</v>
      </c>
    </row>
    <row r="10693" spans="1:4">
      <c r="A10693" s="268">
        <v>89521</v>
      </c>
      <c r="B10693" s="261" t="s">
        <v>10994</v>
      </c>
      <c r="C10693" s="268" t="s">
        <v>347</v>
      </c>
      <c r="D10693" s="283">
        <v>115.52</v>
      </c>
    </row>
    <row r="10694" spans="1:4">
      <c r="A10694" s="268">
        <v>103955</v>
      </c>
      <c r="B10694" s="261" t="s">
        <v>10995</v>
      </c>
      <c r="C10694" s="268" t="s">
        <v>347</v>
      </c>
      <c r="D10694" s="283">
        <v>10.06</v>
      </c>
    </row>
    <row r="10695" spans="1:4">
      <c r="A10695" s="268">
        <v>103950</v>
      </c>
      <c r="B10695" s="261" t="s">
        <v>10996</v>
      </c>
      <c r="C10695" s="268" t="s">
        <v>347</v>
      </c>
      <c r="D10695" s="283">
        <v>10.84</v>
      </c>
    </row>
    <row r="10696" spans="1:4">
      <c r="A10696" s="268">
        <v>103974</v>
      </c>
      <c r="B10696" s="261" t="s">
        <v>10997</v>
      </c>
      <c r="C10696" s="268" t="s">
        <v>347</v>
      </c>
      <c r="D10696" s="283">
        <v>10.220000000000001</v>
      </c>
    </row>
    <row r="10697" spans="1:4">
      <c r="A10697" s="268">
        <v>103956</v>
      </c>
      <c r="B10697" s="261" t="s">
        <v>10998</v>
      </c>
      <c r="C10697" s="268" t="s">
        <v>347</v>
      </c>
      <c r="D10697" s="283">
        <v>13.88</v>
      </c>
    </row>
    <row r="10698" spans="1:4">
      <c r="A10698" s="268">
        <v>103951</v>
      </c>
      <c r="B10698" s="261" t="s">
        <v>10999</v>
      </c>
      <c r="C10698" s="268" t="s">
        <v>347</v>
      </c>
      <c r="D10698" s="283">
        <v>14.8</v>
      </c>
    </row>
    <row r="10699" spans="1:4">
      <c r="A10699" s="268">
        <v>89374</v>
      </c>
      <c r="B10699" s="261" t="s">
        <v>11000</v>
      </c>
      <c r="C10699" s="268" t="s">
        <v>347</v>
      </c>
      <c r="D10699" s="283">
        <v>9.8699999999999992</v>
      </c>
    </row>
    <row r="10700" spans="1:4">
      <c r="A10700" s="268">
        <v>89427</v>
      </c>
      <c r="B10700" s="261" t="s">
        <v>11001</v>
      </c>
      <c r="C10700" s="268" t="s">
        <v>347</v>
      </c>
      <c r="D10700" s="283">
        <v>11.58</v>
      </c>
    </row>
    <row r="10701" spans="1:4">
      <c r="A10701" s="268">
        <v>89381</v>
      </c>
      <c r="B10701" s="261" t="s">
        <v>11002</v>
      </c>
      <c r="C10701" s="268" t="s">
        <v>347</v>
      </c>
      <c r="D10701" s="283">
        <v>12.1</v>
      </c>
    </row>
    <row r="10702" spans="1:4">
      <c r="A10702" s="268">
        <v>95237</v>
      </c>
      <c r="B10702" s="261" t="s">
        <v>11003</v>
      </c>
      <c r="C10702" s="268" t="s">
        <v>347</v>
      </c>
      <c r="D10702" s="283">
        <v>23.07</v>
      </c>
    </row>
    <row r="10703" spans="1:4">
      <c r="A10703" s="268">
        <v>89979</v>
      </c>
      <c r="B10703" s="261" t="s">
        <v>11004</v>
      </c>
      <c r="C10703" s="268" t="s">
        <v>347</v>
      </c>
      <c r="D10703" s="283">
        <v>23.67</v>
      </c>
    </row>
    <row r="10704" spans="1:4">
      <c r="A10704" s="268">
        <v>103991</v>
      </c>
      <c r="B10704" s="261" t="s">
        <v>11005</v>
      </c>
      <c r="C10704" s="268" t="s">
        <v>347</v>
      </c>
      <c r="D10704" s="283">
        <v>17.649999999999999</v>
      </c>
    </row>
    <row r="10705" spans="1:4">
      <c r="A10705" s="268">
        <v>89564</v>
      </c>
      <c r="B10705" s="261" t="s">
        <v>11006</v>
      </c>
      <c r="C10705" s="268" t="s">
        <v>347</v>
      </c>
      <c r="D10705" s="283">
        <v>14.81</v>
      </c>
    </row>
    <row r="10706" spans="1:4">
      <c r="A10706" s="268">
        <v>104000</v>
      </c>
      <c r="B10706" s="261" t="s">
        <v>11007</v>
      </c>
      <c r="C10706" s="268" t="s">
        <v>347</v>
      </c>
      <c r="D10706" s="283">
        <v>26.77</v>
      </c>
    </row>
    <row r="10707" spans="1:4">
      <c r="A10707" s="268">
        <v>89593</v>
      </c>
      <c r="B10707" s="261" t="s">
        <v>11008</v>
      </c>
      <c r="C10707" s="268" t="s">
        <v>347</v>
      </c>
      <c r="D10707" s="283">
        <v>23.4</v>
      </c>
    </row>
    <row r="10708" spans="1:4">
      <c r="A10708" s="268">
        <v>89418</v>
      </c>
      <c r="B10708" s="261" t="s">
        <v>11009</v>
      </c>
      <c r="C10708" s="268" t="s">
        <v>347</v>
      </c>
      <c r="D10708" s="283">
        <v>14.96</v>
      </c>
    </row>
    <row r="10709" spans="1:4">
      <c r="A10709" s="268">
        <v>89372</v>
      </c>
      <c r="B10709" s="261" t="s">
        <v>11010</v>
      </c>
      <c r="C10709" s="268" t="s">
        <v>347</v>
      </c>
      <c r="D10709" s="283">
        <v>15.44</v>
      </c>
    </row>
    <row r="10710" spans="1:4">
      <c r="A10710" s="268">
        <v>89530</v>
      </c>
      <c r="B10710" s="261" t="s">
        <v>11011</v>
      </c>
      <c r="C10710" s="268" t="s">
        <v>347</v>
      </c>
      <c r="D10710" s="283">
        <v>15.33</v>
      </c>
    </row>
    <row r="10711" spans="1:4">
      <c r="A10711" s="268">
        <v>89425</v>
      </c>
      <c r="B10711" s="261" t="s">
        <v>11012</v>
      </c>
      <c r="C10711" s="268" t="s">
        <v>347</v>
      </c>
      <c r="D10711" s="283">
        <v>17.59</v>
      </c>
    </row>
    <row r="10712" spans="1:4">
      <c r="A10712" s="268">
        <v>89379</v>
      </c>
      <c r="B10712" s="261" t="s">
        <v>11013</v>
      </c>
      <c r="C10712" s="268" t="s">
        <v>347</v>
      </c>
      <c r="D10712" s="283">
        <v>18.149999999999999</v>
      </c>
    </row>
    <row r="10713" spans="1:4">
      <c r="A10713" s="268">
        <v>89542</v>
      </c>
      <c r="B10713" s="261" t="s">
        <v>11014</v>
      </c>
      <c r="C10713" s="268" t="s">
        <v>347</v>
      </c>
      <c r="D10713" s="283">
        <v>25.44</v>
      </c>
    </row>
    <row r="10714" spans="1:4">
      <c r="A10714" s="268">
        <v>89432</v>
      </c>
      <c r="B10714" s="261" t="s">
        <v>11015</v>
      </c>
      <c r="C10714" s="268" t="s">
        <v>347</v>
      </c>
      <c r="D10714" s="283">
        <v>28.07</v>
      </c>
    </row>
    <row r="10715" spans="1:4">
      <c r="A10715" s="268">
        <v>89387</v>
      </c>
      <c r="B10715" s="261" t="s">
        <v>11016</v>
      </c>
      <c r="C10715" s="268" t="s">
        <v>347</v>
      </c>
      <c r="D10715" s="283">
        <v>28.72</v>
      </c>
    </row>
    <row r="10716" spans="1:4">
      <c r="A10716" s="268">
        <v>89560</v>
      </c>
      <c r="B10716" s="261" t="s">
        <v>11017</v>
      </c>
      <c r="C10716" s="268" t="s">
        <v>347</v>
      </c>
      <c r="D10716" s="283">
        <v>32.590000000000003</v>
      </c>
    </row>
    <row r="10717" spans="1:4">
      <c r="A10717" s="268">
        <v>104159</v>
      </c>
      <c r="B10717" s="261" t="s">
        <v>11018</v>
      </c>
      <c r="C10717" s="268" t="s">
        <v>347</v>
      </c>
      <c r="D10717" s="283">
        <v>35.65</v>
      </c>
    </row>
    <row r="10718" spans="1:4">
      <c r="A10718" s="268">
        <v>89577</v>
      </c>
      <c r="B10718" s="261" t="s">
        <v>11019</v>
      </c>
      <c r="C10718" s="268" t="s">
        <v>347</v>
      </c>
      <c r="D10718" s="283">
        <v>34.51</v>
      </c>
    </row>
    <row r="10719" spans="1:4">
      <c r="A10719" s="268">
        <v>103996</v>
      </c>
      <c r="B10719" s="261" t="s">
        <v>11020</v>
      </c>
      <c r="C10719" s="268" t="s">
        <v>347</v>
      </c>
      <c r="D10719" s="283">
        <v>38.08</v>
      </c>
    </row>
    <row r="10720" spans="1:4">
      <c r="A10720" s="268">
        <v>89598</v>
      </c>
      <c r="B10720" s="261" t="s">
        <v>11021</v>
      </c>
      <c r="C10720" s="268" t="s">
        <v>347</v>
      </c>
      <c r="D10720" s="283">
        <v>46.48</v>
      </c>
    </row>
    <row r="10721" spans="1:4">
      <c r="A10721" s="268">
        <v>89419</v>
      </c>
      <c r="B10721" s="261" t="s">
        <v>11022</v>
      </c>
      <c r="C10721" s="268" t="s">
        <v>347</v>
      </c>
      <c r="D10721" s="283">
        <v>6.62</v>
      </c>
    </row>
    <row r="10722" spans="1:4">
      <c r="A10722" s="268">
        <v>89373</v>
      </c>
      <c r="B10722" s="261" t="s">
        <v>11023</v>
      </c>
      <c r="C10722" s="268" t="s">
        <v>347</v>
      </c>
      <c r="D10722" s="283">
        <v>7.14</v>
      </c>
    </row>
    <row r="10723" spans="1:4">
      <c r="A10723" s="268">
        <v>89532</v>
      </c>
      <c r="B10723" s="261" t="s">
        <v>11024</v>
      </c>
      <c r="C10723" s="268" t="s">
        <v>347</v>
      </c>
      <c r="D10723" s="283">
        <v>6.91</v>
      </c>
    </row>
    <row r="10724" spans="1:4">
      <c r="A10724" s="268">
        <v>89426</v>
      </c>
      <c r="B10724" s="261" t="s">
        <v>11025</v>
      </c>
      <c r="C10724" s="268" t="s">
        <v>347</v>
      </c>
      <c r="D10724" s="283">
        <v>9.36</v>
      </c>
    </row>
    <row r="10725" spans="1:4">
      <c r="A10725" s="268">
        <v>89380</v>
      </c>
      <c r="B10725" s="261" t="s">
        <v>11026</v>
      </c>
      <c r="C10725" s="268" t="s">
        <v>347</v>
      </c>
      <c r="D10725" s="283">
        <v>9.9600000000000009</v>
      </c>
    </row>
    <row r="10726" spans="1:4">
      <c r="A10726" s="268">
        <v>89562</v>
      </c>
      <c r="B10726" s="261" t="s">
        <v>11027</v>
      </c>
      <c r="C10726" s="268" t="s">
        <v>347</v>
      </c>
      <c r="D10726" s="283">
        <v>9.98</v>
      </c>
    </row>
    <row r="10727" spans="1:4">
      <c r="A10727" s="268">
        <v>89433</v>
      </c>
      <c r="B10727" s="261" t="s">
        <v>11028</v>
      </c>
      <c r="C10727" s="268" t="s">
        <v>347</v>
      </c>
      <c r="D10727" s="283">
        <v>12.82</v>
      </c>
    </row>
    <row r="10728" spans="1:4">
      <c r="A10728" s="268">
        <v>89579</v>
      </c>
      <c r="B10728" s="261" t="s">
        <v>11029</v>
      </c>
      <c r="C10728" s="268" t="s">
        <v>347</v>
      </c>
      <c r="D10728" s="283">
        <v>11.25</v>
      </c>
    </row>
    <row r="10729" spans="1:4">
      <c r="A10729" s="268">
        <v>103998</v>
      </c>
      <c r="B10729" s="261" t="s">
        <v>11030</v>
      </c>
      <c r="C10729" s="268" t="s">
        <v>347</v>
      </c>
      <c r="D10729" s="283">
        <v>14.16</v>
      </c>
    </row>
    <row r="10730" spans="1:4">
      <c r="A10730" s="268">
        <v>89605</v>
      </c>
      <c r="B10730" s="261" t="s">
        <v>11031</v>
      </c>
      <c r="C10730" s="268" t="s">
        <v>347</v>
      </c>
      <c r="D10730" s="283">
        <v>19.670000000000002</v>
      </c>
    </row>
    <row r="10731" spans="1:4">
      <c r="A10731" s="268">
        <v>89981</v>
      </c>
      <c r="B10731" s="261" t="s">
        <v>11032</v>
      </c>
      <c r="C10731" s="268" t="s">
        <v>347</v>
      </c>
      <c r="D10731" s="283">
        <v>20.62</v>
      </c>
    </row>
    <row r="10732" spans="1:4">
      <c r="A10732" s="268">
        <v>89385</v>
      </c>
      <c r="B10732" s="261" t="s">
        <v>11033</v>
      </c>
      <c r="C10732" s="268" t="s">
        <v>347</v>
      </c>
      <c r="D10732" s="283">
        <v>7.24</v>
      </c>
    </row>
    <row r="10733" spans="1:4">
      <c r="A10733" s="268">
        <v>89551</v>
      </c>
      <c r="B10733" s="261" t="s">
        <v>11034</v>
      </c>
      <c r="C10733" s="268" t="s">
        <v>347</v>
      </c>
      <c r="D10733" s="283">
        <v>8.26</v>
      </c>
    </row>
    <row r="10734" spans="1:4">
      <c r="A10734" s="268">
        <v>89434</v>
      </c>
      <c r="B10734" s="261" t="s">
        <v>11035</v>
      </c>
      <c r="C10734" s="268" t="s">
        <v>347</v>
      </c>
      <c r="D10734" s="283">
        <v>10.71</v>
      </c>
    </row>
    <row r="10735" spans="1:4">
      <c r="A10735" s="268">
        <v>89389</v>
      </c>
      <c r="B10735" s="261" t="s">
        <v>11036</v>
      </c>
      <c r="C10735" s="268" t="s">
        <v>347</v>
      </c>
      <c r="D10735" s="283">
        <v>11.31</v>
      </c>
    </row>
    <row r="10736" spans="1:4">
      <c r="A10736" s="268">
        <v>89417</v>
      </c>
      <c r="B10736" s="261" t="s">
        <v>11037</v>
      </c>
      <c r="C10736" s="268" t="s">
        <v>347</v>
      </c>
      <c r="D10736" s="283">
        <v>5.52</v>
      </c>
    </row>
    <row r="10737" spans="1:4">
      <c r="A10737" s="268">
        <v>89371</v>
      </c>
      <c r="B10737" s="261" t="s">
        <v>11038</v>
      </c>
      <c r="C10737" s="268" t="s">
        <v>347</v>
      </c>
      <c r="D10737" s="283">
        <v>6</v>
      </c>
    </row>
    <row r="10738" spans="1:4">
      <c r="A10738" s="268">
        <v>89528</v>
      </c>
      <c r="B10738" s="261" t="s">
        <v>11039</v>
      </c>
      <c r="C10738" s="268" t="s">
        <v>347</v>
      </c>
      <c r="D10738" s="283">
        <v>4.26</v>
      </c>
    </row>
    <row r="10739" spans="1:4">
      <c r="A10739" s="268">
        <v>89424</v>
      </c>
      <c r="B10739" s="261" t="s">
        <v>11040</v>
      </c>
      <c r="C10739" s="268" t="s">
        <v>347</v>
      </c>
      <c r="D10739" s="283">
        <v>6.52</v>
      </c>
    </row>
    <row r="10740" spans="1:4">
      <c r="A10740" s="268">
        <v>89378</v>
      </c>
      <c r="B10740" s="261" t="s">
        <v>11041</v>
      </c>
      <c r="C10740" s="268" t="s">
        <v>347</v>
      </c>
      <c r="D10740" s="283">
        <v>7.08</v>
      </c>
    </row>
    <row r="10741" spans="1:4">
      <c r="A10741" s="268">
        <v>89541</v>
      </c>
      <c r="B10741" s="261" t="s">
        <v>11042</v>
      </c>
      <c r="C10741" s="268" t="s">
        <v>347</v>
      </c>
      <c r="D10741" s="283">
        <v>6.31</v>
      </c>
    </row>
    <row r="10742" spans="1:4">
      <c r="A10742" s="268">
        <v>89431</v>
      </c>
      <c r="B10742" s="261" t="s">
        <v>11043</v>
      </c>
      <c r="C10742" s="268" t="s">
        <v>347</v>
      </c>
      <c r="D10742" s="283">
        <v>8.94</v>
      </c>
    </row>
    <row r="10743" spans="1:4">
      <c r="A10743" s="268">
        <v>89386</v>
      </c>
      <c r="B10743" s="261" t="s">
        <v>11044</v>
      </c>
      <c r="C10743" s="268" t="s">
        <v>347</v>
      </c>
      <c r="D10743" s="283">
        <v>9.59</v>
      </c>
    </row>
    <row r="10744" spans="1:4">
      <c r="A10744" s="268">
        <v>89558</v>
      </c>
      <c r="B10744" s="261" t="s">
        <v>11045</v>
      </c>
      <c r="C10744" s="268" t="s">
        <v>347</v>
      </c>
      <c r="D10744" s="283">
        <v>9.4700000000000006</v>
      </c>
    </row>
    <row r="10745" spans="1:4">
      <c r="A10745" s="268">
        <v>103988</v>
      </c>
      <c r="B10745" s="261" t="s">
        <v>11046</v>
      </c>
      <c r="C10745" s="268" t="s">
        <v>347</v>
      </c>
      <c r="D10745" s="283">
        <v>12.53</v>
      </c>
    </row>
    <row r="10746" spans="1:4">
      <c r="A10746" s="268">
        <v>89575</v>
      </c>
      <c r="B10746" s="261" t="s">
        <v>11047</v>
      </c>
      <c r="C10746" s="268" t="s">
        <v>347</v>
      </c>
      <c r="D10746" s="283">
        <v>11.26</v>
      </c>
    </row>
    <row r="10747" spans="1:4">
      <c r="A10747" s="268">
        <v>103995</v>
      </c>
      <c r="B10747" s="261" t="s">
        <v>11048</v>
      </c>
      <c r="C10747" s="268" t="s">
        <v>347</v>
      </c>
      <c r="D10747" s="283">
        <v>14.83</v>
      </c>
    </row>
    <row r="10748" spans="1:4">
      <c r="A10748" s="268">
        <v>89597</v>
      </c>
      <c r="B10748" s="261" t="s">
        <v>11049</v>
      </c>
      <c r="C10748" s="268" t="s">
        <v>347</v>
      </c>
      <c r="D10748" s="283">
        <v>21.6</v>
      </c>
    </row>
    <row r="10749" spans="1:4">
      <c r="A10749" s="268">
        <v>89611</v>
      </c>
      <c r="B10749" s="261" t="s">
        <v>11050</v>
      </c>
      <c r="C10749" s="268" t="s">
        <v>347</v>
      </c>
      <c r="D10749" s="283">
        <v>30.5</v>
      </c>
    </row>
    <row r="10750" spans="1:4">
      <c r="A10750" s="268">
        <v>89614</v>
      </c>
      <c r="B10750" s="261" t="s">
        <v>11051</v>
      </c>
      <c r="C10750" s="268" t="s">
        <v>347</v>
      </c>
      <c r="D10750" s="283">
        <v>56.03</v>
      </c>
    </row>
    <row r="10751" spans="1:4">
      <c r="A10751" s="268">
        <v>103975</v>
      </c>
      <c r="B10751" s="261" t="s">
        <v>11052</v>
      </c>
      <c r="C10751" s="268" t="s">
        <v>347</v>
      </c>
      <c r="D10751" s="283">
        <v>17.190000000000001</v>
      </c>
    </row>
    <row r="10752" spans="1:4">
      <c r="A10752" s="268">
        <v>104007</v>
      </c>
      <c r="B10752" s="261" t="s">
        <v>11053</v>
      </c>
      <c r="C10752" s="268" t="s">
        <v>347</v>
      </c>
      <c r="D10752" s="283">
        <v>21.51</v>
      </c>
    </row>
    <row r="10753" spans="1:4">
      <c r="A10753" s="268">
        <v>103976</v>
      </c>
      <c r="B10753" s="261" t="s">
        <v>11054</v>
      </c>
      <c r="C10753" s="268" t="s">
        <v>347</v>
      </c>
      <c r="D10753" s="283">
        <v>24.66</v>
      </c>
    </row>
    <row r="10754" spans="1:4">
      <c r="A10754" s="268">
        <v>104008</v>
      </c>
      <c r="B10754" s="261" t="s">
        <v>11055</v>
      </c>
      <c r="C10754" s="268" t="s">
        <v>347</v>
      </c>
      <c r="D10754" s="283">
        <v>30.81</v>
      </c>
    </row>
    <row r="10755" spans="1:4">
      <c r="A10755" s="268">
        <v>89630</v>
      </c>
      <c r="B10755" s="261" t="s">
        <v>11056</v>
      </c>
      <c r="C10755" s="268" t="s">
        <v>347</v>
      </c>
      <c r="D10755" s="283">
        <v>57.73</v>
      </c>
    </row>
    <row r="10756" spans="1:4">
      <c r="A10756" s="268">
        <v>89632</v>
      </c>
      <c r="B10756" s="261" t="s">
        <v>11057</v>
      </c>
      <c r="C10756" s="268" t="s">
        <v>347</v>
      </c>
      <c r="D10756" s="283">
        <v>114.64</v>
      </c>
    </row>
    <row r="10757" spans="1:4">
      <c r="A10757" s="268">
        <v>89438</v>
      </c>
      <c r="B10757" s="261" t="s">
        <v>11058</v>
      </c>
      <c r="C10757" s="268" t="s">
        <v>347</v>
      </c>
      <c r="D10757" s="283">
        <v>10.220000000000001</v>
      </c>
    </row>
    <row r="10758" spans="1:4">
      <c r="A10758" s="268">
        <v>89393</v>
      </c>
      <c r="B10758" s="261" t="s">
        <v>11059</v>
      </c>
      <c r="C10758" s="268" t="s">
        <v>347</v>
      </c>
      <c r="D10758" s="283">
        <v>11.18</v>
      </c>
    </row>
    <row r="10759" spans="1:4">
      <c r="A10759" s="268">
        <v>89617</v>
      </c>
      <c r="B10759" s="261" t="s">
        <v>11060</v>
      </c>
      <c r="C10759" s="268" t="s">
        <v>347</v>
      </c>
      <c r="D10759" s="283">
        <v>7.57</v>
      </c>
    </row>
    <row r="10760" spans="1:4">
      <c r="A10760" s="268">
        <v>89440</v>
      </c>
      <c r="B10760" s="261" t="s">
        <v>11061</v>
      </c>
      <c r="C10760" s="268" t="s">
        <v>347</v>
      </c>
      <c r="D10760" s="283">
        <v>12.09</v>
      </c>
    </row>
    <row r="10761" spans="1:4">
      <c r="A10761" s="268">
        <v>89395</v>
      </c>
      <c r="B10761" s="261" t="s">
        <v>11062</v>
      </c>
      <c r="C10761" s="268" t="s">
        <v>347</v>
      </c>
      <c r="D10761" s="283">
        <v>13.19</v>
      </c>
    </row>
    <row r="10762" spans="1:4">
      <c r="A10762" s="268">
        <v>89620</v>
      </c>
      <c r="B10762" s="261" t="s">
        <v>11063</v>
      </c>
      <c r="C10762" s="268" t="s">
        <v>347</v>
      </c>
      <c r="D10762" s="283">
        <v>11.69</v>
      </c>
    </row>
    <row r="10763" spans="1:4">
      <c r="A10763" s="268">
        <v>89443</v>
      </c>
      <c r="B10763" s="261" t="s">
        <v>11064</v>
      </c>
      <c r="C10763" s="268" t="s">
        <v>347</v>
      </c>
      <c r="D10763" s="283">
        <v>16.93</v>
      </c>
    </row>
    <row r="10764" spans="1:4">
      <c r="A10764" s="268">
        <v>89398</v>
      </c>
      <c r="B10764" s="261" t="s">
        <v>11065</v>
      </c>
      <c r="C10764" s="268" t="s">
        <v>347</v>
      </c>
      <c r="D10764" s="283">
        <v>18.239999999999998</v>
      </c>
    </row>
    <row r="10765" spans="1:4">
      <c r="A10765" s="268">
        <v>89623</v>
      </c>
      <c r="B10765" s="261" t="s">
        <v>11066</v>
      </c>
      <c r="C10765" s="268" t="s">
        <v>347</v>
      </c>
      <c r="D10765" s="283">
        <v>18.77</v>
      </c>
    </row>
    <row r="10766" spans="1:4">
      <c r="A10766" s="268">
        <v>104011</v>
      </c>
      <c r="B10766" s="261" t="s">
        <v>11067</v>
      </c>
      <c r="C10766" s="268" t="s">
        <v>347</v>
      </c>
      <c r="D10766" s="283">
        <v>24.8</v>
      </c>
    </row>
    <row r="10767" spans="1:4">
      <c r="A10767" s="268">
        <v>89625</v>
      </c>
      <c r="B10767" s="261" t="s">
        <v>11068</v>
      </c>
      <c r="C10767" s="268" t="s">
        <v>347</v>
      </c>
      <c r="D10767" s="283">
        <v>22.05</v>
      </c>
    </row>
    <row r="10768" spans="1:4">
      <c r="A10768" s="268">
        <v>104004</v>
      </c>
      <c r="B10768" s="261" t="s">
        <v>11069</v>
      </c>
      <c r="C10768" s="268" t="s">
        <v>347</v>
      </c>
      <c r="D10768" s="283">
        <v>29.15</v>
      </c>
    </row>
    <row r="10769" spans="1:4">
      <c r="A10769" s="268">
        <v>89628</v>
      </c>
      <c r="B10769" s="261" t="s">
        <v>11070</v>
      </c>
      <c r="C10769" s="268" t="s">
        <v>347</v>
      </c>
      <c r="D10769" s="283">
        <v>45.48</v>
      </c>
    </row>
    <row r="10770" spans="1:4">
      <c r="A10770" s="268">
        <v>89629</v>
      </c>
      <c r="B10770" s="261" t="s">
        <v>11071</v>
      </c>
      <c r="C10770" s="268" t="s">
        <v>347</v>
      </c>
      <c r="D10770" s="283">
        <v>75.97</v>
      </c>
    </row>
    <row r="10771" spans="1:4">
      <c r="A10771" s="268">
        <v>89631</v>
      </c>
      <c r="B10771" s="261" t="s">
        <v>11072</v>
      </c>
      <c r="C10771" s="268" t="s">
        <v>347</v>
      </c>
      <c r="D10771" s="283">
        <v>99.44</v>
      </c>
    </row>
    <row r="10772" spans="1:4">
      <c r="A10772" s="268">
        <v>89401</v>
      </c>
      <c r="B10772" s="261" t="s">
        <v>11073</v>
      </c>
      <c r="C10772" s="268" t="s">
        <v>111</v>
      </c>
      <c r="D10772" s="283">
        <v>10.75</v>
      </c>
    </row>
    <row r="10773" spans="1:4">
      <c r="A10773" s="268">
        <v>89355</v>
      </c>
      <c r="B10773" s="261" t="s">
        <v>11074</v>
      </c>
      <c r="C10773" s="268" t="s">
        <v>111</v>
      </c>
      <c r="D10773" s="283">
        <v>20.64</v>
      </c>
    </row>
    <row r="10774" spans="1:4">
      <c r="A10774" s="268">
        <v>89446</v>
      </c>
      <c r="B10774" s="261" t="s">
        <v>11075</v>
      </c>
      <c r="C10774" s="268" t="s">
        <v>111</v>
      </c>
      <c r="D10774" s="283">
        <v>5.17</v>
      </c>
    </row>
    <row r="10775" spans="1:4">
      <c r="A10775" s="268">
        <v>89402</v>
      </c>
      <c r="B10775" s="261" t="s">
        <v>11076</v>
      </c>
      <c r="C10775" s="268" t="s">
        <v>111</v>
      </c>
      <c r="D10775" s="283">
        <v>12.37</v>
      </c>
    </row>
    <row r="10776" spans="1:4">
      <c r="A10776" s="268">
        <v>89356</v>
      </c>
      <c r="B10776" s="261" t="s">
        <v>11077</v>
      </c>
      <c r="C10776" s="268" t="s">
        <v>111</v>
      </c>
      <c r="D10776" s="283">
        <v>23.82</v>
      </c>
    </row>
    <row r="10777" spans="1:4">
      <c r="A10777" s="268">
        <v>89447</v>
      </c>
      <c r="B10777" s="261" t="s">
        <v>11078</v>
      </c>
      <c r="C10777" s="268" t="s">
        <v>111</v>
      </c>
      <c r="D10777" s="283">
        <v>10.24</v>
      </c>
    </row>
    <row r="10778" spans="1:4">
      <c r="A10778" s="268">
        <v>89403</v>
      </c>
      <c r="B10778" s="261" t="s">
        <v>11079</v>
      </c>
      <c r="C10778" s="268" t="s">
        <v>111</v>
      </c>
      <c r="D10778" s="283">
        <v>18.8</v>
      </c>
    </row>
    <row r="10779" spans="1:4">
      <c r="A10779" s="268">
        <v>89357</v>
      </c>
      <c r="B10779" s="261" t="s">
        <v>11080</v>
      </c>
      <c r="C10779" s="268" t="s">
        <v>111</v>
      </c>
      <c r="D10779" s="283">
        <v>32.43</v>
      </c>
    </row>
    <row r="10780" spans="1:4">
      <c r="A10780" s="268">
        <v>89448</v>
      </c>
      <c r="B10780" s="261" t="s">
        <v>11081</v>
      </c>
      <c r="C10780" s="268" t="s">
        <v>111</v>
      </c>
      <c r="D10780" s="283">
        <v>15.63</v>
      </c>
    </row>
    <row r="10781" spans="1:4">
      <c r="A10781" s="268">
        <v>103978</v>
      </c>
      <c r="B10781" s="261" t="s">
        <v>11082</v>
      </c>
      <c r="C10781" s="268" t="s">
        <v>111</v>
      </c>
      <c r="D10781" s="283">
        <v>25.7</v>
      </c>
    </row>
    <row r="10782" spans="1:4">
      <c r="A10782" s="268">
        <v>89449</v>
      </c>
      <c r="B10782" s="261" t="s">
        <v>11083</v>
      </c>
      <c r="C10782" s="268" t="s">
        <v>111</v>
      </c>
      <c r="D10782" s="283">
        <v>17.309999999999999</v>
      </c>
    </row>
    <row r="10783" spans="1:4">
      <c r="A10783" s="268">
        <v>103979</v>
      </c>
      <c r="B10783" s="261" t="s">
        <v>11084</v>
      </c>
      <c r="C10783" s="268" t="s">
        <v>111</v>
      </c>
      <c r="D10783" s="283">
        <v>29.33</v>
      </c>
    </row>
    <row r="10784" spans="1:4">
      <c r="A10784" s="268">
        <v>89450</v>
      </c>
      <c r="B10784" s="261" t="s">
        <v>11085</v>
      </c>
      <c r="C10784" s="268" t="s">
        <v>111</v>
      </c>
      <c r="D10784" s="283">
        <v>27.65</v>
      </c>
    </row>
    <row r="10785" spans="1:4">
      <c r="A10785" s="268">
        <v>89451</v>
      </c>
      <c r="B10785" s="261" t="s">
        <v>11086</v>
      </c>
      <c r="C10785" s="268" t="s">
        <v>111</v>
      </c>
      <c r="D10785" s="283">
        <v>44.96</v>
      </c>
    </row>
    <row r="10786" spans="1:4">
      <c r="A10786" s="268">
        <v>89452</v>
      </c>
      <c r="B10786" s="261" t="s">
        <v>11087</v>
      </c>
      <c r="C10786" s="268" t="s">
        <v>111</v>
      </c>
      <c r="D10786" s="283">
        <v>61.86</v>
      </c>
    </row>
    <row r="10787" spans="1:4">
      <c r="A10787" s="268">
        <v>89394</v>
      </c>
      <c r="B10787" s="261" t="s">
        <v>11088</v>
      </c>
      <c r="C10787" s="268" t="s">
        <v>347</v>
      </c>
      <c r="D10787" s="283">
        <v>18.239999999999998</v>
      </c>
    </row>
    <row r="10788" spans="1:4">
      <c r="A10788" s="268">
        <v>89396</v>
      </c>
      <c r="B10788" s="261" t="s">
        <v>11089</v>
      </c>
      <c r="C10788" s="268" t="s">
        <v>347</v>
      </c>
      <c r="D10788" s="283">
        <v>20</v>
      </c>
    </row>
    <row r="10789" spans="1:4">
      <c r="A10789" s="268">
        <v>90374</v>
      </c>
      <c r="B10789" s="261" t="s">
        <v>11090</v>
      </c>
      <c r="C10789" s="268" t="s">
        <v>347</v>
      </c>
      <c r="D10789" s="283">
        <v>21.69</v>
      </c>
    </row>
    <row r="10790" spans="1:4">
      <c r="A10790" s="268">
        <v>89444</v>
      </c>
      <c r="B10790" s="261" t="s">
        <v>11091</v>
      </c>
      <c r="C10790" s="268" t="s">
        <v>347</v>
      </c>
      <c r="D10790" s="283">
        <v>23.58</v>
      </c>
    </row>
    <row r="10791" spans="1:4">
      <c r="A10791" s="268">
        <v>89399</v>
      </c>
      <c r="B10791" s="261" t="s">
        <v>11092</v>
      </c>
      <c r="C10791" s="268" t="s">
        <v>347</v>
      </c>
      <c r="D10791" s="283">
        <v>24.22</v>
      </c>
    </row>
    <row r="10792" spans="1:4">
      <c r="A10792" s="268">
        <v>89442</v>
      </c>
      <c r="B10792" s="261" t="s">
        <v>11093</v>
      </c>
      <c r="C10792" s="268" t="s">
        <v>347</v>
      </c>
      <c r="D10792" s="283">
        <v>13.75</v>
      </c>
    </row>
    <row r="10793" spans="1:4">
      <c r="A10793" s="268">
        <v>89397</v>
      </c>
      <c r="B10793" s="261" t="s">
        <v>11094</v>
      </c>
      <c r="C10793" s="268" t="s">
        <v>347</v>
      </c>
      <c r="D10793" s="283">
        <v>14.79</v>
      </c>
    </row>
    <row r="10794" spans="1:4">
      <c r="A10794" s="268">
        <v>89622</v>
      </c>
      <c r="B10794" s="261" t="s">
        <v>11095</v>
      </c>
      <c r="C10794" s="268" t="s">
        <v>347</v>
      </c>
      <c r="D10794" s="283">
        <v>13.67</v>
      </c>
    </row>
    <row r="10795" spans="1:4">
      <c r="A10795" s="268">
        <v>89445</v>
      </c>
      <c r="B10795" s="261" t="s">
        <v>11096</v>
      </c>
      <c r="C10795" s="268" t="s">
        <v>347</v>
      </c>
      <c r="D10795" s="283">
        <v>18.559999999999999</v>
      </c>
    </row>
    <row r="10796" spans="1:4">
      <c r="A10796" s="268">
        <v>89400</v>
      </c>
      <c r="B10796" s="261" t="s">
        <v>11097</v>
      </c>
      <c r="C10796" s="268" t="s">
        <v>347</v>
      </c>
      <c r="D10796" s="283">
        <v>19.77</v>
      </c>
    </row>
    <row r="10797" spans="1:4">
      <c r="A10797" s="268">
        <v>89624</v>
      </c>
      <c r="B10797" s="261" t="s">
        <v>11098</v>
      </c>
      <c r="C10797" s="268" t="s">
        <v>347</v>
      </c>
      <c r="D10797" s="283">
        <v>17.34</v>
      </c>
    </row>
    <row r="10798" spans="1:4">
      <c r="A10798" s="268">
        <v>104012</v>
      </c>
      <c r="B10798" s="261" t="s">
        <v>11099</v>
      </c>
      <c r="C10798" s="268" t="s">
        <v>347</v>
      </c>
      <c r="D10798" s="283">
        <v>22.97</v>
      </c>
    </row>
    <row r="10799" spans="1:4">
      <c r="A10799" s="268">
        <v>89627</v>
      </c>
      <c r="B10799" s="261" t="s">
        <v>11100</v>
      </c>
      <c r="C10799" s="268" t="s">
        <v>347</v>
      </c>
      <c r="D10799" s="283">
        <v>19.39</v>
      </c>
    </row>
    <row r="10800" spans="1:4">
      <c r="A10800" s="268">
        <v>104006</v>
      </c>
      <c r="B10800" s="261" t="s">
        <v>11101</v>
      </c>
      <c r="C10800" s="268" t="s">
        <v>347</v>
      </c>
      <c r="D10800" s="283">
        <v>24.56</v>
      </c>
    </row>
    <row r="10801" spans="1:4">
      <c r="A10801" s="268">
        <v>89626</v>
      </c>
      <c r="B10801" s="261" t="s">
        <v>11102</v>
      </c>
      <c r="C10801" s="268" t="s">
        <v>347</v>
      </c>
      <c r="D10801" s="283">
        <v>28.75</v>
      </c>
    </row>
    <row r="10802" spans="1:4">
      <c r="A10802" s="268">
        <v>104005</v>
      </c>
      <c r="B10802" s="261" t="s">
        <v>11103</v>
      </c>
      <c r="C10802" s="268" t="s">
        <v>347</v>
      </c>
      <c r="D10802" s="283">
        <v>35.31</v>
      </c>
    </row>
    <row r="10803" spans="1:4">
      <c r="A10803" s="268">
        <v>89439</v>
      </c>
      <c r="B10803" s="261" t="s">
        <v>11104</v>
      </c>
      <c r="C10803" s="268" t="s">
        <v>347</v>
      </c>
      <c r="D10803" s="283">
        <v>11.64</v>
      </c>
    </row>
    <row r="10804" spans="1:4">
      <c r="A10804" s="268">
        <v>89421</v>
      </c>
      <c r="B10804" s="261" t="s">
        <v>11105</v>
      </c>
      <c r="C10804" s="268" t="s">
        <v>347</v>
      </c>
      <c r="D10804" s="283">
        <v>11.15</v>
      </c>
    </row>
    <row r="10805" spans="1:4">
      <c r="A10805" s="268">
        <v>89375</v>
      </c>
      <c r="B10805" s="261" t="s">
        <v>11106</v>
      </c>
      <c r="C10805" s="268" t="s">
        <v>347</v>
      </c>
      <c r="D10805" s="283">
        <v>11.63</v>
      </c>
    </row>
    <row r="10806" spans="1:4">
      <c r="A10806" s="268">
        <v>89536</v>
      </c>
      <c r="B10806" s="261" t="s">
        <v>11107</v>
      </c>
      <c r="C10806" s="268" t="s">
        <v>347</v>
      </c>
      <c r="D10806" s="283">
        <v>11.14</v>
      </c>
    </row>
    <row r="10807" spans="1:4">
      <c r="A10807" s="268">
        <v>89428</v>
      </c>
      <c r="B10807" s="261" t="s">
        <v>11108</v>
      </c>
      <c r="C10807" s="268" t="s">
        <v>347</v>
      </c>
      <c r="D10807" s="283">
        <v>13.4</v>
      </c>
    </row>
    <row r="10808" spans="1:4">
      <c r="A10808" s="268">
        <v>89382</v>
      </c>
      <c r="B10808" s="261" t="s">
        <v>11109</v>
      </c>
      <c r="C10808" s="268" t="s">
        <v>347</v>
      </c>
      <c r="D10808" s="283">
        <v>13.96</v>
      </c>
    </row>
    <row r="10809" spans="1:4">
      <c r="A10809" s="268">
        <v>89552</v>
      </c>
      <c r="B10809" s="261" t="s">
        <v>11110</v>
      </c>
      <c r="C10809" s="268" t="s">
        <v>347</v>
      </c>
      <c r="D10809" s="283">
        <v>17.32</v>
      </c>
    </row>
    <row r="10810" spans="1:4">
      <c r="A10810" s="268">
        <v>89435</v>
      </c>
      <c r="B10810" s="261" t="s">
        <v>11111</v>
      </c>
      <c r="C10810" s="268" t="s">
        <v>347</v>
      </c>
      <c r="D10810" s="283">
        <v>19.95</v>
      </c>
    </row>
    <row r="10811" spans="1:4">
      <c r="A10811" s="268">
        <v>89390</v>
      </c>
      <c r="B10811" s="261" t="s">
        <v>11112</v>
      </c>
      <c r="C10811" s="268" t="s">
        <v>347</v>
      </c>
      <c r="D10811" s="283">
        <v>20.6</v>
      </c>
    </row>
    <row r="10812" spans="1:4">
      <c r="A10812" s="268">
        <v>89568</v>
      </c>
      <c r="B10812" s="261" t="s">
        <v>11113</v>
      </c>
      <c r="C10812" s="268" t="s">
        <v>347</v>
      </c>
      <c r="D10812" s="283">
        <v>30.24</v>
      </c>
    </row>
    <row r="10813" spans="1:4">
      <c r="A10813" s="268">
        <v>103990</v>
      </c>
      <c r="B10813" s="261" t="s">
        <v>11114</v>
      </c>
      <c r="C10813" s="268" t="s">
        <v>347</v>
      </c>
      <c r="D10813" s="283">
        <v>33.299999999999997</v>
      </c>
    </row>
    <row r="10814" spans="1:4">
      <c r="A10814" s="268">
        <v>89594</v>
      </c>
      <c r="B10814" s="261" t="s">
        <v>11115</v>
      </c>
      <c r="C10814" s="268" t="s">
        <v>347</v>
      </c>
      <c r="D10814" s="283">
        <v>33.619999999999997</v>
      </c>
    </row>
    <row r="10815" spans="1:4">
      <c r="A10815" s="268">
        <v>103997</v>
      </c>
      <c r="B10815" s="261" t="s">
        <v>11116</v>
      </c>
      <c r="C10815" s="268" t="s">
        <v>347</v>
      </c>
      <c r="D10815" s="283">
        <v>37.19</v>
      </c>
    </row>
    <row r="10816" spans="1:4">
      <c r="A10816" s="268">
        <v>89609</v>
      </c>
      <c r="B10816" s="261" t="s">
        <v>11117</v>
      </c>
      <c r="C10816" s="268" t="s">
        <v>347</v>
      </c>
      <c r="D10816" s="283">
        <v>77.84</v>
      </c>
    </row>
    <row r="10817" spans="1:4">
      <c r="A10817" s="268">
        <v>89612</v>
      </c>
      <c r="B10817" s="261" t="s">
        <v>11118</v>
      </c>
      <c r="C10817" s="268" t="s">
        <v>347</v>
      </c>
      <c r="D10817" s="283">
        <v>152.4</v>
      </c>
    </row>
    <row r="10818" spans="1:4">
      <c r="A10818" s="268">
        <v>89615</v>
      </c>
      <c r="B10818" s="261" t="s">
        <v>11119</v>
      </c>
      <c r="C10818" s="268" t="s">
        <v>347</v>
      </c>
      <c r="D10818" s="283">
        <v>179.99</v>
      </c>
    </row>
    <row r="10819" spans="1:4">
      <c r="A10819" s="268">
        <v>89747</v>
      </c>
      <c r="B10819" s="261" t="s">
        <v>11120</v>
      </c>
      <c r="C10819" s="268" t="s">
        <v>347</v>
      </c>
      <c r="D10819" s="283">
        <v>32.9</v>
      </c>
    </row>
    <row r="10820" spans="1:4">
      <c r="A10820" s="268">
        <v>89656</v>
      </c>
      <c r="B10820" s="261" t="s">
        <v>11121</v>
      </c>
      <c r="C10820" s="268" t="s">
        <v>347</v>
      </c>
      <c r="D10820" s="283">
        <v>24.95</v>
      </c>
    </row>
    <row r="10821" spans="1:4">
      <c r="A10821" s="268">
        <v>89663</v>
      </c>
      <c r="B10821" s="261" t="s">
        <v>11122</v>
      </c>
      <c r="C10821" s="268" t="s">
        <v>347</v>
      </c>
      <c r="D10821" s="283">
        <v>33.409999999999997</v>
      </c>
    </row>
    <row r="10822" spans="1:4">
      <c r="A10822" s="268">
        <v>89759</v>
      </c>
      <c r="B10822" s="261" t="s">
        <v>11123</v>
      </c>
      <c r="C10822" s="268" t="s">
        <v>347</v>
      </c>
      <c r="D10822" s="283">
        <v>12.41</v>
      </c>
    </row>
    <row r="10823" spans="1:4">
      <c r="A10823" s="268">
        <v>89832</v>
      </c>
      <c r="B10823" s="261" t="s">
        <v>11124</v>
      </c>
      <c r="C10823" s="268" t="s">
        <v>347</v>
      </c>
      <c r="D10823" s="283">
        <v>46.02</v>
      </c>
    </row>
    <row r="10824" spans="1:4">
      <c r="A10824" s="268">
        <v>89666</v>
      </c>
      <c r="B10824" s="261" t="s">
        <v>11125</v>
      </c>
      <c r="C10824" s="268" t="s">
        <v>347</v>
      </c>
      <c r="D10824" s="283">
        <v>7.83</v>
      </c>
    </row>
    <row r="10825" spans="1:4">
      <c r="A10825" s="268">
        <v>89678</v>
      </c>
      <c r="B10825" s="261" t="s">
        <v>11126</v>
      </c>
      <c r="C10825" s="268" t="s">
        <v>347</v>
      </c>
      <c r="D10825" s="283">
        <v>12.97</v>
      </c>
    </row>
    <row r="10826" spans="1:4">
      <c r="A10826" s="268">
        <v>89764</v>
      </c>
      <c r="B10826" s="261" t="s">
        <v>11127</v>
      </c>
      <c r="C10826" s="268" t="s">
        <v>347</v>
      </c>
      <c r="D10826" s="283">
        <v>41.19</v>
      </c>
    </row>
    <row r="10827" spans="1:4">
      <c r="A10827" s="268">
        <v>89689</v>
      </c>
      <c r="B10827" s="261" t="s">
        <v>11128</v>
      </c>
      <c r="C10827" s="268" t="s">
        <v>347</v>
      </c>
      <c r="D10827" s="283">
        <v>41.84</v>
      </c>
    </row>
    <row r="10828" spans="1:4">
      <c r="A10828" s="268">
        <v>89655</v>
      </c>
      <c r="B10828" s="261" t="s">
        <v>11129</v>
      </c>
      <c r="C10828" s="268" t="s">
        <v>347</v>
      </c>
      <c r="D10828" s="283">
        <v>26.81</v>
      </c>
    </row>
    <row r="10829" spans="1:4">
      <c r="A10829" s="268">
        <v>89662</v>
      </c>
      <c r="B10829" s="261" t="s">
        <v>11130</v>
      </c>
      <c r="C10829" s="268" t="s">
        <v>347</v>
      </c>
      <c r="D10829" s="283">
        <v>34.75</v>
      </c>
    </row>
    <row r="10830" spans="1:4">
      <c r="A10830" s="268">
        <v>89758</v>
      </c>
      <c r="B10830" s="261" t="s">
        <v>11131</v>
      </c>
      <c r="C10830" s="268" t="s">
        <v>347</v>
      </c>
      <c r="D10830" s="283">
        <v>41.01</v>
      </c>
    </row>
    <row r="10831" spans="1:4">
      <c r="A10831" s="268">
        <v>89676</v>
      </c>
      <c r="B10831" s="261" t="s">
        <v>11132</v>
      </c>
      <c r="C10831" s="268" t="s">
        <v>347</v>
      </c>
      <c r="D10831" s="283">
        <v>41.12</v>
      </c>
    </row>
    <row r="10832" spans="1:4">
      <c r="A10832" s="268">
        <v>89818</v>
      </c>
      <c r="B10832" s="261" t="s">
        <v>11133</v>
      </c>
      <c r="C10832" s="268" t="s">
        <v>347</v>
      </c>
      <c r="D10832" s="283">
        <v>59.7</v>
      </c>
    </row>
    <row r="10833" spans="1:4">
      <c r="A10833" s="268">
        <v>89763</v>
      </c>
      <c r="B10833" s="261" t="s">
        <v>11134</v>
      </c>
      <c r="C10833" s="268" t="s">
        <v>347</v>
      </c>
      <c r="D10833" s="283">
        <v>62.36</v>
      </c>
    </row>
    <row r="10834" spans="1:4">
      <c r="A10834" s="268">
        <v>89686</v>
      </c>
      <c r="B10834" s="261" t="s">
        <v>11135</v>
      </c>
      <c r="C10834" s="268" t="s">
        <v>347</v>
      </c>
      <c r="D10834" s="283">
        <v>63.04</v>
      </c>
    </row>
    <row r="10835" spans="1:4">
      <c r="A10835" s="268">
        <v>104029</v>
      </c>
      <c r="B10835" s="261" t="s">
        <v>11136</v>
      </c>
      <c r="C10835" s="268" t="s">
        <v>347</v>
      </c>
      <c r="D10835" s="283">
        <v>75.150000000000006</v>
      </c>
    </row>
    <row r="10836" spans="1:4">
      <c r="A10836" s="268">
        <v>89831</v>
      </c>
      <c r="B10836" s="261" t="s">
        <v>11137</v>
      </c>
      <c r="C10836" s="268" t="s">
        <v>347</v>
      </c>
      <c r="D10836" s="283">
        <v>72.25</v>
      </c>
    </row>
    <row r="10837" spans="1:4">
      <c r="A10837" s="268">
        <v>89668</v>
      </c>
      <c r="B10837" s="261" t="s">
        <v>11138</v>
      </c>
      <c r="C10837" s="268" t="s">
        <v>347</v>
      </c>
      <c r="D10837" s="283">
        <v>32.6</v>
      </c>
    </row>
    <row r="10838" spans="1:4">
      <c r="A10838" s="268">
        <v>89639</v>
      </c>
      <c r="B10838" s="261" t="s">
        <v>11139</v>
      </c>
      <c r="C10838" s="268" t="s">
        <v>347</v>
      </c>
      <c r="D10838" s="283">
        <v>13.21</v>
      </c>
    </row>
    <row r="10839" spans="1:4">
      <c r="A10839" s="268">
        <v>89721</v>
      </c>
      <c r="B10839" s="261" t="s">
        <v>11140</v>
      </c>
      <c r="C10839" s="268" t="s">
        <v>347</v>
      </c>
      <c r="D10839" s="283">
        <v>17.260000000000002</v>
      </c>
    </row>
    <row r="10840" spans="1:4">
      <c r="A10840" s="268">
        <v>89643</v>
      </c>
      <c r="B10840" s="261" t="s">
        <v>11141</v>
      </c>
      <c r="C10840" s="268" t="s">
        <v>347</v>
      </c>
      <c r="D10840" s="283">
        <v>18.02</v>
      </c>
    </row>
    <row r="10841" spans="1:4">
      <c r="A10841" s="268">
        <v>89727</v>
      </c>
      <c r="B10841" s="261" t="s">
        <v>11142</v>
      </c>
      <c r="C10841" s="268" t="s">
        <v>347</v>
      </c>
      <c r="D10841" s="283">
        <v>26.52</v>
      </c>
    </row>
    <row r="10842" spans="1:4">
      <c r="A10842" s="268">
        <v>89648</v>
      </c>
      <c r="B10842" s="261" t="s">
        <v>11143</v>
      </c>
      <c r="C10842" s="268" t="s">
        <v>347</v>
      </c>
      <c r="D10842" s="283">
        <v>27.41</v>
      </c>
    </row>
    <row r="10843" spans="1:4">
      <c r="A10843" s="268">
        <v>89749</v>
      </c>
      <c r="B10843" s="261" t="s">
        <v>11144</v>
      </c>
      <c r="C10843" s="268" t="s">
        <v>347</v>
      </c>
      <c r="D10843" s="283">
        <v>18.309999999999999</v>
      </c>
    </row>
    <row r="10844" spans="1:4">
      <c r="A10844" s="268">
        <v>89657</v>
      </c>
      <c r="B10844" s="261" t="s">
        <v>11145</v>
      </c>
      <c r="C10844" s="268" t="s">
        <v>347</v>
      </c>
      <c r="D10844" s="283">
        <v>15.29</v>
      </c>
    </row>
    <row r="10845" spans="1:4">
      <c r="A10845" s="268">
        <v>89664</v>
      </c>
      <c r="B10845" s="261" t="s">
        <v>11146</v>
      </c>
      <c r="C10845" s="268" t="s">
        <v>347</v>
      </c>
      <c r="D10845" s="283">
        <v>18.82</v>
      </c>
    </row>
    <row r="10846" spans="1:4">
      <c r="A10846" s="268">
        <v>89638</v>
      </c>
      <c r="B10846" s="261" t="s">
        <v>11147</v>
      </c>
      <c r="C10846" s="268" t="s">
        <v>347</v>
      </c>
      <c r="D10846" s="283">
        <v>12.47</v>
      </c>
    </row>
    <row r="10847" spans="1:4">
      <c r="A10847" s="268">
        <v>89720</v>
      </c>
      <c r="B10847" s="261" t="s">
        <v>11148</v>
      </c>
      <c r="C10847" s="268" t="s">
        <v>347</v>
      </c>
      <c r="D10847" s="283">
        <v>15.82</v>
      </c>
    </row>
    <row r="10848" spans="1:4">
      <c r="A10848" s="268">
        <v>89642</v>
      </c>
      <c r="B10848" s="261" t="s">
        <v>11149</v>
      </c>
      <c r="C10848" s="268" t="s">
        <v>347</v>
      </c>
      <c r="D10848" s="283">
        <v>16.579999999999998</v>
      </c>
    </row>
    <row r="10849" spans="1:4">
      <c r="A10849" s="268">
        <v>89725</v>
      </c>
      <c r="B10849" s="261" t="s">
        <v>11150</v>
      </c>
      <c r="C10849" s="268" t="s">
        <v>347</v>
      </c>
      <c r="D10849" s="283">
        <v>20.85</v>
      </c>
    </row>
    <row r="10850" spans="1:4">
      <c r="A10850" s="268">
        <v>89647</v>
      </c>
      <c r="B10850" s="261" t="s">
        <v>11151</v>
      </c>
      <c r="C10850" s="268" t="s">
        <v>347</v>
      </c>
      <c r="D10850" s="283">
        <v>21.74</v>
      </c>
    </row>
    <row r="10851" spans="1:4">
      <c r="A10851" s="268">
        <v>89780</v>
      </c>
      <c r="B10851" s="261" t="s">
        <v>11152</v>
      </c>
      <c r="C10851" s="268" t="s">
        <v>347</v>
      </c>
      <c r="D10851" s="283">
        <v>26.32</v>
      </c>
    </row>
    <row r="10852" spans="1:4">
      <c r="A10852" s="268">
        <v>89734</v>
      </c>
      <c r="B10852" s="261" t="s">
        <v>11153</v>
      </c>
      <c r="C10852" s="268" t="s">
        <v>347</v>
      </c>
      <c r="D10852" s="283">
        <v>30.44</v>
      </c>
    </row>
    <row r="10853" spans="1:4">
      <c r="A10853" s="268">
        <v>89650</v>
      </c>
      <c r="B10853" s="261" t="s">
        <v>11154</v>
      </c>
      <c r="C10853" s="268" t="s">
        <v>347</v>
      </c>
      <c r="D10853" s="283">
        <v>31.48</v>
      </c>
    </row>
    <row r="10854" spans="1:4">
      <c r="A10854" s="268">
        <v>89787</v>
      </c>
      <c r="B10854" s="261" t="s">
        <v>11155</v>
      </c>
      <c r="C10854" s="268" t="s">
        <v>347</v>
      </c>
      <c r="D10854" s="283">
        <v>39.68</v>
      </c>
    </row>
    <row r="10855" spans="1:4">
      <c r="A10855" s="268">
        <v>104024</v>
      </c>
      <c r="B10855" s="261" t="s">
        <v>11156</v>
      </c>
      <c r="C10855" s="268" t="s">
        <v>347</v>
      </c>
      <c r="D10855" s="283">
        <v>44.31</v>
      </c>
    </row>
    <row r="10856" spans="1:4">
      <c r="A10856" s="268">
        <v>89789</v>
      </c>
      <c r="B10856" s="261" t="s">
        <v>11157</v>
      </c>
      <c r="C10856" s="268" t="s">
        <v>347</v>
      </c>
      <c r="D10856" s="283">
        <v>74.680000000000007</v>
      </c>
    </row>
    <row r="10857" spans="1:4">
      <c r="A10857" s="268">
        <v>89791</v>
      </c>
      <c r="B10857" s="261" t="s">
        <v>11158</v>
      </c>
      <c r="C10857" s="268" t="s">
        <v>347</v>
      </c>
      <c r="D10857" s="283">
        <v>171.31</v>
      </c>
    </row>
    <row r="10858" spans="1:4">
      <c r="A10858" s="268">
        <v>89793</v>
      </c>
      <c r="B10858" s="261" t="s">
        <v>11159</v>
      </c>
      <c r="C10858" s="268" t="s">
        <v>347</v>
      </c>
      <c r="D10858" s="283">
        <v>247.4</v>
      </c>
    </row>
    <row r="10859" spans="1:4">
      <c r="A10859" s="268">
        <v>89637</v>
      </c>
      <c r="B10859" s="261" t="s">
        <v>11160</v>
      </c>
      <c r="C10859" s="268" t="s">
        <v>347</v>
      </c>
      <c r="D10859" s="283">
        <v>11.44</v>
      </c>
    </row>
    <row r="10860" spans="1:4">
      <c r="A10860" s="268">
        <v>89719</v>
      </c>
      <c r="B10860" s="261" t="s">
        <v>11161</v>
      </c>
      <c r="C10860" s="268" t="s">
        <v>347</v>
      </c>
      <c r="D10860" s="283">
        <v>14</v>
      </c>
    </row>
    <row r="10861" spans="1:4">
      <c r="A10861" s="268">
        <v>89641</v>
      </c>
      <c r="B10861" s="261" t="s">
        <v>11162</v>
      </c>
      <c r="C10861" s="268" t="s">
        <v>347</v>
      </c>
      <c r="D10861" s="283">
        <v>14.76</v>
      </c>
    </row>
    <row r="10862" spans="1:4">
      <c r="A10862" s="268">
        <v>89723</v>
      </c>
      <c r="B10862" s="261" t="s">
        <v>11163</v>
      </c>
      <c r="C10862" s="268" t="s">
        <v>347</v>
      </c>
      <c r="D10862" s="283">
        <v>21.6</v>
      </c>
    </row>
    <row r="10863" spans="1:4">
      <c r="A10863" s="268">
        <v>89646</v>
      </c>
      <c r="B10863" s="261" t="s">
        <v>11164</v>
      </c>
      <c r="C10863" s="268" t="s">
        <v>347</v>
      </c>
      <c r="D10863" s="283">
        <v>22.49</v>
      </c>
    </row>
    <row r="10864" spans="1:4">
      <c r="A10864" s="268">
        <v>89777</v>
      </c>
      <c r="B10864" s="261" t="s">
        <v>11165</v>
      </c>
      <c r="C10864" s="268" t="s">
        <v>347</v>
      </c>
      <c r="D10864" s="283">
        <v>28.18</v>
      </c>
    </row>
    <row r="10865" spans="1:4">
      <c r="A10865" s="268">
        <v>89729</v>
      </c>
      <c r="B10865" s="261" t="s">
        <v>11166</v>
      </c>
      <c r="C10865" s="268" t="s">
        <v>347</v>
      </c>
      <c r="D10865" s="283">
        <v>32.299999999999997</v>
      </c>
    </row>
    <row r="10866" spans="1:4">
      <c r="A10866" s="268">
        <v>89649</v>
      </c>
      <c r="B10866" s="261" t="s">
        <v>11167</v>
      </c>
      <c r="C10866" s="268" t="s">
        <v>347</v>
      </c>
      <c r="D10866" s="283">
        <v>33.340000000000003</v>
      </c>
    </row>
    <row r="10867" spans="1:4">
      <c r="A10867" s="268">
        <v>89781</v>
      </c>
      <c r="B10867" s="261" t="s">
        <v>11168</v>
      </c>
      <c r="C10867" s="268" t="s">
        <v>347</v>
      </c>
      <c r="D10867" s="283">
        <v>40.14</v>
      </c>
    </row>
    <row r="10868" spans="1:4">
      <c r="A10868" s="268">
        <v>104023</v>
      </c>
      <c r="B10868" s="261" t="s">
        <v>11169</v>
      </c>
      <c r="C10868" s="268" t="s">
        <v>347</v>
      </c>
      <c r="D10868" s="283">
        <v>44.77</v>
      </c>
    </row>
    <row r="10869" spans="1:4">
      <c r="A10869" s="268">
        <v>89788</v>
      </c>
      <c r="B10869" s="261" t="s">
        <v>11170</v>
      </c>
      <c r="C10869" s="268" t="s">
        <v>347</v>
      </c>
      <c r="D10869" s="283">
        <v>88.25</v>
      </c>
    </row>
    <row r="10870" spans="1:4">
      <c r="A10870" s="268">
        <v>89790</v>
      </c>
      <c r="B10870" s="261" t="s">
        <v>11171</v>
      </c>
      <c r="C10870" s="268" t="s">
        <v>347</v>
      </c>
      <c r="D10870" s="283">
        <v>177.45</v>
      </c>
    </row>
    <row r="10871" spans="1:4">
      <c r="A10871" s="268">
        <v>89792</v>
      </c>
      <c r="B10871" s="261" t="s">
        <v>11172</v>
      </c>
      <c r="C10871" s="268" t="s">
        <v>347</v>
      </c>
      <c r="D10871" s="283">
        <v>209.21</v>
      </c>
    </row>
    <row r="10872" spans="1:4">
      <c r="A10872" s="268">
        <v>89640</v>
      </c>
      <c r="B10872" s="261" t="s">
        <v>11173</v>
      </c>
      <c r="C10872" s="268" t="s">
        <v>347</v>
      </c>
      <c r="D10872" s="283">
        <v>21.07</v>
      </c>
    </row>
    <row r="10873" spans="1:4">
      <c r="A10873" s="268">
        <v>89644</v>
      </c>
      <c r="B10873" s="261" t="s">
        <v>11174</v>
      </c>
      <c r="C10873" s="268" t="s">
        <v>347</v>
      </c>
      <c r="D10873" s="283">
        <v>25.73</v>
      </c>
    </row>
    <row r="10874" spans="1:4">
      <c r="A10874" s="268">
        <v>89645</v>
      </c>
      <c r="B10874" s="261" t="s">
        <v>11175</v>
      </c>
      <c r="C10874" s="268" t="s">
        <v>347</v>
      </c>
      <c r="D10874" s="283">
        <v>36.130000000000003</v>
      </c>
    </row>
    <row r="10875" spans="1:4">
      <c r="A10875" s="268">
        <v>89652</v>
      </c>
      <c r="B10875" s="261" t="s">
        <v>11176</v>
      </c>
      <c r="C10875" s="268" t="s">
        <v>347</v>
      </c>
      <c r="D10875" s="283">
        <v>13.44</v>
      </c>
    </row>
    <row r="10876" spans="1:4">
      <c r="A10876" s="268">
        <v>89738</v>
      </c>
      <c r="B10876" s="261" t="s">
        <v>11177</v>
      </c>
      <c r="C10876" s="268" t="s">
        <v>347</v>
      </c>
      <c r="D10876" s="283">
        <v>18.39</v>
      </c>
    </row>
    <row r="10877" spans="1:4">
      <c r="A10877" s="268">
        <v>89659</v>
      </c>
      <c r="B10877" s="261" t="s">
        <v>11178</v>
      </c>
      <c r="C10877" s="268" t="s">
        <v>347</v>
      </c>
      <c r="D10877" s="283">
        <v>18.899999999999999</v>
      </c>
    </row>
    <row r="10878" spans="1:4">
      <c r="A10878" s="268">
        <v>89756</v>
      </c>
      <c r="B10878" s="261" t="s">
        <v>11179</v>
      </c>
      <c r="C10878" s="268" t="s">
        <v>347</v>
      </c>
      <c r="D10878" s="283">
        <v>25.53</v>
      </c>
    </row>
    <row r="10879" spans="1:4">
      <c r="A10879" s="268">
        <v>89672</v>
      </c>
      <c r="B10879" s="261" t="s">
        <v>11180</v>
      </c>
      <c r="C10879" s="268" t="s">
        <v>347</v>
      </c>
      <c r="D10879" s="283">
        <v>26.12</v>
      </c>
    </row>
    <row r="10880" spans="1:4">
      <c r="A10880" s="268">
        <v>89815</v>
      </c>
      <c r="B10880" s="261" t="s">
        <v>11181</v>
      </c>
      <c r="C10880" s="268" t="s">
        <v>347</v>
      </c>
      <c r="D10880" s="283">
        <v>31.45</v>
      </c>
    </row>
    <row r="10881" spans="1:4">
      <c r="A10881" s="268">
        <v>89761</v>
      </c>
      <c r="B10881" s="261" t="s">
        <v>11182</v>
      </c>
      <c r="C10881" s="268" t="s">
        <v>347</v>
      </c>
      <c r="D10881" s="283">
        <v>34.17</v>
      </c>
    </row>
    <row r="10882" spans="1:4">
      <c r="A10882" s="268">
        <v>89682</v>
      </c>
      <c r="B10882" s="261" t="s">
        <v>11183</v>
      </c>
      <c r="C10882" s="268" t="s">
        <v>347</v>
      </c>
      <c r="D10882" s="283">
        <v>34.869999999999997</v>
      </c>
    </row>
    <row r="10883" spans="1:4">
      <c r="A10883" s="268">
        <v>89824</v>
      </c>
      <c r="B10883" s="261" t="s">
        <v>11184</v>
      </c>
      <c r="C10883" s="268" t="s">
        <v>347</v>
      </c>
      <c r="D10883" s="283">
        <v>42.9</v>
      </c>
    </row>
    <row r="10884" spans="1:4">
      <c r="A10884" s="268">
        <v>104026</v>
      </c>
      <c r="B10884" s="261" t="s">
        <v>11185</v>
      </c>
      <c r="C10884" s="268" t="s">
        <v>347</v>
      </c>
      <c r="D10884" s="283">
        <v>45.98</v>
      </c>
    </row>
    <row r="10885" spans="1:4">
      <c r="A10885" s="268">
        <v>89740</v>
      </c>
      <c r="B10885" s="261" t="s">
        <v>11186</v>
      </c>
      <c r="C10885" s="268" t="s">
        <v>347</v>
      </c>
      <c r="D10885" s="283">
        <v>9.83</v>
      </c>
    </row>
    <row r="10886" spans="1:4">
      <c r="A10886" s="268">
        <v>89836</v>
      </c>
      <c r="B10886" s="261" t="s">
        <v>11187</v>
      </c>
      <c r="C10886" s="268" t="s">
        <v>347</v>
      </c>
      <c r="D10886" s="283">
        <v>224.74</v>
      </c>
    </row>
    <row r="10887" spans="1:4">
      <c r="A10887" s="268">
        <v>89653</v>
      </c>
      <c r="B10887" s="261" t="s">
        <v>11188</v>
      </c>
      <c r="C10887" s="268" t="s">
        <v>347</v>
      </c>
      <c r="D10887" s="283">
        <v>19.29</v>
      </c>
    </row>
    <row r="10888" spans="1:4">
      <c r="A10888" s="268">
        <v>89660</v>
      </c>
      <c r="B10888" s="261" t="s">
        <v>11189</v>
      </c>
      <c r="C10888" s="268" t="s">
        <v>347</v>
      </c>
      <c r="D10888" s="283">
        <v>10.35</v>
      </c>
    </row>
    <row r="10889" spans="1:4">
      <c r="A10889" s="268">
        <v>104028</v>
      </c>
      <c r="B10889" s="261" t="s">
        <v>11190</v>
      </c>
      <c r="C10889" s="268" t="s">
        <v>347</v>
      </c>
      <c r="D10889" s="283">
        <v>145.66999999999999</v>
      </c>
    </row>
    <row r="10890" spans="1:4">
      <c r="A10890" s="268">
        <v>89826</v>
      </c>
      <c r="B10890" s="261" t="s">
        <v>11191</v>
      </c>
      <c r="C10890" s="268" t="s">
        <v>347</v>
      </c>
      <c r="D10890" s="283">
        <v>142.77000000000001</v>
      </c>
    </row>
    <row r="10891" spans="1:4">
      <c r="A10891" s="268">
        <v>89651</v>
      </c>
      <c r="B10891" s="261" t="s">
        <v>11192</v>
      </c>
      <c r="C10891" s="268" t="s">
        <v>347</v>
      </c>
      <c r="D10891" s="283">
        <v>7.66</v>
      </c>
    </row>
    <row r="10892" spans="1:4">
      <c r="A10892" s="268">
        <v>89736</v>
      </c>
      <c r="B10892" s="261" t="s">
        <v>11193</v>
      </c>
      <c r="C10892" s="268" t="s">
        <v>347</v>
      </c>
      <c r="D10892" s="283">
        <v>9.67</v>
      </c>
    </row>
    <row r="10893" spans="1:4">
      <c r="A10893" s="268">
        <v>89658</v>
      </c>
      <c r="B10893" s="261" t="s">
        <v>11194</v>
      </c>
      <c r="C10893" s="268" t="s">
        <v>347</v>
      </c>
      <c r="D10893" s="283">
        <v>10.18</v>
      </c>
    </row>
    <row r="10894" spans="1:4">
      <c r="A10894" s="268">
        <v>89755</v>
      </c>
      <c r="B10894" s="261" t="s">
        <v>11195</v>
      </c>
      <c r="C10894" s="268" t="s">
        <v>347</v>
      </c>
      <c r="D10894" s="283">
        <v>14.69</v>
      </c>
    </row>
    <row r="10895" spans="1:4">
      <c r="A10895" s="268">
        <v>89670</v>
      </c>
      <c r="B10895" s="261" t="s">
        <v>11196</v>
      </c>
      <c r="C10895" s="268" t="s">
        <v>347</v>
      </c>
      <c r="D10895" s="283">
        <v>15.28</v>
      </c>
    </row>
    <row r="10896" spans="1:4">
      <c r="A10896" s="268">
        <v>89794</v>
      </c>
      <c r="B10896" s="261" t="s">
        <v>11197</v>
      </c>
      <c r="C10896" s="268" t="s">
        <v>347</v>
      </c>
      <c r="D10896" s="283">
        <v>21.22</v>
      </c>
    </row>
    <row r="10897" spans="1:4">
      <c r="A10897" s="268">
        <v>89760</v>
      </c>
      <c r="B10897" s="261" t="s">
        <v>11198</v>
      </c>
      <c r="C10897" s="268" t="s">
        <v>347</v>
      </c>
      <c r="D10897" s="283">
        <v>23.94</v>
      </c>
    </row>
    <row r="10898" spans="1:4">
      <c r="A10898" s="268">
        <v>89680</v>
      </c>
      <c r="B10898" s="261" t="s">
        <v>11199</v>
      </c>
      <c r="C10898" s="268" t="s">
        <v>347</v>
      </c>
      <c r="D10898" s="283">
        <v>24.64</v>
      </c>
    </row>
    <row r="10899" spans="1:4">
      <c r="A10899" s="268">
        <v>89822</v>
      </c>
      <c r="B10899" s="261" t="s">
        <v>11200</v>
      </c>
      <c r="C10899" s="268" t="s">
        <v>347</v>
      </c>
      <c r="D10899" s="283">
        <v>27.86</v>
      </c>
    </row>
    <row r="10900" spans="1:4">
      <c r="A10900" s="268">
        <v>104025</v>
      </c>
      <c r="B10900" s="261" t="s">
        <v>11201</v>
      </c>
      <c r="C10900" s="268" t="s">
        <v>347</v>
      </c>
      <c r="D10900" s="283">
        <v>30.94</v>
      </c>
    </row>
    <row r="10901" spans="1:4">
      <c r="A10901" s="268">
        <v>89835</v>
      </c>
      <c r="B10901" s="261" t="s">
        <v>11202</v>
      </c>
      <c r="C10901" s="268" t="s">
        <v>347</v>
      </c>
      <c r="D10901" s="283">
        <v>48.53</v>
      </c>
    </row>
    <row r="10902" spans="1:4">
      <c r="A10902" s="268">
        <v>89838</v>
      </c>
      <c r="B10902" s="261" t="s">
        <v>11203</v>
      </c>
      <c r="C10902" s="268" t="s">
        <v>347</v>
      </c>
      <c r="D10902" s="283">
        <v>171.92</v>
      </c>
    </row>
    <row r="10903" spans="1:4">
      <c r="A10903" s="268">
        <v>89840</v>
      </c>
      <c r="B10903" s="261" t="s">
        <v>11204</v>
      </c>
      <c r="C10903" s="268" t="s">
        <v>347</v>
      </c>
      <c r="D10903" s="283">
        <v>202.03</v>
      </c>
    </row>
    <row r="10904" spans="1:4">
      <c r="A10904" s="268">
        <v>104015</v>
      </c>
      <c r="B10904" s="261" t="s">
        <v>11205</v>
      </c>
      <c r="C10904" s="268" t="s">
        <v>347</v>
      </c>
      <c r="D10904" s="283">
        <v>17.7</v>
      </c>
    </row>
    <row r="10905" spans="1:4">
      <c r="A10905" s="268">
        <v>104018</v>
      </c>
      <c r="B10905" s="261" t="s">
        <v>11206</v>
      </c>
      <c r="C10905" s="268" t="s">
        <v>347</v>
      </c>
      <c r="D10905" s="283">
        <v>22.75</v>
      </c>
    </row>
    <row r="10906" spans="1:4">
      <c r="A10906" s="268">
        <v>104016</v>
      </c>
      <c r="B10906" s="261" t="s">
        <v>11207</v>
      </c>
      <c r="C10906" s="268" t="s">
        <v>347</v>
      </c>
      <c r="D10906" s="283">
        <v>23.84</v>
      </c>
    </row>
    <row r="10907" spans="1:4">
      <c r="A10907" s="268">
        <v>104019</v>
      </c>
      <c r="B10907" s="261" t="s">
        <v>11208</v>
      </c>
      <c r="C10907" s="268" t="s">
        <v>347</v>
      </c>
      <c r="D10907" s="283">
        <v>48.42</v>
      </c>
    </row>
    <row r="10908" spans="1:4">
      <c r="A10908" s="268">
        <v>104017</v>
      </c>
      <c r="B10908" s="261" t="s">
        <v>11209</v>
      </c>
      <c r="C10908" s="268" t="s">
        <v>347</v>
      </c>
      <c r="D10908" s="283">
        <v>49.71</v>
      </c>
    </row>
    <row r="10909" spans="1:4">
      <c r="A10909" s="268">
        <v>104020</v>
      </c>
      <c r="B10909" s="261" t="s">
        <v>11210</v>
      </c>
      <c r="C10909" s="268" t="s">
        <v>347</v>
      </c>
      <c r="D10909" s="283">
        <v>61.73</v>
      </c>
    </row>
    <row r="10910" spans="1:4">
      <c r="A10910" s="268">
        <v>104030</v>
      </c>
      <c r="B10910" s="261" t="s">
        <v>11211</v>
      </c>
      <c r="C10910" s="268" t="s">
        <v>347</v>
      </c>
      <c r="D10910" s="283">
        <v>67.540000000000006</v>
      </c>
    </row>
    <row r="10911" spans="1:4">
      <c r="A10911" s="268">
        <v>89694</v>
      </c>
      <c r="B10911" s="261" t="s">
        <v>11212</v>
      </c>
      <c r="C10911" s="268" t="s">
        <v>347</v>
      </c>
      <c r="D10911" s="283">
        <v>22.09</v>
      </c>
    </row>
    <row r="10912" spans="1:4">
      <c r="A10912" s="268">
        <v>89700</v>
      </c>
      <c r="B10912" s="261" t="s">
        <v>11213</v>
      </c>
      <c r="C10912" s="268" t="s">
        <v>347</v>
      </c>
      <c r="D10912" s="283">
        <v>25.24</v>
      </c>
    </row>
    <row r="10913" spans="1:4">
      <c r="A10913" s="268">
        <v>89703</v>
      </c>
      <c r="B10913" s="261" t="s">
        <v>11214</v>
      </c>
      <c r="C10913" s="268" t="s">
        <v>347</v>
      </c>
      <c r="D10913" s="283">
        <v>53.23</v>
      </c>
    </row>
    <row r="10914" spans="1:4">
      <c r="A10914" s="268">
        <v>89691</v>
      </c>
      <c r="B10914" s="261" t="s">
        <v>11215</v>
      </c>
      <c r="C10914" s="268" t="s">
        <v>347</v>
      </c>
      <c r="D10914" s="283">
        <v>14.68</v>
      </c>
    </row>
    <row r="10915" spans="1:4">
      <c r="A10915" s="268">
        <v>89765</v>
      </c>
      <c r="B10915" s="261" t="s">
        <v>11216</v>
      </c>
      <c r="C10915" s="268" t="s">
        <v>347</v>
      </c>
      <c r="D10915" s="283">
        <v>18.11</v>
      </c>
    </row>
    <row r="10916" spans="1:4">
      <c r="A10916" s="268">
        <v>89697</v>
      </c>
      <c r="B10916" s="261" t="s">
        <v>11217</v>
      </c>
      <c r="C10916" s="268" t="s">
        <v>347</v>
      </c>
      <c r="D10916" s="283">
        <v>19.12</v>
      </c>
    </row>
    <row r="10917" spans="1:4">
      <c r="A10917" s="268">
        <v>89844</v>
      </c>
      <c r="B10917" s="261" t="s">
        <v>11218</v>
      </c>
      <c r="C10917" s="268" t="s">
        <v>347</v>
      </c>
      <c r="D10917" s="283">
        <v>70.12</v>
      </c>
    </row>
    <row r="10918" spans="1:4">
      <c r="A10918" s="268">
        <v>104022</v>
      </c>
      <c r="B10918" s="261" t="s">
        <v>11219</v>
      </c>
      <c r="C10918" s="268" t="s">
        <v>347</v>
      </c>
      <c r="D10918" s="283">
        <v>76.27</v>
      </c>
    </row>
    <row r="10919" spans="1:4">
      <c r="A10919" s="268">
        <v>89633</v>
      </c>
      <c r="B10919" s="261" t="s">
        <v>11220</v>
      </c>
      <c r="C10919" s="268" t="s">
        <v>111</v>
      </c>
      <c r="D10919" s="283">
        <v>28.25</v>
      </c>
    </row>
    <row r="10920" spans="1:4">
      <c r="A10920" s="268">
        <v>89716</v>
      </c>
      <c r="B10920" s="261" t="s">
        <v>11221</v>
      </c>
      <c r="C10920" s="268" t="s">
        <v>111</v>
      </c>
      <c r="D10920" s="283">
        <v>30.03</v>
      </c>
    </row>
    <row r="10921" spans="1:4">
      <c r="A10921" s="268">
        <v>89634</v>
      </c>
      <c r="B10921" s="261" t="s">
        <v>11222</v>
      </c>
      <c r="C10921" s="268" t="s">
        <v>111</v>
      </c>
      <c r="D10921" s="283">
        <v>40.44</v>
      </c>
    </row>
    <row r="10922" spans="1:4">
      <c r="A10922" s="268">
        <v>89717</v>
      </c>
      <c r="B10922" s="261" t="s">
        <v>11223</v>
      </c>
      <c r="C10922" s="268" t="s">
        <v>111</v>
      </c>
      <c r="D10922" s="283">
        <v>47.66</v>
      </c>
    </row>
    <row r="10923" spans="1:4">
      <c r="A10923" s="268">
        <v>89635</v>
      </c>
      <c r="B10923" s="261" t="s">
        <v>11224</v>
      </c>
      <c r="C10923" s="268" t="s">
        <v>111</v>
      </c>
      <c r="D10923" s="283">
        <v>59.95</v>
      </c>
    </row>
    <row r="10924" spans="1:4">
      <c r="A10924" s="268">
        <v>89770</v>
      </c>
      <c r="B10924" s="261" t="s">
        <v>11225</v>
      </c>
      <c r="C10924" s="268" t="s">
        <v>111</v>
      </c>
      <c r="D10924" s="283">
        <v>52.03</v>
      </c>
    </row>
    <row r="10925" spans="1:4">
      <c r="A10925" s="268">
        <v>89718</v>
      </c>
      <c r="B10925" s="261" t="s">
        <v>11226</v>
      </c>
      <c r="C10925" s="268" t="s">
        <v>111</v>
      </c>
      <c r="D10925" s="283">
        <v>61.13</v>
      </c>
    </row>
    <row r="10926" spans="1:4">
      <c r="A10926" s="268">
        <v>89636</v>
      </c>
      <c r="B10926" s="261" t="s">
        <v>11227</v>
      </c>
      <c r="C10926" s="268" t="s">
        <v>111</v>
      </c>
      <c r="D10926" s="283">
        <v>75.59</v>
      </c>
    </row>
    <row r="10927" spans="1:4">
      <c r="A10927" s="268">
        <v>89771</v>
      </c>
      <c r="B10927" s="261" t="s">
        <v>11228</v>
      </c>
      <c r="C10927" s="268" t="s">
        <v>111</v>
      </c>
      <c r="D10927" s="283">
        <v>69.489999999999995</v>
      </c>
    </row>
    <row r="10928" spans="1:4">
      <c r="A10928" s="268">
        <v>104021</v>
      </c>
      <c r="B10928" s="261" t="s">
        <v>11229</v>
      </c>
      <c r="C10928" s="268" t="s">
        <v>111</v>
      </c>
      <c r="D10928" s="283">
        <v>79.91</v>
      </c>
    </row>
    <row r="10929" spans="1:4">
      <c r="A10929" s="268">
        <v>89772</v>
      </c>
      <c r="B10929" s="261" t="s">
        <v>11230</v>
      </c>
      <c r="C10929" s="268" t="s">
        <v>111</v>
      </c>
      <c r="D10929" s="283">
        <v>101.37</v>
      </c>
    </row>
    <row r="10930" spans="1:4">
      <c r="A10930" s="268">
        <v>89773</v>
      </c>
      <c r="B10930" s="261" t="s">
        <v>11231</v>
      </c>
      <c r="C10930" s="268" t="s">
        <v>111</v>
      </c>
      <c r="D10930" s="283">
        <v>163.38</v>
      </c>
    </row>
    <row r="10931" spans="1:4">
      <c r="A10931" s="268">
        <v>89775</v>
      </c>
      <c r="B10931" s="261" t="s">
        <v>11232</v>
      </c>
      <c r="C10931" s="268" t="s">
        <v>111</v>
      </c>
      <c r="D10931" s="283">
        <v>255.53</v>
      </c>
    </row>
    <row r="10932" spans="1:4">
      <c r="A10932" s="268">
        <v>89767</v>
      </c>
      <c r="B10932" s="261" t="s">
        <v>11233</v>
      </c>
      <c r="C10932" s="268" t="s">
        <v>347</v>
      </c>
      <c r="D10932" s="283">
        <v>22.96</v>
      </c>
    </row>
    <row r="10933" spans="1:4">
      <c r="A10933" s="268">
        <v>89695</v>
      </c>
      <c r="B10933" s="261" t="s">
        <v>11234</v>
      </c>
      <c r="C10933" s="268" t="s">
        <v>347</v>
      </c>
      <c r="D10933" s="283">
        <v>18.670000000000002</v>
      </c>
    </row>
    <row r="10934" spans="1:4">
      <c r="A10934" s="268">
        <v>89702</v>
      </c>
      <c r="B10934" s="261" t="s">
        <v>11235</v>
      </c>
      <c r="C10934" s="268" t="s">
        <v>347</v>
      </c>
      <c r="D10934" s="283">
        <v>23.97</v>
      </c>
    </row>
    <row r="10935" spans="1:4">
      <c r="A10935" s="268">
        <v>89768</v>
      </c>
      <c r="B10935" s="261" t="s">
        <v>11236</v>
      </c>
      <c r="C10935" s="268" t="s">
        <v>347</v>
      </c>
      <c r="D10935" s="283">
        <v>26.57</v>
      </c>
    </row>
    <row r="10936" spans="1:4">
      <c r="A10936" s="268">
        <v>89842</v>
      </c>
      <c r="B10936" s="261" t="s">
        <v>11237</v>
      </c>
      <c r="C10936" s="268" t="s">
        <v>347</v>
      </c>
      <c r="D10936" s="283">
        <v>55.59</v>
      </c>
    </row>
    <row r="10937" spans="1:4">
      <c r="A10937" s="268">
        <v>89845</v>
      </c>
      <c r="B10937" s="261" t="s">
        <v>11238</v>
      </c>
      <c r="C10937" s="268" t="s">
        <v>347</v>
      </c>
      <c r="D10937" s="283">
        <v>110.57</v>
      </c>
    </row>
    <row r="10938" spans="1:4">
      <c r="A10938" s="268">
        <v>89846</v>
      </c>
      <c r="B10938" s="261" t="s">
        <v>11239</v>
      </c>
      <c r="C10938" s="268" t="s">
        <v>347</v>
      </c>
      <c r="D10938" s="283">
        <v>238.65</v>
      </c>
    </row>
    <row r="10939" spans="1:4">
      <c r="A10939" s="268">
        <v>89847</v>
      </c>
      <c r="B10939" s="261" t="s">
        <v>11240</v>
      </c>
      <c r="C10939" s="268" t="s">
        <v>347</v>
      </c>
      <c r="D10939" s="283">
        <v>284.10000000000002</v>
      </c>
    </row>
    <row r="10940" spans="1:4">
      <c r="A10940" s="268">
        <v>89705</v>
      </c>
      <c r="B10940" s="261" t="s">
        <v>11241</v>
      </c>
      <c r="C10940" s="268" t="s">
        <v>347</v>
      </c>
      <c r="D10940" s="283">
        <v>27.75</v>
      </c>
    </row>
    <row r="10941" spans="1:4">
      <c r="A10941" s="268">
        <v>89769</v>
      </c>
      <c r="B10941" s="261" t="s">
        <v>11242</v>
      </c>
      <c r="C10941" s="268" t="s">
        <v>347</v>
      </c>
      <c r="D10941" s="283">
        <v>61.04</v>
      </c>
    </row>
    <row r="10942" spans="1:4">
      <c r="A10942" s="268">
        <v>89706</v>
      </c>
      <c r="B10942" s="261" t="s">
        <v>11243</v>
      </c>
      <c r="C10942" s="268" t="s">
        <v>347</v>
      </c>
      <c r="D10942" s="283">
        <v>62.44</v>
      </c>
    </row>
    <row r="10943" spans="1:4">
      <c r="A10943" s="268">
        <v>89741</v>
      </c>
      <c r="B10943" s="261" t="s">
        <v>11244</v>
      </c>
      <c r="C10943" s="268" t="s">
        <v>347</v>
      </c>
      <c r="D10943" s="283">
        <v>25.55</v>
      </c>
    </row>
    <row r="10944" spans="1:4">
      <c r="A10944" s="268">
        <v>89757</v>
      </c>
      <c r="B10944" s="261" t="s">
        <v>11245</v>
      </c>
      <c r="C10944" s="268" t="s">
        <v>347</v>
      </c>
      <c r="D10944" s="283">
        <v>33.369999999999997</v>
      </c>
    </row>
    <row r="10945" spans="1:4">
      <c r="A10945" s="268">
        <v>104027</v>
      </c>
      <c r="B10945" s="261" t="s">
        <v>11246</v>
      </c>
      <c r="C10945" s="268" t="s">
        <v>347</v>
      </c>
      <c r="D10945" s="283">
        <v>70.510000000000005</v>
      </c>
    </row>
    <row r="10946" spans="1:4">
      <c r="A10946" s="268">
        <v>89837</v>
      </c>
      <c r="B10946" s="261" t="s">
        <v>11247</v>
      </c>
      <c r="C10946" s="268" t="s">
        <v>347</v>
      </c>
      <c r="D10946" s="283">
        <v>150.19999999999999</v>
      </c>
    </row>
    <row r="10947" spans="1:4">
      <c r="A10947" s="268">
        <v>89839</v>
      </c>
      <c r="B10947" s="261" t="s">
        <v>11248</v>
      </c>
      <c r="C10947" s="268" t="s">
        <v>347</v>
      </c>
      <c r="D10947" s="283">
        <v>195.19</v>
      </c>
    </row>
    <row r="10948" spans="1:4">
      <c r="A10948" s="268">
        <v>89841</v>
      </c>
      <c r="B10948" s="261" t="s">
        <v>11249</v>
      </c>
      <c r="C10948" s="268" t="s">
        <v>347</v>
      </c>
      <c r="D10948" s="283">
        <v>296.45</v>
      </c>
    </row>
    <row r="10949" spans="1:4">
      <c r="A10949" s="268">
        <v>89654</v>
      </c>
      <c r="B10949" s="261" t="s">
        <v>11250</v>
      </c>
      <c r="C10949" s="268" t="s">
        <v>347</v>
      </c>
      <c r="D10949" s="283">
        <v>22.42</v>
      </c>
    </row>
    <row r="10950" spans="1:4">
      <c r="A10950" s="268">
        <v>89661</v>
      </c>
      <c r="B10950" s="261" t="s">
        <v>11251</v>
      </c>
      <c r="C10950" s="268" t="s">
        <v>347</v>
      </c>
      <c r="D10950" s="283">
        <v>26.06</v>
      </c>
    </row>
    <row r="10951" spans="1:4">
      <c r="A10951" s="268">
        <v>89674</v>
      </c>
      <c r="B10951" s="261" t="s">
        <v>11252</v>
      </c>
      <c r="C10951" s="268" t="s">
        <v>347</v>
      </c>
      <c r="D10951" s="283">
        <v>33.96</v>
      </c>
    </row>
    <row r="10952" spans="1:4">
      <c r="A10952" s="268">
        <v>89816</v>
      </c>
      <c r="B10952" s="261" t="s">
        <v>11253</v>
      </c>
      <c r="C10952" s="268" t="s">
        <v>347</v>
      </c>
      <c r="D10952" s="283">
        <v>46.11</v>
      </c>
    </row>
    <row r="10953" spans="1:4">
      <c r="A10953" s="268">
        <v>89762</v>
      </c>
      <c r="B10953" s="261" t="s">
        <v>11254</v>
      </c>
      <c r="C10953" s="268" t="s">
        <v>347</v>
      </c>
      <c r="D10953" s="283">
        <v>48.83</v>
      </c>
    </row>
    <row r="10954" spans="1:4">
      <c r="A10954" s="268">
        <v>89684</v>
      </c>
      <c r="B10954" s="261" t="s">
        <v>11255</v>
      </c>
      <c r="C10954" s="268" t="s">
        <v>347</v>
      </c>
      <c r="D10954" s="283">
        <v>49.53</v>
      </c>
    </row>
    <row r="10955" spans="1:4">
      <c r="A10955" s="268">
        <v>89828</v>
      </c>
      <c r="B10955" s="261" t="s">
        <v>11256</v>
      </c>
      <c r="C10955" s="268" t="s">
        <v>347</v>
      </c>
      <c r="D10955" s="283">
        <v>67.430000000000007</v>
      </c>
    </row>
    <row r="10956" spans="1:4">
      <c r="A10956" s="268">
        <v>89546</v>
      </c>
      <c r="B10956" s="261" t="s">
        <v>11257</v>
      </c>
      <c r="C10956" s="268" t="s">
        <v>347</v>
      </c>
      <c r="D10956" s="283">
        <v>10.6</v>
      </c>
    </row>
    <row r="10957" spans="1:4">
      <c r="A10957" s="268">
        <v>89482</v>
      </c>
      <c r="B10957" s="261" t="s">
        <v>11258</v>
      </c>
      <c r="C10957" s="268" t="s">
        <v>347</v>
      </c>
      <c r="D10957" s="283">
        <v>40.32</v>
      </c>
    </row>
    <row r="10958" spans="1:4">
      <c r="A10958" s="268">
        <v>89491</v>
      </c>
      <c r="B10958" s="261" t="s">
        <v>11259</v>
      </c>
      <c r="C10958" s="268" t="s">
        <v>347</v>
      </c>
      <c r="D10958" s="283">
        <v>102.37</v>
      </c>
    </row>
    <row r="10959" spans="1:4">
      <c r="A10959" s="268">
        <v>104178</v>
      </c>
      <c r="B10959" s="261" t="s">
        <v>11260</v>
      </c>
      <c r="C10959" s="268" t="s">
        <v>347</v>
      </c>
      <c r="D10959" s="283">
        <v>19.98</v>
      </c>
    </row>
    <row r="10960" spans="1:4">
      <c r="A10960" s="268">
        <v>104179</v>
      </c>
      <c r="B10960" s="261" t="s">
        <v>11261</v>
      </c>
      <c r="C10960" s="268" t="s">
        <v>347</v>
      </c>
      <c r="D10960" s="283">
        <v>73.69</v>
      </c>
    </row>
    <row r="10961" spans="1:4">
      <c r="A10961" s="268">
        <v>89587</v>
      </c>
      <c r="B10961" s="261" t="s">
        <v>11262</v>
      </c>
      <c r="C10961" s="268" t="s">
        <v>347</v>
      </c>
      <c r="D10961" s="283">
        <v>46.58</v>
      </c>
    </row>
    <row r="10962" spans="1:4">
      <c r="A10962" s="268">
        <v>89535</v>
      </c>
      <c r="B10962" s="261" t="s">
        <v>11263</v>
      </c>
      <c r="C10962" s="268" t="s">
        <v>347</v>
      </c>
      <c r="D10962" s="283">
        <v>39.200000000000003</v>
      </c>
    </row>
    <row r="10963" spans="1:4">
      <c r="A10963" s="268">
        <v>89592</v>
      </c>
      <c r="B10963" s="261" t="s">
        <v>11264</v>
      </c>
      <c r="C10963" s="268" t="s">
        <v>347</v>
      </c>
      <c r="D10963" s="283">
        <v>143.91</v>
      </c>
    </row>
    <row r="10964" spans="1:4">
      <c r="A10964" s="268">
        <v>104169</v>
      </c>
      <c r="B10964" s="261" t="s">
        <v>11265</v>
      </c>
      <c r="C10964" s="268" t="s">
        <v>347</v>
      </c>
      <c r="D10964" s="283">
        <v>133.09</v>
      </c>
    </row>
    <row r="10965" spans="1:4">
      <c r="A10965" s="268">
        <v>89583</v>
      </c>
      <c r="B10965" s="261" t="s">
        <v>11266</v>
      </c>
      <c r="C10965" s="268" t="s">
        <v>347</v>
      </c>
      <c r="D10965" s="283">
        <v>39.1</v>
      </c>
    </row>
    <row r="10966" spans="1:4">
      <c r="A10966" s="268">
        <v>89526</v>
      </c>
      <c r="B10966" s="261" t="s">
        <v>11267</v>
      </c>
      <c r="C10966" s="268" t="s">
        <v>347</v>
      </c>
      <c r="D10966" s="283">
        <v>35.020000000000003</v>
      </c>
    </row>
    <row r="10967" spans="1:4">
      <c r="A10967" s="268">
        <v>95695</v>
      </c>
      <c r="B10967" s="261" t="s">
        <v>11268</v>
      </c>
      <c r="C10967" s="268" t="s">
        <v>347</v>
      </c>
      <c r="D10967" s="283">
        <v>55.44</v>
      </c>
    </row>
    <row r="10968" spans="1:4">
      <c r="A10968" s="268">
        <v>95694</v>
      </c>
      <c r="B10968" s="261" t="s">
        <v>11269</v>
      </c>
      <c r="C10968" s="268" t="s">
        <v>347</v>
      </c>
      <c r="D10968" s="283">
        <v>48.06</v>
      </c>
    </row>
    <row r="10969" spans="1:4">
      <c r="A10969" s="268">
        <v>89585</v>
      </c>
      <c r="B10969" s="261" t="s">
        <v>11270</v>
      </c>
      <c r="C10969" s="268" t="s">
        <v>347</v>
      </c>
      <c r="D10969" s="283">
        <v>42.92</v>
      </c>
    </row>
    <row r="10970" spans="1:4">
      <c r="A10970" s="268">
        <v>89531</v>
      </c>
      <c r="B10970" s="261" t="s">
        <v>11271</v>
      </c>
      <c r="C10970" s="268" t="s">
        <v>347</v>
      </c>
      <c r="D10970" s="283">
        <v>35.54</v>
      </c>
    </row>
    <row r="10971" spans="1:4">
      <c r="A10971" s="268">
        <v>89591</v>
      </c>
      <c r="B10971" s="261" t="s">
        <v>11272</v>
      </c>
      <c r="C10971" s="268" t="s">
        <v>347</v>
      </c>
      <c r="D10971" s="283">
        <v>120.94</v>
      </c>
    </row>
    <row r="10972" spans="1:4">
      <c r="A10972" s="268">
        <v>104168</v>
      </c>
      <c r="B10972" s="261" t="s">
        <v>11273</v>
      </c>
      <c r="C10972" s="268" t="s">
        <v>347</v>
      </c>
      <c r="D10972" s="283">
        <v>110.12</v>
      </c>
    </row>
    <row r="10973" spans="1:4">
      <c r="A10973" s="268">
        <v>89516</v>
      </c>
      <c r="B10973" s="261" t="s">
        <v>11274</v>
      </c>
      <c r="C10973" s="268" t="s">
        <v>347</v>
      </c>
      <c r="D10973" s="283">
        <v>7.58</v>
      </c>
    </row>
    <row r="10974" spans="1:4">
      <c r="A10974" s="268">
        <v>89520</v>
      </c>
      <c r="B10974" s="261" t="s">
        <v>11275</v>
      </c>
      <c r="C10974" s="268" t="s">
        <v>347</v>
      </c>
      <c r="D10974" s="283">
        <v>15.6</v>
      </c>
    </row>
    <row r="10975" spans="1:4">
      <c r="A10975" s="268">
        <v>89582</v>
      </c>
      <c r="B10975" s="261" t="s">
        <v>11276</v>
      </c>
      <c r="C10975" s="268" t="s">
        <v>347</v>
      </c>
      <c r="D10975" s="283">
        <v>32.090000000000003</v>
      </c>
    </row>
    <row r="10976" spans="1:4">
      <c r="A10976" s="268">
        <v>89524</v>
      </c>
      <c r="B10976" s="261" t="s">
        <v>11277</v>
      </c>
      <c r="C10976" s="268" t="s">
        <v>347</v>
      </c>
      <c r="D10976" s="283">
        <v>28.01</v>
      </c>
    </row>
    <row r="10977" spans="1:4">
      <c r="A10977" s="268">
        <v>89584</v>
      </c>
      <c r="B10977" s="261" t="s">
        <v>11278</v>
      </c>
      <c r="C10977" s="268" t="s">
        <v>347</v>
      </c>
      <c r="D10977" s="283">
        <v>42.06</v>
      </c>
    </row>
    <row r="10978" spans="1:4">
      <c r="A10978" s="268">
        <v>89529</v>
      </c>
      <c r="B10978" s="261" t="s">
        <v>11279</v>
      </c>
      <c r="C10978" s="268" t="s">
        <v>347</v>
      </c>
      <c r="D10978" s="283">
        <v>34.68</v>
      </c>
    </row>
    <row r="10979" spans="1:4">
      <c r="A10979" s="268">
        <v>89590</v>
      </c>
      <c r="B10979" s="261" t="s">
        <v>11280</v>
      </c>
      <c r="C10979" s="268" t="s">
        <v>347</v>
      </c>
      <c r="D10979" s="283">
        <v>123.56</v>
      </c>
    </row>
    <row r="10980" spans="1:4">
      <c r="A10980" s="268">
        <v>104167</v>
      </c>
      <c r="B10980" s="261" t="s">
        <v>11281</v>
      </c>
      <c r="C10980" s="268" t="s">
        <v>347</v>
      </c>
      <c r="D10980" s="283">
        <v>112.74</v>
      </c>
    </row>
    <row r="10981" spans="1:4">
      <c r="A10981" s="268">
        <v>89514</v>
      </c>
      <c r="B10981" s="261" t="s">
        <v>11282</v>
      </c>
      <c r="C10981" s="268" t="s">
        <v>347</v>
      </c>
      <c r="D10981" s="283">
        <v>7.51</v>
      </c>
    </row>
    <row r="10982" spans="1:4">
      <c r="A10982" s="268">
        <v>89518</v>
      </c>
      <c r="B10982" s="261" t="s">
        <v>11283</v>
      </c>
      <c r="C10982" s="268" t="s">
        <v>347</v>
      </c>
      <c r="D10982" s="283">
        <v>15</v>
      </c>
    </row>
    <row r="10983" spans="1:4">
      <c r="A10983" s="268">
        <v>89581</v>
      </c>
      <c r="B10983" s="261" t="s">
        <v>11284</v>
      </c>
      <c r="C10983" s="268" t="s">
        <v>347</v>
      </c>
      <c r="D10983" s="283">
        <v>31.71</v>
      </c>
    </row>
    <row r="10984" spans="1:4">
      <c r="A10984" s="268">
        <v>89522</v>
      </c>
      <c r="B10984" s="261" t="s">
        <v>11285</v>
      </c>
      <c r="C10984" s="268" t="s">
        <v>347</v>
      </c>
      <c r="D10984" s="283">
        <v>27.63</v>
      </c>
    </row>
    <row r="10985" spans="1:4">
      <c r="A10985" s="268">
        <v>89574</v>
      </c>
      <c r="B10985" s="261" t="s">
        <v>11286</v>
      </c>
      <c r="C10985" s="268" t="s">
        <v>347</v>
      </c>
      <c r="D10985" s="283">
        <v>134.74</v>
      </c>
    </row>
    <row r="10986" spans="1:4">
      <c r="A10986" s="268">
        <v>89690</v>
      </c>
      <c r="B10986" s="261" t="s">
        <v>11287</v>
      </c>
      <c r="C10986" s="268" t="s">
        <v>347</v>
      </c>
      <c r="D10986" s="283">
        <v>81.67</v>
      </c>
    </row>
    <row r="10987" spans="1:4">
      <c r="A10987" s="268">
        <v>89567</v>
      </c>
      <c r="B10987" s="261" t="s">
        <v>11288</v>
      </c>
      <c r="C10987" s="268" t="s">
        <v>347</v>
      </c>
      <c r="D10987" s="283">
        <v>71.819999999999993</v>
      </c>
    </row>
    <row r="10988" spans="1:4">
      <c r="A10988" s="268">
        <v>89692</v>
      </c>
      <c r="B10988" s="261" t="s">
        <v>11289</v>
      </c>
      <c r="C10988" s="268" t="s">
        <v>347</v>
      </c>
      <c r="D10988" s="283">
        <v>90.45</v>
      </c>
    </row>
    <row r="10989" spans="1:4">
      <c r="A10989" s="268">
        <v>89569</v>
      </c>
      <c r="B10989" s="261" t="s">
        <v>11290</v>
      </c>
      <c r="C10989" s="268" t="s">
        <v>347</v>
      </c>
      <c r="D10989" s="283">
        <v>82.08</v>
      </c>
    </row>
    <row r="10990" spans="1:4">
      <c r="A10990" s="268">
        <v>89699</v>
      </c>
      <c r="B10990" s="261" t="s">
        <v>11291</v>
      </c>
      <c r="C10990" s="268" t="s">
        <v>347</v>
      </c>
      <c r="D10990" s="283">
        <v>180.25</v>
      </c>
    </row>
    <row r="10991" spans="1:4">
      <c r="A10991" s="268">
        <v>104174</v>
      </c>
      <c r="B10991" s="261" t="s">
        <v>11292</v>
      </c>
      <c r="C10991" s="268" t="s">
        <v>347</v>
      </c>
      <c r="D10991" s="283">
        <v>168.85</v>
      </c>
    </row>
    <row r="10992" spans="1:4">
      <c r="A10992" s="268">
        <v>89698</v>
      </c>
      <c r="B10992" s="261" t="s">
        <v>11293</v>
      </c>
      <c r="C10992" s="268" t="s">
        <v>347</v>
      </c>
      <c r="D10992" s="283">
        <v>237.29</v>
      </c>
    </row>
    <row r="10993" spans="1:4">
      <c r="A10993" s="268">
        <v>104176</v>
      </c>
      <c r="B10993" s="261" t="s">
        <v>11294</v>
      </c>
      <c r="C10993" s="268" t="s">
        <v>347</v>
      </c>
      <c r="D10993" s="283">
        <v>222.86</v>
      </c>
    </row>
    <row r="10994" spans="1:4">
      <c r="A10994" s="268">
        <v>89561</v>
      </c>
      <c r="B10994" s="261" t="s">
        <v>11295</v>
      </c>
      <c r="C10994" s="268" t="s">
        <v>347</v>
      </c>
      <c r="D10994" s="283">
        <v>13.08</v>
      </c>
    </row>
    <row r="10995" spans="1:4">
      <c r="A10995" s="268">
        <v>89563</v>
      </c>
      <c r="B10995" s="261" t="s">
        <v>11296</v>
      </c>
      <c r="C10995" s="268" t="s">
        <v>347</v>
      </c>
      <c r="D10995" s="283">
        <v>32</v>
      </c>
    </row>
    <row r="10996" spans="1:4">
      <c r="A10996" s="268">
        <v>89685</v>
      </c>
      <c r="B10996" s="261" t="s">
        <v>11297</v>
      </c>
      <c r="C10996" s="268" t="s">
        <v>347</v>
      </c>
      <c r="D10996" s="283">
        <v>55.83</v>
      </c>
    </row>
    <row r="10997" spans="1:4">
      <c r="A10997" s="268">
        <v>89565</v>
      </c>
      <c r="B10997" s="261" t="s">
        <v>11298</v>
      </c>
      <c r="C10997" s="268" t="s">
        <v>347</v>
      </c>
      <c r="D10997" s="283">
        <v>50.39</v>
      </c>
    </row>
    <row r="10998" spans="1:4">
      <c r="A10998" s="268">
        <v>89671</v>
      </c>
      <c r="B10998" s="261" t="s">
        <v>11299</v>
      </c>
      <c r="C10998" s="268" t="s">
        <v>347</v>
      </c>
      <c r="D10998" s="283">
        <v>41.66</v>
      </c>
    </row>
    <row r="10999" spans="1:4">
      <c r="A10999" s="268">
        <v>89556</v>
      </c>
      <c r="B10999" s="261" t="s">
        <v>11300</v>
      </c>
      <c r="C10999" s="268" t="s">
        <v>347</v>
      </c>
      <c r="D10999" s="283">
        <v>36.729999999999997</v>
      </c>
    </row>
    <row r="11000" spans="1:4">
      <c r="A11000" s="268">
        <v>89679</v>
      </c>
      <c r="B11000" s="261" t="s">
        <v>11301</v>
      </c>
      <c r="C11000" s="268" t="s">
        <v>347</v>
      </c>
      <c r="D11000" s="283">
        <v>113.65</v>
      </c>
    </row>
    <row r="11001" spans="1:4">
      <c r="A11001" s="268">
        <v>104171</v>
      </c>
      <c r="B11001" s="261" t="s">
        <v>11302</v>
      </c>
      <c r="C11001" s="268" t="s">
        <v>347</v>
      </c>
      <c r="D11001" s="283">
        <v>83.17</v>
      </c>
    </row>
    <row r="11002" spans="1:4">
      <c r="A11002" s="268">
        <v>89600</v>
      </c>
      <c r="B11002" s="261" t="s">
        <v>11303</v>
      </c>
      <c r="C11002" s="268" t="s">
        <v>347</v>
      </c>
      <c r="D11002" s="283">
        <v>24.52</v>
      </c>
    </row>
    <row r="11003" spans="1:4">
      <c r="A11003" s="268">
        <v>89548</v>
      </c>
      <c r="B11003" s="261" t="s">
        <v>11304</v>
      </c>
      <c r="C11003" s="268" t="s">
        <v>347</v>
      </c>
      <c r="D11003" s="283">
        <v>21.81</v>
      </c>
    </row>
    <row r="11004" spans="1:4">
      <c r="A11004" s="268">
        <v>89669</v>
      </c>
      <c r="B11004" s="261" t="s">
        <v>11305</v>
      </c>
      <c r="C11004" s="268" t="s">
        <v>347</v>
      </c>
      <c r="D11004" s="283">
        <v>31.28</v>
      </c>
    </row>
    <row r="11005" spans="1:4">
      <c r="A11005" s="268">
        <v>89554</v>
      </c>
      <c r="B11005" s="261" t="s">
        <v>11306</v>
      </c>
      <c r="C11005" s="268" t="s">
        <v>347</v>
      </c>
      <c r="D11005" s="283">
        <v>26.32</v>
      </c>
    </row>
    <row r="11006" spans="1:4">
      <c r="A11006" s="268">
        <v>89677</v>
      </c>
      <c r="B11006" s="261" t="s">
        <v>11307</v>
      </c>
      <c r="C11006" s="268" t="s">
        <v>347</v>
      </c>
      <c r="D11006" s="283">
        <v>72.2</v>
      </c>
    </row>
    <row r="11007" spans="1:4">
      <c r="A11007" s="268">
        <v>104170</v>
      </c>
      <c r="B11007" s="261" t="s">
        <v>11308</v>
      </c>
      <c r="C11007" s="268" t="s">
        <v>347</v>
      </c>
      <c r="D11007" s="283">
        <v>64.819999999999993</v>
      </c>
    </row>
    <row r="11008" spans="1:4">
      <c r="A11008" s="268">
        <v>89544</v>
      </c>
      <c r="B11008" s="261" t="s">
        <v>11309</v>
      </c>
      <c r="C11008" s="268" t="s">
        <v>347</v>
      </c>
      <c r="D11008" s="283">
        <v>7.52</v>
      </c>
    </row>
    <row r="11009" spans="1:4">
      <c r="A11009" s="268">
        <v>89545</v>
      </c>
      <c r="B11009" s="261" t="s">
        <v>11310</v>
      </c>
      <c r="C11009" s="268" t="s">
        <v>347</v>
      </c>
      <c r="D11009" s="283">
        <v>15.28</v>
      </c>
    </row>
    <row r="11010" spans="1:4">
      <c r="A11010" s="268">
        <v>89599</v>
      </c>
      <c r="B11010" s="261" t="s">
        <v>11311</v>
      </c>
      <c r="C11010" s="268" t="s">
        <v>347</v>
      </c>
      <c r="D11010" s="283">
        <v>23.24</v>
      </c>
    </row>
    <row r="11011" spans="1:4">
      <c r="A11011" s="268">
        <v>89547</v>
      </c>
      <c r="B11011" s="261" t="s">
        <v>11312</v>
      </c>
      <c r="C11011" s="268" t="s">
        <v>347</v>
      </c>
      <c r="D11011" s="283">
        <v>20.52</v>
      </c>
    </row>
    <row r="11012" spans="1:4">
      <c r="A11012" s="268">
        <v>89495</v>
      </c>
      <c r="B11012" s="261" t="s">
        <v>11313</v>
      </c>
      <c r="C11012" s="268" t="s">
        <v>347</v>
      </c>
      <c r="D11012" s="283">
        <v>18.64</v>
      </c>
    </row>
    <row r="11013" spans="1:4">
      <c r="A11013" s="268">
        <v>89673</v>
      </c>
      <c r="B11013" s="261" t="s">
        <v>11314</v>
      </c>
      <c r="C11013" s="268" t="s">
        <v>347</v>
      </c>
      <c r="D11013" s="283">
        <v>33.32</v>
      </c>
    </row>
    <row r="11014" spans="1:4">
      <c r="A11014" s="268">
        <v>89557</v>
      </c>
      <c r="B11014" s="261" t="s">
        <v>11315</v>
      </c>
      <c r="C11014" s="268" t="s">
        <v>347</v>
      </c>
      <c r="D11014" s="283">
        <v>29.5</v>
      </c>
    </row>
    <row r="11015" spans="1:4">
      <c r="A11015" s="268">
        <v>89681</v>
      </c>
      <c r="B11015" s="261" t="s">
        <v>11316</v>
      </c>
      <c r="C11015" s="268" t="s">
        <v>347</v>
      </c>
      <c r="D11015" s="283">
        <v>82.29</v>
      </c>
    </row>
    <row r="11016" spans="1:4">
      <c r="A11016" s="268">
        <v>104173</v>
      </c>
      <c r="B11016" s="261" t="s">
        <v>11317</v>
      </c>
      <c r="C11016" s="268" t="s">
        <v>347</v>
      </c>
      <c r="D11016" s="283">
        <v>77.36</v>
      </c>
    </row>
    <row r="11017" spans="1:4">
      <c r="A11017" s="268">
        <v>89549</v>
      </c>
      <c r="B11017" s="261" t="s">
        <v>11318</v>
      </c>
      <c r="C11017" s="268" t="s">
        <v>347</v>
      </c>
      <c r="D11017" s="283">
        <v>18.260000000000002</v>
      </c>
    </row>
    <row r="11018" spans="1:4">
      <c r="A11018" s="268">
        <v>89578</v>
      </c>
      <c r="B11018" s="261" t="s">
        <v>11319</v>
      </c>
      <c r="C11018" s="268" t="s">
        <v>111</v>
      </c>
      <c r="D11018" s="283">
        <v>28.16</v>
      </c>
    </row>
    <row r="11019" spans="1:4">
      <c r="A11019" s="268">
        <v>89512</v>
      </c>
      <c r="B11019" s="261" t="s">
        <v>11320</v>
      </c>
      <c r="C11019" s="268" t="s">
        <v>111</v>
      </c>
      <c r="D11019" s="283">
        <v>44.86</v>
      </c>
    </row>
    <row r="11020" spans="1:4">
      <c r="A11020" s="268">
        <v>89580</v>
      </c>
      <c r="B11020" s="261" t="s">
        <v>11321</v>
      </c>
      <c r="C11020" s="268" t="s">
        <v>111</v>
      </c>
      <c r="D11020" s="283">
        <v>57.98</v>
      </c>
    </row>
    <row r="11021" spans="1:4">
      <c r="A11021" s="268">
        <v>104166</v>
      </c>
      <c r="B11021" s="261" t="s">
        <v>11322</v>
      </c>
      <c r="C11021" s="268" t="s">
        <v>111</v>
      </c>
      <c r="D11021" s="283">
        <v>64.13</v>
      </c>
    </row>
    <row r="11022" spans="1:4">
      <c r="A11022" s="268">
        <v>89508</v>
      </c>
      <c r="B11022" s="261" t="s">
        <v>11323</v>
      </c>
      <c r="C11022" s="268" t="s">
        <v>111</v>
      </c>
      <c r="D11022" s="283">
        <v>15.44</v>
      </c>
    </row>
    <row r="11023" spans="1:4">
      <c r="A11023" s="268">
        <v>89509</v>
      </c>
      <c r="B11023" s="261" t="s">
        <v>11324</v>
      </c>
      <c r="C11023" s="268" t="s">
        <v>111</v>
      </c>
      <c r="D11023" s="283">
        <v>20.78</v>
      </c>
    </row>
    <row r="11024" spans="1:4">
      <c r="A11024" s="268">
        <v>89576</v>
      </c>
      <c r="B11024" s="261" t="s">
        <v>11325</v>
      </c>
      <c r="C11024" s="268" t="s">
        <v>111</v>
      </c>
      <c r="D11024" s="283">
        <v>22.56</v>
      </c>
    </row>
    <row r="11025" spans="1:4">
      <c r="A11025" s="268">
        <v>89511</v>
      </c>
      <c r="B11025" s="261" t="s">
        <v>11326</v>
      </c>
      <c r="C11025" s="268" t="s">
        <v>111</v>
      </c>
      <c r="D11025" s="283">
        <v>35.14</v>
      </c>
    </row>
    <row r="11026" spans="1:4">
      <c r="A11026" s="268">
        <v>89675</v>
      </c>
      <c r="B11026" s="261" t="s">
        <v>11327</v>
      </c>
      <c r="C11026" s="268" t="s">
        <v>347</v>
      </c>
      <c r="D11026" s="283">
        <v>63.37</v>
      </c>
    </row>
    <row r="11027" spans="1:4">
      <c r="A11027" s="268">
        <v>89559</v>
      </c>
      <c r="B11027" s="261" t="s">
        <v>11328</v>
      </c>
      <c r="C11027" s="268" t="s">
        <v>347</v>
      </c>
      <c r="D11027" s="283">
        <v>58.44</v>
      </c>
    </row>
    <row r="11028" spans="1:4">
      <c r="A11028" s="268">
        <v>104172</v>
      </c>
      <c r="B11028" s="261" t="s">
        <v>11329</v>
      </c>
      <c r="C11028" s="268" t="s">
        <v>347</v>
      </c>
      <c r="D11028" s="283">
        <v>235.27</v>
      </c>
    </row>
    <row r="11029" spans="1:4">
      <c r="A11029" s="268">
        <v>89683</v>
      </c>
      <c r="B11029" s="261" t="s">
        <v>11330</v>
      </c>
      <c r="C11029" s="268" t="s">
        <v>347</v>
      </c>
      <c r="D11029" s="283">
        <v>242.48</v>
      </c>
    </row>
    <row r="11030" spans="1:4">
      <c r="A11030" s="268">
        <v>89667</v>
      </c>
      <c r="B11030" s="261" t="s">
        <v>11331</v>
      </c>
      <c r="C11030" s="268" t="s">
        <v>347</v>
      </c>
      <c r="D11030" s="283">
        <v>39.21</v>
      </c>
    </row>
    <row r="11031" spans="1:4">
      <c r="A11031" s="268">
        <v>89550</v>
      </c>
      <c r="B11031" s="261" t="s">
        <v>11332</v>
      </c>
      <c r="C11031" s="268" t="s">
        <v>347</v>
      </c>
      <c r="D11031" s="283">
        <v>36.5</v>
      </c>
    </row>
    <row r="11032" spans="1:4">
      <c r="A11032" s="268">
        <v>89693</v>
      </c>
      <c r="B11032" s="261" t="s">
        <v>11333</v>
      </c>
      <c r="C11032" s="268" t="s">
        <v>347</v>
      </c>
      <c r="D11032" s="283">
        <v>73</v>
      </c>
    </row>
    <row r="11033" spans="1:4">
      <c r="A11033" s="268">
        <v>89571</v>
      </c>
      <c r="B11033" s="261" t="s">
        <v>11334</v>
      </c>
      <c r="C11033" s="268" t="s">
        <v>347</v>
      </c>
      <c r="D11033" s="283">
        <v>63.15</v>
      </c>
    </row>
    <row r="11034" spans="1:4">
      <c r="A11034" s="268">
        <v>89696</v>
      </c>
      <c r="B11034" s="261" t="s">
        <v>11335</v>
      </c>
      <c r="C11034" s="268" t="s">
        <v>347</v>
      </c>
      <c r="D11034" s="283">
        <v>76.41</v>
      </c>
    </row>
    <row r="11035" spans="1:4">
      <c r="A11035" s="268">
        <v>89573</v>
      </c>
      <c r="B11035" s="261" t="s">
        <v>11336</v>
      </c>
      <c r="C11035" s="268" t="s">
        <v>347</v>
      </c>
      <c r="D11035" s="283">
        <v>68.040000000000006</v>
      </c>
    </row>
    <row r="11036" spans="1:4">
      <c r="A11036" s="268">
        <v>89704</v>
      </c>
      <c r="B11036" s="261" t="s">
        <v>11337</v>
      </c>
      <c r="C11036" s="268" t="s">
        <v>347</v>
      </c>
      <c r="D11036" s="283">
        <v>140.99</v>
      </c>
    </row>
    <row r="11037" spans="1:4">
      <c r="A11037" s="268">
        <v>104175</v>
      </c>
      <c r="B11037" s="261" t="s">
        <v>11338</v>
      </c>
      <c r="C11037" s="268" t="s">
        <v>347</v>
      </c>
      <c r="D11037" s="283">
        <v>129.59</v>
      </c>
    </row>
    <row r="11038" spans="1:4">
      <c r="A11038" s="268">
        <v>89701</v>
      </c>
      <c r="B11038" s="261" t="s">
        <v>11339</v>
      </c>
      <c r="C11038" s="268" t="s">
        <v>347</v>
      </c>
      <c r="D11038" s="283">
        <v>181.6</v>
      </c>
    </row>
    <row r="11039" spans="1:4">
      <c r="A11039" s="268">
        <v>104177</v>
      </c>
      <c r="B11039" s="261" t="s">
        <v>11340</v>
      </c>
      <c r="C11039" s="268" t="s">
        <v>347</v>
      </c>
      <c r="D11039" s="283">
        <v>167.17</v>
      </c>
    </row>
    <row r="11040" spans="1:4">
      <c r="A11040" s="268">
        <v>89566</v>
      </c>
      <c r="B11040" s="261" t="s">
        <v>11341</v>
      </c>
      <c r="C11040" s="268" t="s">
        <v>347</v>
      </c>
      <c r="D11040" s="283">
        <v>43.51</v>
      </c>
    </row>
    <row r="11041" spans="1:4">
      <c r="A11041" s="268">
        <v>89687</v>
      </c>
      <c r="B11041" s="261" t="s">
        <v>11342</v>
      </c>
      <c r="C11041" s="268" t="s">
        <v>347</v>
      </c>
      <c r="D11041" s="283">
        <v>48.95</v>
      </c>
    </row>
    <row r="11042" spans="1:4">
      <c r="A11042" s="268">
        <v>102450</v>
      </c>
      <c r="B11042" s="261" t="s">
        <v>11343</v>
      </c>
      <c r="C11042" s="268" t="s">
        <v>147</v>
      </c>
      <c r="D11042" s="283">
        <v>0</v>
      </c>
    </row>
    <row r="11043" spans="1:4">
      <c r="A11043" s="268">
        <v>102250</v>
      </c>
      <c r="B11043" s="261" t="s">
        <v>11344</v>
      </c>
      <c r="C11043" s="268" t="s">
        <v>147</v>
      </c>
      <c r="D11043" s="283">
        <v>0</v>
      </c>
    </row>
    <row r="11044" spans="1:4">
      <c r="A11044" s="268">
        <v>102240</v>
      </c>
      <c r="B11044" s="261" t="s">
        <v>11345</v>
      </c>
      <c r="C11044" s="268" t="s">
        <v>147</v>
      </c>
      <c r="D11044" s="283">
        <v>0</v>
      </c>
    </row>
    <row r="11045" spans="1:4">
      <c r="A11045" s="268">
        <v>102449</v>
      </c>
      <c r="B11045" s="261" t="s">
        <v>11346</v>
      </c>
      <c r="C11045" s="268" t="s">
        <v>147</v>
      </c>
      <c r="D11045" s="283">
        <v>0</v>
      </c>
    </row>
    <row r="11046" spans="1:4">
      <c r="A11046" s="268">
        <v>102249</v>
      </c>
      <c r="B11046" s="261" t="s">
        <v>11347</v>
      </c>
      <c r="C11046" s="268" t="s">
        <v>147</v>
      </c>
      <c r="D11046" s="283">
        <v>0</v>
      </c>
    </row>
    <row r="11047" spans="1:4">
      <c r="A11047" s="268">
        <v>102238</v>
      </c>
      <c r="B11047" s="261" t="s">
        <v>11348</v>
      </c>
      <c r="C11047" s="268" t="s">
        <v>147</v>
      </c>
      <c r="D11047" s="283">
        <v>0</v>
      </c>
    </row>
    <row r="11048" spans="1:4">
      <c r="A11048" s="268">
        <v>102448</v>
      </c>
      <c r="B11048" s="261" t="s">
        <v>11349</v>
      </c>
      <c r="C11048" s="268" t="s">
        <v>147</v>
      </c>
      <c r="D11048" s="283">
        <v>0</v>
      </c>
    </row>
    <row r="11049" spans="1:4">
      <c r="A11049" s="268">
        <v>102248</v>
      </c>
      <c r="B11049" s="261" t="s">
        <v>11350</v>
      </c>
      <c r="C11049" s="268" t="s">
        <v>147</v>
      </c>
      <c r="D11049" s="283">
        <v>0</v>
      </c>
    </row>
    <row r="11050" spans="1:4">
      <c r="A11050" s="268">
        <v>102253</v>
      </c>
      <c r="B11050" s="261" t="s">
        <v>11351</v>
      </c>
      <c r="C11050" s="268" t="s">
        <v>147</v>
      </c>
      <c r="D11050" s="283">
        <v>1069.76</v>
      </c>
    </row>
    <row r="11051" spans="1:4">
      <c r="A11051" s="268">
        <v>102254</v>
      </c>
      <c r="B11051" s="261" t="s">
        <v>11352</v>
      </c>
      <c r="C11051" s="268" t="s">
        <v>147</v>
      </c>
      <c r="D11051" s="283">
        <v>1043.83</v>
      </c>
    </row>
    <row r="11052" spans="1:4">
      <c r="A11052" s="268">
        <v>102257</v>
      </c>
      <c r="B11052" s="261" t="s">
        <v>11353</v>
      </c>
      <c r="C11052" s="268" t="s">
        <v>147</v>
      </c>
      <c r="D11052" s="283">
        <v>374.59</v>
      </c>
    </row>
    <row r="11053" spans="1:4">
      <c r="A11053" s="268">
        <v>102239</v>
      </c>
      <c r="B11053" s="261" t="s">
        <v>11354</v>
      </c>
      <c r="C11053" s="268" t="s">
        <v>147</v>
      </c>
      <c r="D11053" s="283">
        <v>0</v>
      </c>
    </row>
    <row r="11054" spans="1:4">
      <c r="A11054" s="268">
        <v>102236</v>
      </c>
      <c r="B11054" s="261" t="s">
        <v>11355</v>
      </c>
      <c r="C11054" s="268" t="s">
        <v>147</v>
      </c>
      <c r="D11054" s="283">
        <v>0</v>
      </c>
    </row>
    <row r="11055" spans="1:4">
      <c r="A11055" s="268">
        <v>102235</v>
      </c>
      <c r="B11055" s="261" t="s">
        <v>11356</v>
      </c>
      <c r="C11055" s="268" t="s">
        <v>147</v>
      </c>
      <c r="D11055" s="283">
        <v>433.33</v>
      </c>
    </row>
    <row r="11056" spans="1:4">
      <c r="A11056" s="268">
        <v>106164</v>
      </c>
      <c r="B11056" s="261" t="s">
        <v>11357</v>
      </c>
      <c r="C11056" s="268" t="s">
        <v>147</v>
      </c>
      <c r="D11056" s="283">
        <v>0</v>
      </c>
    </row>
    <row r="11057" spans="1:4">
      <c r="A11057" s="268">
        <v>102260</v>
      </c>
      <c r="B11057" s="261" t="s">
        <v>11358</v>
      </c>
      <c r="C11057" s="268" t="s">
        <v>147</v>
      </c>
      <c r="D11057" s="283">
        <v>0</v>
      </c>
    </row>
    <row r="11058" spans="1:4">
      <c r="A11058" s="268">
        <v>102259</v>
      </c>
      <c r="B11058" s="261" t="s">
        <v>11359</v>
      </c>
      <c r="C11058" s="268" t="s">
        <v>147</v>
      </c>
      <c r="D11058" s="283">
        <v>0</v>
      </c>
    </row>
    <row r="11059" spans="1:4">
      <c r="A11059" s="268">
        <v>102262</v>
      </c>
      <c r="B11059" s="261" t="s">
        <v>11360</v>
      </c>
      <c r="C11059" s="268" t="s">
        <v>347</v>
      </c>
      <c r="D11059" s="283">
        <v>0</v>
      </c>
    </row>
    <row r="11060" spans="1:4">
      <c r="A11060" s="268">
        <v>102242</v>
      </c>
      <c r="B11060" s="261" t="s">
        <v>11361</v>
      </c>
      <c r="C11060" s="268" t="s">
        <v>147</v>
      </c>
      <c r="D11060" s="283">
        <v>0</v>
      </c>
    </row>
    <row r="11061" spans="1:4">
      <c r="A11061" s="268">
        <v>106165</v>
      </c>
      <c r="B11061" s="261" t="s">
        <v>11362</v>
      </c>
      <c r="C11061" s="268" t="s">
        <v>347</v>
      </c>
      <c r="D11061" s="283">
        <v>0</v>
      </c>
    </row>
    <row r="11062" spans="1:4">
      <c r="A11062" s="268">
        <v>102246</v>
      </c>
      <c r="B11062" s="261" t="s">
        <v>11363</v>
      </c>
      <c r="C11062" s="268" t="s">
        <v>147</v>
      </c>
      <c r="D11062" s="283">
        <v>0</v>
      </c>
    </row>
    <row r="11063" spans="1:4">
      <c r="A11063" s="268">
        <v>102252</v>
      </c>
      <c r="B11063" s="261" t="s">
        <v>11364</v>
      </c>
      <c r="C11063" s="268" t="s">
        <v>147</v>
      </c>
      <c r="D11063" s="283">
        <v>0</v>
      </c>
    </row>
    <row r="11064" spans="1:4">
      <c r="A11064" s="268">
        <v>101912</v>
      </c>
      <c r="B11064" s="261" t="s">
        <v>11365</v>
      </c>
      <c r="C11064" s="268" t="s">
        <v>347</v>
      </c>
      <c r="D11064" s="283">
        <v>1727.37</v>
      </c>
    </row>
    <row r="11065" spans="1:4">
      <c r="A11065" s="268">
        <v>96765</v>
      </c>
      <c r="B11065" s="261" t="s">
        <v>11366</v>
      </c>
      <c r="C11065" s="268" t="s">
        <v>347</v>
      </c>
      <c r="D11065" s="283">
        <v>1874.31</v>
      </c>
    </row>
    <row r="11066" spans="1:4">
      <c r="A11066" s="268">
        <v>97430</v>
      </c>
      <c r="B11066" s="261" t="s">
        <v>11367</v>
      </c>
      <c r="C11066" s="268" t="s">
        <v>347</v>
      </c>
      <c r="D11066" s="283">
        <v>41.79</v>
      </c>
    </row>
    <row r="11067" spans="1:4">
      <c r="A11067" s="268">
        <v>97431</v>
      </c>
      <c r="B11067" s="261" t="s">
        <v>11368</v>
      </c>
      <c r="C11067" s="268" t="s">
        <v>347</v>
      </c>
      <c r="D11067" s="283">
        <v>44.35</v>
      </c>
    </row>
    <row r="11068" spans="1:4">
      <c r="A11068" s="268">
        <v>97432</v>
      </c>
      <c r="B11068" s="261" t="s">
        <v>11369</v>
      </c>
      <c r="C11068" s="268" t="s">
        <v>347</v>
      </c>
      <c r="D11068" s="283">
        <v>47.96</v>
      </c>
    </row>
    <row r="11069" spans="1:4">
      <c r="A11069" s="268">
        <v>101913</v>
      </c>
      <c r="B11069" s="261" t="s">
        <v>11370</v>
      </c>
      <c r="C11069" s="268" t="s">
        <v>347</v>
      </c>
      <c r="D11069" s="283">
        <v>527.64</v>
      </c>
    </row>
    <row r="11070" spans="1:4">
      <c r="A11070" s="268">
        <v>101914</v>
      </c>
      <c r="B11070" s="261" t="s">
        <v>11371</v>
      </c>
      <c r="C11070" s="268" t="s">
        <v>347</v>
      </c>
      <c r="D11070" s="283">
        <v>647.80999999999995</v>
      </c>
    </row>
    <row r="11071" spans="1:4">
      <c r="A11071" s="268">
        <v>101915</v>
      </c>
      <c r="B11071" s="261" t="s">
        <v>11372</v>
      </c>
      <c r="C11071" s="268" t="s">
        <v>347</v>
      </c>
      <c r="D11071" s="283">
        <v>486.78</v>
      </c>
    </row>
    <row r="11072" spans="1:4">
      <c r="A11072" s="268">
        <v>97433</v>
      </c>
      <c r="B11072" s="261" t="s">
        <v>11373</v>
      </c>
      <c r="C11072" s="268" t="s">
        <v>347</v>
      </c>
      <c r="D11072" s="283">
        <v>92.95</v>
      </c>
    </row>
    <row r="11073" spans="1:4">
      <c r="A11073" s="268">
        <v>97435</v>
      </c>
      <c r="B11073" s="261" t="s">
        <v>11374</v>
      </c>
      <c r="C11073" s="268" t="s">
        <v>347</v>
      </c>
      <c r="D11073" s="283">
        <v>105.09</v>
      </c>
    </row>
    <row r="11074" spans="1:4">
      <c r="A11074" s="268">
        <v>97437</v>
      </c>
      <c r="B11074" s="261" t="s">
        <v>11375</v>
      </c>
      <c r="C11074" s="268" t="s">
        <v>347</v>
      </c>
      <c r="D11074" s="283">
        <v>117.12</v>
      </c>
    </row>
    <row r="11075" spans="1:4">
      <c r="A11075" s="268">
        <v>97546</v>
      </c>
      <c r="B11075" s="261" t="s">
        <v>11376</v>
      </c>
      <c r="C11075" s="268" t="s">
        <v>347</v>
      </c>
      <c r="D11075" s="283">
        <v>34.520000000000003</v>
      </c>
    </row>
    <row r="11076" spans="1:4">
      <c r="A11076" s="268">
        <v>97548</v>
      </c>
      <c r="B11076" s="261" t="s">
        <v>11377</v>
      </c>
      <c r="C11076" s="268" t="s">
        <v>347</v>
      </c>
      <c r="D11076" s="283">
        <v>51.01</v>
      </c>
    </row>
    <row r="11077" spans="1:4">
      <c r="A11077" s="268">
        <v>97550</v>
      </c>
      <c r="B11077" s="261" t="s">
        <v>11378</v>
      </c>
      <c r="C11077" s="268" t="s">
        <v>347</v>
      </c>
      <c r="D11077" s="283">
        <v>84.17</v>
      </c>
    </row>
    <row r="11078" spans="1:4">
      <c r="A11078" s="268">
        <v>97479</v>
      </c>
      <c r="B11078" s="261" t="s">
        <v>11379</v>
      </c>
      <c r="C11078" s="268" t="s">
        <v>347</v>
      </c>
      <c r="D11078" s="283">
        <v>57.18</v>
      </c>
    </row>
    <row r="11079" spans="1:4">
      <c r="A11079" s="268">
        <v>97517</v>
      </c>
      <c r="B11079" s="261" t="s">
        <v>11380</v>
      </c>
      <c r="C11079" s="268" t="s">
        <v>347</v>
      </c>
      <c r="D11079" s="283">
        <v>53.87</v>
      </c>
    </row>
    <row r="11080" spans="1:4">
      <c r="A11080" s="268">
        <v>97481</v>
      </c>
      <c r="B11080" s="261" t="s">
        <v>11381</v>
      </c>
      <c r="C11080" s="268" t="s">
        <v>347</v>
      </c>
      <c r="D11080" s="283">
        <v>82.98</v>
      </c>
    </row>
    <row r="11081" spans="1:4">
      <c r="A11081" s="268">
        <v>97519</v>
      </c>
      <c r="B11081" s="261" t="s">
        <v>11382</v>
      </c>
      <c r="C11081" s="268" t="s">
        <v>347</v>
      </c>
      <c r="D11081" s="283">
        <v>77.14</v>
      </c>
    </row>
    <row r="11082" spans="1:4">
      <c r="A11082" s="268">
        <v>97483</v>
      </c>
      <c r="B11082" s="261" t="s">
        <v>11383</v>
      </c>
      <c r="C11082" s="268" t="s">
        <v>347</v>
      </c>
      <c r="D11082" s="283">
        <v>116.44</v>
      </c>
    </row>
    <row r="11083" spans="1:4">
      <c r="A11083" s="268">
        <v>97521</v>
      </c>
      <c r="B11083" s="261" t="s">
        <v>11384</v>
      </c>
      <c r="C11083" s="268" t="s">
        <v>347</v>
      </c>
      <c r="D11083" s="283">
        <v>107.69</v>
      </c>
    </row>
    <row r="11084" spans="1:4">
      <c r="A11084" s="268">
        <v>97452</v>
      </c>
      <c r="B11084" s="261" t="s">
        <v>11385</v>
      </c>
      <c r="C11084" s="268" t="s">
        <v>347</v>
      </c>
      <c r="D11084" s="283">
        <v>187.47</v>
      </c>
    </row>
    <row r="11085" spans="1:4">
      <c r="A11085" s="268">
        <v>97485</v>
      </c>
      <c r="B11085" s="261" t="s">
        <v>11386</v>
      </c>
      <c r="C11085" s="268" t="s">
        <v>347</v>
      </c>
      <c r="D11085" s="283">
        <v>160.84</v>
      </c>
    </row>
    <row r="11086" spans="1:4">
      <c r="A11086" s="268">
        <v>97523</v>
      </c>
      <c r="B11086" s="261" t="s">
        <v>11387</v>
      </c>
      <c r="C11086" s="268" t="s">
        <v>347</v>
      </c>
      <c r="D11086" s="283">
        <v>148.46</v>
      </c>
    </row>
    <row r="11087" spans="1:4">
      <c r="A11087" s="268">
        <v>97454</v>
      </c>
      <c r="B11087" s="261" t="s">
        <v>11388</v>
      </c>
      <c r="C11087" s="268" t="s">
        <v>347</v>
      </c>
      <c r="D11087" s="283">
        <v>317.13</v>
      </c>
    </row>
    <row r="11088" spans="1:4">
      <c r="A11088" s="268">
        <v>97487</v>
      </c>
      <c r="B11088" s="261" t="s">
        <v>11389</v>
      </c>
      <c r="C11088" s="268" t="s">
        <v>347</v>
      </c>
      <c r="D11088" s="283">
        <v>298.32</v>
      </c>
    </row>
    <row r="11089" spans="1:4">
      <c r="A11089" s="268">
        <v>97525</v>
      </c>
      <c r="B11089" s="261" t="s">
        <v>11390</v>
      </c>
      <c r="C11089" s="268" t="s">
        <v>347</v>
      </c>
      <c r="D11089" s="283">
        <v>280.51</v>
      </c>
    </row>
    <row r="11090" spans="1:4">
      <c r="A11090" s="268">
        <v>97456</v>
      </c>
      <c r="B11090" s="261" t="s">
        <v>11391</v>
      </c>
      <c r="C11090" s="268" t="s">
        <v>347</v>
      </c>
      <c r="D11090" s="283">
        <v>725.98</v>
      </c>
    </row>
    <row r="11091" spans="1:4">
      <c r="A11091" s="268">
        <v>97489</v>
      </c>
      <c r="B11091" s="261" t="s">
        <v>11392</v>
      </c>
      <c r="C11091" s="268" t="s">
        <v>347</v>
      </c>
      <c r="D11091" s="283">
        <v>714.98</v>
      </c>
    </row>
    <row r="11092" spans="1:4">
      <c r="A11092" s="268">
        <v>97527</v>
      </c>
      <c r="B11092" s="261" t="s">
        <v>11393</v>
      </c>
      <c r="C11092" s="268" t="s">
        <v>347</v>
      </c>
      <c r="D11092" s="283">
        <v>691.74</v>
      </c>
    </row>
    <row r="11093" spans="1:4">
      <c r="A11093" s="268">
        <v>97434</v>
      </c>
      <c r="B11093" s="261" t="s">
        <v>11394</v>
      </c>
      <c r="C11093" s="268" t="s">
        <v>347</v>
      </c>
      <c r="D11093" s="283">
        <v>94.61</v>
      </c>
    </row>
    <row r="11094" spans="1:4">
      <c r="A11094" s="268">
        <v>97436</v>
      </c>
      <c r="B11094" s="261" t="s">
        <v>11395</v>
      </c>
      <c r="C11094" s="268" t="s">
        <v>347</v>
      </c>
      <c r="D11094" s="283">
        <v>108.28</v>
      </c>
    </row>
    <row r="11095" spans="1:4">
      <c r="A11095" s="268">
        <v>97438</v>
      </c>
      <c r="B11095" s="261" t="s">
        <v>11396</v>
      </c>
      <c r="C11095" s="268" t="s">
        <v>347</v>
      </c>
      <c r="D11095" s="283">
        <v>120.53</v>
      </c>
    </row>
    <row r="11096" spans="1:4">
      <c r="A11096" s="268">
        <v>97547</v>
      </c>
      <c r="B11096" s="261" t="s">
        <v>11397</v>
      </c>
      <c r="C11096" s="268" t="s">
        <v>347</v>
      </c>
      <c r="D11096" s="283">
        <v>34.520000000000003</v>
      </c>
    </row>
    <row r="11097" spans="1:4">
      <c r="A11097" s="268">
        <v>97549</v>
      </c>
      <c r="B11097" s="261" t="s">
        <v>11398</v>
      </c>
      <c r="C11097" s="268" t="s">
        <v>347</v>
      </c>
      <c r="D11097" s="283">
        <v>51.01</v>
      </c>
    </row>
    <row r="11098" spans="1:4">
      <c r="A11098" s="268">
        <v>97551</v>
      </c>
      <c r="B11098" s="261" t="s">
        <v>11399</v>
      </c>
      <c r="C11098" s="268" t="s">
        <v>347</v>
      </c>
      <c r="D11098" s="283">
        <v>84.17</v>
      </c>
    </row>
    <row r="11099" spans="1:4">
      <c r="A11099" s="268">
        <v>97480</v>
      </c>
      <c r="B11099" s="261" t="s">
        <v>11400</v>
      </c>
      <c r="C11099" s="268" t="s">
        <v>347</v>
      </c>
      <c r="D11099" s="283">
        <v>57.18</v>
      </c>
    </row>
    <row r="11100" spans="1:4">
      <c r="A11100" s="268">
        <v>97518</v>
      </c>
      <c r="B11100" s="261" t="s">
        <v>11401</v>
      </c>
      <c r="C11100" s="268" t="s">
        <v>347</v>
      </c>
      <c r="D11100" s="283">
        <v>53.87</v>
      </c>
    </row>
    <row r="11101" spans="1:4">
      <c r="A11101" s="268">
        <v>97482</v>
      </c>
      <c r="B11101" s="261" t="s">
        <v>11402</v>
      </c>
      <c r="C11101" s="268" t="s">
        <v>347</v>
      </c>
      <c r="D11101" s="283">
        <v>82.98</v>
      </c>
    </row>
    <row r="11102" spans="1:4">
      <c r="A11102" s="268">
        <v>97520</v>
      </c>
      <c r="B11102" s="261" t="s">
        <v>11403</v>
      </c>
      <c r="C11102" s="268" t="s">
        <v>347</v>
      </c>
      <c r="D11102" s="283">
        <v>77.14</v>
      </c>
    </row>
    <row r="11103" spans="1:4">
      <c r="A11103" s="268">
        <v>97484</v>
      </c>
      <c r="B11103" s="261" t="s">
        <v>11404</v>
      </c>
      <c r="C11103" s="268" t="s">
        <v>347</v>
      </c>
      <c r="D11103" s="283">
        <v>116.44</v>
      </c>
    </row>
    <row r="11104" spans="1:4">
      <c r="A11104" s="268">
        <v>97522</v>
      </c>
      <c r="B11104" s="261" t="s">
        <v>11405</v>
      </c>
      <c r="C11104" s="268" t="s">
        <v>347</v>
      </c>
      <c r="D11104" s="283">
        <v>107.69</v>
      </c>
    </row>
    <row r="11105" spans="1:4">
      <c r="A11105" s="268">
        <v>97453</v>
      </c>
      <c r="B11105" s="261" t="s">
        <v>11406</v>
      </c>
      <c r="C11105" s="268" t="s">
        <v>347</v>
      </c>
      <c r="D11105" s="283">
        <v>199.3</v>
      </c>
    </row>
    <row r="11106" spans="1:4">
      <c r="A11106" s="268">
        <v>97486</v>
      </c>
      <c r="B11106" s="261" t="s">
        <v>11407</v>
      </c>
      <c r="C11106" s="268" t="s">
        <v>347</v>
      </c>
      <c r="D11106" s="283">
        <v>172.67</v>
      </c>
    </row>
    <row r="11107" spans="1:4">
      <c r="A11107" s="268">
        <v>97524</v>
      </c>
      <c r="B11107" s="261" t="s">
        <v>11408</v>
      </c>
      <c r="C11107" s="268" t="s">
        <v>347</v>
      </c>
      <c r="D11107" s="283">
        <v>160.29</v>
      </c>
    </row>
    <row r="11108" spans="1:4">
      <c r="A11108" s="268">
        <v>97455</v>
      </c>
      <c r="B11108" s="261" t="s">
        <v>11409</v>
      </c>
      <c r="C11108" s="268" t="s">
        <v>347</v>
      </c>
      <c r="D11108" s="283">
        <v>336.05</v>
      </c>
    </row>
    <row r="11109" spans="1:4">
      <c r="A11109" s="268">
        <v>97488</v>
      </c>
      <c r="B11109" s="261" t="s">
        <v>11410</v>
      </c>
      <c r="C11109" s="268" t="s">
        <v>347</v>
      </c>
      <c r="D11109" s="283">
        <v>317.24</v>
      </c>
    </row>
    <row r="11110" spans="1:4">
      <c r="A11110" s="268">
        <v>97526</v>
      </c>
      <c r="B11110" s="261" t="s">
        <v>11411</v>
      </c>
      <c r="C11110" s="268" t="s">
        <v>347</v>
      </c>
      <c r="D11110" s="283">
        <v>299.43</v>
      </c>
    </row>
    <row r="11111" spans="1:4">
      <c r="A11111" s="268">
        <v>97457</v>
      </c>
      <c r="B11111" s="261" t="s">
        <v>11412</v>
      </c>
      <c r="C11111" s="268" t="s">
        <v>347</v>
      </c>
      <c r="D11111" s="283">
        <v>641.09</v>
      </c>
    </row>
    <row r="11112" spans="1:4">
      <c r="A11112" s="268">
        <v>97490</v>
      </c>
      <c r="B11112" s="261" t="s">
        <v>11413</v>
      </c>
      <c r="C11112" s="268" t="s">
        <v>347</v>
      </c>
      <c r="D11112" s="283">
        <v>630.09</v>
      </c>
    </row>
    <row r="11113" spans="1:4">
      <c r="A11113" s="268">
        <v>97528</v>
      </c>
      <c r="B11113" s="261" t="s">
        <v>11414</v>
      </c>
      <c r="C11113" s="268" t="s">
        <v>347</v>
      </c>
      <c r="D11113" s="283">
        <v>606.85</v>
      </c>
    </row>
    <row r="11114" spans="1:4">
      <c r="A11114" s="268">
        <v>101906</v>
      </c>
      <c r="B11114" s="261" t="s">
        <v>11415</v>
      </c>
      <c r="C11114" s="268" t="s">
        <v>347</v>
      </c>
      <c r="D11114" s="283">
        <v>813.3</v>
      </c>
    </row>
    <row r="11115" spans="1:4">
      <c r="A11115" s="268">
        <v>101907</v>
      </c>
      <c r="B11115" s="261" t="s">
        <v>11416</v>
      </c>
      <c r="C11115" s="268" t="s">
        <v>347</v>
      </c>
      <c r="D11115" s="283">
        <v>879.07</v>
      </c>
    </row>
    <row r="11116" spans="1:4">
      <c r="A11116" s="268">
        <v>101911</v>
      </c>
      <c r="B11116" s="261" t="s">
        <v>11417</v>
      </c>
      <c r="C11116" s="268" t="s">
        <v>347</v>
      </c>
      <c r="D11116" s="283">
        <v>418.68</v>
      </c>
    </row>
    <row r="11117" spans="1:4">
      <c r="A11117" s="268">
        <v>101908</v>
      </c>
      <c r="B11117" s="261" t="s">
        <v>11418</v>
      </c>
      <c r="C11117" s="268" t="s">
        <v>347</v>
      </c>
      <c r="D11117" s="283">
        <v>265.22000000000003</v>
      </c>
    </row>
    <row r="11118" spans="1:4">
      <c r="A11118" s="268">
        <v>101909</v>
      </c>
      <c r="B11118" s="261" t="s">
        <v>11419</v>
      </c>
      <c r="C11118" s="268" t="s">
        <v>347</v>
      </c>
      <c r="D11118" s="283">
        <v>309.07</v>
      </c>
    </row>
    <row r="11119" spans="1:4">
      <c r="A11119" s="268">
        <v>101910</v>
      </c>
      <c r="B11119" s="261" t="s">
        <v>11420</v>
      </c>
      <c r="C11119" s="268" t="s">
        <v>347</v>
      </c>
      <c r="D11119" s="283">
        <v>363.87</v>
      </c>
    </row>
    <row r="11120" spans="1:4">
      <c r="A11120" s="268">
        <v>101905</v>
      </c>
      <c r="B11120" s="261" t="s">
        <v>11421</v>
      </c>
      <c r="C11120" s="268" t="s">
        <v>347</v>
      </c>
      <c r="D11120" s="283">
        <v>273.44</v>
      </c>
    </row>
    <row r="11121" spans="1:4">
      <c r="A11121" s="268">
        <v>92698</v>
      </c>
      <c r="B11121" s="261" t="s">
        <v>11422</v>
      </c>
      <c r="C11121" s="268" t="s">
        <v>347</v>
      </c>
      <c r="D11121" s="283">
        <v>21.37</v>
      </c>
    </row>
    <row r="11122" spans="1:4">
      <c r="A11122" s="268">
        <v>92700</v>
      </c>
      <c r="B11122" s="261" t="s">
        <v>11423</v>
      </c>
      <c r="C11122" s="268" t="s">
        <v>347</v>
      </c>
      <c r="D11122" s="283">
        <v>34.65</v>
      </c>
    </row>
    <row r="11123" spans="1:4">
      <c r="A11123" s="268">
        <v>92702</v>
      </c>
      <c r="B11123" s="261" t="s">
        <v>11424</v>
      </c>
      <c r="C11123" s="268" t="s">
        <v>347</v>
      </c>
      <c r="D11123" s="283">
        <v>54.1</v>
      </c>
    </row>
    <row r="11124" spans="1:4">
      <c r="A11124" s="268">
        <v>92669</v>
      </c>
      <c r="B11124" s="261" t="s">
        <v>11425</v>
      </c>
      <c r="C11124" s="268" t="s">
        <v>347</v>
      </c>
      <c r="D11124" s="283">
        <v>40.79</v>
      </c>
    </row>
    <row r="11125" spans="1:4">
      <c r="A11125" s="268">
        <v>92671</v>
      </c>
      <c r="B11125" s="261" t="s">
        <v>11426</v>
      </c>
      <c r="C11125" s="268" t="s">
        <v>347</v>
      </c>
      <c r="D11125" s="283">
        <v>54.8</v>
      </c>
    </row>
    <row r="11126" spans="1:4">
      <c r="A11126" s="268">
        <v>92673</v>
      </c>
      <c r="B11126" s="261" t="s">
        <v>11427</v>
      </c>
      <c r="C11126" s="268" t="s">
        <v>347</v>
      </c>
      <c r="D11126" s="283">
        <v>64.209999999999994</v>
      </c>
    </row>
    <row r="11127" spans="1:4">
      <c r="A11127" s="268">
        <v>92675</v>
      </c>
      <c r="B11127" s="261" t="s">
        <v>11428</v>
      </c>
      <c r="C11127" s="268" t="s">
        <v>347</v>
      </c>
      <c r="D11127" s="283">
        <v>84.43</v>
      </c>
    </row>
    <row r="11128" spans="1:4">
      <c r="A11128" s="268">
        <v>92677</v>
      </c>
      <c r="B11128" s="261" t="s">
        <v>11429</v>
      </c>
      <c r="C11128" s="268" t="s">
        <v>347</v>
      </c>
      <c r="D11128" s="283">
        <v>140</v>
      </c>
    </row>
    <row r="11129" spans="1:4">
      <c r="A11129" s="268">
        <v>92635</v>
      </c>
      <c r="B11129" s="261" t="s">
        <v>11430</v>
      </c>
      <c r="C11129" s="268" t="s">
        <v>347</v>
      </c>
      <c r="D11129" s="283">
        <v>217.81</v>
      </c>
    </row>
    <row r="11130" spans="1:4">
      <c r="A11130" s="268">
        <v>92679</v>
      </c>
      <c r="B11130" s="261" t="s">
        <v>11431</v>
      </c>
      <c r="C11130" s="268" t="s">
        <v>347</v>
      </c>
      <c r="D11130" s="283">
        <v>193.38</v>
      </c>
    </row>
    <row r="11131" spans="1:4">
      <c r="A11131" s="268">
        <v>92381</v>
      </c>
      <c r="B11131" s="261" t="s">
        <v>11432</v>
      </c>
      <c r="C11131" s="268" t="s">
        <v>347</v>
      </c>
      <c r="D11131" s="283">
        <v>52.56</v>
      </c>
    </row>
    <row r="11132" spans="1:4">
      <c r="A11132" s="268">
        <v>92383</v>
      </c>
      <c r="B11132" s="261" t="s">
        <v>11433</v>
      </c>
      <c r="C11132" s="268" t="s">
        <v>347</v>
      </c>
      <c r="D11132" s="283">
        <v>68.19</v>
      </c>
    </row>
    <row r="11133" spans="1:4">
      <c r="A11133" s="268">
        <v>92385</v>
      </c>
      <c r="B11133" s="261" t="s">
        <v>11434</v>
      </c>
      <c r="C11133" s="268" t="s">
        <v>347</v>
      </c>
      <c r="D11133" s="283">
        <v>79.44</v>
      </c>
    </row>
    <row r="11134" spans="1:4">
      <c r="A11134" s="268">
        <v>92350</v>
      </c>
      <c r="B11134" s="261" t="s">
        <v>11435</v>
      </c>
      <c r="C11134" s="268" t="s">
        <v>347</v>
      </c>
      <c r="D11134" s="283">
        <v>106.78</v>
      </c>
    </row>
    <row r="11135" spans="1:4">
      <c r="A11135" s="268">
        <v>92387</v>
      </c>
      <c r="B11135" s="261" t="s">
        <v>11436</v>
      </c>
      <c r="C11135" s="268" t="s">
        <v>347</v>
      </c>
      <c r="D11135" s="283">
        <v>101.96</v>
      </c>
    </row>
    <row r="11136" spans="1:4">
      <c r="A11136" s="268">
        <v>92352</v>
      </c>
      <c r="B11136" s="261" t="s">
        <v>11437</v>
      </c>
      <c r="C11136" s="268" t="s">
        <v>347</v>
      </c>
      <c r="D11136" s="283">
        <v>161.08000000000001</v>
      </c>
    </row>
    <row r="11137" spans="1:4">
      <c r="A11137" s="268">
        <v>92389</v>
      </c>
      <c r="B11137" s="261" t="s">
        <v>11438</v>
      </c>
      <c r="C11137" s="268" t="s">
        <v>347</v>
      </c>
      <c r="D11137" s="283">
        <v>160.99</v>
      </c>
    </row>
    <row r="11138" spans="1:4">
      <c r="A11138" s="268">
        <v>92354</v>
      </c>
      <c r="B11138" s="261" t="s">
        <v>11439</v>
      </c>
      <c r="C11138" s="268" t="s">
        <v>347</v>
      </c>
      <c r="D11138" s="283">
        <v>213.18</v>
      </c>
    </row>
    <row r="11139" spans="1:4">
      <c r="A11139" s="268">
        <v>92699</v>
      </c>
      <c r="B11139" s="261" t="s">
        <v>11440</v>
      </c>
      <c r="C11139" s="268" t="s">
        <v>347</v>
      </c>
      <c r="D11139" s="283">
        <v>19.98</v>
      </c>
    </row>
    <row r="11140" spans="1:4">
      <c r="A11140" s="268">
        <v>92701</v>
      </c>
      <c r="B11140" s="261" t="s">
        <v>11441</v>
      </c>
      <c r="C11140" s="268" t="s">
        <v>347</v>
      </c>
      <c r="D11140" s="283">
        <v>32.57</v>
      </c>
    </row>
    <row r="11141" spans="1:4">
      <c r="A11141" s="268">
        <v>92703</v>
      </c>
      <c r="B11141" s="261" t="s">
        <v>11442</v>
      </c>
      <c r="C11141" s="268" t="s">
        <v>347</v>
      </c>
      <c r="D11141" s="283">
        <v>51.55</v>
      </c>
    </row>
    <row r="11142" spans="1:4">
      <c r="A11142" s="268">
        <v>92670</v>
      </c>
      <c r="B11142" s="261" t="s">
        <v>11443</v>
      </c>
      <c r="C11142" s="268" t="s">
        <v>347</v>
      </c>
      <c r="D11142" s="283">
        <v>38.24</v>
      </c>
    </row>
    <row r="11143" spans="1:4">
      <c r="A11143" s="268">
        <v>92672</v>
      </c>
      <c r="B11143" s="261" t="s">
        <v>11444</v>
      </c>
      <c r="C11143" s="268" t="s">
        <v>347</v>
      </c>
      <c r="D11143" s="283">
        <v>49.71</v>
      </c>
    </row>
    <row r="11144" spans="1:4">
      <c r="A11144" s="268">
        <v>92674</v>
      </c>
      <c r="B11144" s="261" t="s">
        <v>11445</v>
      </c>
      <c r="C11144" s="268" t="s">
        <v>347</v>
      </c>
      <c r="D11144" s="283">
        <v>60.71</v>
      </c>
    </row>
    <row r="11145" spans="1:4">
      <c r="A11145" s="268">
        <v>92676</v>
      </c>
      <c r="B11145" s="261" t="s">
        <v>11446</v>
      </c>
      <c r="C11145" s="268" t="s">
        <v>347</v>
      </c>
      <c r="D11145" s="283">
        <v>82.05</v>
      </c>
    </row>
    <row r="11146" spans="1:4">
      <c r="A11146" s="268">
        <v>92678</v>
      </c>
      <c r="B11146" s="261" t="s">
        <v>11447</v>
      </c>
      <c r="C11146" s="268" t="s">
        <v>347</v>
      </c>
      <c r="D11146" s="283">
        <v>129.51</v>
      </c>
    </row>
    <row r="11147" spans="1:4">
      <c r="A11147" s="268">
        <v>92636</v>
      </c>
      <c r="B11147" s="261" t="s">
        <v>11448</v>
      </c>
      <c r="C11147" s="268" t="s">
        <v>347</v>
      </c>
      <c r="D11147" s="283">
        <v>197.61</v>
      </c>
    </row>
    <row r="11148" spans="1:4">
      <c r="A11148" s="268">
        <v>92680</v>
      </c>
      <c r="B11148" s="261" t="s">
        <v>11449</v>
      </c>
      <c r="C11148" s="268" t="s">
        <v>347</v>
      </c>
      <c r="D11148" s="283">
        <v>173.18</v>
      </c>
    </row>
    <row r="11149" spans="1:4">
      <c r="A11149" s="268">
        <v>92382</v>
      </c>
      <c r="B11149" s="261" t="s">
        <v>11450</v>
      </c>
      <c r="C11149" s="268" t="s">
        <v>347</v>
      </c>
      <c r="D11149" s="283">
        <v>50.01</v>
      </c>
    </row>
    <row r="11150" spans="1:4">
      <c r="A11150" s="268">
        <v>92384</v>
      </c>
      <c r="B11150" s="261" t="s">
        <v>11451</v>
      </c>
      <c r="C11150" s="268" t="s">
        <v>347</v>
      </c>
      <c r="D11150" s="283">
        <v>63.1</v>
      </c>
    </row>
    <row r="11151" spans="1:4">
      <c r="A11151" s="268">
        <v>92386</v>
      </c>
      <c r="B11151" s="261" t="s">
        <v>11452</v>
      </c>
      <c r="C11151" s="268" t="s">
        <v>347</v>
      </c>
      <c r="D11151" s="283">
        <v>75.94</v>
      </c>
    </row>
    <row r="11152" spans="1:4">
      <c r="A11152" s="268">
        <v>92351</v>
      </c>
      <c r="B11152" s="261" t="s">
        <v>11453</v>
      </c>
      <c r="C11152" s="268" t="s">
        <v>347</v>
      </c>
      <c r="D11152" s="283">
        <v>104.4</v>
      </c>
    </row>
    <row r="11153" spans="1:4">
      <c r="A11153" s="268">
        <v>92388</v>
      </c>
      <c r="B11153" s="261" t="s">
        <v>11454</v>
      </c>
      <c r="C11153" s="268" t="s">
        <v>347</v>
      </c>
      <c r="D11153" s="283">
        <v>99.58</v>
      </c>
    </row>
    <row r="11154" spans="1:4">
      <c r="A11154" s="268">
        <v>92353</v>
      </c>
      <c r="B11154" s="261" t="s">
        <v>11455</v>
      </c>
      <c r="C11154" s="268" t="s">
        <v>347</v>
      </c>
      <c r="D11154" s="283">
        <v>150.59</v>
      </c>
    </row>
    <row r="11155" spans="1:4">
      <c r="A11155" s="268">
        <v>92390</v>
      </c>
      <c r="B11155" s="261" t="s">
        <v>11456</v>
      </c>
      <c r="C11155" s="268" t="s">
        <v>347</v>
      </c>
      <c r="D11155" s="283">
        <v>150.5</v>
      </c>
    </row>
    <row r="11156" spans="1:4">
      <c r="A11156" s="268">
        <v>92355</v>
      </c>
      <c r="B11156" s="261" t="s">
        <v>11457</v>
      </c>
      <c r="C11156" s="268" t="s">
        <v>347</v>
      </c>
      <c r="D11156" s="283">
        <v>192.98</v>
      </c>
    </row>
    <row r="11157" spans="1:4">
      <c r="A11157" s="268">
        <v>101925</v>
      </c>
      <c r="B11157" s="261" t="s">
        <v>11458</v>
      </c>
      <c r="C11157" s="268" t="s">
        <v>347</v>
      </c>
      <c r="D11157" s="283">
        <v>318.12</v>
      </c>
    </row>
    <row r="11158" spans="1:4">
      <c r="A11158" s="268">
        <v>101934</v>
      </c>
      <c r="B11158" s="261" t="s">
        <v>11459</v>
      </c>
      <c r="C11158" s="268" t="s">
        <v>347</v>
      </c>
      <c r="D11158" s="283">
        <v>329.05</v>
      </c>
    </row>
    <row r="11159" spans="1:4">
      <c r="A11159" s="268">
        <v>97541</v>
      </c>
      <c r="B11159" s="261" t="s">
        <v>11460</v>
      </c>
      <c r="C11159" s="268" t="s">
        <v>347</v>
      </c>
      <c r="D11159" s="283">
        <v>24.8</v>
      </c>
    </row>
    <row r="11160" spans="1:4">
      <c r="A11160" s="268">
        <v>97462</v>
      </c>
      <c r="B11160" s="261" t="s">
        <v>11461</v>
      </c>
      <c r="C11160" s="268" t="s">
        <v>347</v>
      </c>
      <c r="D11160" s="283">
        <v>28.14</v>
      </c>
    </row>
    <row r="11161" spans="1:4">
      <c r="A11161" s="268">
        <v>97544</v>
      </c>
      <c r="B11161" s="261" t="s">
        <v>11462</v>
      </c>
      <c r="C11161" s="268" t="s">
        <v>347</v>
      </c>
      <c r="D11161" s="283">
        <v>40.119999999999997</v>
      </c>
    </row>
    <row r="11162" spans="1:4">
      <c r="A11162" s="268">
        <v>97500</v>
      </c>
      <c r="B11162" s="261" t="s">
        <v>11463</v>
      </c>
      <c r="C11162" s="268" t="s">
        <v>347</v>
      </c>
      <c r="D11162" s="283">
        <v>26.52</v>
      </c>
    </row>
    <row r="11163" spans="1:4">
      <c r="A11163" s="268">
        <v>97465</v>
      </c>
      <c r="B11163" s="261" t="s">
        <v>11464</v>
      </c>
      <c r="C11163" s="268" t="s">
        <v>347</v>
      </c>
      <c r="D11163" s="283">
        <v>59.65</v>
      </c>
    </row>
    <row r="11164" spans="1:4">
      <c r="A11164" s="268">
        <v>97503</v>
      </c>
      <c r="B11164" s="261" t="s">
        <v>11465</v>
      </c>
      <c r="C11164" s="268" t="s">
        <v>347</v>
      </c>
      <c r="D11164" s="283">
        <v>56.6</v>
      </c>
    </row>
    <row r="11165" spans="1:4">
      <c r="A11165" s="268">
        <v>97468</v>
      </c>
      <c r="B11165" s="261" t="s">
        <v>11466</v>
      </c>
      <c r="C11165" s="268" t="s">
        <v>347</v>
      </c>
      <c r="D11165" s="283">
        <v>75.930000000000007</v>
      </c>
    </row>
    <row r="11166" spans="1:4">
      <c r="A11166" s="268">
        <v>97506</v>
      </c>
      <c r="B11166" s="261" t="s">
        <v>11467</v>
      </c>
      <c r="C11166" s="268" t="s">
        <v>347</v>
      </c>
      <c r="D11166" s="283">
        <v>71.06</v>
      </c>
    </row>
    <row r="11167" spans="1:4">
      <c r="A11167" s="268">
        <v>97444</v>
      </c>
      <c r="B11167" s="261" t="s">
        <v>11468</v>
      </c>
      <c r="C11167" s="268" t="s">
        <v>347</v>
      </c>
      <c r="D11167" s="283">
        <v>133.77000000000001</v>
      </c>
    </row>
    <row r="11168" spans="1:4">
      <c r="A11168" s="268">
        <v>97471</v>
      </c>
      <c r="B11168" s="261" t="s">
        <v>11469</v>
      </c>
      <c r="C11168" s="268" t="s">
        <v>347</v>
      </c>
      <c r="D11168" s="283">
        <v>114.28</v>
      </c>
    </row>
    <row r="11169" spans="1:4">
      <c r="A11169" s="268">
        <v>97509</v>
      </c>
      <c r="B11169" s="261" t="s">
        <v>11470</v>
      </c>
      <c r="C11169" s="268" t="s">
        <v>347</v>
      </c>
      <c r="D11169" s="283">
        <v>107.25</v>
      </c>
    </row>
    <row r="11170" spans="1:4">
      <c r="A11170" s="268">
        <v>97447</v>
      </c>
      <c r="B11170" s="261" t="s">
        <v>11471</v>
      </c>
      <c r="C11170" s="268" t="s">
        <v>347</v>
      </c>
      <c r="D11170" s="283">
        <v>230.3</v>
      </c>
    </row>
    <row r="11171" spans="1:4">
      <c r="A11171" s="268">
        <v>97475</v>
      </c>
      <c r="B11171" s="261" t="s">
        <v>11472</v>
      </c>
      <c r="C11171" s="268" t="s">
        <v>347</v>
      </c>
      <c r="D11171" s="283">
        <v>215.15</v>
      </c>
    </row>
    <row r="11172" spans="1:4">
      <c r="A11172" s="268">
        <v>97512</v>
      </c>
      <c r="B11172" s="261" t="s">
        <v>11473</v>
      </c>
      <c r="C11172" s="268" t="s">
        <v>347</v>
      </c>
      <c r="D11172" s="283">
        <v>205.1</v>
      </c>
    </row>
    <row r="11173" spans="1:4">
      <c r="A11173" s="268">
        <v>97450</v>
      </c>
      <c r="B11173" s="261" t="s">
        <v>11474</v>
      </c>
      <c r="C11173" s="268" t="s">
        <v>347</v>
      </c>
      <c r="D11173" s="283">
        <v>298.66000000000003</v>
      </c>
    </row>
    <row r="11174" spans="1:4">
      <c r="A11174" s="268">
        <v>97478</v>
      </c>
      <c r="B11174" s="261" t="s">
        <v>11475</v>
      </c>
      <c r="C11174" s="268" t="s">
        <v>347</v>
      </c>
      <c r="D11174" s="283">
        <v>288.73</v>
      </c>
    </row>
    <row r="11175" spans="1:4">
      <c r="A11175" s="268">
        <v>97515</v>
      </c>
      <c r="B11175" s="261" t="s">
        <v>11476</v>
      </c>
      <c r="C11175" s="268" t="s">
        <v>347</v>
      </c>
      <c r="D11175" s="283">
        <v>275.05</v>
      </c>
    </row>
    <row r="11176" spans="1:4">
      <c r="A11176" s="268">
        <v>92928</v>
      </c>
      <c r="B11176" s="261" t="s">
        <v>11477</v>
      </c>
      <c r="C11176" s="268" t="s">
        <v>347</v>
      </c>
      <c r="D11176" s="283">
        <v>52.11</v>
      </c>
    </row>
    <row r="11177" spans="1:4">
      <c r="A11177" s="268">
        <v>92943</v>
      </c>
      <c r="B11177" s="261" t="s">
        <v>11478</v>
      </c>
      <c r="C11177" s="268" t="s">
        <v>347</v>
      </c>
      <c r="D11177" s="283">
        <v>42.57</v>
      </c>
    </row>
    <row r="11178" spans="1:4">
      <c r="A11178" s="268">
        <v>92929</v>
      </c>
      <c r="B11178" s="261" t="s">
        <v>11479</v>
      </c>
      <c r="C11178" s="268" t="s">
        <v>347</v>
      </c>
      <c r="D11178" s="283">
        <v>50.8</v>
      </c>
    </row>
    <row r="11179" spans="1:4">
      <c r="A11179" s="268">
        <v>92944</v>
      </c>
      <c r="B11179" s="261" t="s">
        <v>11480</v>
      </c>
      <c r="C11179" s="268" t="s">
        <v>347</v>
      </c>
      <c r="D11179" s="283">
        <v>41.8</v>
      </c>
    </row>
    <row r="11180" spans="1:4">
      <c r="A11180" s="268">
        <v>92930</v>
      </c>
      <c r="B11180" s="261" t="s">
        <v>11481</v>
      </c>
      <c r="C11180" s="268" t="s">
        <v>347</v>
      </c>
      <c r="D11180" s="283">
        <v>49.86</v>
      </c>
    </row>
    <row r="11181" spans="1:4">
      <c r="A11181" s="268">
        <v>92945</v>
      </c>
      <c r="B11181" s="261" t="s">
        <v>11482</v>
      </c>
      <c r="C11181" s="268" t="s">
        <v>347</v>
      </c>
      <c r="D11181" s="283">
        <v>41.24</v>
      </c>
    </row>
    <row r="11182" spans="1:4">
      <c r="A11182" s="268">
        <v>92925</v>
      </c>
      <c r="B11182" s="261" t="s">
        <v>11483</v>
      </c>
      <c r="C11182" s="268" t="s">
        <v>347</v>
      </c>
      <c r="D11182" s="283">
        <v>44.9</v>
      </c>
    </row>
    <row r="11183" spans="1:4">
      <c r="A11183" s="268">
        <v>92940</v>
      </c>
      <c r="B11183" s="261" t="s">
        <v>11484</v>
      </c>
      <c r="C11183" s="268" t="s">
        <v>347</v>
      </c>
      <c r="D11183" s="283">
        <v>36.51</v>
      </c>
    </row>
    <row r="11184" spans="1:4">
      <c r="A11184" s="268">
        <v>92926</v>
      </c>
      <c r="B11184" s="261" t="s">
        <v>11485</v>
      </c>
      <c r="C11184" s="268" t="s">
        <v>347</v>
      </c>
      <c r="D11184" s="283">
        <v>43.02</v>
      </c>
    </row>
    <row r="11185" spans="1:4">
      <c r="A11185" s="268">
        <v>92941</v>
      </c>
      <c r="B11185" s="261" t="s">
        <v>11486</v>
      </c>
      <c r="C11185" s="268" t="s">
        <v>347</v>
      </c>
      <c r="D11185" s="283">
        <v>35.4</v>
      </c>
    </row>
    <row r="11186" spans="1:4">
      <c r="A11186" s="268">
        <v>92927</v>
      </c>
      <c r="B11186" s="261" t="s">
        <v>11487</v>
      </c>
      <c r="C11186" s="268" t="s">
        <v>347</v>
      </c>
      <c r="D11186" s="283">
        <v>43.96</v>
      </c>
    </row>
    <row r="11187" spans="1:4">
      <c r="A11187" s="268">
        <v>92942</v>
      </c>
      <c r="B11187" s="261" t="s">
        <v>11488</v>
      </c>
      <c r="C11187" s="268" t="s">
        <v>347</v>
      </c>
      <c r="D11187" s="283">
        <v>35.950000000000003</v>
      </c>
    </row>
    <row r="11188" spans="1:4">
      <c r="A11188" s="268">
        <v>92918</v>
      </c>
      <c r="B11188" s="261" t="s">
        <v>11489</v>
      </c>
      <c r="C11188" s="268" t="s">
        <v>347</v>
      </c>
      <c r="D11188" s="283">
        <v>34.57</v>
      </c>
    </row>
    <row r="11189" spans="1:4">
      <c r="A11189" s="268">
        <v>92938</v>
      </c>
      <c r="B11189" s="261" t="s">
        <v>11490</v>
      </c>
      <c r="C11189" s="268" t="s">
        <v>347</v>
      </c>
      <c r="D11189" s="283">
        <v>27.49</v>
      </c>
    </row>
    <row r="11190" spans="1:4">
      <c r="A11190" s="268">
        <v>92920</v>
      </c>
      <c r="B11190" s="261" t="s">
        <v>11491</v>
      </c>
      <c r="C11190" s="268" t="s">
        <v>347</v>
      </c>
      <c r="D11190" s="283">
        <v>35.76</v>
      </c>
    </row>
    <row r="11191" spans="1:4">
      <c r="A11191" s="268">
        <v>92939</v>
      </c>
      <c r="B11191" s="261" t="s">
        <v>11492</v>
      </c>
      <c r="C11191" s="268" t="s">
        <v>347</v>
      </c>
      <c r="D11191" s="283">
        <v>28.3</v>
      </c>
    </row>
    <row r="11192" spans="1:4">
      <c r="A11192" s="268">
        <v>92910</v>
      </c>
      <c r="B11192" s="261" t="s">
        <v>11493</v>
      </c>
      <c r="C11192" s="268" t="s">
        <v>347</v>
      </c>
      <c r="D11192" s="283">
        <v>106.86</v>
      </c>
    </row>
    <row r="11193" spans="1:4">
      <c r="A11193" s="268">
        <v>92934</v>
      </c>
      <c r="B11193" s="261" t="s">
        <v>11494</v>
      </c>
      <c r="C11193" s="268" t="s">
        <v>347</v>
      </c>
      <c r="D11193" s="283">
        <v>104.17</v>
      </c>
    </row>
    <row r="11194" spans="1:4">
      <c r="A11194" s="268">
        <v>92949</v>
      </c>
      <c r="B11194" s="261" t="s">
        <v>11495</v>
      </c>
      <c r="C11194" s="268" t="s">
        <v>347</v>
      </c>
      <c r="D11194" s="283">
        <v>92.1</v>
      </c>
    </row>
    <row r="11195" spans="1:4">
      <c r="A11195" s="268">
        <v>92911</v>
      </c>
      <c r="B11195" s="261" t="s">
        <v>11496</v>
      </c>
      <c r="C11195" s="268" t="s">
        <v>347</v>
      </c>
      <c r="D11195" s="283">
        <v>107.66</v>
      </c>
    </row>
    <row r="11196" spans="1:4">
      <c r="A11196" s="268">
        <v>92935</v>
      </c>
      <c r="B11196" s="261" t="s">
        <v>11497</v>
      </c>
      <c r="C11196" s="268" t="s">
        <v>347</v>
      </c>
      <c r="D11196" s="283">
        <v>106.03</v>
      </c>
    </row>
    <row r="11197" spans="1:4">
      <c r="A11197" s="268">
        <v>92950</v>
      </c>
      <c r="B11197" s="261" t="s">
        <v>11498</v>
      </c>
      <c r="C11197" s="268" t="s">
        <v>347</v>
      </c>
      <c r="D11197" s="283">
        <v>93.19</v>
      </c>
    </row>
    <row r="11198" spans="1:4">
      <c r="A11198" s="268">
        <v>92907</v>
      </c>
      <c r="B11198" s="261" t="s">
        <v>11499</v>
      </c>
      <c r="C11198" s="268" t="s">
        <v>347</v>
      </c>
      <c r="D11198" s="283">
        <v>74.98</v>
      </c>
    </row>
    <row r="11199" spans="1:4">
      <c r="A11199" s="268">
        <v>92931</v>
      </c>
      <c r="B11199" s="261" t="s">
        <v>11500</v>
      </c>
      <c r="C11199" s="268" t="s">
        <v>347</v>
      </c>
      <c r="D11199" s="283">
        <v>70.72</v>
      </c>
    </row>
    <row r="11200" spans="1:4">
      <c r="A11200" s="268">
        <v>92946</v>
      </c>
      <c r="B11200" s="261" t="s">
        <v>11501</v>
      </c>
      <c r="C11200" s="268" t="s">
        <v>347</v>
      </c>
      <c r="D11200" s="283">
        <v>59.79</v>
      </c>
    </row>
    <row r="11201" spans="1:4">
      <c r="A11201" s="268">
        <v>92908</v>
      </c>
      <c r="B11201" s="261" t="s">
        <v>11502</v>
      </c>
      <c r="C11201" s="268" t="s">
        <v>347</v>
      </c>
      <c r="D11201" s="283">
        <v>74.349999999999994</v>
      </c>
    </row>
    <row r="11202" spans="1:4">
      <c r="A11202" s="268">
        <v>92932</v>
      </c>
      <c r="B11202" s="261" t="s">
        <v>11503</v>
      </c>
      <c r="C11202" s="268" t="s">
        <v>347</v>
      </c>
      <c r="D11202" s="283">
        <v>69.260000000000005</v>
      </c>
    </row>
    <row r="11203" spans="1:4">
      <c r="A11203" s="268">
        <v>92947</v>
      </c>
      <c r="B11203" s="261" t="s">
        <v>11504</v>
      </c>
      <c r="C11203" s="268" t="s">
        <v>347</v>
      </c>
      <c r="D11203" s="283">
        <v>58.95</v>
      </c>
    </row>
    <row r="11204" spans="1:4">
      <c r="A11204" s="268">
        <v>92909</v>
      </c>
      <c r="B11204" s="261" t="s">
        <v>11505</v>
      </c>
      <c r="C11204" s="268" t="s">
        <v>347</v>
      </c>
      <c r="D11204" s="283">
        <v>73.78</v>
      </c>
    </row>
    <row r="11205" spans="1:4">
      <c r="A11205" s="268">
        <v>92933</v>
      </c>
      <c r="B11205" s="261" t="s">
        <v>11506</v>
      </c>
      <c r="C11205" s="268" t="s">
        <v>347</v>
      </c>
      <c r="D11205" s="283">
        <v>67.94</v>
      </c>
    </row>
    <row r="11206" spans="1:4">
      <c r="A11206" s="268">
        <v>92948</v>
      </c>
      <c r="B11206" s="261" t="s">
        <v>11507</v>
      </c>
      <c r="C11206" s="268" t="s">
        <v>347</v>
      </c>
      <c r="D11206" s="283">
        <v>58.17</v>
      </c>
    </row>
    <row r="11207" spans="1:4">
      <c r="A11207" s="268">
        <v>92912</v>
      </c>
      <c r="B11207" s="261" t="s">
        <v>11508</v>
      </c>
      <c r="C11207" s="268" t="s">
        <v>347</v>
      </c>
      <c r="D11207" s="283">
        <v>145.38999999999999</v>
      </c>
    </row>
    <row r="11208" spans="1:4">
      <c r="A11208" s="268">
        <v>92913</v>
      </c>
      <c r="B11208" s="261" t="s">
        <v>11509</v>
      </c>
      <c r="C11208" s="268" t="s">
        <v>347</v>
      </c>
      <c r="D11208" s="283">
        <v>147.41999999999999</v>
      </c>
    </row>
    <row r="11209" spans="1:4">
      <c r="A11209" s="268">
        <v>92936</v>
      </c>
      <c r="B11209" s="261" t="s">
        <v>11510</v>
      </c>
      <c r="C11209" s="268" t="s">
        <v>347</v>
      </c>
      <c r="D11209" s="283">
        <v>148.94</v>
      </c>
    </row>
    <row r="11210" spans="1:4">
      <c r="A11210" s="268">
        <v>92951</v>
      </c>
      <c r="B11210" s="261" t="s">
        <v>11511</v>
      </c>
      <c r="C11210" s="268" t="s">
        <v>347</v>
      </c>
      <c r="D11210" s="283">
        <v>133.79</v>
      </c>
    </row>
    <row r="11211" spans="1:4">
      <c r="A11211" s="268">
        <v>92914</v>
      </c>
      <c r="B11211" s="261" t="s">
        <v>11512</v>
      </c>
      <c r="C11211" s="268" t="s">
        <v>347</v>
      </c>
      <c r="D11211" s="283">
        <v>146.19999999999999</v>
      </c>
    </row>
    <row r="11212" spans="1:4">
      <c r="A11212" s="268">
        <v>92937</v>
      </c>
      <c r="B11212" s="261" t="s">
        <v>11513</v>
      </c>
      <c r="C11212" s="268" t="s">
        <v>347</v>
      </c>
      <c r="D11212" s="283">
        <v>146.13999999999999</v>
      </c>
    </row>
    <row r="11213" spans="1:4">
      <c r="A11213" s="268">
        <v>92952</v>
      </c>
      <c r="B11213" s="261" t="s">
        <v>11514</v>
      </c>
      <c r="C11213" s="268" t="s">
        <v>347</v>
      </c>
      <c r="D11213" s="283">
        <v>132.15</v>
      </c>
    </row>
    <row r="11214" spans="1:4">
      <c r="A11214" s="268">
        <v>92953</v>
      </c>
      <c r="B11214" s="261" t="s">
        <v>11515</v>
      </c>
      <c r="C11214" s="268" t="s">
        <v>347</v>
      </c>
      <c r="D11214" s="283">
        <v>21.56</v>
      </c>
    </row>
    <row r="11215" spans="1:4">
      <c r="A11215" s="268">
        <v>101921</v>
      </c>
      <c r="B11215" s="261" t="s">
        <v>11516</v>
      </c>
      <c r="C11215" s="268" t="s">
        <v>347</v>
      </c>
      <c r="D11215" s="283">
        <v>228.02</v>
      </c>
    </row>
    <row r="11216" spans="1:4">
      <c r="A11216" s="268">
        <v>101930</v>
      </c>
      <c r="B11216" s="261" t="s">
        <v>11517</v>
      </c>
      <c r="C11216" s="268" t="s">
        <v>347</v>
      </c>
      <c r="D11216" s="283">
        <v>231.64</v>
      </c>
    </row>
    <row r="11217" spans="1:4">
      <c r="A11217" s="268">
        <v>101922</v>
      </c>
      <c r="B11217" s="261" t="s">
        <v>11518</v>
      </c>
      <c r="C11217" s="268" t="s">
        <v>347</v>
      </c>
      <c r="D11217" s="283">
        <v>226.82</v>
      </c>
    </row>
    <row r="11218" spans="1:4">
      <c r="A11218" s="268">
        <v>101931</v>
      </c>
      <c r="B11218" s="261" t="s">
        <v>11519</v>
      </c>
      <c r="C11218" s="268" t="s">
        <v>347</v>
      </c>
      <c r="D11218" s="283">
        <v>228.85</v>
      </c>
    </row>
    <row r="11219" spans="1:4">
      <c r="A11219" s="268">
        <v>101923</v>
      </c>
      <c r="B11219" s="261" t="s">
        <v>11520</v>
      </c>
      <c r="C11219" s="268" t="s">
        <v>347</v>
      </c>
      <c r="D11219" s="283">
        <v>229.22</v>
      </c>
    </row>
    <row r="11220" spans="1:4">
      <c r="A11220" s="268">
        <v>101932</v>
      </c>
      <c r="B11220" s="261" t="s">
        <v>11521</v>
      </c>
      <c r="C11220" s="268" t="s">
        <v>347</v>
      </c>
      <c r="D11220" s="283">
        <v>234.41</v>
      </c>
    </row>
    <row r="11221" spans="1:4">
      <c r="A11221" s="268">
        <v>97537</v>
      </c>
      <c r="B11221" s="261" t="s">
        <v>11522</v>
      </c>
      <c r="C11221" s="268" t="s">
        <v>347</v>
      </c>
      <c r="D11221" s="283">
        <v>24.76</v>
      </c>
    </row>
    <row r="11222" spans="1:4">
      <c r="A11222" s="268">
        <v>97540</v>
      </c>
      <c r="B11222" s="261" t="s">
        <v>11523</v>
      </c>
      <c r="C11222" s="268" t="s">
        <v>347</v>
      </c>
      <c r="D11222" s="283">
        <v>32.99</v>
      </c>
    </row>
    <row r="11223" spans="1:4">
      <c r="A11223" s="268">
        <v>97543</v>
      </c>
      <c r="B11223" s="261" t="s">
        <v>11524</v>
      </c>
      <c r="C11223" s="268" t="s">
        <v>347</v>
      </c>
      <c r="D11223" s="283">
        <v>53.32</v>
      </c>
    </row>
    <row r="11224" spans="1:4">
      <c r="A11224" s="268">
        <v>97461</v>
      </c>
      <c r="B11224" s="261" t="s">
        <v>11525</v>
      </c>
      <c r="C11224" s="268" t="s">
        <v>347</v>
      </c>
      <c r="D11224" s="283">
        <v>35.340000000000003</v>
      </c>
    </row>
    <row r="11225" spans="1:4">
      <c r="A11225" s="268">
        <v>97499</v>
      </c>
      <c r="B11225" s="261" t="s">
        <v>11526</v>
      </c>
      <c r="C11225" s="268" t="s">
        <v>347</v>
      </c>
      <c r="D11225" s="283">
        <v>33.119999999999997</v>
      </c>
    </row>
    <row r="11226" spans="1:4">
      <c r="A11226" s="268">
        <v>97464</v>
      </c>
      <c r="B11226" s="261" t="s">
        <v>11527</v>
      </c>
      <c r="C11226" s="268" t="s">
        <v>347</v>
      </c>
      <c r="D11226" s="283">
        <v>50.94</v>
      </c>
    </row>
    <row r="11227" spans="1:4">
      <c r="A11227" s="268">
        <v>97502</v>
      </c>
      <c r="B11227" s="261" t="s">
        <v>11528</v>
      </c>
      <c r="C11227" s="268" t="s">
        <v>347</v>
      </c>
      <c r="D11227" s="283">
        <v>47.05</v>
      </c>
    </row>
    <row r="11228" spans="1:4">
      <c r="A11228" s="268">
        <v>97467</v>
      </c>
      <c r="B11228" s="261" t="s">
        <v>11529</v>
      </c>
      <c r="C11228" s="268" t="s">
        <v>347</v>
      </c>
      <c r="D11228" s="283">
        <v>64.569999999999993</v>
      </c>
    </row>
    <row r="11229" spans="1:4">
      <c r="A11229" s="268">
        <v>97505</v>
      </c>
      <c r="B11229" s="261" t="s">
        <v>11530</v>
      </c>
      <c r="C11229" s="268" t="s">
        <v>347</v>
      </c>
      <c r="D11229" s="283">
        <v>58.74</v>
      </c>
    </row>
    <row r="11230" spans="1:4">
      <c r="A11230" s="268">
        <v>97443</v>
      </c>
      <c r="B11230" s="261" t="s">
        <v>11531</v>
      </c>
      <c r="C11230" s="268" t="s">
        <v>347</v>
      </c>
      <c r="D11230" s="283">
        <v>113.54</v>
      </c>
    </row>
    <row r="11231" spans="1:4">
      <c r="A11231" s="268">
        <v>97470</v>
      </c>
      <c r="B11231" s="261" t="s">
        <v>11532</v>
      </c>
      <c r="C11231" s="268" t="s">
        <v>347</v>
      </c>
      <c r="D11231" s="283">
        <v>95.78</v>
      </c>
    </row>
    <row r="11232" spans="1:4">
      <c r="A11232" s="268">
        <v>97508</v>
      </c>
      <c r="B11232" s="261" t="s">
        <v>11533</v>
      </c>
      <c r="C11232" s="268" t="s">
        <v>347</v>
      </c>
      <c r="D11232" s="283">
        <v>87.54</v>
      </c>
    </row>
    <row r="11233" spans="1:4">
      <c r="A11233" s="268">
        <v>97446</v>
      </c>
      <c r="B11233" s="261" t="s">
        <v>11534</v>
      </c>
      <c r="C11233" s="268" t="s">
        <v>347</v>
      </c>
      <c r="D11233" s="283">
        <v>189.32</v>
      </c>
    </row>
    <row r="11234" spans="1:4">
      <c r="A11234" s="268">
        <v>97474</v>
      </c>
      <c r="B11234" s="261" t="s">
        <v>11535</v>
      </c>
      <c r="C11234" s="268" t="s">
        <v>347</v>
      </c>
      <c r="D11234" s="283">
        <v>176.78</v>
      </c>
    </row>
    <row r="11235" spans="1:4">
      <c r="A11235" s="268">
        <v>97511</v>
      </c>
      <c r="B11235" s="261" t="s">
        <v>11536</v>
      </c>
      <c r="C11235" s="268" t="s">
        <v>347</v>
      </c>
      <c r="D11235" s="283">
        <v>164.9</v>
      </c>
    </row>
    <row r="11236" spans="1:4">
      <c r="A11236" s="268">
        <v>97449</v>
      </c>
      <c r="B11236" s="261" t="s">
        <v>11537</v>
      </c>
      <c r="C11236" s="268" t="s">
        <v>347</v>
      </c>
      <c r="D11236" s="283">
        <v>243.07</v>
      </c>
    </row>
    <row r="11237" spans="1:4">
      <c r="A11237" s="268">
        <v>97477</v>
      </c>
      <c r="B11237" s="261" t="s">
        <v>11538</v>
      </c>
      <c r="C11237" s="268" t="s">
        <v>347</v>
      </c>
      <c r="D11237" s="283">
        <v>235.72</v>
      </c>
    </row>
    <row r="11238" spans="1:4">
      <c r="A11238" s="268">
        <v>97514</v>
      </c>
      <c r="B11238" s="261" t="s">
        <v>11539</v>
      </c>
      <c r="C11238" s="268" t="s">
        <v>347</v>
      </c>
      <c r="D11238" s="283">
        <v>220.23</v>
      </c>
    </row>
    <row r="11239" spans="1:4">
      <c r="A11239" s="268">
        <v>101920</v>
      </c>
      <c r="B11239" s="261" t="s">
        <v>11540</v>
      </c>
      <c r="C11239" s="268" t="s">
        <v>347</v>
      </c>
      <c r="D11239" s="283">
        <v>202.11</v>
      </c>
    </row>
    <row r="11240" spans="1:4">
      <c r="A11240" s="268">
        <v>101929</v>
      </c>
      <c r="B11240" s="261" t="s">
        <v>11541</v>
      </c>
      <c r="C11240" s="268" t="s">
        <v>347</v>
      </c>
      <c r="D11240" s="283">
        <v>209.4</v>
      </c>
    </row>
    <row r="11241" spans="1:4">
      <c r="A11241" s="268">
        <v>92693</v>
      </c>
      <c r="B11241" s="261" t="s">
        <v>11542</v>
      </c>
      <c r="C11241" s="268" t="s">
        <v>347</v>
      </c>
      <c r="D11241" s="283">
        <v>14.87</v>
      </c>
    </row>
    <row r="11242" spans="1:4">
      <c r="A11242" s="268">
        <v>92695</v>
      </c>
      <c r="B11242" s="261" t="s">
        <v>11543</v>
      </c>
      <c r="C11242" s="268" t="s">
        <v>347</v>
      </c>
      <c r="D11242" s="283">
        <v>23.19</v>
      </c>
    </row>
    <row r="11243" spans="1:4">
      <c r="A11243" s="268">
        <v>92697</v>
      </c>
      <c r="B11243" s="261" t="s">
        <v>11544</v>
      </c>
      <c r="C11243" s="268" t="s">
        <v>347</v>
      </c>
      <c r="D11243" s="283">
        <v>37.630000000000003</v>
      </c>
    </row>
    <row r="11244" spans="1:4">
      <c r="A11244" s="268">
        <v>92658</v>
      </c>
      <c r="B11244" s="261" t="s">
        <v>11545</v>
      </c>
      <c r="C11244" s="268" t="s">
        <v>347</v>
      </c>
      <c r="D11244" s="283">
        <v>28.75</v>
      </c>
    </row>
    <row r="11245" spans="1:4">
      <c r="A11245" s="268">
        <v>92660</v>
      </c>
      <c r="B11245" s="261" t="s">
        <v>11546</v>
      </c>
      <c r="C11245" s="268" t="s">
        <v>347</v>
      </c>
      <c r="D11245" s="283">
        <v>35.840000000000003</v>
      </c>
    </row>
    <row r="11246" spans="1:4">
      <c r="A11246" s="268">
        <v>92662</v>
      </c>
      <c r="B11246" s="261" t="s">
        <v>11547</v>
      </c>
      <c r="C11246" s="268" t="s">
        <v>347</v>
      </c>
      <c r="D11246" s="283">
        <v>41.95</v>
      </c>
    </row>
    <row r="11247" spans="1:4">
      <c r="A11247" s="268">
        <v>92664</v>
      </c>
      <c r="B11247" s="261" t="s">
        <v>11548</v>
      </c>
      <c r="C11247" s="268" t="s">
        <v>347</v>
      </c>
      <c r="D11247" s="283">
        <v>56.85</v>
      </c>
    </row>
    <row r="11248" spans="1:4">
      <c r="A11248" s="268">
        <v>92666</v>
      </c>
      <c r="B11248" s="261" t="s">
        <v>11549</v>
      </c>
      <c r="C11248" s="268" t="s">
        <v>347</v>
      </c>
      <c r="D11248" s="283">
        <v>90.3</v>
      </c>
    </row>
    <row r="11249" spans="1:4">
      <c r="A11249" s="268">
        <v>92668</v>
      </c>
      <c r="B11249" s="261" t="s">
        <v>11550</v>
      </c>
      <c r="C11249" s="268" t="s">
        <v>347</v>
      </c>
      <c r="D11249" s="283">
        <v>127.51</v>
      </c>
    </row>
    <row r="11250" spans="1:4">
      <c r="A11250" s="268">
        <v>92370</v>
      </c>
      <c r="B11250" s="261" t="s">
        <v>11551</v>
      </c>
      <c r="C11250" s="268" t="s">
        <v>347</v>
      </c>
      <c r="D11250" s="283">
        <v>36.6</v>
      </c>
    </row>
    <row r="11251" spans="1:4">
      <c r="A11251" s="268">
        <v>92372</v>
      </c>
      <c r="B11251" s="261" t="s">
        <v>11552</v>
      </c>
      <c r="C11251" s="268" t="s">
        <v>347</v>
      </c>
      <c r="D11251" s="283">
        <v>44.77</v>
      </c>
    </row>
    <row r="11252" spans="1:4">
      <c r="A11252" s="268">
        <v>92374</v>
      </c>
      <c r="B11252" s="261" t="s">
        <v>11553</v>
      </c>
      <c r="C11252" s="268" t="s">
        <v>347</v>
      </c>
      <c r="D11252" s="283">
        <v>52.1</v>
      </c>
    </row>
    <row r="11253" spans="1:4">
      <c r="A11253" s="268">
        <v>92345</v>
      </c>
      <c r="B11253" s="261" t="s">
        <v>11554</v>
      </c>
      <c r="C11253" s="268" t="s">
        <v>347</v>
      </c>
      <c r="D11253" s="283">
        <v>71.739999999999995</v>
      </c>
    </row>
    <row r="11254" spans="1:4">
      <c r="A11254" s="268">
        <v>92376</v>
      </c>
      <c r="B11254" s="261" t="s">
        <v>11555</v>
      </c>
      <c r="C11254" s="268" t="s">
        <v>347</v>
      </c>
      <c r="D11254" s="283">
        <v>68.53</v>
      </c>
    </row>
    <row r="11255" spans="1:4">
      <c r="A11255" s="268">
        <v>92347</v>
      </c>
      <c r="B11255" s="261" t="s">
        <v>11556</v>
      </c>
      <c r="C11255" s="268" t="s">
        <v>347</v>
      </c>
      <c r="D11255" s="283">
        <v>104.35</v>
      </c>
    </row>
    <row r="11256" spans="1:4">
      <c r="A11256" s="268">
        <v>92378</v>
      </c>
      <c r="B11256" s="261" t="s">
        <v>11557</v>
      </c>
      <c r="C11256" s="268" t="s">
        <v>347</v>
      </c>
      <c r="D11256" s="283">
        <v>104.29</v>
      </c>
    </row>
    <row r="11257" spans="1:4">
      <c r="A11257" s="268">
        <v>92349</v>
      </c>
      <c r="B11257" s="261" t="s">
        <v>11558</v>
      </c>
      <c r="C11257" s="268" t="s">
        <v>347</v>
      </c>
      <c r="D11257" s="283">
        <v>140.72</v>
      </c>
    </row>
    <row r="11258" spans="1:4">
      <c r="A11258" s="268">
        <v>92380</v>
      </c>
      <c r="B11258" s="261" t="s">
        <v>11559</v>
      </c>
      <c r="C11258" s="268" t="s">
        <v>347</v>
      </c>
      <c r="D11258" s="283">
        <v>143.81</v>
      </c>
    </row>
    <row r="11259" spans="1:4">
      <c r="A11259" s="268">
        <v>101917</v>
      </c>
      <c r="B11259" s="261" t="s">
        <v>11560</v>
      </c>
      <c r="C11259" s="268" t="s">
        <v>347</v>
      </c>
      <c r="D11259" s="283">
        <v>172.14</v>
      </c>
    </row>
    <row r="11260" spans="1:4">
      <c r="A11260" s="268">
        <v>101924</v>
      </c>
      <c r="B11260" s="261" t="s">
        <v>11561</v>
      </c>
      <c r="C11260" s="268" t="s">
        <v>347</v>
      </c>
      <c r="D11260" s="283">
        <v>190.08</v>
      </c>
    </row>
    <row r="11261" spans="1:4">
      <c r="A11261" s="268">
        <v>101933</v>
      </c>
      <c r="B11261" s="261" t="s">
        <v>11562</v>
      </c>
      <c r="C11261" s="268" t="s">
        <v>347</v>
      </c>
      <c r="D11261" s="283">
        <v>197.37</v>
      </c>
    </row>
    <row r="11262" spans="1:4">
      <c r="A11262" s="268">
        <v>92692</v>
      </c>
      <c r="B11262" s="261" t="s">
        <v>11563</v>
      </c>
      <c r="C11262" s="268" t="s">
        <v>347</v>
      </c>
      <c r="D11262" s="283">
        <v>14.45</v>
      </c>
    </row>
    <row r="11263" spans="1:4">
      <c r="A11263" s="268">
        <v>92694</v>
      </c>
      <c r="B11263" s="261" t="s">
        <v>11564</v>
      </c>
      <c r="C11263" s="268" t="s">
        <v>347</v>
      </c>
      <c r="D11263" s="283">
        <v>22.76</v>
      </c>
    </row>
    <row r="11264" spans="1:4">
      <c r="A11264" s="268">
        <v>92696</v>
      </c>
      <c r="B11264" s="261" t="s">
        <v>11565</v>
      </c>
      <c r="C11264" s="268" t="s">
        <v>347</v>
      </c>
      <c r="D11264" s="283">
        <v>35.71</v>
      </c>
    </row>
    <row r="11265" spans="1:4">
      <c r="A11265" s="268">
        <v>92657</v>
      </c>
      <c r="B11265" s="261" t="s">
        <v>11566</v>
      </c>
      <c r="C11265" s="268" t="s">
        <v>347</v>
      </c>
      <c r="D11265" s="283">
        <v>26.83</v>
      </c>
    </row>
    <row r="11266" spans="1:4">
      <c r="A11266" s="268">
        <v>92659</v>
      </c>
      <c r="B11266" s="261" t="s">
        <v>11567</v>
      </c>
      <c r="C11266" s="268" t="s">
        <v>347</v>
      </c>
      <c r="D11266" s="283">
        <v>34.049999999999997</v>
      </c>
    </row>
    <row r="11267" spans="1:4">
      <c r="A11267" s="268">
        <v>92661</v>
      </c>
      <c r="B11267" s="261" t="s">
        <v>11568</v>
      </c>
      <c r="C11267" s="268" t="s">
        <v>347</v>
      </c>
      <c r="D11267" s="283">
        <v>41.6</v>
      </c>
    </row>
    <row r="11268" spans="1:4">
      <c r="A11268" s="268">
        <v>92663</v>
      </c>
      <c r="B11268" s="261" t="s">
        <v>11569</v>
      </c>
      <c r="C11268" s="268" t="s">
        <v>347</v>
      </c>
      <c r="D11268" s="283">
        <v>56.88</v>
      </c>
    </row>
    <row r="11269" spans="1:4">
      <c r="A11269" s="268">
        <v>92665</v>
      </c>
      <c r="B11269" s="261" t="s">
        <v>11570</v>
      </c>
      <c r="C11269" s="268" t="s">
        <v>347</v>
      </c>
      <c r="D11269" s="283">
        <v>79.59</v>
      </c>
    </row>
    <row r="11270" spans="1:4">
      <c r="A11270" s="268">
        <v>92667</v>
      </c>
      <c r="B11270" s="261" t="s">
        <v>11571</v>
      </c>
      <c r="C11270" s="268" t="s">
        <v>347</v>
      </c>
      <c r="D11270" s="283">
        <v>117.98</v>
      </c>
    </row>
    <row r="11271" spans="1:4">
      <c r="A11271" s="268">
        <v>92369</v>
      </c>
      <c r="B11271" s="261" t="s">
        <v>11572</v>
      </c>
      <c r="C11271" s="268" t="s">
        <v>347</v>
      </c>
      <c r="D11271" s="283">
        <v>34.68</v>
      </c>
    </row>
    <row r="11272" spans="1:4">
      <c r="A11272" s="268">
        <v>92371</v>
      </c>
      <c r="B11272" s="261" t="s">
        <v>11573</v>
      </c>
      <c r="C11272" s="268" t="s">
        <v>347</v>
      </c>
      <c r="D11272" s="283">
        <v>42.98</v>
      </c>
    </row>
    <row r="11273" spans="1:4">
      <c r="A11273" s="268">
        <v>92373</v>
      </c>
      <c r="B11273" s="261" t="s">
        <v>11574</v>
      </c>
      <c r="C11273" s="268" t="s">
        <v>347</v>
      </c>
      <c r="D11273" s="283">
        <v>51.75</v>
      </c>
    </row>
    <row r="11274" spans="1:4">
      <c r="A11274" s="268">
        <v>92344</v>
      </c>
      <c r="B11274" s="261" t="s">
        <v>11575</v>
      </c>
      <c r="C11274" s="268" t="s">
        <v>347</v>
      </c>
      <c r="D11274" s="283">
        <v>71.77</v>
      </c>
    </row>
    <row r="11275" spans="1:4">
      <c r="A11275" s="268">
        <v>92375</v>
      </c>
      <c r="B11275" s="261" t="s">
        <v>11576</v>
      </c>
      <c r="C11275" s="268" t="s">
        <v>347</v>
      </c>
      <c r="D11275" s="283">
        <v>68.56</v>
      </c>
    </row>
    <row r="11276" spans="1:4">
      <c r="A11276" s="268">
        <v>92346</v>
      </c>
      <c r="B11276" s="261" t="s">
        <v>11577</v>
      </c>
      <c r="C11276" s="268" t="s">
        <v>347</v>
      </c>
      <c r="D11276" s="283">
        <v>93.64</v>
      </c>
    </row>
    <row r="11277" spans="1:4">
      <c r="A11277" s="268">
        <v>92377</v>
      </c>
      <c r="B11277" s="261" t="s">
        <v>11578</v>
      </c>
      <c r="C11277" s="268" t="s">
        <v>347</v>
      </c>
      <c r="D11277" s="283">
        <v>93.58</v>
      </c>
    </row>
    <row r="11278" spans="1:4">
      <c r="A11278" s="268">
        <v>92348</v>
      </c>
      <c r="B11278" s="261" t="s">
        <v>11579</v>
      </c>
      <c r="C11278" s="268" t="s">
        <v>347</v>
      </c>
      <c r="D11278" s="283">
        <v>131.19</v>
      </c>
    </row>
    <row r="11279" spans="1:4">
      <c r="A11279" s="268">
        <v>92379</v>
      </c>
      <c r="B11279" s="261" t="s">
        <v>11580</v>
      </c>
      <c r="C11279" s="268" t="s">
        <v>347</v>
      </c>
      <c r="D11279" s="283">
        <v>134.28</v>
      </c>
    </row>
    <row r="11280" spans="1:4">
      <c r="A11280" s="268">
        <v>106677</v>
      </c>
      <c r="B11280" s="261" t="s">
        <v>11581</v>
      </c>
      <c r="C11280" s="268" t="s">
        <v>347</v>
      </c>
      <c r="D11280" s="283">
        <v>970.81</v>
      </c>
    </row>
    <row r="11281" spans="1:4">
      <c r="A11281" s="268">
        <v>95696</v>
      </c>
      <c r="B11281" s="261" t="s">
        <v>11582</v>
      </c>
      <c r="C11281" s="268" t="s">
        <v>347</v>
      </c>
      <c r="D11281" s="283">
        <v>46.15</v>
      </c>
    </row>
    <row r="11282" spans="1:4">
      <c r="A11282" s="268">
        <v>92335</v>
      </c>
      <c r="B11282" s="261" t="s">
        <v>11583</v>
      </c>
      <c r="C11282" s="268" t="s">
        <v>111</v>
      </c>
      <c r="D11282" s="283">
        <v>83.23</v>
      </c>
    </row>
    <row r="11283" spans="1:4">
      <c r="A11283" s="268">
        <v>92336</v>
      </c>
      <c r="B11283" s="261" t="s">
        <v>11584</v>
      </c>
      <c r="C11283" s="268" t="s">
        <v>111</v>
      </c>
      <c r="D11283" s="283">
        <v>100.28</v>
      </c>
    </row>
    <row r="11284" spans="1:4">
      <c r="A11284" s="268">
        <v>92337</v>
      </c>
      <c r="B11284" s="261" t="s">
        <v>11585</v>
      </c>
      <c r="C11284" s="268" t="s">
        <v>111</v>
      </c>
      <c r="D11284" s="283">
        <v>130.21</v>
      </c>
    </row>
    <row r="11285" spans="1:4">
      <c r="A11285" s="268">
        <v>92687</v>
      </c>
      <c r="B11285" s="261" t="s">
        <v>11586</v>
      </c>
      <c r="C11285" s="268" t="s">
        <v>111</v>
      </c>
      <c r="D11285" s="283">
        <v>25.63</v>
      </c>
    </row>
    <row r="11286" spans="1:4">
      <c r="A11286" s="268">
        <v>92688</v>
      </c>
      <c r="B11286" s="261" t="s">
        <v>11587</v>
      </c>
      <c r="C11286" s="268" t="s">
        <v>111</v>
      </c>
      <c r="D11286" s="283">
        <v>36.200000000000003</v>
      </c>
    </row>
    <row r="11287" spans="1:4">
      <c r="A11287" s="268">
        <v>97536</v>
      </c>
      <c r="B11287" s="261" t="s">
        <v>11588</v>
      </c>
      <c r="C11287" s="268" t="s">
        <v>111</v>
      </c>
      <c r="D11287" s="283">
        <v>55.78</v>
      </c>
    </row>
    <row r="11288" spans="1:4">
      <c r="A11288" s="268">
        <v>97535</v>
      </c>
      <c r="B11288" s="261" t="s">
        <v>11589</v>
      </c>
      <c r="C11288" s="268" t="s">
        <v>111</v>
      </c>
      <c r="D11288" s="283">
        <v>44.94</v>
      </c>
    </row>
    <row r="11289" spans="1:4">
      <c r="A11289" s="268">
        <v>92652</v>
      </c>
      <c r="B11289" s="261" t="s">
        <v>11590</v>
      </c>
      <c r="C11289" s="268" t="s">
        <v>111</v>
      </c>
      <c r="D11289" s="283">
        <v>54.68</v>
      </c>
    </row>
    <row r="11290" spans="1:4">
      <c r="A11290" s="268">
        <v>92653</v>
      </c>
      <c r="B11290" s="261" t="s">
        <v>11591</v>
      </c>
      <c r="C11290" s="268" t="s">
        <v>111</v>
      </c>
      <c r="D11290" s="283">
        <v>62.72</v>
      </c>
    </row>
    <row r="11291" spans="1:4">
      <c r="A11291" s="268">
        <v>92654</v>
      </c>
      <c r="B11291" s="261" t="s">
        <v>11592</v>
      </c>
      <c r="C11291" s="268" t="s">
        <v>111</v>
      </c>
      <c r="D11291" s="283">
        <v>85.53</v>
      </c>
    </row>
    <row r="11292" spans="1:4">
      <c r="A11292" s="268">
        <v>92655</v>
      </c>
      <c r="B11292" s="261" t="s">
        <v>11593</v>
      </c>
      <c r="C11292" s="268" t="s">
        <v>111</v>
      </c>
      <c r="D11292" s="283">
        <v>104.76</v>
      </c>
    </row>
    <row r="11293" spans="1:4">
      <c r="A11293" s="268">
        <v>92656</v>
      </c>
      <c r="B11293" s="261" t="s">
        <v>11594</v>
      </c>
      <c r="C11293" s="268" t="s">
        <v>111</v>
      </c>
      <c r="D11293" s="283">
        <v>136.87</v>
      </c>
    </row>
    <row r="11294" spans="1:4">
      <c r="A11294" s="268">
        <v>101918</v>
      </c>
      <c r="B11294" s="261" t="s">
        <v>11595</v>
      </c>
      <c r="C11294" s="268" t="s">
        <v>111</v>
      </c>
      <c r="D11294" s="283">
        <v>188.9</v>
      </c>
    </row>
    <row r="11295" spans="1:4">
      <c r="A11295" s="268">
        <v>101927</v>
      </c>
      <c r="B11295" s="261" t="s">
        <v>11596</v>
      </c>
      <c r="C11295" s="268" t="s">
        <v>111</v>
      </c>
      <c r="D11295" s="283">
        <v>175.77</v>
      </c>
    </row>
    <row r="11296" spans="1:4">
      <c r="A11296" s="268">
        <v>97498</v>
      </c>
      <c r="B11296" s="261" t="s">
        <v>11597</v>
      </c>
      <c r="C11296" s="268" t="s">
        <v>111</v>
      </c>
      <c r="D11296" s="283">
        <v>40.590000000000003</v>
      </c>
    </row>
    <row r="11297" spans="1:4">
      <c r="A11297" s="268">
        <v>92364</v>
      </c>
      <c r="B11297" s="261" t="s">
        <v>11598</v>
      </c>
      <c r="C11297" s="268" t="s">
        <v>111</v>
      </c>
      <c r="D11297" s="283">
        <v>49.99</v>
      </c>
    </row>
    <row r="11298" spans="1:4">
      <c r="A11298" s="268">
        <v>92365</v>
      </c>
      <c r="B11298" s="261" t="s">
        <v>11599</v>
      </c>
      <c r="C11298" s="268" t="s">
        <v>111</v>
      </c>
      <c r="D11298" s="283">
        <v>57.67</v>
      </c>
    </row>
    <row r="11299" spans="1:4">
      <c r="A11299" s="268">
        <v>92341</v>
      </c>
      <c r="B11299" s="261" t="s">
        <v>11600</v>
      </c>
      <c r="C11299" s="268" t="s">
        <v>111</v>
      </c>
      <c r="D11299" s="283">
        <v>94.15</v>
      </c>
    </row>
    <row r="11300" spans="1:4">
      <c r="A11300" s="268">
        <v>92366</v>
      </c>
      <c r="B11300" s="261" t="s">
        <v>11601</v>
      </c>
      <c r="C11300" s="268" t="s">
        <v>111</v>
      </c>
      <c r="D11300" s="283">
        <v>80</v>
      </c>
    </row>
    <row r="11301" spans="1:4">
      <c r="A11301" s="268">
        <v>92342</v>
      </c>
      <c r="B11301" s="261" t="s">
        <v>11602</v>
      </c>
      <c r="C11301" s="268" t="s">
        <v>111</v>
      </c>
      <c r="D11301" s="283">
        <v>112.36</v>
      </c>
    </row>
    <row r="11302" spans="1:4">
      <c r="A11302" s="268">
        <v>92367</v>
      </c>
      <c r="B11302" s="261" t="s">
        <v>11603</v>
      </c>
      <c r="C11302" s="268" t="s">
        <v>111</v>
      </c>
      <c r="D11302" s="283">
        <v>98.52</v>
      </c>
    </row>
    <row r="11303" spans="1:4">
      <c r="A11303" s="268">
        <v>92343</v>
      </c>
      <c r="B11303" s="261" t="s">
        <v>11604</v>
      </c>
      <c r="C11303" s="268" t="s">
        <v>111</v>
      </c>
      <c r="D11303" s="283">
        <v>143.44999999999999</v>
      </c>
    </row>
    <row r="11304" spans="1:4">
      <c r="A11304" s="268">
        <v>92368</v>
      </c>
      <c r="B11304" s="261" t="s">
        <v>11605</v>
      </c>
      <c r="C11304" s="268" t="s">
        <v>111</v>
      </c>
      <c r="D11304" s="283">
        <v>129.91999999999999</v>
      </c>
    </row>
    <row r="11305" spans="1:4">
      <c r="A11305" s="268">
        <v>92689</v>
      </c>
      <c r="B11305" s="261" t="s">
        <v>11606</v>
      </c>
      <c r="C11305" s="268" t="s">
        <v>111</v>
      </c>
      <c r="D11305" s="283">
        <v>58.9</v>
      </c>
    </row>
    <row r="11306" spans="1:4">
      <c r="A11306" s="268">
        <v>92690</v>
      </c>
      <c r="B11306" s="261" t="s">
        <v>11607</v>
      </c>
      <c r="C11306" s="268" t="s">
        <v>111</v>
      </c>
      <c r="D11306" s="283">
        <v>83.42</v>
      </c>
    </row>
    <row r="11307" spans="1:4">
      <c r="A11307" s="268">
        <v>92691</v>
      </c>
      <c r="B11307" s="261" t="s">
        <v>11608</v>
      </c>
      <c r="C11307" s="268" t="s">
        <v>111</v>
      </c>
      <c r="D11307" s="283">
        <v>106.09</v>
      </c>
    </row>
    <row r="11308" spans="1:4">
      <c r="A11308" s="268">
        <v>92359</v>
      </c>
      <c r="B11308" s="261" t="s">
        <v>11609</v>
      </c>
      <c r="C11308" s="268" t="s">
        <v>111</v>
      </c>
      <c r="D11308" s="283">
        <v>81.12</v>
      </c>
    </row>
    <row r="11309" spans="1:4">
      <c r="A11309" s="268">
        <v>92645</v>
      </c>
      <c r="B11309" s="261" t="s">
        <v>11610</v>
      </c>
      <c r="C11309" s="268" t="s">
        <v>111</v>
      </c>
      <c r="D11309" s="283">
        <v>84.7</v>
      </c>
    </row>
    <row r="11310" spans="1:4">
      <c r="A11310" s="268">
        <v>92360</v>
      </c>
      <c r="B11310" s="261" t="s">
        <v>11611</v>
      </c>
      <c r="C11310" s="268" t="s">
        <v>111</v>
      </c>
      <c r="D11310" s="283">
        <v>108.41</v>
      </c>
    </row>
    <row r="11311" spans="1:4">
      <c r="A11311" s="268">
        <v>92646</v>
      </c>
      <c r="B11311" s="261" t="s">
        <v>11612</v>
      </c>
      <c r="C11311" s="268" t="s">
        <v>111</v>
      </c>
      <c r="D11311" s="283">
        <v>111.99</v>
      </c>
    </row>
    <row r="11312" spans="1:4">
      <c r="A11312" s="268">
        <v>95697</v>
      </c>
      <c r="B11312" s="261" t="s">
        <v>11613</v>
      </c>
      <c r="C11312" s="268" t="s">
        <v>111</v>
      </c>
      <c r="D11312" s="283">
        <v>118.9</v>
      </c>
    </row>
    <row r="11313" spans="1:4">
      <c r="A11313" s="268">
        <v>92648</v>
      </c>
      <c r="B11313" s="261" t="s">
        <v>11614</v>
      </c>
      <c r="C11313" s="268" t="s">
        <v>111</v>
      </c>
      <c r="D11313" s="283">
        <v>122.49</v>
      </c>
    </row>
    <row r="11314" spans="1:4">
      <c r="A11314" s="268">
        <v>92338</v>
      </c>
      <c r="B11314" s="261" t="s">
        <v>11615</v>
      </c>
      <c r="C11314" s="268" t="s">
        <v>111</v>
      </c>
      <c r="D11314" s="283">
        <v>167.22</v>
      </c>
    </row>
    <row r="11315" spans="1:4">
      <c r="A11315" s="268">
        <v>92361</v>
      </c>
      <c r="B11315" s="261" t="s">
        <v>11616</v>
      </c>
      <c r="C11315" s="268" t="s">
        <v>111</v>
      </c>
      <c r="D11315" s="283">
        <v>146.01</v>
      </c>
    </row>
    <row r="11316" spans="1:4">
      <c r="A11316" s="268">
        <v>92649</v>
      </c>
      <c r="B11316" s="261" t="s">
        <v>11617</v>
      </c>
      <c r="C11316" s="268" t="s">
        <v>111</v>
      </c>
      <c r="D11316" s="283">
        <v>149.6</v>
      </c>
    </row>
    <row r="11317" spans="1:4">
      <c r="A11317" s="268">
        <v>92339</v>
      </c>
      <c r="B11317" s="261" t="s">
        <v>11618</v>
      </c>
      <c r="C11317" s="268" t="s">
        <v>111</v>
      </c>
      <c r="D11317" s="283">
        <v>253.72</v>
      </c>
    </row>
    <row r="11318" spans="1:4">
      <c r="A11318" s="268">
        <v>92362</v>
      </c>
      <c r="B11318" s="261" t="s">
        <v>11619</v>
      </c>
      <c r="C11318" s="268" t="s">
        <v>111</v>
      </c>
      <c r="D11318" s="283">
        <v>234</v>
      </c>
    </row>
    <row r="11319" spans="1:4">
      <c r="A11319" s="268">
        <v>92650</v>
      </c>
      <c r="B11319" s="261" t="s">
        <v>11620</v>
      </c>
      <c r="C11319" s="268" t="s">
        <v>111</v>
      </c>
      <c r="D11319" s="283">
        <v>237.59</v>
      </c>
    </row>
    <row r="11320" spans="1:4">
      <c r="A11320" s="268">
        <v>106674</v>
      </c>
      <c r="B11320" s="261" t="s">
        <v>11621</v>
      </c>
      <c r="C11320" s="268" t="s">
        <v>111</v>
      </c>
      <c r="D11320" s="283">
        <v>312.49</v>
      </c>
    </row>
    <row r="11321" spans="1:4">
      <c r="A11321" s="268">
        <v>106675</v>
      </c>
      <c r="B11321" s="261" t="s">
        <v>11622</v>
      </c>
      <c r="C11321" s="268" t="s">
        <v>111</v>
      </c>
      <c r="D11321" s="283">
        <v>294.29000000000002</v>
      </c>
    </row>
    <row r="11322" spans="1:4">
      <c r="A11322" s="268">
        <v>106676</v>
      </c>
      <c r="B11322" s="261" t="s">
        <v>11623</v>
      </c>
      <c r="C11322" s="268" t="s">
        <v>111</v>
      </c>
      <c r="D11322" s="283">
        <v>297.86</v>
      </c>
    </row>
    <row r="11323" spans="1:4">
      <c r="A11323" s="268">
        <v>97439</v>
      </c>
      <c r="B11323" s="261" t="s">
        <v>11624</v>
      </c>
      <c r="C11323" s="268" t="s">
        <v>347</v>
      </c>
      <c r="D11323" s="283">
        <v>139.86000000000001</v>
      </c>
    </row>
    <row r="11324" spans="1:4">
      <c r="A11324" s="268">
        <v>97440</v>
      </c>
      <c r="B11324" s="261" t="s">
        <v>11625</v>
      </c>
      <c r="C11324" s="268" t="s">
        <v>347</v>
      </c>
      <c r="D11324" s="283">
        <v>162.59</v>
      </c>
    </row>
    <row r="11325" spans="1:4">
      <c r="A11325" s="268">
        <v>97442</v>
      </c>
      <c r="B11325" s="261" t="s">
        <v>11626</v>
      </c>
      <c r="C11325" s="268" t="s">
        <v>347</v>
      </c>
      <c r="D11325" s="283">
        <v>175.99</v>
      </c>
    </row>
    <row r="11326" spans="1:4">
      <c r="A11326" s="268">
        <v>97552</v>
      </c>
      <c r="B11326" s="261" t="s">
        <v>11627</v>
      </c>
      <c r="C11326" s="268" t="s">
        <v>347</v>
      </c>
      <c r="D11326" s="283">
        <v>50.41</v>
      </c>
    </row>
    <row r="11327" spans="1:4">
      <c r="A11327" s="268">
        <v>97553</v>
      </c>
      <c r="B11327" s="261" t="s">
        <v>11628</v>
      </c>
      <c r="C11327" s="268" t="s">
        <v>347</v>
      </c>
      <c r="D11327" s="283">
        <v>72.37</v>
      </c>
    </row>
    <row r="11328" spans="1:4">
      <c r="A11328" s="268">
        <v>97554</v>
      </c>
      <c r="B11328" s="261" t="s">
        <v>11629</v>
      </c>
      <c r="C11328" s="268" t="s">
        <v>347</v>
      </c>
      <c r="D11328" s="283">
        <v>124.83</v>
      </c>
    </row>
    <row r="11329" spans="1:4">
      <c r="A11329" s="268">
        <v>97491</v>
      </c>
      <c r="B11329" s="261" t="s">
        <v>11630</v>
      </c>
      <c r="C11329" s="268" t="s">
        <v>347</v>
      </c>
      <c r="D11329" s="283">
        <v>88.86</v>
      </c>
    </row>
    <row r="11330" spans="1:4">
      <c r="A11330" s="268">
        <v>97529</v>
      </c>
      <c r="B11330" s="261" t="s">
        <v>11631</v>
      </c>
      <c r="C11330" s="268" t="s">
        <v>347</v>
      </c>
      <c r="D11330" s="283">
        <v>84.43</v>
      </c>
    </row>
    <row r="11331" spans="1:4">
      <c r="A11331" s="268">
        <v>97492</v>
      </c>
      <c r="B11331" s="261" t="s">
        <v>11632</v>
      </c>
      <c r="C11331" s="268" t="s">
        <v>347</v>
      </c>
      <c r="D11331" s="283">
        <v>130.38</v>
      </c>
    </row>
    <row r="11332" spans="1:4">
      <c r="A11332" s="268">
        <v>97530</v>
      </c>
      <c r="B11332" s="261" t="s">
        <v>11633</v>
      </c>
      <c r="C11332" s="268" t="s">
        <v>347</v>
      </c>
      <c r="D11332" s="283">
        <v>122.58</v>
      </c>
    </row>
    <row r="11333" spans="1:4">
      <c r="A11333" s="268">
        <v>97493</v>
      </c>
      <c r="B11333" s="261" t="s">
        <v>11634</v>
      </c>
      <c r="C11333" s="268" t="s">
        <v>347</v>
      </c>
      <c r="D11333" s="283">
        <v>168.04</v>
      </c>
    </row>
    <row r="11334" spans="1:4">
      <c r="A11334" s="268">
        <v>97531</v>
      </c>
      <c r="B11334" s="261" t="s">
        <v>11635</v>
      </c>
      <c r="C11334" s="268" t="s">
        <v>347</v>
      </c>
      <c r="D11334" s="283">
        <v>156.37</v>
      </c>
    </row>
    <row r="11335" spans="1:4">
      <c r="A11335" s="268">
        <v>97458</v>
      </c>
      <c r="B11335" s="261" t="s">
        <v>11636</v>
      </c>
      <c r="C11335" s="268" t="s">
        <v>347</v>
      </c>
      <c r="D11335" s="283">
        <v>297.36</v>
      </c>
    </row>
    <row r="11336" spans="1:4">
      <c r="A11336" s="268">
        <v>97494</v>
      </c>
      <c r="B11336" s="261" t="s">
        <v>11637</v>
      </c>
      <c r="C11336" s="268" t="s">
        <v>347</v>
      </c>
      <c r="D11336" s="283">
        <v>261.86</v>
      </c>
    </row>
    <row r="11337" spans="1:4">
      <c r="A11337" s="268">
        <v>97532</v>
      </c>
      <c r="B11337" s="261" t="s">
        <v>11638</v>
      </c>
      <c r="C11337" s="268" t="s">
        <v>347</v>
      </c>
      <c r="D11337" s="283">
        <v>245.37</v>
      </c>
    </row>
    <row r="11338" spans="1:4">
      <c r="A11338" s="268">
        <v>97459</v>
      </c>
      <c r="B11338" s="261" t="s">
        <v>11639</v>
      </c>
      <c r="C11338" s="268" t="s">
        <v>347</v>
      </c>
      <c r="D11338" s="283">
        <v>507.71</v>
      </c>
    </row>
    <row r="11339" spans="1:4">
      <c r="A11339" s="268">
        <v>97495</v>
      </c>
      <c r="B11339" s="261" t="s">
        <v>11640</v>
      </c>
      <c r="C11339" s="268" t="s">
        <v>347</v>
      </c>
      <c r="D11339" s="283">
        <v>482.63</v>
      </c>
    </row>
    <row r="11340" spans="1:4">
      <c r="A11340" s="268">
        <v>97533</v>
      </c>
      <c r="B11340" s="261" t="s">
        <v>11641</v>
      </c>
      <c r="C11340" s="268" t="s">
        <v>347</v>
      </c>
      <c r="D11340" s="283">
        <v>458.89</v>
      </c>
    </row>
    <row r="11341" spans="1:4">
      <c r="A11341" s="268">
        <v>97460</v>
      </c>
      <c r="B11341" s="261" t="s">
        <v>11642</v>
      </c>
      <c r="C11341" s="268" t="s">
        <v>347</v>
      </c>
      <c r="D11341" s="283">
        <v>780.65</v>
      </c>
    </row>
    <row r="11342" spans="1:4">
      <c r="A11342" s="268">
        <v>97496</v>
      </c>
      <c r="B11342" s="261" t="s">
        <v>11643</v>
      </c>
      <c r="C11342" s="268" t="s">
        <v>347</v>
      </c>
      <c r="D11342" s="283">
        <v>765.98</v>
      </c>
    </row>
    <row r="11343" spans="1:4">
      <c r="A11343" s="268">
        <v>97534</v>
      </c>
      <c r="B11343" s="261" t="s">
        <v>11644</v>
      </c>
      <c r="C11343" s="268" t="s">
        <v>347</v>
      </c>
      <c r="D11343" s="283">
        <v>734.99</v>
      </c>
    </row>
    <row r="11344" spans="1:4">
      <c r="A11344" s="268">
        <v>101926</v>
      </c>
      <c r="B11344" s="261" t="s">
        <v>11645</v>
      </c>
      <c r="C11344" s="268" t="s">
        <v>347</v>
      </c>
      <c r="D11344" s="283">
        <v>410.07</v>
      </c>
    </row>
    <row r="11345" spans="1:4">
      <c r="A11345" s="268">
        <v>101935</v>
      </c>
      <c r="B11345" s="261" t="s">
        <v>11646</v>
      </c>
      <c r="C11345" s="268" t="s">
        <v>347</v>
      </c>
      <c r="D11345" s="283">
        <v>424.65</v>
      </c>
    </row>
    <row r="11346" spans="1:4">
      <c r="A11346" s="268">
        <v>92704</v>
      </c>
      <c r="B11346" s="261" t="s">
        <v>11647</v>
      </c>
      <c r="C11346" s="268" t="s">
        <v>347</v>
      </c>
      <c r="D11346" s="283">
        <v>26.85</v>
      </c>
    </row>
    <row r="11347" spans="1:4">
      <c r="A11347" s="268">
        <v>92705</v>
      </c>
      <c r="B11347" s="261" t="s">
        <v>11648</v>
      </c>
      <c r="C11347" s="268" t="s">
        <v>347</v>
      </c>
      <c r="D11347" s="283">
        <v>43.05</v>
      </c>
    </row>
    <row r="11348" spans="1:4">
      <c r="A11348" s="268">
        <v>92706</v>
      </c>
      <c r="B11348" s="261" t="s">
        <v>11649</v>
      </c>
      <c r="C11348" s="268" t="s">
        <v>347</v>
      </c>
      <c r="D11348" s="283">
        <v>69.67</v>
      </c>
    </row>
    <row r="11349" spans="1:4">
      <c r="A11349" s="268">
        <v>92637</v>
      </c>
      <c r="B11349" s="261" t="s">
        <v>11650</v>
      </c>
      <c r="C11349" s="268" t="s">
        <v>347</v>
      </c>
      <c r="D11349" s="283">
        <v>111.19</v>
      </c>
    </row>
    <row r="11350" spans="1:4">
      <c r="A11350" s="268">
        <v>92681</v>
      </c>
      <c r="B11350" s="261" t="s">
        <v>11651</v>
      </c>
      <c r="C11350" s="268" t="s">
        <v>347</v>
      </c>
      <c r="D11350" s="283">
        <v>51.91</v>
      </c>
    </row>
    <row r="11351" spans="1:4">
      <c r="A11351" s="268">
        <v>92638</v>
      </c>
      <c r="B11351" s="261" t="s">
        <v>11652</v>
      </c>
      <c r="C11351" s="268" t="s">
        <v>347</v>
      </c>
      <c r="D11351" s="283">
        <v>151.81</v>
      </c>
    </row>
    <row r="11352" spans="1:4">
      <c r="A11352" s="268">
        <v>92682</v>
      </c>
      <c r="B11352" s="261" t="s">
        <v>11653</v>
      </c>
      <c r="C11352" s="268" t="s">
        <v>347</v>
      </c>
      <c r="D11352" s="283">
        <v>66.900000000000006</v>
      </c>
    </row>
    <row r="11353" spans="1:4">
      <c r="A11353" s="268">
        <v>92639</v>
      </c>
      <c r="B11353" s="261" t="s">
        <v>11654</v>
      </c>
      <c r="C11353" s="268" t="s">
        <v>347</v>
      </c>
      <c r="D11353" s="283">
        <v>188.43</v>
      </c>
    </row>
    <row r="11354" spans="1:4">
      <c r="A11354" s="268">
        <v>92683</v>
      </c>
      <c r="B11354" s="261" t="s">
        <v>11655</v>
      </c>
      <c r="C11354" s="268" t="s">
        <v>347</v>
      </c>
      <c r="D11354" s="283">
        <v>79.5</v>
      </c>
    </row>
    <row r="11355" spans="1:4">
      <c r="A11355" s="268">
        <v>92640</v>
      </c>
      <c r="B11355" s="261" t="s">
        <v>11656</v>
      </c>
      <c r="C11355" s="268" t="s">
        <v>347</v>
      </c>
      <c r="D11355" s="283">
        <v>132.69999999999999</v>
      </c>
    </row>
    <row r="11356" spans="1:4">
      <c r="A11356" s="268">
        <v>92684</v>
      </c>
      <c r="B11356" s="261" t="s">
        <v>11657</v>
      </c>
      <c r="C11356" s="268" t="s">
        <v>347</v>
      </c>
      <c r="D11356" s="283">
        <v>109.32</v>
      </c>
    </row>
    <row r="11357" spans="1:4">
      <c r="A11357" s="268">
        <v>92642</v>
      </c>
      <c r="B11357" s="261" t="s">
        <v>11658</v>
      </c>
      <c r="C11357" s="268" t="s">
        <v>347</v>
      </c>
      <c r="D11357" s="283">
        <v>205.91</v>
      </c>
    </row>
    <row r="11358" spans="1:4">
      <c r="A11358" s="268">
        <v>92685</v>
      </c>
      <c r="B11358" s="261" t="s">
        <v>11659</v>
      </c>
      <c r="C11358" s="268" t="s">
        <v>347</v>
      </c>
      <c r="D11358" s="283">
        <v>177.94</v>
      </c>
    </row>
    <row r="11359" spans="1:4">
      <c r="A11359" s="268">
        <v>92644</v>
      </c>
      <c r="B11359" s="261" t="s">
        <v>11660</v>
      </c>
      <c r="C11359" s="268" t="s">
        <v>347</v>
      </c>
      <c r="D11359" s="283">
        <v>261.49</v>
      </c>
    </row>
    <row r="11360" spans="1:4">
      <c r="A11360" s="268">
        <v>92686</v>
      </c>
      <c r="B11360" s="261" t="s">
        <v>11661</v>
      </c>
      <c r="C11360" s="268" t="s">
        <v>347</v>
      </c>
      <c r="D11360" s="283">
        <v>228.91</v>
      </c>
    </row>
    <row r="11361" spans="1:4">
      <c r="A11361" s="268">
        <v>92356</v>
      </c>
      <c r="B11361" s="261" t="s">
        <v>11662</v>
      </c>
      <c r="C11361" s="268" t="s">
        <v>347</v>
      </c>
      <c r="D11361" s="283">
        <v>139.12</v>
      </c>
    </row>
    <row r="11362" spans="1:4">
      <c r="A11362" s="268">
        <v>92357</v>
      </c>
      <c r="B11362" s="261" t="s">
        <v>11663</v>
      </c>
      <c r="C11362" s="268" t="s">
        <v>347</v>
      </c>
      <c r="D11362" s="283">
        <v>206.03</v>
      </c>
    </row>
    <row r="11363" spans="1:4">
      <c r="A11363" s="268">
        <v>92358</v>
      </c>
      <c r="B11363" s="261" t="s">
        <v>11664</v>
      </c>
      <c r="C11363" s="268" t="s">
        <v>347</v>
      </c>
      <c r="D11363" s="283">
        <v>255.31</v>
      </c>
    </row>
    <row r="11364" spans="1:4">
      <c r="A11364" s="268">
        <v>101919</v>
      </c>
      <c r="B11364" s="261" t="s">
        <v>11665</v>
      </c>
      <c r="C11364" s="268" t="s">
        <v>347</v>
      </c>
      <c r="D11364" s="283">
        <v>425.25</v>
      </c>
    </row>
    <row r="11365" spans="1:4">
      <c r="A11365" s="268">
        <v>101928</v>
      </c>
      <c r="B11365" s="261" t="s">
        <v>11666</v>
      </c>
      <c r="C11365" s="268" t="s">
        <v>347</v>
      </c>
      <c r="D11365" s="283">
        <v>432.54</v>
      </c>
    </row>
    <row r="11366" spans="1:4">
      <c r="A11366" s="268">
        <v>92904</v>
      </c>
      <c r="B11366" s="261" t="s">
        <v>11667</v>
      </c>
      <c r="C11366" s="268" t="s">
        <v>347</v>
      </c>
      <c r="D11366" s="283">
        <v>33.869999999999997</v>
      </c>
    </row>
    <row r="11367" spans="1:4">
      <c r="A11367" s="268">
        <v>92905</v>
      </c>
      <c r="B11367" s="261" t="s">
        <v>11668</v>
      </c>
      <c r="C11367" s="268" t="s">
        <v>347</v>
      </c>
      <c r="D11367" s="283">
        <v>48.12</v>
      </c>
    </row>
    <row r="11368" spans="1:4">
      <c r="A11368" s="268">
        <v>92906</v>
      </c>
      <c r="B11368" s="261" t="s">
        <v>11669</v>
      </c>
      <c r="C11368" s="268" t="s">
        <v>347</v>
      </c>
      <c r="D11368" s="283">
        <v>58.33</v>
      </c>
    </row>
    <row r="11369" spans="1:4">
      <c r="A11369" s="268">
        <v>92898</v>
      </c>
      <c r="B11369" s="261" t="s">
        <v>11670</v>
      </c>
      <c r="C11369" s="268" t="s">
        <v>347</v>
      </c>
      <c r="D11369" s="283">
        <v>49.45</v>
      </c>
    </row>
    <row r="11370" spans="1:4">
      <c r="A11370" s="268">
        <v>92899</v>
      </c>
      <c r="B11370" s="261" t="s">
        <v>11671</v>
      </c>
      <c r="C11370" s="268" t="s">
        <v>347</v>
      </c>
      <c r="D11370" s="283">
        <v>74.319999999999993</v>
      </c>
    </row>
    <row r="11371" spans="1:4">
      <c r="A11371" s="268">
        <v>92900</v>
      </c>
      <c r="B11371" s="261" t="s">
        <v>11672</v>
      </c>
      <c r="C11371" s="268" t="s">
        <v>347</v>
      </c>
      <c r="D11371" s="283">
        <v>90.24</v>
      </c>
    </row>
    <row r="11372" spans="1:4">
      <c r="A11372" s="268">
        <v>92901</v>
      </c>
      <c r="B11372" s="261" t="s">
        <v>11673</v>
      </c>
      <c r="C11372" s="268" t="s">
        <v>347</v>
      </c>
      <c r="D11372" s="283">
        <v>126.41</v>
      </c>
    </row>
    <row r="11373" spans="1:4">
      <c r="A11373" s="268">
        <v>92902</v>
      </c>
      <c r="B11373" s="261" t="s">
        <v>11674</v>
      </c>
      <c r="C11373" s="268" t="s">
        <v>347</v>
      </c>
      <c r="D11373" s="283">
        <v>199.17</v>
      </c>
    </row>
    <row r="11374" spans="1:4">
      <c r="A11374" s="268">
        <v>92903</v>
      </c>
      <c r="B11374" s="261" t="s">
        <v>11675</v>
      </c>
      <c r="C11374" s="268" t="s">
        <v>347</v>
      </c>
      <c r="D11374" s="283">
        <v>298.89</v>
      </c>
    </row>
    <row r="11375" spans="1:4">
      <c r="A11375" s="268">
        <v>92892</v>
      </c>
      <c r="B11375" s="261" t="s">
        <v>11676</v>
      </c>
      <c r="C11375" s="268" t="s">
        <v>347</v>
      </c>
      <c r="D11375" s="283">
        <v>57.3</v>
      </c>
    </row>
    <row r="11376" spans="1:4">
      <c r="A11376" s="268">
        <v>92893</v>
      </c>
      <c r="B11376" s="261" t="s">
        <v>11677</v>
      </c>
      <c r="C11376" s="268" t="s">
        <v>347</v>
      </c>
      <c r="D11376" s="283">
        <v>83.25</v>
      </c>
    </row>
    <row r="11377" spans="1:4">
      <c r="A11377" s="268">
        <v>92894</v>
      </c>
      <c r="B11377" s="261" t="s">
        <v>11678</v>
      </c>
      <c r="C11377" s="268" t="s">
        <v>347</v>
      </c>
      <c r="D11377" s="283">
        <v>100.39</v>
      </c>
    </row>
    <row r="11378" spans="1:4">
      <c r="A11378" s="268">
        <v>92889</v>
      </c>
      <c r="B11378" s="261" t="s">
        <v>11679</v>
      </c>
      <c r="C11378" s="268" t="s">
        <v>347</v>
      </c>
      <c r="D11378" s="283">
        <v>141.30000000000001</v>
      </c>
    </row>
    <row r="11379" spans="1:4">
      <c r="A11379" s="268">
        <v>92895</v>
      </c>
      <c r="B11379" s="261" t="s">
        <v>11680</v>
      </c>
      <c r="C11379" s="268" t="s">
        <v>347</v>
      </c>
      <c r="D11379" s="283">
        <v>138.09</v>
      </c>
    </row>
    <row r="11380" spans="1:4">
      <c r="A11380" s="268">
        <v>92890</v>
      </c>
      <c r="B11380" s="261" t="s">
        <v>11681</v>
      </c>
      <c r="C11380" s="268" t="s">
        <v>347</v>
      </c>
      <c r="D11380" s="283">
        <v>213.22</v>
      </c>
    </row>
    <row r="11381" spans="1:4">
      <c r="A11381" s="268">
        <v>92896</v>
      </c>
      <c r="B11381" s="261" t="s">
        <v>11682</v>
      </c>
      <c r="C11381" s="268" t="s">
        <v>347</v>
      </c>
      <c r="D11381" s="283">
        <v>213.16</v>
      </c>
    </row>
    <row r="11382" spans="1:4">
      <c r="A11382" s="268">
        <v>92891</v>
      </c>
      <c r="B11382" s="261" t="s">
        <v>11683</v>
      </c>
      <c r="C11382" s="268" t="s">
        <v>347</v>
      </c>
      <c r="D11382" s="283">
        <v>312.10000000000002</v>
      </c>
    </row>
    <row r="11383" spans="1:4">
      <c r="A11383" s="268">
        <v>92897</v>
      </c>
      <c r="B11383" s="261" t="s">
        <v>11684</v>
      </c>
      <c r="C11383" s="268" t="s">
        <v>347</v>
      </c>
      <c r="D11383" s="283">
        <v>315.19</v>
      </c>
    </row>
    <row r="11384" spans="1:4">
      <c r="A11384" s="268">
        <v>100822</v>
      </c>
      <c r="B11384" s="261" t="s">
        <v>11685</v>
      </c>
      <c r="C11384" s="268" t="s">
        <v>347</v>
      </c>
      <c r="D11384" s="283">
        <v>0</v>
      </c>
    </row>
    <row r="11385" spans="1:4">
      <c r="A11385" s="268">
        <v>100823</v>
      </c>
      <c r="B11385" s="261" t="s">
        <v>11686</v>
      </c>
      <c r="C11385" s="268" t="s">
        <v>347</v>
      </c>
      <c r="D11385" s="283">
        <v>0</v>
      </c>
    </row>
    <row r="11386" spans="1:4">
      <c r="A11386" s="268">
        <v>100824</v>
      </c>
      <c r="B11386" s="261" t="s">
        <v>11687</v>
      </c>
      <c r="C11386" s="268" t="s">
        <v>347</v>
      </c>
      <c r="D11386" s="283">
        <v>0</v>
      </c>
    </row>
    <row r="11387" spans="1:4">
      <c r="A11387" s="268">
        <v>100825</v>
      </c>
      <c r="B11387" s="261" t="s">
        <v>11688</v>
      </c>
      <c r="C11387" s="268" t="s">
        <v>347</v>
      </c>
      <c r="D11387" s="283">
        <v>0</v>
      </c>
    </row>
    <row r="11388" spans="1:4">
      <c r="A11388" s="268">
        <v>100818</v>
      </c>
      <c r="B11388" s="261" t="s">
        <v>11689</v>
      </c>
      <c r="C11388" s="268" t="s">
        <v>347</v>
      </c>
      <c r="D11388" s="283">
        <v>0</v>
      </c>
    </row>
    <row r="11389" spans="1:4">
      <c r="A11389" s="268">
        <v>100819</v>
      </c>
      <c r="B11389" s="261" t="s">
        <v>11690</v>
      </c>
      <c r="C11389" s="268" t="s">
        <v>347</v>
      </c>
      <c r="D11389" s="283">
        <v>0</v>
      </c>
    </row>
    <row r="11390" spans="1:4">
      <c r="A11390" s="268">
        <v>100820</v>
      </c>
      <c r="B11390" s="261" t="s">
        <v>11691</v>
      </c>
      <c r="C11390" s="268" t="s">
        <v>347</v>
      </c>
      <c r="D11390" s="283">
        <v>0</v>
      </c>
    </row>
    <row r="11391" spans="1:4">
      <c r="A11391" s="268">
        <v>100821</v>
      </c>
      <c r="B11391" s="261" t="s">
        <v>11692</v>
      </c>
      <c r="C11391" s="268" t="s">
        <v>347</v>
      </c>
      <c r="D11391" s="283">
        <v>0</v>
      </c>
    </row>
    <row r="11392" spans="1:4">
      <c r="A11392" s="268">
        <v>100846</v>
      </c>
      <c r="B11392" s="261" t="s">
        <v>11693</v>
      </c>
      <c r="C11392" s="268" t="s">
        <v>347</v>
      </c>
      <c r="D11392" s="283">
        <v>0</v>
      </c>
    </row>
    <row r="11393" spans="1:4">
      <c r="A11393" s="268">
        <v>100834</v>
      </c>
      <c r="B11393" s="261" t="s">
        <v>11694</v>
      </c>
      <c r="C11393" s="268" t="s">
        <v>347</v>
      </c>
      <c r="D11393" s="283">
        <v>0</v>
      </c>
    </row>
    <row r="11394" spans="1:4">
      <c r="A11394" s="268">
        <v>100835</v>
      </c>
      <c r="B11394" s="261" t="s">
        <v>11695</v>
      </c>
      <c r="C11394" s="268" t="s">
        <v>347</v>
      </c>
      <c r="D11394" s="283">
        <v>0</v>
      </c>
    </row>
    <row r="11395" spans="1:4">
      <c r="A11395" s="268">
        <v>100836</v>
      </c>
      <c r="B11395" s="261" t="s">
        <v>11696</v>
      </c>
      <c r="C11395" s="268" t="s">
        <v>347</v>
      </c>
      <c r="D11395" s="283">
        <v>0</v>
      </c>
    </row>
    <row r="11396" spans="1:4">
      <c r="A11396" s="268">
        <v>100837</v>
      </c>
      <c r="B11396" s="261" t="s">
        <v>11697</v>
      </c>
      <c r="C11396" s="268" t="s">
        <v>347</v>
      </c>
      <c r="D11396" s="283">
        <v>0</v>
      </c>
    </row>
    <row r="11397" spans="1:4">
      <c r="A11397" s="268">
        <v>100826</v>
      </c>
      <c r="B11397" s="261" t="s">
        <v>11698</v>
      </c>
      <c r="C11397" s="268" t="s">
        <v>347</v>
      </c>
      <c r="D11397" s="283">
        <v>0</v>
      </c>
    </row>
    <row r="11398" spans="1:4">
      <c r="A11398" s="268">
        <v>100827</v>
      </c>
      <c r="B11398" s="261" t="s">
        <v>11699</v>
      </c>
      <c r="C11398" s="268" t="s">
        <v>347</v>
      </c>
      <c r="D11398" s="283">
        <v>0</v>
      </c>
    </row>
    <row r="11399" spans="1:4">
      <c r="A11399" s="268">
        <v>100828</v>
      </c>
      <c r="B11399" s="261" t="s">
        <v>11700</v>
      </c>
      <c r="C11399" s="268" t="s">
        <v>347</v>
      </c>
      <c r="D11399" s="283">
        <v>0</v>
      </c>
    </row>
    <row r="11400" spans="1:4">
      <c r="A11400" s="268">
        <v>100829</v>
      </c>
      <c r="B11400" s="261" t="s">
        <v>11701</v>
      </c>
      <c r="C11400" s="268" t="s">
        <v>347</v>
      </c>
      <c r="D11400" s="283">
        <v>0</v>
      </c>
    </row>
    <row r="11401" spans="1:4">
      <c r="A11401" s="268">
        <v>100830</v>
      </c>
      <c r="B11401" s="261" t="s">
        <v>11702</v>
      </c>
      <c r="C11401" s="268" t="s">
        <v>347</v>
      </c>
      <c r="D11401" s="283">
        <v>0</v>
      </c>
    </row>
    <row r="11402" spans="1:4">
      <c r="A11402" s="268">
        <v>100831</v>
      </c>
      <c r="B11402" s="261" t="s">
        <v>11703</v>
      </c>
      <c r="C11402" s="268" t="s">
        <v>347</v>
      </c>
      <c r="D11402" s="283">
        <v>0</v>
      </c>
    </row>
    <row r="11403" spans="1:4">
      <c r="A11403" s="268">
        <v>100832</v>
      </c>
      <c r="B11403" s="261" t="s">
        <v>11704</v>
      </c>
      <c r="C11403" s="268" t="s">
        <v>347</v>
      </c>
      <c r="D11403" s="283">
        <v>0</v>
      </c>
    </row>
    <row r="11404" spans="1:4">
      <c r="A11404" s="268">
        <v>100833</v>
      </c>
      <c r="B11404" s="261" t="s">
        <v>11705</v>
      </c>
      <c r="C11404" s="268" t="s">
        <v>347</v>
      </c>
      <c r="D11404" s="283">
        <v>0</v>
      </c>
    </row>
    <row r="11405" spans="1:4">
      <c r="A11405" s="268">
        <v>100790</v>
      </c>
      <c r="B11405" s="261" t="s">
        <v>11706</v>
      </c>
      <c r="C11405" s="268" t="s">
        <v>347</v>
      </c>
      <c r="D11405" s="283">
        <v>0</v>
      </c>
    </row>
    <row r="11406" spans="1:4">
      <c r="A11406" s="268">
        <v>100789</v>
      </c>
      <c r="B11406" s="261" t="s">
        <v>11707</v>
      </c>
      <c r="C11406" s="268" t="s">
        <v>347</v>
      </c>
      <c r="D11406" s="283">
        <v>0</v>
      </c>
    </row>
    <row r="11407" spans="1:4">
      <c r="A11407" s="268">
        <v>100788</v>
      </c>
      <c r="B11407" s="261" t="s">
        <v>11708</v>
      </c>
      <c r="C11407" s="268" t="s">
        <v>347</v>
      </c>
      <c r="D11407" s="283">
        <v>766.9</v>
      </c>
    </row>
    <row r="11408" spans="1:4">
      <c r="A11408" s="268">
        <v>100811</v>
      </c>
      <c r="B11408" s="261" t="s">
        <v>11709</v>
      </c>
      <c r="C11408" s="268" t="s">
        <v>347</v>
      </c>
      <c r="D11408" s="283">
        <v>0</v>
      </c>
    </row>
    <row r="11409" spans="1:4">
      <c r="A11409" s="268">
        <v>100812</v>
      </c>
      <c r="B11409" s="261" t="s">
        <v>11710</v>
      </c>
      <c r="C11409" s="268" t="s">
        <v>347</v>
      </c>
      <c r="D11409" s="283">
        <v>0</v>
      </c>
    </row>
    <row r="11410" spans="1:4">
      <c r="A11410" s="268">
        <v>100813</v>
      </c>
      <c r="B11410" s="261" t="s">
        <v>11711</v>
      </c>
      <c r="C11410" s="268" t="s">
        <v>347</v>
      </c>
      <c r="D11410" s="283">
        <v>0</v>
      </c>
    </row>
    <row r="11411" spans="1:4">
      <c r="A11411" s="268">
        <v>100814</v>
      </c>
      <c r="B11411" s="261" t="s">
        <v>11712</v>
      </c>
      <c r="C11411" s="268" t="s">
        <v>347</v>
      </c>
      <c r="D11411" s="283">
        <v>0</v>
      </c>
    </row>
    <row r="11412" spans="1:4">
      <c r="A11412" s="268">
        <v>100815</v>
      </c>
      <c r="B11412" s="261" t="s">
        <v>11713</v>
      </c>
      <c r="C11412" s="268" t="s">
        <v>347</v>
      </c>
      <c r="D11412" s="283">
        <v>0</v>
      </c>
    </row>
    <row r="11413" spans="1:4">
      <c r="A11413" s="268">
        <v>100816</v>
      </c>
      <c r="B11413" s="261" t="s">
        <v>11714</v>
      </c>
      <c r="C11413" s="268" t="s">
        <v>347</v>
      </c>
      <c r="D11413" s="283">
        <v>0</v>
      </c>
    </row>
    <row r="11414" spans="1:4">
      <c r="A11414" s="268">
        <v>100817</v>
      </c>
      <c r="B11414" s="261" t="s">
        <v>11715</v>
      </c>
      <c r="C11414" s="268" t="s">
        <v>347</v>
      </c>
      <c r="D11414" s="283">
        <v>0</v>
      </c>
    </row>
    <row r="11415" spans="1:4">
      <c r="A11415" s="268">
        <v>100795</v>
      </c>
      <c r="B11415" s="261" t="s">
        <v>11716</v>
      </c>
      <c r="C11415" s="268" t="s">
        <v>111</v>
      </c>
      <c r="D11415" s="283">
        <v>0</v>
      </c>
    </row>
    <row r="11416" spans="1:4">
      <c r="A11416" s="268">
        <v>100842</v>
      </c>
      <c r="B11416" s="261" t="s">
        <v>11717</v>
      </c>
      <c r="C11416" s="268" t="s">
        <v>111</v>
      </c>
      <c r="D11416" s="283">
        <v>0</v>
      </c>
    </row>
    <row r="11417" spans="1:4">
      <c r="A11417" s="268">
        <v>100796</v>
      </c>
      <c r="B11417" s="261" t="s">
        <v>11718</v>
      </c>
      <c r="C11417" s="268" t="s">
        <v>111</v>
      </c>
      <c r="D11417" s="283">
        <v>0</v>
      </c>
    </row>
    <row r="11418" spans="1:4">
      <c r="A11418" s="268">
        <v>100843</v>
      </c>
      <c r="B11418" s="261" t="s">
        <v>11719</v>
      </c>
      <c r="C11418" s="268" t="s">
        <v>111</v>
      </c>
      <c r="D11418" s="283">
        <v>0</v>
      </c>
    </row>
    <row r="11419" spans="1:4">
      <c r="A11419" s="268">
        <v>100844</v>
      </c>
      <c r="B11419" s="261" t="s">
        <v>11720</v>
      </c>
      <c r="C11419" s="268" t="s">
        <v>111</v>
      </c>
      <c r="D11419" s="283">
        <v>0</v>
      </c>
    </row>
    <row r="11420" spans="1:4">
      <c r="A11420" s="268">
        <v>100797</v>
      </c>
      <c r="B11420" s="261" t="s">
        <v>11721</v>
      </c>
      <c r="C11420" s="268" t="s">
        <v>111</v>
      </c>
      <c r="D11420" s="283">
        <v>0</v>
      </c>
    </row>
    <row r="11421" spans="1:4">
      <c r="A11421" s="268">
        <v>100798</v>
      </c>
      <c r="B11421" s="261" t="s">
        <v>11722</v>
      </c>
      <c r="C11421" s="268" t="s">
        <v>111</v>
      </c>
      <c r="D11421" s="283">
        <v>0</v>
      </c>
    </row>
    <row r="11422" spans="1:4">
      <c r="A11422" s="268">
        <v>100845</v>
      </c>
      <c r="B11422" s="261" t="s">
        <v>11723</v>
      </c>
      <c r="C11422" s="268" t="s">
        <v>111</v>
      </c>
      <c r="D11422" s="283">
        <v>0</v>
      </c>
    </row>
    <row r="11423" spans="1:4">
      <c r="A11423" s="268">
        <v>100799</v>
      </c>
      <c r="B11423" s="261" t="s">
        <v>11724</v>
      </c>
      <c r="C11423" s="268" t="s">
        <v>111</v>
      </c>
      <c r="D11423" s="283">
        <v>18.309999999999999</v>
      </c>
    </row>
    <row r="11424" spans="1:4">
      <c r="A11424" s="268">
        <v>100807</v>
      </c>
      <c r="B11424" s="261" t="s">
        <v>11725</v>
      </c>
      <c r="C11424" s="268" t="s">
        <v>111</v>
      </c>
      <c r="D11424" s="283">
        <v>24.18</v>
      </c>
    </row>
    <row r="11425" spans="1:4">
      <c r="A11425" s="268">
        <v>100800</v>
      </c>
      <c r="B11425" s="261" t="s">
        <v>11726</v>
      </c>
      <c r="C11425" s="268" t="s">
        <v>111</v>
      </c>
      <c r="D11425" s="283">
        <v>26.08</v>
      </c>
    </row>
    <row r="11426" spans="1:4">
      <c r="A11426" s="268">
        <v>100808</v>
      </c>
      <c r="B11426" s="261" t="s">
        <v>11727</v>
      </c>
      <c r="C11426" s="268" t="s">
        <v>111</v>
      </c>
      <c r="D11426" s="283">
        <v>33.049999999999997</v>
      </c>
    </row>
    <row r="11427" spans="1:4">
      <c r="A11427" s="268">
        <v>100801</v>
      </c>
      <c r="B11427" s="261" t="s">
        <v>11728</v>
      </c>
      <c r="C11427" s="268" t="s">
        <v>111</v>
      </c>
      <c r="D11427" s="283">
        <v>34.159999999999997</v>
      </c>
    </row>
    <row r="11428" spans="1:4">
      <c r="A11428" s="268">
        <v>100809</v>
      </c>
      <c r="B11428" s="261" t="s">
        <v>11729</v>
      </c>
      <c r="C11428" s="268" t="s">
        <v>111</v>
      </c>
      <c r="D11428" s="283">
        <v>42.5</v>
      </c>
    </row>
    <row r="11429" spans="1:4">
      <c r="A11429" s="268">
        <v>100802</v>
      </c>
      <c r="B11429" s="261" t="s">
        <v>11730</v>
      </c>
      <c r="C11429" s="268" t="s">
        <v>111</v>
      </c>
      <c r="D11429" s="283">
        <v>45.58</v>
      </c>
    </row>
    <row r="11430" spans="1:4">
      <c r="A11430" s="268">
        <v>100810</v>
      </c>
      <c r="B11430" s="261" t="s">
        <v>11731</v>
      </c>
      <c r="C11430" s="268" t="s">
        <v>111</v>
      </c>
      <c r="D11430" s="283">
        <v>55.84</v>
      </c>
    </row>
    <row r="11431" spans="1:4">
      <c r="A11431" s="268">
        <v>100791</v>
      </c>
      <c r="B11431" s="261" t="s">
        <v>11732</v>
      </c>
      <c r="C11431" s="268" t="s">
        <v>111</v>
      </c>
      <c r="D11431" s="283">
        <v>17.809999999999999</v>
      </c>
    </row>
    <row r="11432" spans="1:4">
      <c r="A11432" s="268">
        <v>100803</v>
      </c>
      <c r="B11432" s="261" t="s">
        <v>11733</v>
      </c>
      <c r="C11432" s="268" t="s">
        <v>111</v>
      </c>
      <c r="D11432" s="283">
        <v>16.760000000000002</v>
      </c>
    </row>
    <row r="11433" spans="1:4">
      <c r="A11433" s="268">
        <v>100792</v>
      </c>
      <c r="B11433" s="261" t="s">
        <v>11734</v>
      </c>
      <c r="C11433" s="268" t="s">
        <v>111</v>
      </c>
      <c r="D11433" s="283">
        <v>25.58</v>
      </c>
    </row>
    <row r="11434" spans="1:4">
      <c r="A11434" s="268">
        <v>100804</v>
      </c>
      <c r="B11434" s="261" t="s">
        <v>11735</v>
      </c>
      <c r="C11434" s="268" t="s">
        <v>111</v>
      </c>
      <c r="D11434" s="283">
        <v>24.36</v>
      </c>
    </row>
    <row r="11435" spans="1:4">
      <c r="A11435" s="268">
        <v>100793</v>
      </c>
      <c r="B11435" s="261" t="s">
        <v>11736</v>
      </c>
      <c r="C11435" s="268" t="s">
        <v>111</v>
      </c>
      <c r="D11435" s="283">
        <v>33.65</v>
      </c>
    </row>
    <row r="11436" spans="1:4">
      <c r="A11436" s="268">
        <v>100805</v>
      </c>
      <c r="B11436" s="261" t="s">
        <v>11737</v>
      </c>
      <c r="C11436" s="268" t="s">
        <v>111</v>
      </c>
      <c r="D11436" s="283">
        <v>32.200000000000003</v>
      </c>
    </row>
    <row r="11437" spans="1:4">
      <c r="A11437" s="268">
        <v>100794</v>
      </c>
      <c r="B11437" s="261" t="s">
        <v>11738</v>
      </c>
      <c r="C11437" s="268" t="s">
        <v>111</v>
      </c>
      <c r="D11437" s="283">
        <v>45.08</v>
      </c>
    </row>
    <row r="11438" spans="1:4">
      <c r="A11438" s="268">
        <v>100806</v>
      </c>
      <c r="B11438" s="261" t="s">
        <v>11739</v>
      </c>
      <c r="C11438" s="268" t="s">
        <v>111</v>
      </c>
      <c r="D11438" s="283">
        <v>43.28</v>
      </c>
    </row>
    <row r="11439" spans="1:4">
      <c r="A11439" s="268">
        <v>100838</v>
      </c>
      <c r="B11439" s="261" t="s">
        <v>11740</v>
      </c>
      <c r="C11439" s="268" t="s">
        <v>347</v>
      </c>
      <c r="D11439" s="283">
        <v>0</v>
      </c>
    </row>
    <row r="11440" spans="1:4">
      <c r="A11440" s="268">
        <v>100839</v>
      </c>
      <c r="B11440" s="261" t="s">
        <v>11741</v>
      </c>
      <c r="C11440" s="268" t="s">
        <v>347</v>
      </c>
      <c r="D11440" s="283">
        <v>0</v>
      </c>
    </row>
    <row r="11441" spans="1:4">
      <c r="A11441" s="268">
        <v>100840</v>
      </c>
      <c r="B11441" s="261" t="s">
        <v>11742</v>
      </c>
      <c r="C11441" s="268" t="s">
        <v>347</v>
      </c>
      <c r="D11441" s="283">
        <v>0</v>
      </c>
    </row>
    <row r="11442" spans="1:4">
      <c r="A11442" s="268">
        <v>100841</v>
      </c>
      <c r="B11442" s="261" t="s">
        <v>11743</v>
      </c>
      <c r="C11442" s="268" t="s">
        <v>347</v>
      </c>
      <c r="D11442" s="283">
        <v>0</v>
      </c>
    </row>
    <row r="11443" spans="1:4">
      <c r="A11443" s="268">
        <v>103283</v>
      </c>
      <c r="B11443" s="261" t="s">
        <v>11744</v>
      </c>
      <c r="C11443" s="268" t="s">
        <v>347</v>
      </c>
      <c r="D11443" s="283">
        <v>0</v>
      </c>
    </row>
    <row r="11444" spans="1:4">
      <c r="A11444" s="268">
        <v>103284</v>
      </c>
      <c r="B11444" s="261" t="s">
        <v>11745</v>
      </c>
      <c r="C11444" s="268" t="s">
        <v>347</v>
      </c>
      <c r="D11444" s="283">
        <v>0</v>
      </c>
    </row>
    <row r="11445" spans="1:4">
      <c r="A11445" s="268">
        <v>103282</v>
      </c>
      <c r="B11445" s="261" t="s">
        <v>11746</v>
      </c>
      <c r="C11445" s="268" t="s">
        <v>347</v>
      </c>
      <c r="D11445" s="283">
        <v>0</v>
      </c>
    </row>
    <row r="11446" spans="1:4">
      <c r="A11446" s="268">
        <v>103279</v>
      </c>
      <c r="B11446" s="261" t="s">
        <v>11747</v>
      </c>
      <c r="C11446" s="268" t="s">
        <v>347</v>
      </c>
      <c r="D11446" s="283">
        <v>0</v>
      </c>
    </row>
    <row r="11447" spans="1:4">
      <c r="A11447" s="268">
        <v>103280</v>
      </c>
      <c r="B11447" s="261" t="s">
        <v>11748</v>
      </c>
      <c r="C11447" s="268" t="s">
        <v>347</v>
      </c>
      <c r="D11447" s="283">
        <v>0</v>
      </c>
    </row>
    <row r="11448" spans="1:4">
      <c r="A11448" s="268">
        <v>103281</v>
      </c>
      <c r="B11448" s="261" t="s">
        <v>11749</v>
      </c>
      <c r="C11448" s="268" t="s">
        <v>347</v>
      </c>
      <c r="D11448" s="283">
        <v>0</v>
      </c>
    </row>
    <row r="11449" spans="1:4">
      <c r="A11449" s="268">
        <v>103247</v>
      </c>
      <c r="B11449" s="261" t="s">
        <v>11750</v>
      </c>
      <c r="C11449" s="268" t="s">
        <v>347</v>
      </c>
      <c r="D11449" s="283">
        <v>2554.56</v>
      </c>
    </row>
    <row r="11450" spans="1:4">
      <c r="A11450" s="268">
        <v>103250</v>
      </c>
      <c r="B11450" s="261" t="s">
        <v>11751</v>
      </c>
      <c r="C11450" s="268" t="s">
        <v>347</v>
      </c>
      <c r="D11450" s="283">
        <v>3706.61</v>
      </c>
    </row>
    <row r="11451" spans="1:4">
      <c r="A11451" s="268">
        <v>103253</v>
      </c>
      <c r="B11451" s="261" t="s">
        <v>11752</v>
      </c>
      <c r="C11451" s="268" t="s">
        <v>347</v>
      </c>
      <c r="D11451" s="283">
        <v>5049.3900000000003</v>
      </c>
    </row>
    <row r="11452" spans="1:4">
      <c r="A11452" s="268">
        <v>103244</v>
      </c>
      <c r="B11452" s="261" t="s">
        <v>11753</v>
      </c>
      <c r="C11452" s="268" t="s">
        <v>347</v>
      </c>
      <c r="D11452" s="283">
        <v>2302.5700000000002</v>
      </c>
    </row>
    <row r="11453" spans="1:4">
      <c r="A11453" s="268">
        <v>103256</v>
      </c>
      <c r="B11453" s="261" t="s">
        <v>11754</v>
      </c>
      <c r="C11453" s="268" t="s">
        <v>347</v>
      </c>
      <c r="D11453" s="283">
        <v>9374.7999999999993</v>
      </c>
    </row>
    <row r="11454" spans="1:4">
      <c r="A11454" s="268">
        <v>103258</v>
      </c>
      <c r="B11454" s="261" t="s">
        <v>11755</v>
      </c>
      <c r="C11454" s="268" t="s">
        <v>347</v>
      </c>
      <c r="D11454" s="283">
        <v>10478.969999999999</v>
      </c>
    </row>
    <row r="11455" spans="1:4">
      <c r="A11455" s="268">
        <v>103260</v>
      </c>
      <c r="B11455" s="261" t="s">
        <v>11756</v>
      </c>
      <c r="C11455" s="268" t="s">
        <v>347</v>
      </c>
      <c r="D11455" s="283">
        <v>5808.08</v>
      </c>
    </row>
    <row r="11456" spans="1:4">
      <c r="A11456" s="268">
        <v>103261</v>
      </c>
      <c r="B11456" s="261" t="s">
        <v>11757</v>
      </c>
      <c r="C11456" s="268" t="s">
        <v>347</v>
      </c>
      <c r="D11456" s="283">
        <v>11819.86</v>
      </c>
    </row>
    <row r="11457" spans="1:4">
      <c r="A11457" s="268">
        <v>103263</v>
      </c>
      <c r="B11457" s="261" t="s">
        <v>11758</v>
      </c>
      <c r="C11457" s="268" t="s">
        <v>347</v>
      </c>
      <c r="D11457" s="283">
        <v>16427.93</v>
      </c>
    </row>
    <row r="11458" spans="1:4">
      <c r="A11458" s="268">
        <v>103265</v>
      </c>
      <c r="B11458" s="261" t="s">
        <v>11759</v>
      </c>
      <c r="C11458" s="268" t="s">
        <v>347</v>
      </c>
      <c r="D11458" s="283">
        <v>19796.71</v>
      </c>
    </row>
    <row r="11459" spans="1:4">
      <c r="A11459" s="268">
        <v>103268</v>
      </c>
      <c r="B11459" s="261" t="s">
        <v>11760</v>
      </c>
      <c r="C11459" s="268" t="s">
        <v>347</v>
      </c>
      <c r="D11459" s="283">
        <v>6954.78</v>
      </c>
    </row>
    <row r="11460" spans="1:4">
      <c r="A11460" s="268">
        <v>103270</v>
      </c>
      <c r="B11460" s="261" t="s">
        <v>11761</v>
      </c>
      <c r="C11460" s="268" t="s">
        <v>347</v>
      </c>
      <c r="D11460" s="283">
        <v>7474.15</v>
      </c>
    </row>
    <row r="11461" spans="1:4">
      <c r="A11461" s="268">
        <v>103272</v>
      </c>
      <c r="B11461" s="261" t="s">
        <v>11762</v>
      </c>
      <c r="C11461" s="268" t="s">
        <v>347</v>
      </c>
      <c r="D11461" s="283">
        <v>10931.49</v>
      </c>
    </row>
    <row r="11462" spans="1:4">
      <c r="A11462" s="268">
        <v>103274</v>
      </c>
      <c r="B11462" s="261" t="s">
        <v>11763</v>
      </c>
      <c r="C11462" s="268" t="s">
        <v>347</v>
      </c>
      <c r="D11462" s="283">
        <v>12900.2</v>
      </c>
    </row>
    <row r="11463" spans="1:4">
      <c r="A11463" s="268">
        <v>103276</v>
      </c>
      <c r="B11463" s="261" t="s">
        <v>11764</v>
      </c>
      <c r="C11463" s="268" t="s">
        <v>347</v>
      </c>
      <c r="D11463" s="283">
        <v>13465.4</v>
      </c>
    </row>
    <row r="11464" spans="1:4">
      <c r="A11464" s="268">
        <v>103267</v>
      </c>
      <c r="B11464" s="261" t="s">
        <v>11765</v>
      </c>
      <c r="C11464" s="268" t="s">
        <v>347</v>
      </c>
      <c r="D11464" s="283">
        <v>5861.28</v>
      </c>
    </row>
    <row r="11465" spans="1:4">
      <c r="A11465" s="268">
        <v>103269</v>
      </c>
      <c r="B11465" s="261" t="s">
        <v>11766</v>
      </c>
      <c r="C11465" s="268" t="s">
        <v>347</v>
      </c>
      <c r="D11465" s="283">
        <v>7200.97</v>
      </c>
    </row>
    <row r="11466" spans="1:4">
      <c r="A11466" s="268">
        <v>103271</v>
      </c>
      <c r="B11466" s="261" t="s">
        <v>11767</v>
      </c>
      <c r="C11466" s="268" t="s">
        <v>347</v>
      </c>
      <c r="D11466" s="283">
        <v>10584.1</v>
      </c>
    </row>
    <row r="11467" spans="1:4">
      <c r="A11467" s="268">
        <v>103273</v>
      </c>
      <c r="B11467" s="261" t="s">
        <v>11768</v>
      </c>
      <c r="C11467" s="268" t="s">
        <v>347</v>
      </c>
      <c r="D11467" s="283">
        <v>11266.4</v>
      </c>
    </row>
    <row r="11468" spans="1:4">
      <c r="A11468" s="268">
        <v>103275</v>
      </c>
      <c r="B11468" s="261" t="s">
        <v>11769</v>
      </c>
      <c r="C11468" s="268" t="s">
        <v>347</v>
      </c>
      <c r="D11468" s="283">
        <v>12833.5</v>
      </c>
    </row>
    <row r="11469" spans="1:4">
      <c r="A11469" s="268">
        <v>103248</v>
      </c>
      <c r="B11469" s="261" t="s">
        <v>11770</v>
      </c>
      <c r="C11469" s="268" t="s">
        <v>347</v>
      </c>
      <c r="D11469" s="283">
        <v>2089.21</v>
      </c>
    </row>
    <row r="11470" spans="1:4">
      <c r="A11470" s="268">
        <v>103249</v>
      </c>
      <c r="B11470" s="261" t="s">
        <v>11771</v>
      </c>
      <c r="C11470" s="268" t="s">
        <v>347</v>
      </c>
      <c r="D11470" s="283">
        <v>2243.84</v>
      </c>
    </row>
    <row r="11471" spans="1:4">
      <c r="A11471" s="268">
        <v>103251</v>
      </c>
      <c r="B11471" s="261" t="s">
        <v>11772</v>
      </c>
      <c r="C11471" s="268" t="s">
        <v>347</v>
      </c>
      <c r="D11471" s="283">
        <v>2929.4</v>
      </c>
    </row>
    <row r="11472" spans="1:4">
      <c r="A11472" s="268">
        <v>103252</v>
      </c>
      <c r="B11472" s="261" t="s">
        <v>11773</v>
      </c>
      <c r="C11472" s="268" t="s">
        <v>347</v>
      </c>
      <c r="D11472" s="283">
        <v>3242.83</v>
      </c>
    </row>
    <row r="11473" spans="1:4">
      <c r="A11473" s="268">
        <v>103254</v>
      </c>
      <c r="B11473" s="261" t="s">
        <v>11774</v>
      </c>
      <c r="C11473" s="268" t="s">
        <v>347</v>
      </c>
      <c r="D11473" s="283">
        <v>3778.74</v>
      </c>
    </row>
    <row r="11474" spans="1:4">
      <c r="A11474" s="268">
        <v>103255</v>
      </c>
      <c r="B11474" s="261" t="s">
        <v>11775</v>
      </c>
      <c r="C11474" s="268" t="s">
        <v>347</v>
      </c>
      <c r="D11474" s="283">
        <v>4227.0600000000004</v>
      </c>
    </row>
    <row r="11475" spans="1:4">
      <c r="A11475" s="268">
        <v>103245</v>
      </c>
      <c r="B11475" s="261" t="s">
        <v>11776</v>
      </c>
      <c r="C11475" s="268" t="s">
        <v>347</v>
      </c>
      <c r="D11475" s="283">
        <v>1818.09</v>
      </c>
    </row>
    <row r="11476" spans="1:4">
      <c r="A11476" s="268">
        <v>103246</v>
      </c>
      <c r="B11476" s="261" t="s">
        <v>11777</v>
      </c>
      <c r="C11476" s="268" t="s">
        <v>347</v>
      </c>
      <c r="D11476" s="283">
        <v>1981.93</v>
      </c>
    </row>
    <row r="11477" spans="1:4">
      <c r="A11477" s="268">
        <v>103257</v>
      </c>
      <c r="B11477" s="261" t="s">
        <v>11778</v>
      </c>
      <c r="C11477" s="268" t="s">
        <v>347</v>
      </c>
      <c r="D11477" s="283">
        <v>5359.5</v>
      </c>
    </row>
    <row r="11478" spans="1:4">
      <c r="A11478" s="268">
        <v>103259</v>
      </c>
      <c r="B11478" s="261" t="s">
        <v>11779</v>
      </c>
      <c r="C11478" s="268" t="s">
        <v>347</v>
      </c>
      <c r="D11478" s="283">
        <v>5654.55</v>
      </c>
    </row>
    <row r="11479" spans="1:4">
      <c r="A11479" s="268">
        <v>103262</v>
      </c>
      <c r="B11479" s="261" t="s">
        <v>11780</v>
      </c>
      <c r="C11479" s="268" t="s">
        <v>347</v>
      </c>
      <c r="D11479" s="283">
        <v>7424.17</v>
      </c>
    </row>
    <row r="11480" spans="1:4">
      <c r="A11480" s="268">
        <v>103264</v>
      </c>
      <c r="B11480" s="261" t="s">
        <v>11781</v>
      </c>
      <c r="C11480" s="268" t="s">
        <v>347</v>
      </c>
      <c r="D11480" s="283">
        <v>9230.92</v>
      </c>
    </row>
    <row r="11481" spans="1:4">
      <c r="A11481" s="268">
        <v>103266</v>
      </c>
      <c r="B11481" s="261" t="s">
        <v>11782</v>
      </c>
      <c r="C11481" s="268" t="s">
        <v>347</v>
      </c>
      <c r="D11481" s="283">
        <v>10304.459999999999</v>
      </c>
    </row>
    <row r="11482" spans="1:4">
      <c r="A11482" s="268">
        <v>103277</v>
      </c>
      <c r="B11482" s="261" t="s">
        <v>11783</v>
      </c>
      <c r="C11482" s="268" t="s">
        <v>347</v>
      </c>
      <c r="D11482" s="283">
        <v>24850.42</v>
      </c>
    </row>
    <row r="11483" spans="1:4">
      <c r="A11483" s="268">
        <v>103278</v>
      </c>
      <c r="B11483" s="261" t="s">
        <v>11784</v>
      </c>
      <c r="C11483" s="268" t="s">
        <v>347</v>
      </c>
      <c r="D11483" s="283">
        <v>31793.040000000001</v>
      </c>
    </row>
    <row r="11484" spans="1:4">
      <c r="A11484" s="268">
        <v>103285</v>
      </c>
      <c r="B11484" s="261" t="s">
        <v>11785</v>
      </c>
      <c r="C11484" s="268" t="s">
        <v>347</v>
      </c>
      <c r="D11484" s="283">
        <v>0</v>
      </c>
    </row>
    <row r="11485" spans="1:4">
      <c r="A11485" s="268">
        <v>103286</v>
      </c>
      <c r="B11485" s="261" t="s">
        <v>11786</v>
      </c>
      <c r="C11485" s="268" t="s">
        <v>347</v>
      </c>
      <c r="D11485" s="283">
        <v>0</v>
      </c>
    </row>
    <row r="11486" spans="1:4">
      <c r="A11486" s="268">
        <v>103287</v>
      </c>
      <c r="B11486" s="261" t="s">
        <v>11787</v>
      </c>
      <c r="C11486" s="268" t="s">
        <v>347</v>
      </c>
      <c r="D11486" s="283">
        <v>0</v>
      </c>
    </row>
    <row r="11487" spans="1:4">
      <c r="A11487" s="268">
        <v>103288</v>
      </c>
      <c r="B11487" s="261" t="s">
        <v>11788</v>
      </c>
      <c r="C11487" s="268" t="s">
        <v>347</v>
      </c>
      <c r="D11487" s="283">
        <v>15.56</v>
      </c>
    </row>
    <row r="11488" spans="1:4">
      <c r="A11488" s="268">
        <v>103291</v>
      </c>
      <c r="B11488" s="261" t="s">
        <v>11789</v>
      </c>
      <c r="C11488" s="268" t="s">
        <v>111</v>
      </c>
      <c r="D11488" s="283">
        <v>62.36</v>
      </c>
    </row>
    <row r="11489" spans="1:4">
      <c r="A11489" s="268">
        <v>103289</v>
      </c>
      <c r="B11489" s="261" t="s">
        <v>11790</v>
      </c>
      <c r="C11489" s="268" t="s">
        <v>111</v>
      </c>
      <c r="D11489" s="283">
        <v>31.91</v>
      </c>
    </row>
    <row r="11490" spans="1:4">
      <c r="A11490" s="268">
        <v>103290</v>
      </c>
      <c r="B11490" s="261" t="s">
        <v>11791</v>
      </c>
      <c r="C11490" s="268" t="s">
        <v>111</v>
      </c>
      <c r="D11490" s="283">
        <v>49.39</v>
      </c>
    </row>
    <row r="11491" spans="1:4">
      <c r="A11491" s="268">
        <v>103292</v>
      </c>
      <c r="B11491" s="261" t="s">
        <v>11792</v>
      </c>
      <c r="C11491" s="268" t="s">
        <v>111</v>
      </c>
      <c r="D11491" s="283">
        <v>75.58</v>
      </c>
    </row>
    <row r="11492" spans="1:4">
      <c r="A11492" s="268">
        <v>106044</v>
      </c>
      <c r="B11492" s="261" t="s">
        <v>11793</v>
      </c>
      <c r="C11492" s="268" t="s">
        <v>347</v>
      </c>
      <c r="D11492" s="283">
        <v>58.18</v>
      </c>
    </row>
    <row r="11493" spans="1:4">
      <c r="A11493" s="268">
        <v>106045</v>
      </c>
      <c r="B11493" s="261" t="s">
        <v>11794</v>
      </c>
      <c r="C11493" s="268" t="s">
        <v>347</v>
      </c>
      <c r="D11493" s="283">
        <v>133.11000000000001</v>
      </c>
    </row>
    <row r="11494" spans="1:4">
      <c r="A11494" s="268">
        <v>106042</v>
      </c>
      <c r="B11494" s="261" t="s">
        <v>11795</v>
      </c>
      <c r="C11494" s="268" t="s">
        <v>347</v>
      </c>
      <c r="D11494" s="283">
        <v>60.06</v>
      </c>
    </row>
    <row r="11495" spans="1:4">
      <c r="A11495" s="268">
        <v>106043</v>
      </c>
      <c r="B11495" s="261" t="s">
        <v>11796</v>
      </c>
      <c r="C11495" s="268" t="s">
        <v>347</v>
      </c>
      <c r="D11495" s="283">
        <v>115.76</v>
      </c>
    </row>
    <row r="11496" spans="1:4">
      <c r="A11496" s="268">
        <v>106046</v>
      </c>
      <c r="B11496" s="261" t="s">
        <v>11797</v>
      </c>
      <c r="C11496" s="268" t="s">
        <v>347</v>
      </c>
      <c r="D11496" s="283">
        <v>38.43</v>
      </c>
    </row>
    <row r="11497" spans="1:4">
      <c r="A11497" s="268">
        <v>106047</v>
      </c>
      <c r="B11497" s="261" t="s">
        <v>11798</v>
      </c>
      <c r="C11497" s="268" t="s">
        <v>347</v>
      </c>
      <c r="D11497" s="283">
        <v>69.349999999999994</v>
      </c>
    </row>
    <row r="11498" spans="1:4">
      <c r="A11498" s="268">
        <v>106038</v>
      </c>
      <c r="B11498" s="261" t="s">
        <v>11799</v>
      </c>
      <c r="C11498" s="268" t="s">
        <v>347</v>
      </c>
      <c r="D11498" s="283">
        <v>52.16</v>
      </c>
    </row>
    <row r="11499" spans="1:4">
      <c r="A11499" s="268">
        <v>106039</v>
      </c>
      <c r="B11499" s="261" t="s">
        <v>11800</v>
      </c>
      <c r="C11499" s="268" t="s">
        <v>347</v>
      </c>
      <c r="D11499" s="283">
        <v>69.67</v>
      </c>
    </row>
    <row r="11500" spans="1:4">
      <c r="A11500" s="268">
        <v>106040</v>
      </c>
      <c r="B11500" s="261" t="s">
        <v>11801</v>
      </c>
      <c r="C11500" s="268" t="s">
        <v>347</v>
      </c>
      <c r="D11500" s="283">
        <v>78.3</v>
      </c>
    </row>
    <row r="11501" spans="1:4">
      <c r="A11501" s="268">
        <v>106041</v>
      </c>
      <c r="B11501" s="261" t="s">
        <v>11802</v>
      </c>
      <c r="C11501" s="268" t="s">
        <v>347</v>
      </c>
      <c r="D11501" s="283">
        <v>146.66</v>
      </c>
    </row>
    <row r="11502" spans="1:4">
      <c r="A11502" s="268">
        <v>97329</v>
      </c>
      <c r="B11502" s="261" t="s">
        <v>11803</v>
      </c>
      <c r="C11502" s="268" t="s">
        <v>111</v>
      </c>
      <c r="D11502" s="283">
        <v>57.59</v>
      </c>
    </row>
    <row r="11503" spans="1:4">
      <c r="A11503" s="268">
        <v>97327</v>
      </c>
      <c r="B11503" s="261" t="s">
        <v>11804</v>
      </c>
      <c r="C11503" s="268" t="s">
        <v>111</v>
      </c>
      <c r="D11503" s="283">
        <v>27.14</v>
      </c>
    </row>
    <row r="11504" spans="1:4">
      <c r="A11504" s="268">
        <v>106034</v>
      </c>
      <c r="B11504" s="261" t="s">
        <v>11805</v>
      </c>
      <c r="C11504" s="268" t="s">
        <v>111</v>
      </c>
      <c r="D11504" s="283">
        <v>121.39</v>
      </c>
    </row>
    <row r="11505" spans="1:4">
      <c r="A11505" s="268">
        <v>97328</v>
      </c>
      <c r="B11505" s="261" t="s">
        <v>11806</v>
      </c>
      <c r="C11505" s="268" t="s">
        <v>111</v>
      </c>
      <c r="D11505" s="283">
        <v>44.62</v>
      </c>
    </row>
    <row r="11506" spans="1:4">
      <c r="A11506" s="268">
        <v>97330</v>
      </c>
      <c r="B11506" s="261" t="s">
        <v>11807</v>
      </c>
      <c r="C11506" s="268" t="s">
        <v>111</v>
      </c>
      <c r="D11506" s="283">
        <v>70.81</v>
      </c>
    </row>
    <row r="11507" spans="1:4">
      <c r="A11507" s="268">
        <v>106035</v>
      </c>
      <c r="B11507" s="261" t="s">
        <v>11808</v>
      </c>
      <c r="C11507" s="268" t="s">
        <v>111</v>
      </c>
      <c r="D11507" s="283">
        <v>0</v>
      </c>
    </row>
    <row r="11508" spans="1:4">
      <c r="A11508" s="268">
        <v>106036</v>
      </c>
      <c r="B11508" s="261" t="s">
        <v>11809</v>
      </c>
      <c r="C11508" s="268" t="s">
        <v>111</v>
      </c>
      <c r="D11508" s="283">
        <v>0</v>
      </c>
    </row>
    <row r="11509" spans="1:4">
      <c r="A11509" s="268">
        <v>106037</v>
      </c>
      <c r="B11509" s="261" t="s">
        <v>11810</v>
      </c>
      <c r="C11509" s="268" t="s">
        <v>111</v>
      </c>
      <c r="D11509" s="283">
        <v>0</v>
      </c>
    </row>
    <row r="11510" spans="1:4">
      <c r="A11510" s="268">
        <v>93085</v>
      </c>
      <c r="B11510" s="261" t="s">
        <v>11811</v>
      </c>
      <c r="C11510" s="268" t="s">
        <v>347</v>
      </c>
      <c r="D11510" s="283">
        <v>15.87</v>
      </c>
    </row>
    <row r="11511" spans="1:4">
      <c r="A11511" s="268">
        <v>103892</v>
      </c>
      <c r="B11511" s="261" t="s">
        <v>11812</v>
      </c>
      <c r="C11511" s="268" t="s">
        <v>347</v>
      </c>
      <c r="D11511" s="283">
        <v>16.920000000000002</v>
      </c>
    </row>
    <row r="11512" spans="1:4">
      <c r="A11512" s="268">
        <v>103823</v>
      </c>
      <c r="B11512" s="261" t="s">
        <v>11813</v>
      </c>
      <c r="C11512" s="268" t="s">
        <v>347</v>
      </c>
      <c r="D11512" s="283">
        <v>18.98</v>
      </c>
    </row>
    <row r="11513" spans="1:4">
      <c r="A11513" s="268">
        <v>103856</v>
      </c>
      <c r="B11513" s="261" t="s">
        <v>11814</v>
      </c>
      <c r="C11513" s="268" t="s">
        <v>347</v>
      </c>
      <c r="D11513" s="283">
        <v>16.88</v>
      </c>
    </row>
    <row r="11514" spans="1:4">
      <c r="A11514" s="268">
        <v>93108</v>
      </c>
      <c r="B11514" s="261" t="s">
        <v>11815</v>
      </c>
      <c r="C11514" s="268" t="s">
        <v>347</v>
      </c>
      <c r="D11514" s="283">
        <v>14.27</v>
      </c>
    </row>
    <row r="11515" spans="1:4">
      <c r="A11515" s="268">
        <v>93091</v>
      </c>
      <c r="B11515" s="261" t="s">
        <v>11816</v>
      </c>
      <c r="C11515" s="268" t="s">
        <v>347</v>
      </c>
      <c r="D11515" s="283">
        <v>17.579999999999998</v>
      </c>
    </row>
    <row r="11516" spans="1:4">
      <c r="A11516" s="268">
        <v>103900</v>
      </c>
      <c r="B11516" s="261" t="s">
        <v>11817</v>
      </c>
      <c r="C11516" s="268" t="s">
        <v>347</v>
      </c>
      <c r="D11516" s="283">
        <v>21.92</v>
      </c>
    </row>
    <row r="11517" spans="1:4">
      <c r="A11517" s="268">
        <v>103831</v>
      </c>
      <c r="B11517" s="261" t="s">
        <v>11818</v>
      </c>
      <c r="C11517" s="268" t="s">
        <v>347</v>
      </c>
      <c r="D11517" s="283">
        <v>28.32</v>
      </c>
    </row>
    <row r="11518" spans="1:4">
      <c r="A11518" s="268">
        <v>103864</v>
      </c>
      <c r="B11518" s="261" t="s">
        <v>11819</v>
      </c>
      <c r="C11518" s="268" t="s">
        <v>347</v>
      </c>
      <c r="D11518" s="283">
        <v>23.09</v>
      </c>
    </row>
    <row r="11519" spans="1:4">
      <c r="A11519" s="268">
        <v>93133</v>
      </c>
      <c r="B11519" s="261" t="s">
        <v>11820</v>
      </c>
      <c r="C11519" s="268" t="s">
        <v>347</v>
      </c>
      <c r="D11519" s="283">
        <v>20.56</v>
      </c>
    </row>
    <row r="11520" spans="1:4">
      <c r="A11520" s="268">
        <v>93057</v>
      </c>
      <c r="B11520" s="261" t="s">
        <v>11821</v>
      </c>
      <c r="C11520" s="268" t="s">
        <v>347</v>
      </c>
      <c r="D11520" s="283">
        <v>14.8</v>
      </c>
    </row>
    <row r="11521" spans="1:4">
      <c r="A11521" s="268">
        <v>93062</v>
      </c>
      <c r="B11521" s="261" t="s">
        <v>11822</v>
      </c>
      <c r="C11521" s="268" t="s">
        <v>347</v>
      </c>
      <c r="D11521" s="283">
        <v>28.55</v>
      </c>
    </row>
    <row r="11522" spans="1:4">
      <c r="A11522" s="268">
        <v>93065</v>
      </c>
      <c r="B11522" s="261" t="s">
        <v>11823</v>
      </c>
      <c r="C11522" s="268" t="s">
        <v>347</v>
      </c>
      <c r="D11522" s="283">
        <v>46.71</v>
      </c>
    </row>
    <row r="11523" spans="1:4">
      <c r="A11523" s="268">
        <v>93068</v>
      </c>
      <c r="B11523" s="261" t="s">
        <v>11824</v>
      </c>
      <c r="C11523" s="268" t="s">
        <v>347</v>
      </c>
      <c r="D11523" s="283">
        <v>65.78</v>
      </c>
    </row>
    <row r="11524" spans="1:4">
      <c r="A11524" s="268">
        <v>93071</v>
      </c>
      <c r="B11524" s="261" t="s">
        <v>11825</v>
      </c>
      <c r="C11524" s="268" t="s">
        <v>347</v>
      </c>
      <c r="D11524" s="283">
        <v>179.81</v>
      </c>
    </row>
    <row r="11525" spans="1:4">
      <c r="A11525" s="268">
        <v>93081</v>
      </c>
      <c r="B11525" s="261" t="s">
        <v>11826</v>
      </c>
      <c r="C11525" s="268" t="s">
        <v>347</v>
      </c>
      <c r="D11525" s="283">
        <v>19.670000000000002</v>
      </c>
    </row>
    <row r="11526" spans="1:4">
      <c r="A11526" s="268">
        <v>103887</v>
      </c>
      <c r="B11526" s="261" t="s">
        <v>11827</v>
      </c>
      <c r="C11526" s="268" t="s">
        <v>347</v>
      </c>
      <c r="D11526" s="283">
        <v>21.31</v>
      </c>
    </row>
    <row r="11527" spans="1:4">
      <c r="A11527" s="268">
        <v>103818</v>
      </c>
      <c r="B11527" s="261" t="s">
        <v>11828</v>
      </c>
      <c r="C11527" s="268" t="s">
        <v>347</v>
      </c>
      <c r="D11527" s="283">
        <v>21.29</v>
      </c>
    </row>
    <row r="11528" spans="1:4">
      <c r="A11528" s="268">
        <v>103851</v>
      </c>
      <c r="B11528" s="261" t="s">
        <v>11829</v>
      </c>
      <c r="C11528" s="268" t="s">
        <v>347</v>
      </c>
      <c r="D11528" s="283">
        <v>21.05</v>
      </c>
    </row>
    <row r="11529" spans="1:4">
      <c r="A11529" s="268">
        <v>93104</v>
      </c>
      <c r="B11529" s="261" t="s">
        <v>11830</v>
      </c>
      <c r="C11529" s="268" t="s">
        <v>347</v>
      </c>
      <c r="D11529" s="283">
        <v>19.760000000000002</v>
      </c>
    </row>
    <row r="11530" spans="1:4">
      <c r="A11530" s="268">
        <v>98602</v>
      </c>
      <c r="B11530" s="261" t="s">
        <v>11831</v>
      </c>
      <c r="C11530" s="268" t="s">
        <v>347</v>
      </c>
      <c r="D11530" s="283">
        <v>19.170000000000002</v>
      </c>
    </row>
    <row r="11531" spans="1:4">
      <c r="A11531" s="268">
        <v>93087</v>
      </c>
      <c r="B11531" s="261" t="s">
        <v>11832</v>
      </c>
      <c r="C11531" s="268" t="s">
        <v>347</v>
      </c>
      <c r="D11531" s="283">
        <v>20.61</v>
      </c>
    </row>
    <row r="11532" spans="1:4">
      <c r="A11532" s="268">
        <v>103893</v>
      </c>
      <c r="B11532" s="261" t="s">
        <v>11833</v>
      </c>
      <c r="C11532" s="268" t="s">
        <v>347</v>
      </c>
      <c r="D11532" s="283">
        <v>22.62</v>
      </c>
    </row>
    <row r="11533" spans="1:4">
      <c r="A11533" s="268">
        <v>103824</v>
      </c>
      <c r="B11533" s="261" t="s">
        <v>11834</v>
      </c>
      <c r="C11533" s="268" t="s">
        <v>347</v>
      </c>
      <c r="D11533" s="283">
        <v>24.86</v>
      </c>
    </row>
    <row r="11534" spans="1:4">
      <c r="A11534" s="268">
        <v>103857</v>
      </c>
      <c r="B11534" s="261" t="s">
        <v>11835</v>
      </c>
      <c r="C11534" s="268" t="s">
        <v>347</v>
      </c>
      <c r="D11534" s="283">
        <v>22.9</v>
      </c>
    </row>
    <row r="11535" spans="1:4">
      <c r="A11535" s="268">
        <v>93110</v>
      </c>
      <c r="B11535" s="261" t="s">
        <v>11836</v>
      </c>
      <c r="C11535" s="268" t="s">
        <v>347</v>
      </c>
      <c r="D11535" s="283">
        <v>21.68</v>
      </c>
    </row>
    <row r="11536" spans="1:4">
      <c r="A11536" s="268">
        <v>93054</v>
      </c>
      <c r="B11536" s="261" t="s">
        <v>11837</v>
      </c>
      <c r="C11536" s="268" t="s">
        <v>347</v>
      </c>
      <c r="D11536" s="283">
        <v>23.76</v>
      </c>
    </row>
    <row r="11537" spans="1:4">
      <c r="A11537" s="268">
        <v>93088</v>
      </c>
      <c r="B11537" s="261" t="s">
        <v>11838</v>
      </c>
      <c r="C11537" s="268" t="s">
        <v>347</v>
      </c>
      <c r="D11537" s="283">
        <v>25.53</v>
      </c>
    </row>
    <row r="11538" spans="1:4">
      <c r="A11538" s="268">
        <v>103894</v>
      </c>
      <c r="B11538" s="261" t="s">
        <v>11839</v>
      </c>
      <c r="C11538" s="268" t="s">
        <v>347</v>
      </c>
      <c r="D11538" s="283">
        <v>27.22</v>
      </c>
    </row>
    <row r="11539" spans="1:4">
      <c r="A11539" s="268">
        <v>103825</v>
      </c>
      <c r="B11539" s="261" t="s">
        <v>11840</v>
      </c>
      <c r="C11539" s="268" t="s">
        <v>347</v>
      </c>
      <c r="D11539" s="283">
        <v>29.45</v>
      </c>
    </row>
    <row r="11540" spans="1:4">
      <c r="A11540" s="268">
        <v>103858</v>
      </c>
      <c r="B11540" s="261" t="s">
        <v>11841</v>
      </c>
      <c r="C11540" s="268" t="s">
        <v>347</v>
      </c>
      <c r="D11540" s="283">
        <v>27.5</v>
      </c>
    </row>
    <row r="11541" spans="1:4">
      <c r="A11541" s="268">
        <v>93111</v>
      </c>
      <c r="B11541" s="261" t="s">
        <v>11842</v>
      </c>
      <c r="C11541" s="268" t="s">
        <v>347</v>
      </c>
      <c r="D11541" s="283">
        <v>26.27</v>
      </c>
    </row>
    <row r="11542" spans="1:4">
      <c r="A11542" s="268">
        <v>93059</v>
      </c>
      <c r="B11542" s="261" t="s">
        <v>11843</v>
      </c>
      <c r="C11542" s="268" t="s">
        <v>347</v>
      </c>
      <c r="D11542" s="283">
        <v>31.07</v>
      </c>
    </row>
    <row r="11543" spans="1:4">
      <c r="A11543" s="268">
        <v>93093</v>
      </c>
      <c r="B11543" s="261" t="s">
        <v>11844</v>
      </c>
      <c r="C11543" s="268" t="s">
        <v>347</v>
      </c>
      <c r="D11543" s="283">
        <v>32.39</v>
      </c>
    </row>
    <row r="11544" spans="1:4">
      <c r="A11544" s="268">
        <v>103899</v>
      </c>
      <c r="B11544" s="261" t="s">
        <v>11845</v>
      </c>
      <c r="C11544" s="268" t="s">
        <v>347</v>
      </c>
      <c r="D11544" s="283">
        <v>34.72</v>
      </c>
    </row>
    <row r="11545" spans="1:4">
      <c r="A11545" s="268">
        <v>103830</v>
      </c>
      <c r="B11545" s="261" t="s">
        <v>11846</v>
      </c>
      <c r="C11545" s="268" t="s">
        <v>347</v>
      </c>
      <c r="D11545" s="283">
        <v>38.630000000000003</v>
      </c>
    </row>
    <row r="11546" spans="1:4">
      <c r="A11546" s="268">
        <v>103863</v>
      </c>
      <c r="B11546" s="261" t="s">
        <v>11847</v>
      </c>
      <c r="C11546" s="268" t="s">
        <v>347</v>
      </c>
      <c r="D11546" s="283">
        <v>35.49</v>
      </c>
    </row>
    <row r="11547" spans="1:4">
      <c r="A11547" s="268">
        <v>93114</v>
      </c>
      <c r="B11547" s="261" t="s">
        <v>11848</v>
      </c>
      <c r="C11547" s="268" t="s">
        <v>347</v>
      </c>
      <c r="D11547" s="283">
        <v>34.299999999999997</v>
      </c>
    </row>
    <row r="11548" spans="1:4">
      <c r="A11548" s="268">
        <v>93075</v>
      </c>
      <c r="B11548" s="261" t="s">
        <v>11849</v>
      </c>
      <c r="C11548" s="268" t="s">
        <v>347</v>
      </c>
      <c r="D11548" s="283">
        <v>20.84</v>
      </c>
    </row>
    <row r="11549" spans="1:4">
      <c r="A11549" s="268">
        <v>103876</v>
      </c>
      <c r="B11549" s="261" t="s">
        <v>11850</v>
      </c>
      <c r="C11549" s="268" t="s">
        <v>347</v>
      </c>
      <c r="D11549" s="283">
        <v>23.31</v>
      </c>
    </row>
    <row r="11550" spans="1:4">
      <c r="A11550" s="268">
        <v>103807</v>
      </c>
      <c r="B11550" s="261" t="s">
        <v>11851</v>
      </c>
      <c r="C11550" s="268" t="s">
        <v>347</v>
      </c>
      <c r="D11550" s="283">
        <v>23.27</v>
      </c>
    </row>
    <row r="11551" spans="1:4">
      <c r="A11551" s="268">
        <v>103840</v>
      </c>
      <c r="B11551" s="261" t="s">
        <v>11852</v>
      </c>
      <c r="C11551" s="268" t="s">
        <v>347</v>
      </c>
      <c r="D11551" s="283">
        <v>22.9</v>
      </c>
    </row>
    <row r="11552" spans="1:4">
      <c r="A11552" s="268">
        <v>93098</v>
      </c>
      <c r="B11552" s="261" t="s">
        <v>11853</v>
      </c>
      <c r="C11552" s="268" t="s">
        <v>347</v>
      </c>
      <c r="D11552" s="283">
        <v>20.99</v>
      </c>
    </row>
    <row r="11553" spans="1:4">
      <c r="A11553" s="268">
        <v>93120</v>
      </c>
      <c r="B11553" s="261" t="s">
        <v>11854</v>
      </c>
      <c r="C11553" s="268" t="s">
        <v>347</v>
      </c>
      <c r="D11553" s="283">
        <v>27.37</v>
      </c>
    </row>
    <row r="11554" spans="1:4">
      <c r="A11554" s="268">
        <v>93077</v>
      </c>
      <c r="B11554" s="261" t="s">
        <v>11855</v>
      </c>
      <c r="C11554" s="268" t="s">
        <v>347</v>
      </c>
      <c r="D11554" s="283">
        <v>29.52</v>
      </c>
    </row>
    <row r="11555" spans="1:4">
      <c r="A11555" s="268">
        <v>103879</v>
      </c>
      <c r="B11555" s="261" t="s">
        <v>11856</v>
      </c>
      <c r="C11555" s="268" t="s">
        <v>347</v>
      </c>
      <c r="D11555" s="283">
        <v>32.54</v>
      </c>
    </row>
    <row r="11556" spans="1:4">
      <c r="A11556" s="268">
        <v>103810</v>
      </c>
      <c r="B11556" s="261" t="s">
        <v>11857</v>
      </c>
      <c r="C11556" s="268" t="s">
        <v>347</v>
      </c>
      <c r="D11556" s="283">
        <v>35.85</v>
      </c>
    </row>
    <row r="11557" spans="1:4">
      <c r="A11557" s="268">
        <v>103843</v>
      </c>
      <c r="B11557" s="261" t="s">
        <v>11858</v>
      </c>
      <c r="C11557" s="268" t="s">
        <v>347</v>
      </c>
      <c r="D11557" s="283">
        <v>32.950000000000003</v>
      </c>
    </row>
    <row r="11558" spans="1:4">
      <c r="A11558" s="268">
        <v>93100</v>
      </c>
      <c r="B11558" s="261" t="s">
        <v>11859</v>
      </c>
      <c r="C11558" s="268" t="s">
        <v>347</v>
      </c>
      <c r="D11558" s="283">
        <v>31.12</v>
      </c>
    </row>
    <row r="11559" spans="1:4">
      <c r="A11559" s="268">
        <v>93121</v>
      </c>
      <c r="B11559" s="261" t="s">
        <v>11860</v>
      </c>
      <c r="C11559" s="268" t="s">
        <v>347</v>
      </c>
      <c r="D11559" s="283">
        <v>31.05</v>
      </c>
    </row>
    <row r="11560" spans="1:4">
      <c r="A11560" s="268">
        <v>93078</v>
      </c>
      <c r="B11560" s="261" t="s">
        <v>11861</v>
      </c>
      <c r="C11560" s="268" t="s">
        <v>347</v>
      </c>
      <c r="D11560" s="283">
        <v>33.21</v>
      </c>
    </row>
    <row r="11561" spans="1:4">
      <c r="A11561" s="268">
        <v>103880</v>
      </c>
      <c r="B11561" s="261" t="s">
        <v>11862</v>
      </c>
      <c r="C11561" s="268" t="s">
        <v>347</v>
      </c>
      <c r="D11561" s="283">
        <v>36.229999999999997</v>
      </c>
    </row>
    <row r="11562" spans="1:4">
      <c r="A11562" s="268">
        <v>103811</v>
      </c>
      <c r="B11562" s="261" t="s">
        <v>11863</v>
      </c>
      <c r="C11562" s="268" t="s">
        <v>347</v>
      </c>
      <c r="D11562" s="283">
        <v>39.549999999999997</v>
      </c>
    </row>
    <row r="11563" spans="1:4">
      <c r="A11563" s="268">
        <v>103844</v>
      </c>
      <c r="B11563" s="261" t="s">
        <v>11864</v>
      </c>
      <c r="C11563" s="268" t="s">
        <v>347</v>
      </c>
      <c r="D11563" s="283">
        <v>36.630000000000003</v>
      </c>
    </row>
    <row r="11564" spans="1:4">
      <c r="A11564" s="268">
        <v>93101</v>
      </c>
      <c r="B11564" s="261" t="s">
        <v>11865</v>
      </c>
      <c r="C11564" s="268" t="s">
        <v>347</v>
      </c>
      <c r="D11564" s="283">
        <v>34.81</v>
      </c>
    </row>
    <row r="11565" spans="1:4">
      <c r="A11565" s="268">
        <v>92311</v>
      </c>
      <c r="B11565" s="261" t="s">
        <v>11866</v>
      </c>
      <c r="C11565" s="268" t="s">
        <v>347</v>
      </c>
      <c r="D11565" s="283">
        <v>13.65</v>
      </c>
    </row>
    <row r="11566" spans="1:4">
      <c r="A11566" s="268">
        <v>103874</v>
      </c>
      <c r="B11566" s="261" t="s">
        <v>11867</v>
      </c>
      <c r="C11566" s="268" t="s">
        <v>347</v>
      </c>
      <c r="D11566" s="283">
        <v>19.02</v>
      </c>
    </row>
    <row r="11567" spans="1:4">
      <c r="A11567" s="268">
        <v>103805</v>
      </c>
      <c r="B11567" s="261" t="s">
        <v>11868</v>
      </c>
      <c r="C11567" s="268" t="s">
        <v>347</v>
      </c>
      <c r="D11567" s="283">
        <v>18.96</v>
      </c>
    </row>
    <row r="11568" spans="1:4">
      <c r="A11568" s="268">
        <v>103838</v>
      </c>
      <c r="B11568" s="261" t="s">
        <v>11869</v>
      </c>
      <c r="C11568" s="268" t="s">
        <v>347</v>
      </c>
      <c r="D11568" s="283">
        <v>18.22</v>
      </c>
    </row>
    <row r="11569" spans="1:4">
      <c r="A11569" s="268">
        <v>92326</v>
      </c>
      <c r="B11569" s="261" t="s">
        <v>11870</v>
      </c>
      <c r="C11569" s="268" t="s">
        <v>347</v>
      </c>
      <c r="D11569" s="283">
        <v>14.37</v>
      </c>
    </row>
    <row r="11570" spans="1:4">
      <c r="A11570" s="268">
        <v>92287</v>
      </c>
      <c r="B11570" s="261" t="s">
        <v>11871</v>
      </c>
      <c r="C11570" s="268" t="s">
        <v>347</v>
      </c>
      <c r="D11570" s="283">
        <v>18.53</v>
      </c>
    </row>
    <row r="11571" spans="1:4">
      <c r="A11571" s="268">
        <v>92312</v>
      </c>
      <c r="B11571" s="261" t="s">
        <v>11872</v>
      </c>
      <c r="C11571" s="268" t="s">
        <v>347</v>
      </c>
      <c r="D11571" s="283">
        <v>22.84</v>
      </c>
    </row>
    <row r="11572" spans="1:4">
      <c r="A11572" s="268">
        <v>103877</v>
      </c>
      <c r="B11572" s="261" t="s">
        <v>11873</v>
      </c>
      <c r="C11572" s="268" t="s">
        <v>347</v>
      </c>
      <c r="D11572" s="283">
        <v>28.86</v>
      </c>
    </row>
    <row r="11573" spans="1:4">
      <c r="A11573" s="268">
        <v>103808</v>
      </c>
      <c r="B11573" s="261" t="s">
        <v>11874</v>
      </c>
      <c r="C11573" s="268" t="s">
        <v>347</v>
      </c>
      <c r="D11573" s="283">
        <v>35.51</v>
      </c>
    </row>
    <row r="11574" spans="1:4">
      <c r="A11574" s="268">
        <v>103841</v>
      </c>
      <c r="B11574" s="261" t="s">
        <v>11875</v>
      </c>
      <c r="C11574" s="268" t="s">
        <v>347</v>
      </c>
      <c r="D11574" s="283">
        <v>29.7</v>
      </c>
    </row>
    <row r="11575" spans="1:4">
      <c r="A11575" s="268">
        <v>92327</v>
      </c>
      <c r="B11575" s="261" t="s">
        <v>11876</v>
      </c>
      <c r="C11575" s="268" t="s">
        <v>347</v>
      </c>
      <c r="D11575" s="283">
        <v>26.04</v>
      </c>
    </row>
    <row r="11576" spans="1:4">
      <c r="A11576" s="268">
        <v>92288</v>
      </c>
      <c r="B11576" s="261" t="s">
        <v>11877</v>
      </c>
      <c r="C11576" s="268" t="s">
        <v>347</v>
      </c>
      <c r="D11576" s="283">
        <v>29.28</v>
      </c>
    </row>
    <row r="11577" spans="1:4">
      <c r="A11577" s="268">
        <v>92313</v>
      </c>
      <c r="B11577" s="261" t="s">
        <v>11878</v>
      </c>
      <c r="C11577" s="268" t="s">
        <v>347</v>
      </c>
      <c r="D11577" s="283">
        <v>33.270000000000003</v>
      </c>
    </row>
    <row r="11578" spans="1:4">
      <c r="A11578" s="268">
        <v>103881</v>
      </c>
      <c r="B11578" s="261" t="s">
        <v>11879</v>
      </c>
      <c r="C11578" s="268" t="s">
        <v>347</v>
      </c>
      <c r="D11578" s="283">
        <v>40.24</v>
      </c>
    </row>
    <row r="11579" spans="1:4">
      <c r="A11579" s="268">
        <v>103812</v>
      </c>
      <c r="B11579" s="261" t="s">
        <v>11880</v>
      </c>
      <c r="C11579" s="268" t="s">
        <v>347</v>
      </c>
      <c r="D11579" s="283">
        <v>52.62</v>
      </c>
    </row>
    <row r="11580" spans="1:4">
      <c r="A11580" s="268">
        <v>103845</v>
      </c>
      <c r="B11580" s="261" t="s">
        <v>11881</v>
      </c>
      <c r="C11580" s="268" t="s">
        <v>347</v>
      </c>
      <c r="D11580" s="283">
        <v>42.49</v>
      </c>
    </row>
    <row r="11581" spans="1:4">
      <c r="A11581" s="268">
        <v>92328</v>
      </c>
      <c r="B11581" s="261" t="s">
        <v>11882</v>
      </c>
      <c r="C11581" s="268" t="s">
        <v>347</v>
      </c>
      <c r="D11581" s="283">
        <v>38.96</v>
      </c>
    </row>
    <row r="11582" spans="1:4">
      <c r="A11582" s="268">
        <v>92289</v>
      </c>
      <c r="B11582" s="261" t="s">
        <v>11883</v>
      </c>
      <c r="C11582" s="268" t="s">
        <v>347</v>
      </c>
      <c r="D11582" s="283">
        <v>52.01</v>
      </c>
    </row>
    <row r="11583" spans="1:4">
      <c r="A11583" s="268">
        <v>92290</v>
      </c>
      <c r="B11583" s="261" t="s">
        <v>11884</v>
      </c>
      <c r="C11583" s="268" t="s">
        <v>347</v>
      </c>
      <c r="D11583" s="283">
        <v>78.89</v>
      </c>
    </row>
    <row r="11584" spans="1:4">
      <c r="A11584" s="268">
        <v>92291</v>
      </c>
      <c r="B11584" s="261" t="s">
        <v>11885</v>
      </c>
      <c r="C11584" s="268" t="s">
        <v>347</v>
      </c>
      <c r="D11584" s="283">
        <v>122.31</v>
      </c>
    </row>
    <row r="11585" spans="1:4">
      <c r="A11585" s="268">
        <v>92292</v>
      </c>
      <c r="B11585" s="261" t="s">
        <v>11886</v>
      </c>
      <c r="C11585" s="268" t="s">
        <v>347</v>
      </c>
      <c r="D11585" s="283">
        <v>379.83</v>
      </c>
    </row>
    <row r="11586" spans="1:4">
      <c r="A11586" s="268">
        <v>93082</v>
      </c>
      <c r="B11586" s="261" t="s">
        <v>11887</v>
      </c>
      <c r="C11586" s="268" t="s">
        <v>347</v>
      </c>
      <c r="D11586" s="283">
        <v>25.46</v>
      </c>
    </row>
    <row r="11587" spans="1:4">
      <c r="A11587" s="268">
        <v>103885</v>
      </c>
      <c r="B11587" s="261" t="s">
        <v>11888</v>
      </c>
      <c r="C11587" s="268" t="s">
        <v>347</v>
      </c>
      <c r="D11587" s="283">
        <v>28.75</v>
      </c>
    </row>
    <row r="11588" spans="1:4">
      <c r="A11588" s="268">
        <v>103816</v>
      </c>
      <c r="B11588" s="261" t="s">
        <v>11889</v>
      </c>
      <c r="C11588" s="268" t="s">
        <v>347</v>
      </c>
      <c r="D11588" s="283">
        <v>28.72</v>
      </c>
    </row>
    <row r="11589" spans="1:4">
      <c r="A11589" s="268">
        <v>103849</v>
      </c>
      <c r="B11589" s="261" t="s">
        <v>11890</v>
      </c>
      <c r="C11589" s="268" t="s">
        <v>347</v>
      </c>
      <c r="D11589" s="283">
        <v>28.23</v>
      </c>
    </row>
    <row r="11590" spans="1:4">
      <c r="A11590" s="268">
        <v>93105</v>
      </c>
      <c r="B11590" s="261" t="s">
        <v>11891</v>
      </c>
      <c r="C11590" s="268" t="s">
        <v>347</v>
      </c>
      <c r="D11590" s="283">
        <v>25.66</v>
      </c>
    </row>
    <row r="11591" spans="1:4">
      <c r="A11591" s="268">
        <v>93055</v>
      </c>
      <c r="B11591" s="261" t="s">
        <v>11892</v>
      </c>
      <c r="C11591" s="268" t="s">
        <v>347</v>
      </c>
      <c r="D11591" s="283">
        <v>47.74</v>
      </c>
    </row>
    <row r="11592" spans="1:4">
      <c r="A11592" s="268">
        <v>93089</v>
      </c>
      <c r="B11592" s="261" t="s">
        <v>11893</v>
      </c>
      <c r="C11592" s="268" t="s">
        <v>347</v>
      </c>
      <c r="D11592" s="283">
        <v>50.63</v>
      </c>
    </row>
    <row r="11593" spans="1:4">
      <c r="A11593" s="268">
        <v>103891</v>
      </c>
      <c r="B11593" s="261" t="s">
        <v>11894</v>
      </c>
      <c r="C11593" s="268" t="s">
        <v>347</v>
      </c>
      <c r="D11593" s="283">
        <v>54.65</v>
      </c>
    </row>
    <row r="11594" spans="1:4">
      <c r="A11594" s="268">
        <v>103822</v>
      </c>
      <c r="B11594" s="261" t="s">
        <v>11895</v>
      </c>
      <c r="C11594" s="268" t="s">
        <v>347</v>
      </c>
      <c r="D11594" s="283">
        <v>59.12</v>
      </c>
    </row>
    <row r="11595" spans="1:4">
      <c r="A11595" s="268">
        <v>103855</v>
      </c>
      <c r="B11595" s="261" t="s">
        <v>11896</v>
      </c>
      <c r="C11595" s="268" t="s">
        <v>347</v>
      </c>
      <c r="D11595" s="283">
        <v>55.23</v>
      </c>
    </row>
    <row r="11596" spans="1:4">
      <c r="A11596" s="268">
        <v>93112</v>
      </c>
      <c r="B11596" s="261" t="s">
        <v>11897</v>
      </c>
      <c r="C11596" s="268" t="s">
        <v>347</v>
      </c>
      <c r="D11596" s="283">
        <v>52.77</v>
      </c>
    </row>
    <row r="11597" spans="1:4">
      <c r="A11597" s="268">
        <v>93060</v>
      </c>
      <c r="B11597" s="261" t="s">
        <v>11898</v>
      </c>
      <c r="C11597" s="268" t="s">
        <v>347</v>
      </c>
      <c r="D11597" s="283">
        <v>83.71</v>
      </c>
    </row>
    <row r="11598" spans="1:4">
      <c r="A11598" s="268">
        <v>93094</v>
      </c>
      <c r="B11598" s="261" t="s">
        <v>11899</v>
      </c>
      <c r="C11598" s="268" t="s">
        <v>347</v>
      </c>
      <c r="D11598" s="283">
        <v>86.37</v>
      </c>
    </row>
    <row r="11599" spans="1:4">
      <c r="A11599" s="268">
        <v>103897</v>
      </c>
      <c r="B11599" s="261" t="s">
        <v>11900</v>
      </c>
      <c r="C11599" s="268" t="s">
        <v>347</v>
      </c>
      <c r="D11599" s="283">
        <v>91.02</v>
      </c>
    </row>
    <row r="11600" spans="1:4">
      <c r="A11600" s="268">
        <v>103828</v>
      </c>
      <c r="B11600" s="261" t="s">
        <v>11901</v>
      </c>
      <c r="C11600" s="268" t="s">
        <v>347</v>
      </c>
      <c r="D11600" s="283">
        <v>98.84</v>
      </c>
    </row>
    <row r="11601" spans="1:4">
      <c r="A11601" s="268">
        <v>103861</v>
      </c>
      <c r="B11601" s="261" t="s">
        <v>11902</v>
      </c>
      <c r="C11601" s="268" t="s">
        <v>347</v>
      </c>
      <c r="D11601" s="283">
        <v>92.56</v>
      </c>
    </row>
    <row r="11602" spans="1:4">
      <c r="A11602" s="268">
        <v>93115</v>
      </c>
      <c r="B11602" s="261" t="s">
        <v>11903</v>
      </c>
      <c r="C11602" s="268" t="s">
        <v>347</v>
      </c>
      <c r="D11602" s="283">
        <v>90.19</v>
      </c>
    </row>
    <row r="11603" spans="1:4">
      <c r="A11603" s="268">
        <v>93074</v>
      </c>
      <c r="B11603" s="261" t="s">
        <v>11904</v>
      </c>
      <c r="C11603" s="268" t="s">
        <v>347</v>
      </c>
      <c r="D11603" s="283">
        <v>14.09</v>
      </c>
    </row>
    <row r="11604" spans="1:4">
      <c r="A11604" s="268">
        <v>103875</v>
      </c>
      <c r="B11604" s="261" t="s">
        <v>11905</v>
      </c>
      <c r="C11604" s="268" t="s">
        <v>347</v>
      </c>
      <c r="D11604" s="283">
        <v>18.989999999999998</v>
      </c>
    </row>
    <row r="11605" spans="1:4">
      <c r="A11605" s="268">
        <v>103806</v>
      </c>
      <c r="B11605" s="261" t="s">
        <v>11906</v>
      </c>
      <c r="C11605" s="268" t="s">
        <v>347</v>
      </c>
      <c r="D11605" s="283">
        <v>18.93</v>
      </c>
    </row>
    <row r="11606" spans="1:4">
      <c r="A11606" s="268">
        <v>103839</v>
      </c>
      <c r="B11606" s="261" t="s">
        <v>11907</v>
      </c>
      <c r="C11606" s="268" t="s">
        <v>347</v>
      </c>
      <c r="D11606" s="283">
        <v>18.190000000000001</v>
      </c>
    </row>
    <row r="11607" spans="1:4">
      <c r="A11607" s="268">
        <v>93097</v>
      </c>
      <c r="B11607" s="261" t="s">
        <v>11908</v>
      </c>
      <c r="C11607" s="268" t="s">
        <v>347</v>
      </c>
      <c r="D11607" s="283">
        <v>14.36</v>
      </c>
    </row>
    <row r="11608" spans="1:4">
      <c r="A11608" s="268">
        <v>93119</v>
      </c>
      <c r="B11608" s="261" t="s">
        <v>11909</v>
      </c>
      <c r="C11608" s="268" t="s">
        <v>347</v>
      </c>
      <c r="D11608" s="283">
        <v>18.22</v>
      </c>
    </row>
    <row r="11609" spans="1:4">
      <c r="A11609" s="268">
        <v>93076</v>
      </c>
      <c r="B11609" s="261" t="s">
        <v>11910</v>
      </c>
      <c r="C11609" s="268" t="s">
        <v>347</v>
      </c>
      <c r="D11609" s="283">
        <v>22.53</v>
      </c>
    </row>
    <row r="11610" spans="1:4">
      <c r="A11610" s="268">
        <v>103878</v>
      </c>
      <c r="B11610" s="261" t="s">
        <v>11911</v>
      </c>
      <c r="C11610" s="268" t="s">
        <v>347</v>
      </c>
      <c r="D11610" s="283">
        <v>28.55</v>
      </c>
    </row>
    <row r="11611" spans="1:4">
      <c r="A11611" s="268">
        <v>103809</v>
      </c>
      <c r="B11611" s="261" t="s">
        <v>11912</v>
      </c>
      <c r="C11611" s="268" t="s">
        <v>347</v>
      </c>
      <c r="D11611" s="283">
        <v>35.200000000000003</v>
      </c>
    </row>
    <row r="11612" spans="1:4">
      <c r="A11612" s="268">
        <v>103842</v>
      </c>
      <c r="B11612" s="261" t="s">
        <v>11913</v>
      </c>
      <c r="C11612" s="268" t="s">
        <v>347</v>
      </c>
      <c r="D11612" s="283">
        <v>29.39</v>
      </c>
    </row>
    <row r="11613" spans="1:4">
      <c r="A11613" s="268">
        <v>93099</v>
      </c>
      <c r="B11613" s="261" t="s">
        <v>11914</v>
      </c>
      <c r="C11613" s="268" t="s">
        <v>347</v>
      </c>
      <c r="D11613" s="283">
        <v>25.73</v>
      </c>
    </row>
    <row r="11614" spans="1:4">
      <c r="A11614" s="268">
        <v>93122</v>
      </c>
      <c r="B11614" s="261" t="s">
        <v>11915</v>
      </c>
      <c r="C11614" s="268" t="s">
        <v>347</v>
      </c>
      <c r="D11614" s="283">
        <v>27.4</v>
      </c>
    </row>
    <row r="11615" spans="1:4">
      <c r="A11615" s="268">
        <v>93079</v>
      </c>
      <c r="B11615" s="261" t="s">
        <v>11916</v>
      </c>
      <c r="C11615" s="268" t="s">
        <v>347</v>
      </c>
      <c r="D11615" s="283">
        <v>31.39</v>
      </c>
    </row>
    <row r="11616" spans="1:4">
      <c r="A11616" s="268">
        <v>103882</v>
      </c>
      <c r="B11616" s="261" t="s">
        <v>11917</v>
      </c>
      <c r="C11616" s="268" t="s">
        <v>347</v>
      </c>
      <c r="D11616" s="283">
        <v>38.36</v>
      </c>
    </row>
    <row r="11617" spans="1:4">
      <c r="A11617" s="268">
        <v>103813</v>
      </c>
      <c r="B11617" s="261" t="s">
        <v>11918</v>
      </c>
      <c r="C11617" s="268" t="s">
        <v>347</v>
      </c>
      <c r="D11617" s="283">
        <v>50.74</v>
      </c>
    </row>
    <row r="11618" spans="1:4">
      <c r="A11618" s="268">
        <v>103846</v>
      </c>
      <c r="B11618" s="261" t="s">
        <v>11919</v>
      </c>
      <c r="C11618" s="268" t="s">
        <v>347</v>
      </c>
      <c r="D11618" s="283">
        <v>40.61</v>
      </c>
    </row>
    <row r="11619" spans="1:4">
      <c r="A11619" s="268">
        <v>93102</v>
      </c>
      <c r="B11619" s="261" t="s">
        <v>11920</v>
      </c>
      <c r="C11619" s="268" t="s">
        <v>347</v>
      </c>
      <c r="D11619" s="283">
        <v>37.08</v>
      </c>
    </row>
    <row r="11620" spans="1:4">
      <c r="A11620" s="268">
        <v>93123</v>
      </c>
      <c r="B11620" s="261" t="s">
        <v>11921</v>
      </c>
      <c r="C11620" s="268" t="s">
        <v>347</v>
      </c>
      <c r="D11620" s="283">
        <v>61.25</v>
      </c>
    </row>
    <row r="11621" spans="1:4">
      <c r="A11621" s="268">
        <v>93124</v>
      </c>
      <c r="B11621" s="261" t="s">
        <v>11922</v>
      </c>
      <c r="C11621" s="268" t="s">
        <v>347</v>
      </c>
      <c r="D11621" s="283">
        <v>96.24</v>
      </c>
    </row>
    <row r="11622" spans="1:4">
      <c r="A11622" s="268">
        <v>93125</v>
      </c>
      <c r="B11622" s="261" t="s">
        <v>11923</v>
      </c>
      <c r="C11622" s="268" t="s">
        <v>347</v>
      </c>
      <c r="D11622" s="283">
        <v>141.53</v>
      </c>
    </row>
    <row r="11623" spans="1:4">
      <c r="A11623" s="268">
        <v>93126</v>
      </c>
      <c r="B11623" s="261" t="s">
        <v>11924</v>
      </c>
      <c r="C11623" s="268" t="s">
        <v>347</v>
      </c>
      <c r="D11623" s="283">
        <v>313</v>
      </c>
    </row>
    <row r="11624" spans="1:4">
      <c r="A11624" s="268">
        <v>93063</v>
      </c>
      <c r="B11624" s="261" t="s">
        <v>11925</v>
      </c>
      <c r="C11624" s="268" t="s">
        <v>347</v>
      </c>
      <c r="D11624" s="283">
        <v>697.09</v>
      </c>
    </row>
    <row r="11625" spans="1:4">
      <c r="A11625" s="268">
        <v>93066</v>
      </c>
      <c r="B11625" s="261" t="s">
        <v>11926</v>
      </c>
      <c r="C11625" s="268" t="s">
        <v>347</v>
      </c>
      <c r="D11625" s="283">
        <v>874.82</v>
      </c>
    </row>
    <row r="11626" spans="1:4">
      <c r="A11626" s="268">
        <v>93069</v>
      </c>
      <c r="B11626" s="261" t="s">
        <v>11927</v>
      </c>
      <c r="C11626" s="268" t="s">
        <v>347</v>
      </c>
      <c r="D11626" s="283">
        <v>1212.6500000000001</v>
      </c>
    </row>
    <row r="11627" spans="1:4">
      <c r="A11627" s="268">
        <v>93072</v>
      </c>
      <c r="B11627" s="261" t="s">
        <v>11928</v>
      </c>
      <c r="C11627" s="268" t="s">
        <v>347</v>
      </c>
      <c r="D11627" s="283">
        <v>1600.4</v>
      </c>
    </row>
    <row r="11628" spans="1:4">
      <c r="A11628" s="268">
        <v>93083</v>
      </c>
      <c r="B11628" s="261" t="s">
        <v>11929</v>
      </c>
      <c r="C11628" s="268" t="s">
        <v>347</v>
      </c>
      <c r="D11628" s="283">
        <v>478.79</v>
      </c>
    </row>
    <row r="11629" spans="1:4">
      <c r="A11629" s="268">
        <v>103886</v>
      </c>
      <c r="B11629" s="261" t="s">
        <v>11930</v>
      </c>
      <c r="C11629" s="268" t="s">
        <v>347</v>
      </c>
      <c r="D11629" s="283">
        <v>482.08</v>
      </c>
    </row>
    <row r="11630" spans="1:4">
      <c r="A11630" s="268">
        <v>103817</v>
      </c>
      <c r="B11630" s="261" t="s">
        <v>11931</v>
      </c>
      <c r="C11630" s="268" t="s">
        <v>347</v>
      </c>
      <c r="D11630" s="283">
        <v>482.05</v>
      </c>
    </row>
    <row r="11631" spans="1:4">
      <c r="A11631" s="268">
        <v>103850</v>
      </c>
      <c r="B11631" s="261" t="s">
        <v>11932</v>
      </c>
      <c r="C11631" s="268" t="s">
        <v>347</v>
      </c>
      <c r="D11631" s="283">
        <v>481.56</v>
      </c>
    </row>
    <row r="11632" spans="1:4">
      <c r="A11632" s="268">
        <v>93106</v>
      </c>
      <c r="B11632" s="261" t="s">
        <v>11933</v>
      </c>
      <c r="C11632" s="268" t="s">
        <v>347</v>
      </c>
      <c r="D11632" s="283">
        <v>478.99</v>
      </c>
    </row>
    <row r="11633" spans="1:4">
      <c r="A11633" s="268">
        <v>93052</v>
      </c>
      <c r="B11633" s="261" t="s">
        <v>11934</v>
      </c>
      <c r="C11633" s="268" t="s">
        <v>347</v>
      </c>
      <c r="D11633" s="283">
        <v>552.97</v>
      </c>
    </row>
    <row r="11634" spans="1:4">
      <c r="A11634" s="268">
        <v>93086</v>
      </c>
      <c r="B11634" s="261" t="s">
        <v>11935</v>
      </c>
      <c r="C11634" s="268" t="s">
        <v>347</v>
      </c>
      <c r="D11634" s="283">
        <v>555.86</v>
      </c>
    </row>
    <row r="11635" spans="1:4">
      <c r="A11635" s="268">
        <v>103890</v>
      </c>
      <c r="B11635" s="261" t="s">
        <v>11936</v>
      </c>
      <c r="C11635" s="268" t="s">
        <v>347</v>
      </c>
      <c r="D11635" s="283">
        <v>559.88</v>
      </c>
    </row>
    <row r="11636" spans="1:4">
      <c r="A11636" s="268">
        <v>103821</v>
      </c>
      <c r="B11636" s="261" t="s">
        <v>11937</v>
      </c>
      <c r="C11636" s="268" t="s">
        <v>347</v>
      </c>
      <c r="D11636" s="283">
        <v>564.35</v>
      </c>
    </row>
    <row r="11637" spans="1:4">
      <c r="A11637" s="268">
        <v>103854</v>
      </c>
      <c r="B11637" s="261" t="s">
        <v>11938</v>
      </c>
      <c r="C11637" s="268" t="s">
        <v>347</v>
      </c>
      <c r="D11637" s="283">
        <v>560.46</v>
      </c>
    </row>
    <row r="11638" spans="1:4">
      <c r="A11638" s="268">
        <v>93109</v>
      </c>
      <c r="B11638" s="261" t="s">
        <v>11939</v>
      </c>
      <c r="C11638" s="268" t="s">
        <v>347</v>
      </c>
      <c r="D11638" s="283">
        <v>558</v>
      </c>
    </row>
    <row r="11639" spans="1:4">
      <c r="A11639" s="268">
        <v>93058</v>
      </c>
      <c r="B11639" s="261" t="s">
        <v>11940</v>
      </c>
      <c r="C11639" s="268" t="s">
        <v>347</v>
      </c>
      <c r="D11639" s="283">
        <v>608.34</v>
      </c>
    </row>
    <row r="11640" spans="1:4">
      <c r="A11640" s="268">
        <v>93092</v>
      </c>
      <c r="B11640" s="261" t="s">
        <v>11941</v>
      </c>
      <c r="C11640" s="268" t="s">
        <v>347</v>
      </c>
      <c r="D11640" s="283">
        <v>611</v>
      </c>
    </row>
    <row r="11641" spans="1:4">
      <c r="A11641" s="268">
        <v>103898</v>
      </c>
      <c r="B11641" s="261" t="s">
        <v>11942</v>
      </c>
      <c r="C11641" s="268" t="s">
        <v>347</v>
      </c>
      <c r="D11641" s="283">
        <v>615.65</v>
      </c>
    </row>
    <row r="11642" spans="1:4">
      <c r="A11642" s="268">
        <v>103829</v>
      </c>
      <c r="B11642" s="261" t="s">
        <v>11943</v>
      </c>
      <c r="C11642" s="268" t="s">
        <v>347</v>
      </c>
      <c r="D11642" s="283">
        <v>623.47</v>
      </c>
    </row>
    <row r="11643" spans="1:4">
      <c r="A11643" s="268">
        <v>103862</v>
      </c>
      <c r="B11643" s="261" t="s">
        <v>11944</v>
      </c>
      <c r="C11643" s="268" t="s">
        <v>347</v>
      </c>
      <c r="D11643" s="283">
        <v>617.19000000000005</v>
      </c>
    </row>
    <row r="11644" spans="1:4">
      <c r="A11644" s="268">
        <v>93116</v>
      </c>
      <c r="B11644" s="261" t="s">
        <v>11945</v>
      </c>
      <c r="C11644" s="268" t="s">
        <v>347</v>
      </c>
      <c r="D11644" s="283">
        <v>614.82000000000005</v>
      </c>
    </row>
    <row r="11645" spans="1:4">
      <c r="A11645" s="268">
        <v>92314</v>
      </c>
      <c r="B11645" s="261" t="s">
        <v>11946</v>
      </c>
      <c r="C11645" s="268" t="s">
        <v>347</v>
      </c>
      <c r="D11645" s="283">
        <v>9.1199999999999992</v>
      </c>
    </row>
    <row r="11646" spans="1:4">
      <c r="A11646" s="268">
        <v>103883</v>
      </c>
      <c r="B11646" s="261" t="s">
        <v>11947</v>
      </c>
      <c r="C11646" s="268" t="s">
        <v>347</v>
      </c>
      <c r="D11646" s="283">
        <v>12.41</v>
      </c>
    </row>
    <row r="11647" spans="1:4">
      <c r="A11647" s="268">
        <v>103814</v>
      </c>
      <c r="B11647" s="261" t="s">
        <v>11948</v>
      </c>
      <c r="C11647" s="268" t="s">
        <v>347</v>
      </c>
      <c r="D11647" s="283">
        <v>12.38</v>
      </c>
    </row>
    <row r="11648" spans="1:4">
      <c r="A11648" s="268">
        <v>103847</v>
      </c>
      <c r="B11648" s="261" t="s">
        <v>11949</v>
      </c>
      <c r="C11648" s="268" t="s">
        <v>347</v>
      </c>
      <c r="D11648" s="283">
        <v>11.89</v>
      </c>
    </row>
    <row r="11649" spans="1:4">
      <c r="A11649" s="268">
        <v>92329</v>
      </c>
      <c r="B11649" s="261" t="s">
        <v>11950</v>
      </c>
      <c r="C11649" s="268" t="s">
        <v>347</v>
      </c>
      <c r="D11649" s="283">
        <v>9.32</v>
      </c>
    </row>
    <row r="11650" spans="1:4">
      <c r="A11650" s="268">
        <v>92293</v>
      </c>
      <c r="B11650" s="261" t="s">
        <v>11951</v>
      </c>
      <c r="C11650" s="268" t="s">
        <v>347</v>
      </c>
      <c r="D11650" s="283">
        <v>10.5</v>
      </c>
    </row>
    <row r="11651" spans="1:4">
      <c r="A11651" s="268">
        <v>92315</v>
      </c>
      <c r="B11651" s="261" t="s">
        <v>11952</v>
      </c>
      <c r="C11651" s="268" t="s">
        <v>347</v>
      </c>
      <c r="D11651" s="283">
        <v>13.39</v>
      </c>
    </row>
    <row r="11652" spans="1:4">
      <c r="A11652" s="268">
        <v>103888</v>
      </c>
      <c r="B11652" s="261" t="s">
        <v>11953</v>
      </c>
      <c r="C11652" s="268" t="s">
        <v>347</v>
      </c>
      <c r="D11652" s="283">
        <v>17.41</v>
      </c>
    </row>
    <row r="11653" spans="1:4">
      <c r="A11653" s="268">
        <v>103819</v>
      </c>
      <c r="B11653" s="261" t="s">
        <v>11954</v>
      </c>
      <c r="C11653" s="268" t="s">
        <v>347</v>
      </c>
      <c r="D11653" s="283">
        <v>21.88</v>
      </c>
    </row>
    <row r="11654" spans="1:4">
      <c r="A11654" s="268">
        <v>103852</v>
      </c>
      <c r="B11654" s="261" t="s">
        <v>11955</v>
      </c>
      <c r="C11654" s="268" t="s">
        <v>347</v>
      </c>
      <c r="D11654" s="283">
        <v>17.989999999999998</v>
      </c>
    </row>
    <row r="11655" spans="1:4">
      <c r="A11655" s="268">
        <v>92330</v>
      </c>
      <c r="B11655" s="261" t="s">
        <v>11956</v>
      </c>
      <c r="C11655" s="268" t="s">
        <v>347</v>
      </c>
      <c r="D11655" s="283">
        <v>15.53</v>
      </c>
    </row>
    <row r="11656" spans="1:4">
      <c r="A11656" s="268">
        <v>92294</v>
      </c>
      <c r="B11656" s="261" t="s">
        <v>11957</v>
      </c>
      <c r="C11656" s="268" t="s">
        <v>347</v>
      </c>
      <c r="D11656" s="283">
        <v>17.829999999999998</v>
      </c>
    </row>
    <row r="11657" spans="1:4">
      <c r="A11657" s="268">
        <v>92316</v>
      </c>
      <c r="B11657" s="261" t="s">
        <v>11958</v>
      </c>
      <c r="C11657" s="268" t="s">
        <v>347</v>
      </c>
      <c r="D11657" s="283">
        <v>20.49</v>
      </c>
    </row>
    <row r="11658" spans="1:4">
      <c r="A11658" s="268">
        <v>103895</v>
      </c>
      <c r="B11658" s="261" t="s">
        <v>11959</v>
      </c>
      <c r="C11658" s="268" t="s">
        <v>347</v>
      </c>
      <c r="D11658" s="283">
        <v>25.14</v>
      </c>
    </row>
    <row r="11659" spans="1:4">
      <c r="A11659" s="268">
        <v>103826</v>
      </c>
      <c r="B11659" s="261" t="s">
        <v>11960</v>
      </c>
      <c r="C11659" s="268" t="s">
        <v>347</v>
      </c>
      <c r="D11659" s="283">
        <v>32.96</v>
      </c>
    </row>
    <row r="11660" spans="1:4">
      <c r="A11660" s="268">
        <v>103859</v>
      </c>
      <c r="B11660" s="261" t="s">
        <v>11961</v>
      </c>
      <c r="C11660" s="268" t="s">
        <v>347</v>
      </c>
      <c r="D11660" s="283">
        <v>26.68</v>
      </c>
    </row>
    <row r="11661" spans="1:4">
      <c r="A11661" s="268">
        <v>92331</v>
      </c>
      <c r="B11661" s="261" t="s">
        <v>11962</v>
      </c>
      <c r="C11661" s="268" t="s">
        <v>347</v>
      </c>
      <c r="D11661" s="283">
        <v>24.31</v>
      </c>
    </row>
    <row r="11662" spans="1:4">
      <c r="A11662" s="268">
        <v>92295</v>
      </c>
      <c r="B11662" s="261" t="s">
        <v>11963</v>
      </c>
      <c r="C11662" s="268" t="s">
        <v>347</v>
      </c>
      <c r="D11662" s="283">
        <v>33.71</v>
      </c>
    </row>
    <row r="11663" spans="1:4">
      <c r="A11663" s="268">
        <v>92296</v>
      </c>
      <c r="B11663" s="261" t="s">
        <v>11964</v>
      </c>
      <c r="C11663" s="268" t="s">
        <v>347</v>
      </c>
      <c r="D11663" s="283">
        <v>44.69</v>
      </c>
    </row>
    <row r="11664" spans="1:4">
      <c r="A11664" s="268">
        <v>92297</v>
      </c>
      <c r="B11664" s="261" t="s">
        <v>11965</v>
      </c>
      <c r="C11664" s="268" t="s">
        <v>347</v>
      </c>
      <c r="D11664" s="283">
        <v>69.41</v>
      </c>
    </row>
    <row r="11665" spans="1:4">
      <c r="A11665" s="268">
        <v>92298</v>
      </c>
      <c r="B11665" s="261" t="s">
        <v>11966</v>
      </c>
      <c r="C11665" s="268" t="s">
        <v>347</v>
      </c>
      <c r="D11665" s="283">
        <v>195.57</v>
      </c>
    </row>
    <row r="11666" spans="1:4">
      <c r="A11666" s="268">
        <v>93080</v>
      </c>
      <c r="B11666" s="261" t="s">
        <v>11967</v>
      </c>
      <c r="C11666" s="268" t="s">
        <v>347</v>
      </c>
      <c r="D11666" s="283">
        <v>9.15</v>
      </c>
    </row>
    <row r="11667" spans="1:4">
      <c r="A11667" s="268">
        <v>103884</v>
      </c>
      <c r="B11667" s="261" t="s">
        <v>11968</v>
      </c>
      <c r="C11667" s="268" t="s">
        <v>347</v>
      </c>
      <c r="D11667" s="283">
        <v>12.44</v>
      </c>
    </row>
    <row r="11668" spans="1:4">
      <c r="A11668" s="268">
        <v>103815</v>
      </c>
      <c r="B11668" s="261" t="s">
        <v>11969</v>
      </c>
      <c r="C11668" s="268" t="s">
        <v>347</v>
      </c>
      <c r="D11668" s="283">
        <v>12.41</v>
      </c>
    </row>
    <row r="11669" spans="1:4">
      <c r="A11669" s="268">
        <v>103848</v>
      </c>
      <c r="B11669" s="261" t="s">
        <v>11970</v>
      </c>
      <c r="C11669" s="268" t="s">
        <v>347</v>
      </c>
      <c r="D11669" s="283">
        <v>11.92</v>
      </c>
    </row>
    <row r="11670" spans="1:4">
      <c r="A11670" s="268">
        <v>93103</v>
      </c>
      <c r="B11670" s="261" t="s">
        <v>11971</v>
      </c>
      <c r="C11670" s="268" t="s">
        <v>347</v>
      </c>
      <c r="D11670" s="283">
        <v>9.35</v>
      </c>
    </row>
    <row r="11671" spans="1:4">
      <c r="A11671" s="268">
        <v>93050</v>
      </c>
      <c r="B11671" s="261" t="s">
        <v>11972</v>
      </c>
      <c r="C11671" s="268" t="s">
        <v>347</v>
      </c>
      <c r="D11671" s="283">
        <v>11.9</v>
      </c>
    </row>
    <row r="11672" spans="1:4">
      <c r="A11672" s="268">
        <v>93084</v>
      </c>
      <c r="B11672" s="261" t="s">
        <v>11973</v>
      </c>
      <c r="C11672" s="268" t="s">
        <v>347</v>
      </c>
      <c r="D11672" s="283">
        <v>14.79</v>
      </c>
    </row>
    <row r="11673" spans="1:4">
      <c r="A11673" s="268">
        <v>103889</v>
      </c>
      <c r="B11673" s="261" t="s">
        <v>11974</v>
      </c>
      <c r="C11673" s="268" t="s">
        <v>347</v>
      </c>
      <c r="D11673" s="283">
        <v>18.809999999999999</v>
      </c>
    </row>
    <row r="11674" spans="1:4">
      <c r="A11674" s="268">
        <v>103820</v>
      </c>
      <c r="B11674" s="261" t="s">
        <v>11975</v>
      </c>
      <c r="C11674" s="268" t="s">
        <v>347</v>
      </c>
      <c r="D11674" s="283">
        <v>23.28</v>
      </c>
    </row>
    <row r="11675" spans="1:4">
      <c r="A11675" s="268">
        <v>103853</v>
      </c>
      <c r="B11675" s="261" t="s">
        <v>11976</v>
      </c>
      <c r="C11675" s="268" t="s">
        <v>347</v>
      </c>
      <c r="D11675" s="283">
        <v>19.39</v>
      </c>
    </row>
    <row r="11676" spans="1:4">
      <c r="A11676" s="268">
        <v>93107</v>
      </c>
      <c r="B11676" s="261" t="s">
        <v>11977</v>
      </c>
      <c r="C11676" s="268" t="s">
        <v>347</v>
      </c>
      <c r="D11676" s="283">
        <v>16.93</v>
      </c>
    </row>
    <row r="11677" spans="1:4">
      <c r="A11677" s="268">
        <v>93056</v>
      </c>
      <c r="B11677" s="261" t="s">
        <v>11978</v>
      </c>
      <c r="C11677" s="268" t="s">
        <v>347</v>
      </c>
      <c r="D11677" s="283">
        <v>17.829999999999998</v>
      </c>
    </row>
    <row r="11678" spans="1:4">
      <c r="A11678" s="268">
        <v>93090</v>
      </c>
      <c r="B11678" s="261" t="s">
        <v>11979</v>
      </c>
      <c r="C11678" s="268" t="s">
        <v>347</v>
      </c>
      <c r="D11678" s="283">
        <v>20.49</v>
      </c>
    </row>
    <row r="11679" spans="1:4">
      <c r="A11679" s="268">
        <v>103896</v>
      </c>
      <c r="B11679" s="261" t="s">
        <v>11980</v>
      </c>
      <c r="C11679" s="268" t="s">
        <v>347</v>
      </c>
      <c r="D11679" s="283">
        <v>25.14</v>
      </c>
    </row>
    <row r="11680" spans="1:4">
      <c r="A11680" s="268">
        <v>103827</v>
      </c>
      <c r="B11680" s="261" t="s">
        <v>11981</v>
      </c>
      <c r="C11680" s="268" t="s">
        <v>347</v>
      </c>
      <c r="D11680" s="283">
        <v>32.96</v>
      </c>
    </row>
    <row r="11681" spans="1:4">
      <c r="A11681" s="268">
        <v>103860</v>
      </c>
      <c r="B11681" s="261" t="s">
        <v>11982</v>
      </c>
      <c r="C11681" s="268" t="s">
        <v>347</v>
      </c>
      <c r="D11681" s="283">
        <v>26.68</v>
      </c>
    </row>
    <row r="11682" spans="1:4">
      <c r="A11682" s="268">
        <v>93113</v>
      </c>
      <c r="B11682" s="261" t="s">
        <v>11983</v>
      </c>
      <c r="C11682" s="268" t="s">
        <v>347</v>
      </c>
      <c r="D11682" s="283">
        <v>24.31</v>
      </c>
    </row>
    <row r="11683" spans="1:4">
      <c r="A11683" s="268">
        <v>93061</v>
      </c>
      <c r="B11683" s="261" t="s">
        <v>11984</v>
      </c>
      <c r="C11683" s="268" t="s">
        <v>347</v>
      </c>
      <c r="D11683" s="283">
        <v>33.85</v>
      </c>
    </row>
    <row r="11684" spans="1:4">
      <c r="A11684" s="268">
        <v>93064</v>
      </c>
      <c r="B11684" s="261" t="s">
        <v>11985</v>
      </c>
      <c r="C11684" s="268" t="s">
        <v>347</v>
      </c>
      <c r="D11684" s="283">
        <v>52</v>
      </c>
    </row>
    <row r="11685" spans="1:4">
      <c r="A11685" s="268">
        <v>93067</v>
      </c>
      <c r="B11685" s="261" t="s">
        <v>11986</v>
      </c>
      <c r="C11685" s="268" t="s">
        <v>347</v>
      </c>
      <c r="D11685" s="283">
        <v>77.37</v>
      </c>
    </row>
    <row r="11686" spans="1:4">
      <c r="A11686" s="268">
        <v>93070</v>
      </c>
      <c r="B11686" s="261" t="s">
        <v>11987</v>
      </c>
      <c r="C11686" s="268" t="s">
        <v>347</v>
      </c>
      <c r="D11686" s="283">
        <v>195.57</v>
      </c>
    </row>
    <row r="11687" spans="1:4">
      <c r="A11687" s="268">
        <v>93117</v>
      </c>
      <c r="B11687" s="261" t="s">
        <v>11988</v>
      </c>
      <c r="C11687" s="268" t="s">
        <v>347</v>
      </c>
      <c r="D11687" s="283">
        <v>61.65</v>
      </c>
    </row>
    <row r="11688" spans="1:4">
      <c r="A11688" s="268">
        <v>93118</v>
      </c>
      <c r="B11688" s="261" t="s">
        <v>11989</v>
      </c>
      <c r="C11688" s="268" t="s">
        <v>347</v>
      </c>
      <c r="D11688" s="283">
        <v>90.84</v>
      </c>
    </row>
    <row r="11689" spans="1:4">
      <c r="A11689" s="268">
        <v>92317</v>
      </c>
      <c r="B11689" s="261" t="s">
        <v>11990</v>
      </c>
      <c r="C11689" s="268" t="s">
        <v>347</v>
      </c>
      <c r="D11689" s="283">
        <v>19.14</v>
      </c>
    </row>
    <row r="11690" spans="1:4">
      <c r="A11690" s="268">
        <v>92332</v>
      </c>
      <c r="B11690" s="261" t="s">
        <v>11991</v>
      </c>
      <c r="C11690" s="268" t="s">
        <v>347</v>
      </c>
      <c r="D11690" s="283">
        <v>19.510000000000002</v>
      </c>
    </row>
    <row r="11691" spans="1:4">
      <c r="A11691" s="268">
        <v>92299</v>
      </c>
      <c r="B11691" s="261" t="s">
        <v>11992</v>
      </c>
      <c r="C11691" s="268" t="s">
        <v>347</v>
      </c>
      <c r="D11691" s="283">
        <v>24.39</v>
      </c>
    </row>
    <row r="11692" spans="1:4">
      <c r="A11692" s="268">
        <v>92318</v>
      </c>
      <c r="B11692" s="261" t="s">
        <v>11993</v>
      </c>
      <c r="C11692" s="268" t="s">
        <v>347</v>
      </c>
      <c r="D11692" s="283">
        <v>30.15</v>
      </c>
    </row>
    <row r="11693" spans="1:4">
      <c r="A11693" s="268">
        <v>103833</v>
      </c>
      <c r="B11693" s="261" t="s">
        <v>11994</v>
      </c>
      <c r="C11693" s="268" t="s">
        <v>347</v>
      </c>
      <c r="D11693" s="283">
        <v>47.06</v>
      </c>
    </row>
    <row r="11694" spans="1:4">
      <c r="A11694" s="268">
        <v>92333</v>
      </c>
      <c r="B11694" s="261" t="s">
        <v>11995</v>
      </c>
      <c r="C11694" s="268" t="s">
        <v>347</v>
      </c>
      <c r="D11694" s="283">
        <v>34.409999999999997</v>
      </c>
    </row>
    <row r="11695" spans="1:4">
      <c r="A11695" s="268">
        <v>92300</v>
      </c>
      <c r="B11695" s="261" t="s">
        <v>11996</v>
      </c>
      <c r="C11695" s="268" t="s">
        <v>347</v>
      </c>
      <c r="D11695" s="283">
        <v>37.21</v>
      </c>
    </row>
    <row r="11696" spans="1:4">
      <c r="A11696" s="268">
        <v>92319</v>
      </c>
      <c r="B11696" s="261" t="s">
        <v>11997</v>
      </c>
      <c r="C11696" s="268" t="s">
        <v>347</v>
      </c>
      <c r="D11696" s="283">
        <v>42.53</v>
      </c>
    </row>
    <row r="11697" spans="1:4">
      <c r="A11697" s="268">
        <v>92334</v>
      </c>
      <c r="B11697" s="261" t="s">
        <v>11998</v>
      </c>
      <c r="C11697" s="268" t="s">
        <v>347</v>
      </c>
      <c r="D11697" s="283">
        <v>50.13</v>
      </c>
    </row>
    <row r="11698" spans="1:4">
      <c r="A11698" s="268">
        <v>92301</v>
      </c>
      <c r="B11698" s="261" t="s">
        <v>11999</v>
      </c>
      <c r="C11698" s="268" t="s">
        <v>347</v>
      </c>
      <c r="D11698" s="283">
        <v>73.89</v>
      </c>
    </row>
    <row r="11699" spans="1:4">
      <c r="A11699" s="268">
        <v>92302</v>
      </c>
      <c r="B11699" s="261" t="s">
        <v>12000</v>
      </c>
      <c r="C11699" s="268" t="s">
        <v>347</v>
      </c>
      <c r="D11699" s="283">
        <v>97.66</v>
      </c>
    </row>
    <row r="11700" spans="1:4">
      <c r="A11700" s="268">
        <v>92303</v>
      </c>
      <c r="B11700" s="261" t="s">
        <v>12001</v>
      </c>
      <c r="C11700" s="268" t="s">
        <v>347</v>
      </c>
      <c r="D11700" s="283">
        <v>179.53</v>
      </c>
    </row>
    <row r="11701" spans="1:4">
      <c r="A11701" s="268">
        <v>92304</v>
      </c>
      <c r="B11701" s="261" t="s">
        <v>12002</v>
      </c>
      <c r="C11701" s="268" t="s">
        <v>347</v>
      </c>
      <c r="D11701" s="283">
        <v>466.97</v>
      </c>
    </row>
    <row r="11702" spans="1:4">
      <c r="A11702" s="268">
        <v>103835</v>
      </c>
      <c r="B11702" s="261" t="s">
        <v>12003</v>
      </c>
      <c r="C11702" s="268" t="s">
        <v>111</v>
      </c>
      <c r="D11702" s="283">
        <v>66.56</v>
      </c>
    </row>
    <row r="11703" spans="1:4">
      <c r="A11703" s="268">
        <v>92308</v>
      </c>
      <c r="B11703" s="261" t="s">
        <v>12004</v>
      </c>
      <c r="C11703" s="268" t="s">
        <v>111</v>
      </c>
      <c r="D11703" s="283">
        <v>54.57</v>
      </c>
    </row>
    <row r="11704" spans="1:4">
      <c r="A11704" s="268">
        <v>103871</v>
      </c>
      <c r="B11704" s="261" t="s">
        <v>12005</v>
      </c>
      <c r="C11704" s="268" t="s">
        <v>111</v>
      </c>
      <c r="D11704" s="283">
        <v>64.13</v>
      </c>
    </row>
    <row r="11705" spans="1:4">
      <c r="A11705" s="268">
        <v>92323</v>
      </c>
      <c r="B11705" s="261" t="s">
        <v>12006</v>
      </c>
      <c r="C11705" s="268" t="s">
        <v>111</v>
      </c>
      <c r="D11705" s="283">
        <v>63.6</v>
      </c>
    </row>
    <row r="11706" spans="1:4">
      <c r="A11706" s="268">
        <v>92305</v>
      </c>
      <c r="B11706" s="261" t="s">
        <v>12007</v>
      </c>
      <c r="C11706" s="268" t="s">
        <v>111</v>
      </c>
      <c r="D11706" s="283">
        <v>40.33</v>
      </c>
    </row>
    <row r="11707" spans="1:4">
      <c r="A11707" s="268">
        <v>103868</v>
      </c>
      <c r="B11707" s="261" t="s">
        <v>12008</v>
      </c>
      <c r="C11707" s="268" t="s">
        <v>111</v>
      </c>
      <c r="D11707" s="283">
        <v>52.84</v>
      </c>
    </row>
    <row r="11708" spans="1:4">
      <c r="A11708" s="268">
        <v>103802</v>
      </c>
      <c r="B11708" s="261" t="s">
        <v>12009</v>
      </c>
      <c r="C11708" s="268" t="s">
        <v>111</v>
      </c>
      <c r="D11708" s="283">
        <v>42.6</v>
      </c>
    </row>
    <row r="11709" spans="1:4">
      <c r="A11709" s="268">
        <v>92320</v>
      </c>
      <c r="B11709" s="261" t="s">
        <v>12010</v>
      </c>
      <c r="C11709" s="268" t="s">
        <v>111</v>
      </c>
      <c r="D11709" s="283">
        <v>52.2</v>
      </c>
    </row>
    <row r="11710" spans="1:4">
      <c r="A11710" s="268">
        <v>97335</v>
      </c>
      <c r="B11710" s="261" t="s">
        <v>12011</v>
      </c>
      <c r="C11710" s="268" t="s">
        <v>111</v>
      </c>
      <c r="D11710" s="283">
        <v>85.84</v>
      </c>
    </row>
    <row r="11711" spans="1:4">
      <c r="A11711" s="268">
        <v>103836</v>
      </c>
      <c r="B11711" s="261" t="s">
        <v>12012</v>
      </c>
      <c r="C11711" s="268" t="s">
        <v>111</v>
      </c>
      <c r="D11711" s="283">
        <v>103.46</v>
      </c>
    </row>
    <row r="11712" spans="1:4">
      <c r="A11712" s="268">
        <v>92281</v>
      </c>
      <c r="B11712" s="261" t="s">
        <v>12013</v>
      </c>
      <c r="C11712" s="268" t="s">
        <v>111</v>
      </c>
      <c r="D11712" s="283">
        <v>111.67</v>
      </c>
    </row>
    <row r="11713" spans="1:4">
      <c r="A11713" s="268">
        <v>92309</v>
      </c>
      <c r="B11713" s="261" t="s">
        <v>12014</v>
      </c>
      <c r="C11713" s="268" t="s">
        <v>111</v>
      </c>
      <c r="D11713" s="283">
        <v>120.33</v>
      </c>
    </row>
    <row r="11714" spans="1:4">
      <c r="A11714" s="268">
        <v>103872</v>
      </c>
      <c r="B11714" s="261" t="s">
        <v>12015</v>
      </c>
      <c r="C11714" s="268" t="s">
        <v>111</v>
      </c>
      <c r="D11714" s="283">
        <v>132.34</v>
      </c>
    </row>
    <row r="11715" spans="1:4">
      <c r="A11715" s="268">
        <v>92324</v>
      </c>
      <c r="B11715" s="261" t="s">
        <v>12016</v>
      </c>
      <c r="C11715" s="268" t="s">
        <v>111</v>
      </c>
      <c r="D11715" s="283">
        <v>137.94</v>
      </c>
    </row>
    <row r="11716" spans="1:4">
      <c r="A11716" s="268">
        <v>92275</v>
      </c>
      <c r="B11716" s="261" t="s">
        <v>12017</v>
      </c>
      <c r="C11716" s="268" t="s">
        <v>111</v>
      </c>
      <c r="D11716" s="283">
        <v>59.65</v>
      </c>
    </row>
    <row r="11717" spans="1:4">
      <c r="A11717" s="268">
        <v>92306</v>
      </c>
      <c r="B11717" s="261" t="s">
        <v>12018</v>
      </c>
      <c r="C11717" s="268" t="s">
        <v>111</v>
      </c>
      <c r="D11717" s="283">
        <v>65.430000000000007</v>
      </c>
    </row>
    <row r="11718" spans="1:4">
      <c r="A11718" s="268">
        <v>103869</v>
      </c>
      <c r="B11718" s="261" t="s">
        <v>12019</v>
      </c>
      <c r="C11718" s="268" t="s">
        <v>111</v>
      </c>
      <c r="D11718" s="283">
        <v>80.41</v>
      </c>
    </row>
    <row r="11719" spans="1:4">
      <c r="A11719" s="268">
        <v>103803</v>
      </c>
      <c r="B11719" s="261" t="s">
        <v>12020</v>
      </c>
      <c r="C11719" s="268" t="s">
        <v>111</v>
      </c>
      <c r="D11719" s="283">
        <v>73.239999999999995</v>
      </c>
    </row>
    <row r="11720" spans="1:4">
      <c r="A11720" s="268">
        <v>92321</v>
      </c>
      <c r="B11720" s="261" t="s">
        <v>12021</v>
      </c>
      <c r="C11720" s="268" t="s">
        <v>111</v>
      </c>
      <c r="D11720" s="283">
        <v>85.89</v>
      </c>
    </row>
    <row r="11721" spans="1:4">
      <c r="A11721" s="268">
        <v>97336</v>
      </c>
      <c r="B11721" s="261" t="s">
        <v>12022</v>
      </c>
      <c r="C11721" s="268" t="s">
        <v>111</v>
      </c>
      <c r="D11721" s="283">
        <v>109.26</v>
      </c>
    </row>
    <row r="11722" spans="1:4">
      <c r="A11722" s="268">
        <v>103837</v>
      </c>
      <c r="B11722" s="261" t="s">
        <v>12023</v>
      </c>
      <c r="C11722" s="268" t="s">
        <v>111</v>
      </c>
      <c r="D11722" s="283">
        <v>130.46</v>
      </c>
    </row>
    <row r="11723" spans="1:4">
      <c r="A11723" s="268">
        <v>92282</v>
      </c>
      <c r="B11723" s="261" t="s">
        <v>12024</v>
      </c>
      <c r="C11723" s="268" t="s">
        <v>111</v>
      </c>
      <c r="D11723" s="283">
        <v>129.87</v>
      </c>
    </row>
    <row r="11724" spans="1:4">
      <c r="A11724" s="268">
        <v>92310</v>
      </c>
      <c r="B11724" s="261" t="s">
        <v>12025</v>
      </c>
      <c r="C11724" s="268" t="s">
        <v>111</v>
      </c>
      <c r="D11724" s="283">
        <v>138.80000000000001</v>
      </c>
    </row>
    <row r="11725" spans="1:4">
      <c r="A11725" s="268">
        <v>103873</v>
      </c>
      <c r="B11725" s="261" t="s">
        <v>12026</v>
      </c>
      <c r="C11725" s="268" t="s">
        <v>111</v>
      </c>
      <c r="D11725" s="283">
        <v>152.91999999999999</v>
      </c>
    </row>
    <row r="11726" spans="1:4">
      <c r="A11726" s="268">
        <v>92325</v>
      </c>
      <c r="B11726" s="261" t="s">
        <v>12027</v>
      </c>
      <c r="C11726" s="268" t="s">
        <v>111</v>
      </c>
      <c r="D11726" s="283">
        <v>163.77000000000001</v>
      </c>
    </row>
    <row r="11727" spans="1:4">
      <c r="A11727" s="268">
        <v>92276</v>
      </c>
      <c r="B11727" s="261" t="s">
        <v>12028</v>
      </c>
      <c r="C11727" s="268" t="s">
        <v>111</v>
      </c>
      <c r="D11727" s="283">
        <v>75.760000000000005</v>
      </c>
    </row>
    <row r="11728" spans="1:4">
      <c r="A11728" s="268">
        <v>92307</v>
      </c>
      <c r="B11728" s="261" t="s">
        <v>12029</v>
      </c>
      <c r="C11728" s="268" t="s">
        <v>111</v>
      </c>
      <c r="D11728" s="283">
        <v>81.790000000000006</v>
      </c>
    </row>
    <row r="11729" spans="1:4">
      <c r="A11729" s="268">
        <v>103870</v>
      </c>
      <c r="B11729" s="261" t="s">
        <v>12030</v>
      </c>
      <c r="C11729" s="268" t="s">
        <v>111</v>
      </c>
      <c r="D11729" s="283">
        <v>98.88</v>
      </c>
    </row>
    <row r="11730" spans="1:4">
      <c r="A11730" s="268">
        <v>103804</v>
      </c>
      <c r="B11730" s="261" t="s">
        <v>12031</v>
      </c>
      <c r="C11730" s="268" t="s">
        <v>111</v>
      </c>
      <c r="D11730" s="283">
        <v>88.69</v>
      </c>
    </row>
    <row r="11731" spans="1:4">
      <c r="A11731" s="268">
        <v>92322</v>
      </c>
      <c r="B11731" s="261" t="s">
        <v>12032</v>
      </c>
      <c r="C11731" s="268" t="s">
        <v>111</v>
      </c>
      <c r="D11731" s="283">
        <v>109.61</v>
      </c>
    </row>
    <row r="11732" spans="1:4">
      <c r="A11732" s="268">
        <v>97337</v>
      </c>
      <c r="B11732" s="261" t="s">
        <v>12033</v>
      </c>
      <c r="C11732" s="268" t="s">
        <v>111</v>
      </c>
      <c r="D11732" s="283">
        <v>164.29</v>
      </c>
    </row>
    <row r="11733" spans="1:4">
      <c r="A11733" s="268">
        <v>92283</v>
      </c>
      <c r="B11733" s="261" t="s">
        <v>12034</v>
      </c>
      <c r="C11733" s="268" t="s">
        <v>111</v>
      </c>
      <c r="D11733" s="283">
        <v>177.75</v>
      </c>
    </row>
    <row r="11734" spans="1:4">
      <c r="A11734" s="268">
        <v>92277</v>
      </c>
      <c r="B11734" s="261" t="s">
        <v>12035</v>
      </c>
      <c r="C11734" s="268" t="s">
        <v>111</v>
      </c>
      <c r="D11734" s="283">
        <v>109.45</v>
      </c>
    </row>
    <row r="11735" spans="1:4">
      <c r="A11735" s="268">
        <v>97338</v>
      </c>
      <c r="B11735" s="261" t="s">
        <v>12036</v>
      </c>
      <c r="C11735" s="268" t="s">
        <v>111</v>
      </c>
      <c r="D11735" s="283">
        <v>197.68</v>
      </c>
    </row>
    <row r="11736" spans="1:4">
      <c r="A11736" s="268">
        <v>92284</v>
      </c>
      <c r="B11736" s="261" t="s">
        <v>12037</v>
      </c>
      <c r="C11736" s="268" t="s">
        <v>111</v>
      </c>
      <c r="D11736" s="283">
        <v>225.09</v>
      </c>
    </row>
    <row r="11737" spans="1:4">
      <c r="A11737" s="268">
        <v>92278</v>
      </c>
      <c r="B11737" s="261" t="s">
        <v>12038</v>
      </c>
      <c r="C11737" s="268" t="s">
        <v>111</v>
      </c>
      <c r="D11737" s="283">
        <v>147.29</v>
      </c>
    </row>
    <row r="11738" spans="1:4">
      <c r="A11738" s="268">
        <v>97339</v>
      </c>
      <c r="B11738" s="261" t="s">
        <v>12039</v>
      </c>
      <c r="C11738" s="268" t="s">
        <v>111</v>
      </c>
      <c r="D11738" s="283">
        <v>212.93</v>
      </c>
    </row>
    <row r="11739" spans="1:4">
      <c r="A11739" s="268">
        <v>92285</v>
      </c>
      <c r="B11739" s="261" t="s">
        <v>12040</v>
      </c>
      <c r="C11739" s="268" t="s">
        <v>111</v>
      </c>
      <c r="D11739" s="283">
        <v>305.83999999999997</v>
      </c>
    </row>
    <row r="11740" spans="1:4">
      <c r="A11740" s="268">
        <v>92279</v>
      </c>
      <c r="B11740" s="261" t="s">
        <v>12041</v>
      </c>
      <c r="C11740" s="268" t="s">
        <v>111</v>
      </c>
      <c r="D11740" s="283">
        <v>212.93</v>
      </c>
    </row>
    <row r="11741" spans="1:4">
      <c r="A11741" s="268">
        <v>97340</v>
      </c>
      <c r="B11741" s="261" t="s">
        <v>12042</v>
      </c>
      <c r="C11741" s="268" t="s">
        <v>111</v>
      </c>
      <c r="D11741" s="283">
        <v>214.24</v>
      </c>
    </row>
    <row r="11742" spans="1:4">
      <c r="A11742" s="268">
        <v>92286</v>
      </c>
      <c r="B11742" s="261" t="s">
        <v>12043</v>
      </c>
      <c r="C11742" s="268" t="s">
        <v>111</v>
      </c>
      <c r="D11742" s="283">
        <v>393.13</v>
      </c>
    </row>
    <row r="11743" spans="1:4">
      <c r="A11743" s="268">
        <v>92280</v>
      </c>
      <c r="B11743" s="261" t="s">
        <v>12044</v>
      </c>
      <c r="C11743" s="268" t="s">
        <v>111</v>
      </c>
      <c r="D11743" s="283">
        <v>298.95</v>
      </c>
    </row>
    <row r="11744" spans="1:4">
      <c r="A11744" s="268">
        <v>103901</v>
      </c>
      <c r="B11744" s="261" t="s">
        <v>12045</v>
      </c>
      <c r="C11744" s="268" t="s">
        <v>347</v>
      </c>
      <c r="D11744" s="283">
        <v>25.7</v>
      </c>
    </row>
    <row r="11745" spans="1:4">
      <c r="A11745" s="268">
        <v>103832</v>
      </c>
      <c r="B11745" s="261" t="s">
        <v>12046</v>
      </c>
      <c r="C11745" s="268" t="s">
        <v>347</v>
      </c>
      <c r="D11745" s="283">
        <v>25.62</v>
      </c>
    </row>
    <row r="11746" spans="1:4">
      <c r="A11746" s="268">
        <v>103865</v>
      </c>
      <c r="B11746" s="261" t="s">
        <v>12047</v>
      </c>
      <c r="C11746" s="268" t="s">
        <v>347</v>
      </c>
      <c r="D11746" s="283">
        <v>24.63</v>
      </c>
    </row>
    <row r="11747" spans="1:4">
      <c r="A11747" s="268">
        <v>103902</v>
      </c>
      <c r="B11747" s="261" t="s">
        <v>12048</v>
      </c>
      <c r="C11747" s="268" t="s">
        <v>347</v>
      </c>
      <c r="D11747" s="283">
        <v>38.18</v>
      </c>
    </row>
    <row r="11748" spans="1:4">
      <c r="A11748" s="268">
        <v>103866</v>
      </c>
      <c r="B11748" s="261" t="s">
        <v>12049</v>
      </c>
      <c r="C11748" s="268" t="s">
        <v>347</v>
      </c>
      <c r="D11748" s="283">
        <v>39.31</v>
      </c>
    </row>
    <row r="11749" spans="1:4">
      <c r="A11749" s="268">
        <v>103903</v>
      </c>
      <c r="B11749" s="261" t="s">
        <v>12050</v>
      </c>
      <c r="C11749" s="268" t="s">
        <v>347</v>
      </c>
      <c r="D11749" s="283">
        <v>51.82</v>
      </c>
    </row>
    <row r="11750" spans="1:4">
      <c r="A11750" s="268">
        <v>103834</v>
      </c>
      <c r="B11750" s="261" t="s">
        <v>12051</v>
      </c>
      <c r="C11750" s="268" t="s">
        <v>347</v>
      </c>
      <c r="D11750" s="283">
        <v>68.37</v>
      </c>
    </row>
    <row r="11751" spans="1:4">
      <c r="A11751" s="268">
        <v>103867</v>
      </c>
      <c r="B11751" s="261" t="s">
        <v>12052</v>
      </c>
      <c r="C11751" s="268" t="s">
        <v>347</v>
      </c>
      <c r="D11751" s="283">
        <v>54.85</v>
      </c>
    </row>
    <row r="11752" spans="1:4">
      <c r="A11752" s="268">
        <v>105113</v>
      </c>
      <c r="B11752" s="261" t="s">
        <v>12053</v>
      </c>
      <c r="C11752" s="268" t="s">
        <v>347</v>
      </c>
      <c r="D11752" s="283">
        <v>8536.4599999999991</v>
      </c>
    </row>
    <row r="11753" spans="1:4">
      <c r="A11753" s="268">
        <v>98461</v>
      </c>
      <c r="B11753" s="261" t="s">
        <v>12054</v>
      </c>
      <c r="C11753" s="268" t="s">
        <v>347</v>
      </c>
      <c r="D11753" s="283">
        <v>6495.41</v>
      </c>
    </row>
    <row r="11754" spans="1:4">
      <c r="A11754" s="268">
        <v>98462</v>
      </c>
      <c r="B11754" s="261" t="s">
        <v>12055</v>
      </c>
      <c r="C11754" s="268" t="s">
        <v>347</v>
      </c>
      <c r="D11754" s="283">
        <v>10944.54</v>
      </c>
    </row>
    <row r="11755" spans="1:4">
      <c r="A11755" s="268">
        <v>105130</v>
      </c>
      <c r="B11755" s="261" t="s">
        <v>12056</v>
      </c>
      <c r="C11755" s="268" t="s">
        <v>111</v>
      </c>
      <c r="D11755" s="283">
        <v>31.08</v>
      </c>
    </row>
    <row r="11756" spans="1:4">
      <c r="A11756" s="268">
        <v>105114</v>
      </c>
      <c r="B11756" s="261" t="s">
        <v>12057</v>
      </c>
      <c r="C11756" s="268" t="s">
        <v>138</v>
      </c>
      <c r="D11756" s="283">
        <v>1905.51</v>
      </c>
    </row>
    <row r="11757" spans="1:4">
      <c r="A11757" s="268">
        <v>105129</v>
      </c>
      <c r="B11757" s="261" t="s">
        <v>12058</v>
      </c>
      <c r="C11757" s="268" t="s">
        <v>347</v>
      </c>
      <c r="D11757" s="283">
        <v>0</v>
      </c>
    </row>
    <row r="11758" spans="1:4">
      <c r="A11758" s="268">
        <v>105127</v>
      </c>
      <c r="B11758" s="261" t="s">
        <v>12059</v>
      </c>
      <c r="C11758" s="268" t="s">
        <v>111</v>
      </c>
      <c r="D11758" s="283">
        <v>23.25</v>
      </c>
    </row>
    <row r="11759" spans="1:4">
      <c r="A11759" s="268">
        <v>105128</v>
      </c>
      <c r="B11759" s="261" t="s">
        <v>12060</v>
      </c>
      <c r="C11759" s="268" t="s">
        <v>111</v>
      </c>
      <c r="D11759" s="283">
        <v>76.430000000000007</v>
      </c>
    </row>
    <row r="11760" spans="1:4">
      <c r="A11760" s="268">
        <v>105126</v>
      </c>
      <c r="B11760" s="261" t="s">
        <v>12061</v>
      </c>
      <c r="C11760" s="268" t="s">
        <v>111</v>
      </c>
      <c r="D11760" s="283">
        <v>25.07</v>
      </c>
    </row>
    <row r="11761" spans="1:4">
      <c r="A11761" s="268">
        <v>105116</v>
      </c>
      <c r="B11761" s="261" t="s">
        <v>12062</v>
      </c>
      <c r="C11761" s="268" t="s">
        <v>347</v>
      </c>
      <c r="D11761" s="283">
        <v>11.68</v>
      </c>
    </row>
    <row r="11762" spans="1:4">
      <c r="A11762" s="268">
        <v>105115</v>
      </c>
      <c r="B11762" s="261" t="s">
        <v>12063</v>
      </c>
      <c r="C11762" s="268" t="s">
        <v>347</v>
      </c>
      <c r="D11762" s="283">
        <v>126.49</v>
      </c>
    </row>
    <row r="11763" spans="1:4">
      <c r="A11763" s="268">
        <v>98453</v>
      </c>
      <c r="B11763" s="261" t="s">
        <v>12064</v>
      </c>
      <c r="C11763" s="268" t="s">
        <v>147</v>
      </c>
      <c r="D11763" s="283">
        <v>149.27000000000001</v>
      </c>
    </row>
    <row r="11764" spans="1:4">
      <c r="A11764" s="268">
        <v>98454</v>
      </c>
      <c r="B11764" s="261" t="s">
        <v>12065</v>
      </c>
      <c r="C11764" s="268" t="s">
        <v>147</v>
      </c>
      <c r="D11764" s="283">
        <v>189.07</v>
      </c>
    </row>
    <row r="11765" spans="1:4">
      <c r="A11765" s="268">
        <v>98449</v>
      </c>
      <c r="B11765" s="261" t="s">
        <v>12066</v>
      </c>
      <c r="C11765" s="268" t="s">
        <v>147</v>
      </c>
      <c r="D11765" s="283">
        <v>127.56</v>
      </c>
    </row>
    <row r="11766" spans="1:4">
      <c r="A11766" s="268">
        <v>98455</v>
      </c>
      <c r="B11766" s="261" t="s">
        <v>12067</v>
      </c>
      <c r="C11766" s="268" t="s">
        <v>147</v>
      </c>
      <c r="D11766" s="283">
        <v>121.42</v>
      </c>
    </row>
    <row r="11767" spans="1:4">
      <c r="A11767" s="268">
        <v>98456</v>
      </c>
      <c r="B11767" s="261" t="s">
        <v>12068</v>
      </c>
      <c r="C11767" s="268" t="s">
        <v>147</v>
      </c>
      <c r="D11767" s="283">
        <v>155.77000000000001</v>
      </c>
    </row>
    <row r="11768" spans="1:4">
      <c r="A11768" s="268">
        <v>98451</v>
      </c>
      <c r="B11768" s="261" t="s">
        <v>12069</v>
      </c>
      <c r="C11768" s="268" t="s">
        <v>147</v>
      </c>
      <c r="D11768" s="283">
        <v>103.85</v>
      </c>
    </row>
    <row r="11769" spans="1:4">
      <c r="A11769" s="268">
        <v>98445</v>
      </c>
      <c r="B11769" s="261" t="s">
        <v>12070</v>
      </c>
      <c r="C11769" s="268" t="s">
        <v>147</v>
      </c>
      <c r="D11769" s="283">
        <v>112.16</v>
      </c>
    </row>
    <row r="11770" spans="1:4">
      <c r="A11770" s="268">
        <v>98446</v>
      </c>
      <c r="B11770" s="261" t="s">
        <v>12071</v>
      </c>
      <c r="C11770" s="268" t="s">
        <v>147</v>
      </c>
      <c r="D11770" s="283">
        <v>144.35</v>
      </c>
    </row>
    <row r="11771" spans="1:4">
      <c r="A11771" s="268">
        <v>98441</v>
      </c>
      <c r="B11771" s="261" t="s">
        <v>12072</v>
      </c>
      <c r="C11771" s="268" t="s">
        <v>147</v>
      </c>
      <c r="D11771" s="283">
        <v>94.4</v>
      </c>
    </row>
    <row r="11772" spans="1:4">
      <c r="A11772" s="268">
        <v>98447</v>
      </c>
      <c r="B11772" s="261" t="s">
        <v>12073</v>
      </c>
      <c r="C11772" s="268" t="s">
        <v>147</v>
      </c>
      <c r="D11772" s="283">
        <v>87.86</v>
      </c>
    </row>
    <row r="11773" spans="1:4">
      <c r="A11773" s="268">
        <v>98448</v>
      </c>
      <c r="B11773" s="261" t="s">
        <v>12074</v>
      </c>
      <c r="C11773" s="268" t="s">
        <v>147</v>
      </c>
      <c r="D11773" s="283">
        <v>114.22</v>
      </c>
    </row>
    <row r="11774" spans="1:4">
      <c r="A11774" s="268">
        <v>98443</v>
      </c>
      <c r="B11774" s="261" t="s">
        <v>12075</v>
      </c>
      <c r="C11774" s="268" t="s">
        <v>147</v>
      </c>
      <c r="D11774" s="283">
        <v>73.45</v>
      </c>
    </row>
    <row r="11775" spans="1:4">
      <c r="A11775" s="268">
        <v>105122</v>
      </c>
      <c r="B11775" s="261" t="s">
        <v>12076</v>
      </c>
      <c r="C11775" s="268" t="s">
        <v>147</v>
      </c>
      <c r="D11775" s="283">
        <v>0</v>
      </c>
    </row>
    <row r="11776" spans="1:4">
      <c r="A11776" s="268">
        <v>105125</v>
      </c>
      <c r="B11776" s="261" t="s">
        <v>12077</v>
      </c>
      <c r="C11776" s="268" t="s">
        <v>147</v>
      </c>
      <c r="D11776" s="283">
        <v>0</v>
      </c>
    </row>
    <row r="11777" spans="1:4">
      <c r="A11777" s="268">
        <v>105133</v>
      </c>
      <c r="B11777" s="261" t="s">
        <v>12078</v>
      </c>
      <c r="C11777" s="268" t="s">
        <v>147</v>
      </c>
      <c r="D11777" s="283">
        <v>0</v>
      </c>
    </row>
    <row r="11778" spans="1:4">
      <c r="A11778" s="268">
        <v>105123</v>
      </c>
      <c r="B11778" s="261" t="s">
        <v>12079</v>
      </c>
      <c r="C11778" s="268" t="s">
        <v>147</v>
      </c>
      <c r="D11778" s="283">
        <v>0</v>
      </c>
    </row>
    <row r="11779" spans="1:4">
      <c r="A11779" s="268">
        <v>105124</v>
      </c>
      <c r="B11779" s="261" t="s">
        <v>12080</v>
      </c>
      <c r="C11779" s="268" t="s">
        <v>147</v>
      </c>
      <c r="D11779" s="283">
        <v>0</v>
      </c>
    </row>
    <row r="11780" spans="1:4">
      <c r="A11780" s="268">
        <v>105134</v>
      </c>
      <c r="B11780" s="261" t="s">
        <v>12081</v>
      </c>
      <c r="C11780" s="268" t="s">
        <v>147</v>
      </c>
      <c r="D11780" s="283">
        <v>0</v>
      </c>
    </row>
    <row r="11781" spans="1:4">
      <c r="A11781" s="268">
        <v>105117</v>
      </c>
      <c r="B11781" s="261" t="s">
        <v>12082</v>
      </c>
      <c r="C11781" s="268" t="s">
        <v>147</v>
      </c>
      <c r="D11781" s="283">
        <v>0</v>
      </c>
    </row>
    <row r="11782" spans="1:4">
      <c r="A11782" s="268">
        <v>105119</v>
      </c>
      <c r="B11782" s="261" t="s">
        <v>12083</v>
      </c>
      <c r="C11782" s="268" t="s">
        <v>147</v>
      </c>
      <c r="D11782" s="283">
        <v>0</v>
      </c>
    </row>
    <row r="11783" spans="1:4">
      <c r="A11783" s="268">
        <v>105131</v>
      </c>
      <c r="B11783" s="261" t="s">
        <v>12084</v>
      </c>
      <c r="C11783" s="268" t="s">
        <v>147</v>
      </c>
      <c r="D11783" s="283">
        <v>0</v>
      </c>
    </row>
    <row r="11784" spans="1:4">
      <c r="A11784" s="268">
        <v>105120</v>
      </c>
      <c r="B11784" s="261" t="s">
        <v>12085</v>
      </c>
      <c r="C11784" s="268" t="s">
        <v>147</v>
      </c>
      <c r="D11784" s="283">
        <v>0</v>
      </c>
    </row>
    <row r="11785" spans="1:4">
      <c r="A11785" s="268">
        <v>105121</v>
      </c>
      <c r="B11785" s="261" t="s">
        <v>12086</v>
      </c>
      <c r="C11785" s="268" t="s">
        <v>147</v>
      </c>
      <c r="D11785" s="283">
        <v>0</v>
      </c>
    </row>
    <row r="11786" spans="1:4">
      <c r="A11786" s="268">
        <v>105132</v>
      </c>
      <c r="B11786" s="261" t="s">
        <v>12087</v>
      </c>
      <c r="C11786" s="268" t="s">
        <v>147</v>
      </c>
      <c r="D11786" s="283">
        <v>0</v>
      </c>
    </row>
    <row r="11787" spans="1:4">
      <c r="A11787" s="268">
        <v>98460</v>
      </c>
      <c r="B11787" s="261" t="s">
        <v>12088</v>
      </c>
      <c r="C11787" s="268" t="s">
        <v>147</v>
      </c>
      <c r="D11787" s="283">
        <v>78.56</v>
      </c>
    </row>
    <row r="11788" spans="1:4">
      <c r="A11788" s="268">
        <v>98457</v>
      </c>
      <c r="B11788" s="261" t="s">
        <v>12089</v>
      </c>
      <c r="C11788" s="268" t="s">
        <v>147</v>
      </c>
      <c r="D11788" s="283">
        <v>0</v>
      </c>
    </row>
    <row r="11789" spans="1:4">
      <c r="A11789" s="268">
        <v>98458</v>
      </c>
      <c r="B11789" s="261" t="s">
        <v>12090</v>
      </c>
      <c r="C11789" s="268" t="s">
        <v>147</v>
      </c>
      <c r="D11789" s="283">
        <v>95.86</v>
      </c>
    </row>
    <row r="11790" spans="1:4">
      <c r="A11790" s="268">
        <v>98459</v>
      </c>
      <c r="B11790" s="261" t="s">
        <v>12091</v>
      </c>
      <c r="C11790" s="268" t="s">
        <v>147</v>
      </c>
      <c r="D11790" s="283">
        <v>93.47</v>
      </c>
    </row>
    <row r="11791" spans="1:4">
      <c r="A11791" s="268">
        <v>105118</v>
      </c>
      <c r="B11791" s="261" t="s">
        <v>12092</v>
      </c>
      <c r="C11791" s="268" t="s">
        <v>147</v>
      </c>
      <c r="D11791" s="283">
        <v>0</v>
      </c>
    </row>
    <row r="11792" spans="1:4">
      <c r="A11792" s="268">
        <v>106056</v>
      </c>
      <c r="B11792" s="261" t="s">
        <v>12093</v>
      </c>
      <c r="C11792" s="268" t="s">
        <v>147</v>
      </c>
      <c r="D11792" s="283">
        <v>179.04</v>
      </c>
    </row>
    <row r="11793" spans="1:4">
      <c r="A11793" s="268">
        <v>106057</v>
      </c>
      <c r="B11793" s="261" t="s">
        <v>12094</v>
      </c>
      <c r="C11793" s="268" t="s">
        <v>147</v>
      </c>
      <c r="D11793" s="283">
        <v>186.96</v>
      </c>
    </row>
    <row r="11794" spans="1:4">
      <c r="A11794" s="268">
        <v>104690</v>
      </c>
      <c r="B11794" s="261" t="s">
        <v>12095</v>
      </c>
      <c r="C11794" s="268" t="s">
        <v>147</v>
      </c>
      <c r="D11794" s="283">
        <v>190.92</v>
      </c>
    </row>
    <row r="11795" spans="1:4">
      <c r="A11795" s="268">
        <v>101958</v>
      </c>
      <c r="B11795" s="261" t="s">
        <v>12096</v>
      </c>
      <c r="C11795" s="268" t="s">
        <v>147</v>
      </c>
      <c r="D11795" s="283">
        <v>228.01</v>
      </c>
    </row>
    <row r="11796" spans="1:4">
      <c r="A11796" s="268">
        <v>106065</v>
      </c>
      <c r="B11796" s="261" t="s">
        <v>12097</v>
      </c>
      <c r="C11796" s="268" t="s">
        <v>147</v>
      </c>
      <c r="D11796" s="283">
        <v>245.27</v>
      </c>
    </row>
    <row r="11797" spans="1:4">
      <c r="A11797" s="268">
        <v>101959</v>
      </c>
      <c r="B11797" s="261" t="s">
        <v>12098</v>
      </c>
      <c r="C11797" s="268" t="s">
        <v>147</v>
      </c>
      <c r="D11797" s="283">
        <v>164.11</v>
      </c>
    </row>
    <row r="11798" spans="1:4">
      <c r="A11798" s="268">
        <v>101960</v>
      </c>
      <c r="B11798" s="261" t="s">
        <v>12099</v>
      </c>
      <c r="C11798" s="268" t="s">
        <v>147</v>
      </c>
      <c r="D11798" s="283">
        <v>178.31</v>
      </c>
    </row>
    <row r="11799" spans="1:4">
      <c r="A11799" s="268">
        <v>106058</v>
      </c>
      <c r="B11799" s="261" t="s">
        <v>12100</v>
      </c>
      <c r="C11799" s="268" t="s">
        <v>147</v>
      </c>
      <c r="D11799" s="283">
        <v>187.38</v>
      </c>
    </row>
    <row r="11800" spans="1:4">
      <c r="A11800" s="268">
        <v>101962</v>
      </c>
      <c r="B11800" s="261" t="s">
        <v>12101</v>
      </c>
      <c r="C11800" s="268" t="s">
        <v>147</v>
      </c>
      <c r="D11800" s="283">
        <v>214.71</v>
      </c>
    </row>
    <row r="11801" spans="1:4">
      <c r="A11801" s="268">
        <v>106066</v>
      </c>
      <c r="B11801" s="261" t="s">
        <v>12102</v>
      </c>
      <c r="C11801" s="268" t="s">
        <v>147</v>
      </c>
      <c r="D11801" s="283">
        <v>233.32</v>
      </c>
    </row>
    <row r="11802" spans="1:4">
      <c r="A11802" s="268">
        <v>106048</v>
      </c>
      <c r="B11802" s="261" t="s">
        <v>12103</v>
      </c>
      <c r="C11802" s="268" t="s">
        <v>147</v>
      </c>
      <c r="D11802" s="283">
        <v>147.43</v>
      </c>
    </row>
    <row r="11803" spans="1:4">
      <c r="A11803" s="268">
        <v>106049</v>
      </c>
      <c r="B11803" s="261" t="s">
        <v>12104</v>
      </c>
      <c r="C11803" s="268" t="s">
        <v>147</v>
      </c>
      <c r="D11803" s="283">
        <v>155.35</v>
      </c>
    </row>
    <row r="11804" spans="1:4">
      <c r="A11804" s="268">
        <v>106050</v>
      </c>
      <c r="B11804" s="261" t="s">
        <v>12105</v>
      </c>
      <c r="C11804" s="268" t="s">
        <v>147</v>
      </c>
      <c r="D11804" s="283">
        <v>166.57</v>
      </c>
    </row>
    <row r="11805" spans="1:4">
      <c r="A11805" s="268">
        <v>106051</v>
      </c>
      <c r="B11805" s="261" t="s">
        <v>12106</v>
      </c>
      <c r="C11805" s="268" t="s">
        <v>147</v>
      </c>
      <c r="D11805" s="283">
        <v>203.66</v>
      </c>
    </row>
    <row r="11806" spans="1:4">
      <c r="A11806" s="268">
        <v>106063</v>
      </c>
      <c r="B11806" s="261" t="s">
        <v>12107</v>
      </c>
      <c r="C11806" s="268" t="s">
        <v>147</v>
      </c>
      <c r="D11806" s="283">
        <v>220.92</v>
      </c>
    </row>
    <row r="11807" spans="1:4">
      <c r="A11807" s="268">
        <v>106052</v>
      </c>
      <c r="B11807" s="261" t="s">
        <v>12108</v>
      </c>
      <c r="C11807" s="268" t="s">
        <v>147</v>
      </c>
      <c r="D11807" s="283">
        <v>130.66999999999999</v>
      </c>
    </row>
    <row r="11808" spans="1:4">
      <c r="A11808" s="268">
        <v>106053</v>
      </c>
      <c r="B11808" s="261" t="s">
        <v>12109</v>
      </c>
      <c r="C11808" s="268" t="s">
        <v>147</v>
      </c>
      <c r="D11808" s="283">
        <v>144.87</v>
      </c>
    </row>
    <row r="11809" spans="1:4">
      <c r="A11809" s="268">
        <v>106054</v>
      </c>
      <c r="B11809" s="261" t="s">
        <v>12110</v>
      </c>
      <c r="C11809" s="268" t="s">
        <v>147</v>
      </c>
      <c r="D11809" s="283">
        <v>160.80000000000001</v>
      </c>
    </row>
    <row r="11810" spans="1:4">
      <c r="A11810" s="268">
        <v>106055</v>
      </c>
      <c r="B11810" s="261" t="s">
        <v>12111</v>
      </c>
      <c r="C11810" s="268" t="s">
        <v>147</v>
      </c>
      <c r="D11810" s="283">
        <v>188.13</v>
      </c>
    </row>
    <row r="11811" spans="1:4">
      <c r="A11811" s="268">
        <v>106064</v>
      </c>
      <c r="B11811" s="261" t="s">
        <v>12112</v>
      </c>
      <c r="C11811" s="268" t="s">
        <v>147</v>
      </c>
      <c r="D11811" s="283">
        <v>206.74</v>
      </c>
    </row>
    <row r="11812" spans="1:4">
      <c r="A11812" s="268">
        <v>106067</v>
      </c>
      <c r="B11812" s="261" t="s">
        <v>12113</v>
      </c>
      <c r="C11812" s="268" t="s">
        <v>147</v>
      </c>
      <c r="D11812" s="283">
        <v>275.33</v>
      </c>
    </row>
    <row r="11813" spans="1:4">
      <c r="A11813" s="268">
        <v>106070</v>
      </c>
      <c r="B11813" s="261" t="s">
        <v>12114</v>
      </c>
      <c r="C11813" s="268" t="s">
        <v>147</v>
      </c>
      <c r="D11813" s="283">
        <v>308.14</v>
      </c>
    </row>
    <row r="11814" spans="1:4">
      <c r="A11814" s="268">
        <v>106071</v>
      </c>
      <c r="B11814" s="261" t="s">
        <v>12115</v>
      </c>
      <c r="C11814" s="268" t="s">
        <v>147</v>
      </c>
      <c r="D11814" s="283">
        <v>358.19</v>
      </c>
    </row>
    <row r="11815" spans="1:4">
      <c r="A11815" s="268">
        <v>106072</v>
      </c>
      <c r="B11815" s="261" t="s">
        <v>12116</v>
      </c>
      <c r="C11815" s="268" t="s">
        <v>147</v>
      </c>
      <c r="D11815" s="283">
        <v>388.63</v>
      </c>
    </row>
    <row r="11816" spans="1:4">
      <c r="A11816" s="268">
        <v>106073</v>
      </c>
      <c r="B11816" s="261" t="s">
        <v>12117</v>
      </c>
      <c r="C11816" s="268" t="s">
        <v>147</v>
      </c>
      <c r="D11816" s="283">
        <v>471.14</v>
      </c>
    </row>
    <row r="11817" spans="1:4">
      <c r="A11817" s="268">
        <v>106068</v>
      </c>
      <c r="B11817" s="261" t="s">
        <v>12118</v>
      </c>
      <c r="C11817" s="268" t="s">
        <v>147</v>
      </c>
      <c r="D11817" s="283">
        <v>275.27</v>
      </c>
    </row>
    <row r="11818" spans="1:4">
      <c r="A11818" s="268">
        <v>106069</v>
      </c>
      <c r="B11818" s="261" t="s">
        <v>12119</v>
      </c>
      <c r="C11818" s="268" t="s">
        <v>147</v>
      </c>
      <c r="D11818" s="283">
        <v>303.56</v>
      </c>
    </row>
    <row r="11819" spans="1:4">
      <c r="A11819" s="268">
        <v>106074</v>
      </c>
      <c r="B11819" s="261" t="s">
        <v>12120</v>
      </c>
      <c r="C11819" s="268" t="s">
        <v>147</v>
      </c>
      <c r="D11819" s="283">
        <v>327.49</v>
      </c>
    </row>
    <row r="11820" spans="1:4">
      <c r="A11820" s="268">
        <v>106075</v>
      </c>
      <c r="B11820" s="261" t="s">
        <v>12121</v>
      </c>
      <c r="C11820" s="268" t="s">
        <v>147</v>
      </c>
      <c r="D11820" s="283">
        <v>360.97</v>
      </c>
    </row>
    <row r="11821" spans="1:4">
      <c r="A11821" s="268">
        <v>106076</v>
      </c>
      <c r="B11821" s="261" t="s">
        <v>12122</v>
      </c>
      <c r="C11821" s="268" t="s">
        <v>147</v>
      </c>
      <c r="D11821" s="283">
        <v>420.72</v>
      </c>
    </row>
    <row r="11822" spans="1:4">
      <c r="A11822" s="268">
        <v>101964</v>
      </c>
      <c r="B11822" s="261" t="s">
        <v>12123</v>
      </c>
      <c r="C11822" s="268" t="s">
        <v>147</v>
      </c>
      <c r="D11822" s="283">
        <v>178.76</v>
      </c>
    </row>
    <row r="11823" spans="1:4">
      <c r="A11823" s="268">
        <v>106059</v>
      </c>
      <c r="B11823" s="261" t="s">
        <v>12124</v>
      </c>
      <c r="C11823" s="268" t="s">
        <v>147</v>
      </c>
      <c r="D11823" s="283">
        <v>191.67</v>
      </c>
    </row>
    <row r="11824" spans="1:4">
      <c r="A11824" s="268">
        <v>106060</v>
      </c>
      <c r="B11824" s="261" t="s">
        <v>12125</v>
      </c>
      <c r="C11824" s="268" t="s">
        <v>147</v>
      </c>
      <c r="D11824" s="283">
        <v>184.86</v>
      </c>
    </row>
    <row r="11825" spans="1:4">
      <c r="A11825" s="268">
        <v>101963</v>
      </c>
      <c r="B11825" s="261" t="s">
        <v>12126</v>
      </c>
      <c r="C11825" s="268" t="s">
        <v>147</v>
      </c>
      <c r="D11825" s="283">
        <v>197.23</v>
      </c>
    </row>
    <row r="11826" spans="1:4">
      <c r="A11826" s="268">
        <v>101947</v>
      </c>
      <c r="B11826" s="261" t="s">
        <v>12127</v>
      </c>
      <c r="C11826" s="268" t="s">
        <v>147</v>
      </c>
      <c r="D11826" s="283">
        <v>201.99</v>
      </c>
    </row>
    <row r="11827" spans="1:4">
      <c r="A11827" s="268">
        <v>101948</v>
      </c>
      <c r="B11827" s="261" t="s">
        <v>12128</v>
      </c>
      <c r="C11827" s="268" t="s">
        <v>147</v>
      </c>
      <c r="D11827" s="283">
        <v>214.76</v>
      </c>
    </row>
    <row r="11828" spans="1:4">
      <c r="A11828" s="268">
        <v>101949</v>
      </c>
      <c r="B11828" s="261" t="s">
        <v>12129</v>
      </c>
      <c r="C11828" s="268" t="s">
        <v>147</v>
      </c>
      <c r="D11828" s="283">
        <v>224.5</v>
      </c>
    </row>
    <row r="11829" spans="1:4">
      <c r="A11829" s="268">
        <v>101950</v>
      </c>
      <c r="B11829" s="261" t="s">
        <v>12130</v>
      </c>
      <c r="C11829" s="268" t="s">
        <v>147</v>
      </c>
      <c r="D11829" s="283">
        <v>257.55</v>
      </c>
    </row>
    <row r="11830" spans="1:4">
      <c r="A11830" s="268">
        <v>106061</v>
      </c>
      <c r="B11830" s="261" t="s">
        <v>12131</v>
      </c>
      <c r="C11830" s="268" t="s">
        <v>147</v>
      </c>
      <c r="D11830" s="283">
        <v>291.17</v>
      </c>
    </row>
    <row r="11831" spans="1:4">
      <c r="A11831" s="268">
        <v>101951</v>
      </c>
      <c r="B11831" s="261" t="s">
        <v>12132</v>
      </c>
      <c r="C11831" s="268" t="s">
        <v>147</v>
      </c>
      <c r="D11831" s="283">
        <v>201.94</v>
      </c>
    </row>
    <row r="11832" spans="1:4">
      <c r="A11832" s="268">
        <v>101952</v>
      </c>
      <c r="B11832" s="261" t="s">
        <v>12133</v>
      </c>
      <c r="C11832" s="268" t="s">
        <v>147</v>
      </c>
      <c r="D11832" s="283">
        <v>218.8</v>
      </c>
    </row>
    <row r="11833" spans="1:4">
      <c r="A11833" s="268">
        <v>101953</v>
      </c>
      <c r="B11833" s="261" t="s">
        <v>12134</v>
      </c>
      <c r="C11833" s="268" t="s">
        <v>147</v>
      </c>
      <c r="D11833" s="283">
        <v>233.63</v>
      </c>
    </row>
    <row r="11834" spans="1:4">
      <c r="A11834" s="268">
        <v>101954</v>
      </c>
      <c r="B11834" s="261" t="s">
        <v>12135</v>
      </c>
      <c r="C11834" s="268" t="s">
        <v>147</v>
      </c>
      <c r="D11834" s="283">
        <v>265.42</v>
      </c>
    </row>
    <row r="11835" spans="1:4">
      <c r="A11835" s="268">
        <v>106062</v>
      </c>
      <c r="B11835" s="261" t="s">
        <v>12136</v>
      </c>
      <c r="C11835" s="268" t="s">
        <v>147</v>
      </c>
      <c r="D11835" s="283">
        <v>287.55</v>
      </c>
    </row>
    <row r="11836" spans="1:4">
      <c r="A11836" s="268">
        <v>100323</v>
      </c>
      <c r="B11836" s="261" t="s">
        <v>12137</v>
      </c>
      <c r="C11836" s="268" t="s">
        <v>138</v>
      </c>
      <c r="D11836" s="283">
        <v>225</v>
      </c>
    </row>
    <row r="11837" spans="1:4">
      <c r="A11837" s="268">
        <v>100324</v>
      </c>
      <c r="B11837" s="261" t="s">
        <v>12138</v>
      </c>
      <c r="C11837" s="268" t="s">
        <v>138</v>
      </c>
      <c r="D11837" s="283">
        <v>188.85</v>
      </c>
    </row>
    <row r="11838" spans="1:4">
      <c r="A11838" s="268">
        <v>96624</v>
      </c>
      <c r="B11838" s="261" t="s">
        <v>12139</v>
      </c>
      <c r="C11838" s="268" t="s">
        <v>138</v>
      </c>
      <c r="D11838" s="283">
        <v>189.2</v>
      </c>
    </row>
    <row r="11839" spans="1:4">
      <c r="A11839" s="268">
        <v>100322</v>
      </c>
      <c r="B11839" s="261" t="s">
        <v>12140</v>
      </c>
      <c r="C11839" s="268" t="s">
        <v>138</v>
      </c>
      <c r="D11839" s="283">
        <v>181.37</v>
      </c>
    </row>
    <row r="11840" spans="1:4">
      <c r="A11840" s="268">
        <v>96623</v>
      </c>
      <c r="B11840" s="261" t="s">
        <v>12141</v>
      </c>
      <c r="C11840" s="268" t="s">
        <v>138</v>
      </c>
      <c r="D11840" s="283">
        <v>204.23</v>
      </c>
    </row>
    <row r="11841" spans="1:4">
      <c r="A11841" s="268">
        <v>96622</v>
      </c>
      <c r="B11841" s="261" t="s">
        <v>12142</v>
      </c>
      <c r="C11841" s="268" t="s">
        <v>138</v>
      </c>
      <c r="D11841" s="283">
        <v>223.17</v>
      </c>
    </row>
    <row r="11842" spans="1:4">
      <c r="A11842" s="268">
        <v>96621</v>
      </c>
      <c r="B11842" s="261" t="s">
        <v>12143</v>
      </c>
      <c r="C11842" s="268" t="s">
        <v>138</v>
      </c>
      <c r="D11842" s="283">
        <v>238.2</v>
      </c>
    </row>
    <row r="11843" spans="1:4">
      <c r="A11843" s="268">
        <v>96617</v>
      </c>
      <c r="B11843" s="261" t="s">
        <v>12144</v>
      </c>
      <c r="C11843" s="268" t="s">
        <v>147</v>
      </c>
      <c r="D11843" s="283">
        <v>21.35</v>
      </c>
    </row>
    <row r="11844" spans="1:4">
      <c r="A11844" s="268">
        <v>96619</v>
      </c>
      <c r="B11844" s="261" t="s">
        <v>12145</v>
      </c>
      <c r="C11844" s="268" t="s">
        <v>147</v>
      </c>
      <c r="D11844" s="283">
        <v>42.77</v>
      </c>
    </row>
    <row r="11845" spans="1:4">
      <c r="A11845" s="268">
        <v>96616</v>
      </c>
      <c r="B11845" s="261" t="s">
        <v>12146</v>
      </c>
      <c r="C11845" s="268" t="s">
        <v>138</v>
      </c>
      <c r="D11845" s="283">
        <v>855.62</v>
      </c>
    </row>
    <row r="11846" spans="1:4">
      <c r="A11846" s="268">
        <v>95240</v>
      </c>
      <c r="B11846" s="261" t="s">
        <v>12147</v>
      </c>
      <c r="C11846" s="268" t="s">
        <v>147</v>
      </c>
      <c r="D11846" s="283">
        <v>20.55</v>
      </c>
    </row>
    <row r="11847" spans="1:4">
      <c r="A11847" s="268">
        <v>95241</v>
      </c>
      <c r="B11847" s="261" t="s">
        <v>12148</v>
      </c>
      <c r="C11847" s="268" t="s">
        <v>147</v>
      </c>
      <c r="D11847" s="283">
        <v>39.659999999999997</v>
      </c>
    </row>
    <row r="11848" spans="1:4">
      <c r="A11848" s="268">
        <v>96620</v>
      </c>
      <c r="B11848" s="261" t="s">
        <v>12149</v>
      </c>
      <c r="C11848" s="268" t="s">
        <v>138</v>
      </c>
      <c r="D11848" s="283">
        <v>793.45</v>
      </c>
    </row>
    <row r="11849" spans="1:4">
      <c r="A11849" s="268">
        <v>104043</v>
      </c>
      <c r="B11849" s="261" t="s">
        <v>12150</v>
      </c>
      <c r="C11849" s="268" t="s">
        <v>347</v>
      </c>
      <c r="D11849" s="283">
        <v>8.16</v>
      </c>
    </row>
    <row r="11850" spans="1:4">
      <c r="A11850" s="268">
        <v>104044</v>
      </c>
      <c r="B11850" s="261" t="s">
        <v>12151</v>
      </c>
      <c r="C11850" s="268" t="s">
        <v>347</v>
      </c>
      <c r="D11850" s="283">
        <v>8.52</v>
      </c>
    </row>
    <row r="11851" spans="1:4">
      <c r="A11851" s="268">
        <v>104045</v>
      </c>
      <c r="B11851" s="261" t="s">
        <v>12152</v>
      </c>
      <c r="C11851" s="268" t="s">
        <v>347</v>
      </c>
      <c r="D11851" s="283">
        <v>13.97</v>
      </c>
    </row>
    <row r="11852" spans="1:4">
      <c r="A11852" s="268">
        <v>104049</v>
      </c>
      <c r="B11852" s="261" t="s">
        <v>12153</v>
      </c>
      <c r="C11852" s="268" t="s">
        <v>347</v>
      </c>
      <c r="D11852" s="283">
        <v>4.8600000000000003</v>
      </c>
    </row>
    <row r="11853" spans="1:4">
      <c r="A11853" s="268">
        <v>104050</v>
      </c>
      <c r="B11853" s="261" t="s">
        <v>12154</v>
      </c>
      <c r="C11853" s="268" t="s">
        <v>347</v>
      </c>
      <c r="D11853" s="283">
        <v>7.37</v>
      </c>
    </row>
    <row r="11854" spans="1:4">
      <c r="A11854" s="268">
        <v>104084</v>
      </c>
      <c r="B11854" s="261" t="s">
        <v>12155</v>
      </c>
      <c r="C11854" s="268" t="s">
        <v>347</v>
      </c>
      <c r="D11854" s="283">
        <v>71.95</v>
      </c>
    </row>
    <row r="11855" spans="1:4">
      <c r="A11855" s="268">
        <v>104037</v>
      </c>
      <c r="B11855" s="261" t="s">
        <v>12156</v>
      </c>
      <c r="C11855" s="268" t="s">
        <v>347</v>
      </c>
      <c r="D11855" s="283">
        <v>0</v>
      </c>
    </row>
    <row r="11856" spans="1:4">
      <c r="A11856" s="268">
        <v>104035</v>
      </c>
      <c r="B11856" s="261" t="s">
        <v>12157</v>
      </c>
      <c r="C11856" s="268" t="s">
        <v>347</v>
      </c>
      <c r="D11856" s="283">
        <v>35.99</v>
      </c>
    </row>
    <row r="11857" spans="1:4">
      <c r="A11857" s="268">
        <v>104036</v>
      </c>
      <c r="B11857" s="261" t="s">
        <v>12158</v>
      </c>
      <c r="C11857" s="268" t="s">
        <v>347</v>
      </c>
      <c r="D11857" s="283">
        <v>37.1</v>
      </c>
    </row>
    <row r="11858" spans="1:4">
      <c r="A11858" s="268">
        <v>104034</v>
      </c>
      <c r="B11858" s="261" t="s">
        <v>12159</v>
      </c>
      <c r="C11858" s="268" t="s">
        <v>347</v>
      </c>
      <c r="D11858" s="283">
        <v>31.69</v>
      </c>
    </row>
    <row r="11859" spans="1:4">
      <c r="A11859" s="268">
        <v>104031</v>
      </c>
      <c r="B11859" s="261" t="s">
        <v>12160</v>
      </c>
      <c r="C11859" s="268" t="s">
        <v>347</v>
      </c>
      <c r="D11859" s="283">
        <v>20.059999999999999</v>
      </c>
    </row>
    <row r="11860" spans="1:4">
      <c r="A11860" s="268">
        <v>104032</v>
      </c>
      <c r="B11860" s="261" t="s">
        <v>12161</v>
      </c>
      <c r="C11860" s="268" t="s">
        <v>347</v>
      </c>
      <c r="D11860" s="283">
        <v>26.14</v>
      </c>
    </row>
    <row r="11861" spans="1:4">
      <c r="A11861" s="268">
        <v>104033</v>
      </c>
      <c r="B11861" s="261" t="s">
        <v>12162</v>
      </c>
      <c r="C11861" s="268" t="s">
        <v>347</v>
      </c>
      <c r="D11861" s="283">
        <v>23.45</v>
      </c>
    </row>
    <row r="11862" spans="1:4">
      <c r="A11862" s="268">
        <v>104038</v>
      </c>
      <c r="B11862" s="261" t="s">
        <v>12163</v>
      </c>
      <c r="C11862" s="268" t="s">
        <v>347</v>
      </c>
      <c r="D11862" s="283">
        <v>0</v>
      </c>
    </row>
    <row r="11863" spans="1:4">
      <c r="A11863" s="268">
        <v>104051</v>
      </c>
      <c r="B11863" s="261" t="s">
        <v>12164</v>
      </c>
      <c r="C11863" s="268" t="s">
        <v>347</v>
      </c>
      <c r="D11863" s="283">
        <v>7.21</v>
      </c>
    </row>
    <row r="11864" spans="1:4">
      <c r="A11864" s="268">
        <v>104052</v>
      </c>
      <c r="B11864" s="261" t="s">
        <v>12165</v>
      </c>
      <c r="C11864" s="268" t="s">
        <v>347</v>
      </c>
      <c r="D11864" s="283">
        <v>10.14</v>
      </c>
    </row>
    <row r="11865" spans="1:4">
      <c r="A11865" s="268">
        <v>104046</v>
      </c>
      <c r="B11865" s="261" t="s">
        <v>12166</v>
      </c>
      <c r="C11865" s="268" t="s">
        <v>347</v>
      </c>
      <c r="D11865" s="283">
        <v>7.74</v>
      </c>
    </row>
    <row r="11866" spans="1:4">
      <c r="A11866" s="268">
        <v>104047</v>
      </c>
      <c r="B11866" s="261" t="s">
        <v>12167</v>
      </c>
      <c r="C11866" s="268" t="s">
        <v>347</v>
      </c>
      <c r="D11866" s="283">
        <v>8.94</v>
      </c>
    </row>
    <row r="11867" spans="1:4">
      <c r="A11867" s="268">
        <v>104048</v>
      </c>
      <c r="B11867" s="261" t="s">
        <v>12168</v>
      </c>
      <c r="C11867" s="268" t="s">
        <v>347</v>
      </c>
      <c r="D11867" s="283">
        <v>13.59</v>
      </c>
    </row>
    <row r="11868" spans="1:4">
      <c r="A11868" s="268">
        <v>104063</v>
      </c>
      <c r="B11868" s="261" t="s">
        <v>12169</v>
      </c>
      <c r="C11868" s="268" t="s">
        <v>347</v>
      </c>
      <c r="D11868" s="283">
        <v>58</v>
      </c>
    </row>
    <row r="11869" spans="1:4">
      <c r="A11869" s="268">
        <v>104065</v>
      </c>
      <c r="B11869" s="261" t="s">
        <v>12170</v>
      </c>
      <c r="C11869" s="268" t="s">
        <v>347</v>
      </c>
      <c r="D11869" s="283">
        <v>126.95</v>
      </c>
    </row>
    <row r="11870" spans="1:4">
      <c r="A11870" s="268">
        <v>104062</v>
      </c>
      <c r="B11870" s="261" t="s">
        <v>12171</v>
      </c>
      <c r="C11870" s="268" t="s">
        <v>347</v>
      </c>
      <c r="D11870" s="283">
        <v>60.94</v>
      </c>
    </row>
    <row r="11871" spans="1:4">
      <c r="A11871" s="268">
        <v>104064</v>
      </c>
      <c r="B11871" s="261" t="s">
        <v>12172</v>
      </c>
      <c r="C11871" s="268" t="s">
        <v>347</v>
      </c>
      <c r="D11871" s="283">
        <v>149.05000000000001</v>
      </c>
    </row>
    <row r="11872" spans="1:4">
      <c r="A11872" s="268">
        <v>104059</v>
      </c>
      <c r="B11872" s="261" t="s">
        <v>12173</v>
      </c>
      <c r="C11872" s="268" t="s">
        <v>347</v>
      </c>
      <c r="D11872" s="283">
        <v>9.36</v>
      </c>
    </row>
    <row r="11873" spans="1:4">
      <c r="A11873" s="268">
        <v>104058</v>
      </c>
      <c r="B11873" s="261" t="s">
        <v>12174</v>
      </c>
      <c r="C11873" s="268" t="s">
        <v>347</v>
      </c>
      <c r="D11873" s="283">
        <v>6.49</v>
      </c>
    </row>
    <row r="11874" spans="1:4">
      <c r="A11874" s="268">
        <v>104082</v>
      </c>
      <c r="B11874" s="261" t="s">
        <v>12175</v>
      </c>
      <c r="C11874" s="268" t="s">
        <v>347</v>
      </c>
      <c r="D11874" s="283">
        <v>25.92</v>
      </c>
    </row>
    <row r="11875" spans="1:4">
      <c r="A11875" s="268">
        <v>104083</v>
      </c>
      <c r="B11875" s="261" t="s">
        <v>12176</v>
      </c>
      <c r="C11875" s="268" t="s">
        <v>347</v>
      </c>
      <c r="D11875" s="283">
        <v>63.62</v>
      </c>
    </row>
    <row r="11876" spans="1:4">
      <c r="A11876" s="268">
        <v>104057</v>
      </c>
      <c r="B11876" s="261" t="s">
        <v>12177</v>
      </c>
      <c r="C11876" s="268" t="s">
        <v>347</v>
      </c>
      <c r="D11876" s="283">
        <v>0</v>
      </c>
    </row>
    <row r="11877" spans="1:4">
      <c r="A11877" s="268">
        <v>104056</v>
      </c>
      <c r="B11877" s="261" t="s">
        <v>12178</v>
      </c>
      <c r="C11877" s="268" t="s">
        <v>347</v>
      </c>
      <c r="D11877" s="283">
        <v>24.85</v>
      </c>
    </row>
    <row r="11878" spans="1:4">
      <c r="A11878" s="268">
        <v>104055</v>
      </c>
      <c r="B11878" s="261" t="s">
        <v>12179</v>
      </c>
      <c r="C11878" s="268" t="s">
        <v>347</v>
      </c>
      <c r="D11878" s="283">
        <v>16.27</v>
      </c>
    </row>
    <row r="11879" spans="1:4">
      <c r="A11879" s="268">
        <v>104076</v>
      </c>
      <c r="B11879" s="261" t="s">
        <v>12180</v>
      </c>
      <c r="C11879" s="268" t="s">
        <v>347</v>
      </c>
      <c r="D11879" s="283">
        <v>37.71</v>
      </c>
    </row>
    <row r="11880" spans="1:4">
      <c r="A11880" s="268">
        <v>104060</v>
      </c>
      <c r="B11880" s="261" t="s">
        <v>12181</v>
      </c>
      <c r="C11880" s="268" t="s">
        <v>111</v>
      </c>
      <c r="D11880" s="283">
        <v>8.48</v>
      </c>
    </row>
    <row r="11881" spans="1:4">
      <c r="A11881" s="268">
        <v>104061</v>
      </c>
      <c r="B11881" s="261" t="s">
        <v>12182</v>
      </c>
      <c r="C11881" s="268" t="s">
        <v>111</v>
      </c>
      <c r="D11881" s="283">
        <v>15.43</v>
      </c>
    </row>
    <row r="11882" spans="1:4">
      <c r="A11882" s="268">
        <v>104085</v>
      </c>
      <c r="B11882" s="261" t="s">
        <v>12183</v>
      </c>
      <c r="C11882" s="268" t="s">
        <v>111</v>
      </c>
      <c r="D11882" s="283">
        <v>44.53</v>
      </c>
    </row>
    <row r="11883" spans="1:4">
      <c r="A11883" s="268">
        <v>104086</v>
      </c>
      <c r="B11883" s="261" t="s">
        <v>12184</v>
      </c>
      <c r="C11883" s="268" t="s">
        <v>111</v>
      </c>
      <c r="D11883" s="283">
        <v>79.64</v>
      </c>
    </row>
    <row r="11884" spans="1:4">
      <c r="A11884" s="268">
        <v>104073</v>
      </c>
      <c r="B11884" s="261" t="s">
        <v>12185</v>
      </c>
      <c r="C11884" s="268" t="s">
        <v>347</v>
      </c>
      <c r="D11884" s="283">
        <v>0</v>
      </c>
    </row>
    <row r="11885" spans="1:4">
      <c r="A11885" s="268">
        <v>104074</v>
      </c>
      <c r="B11885" s="261" t="s">
        <v>12186</v>
      </c>
      <c r="C11885" s="268" t="s">
        <v>347</v>
      </c>
      <c r="D11885" s="283">
        <v>0</v>
      </c>
    </row>
    <row r="11886" spans="1:4">
      <c r="A11886" s="268">
        <v>104075</v>
      </c>
      <c r="B11886" s="261" t="s">
        <v>12187</v>
      </c>
      <c r="C11886" s="268" t="s">
        <v>347</v>
      </c>
      <c r="D11886" s="283">
        <v>0</v>
      </c>
    </row>
    <row r="11887" spans="1:4">
      <c r="A11887" s="268">
        <v>104039</v>
      </c>
      <c r="B11887" s="261" t="s">
        <v>12188</v>
      </c>
      <c r="C11887" s="268" t="s">
        <v>347</v>
      </c>
      <c r="D11887" s="283">
        <v>75.33</v>
      </c>
    </row>
    <row r="11888" spans="1:4">
      <c r="A11888" s="268">
        <v>104040</v>
      </c>
      <c r="B11888" s="261" t="s">
        <v>12189</v>
      </c>
      <c r="C11888" s="268" t="s">
        <v>347</v>
      </c>
      <c r="D11888" s="283">
        <v>0</v>
      </c>
    </row>
    <row r="11889" spans="1:4">
      <c r="A11889" s="268">
        <v>104041</v>
      </c>
      <c r="B11889" s="261" t="s">
        <v>12190</v>
      </c>
      <c r="C11889" s="268" t="s">
        <v>347</v>
      </c>
      <c r="D11889" s="283">
        <v>0</v>
      </c>
    </row>
    <row r="11890" spans="1:4">
      <c r="A11890" s="268">
        <v>104042</v>
      </c>
      <c r="B11890" s="261" t="s">
        <v>12191</v>
      </c>
      <c r="C11890" s="268" t="s">
        <v>347</v>
      </c>
      <c r="D11890" s="283">
        <v>0</v>
      </c>
    </row>
    <row r="11891" spans="1:4">
      <c r="A11891" s="268">
        <v>104072</v>
      </c>
      <c r="B11891" s="261" t="s">
        <v>12192</v>
      </c>
      <c r="C11891" s="268" t="s">
        <v>347</v>
      </c>
      <c r="D11891" s="283">
        <v>245.28</v>
      </c>
    </row>
    <row r="11892" spans="1:4">
      <c r="A11892" s="268">
        <v>104053</v>
      </c>
      <c r="B11892" s="261" t="s">
        <v>12193</v>
      </c>
      <c r="C11892" s="268" t="s">
        <v>347</v>
      </c>
      <c r="D11892" s="283">
        <v>8.58</v>
      </c>
    </row>
    <row r="11893" spans="1:4">
      <c r="A11893" s="268">
        <v>104054</v>
      </c>
      <c r="B11893" s="261" t="s">
        <v>12194</v>
      </c>
      <c r="C11893" s="268" t="s">
        <v>347</v>
      </c>
      <c r="D11893" s="283">
        <v>17.73</v>
      </c>
    </row>
    <row r="11894" spans="1:4">
      <c r="A11894" s="268">
        <v>99818</v>
      </c>
      <c r="B11894" s="261" t="s">
        <v>12195</v>
      </c>
      <c r="C11894" s="268" t="s">
        <v>347</v>
      </c>
      <c r="D11894" s="283">
        <v>6.46</v>
      </c>
    </row>
    <row r="11895" spans="1:4">
      <c r="A11895" s="268">
        <v>99819</v>
      </c>
      <c r="B11895" s="261" t="s">
        <v>12196</v>
      </c>
      <c r="C11895" s="268" t="s">
        <v>147</v>
      </c>
      <c r="D11895" s="283">
        <v>17.670000000000002</v>
      </c>
    </row>
    <row r="11896" spans="1:4">
      <c r="A11896" s="268">
        <v>99817</v>
      </c>
      <c r="B11896" s="261" t="s">
        <v>12197</v>
      </c>
      <c r="C11896" s="268" t="s">
        <v>347</v>
      </c>
      <c r="D11896" s="283">
        <v>7.26</v>
      </c>
    </row>
    <row r="11897" spans="1:4">
      <c r="A11897" s="268">
        <v>99815</v>
      </c>
      <c r="B11897" s="261" t="s">
        <v>12198</v>
      </c>
      <c r="C11897" s="268" t="s">
        <v>347</v>
      </c>
      <c r="D11897" s="283">
        <v>9.86</v>
      </c>
    </row>
    <row r="11898" spans="1:4">
      <c r="A11898" s="268">
        <v>99811</v>
      </c>
      <c r="B11898" s="261" t="s">
        <v>12199</v>
      </c>
      <c r="C11898" s="268" t="s">
        <v>147</v>
      </c>
      <c r="D11898" s="283">
        <v>0.65</v>
      </c>
    </row>
    <row r="11899" spans="1:4">
      <c r="A11899" s="268">
        <v>99826</v>
      </c>
      <c r="B11899" s="261" t="s">
        <v>12200</v>
      </c>
      <c r="C11899" s="268" t="s">
        <v>147</v>
      </c>
      <c r="D11899" s="283">
        <v>1.62</v>
      </c>
    </row>
    <row r="11900" spans="1:4">
      <c r="A11900" s="268">
        <v>106170</v>
      </c>
      <c r="B11900" s="261" t="s">
        <v>12201</v>
      </c>
      <c r="C11900" s="268" t="s">
        <v>147</v>
      </c>
      <c r="D11900" s="283">
        <v>6.64</v>
      </c>
    </row>
    <row r="11901" spans="1:4">
      <c r="A11901" s="268">
        <v>99821</v>
      </c>
      <c r="B11901" s="261" t="s">
        <v>12202</v>
      </c>
      <c r="C11901" s="268" t="s">
        <v>147</v>
      </c>
      <c r="D11901" s="283">
        <v>5.08</v>
      </c>
    </row>
    <row r="11902" spans="1:4">
      <c r="A11902" s="268">
        <v>99820</v>
      </c>
      <c r="B11902" s="261" t="s">
        <v>12203</v>
      </c>
      <c r="C11902" s="268" t="s">
        <v>147</v>
      </c>
      <c r="D11902" s="283">
        <v>2.91</v>
      </c>
    </row>
    <row r="11903" spans="1:4">
      <c r="A11903" s="268">
        <v>99805</v>
      </c>
      <c r="B11903" s="261" t="s">
        <v>12204</v>
      </c>
      <c r="C11903" s="268" t="s">
        <v>147</v>
      </c>
      <c r="D11903" s="283">
        <v>11.57</v>
      </c>
    </row>
    <row r="11904" spans="1:4">
      <c r="A11904" s="268">
        <v>99803</v>
      </c>
      <c r="B11904" s="261" t="s">
        <v>12205</v>
      </c>
      <c r="C11904" s="268" t="s">
        <v>147</v>
      </c>
      <c r="D11904" s="283">
        <v>4.24</v>
      </c>
    </row>
    <row r="11905" spans="1:4">
      <c r="A11905" s="268">
        <v>99802</v>
      </c>
      <c r="B11905" s="261" t="s">
        <v>12206</v>
      </c>
      <c r="C11905" s="268" t="s">
        <v>147</v>
      </c>
      <c r="D11905" s="283">
        <v>0.53</v>
      </c>
    </row>
    <row r="11906" spans="1:4">
      <c r="A11906" s="268">
        <v>99810</v>
      </c>
      <c r="B11906" s="261" t="s">
        <v>12207</v>
      </c>
      <c r="C11906" s="268" t="s">
        <v>147</v>
      </c>
      <c r="D11906" s="283">
        <v>6.8</v>
      </c>
    </row>
    <row r="11907" spans="1:4">
      <c r="A11907" s="268">
        <v>99809</v>
      </c>
      <c r="B11907" s="261" t="s">
        <v>12208</v>
      </c>
      <c r="C11907" s="268" t="s">
        <v>147</v>
      </c>
      <c r="D11907" s="283">
        <v>7.1</v>
      </c>
    </row>
    <row r="11908" spans="1:4">
      <c r="A11908" s="268">
        <v>99801</v>
      </c>
      <c r="B11908" s="261" t="s">
        <v>12209</v>
      </c>
      <c r="C11908" s="268" t="s">
        <v>147</v>
      </c>
      <c r="D11908" s="283">
        <v>0</v>
      </c>
    </row>
    <row r="11909" spans="1:4">
      <c r="A11909" s="268">
        <v>106166</v>
      </c>
      <c r="B11909" s="261" t="s">
        <v>12210</v>
      </c>
      <c r="C11909" s="268" t="s">
        <v>147</v>
      </c>
      <c r="D11909" s="283">
        <v>1.34</v>
      </c>
    </row>
    <row r="11910" spans="1:4">
      <c r="A11910" s="268">
        <v>99822</v>
      </c>
      <c r="B11910" s="261" t="s">
        <v>12211</v>
      </c>
      <c r="C11910" s="268" t="s">
        <v>147</v>
      </c>
      <c r="D11910" s="283">
        <v>1.05</v>
      </c>
    </row>
    <row r="11911" spans="1:4">
      <c r="A11911" s="268">
        <v>99825</v>
      </c>
      <c r="B11911" s="261" t="s">
        <v>12212</v>
      </c>
      <c r="C11911" s="268" t="s">
        <v>147</v>
      </c>
      <c r="D11911" s="283">
        <v>4.8899999999999997</v>
      </c>
    </row>
    <row r="11912" spans="1:4">
      <c r="A11912" s="268">
        <v>99824</v>
      </c>
      <c r="B11912" s="261" t="s">
        <v>12213</v>
      </c>
      <c r="C11912" s="268" t="s">
        <v>147</v>
      </c>
      <c r="D11912" s="283">
        <v>3.03</v>
      </c>
    </row>
    <row r="11913" spans="1:4">
      <c r="A11913" s="268">
        <v>99823</v>
      </c>
      <c r="B11913" s="261" t="s">
        <v>12214</v>
      </c>
      <c r="C11913" s="268" t="s">
        <v>147</v>
      </c>
      <c r="D11913" s="283">
        <v>2.71</v>
      </c>
    </row>
    <row r="11914" spans="1:4">
      <c r="A11914" s="268">
        <v>99806</v>
      </c>
      <c r="B11914" s="261" t="s">
        <v>12215</v>
      </c>
      <c r="C11914" s="268" t="s">
        <v>147</v>
      </c>
      <c r="D11914" s="283">
        <v>3.13</v>
      </c>
    </row>
    <row r="11915" spans="1:4">
      <c r="A11915" s="268">
        <v>99813</v>
      </c>
      <c r="B11915" s="261" t="s">
        <v>12216</v>
      </c>
      <c r="C11915" s="268" t="s">
        <v>147</v>
      </c>
      <c r="D11915" s="283">
        <v>3.34</v>
      </c>
    </row>
    <row r="11916" spans="1:4">
      <c r="A11916" s="268">
        <v>106169</v>
      </c>
      <c r="B11916" s="261" t="s">
        <v>12217</v>
      </c>
      <c r="C11916" s="268" t="s">
        <v>347</v>
      </c>
      <c r="D11916" s="283">
        <v>3.55</v>
      </c>
    </row>
    <row r="11917" spans="1:4">
      <c r="A11917" s="268">
        <v>106167</v>
      </c>
      <c r="B11917" s="261" t="s">
        <v>12218</v>
      </c>
      <c r="C11917" s="268" t="s">
        <v>147</v>
      </c>
      <c r="D11917" s="283">
        <v>0.06</v>
      </c>
    </row>
    <row r="11918" spans="1:4">
      <c r="A11918" s="268">
        <v>106168</v>
      </c>
      <c r="B11918" s="261" t="s">
        <v>12219</v>
      </c>
      <c r="C11918" s="268" t="s">
        <v>147</v>
      </c>
      <c r="D11918" s="283">
        <v>0.62</v>
      </c>
    </row>
    <row r="11919" spans="1:4">
      <c r="A11919" s="268">
        <v>99814</v>
      </c>
      <c r="B11919" s="261" t="s">
        <v>12220</v>
      </c>
      <c r="C11919" s="268" t="s">
        <v>147</v>
      </c>
      <c r="D11919" s="283">
        <v>1.62</v>
      </c>
    </row>
    <row r="11920" spans="1:4">
      <c r="A11920" s="268">
        <v>99816</v>
      </c>
      <c r="B11920" s="261" t="s">
        <v>12221</v>
      </c>
      <c r="C11920" s="268" t="s">
        <v>347</v>
      </c>
      <c r="D11920" s="283">
        <v>9.5299999999999994</v>
      </c>
    </row>
    <row r="11921" spans="1:4">
      <c r="A11921" s="268">
        <v>106171</v>
      </c>
      <c r="B11921" s="261" t="s">
        <v>12222</v>
      </c>
      <c r="C11921" s="268" t="s">
        <v>147</v>
      </c>
      <c r="D11921" s="283">
        <v>1.63</v>
      </c>
    </row>
    <row r="11922" spans="1:4">
      <c r="A11922" s="268">
        <v>88238</v>
      </c>
      <c r="B11922" s="261" t="s">
        <v>12223</v>
      </c>
      <c r="C11922" s="268" t="s">
        <v>101</v>
      </c>
      <c r="D11922" s="283">
        <v>23.83</v>
      </c>
    </row>
    <row r="11923" spans="1:4">
      <c r="A11923" s="268">
        <v>101374</v>
      </c>
      <c r="B11923" s="261" t="s">
        <v>12223</v>
      </c>
      <c r="C11923" s="268" t="s">
        <v>493</v>
      </c>
      <c r="D11923" s="283">
        <v>4080.21</v>
      </c>
    </row>
    <row r="11924" spans="1:4">
      <c r="A11924" s="268">
        <v>88239</v>
      </c>
      <c r="B11924" s="261" t="s">
        <v>12224</v>
      </c>
      <c r="C11924" s="268" t="s">
        <v>101</v>
      </c>
      <c r="D11924" s="283">
        <v>23.5</v>
      </c>
    </row>
    <row r="11925" spans="1:4">
      <c r="A11925" s="268">
        <v>101375</v>
      </c>
      <c r="B11925" s="261" t="s">
        <v>12225</v>
      </c>
      <c r="C11925" s="268" t="s">
        <v>493</v>
      </c>
      <c r="D11925" s="283">
        <v>4093.11</v>
      </c>
    </row>
    <row r="11926" spans="1:4">
      <c r="A11926" s="268">
        <v>88240</v>
      </c>
      <c r="B11926" s="261" t="s">
        <v>12226</v>
      </c>
      <c r="C11926" s="268" t="s">
        <v>101</v>
      </c>
      <c r="D11926" s="283">
        <v>22.7</v>
      </c>
    </row>
    <row r="11927" spans="1:4">
      <c r="A11927" s="268">
        <v>101376</v>
      </c>
      <c r="B11927" s="261" t="s">
        <v>12227</v>
      </c>
      <c r="C11927" s="268" t="s">
        <v>493</v>
      </c>
      <c r="D11927" s="283">
        <v>3892.81</v>
      </c>
    </row>
    <row r="11928" spans="1:4">
      <c r="A11928" s="268">
        <v>88241</v>
      </c>
      <c r="B11928" s="261" t="s">
        <v>12228</v>
      </c>
      <c r="C11928" s="268" t="s">
        <v>101</v>
      </c>
      <c r="D11928" s="283">
        <v>23.97</v>
      </c>
    </row>
    <row r="11929" spans="1:4">
      <c r="A11929" s="268">
        <v>101377</v>
      </c>
      <c r="B11929" s="261" t="s">
        <v>12228</v>
      </c>
      <c r="C11929" s="268" t="s">
        <v>493</v>
      </c>
      <c r="D11929" s="283">
        <v>4106.04</v>
      </c>
    </row>
    <row r="11930" spans="1:4">
      <c r="A11930" s="268">
        <v>88242</v>
      </c>
      <c r="B11930" s="261" t="s">
        <v>12229</v>
      </c>
      <c r="C11930" s="268" t="s">
        <v>101</v>
      </c>
      <c r="D11930" s="283">
        <v>23.88</v>
      </c>
    </row>
    <row r="11931" spans="1:4">
      <c r="A11931" s="268">
        <v>100301</v>
      </c>
      <c r="B11931" s="261" t="s">
        <v>12230</v>
      </c>
      <c r="C11931" s="268" t="s">
        <v>101</v>
      </c>
      <c r="D11931" s="283">
        <v>25.54</v>
      </c>
    </row>
    <row r="11932" spans="1:4">
      <c r="A11932" s="268">
        <v>101378</v>
      </c>
      <c r="B11932" s="261" t="s">
        <v>12230</v>
      </c>
      <c r="C11932" s="268" t="s">
        <v>493</v>
      </c>
      <c r="D11932" s="283">
        <v>4357.2299999999996</v>
      </c>
    </row>
    <row r="11933" spans="1:4">
      <c r="A11933" s="268">
        <v>101379</v>
      </c>
      <c r="B11933" s="261" t="s">
        <v>12231</v>
      </c>
      <c r="C11933" s="268" t="s">
        <v>493</v>
      </c>
      <c r="D11933" s="283">
        <v>4080.21</v>
      </c>
    </row>
    <row r="11934" spans="1:4">
      <c r="A11934" s="268">
        <v>88243</v>
      </c>
      <c r="B11934" s="261" t="s">
        <v>12232</v>
      </c>
      <c r="C11934" s="268" t="s">
        <v>101</v>
      </c>
      <c r="D11934" s="283">
        <v>23.94</v>
      </c>
    </row>
    <row r="11935" spans="1:4">
      <c r="A11935" s="268">
        <v>101380</v>
      </c>
      <c r="B11935" s="261" t="s">
        <v>12232</v>
      </c>
      <c r="C11935" s="268" t="s">
        <v>493</v>
      </c>
      <c r="D11935" s="283">
        <v>4100.96</v>
      </c>
    </row>
    <row r="11936" spans="1:4">
      <c r="A11936" s="268">
        <v>90766</v>
      </c>
      <c r="B11936" s="261" t="s">
        <v>12233</v>
      </c>
      <c r="C11936" s="268" t="s">
        <v>101</v>
      </c>
      <c r="D11936" s="283">
        <v>26.67</v>
      </c>
    </row>
    <row r="11937" spans="1:4">
      <c r="A11937" s="268">
        <v>93563</v>
      </c>
      <c r="B11937" s="261" t="s">
        <v>12233</v>
      </c>
      <c r="C11937" s="268" t="s">
        <v>493</v>
      </c>
      <c r="D11937" s="283">
        <v>4603.3100000000004</v>
      </c>
    </row>
    <row r="11938" spans="1:4">
      <c r="A11938" s="268">
        <v>90767</v>
      </c>
      <c r="B11938" s="261" t="s">
        <v>12234</v>
      </c>
      <c r="C11938" s="268" t="s">
        <v>101</v>
      </c>
      <c r="D11938" s="283">
        <v>27.01</v>
      </c>
    </row>
    <row r="11939" spans="1:4">
      <c r="A11939" s="268">
        <v>93564</v>
      </c>
      <c r="B11939" s="261" t="s">
        <v>12234</v>
      </c>
      <c r="C11939" s="268" t="s">
        <v>493</v>
      </c>
      <c r="D11939" s="283">
        <v>4603.3100000000004</v>
      </c>
    </row>
    <row r="11940" spans="1:4">
      <c r="A11940" s="268">
        <v>88245</v>
      </c>
      <c r="B11940" s="261" t="s">
        <v>12235</v>
      </c>
      <c r="C11940" s="268" t="s">
        <v>101</v>
      </c>
      <c r="D11940" s="283">
        <v>28.09</v>
      </c>
    </row>
    <row r="11941" spans="1:4">
      <c r="A11941" s="268">
        <v>101381</v>
      </c>
      <c r="B11941" s="261" t="s">
        <v>12235</v>
      </c>
      <c r="C11941" s="268" t="s">
        <v>493</v>
      </c>
      <c r="D11941" s="283">
        <v>4816.12</v>
      </c>
    </row>
    <row r="11942" spans="1:4">
      <c r="A11942" s="268">
        <v>90768</v>
      </c>
      <c r="B11942" s="261" t="s">
        <v>12236</v>
      </c>
      <c r="C11942" s="268" t="s">
        <v>101</v>
      </c>
      <c r="D11942" s="283">
        <v>128.57</v>
      </c>
    </row>
    <row r="11943" spans="1:4">
      <c r="A11943" s="268">
        <v>90769</v>
      </c>
      <c r="B11943" s="261" t="s">
        <v>12237</v>
      </c>
      <c r="C11943" s="268" t="s">
        <v>101</v>
      </c>
      <c r="D11943" s="283">
        <v>135.88</v>
      </c>
    </row>
    <row r="11944" spans="1:4">
      <c r="A11944" s="268">
        <v>90770</v>
      </c>
      <c r="B11944" s="261" t="s">
        <v>12238</v>
      </c>
      <c r="C11944" s="268" t="s">
        <v>101</v>
      </c>
      <c r="D11944" s="283">
        <v>142.16</v>
      </c>
    </row>
    <row r="11945" spans="1:4">
      <c r="A11945" s="268">
        <v>93569</v>
      </c>
      <c r="B11945" s="261" t="s">
        <v>12239</v>
      </c>
      <c r="C11945" s="268" t="s">
        <v>493</v>
      </c>
      <c r="D11945" s="283">
        <v>22273.61</v>
      </c>
    </row>
    <row r="11946" spans="1:4">
      <c r="A11946" s="268">
        <v>93570</v>
      </c>
      <c r="B11946" s="261" t="s">
        <v>12240</v>
      </c>
      <c r="C11946" s="268" t="s">
        <v>493</v>
      </c>
      <c r="D11946" s="283">
        <v>23543.74</v>
      </c>
    </row>
    <row r="11947" spans="1:4">
      <c r="A11947" s="268">
        <v>93571</v>
      </c>
      <c r="B11947" s="261" t="s">
        <v>12241</v>
      </c>
      <c r="C11947" s="268" t="s">
        <v>493</v>
      </c>
      <c r="D11947" s="283">
        <v>24631.75</v>
      </c>
    </row>
    <row r="11948" spans="1:4">
      <c r="A11948" s="268">
        <v>101382</v>
      </c>
      <c r="B11948" s="261" t="s">
        <v>12242</v>
      </c>
      <c r="C11948" s="268" t="s">
        <v>493</v>
      </c>
      <c r="D11948" s="283">
        <v>3061.64</v>
      </c>
    </row>
    <row r="11949" spans="1:4">
      <c r="A11949" s="268">
        <v>88246</v>
      </c>
      <c r="B11949" s="261" t="s">
        <v>12243</v>
      </c>
      <c r="C11949" s="268" t="s">
        <v>101</v>
      </c>
      <c r="D11949" s="283">
        <v>17.920000000000002</v>
      </c>
    </row>
    <row r="11950" spans="1:4">
      <c r="A11950" s="268">
        <v>100303</v>
      </c>
      <c r="B11950" s="261" t="s">
        <v>12244</v>
      </c>
      <c r="C11950" s="268" t="s">
        <v>101</v>
      </c>
      <c r="D11950" s="283">
        <v>22.89</v>
      </c>
    </row>
    <row r="11951" spans="1:4">
      <c r="A11951" s="268">
        <v>101383</v>
      </c>
      <c r="B11951" s="261" t="s">
        <v>12244</v>
      </c>
      <c r="C11951" s="268" t="s">
        <v>493</v>
      </c>
      <c r="D11951" s="283">
        <v>3909.47</v>
      </c>
    </row>
    <row r="11952" spans="1:4">
      <c r="A11952" s="268">
        <v>88247</v>
      </c>
      <c r="B11952" s="261" t="s">
        <v>12245</v>
      </c>
      <c r="C11952" s="268" t="s">
        <v>101</v>
      </c>
      <c r="D11952" s="283">
        <v>24.33</v>
      </c>
    </row>
    <row r="11953" spans="1:4">
      <c r="A11953" s="268">
        <v>88248</v>
      </c>
      <c r="B11953" s="261" t="s">
        <v>12246</v>
      </c>
      <c r="C11953" s="268" t="s">
        <v>101</v>
      </c>
      <c r="D11953" s="283">
        <v>23.48</v>
      </c>
    </row>
    <row r="11954" spans="1:4">
      <c r="A11954" s="268">
        <v>101384</v>
      </c>
      <c r="B11954" s="261" t="s">
        <v>12246</v>
      </c>
      <c r="C11954" s="268" t="s">
        <v>493</v>
      </c>
      <c r="D11954" s="283">
        <v>4006.61</v>
      </c>
    </row>
    <row r="11955" spans="1:4">
      <c r="A11955" s="268">
        <v>90772</v>
      </c>
      <c r="B11955" s="261" t="s">
        <v>12247</v>
      </c>
      <c r="C11955" s="268" t="s">
        <v>101</v>
      </c>
      <c r="D11955" s="283">
        <v>22.38</v>
      </c>
    </row>
    <row r="11956" spans="1:4">
      <c r="A11956" s="268">
        <v>93566</v>
      </c>
      <c r="B11956" s="261" t="s">
        <v>12247</v>
      </c>
      <c r="C11956" s="268" t="s">
        <v>493</v>
      </c>
      <c r="D11956" s="283">
        <v>3856.39</v>
      </c>
    </row>
    <row r="11957" spans="1:4">
      <c r="A11957" s="268">
        <v>101385</v>
      </c>
      <c r="B11957" s="261" t="s">
        <v>12248</v>
      </c>
      <c r="C11957" s="268" t="s">
        <v>493</v>
      </c>
      <c r="D11957" s="283">
        <v>4248.01</v>
      </c>
    </row>
    <row r="11958" spans="1:4">
      <c r="A11958" s="268">
        <v>88249</v>
      </c>
      <c r="B11958" s="261" t="s">
        <v>12249</v>
      </c>
      <c r="C11958" s="268" t="s">
        <v>101</v>
      </c>
      <c r="D11958" s="283">
        <v>24.67</v>
      </c>
    </row>
    <row r="11959" spans="1:4">
      <c r="A11959" s="268">
        <v>88250</v>
      </c>
      <c r="B11959" s="261" t="s">
        <v>12250</v>
      </c>
      <c r="C11959" s="268" t="s">
        <v>101</v>
      </c>
      <c r="D11959" s="283">
        <v>22.7</v>
      </c>
    </row>
    <row r="11960" spans="1:4">
      <c r="A11960" s="268">
        <v>101386</v>
      </c>
      <c r="B11960" s="261" t="s">
        <v>12250</v>
      </c>
      <c r="C11960" s="268" t="s">
        <v>493</v>
      </c>
      <c r="D11960" s="283">
        <v>3892.81</v>
      </c>
    </row>
    <row r="11961" spans="1:4">
      <c r="A11961" s="268">
        <v>101387</v>
      </c>
      <c r="B11961" s="261" t="s">
        <v>12251</v>
      </c>
      <c r="C11961" s="268" t="s">
        <v>493</v>
      </c>
      <c r="D11961" s="283">
        <v>4080.21</v>
      </c>
    </row>
    <row r="11962" spans="1:4">
      <c r="A11962" s="268">
        <v>88251</v>
      </c>
      <c r="B11962" s="261" t="s">
        <v>12252</v>
      </c>
      <c r="C11962" s="268" t="s">
        <v>101</v>
      </c>
      <c r="D11962" s="283">
        <v>23.83</v>
      </c>
    </row>
    <row r="11963" spans="1:4">
      <c r="A11963" s="268">
        <v>88252</v>
      </c>
      <c r="B11963" s="261" t="s">
        <v>12253</v>
      </c>
      <c r="C11963" s="268" t="s">
        <v>101</v>
      </c>
      <c r="D11963" s="283">
        <v>22.83</v>
      </c>
    </row>
    <row r="11964" spans="1:4">
      <c r="A11964" s="268">
        <v>101388</v>
      </c>
      <c r="B11964" s="261" t="s">
        <v>12253</v>
      </c>
      <c r="C11964" s="268" t="s">
        <v>493</v>
      </c>
      <c r="D11964" s="283">
        <v>3906.7</v>
      </c>
    </row>
    <row r="11965" spans="1:4">
      <c r="A11965" s="268">
        <v>88253</v>
      </c>
      <c r="B11965" s="261" t="s">
        <v>12254</v>
      </c>
      <c r="C11965" s="268" t="s">
        <v>101</v>
      </c>
      <c r="D11965" s="283">
        <v>18.87</v>
      </c>
    </row>
    <row r="11966" spans="1:4">
      <c r="A11966" s="268">
        <v>101389</v>
      </c>
      <c r="B11966" s="261" t="s">
        <v>12254</v>
      </c>
      <c r="C11966" s="268" t="s">
        <v>493</v>
      </c>
      <c r="D11966" s="283">
        <v>3242.74</v>
      </c>
    </row>
    <row r="11967" spans="1:4">
      <c r="A11967" s="268">
        <v>101390</v>
      </c>
      <c r="B11967" s="261" t="s">
        <v>12255</v>
      </c>
      <c r="C11967" s="268" t="s">
        <v>493</v>
      </c>
      <c r="D11967" s="283">
        <v>5989.86</v>
      </c>
    </row>
    <row r="11968" spans="1:4">
      <c r="A11968" s="268">
        <v>88255</v>
      </c>
      <c r="B11968" s="261" t="s">
        <v>12256</v>
      </c>
      <c r="C11968" s="268" t="s">
        <v>101</v>
      </c>
      <c r="D11968" s="283">
        <v>34.72</v>
      </c>
    </row>
    <row r="11969" spans="1:4">
      <c r="A11969" s="268">
        <v>88256</v>
      </c>
      <c r="B11969" s="261" t="s">
        <v>12257</v>
      </c>
      <c r="C11969" s="268" t="s">
        <v>101</v>
      </c>
      <c r="D11969" s="283">
        <v>28.15</v>
      </c>
    </row>
    <row r="11970" spans="1:4">
      <c r="A11970" s="268">
        <v>101391</v>
      </c>
      <c r="B11970" s="261" t="s">
        <v>12257</v>
      </c>
      <c r="C11970" s="268" t="s">
        <v>493</v>
      </c>
      <c r="D11970" s="283">
        <v>4816.12</v>
      </c>
    </row>
    <row r="11971" spans="1:4">
      <c r="A11971" s="268">
        <v>88257</v>
      </c>
      <c r="B11971" s="261" t="s">
        <v>12258</v>
      </c>
      <c r="C11971" s="268" t="s">
        <v>101</v>
      </c>
      <c r="D11971" s="283">
        <v>22.09</v>
      </c>
    </row>
    <row r="11972" spans="1:4">
      <c r="A11972" s="268">
        <v>101392</v>
      </c>
      <c r="B11972" s="261" t="s">
        <v>12259</v>
      </c>
      <c r="C11972" s="268" t="s">
        <v>493</v>
      </c>
      <c r="D11972" s="283">
        <v>3772.15</v>
      </c>
    </row>
    <row r="11973" spans="1:4">
      <c r="A11973" s="268">
        <v>88260</v>
      </c>
      <c r="B11973" s="261" t="s">
        <v>12260</v>
      </c>
      <c r="C11973" s="268" t="s">
        <v>101</v>
      </c>
      <c r="D11973" s="283">
        <v>28.09</v>
      </c>
    </row>
    <row r="11974" spans="1:4">
      <c r="A11974" s="268">
        <v>101394</v>
      </c>
      <c r="B11974" s="261" t="s">
        <v>12260</v>
      </c>
      <c r="C11974" s="268" t="s">
        <v>493</v>
      </c>
      <c r="D11974" s="283">
        <v>4818.49</v>
      </c>
    </row>
    <row r="11975" spans="1:4">
      <c r="A11975" s="268">
        <v>101395</v>
      </c>
      <c r="B11975" s="261" t="s">
        <v>12261</v>
      </c>
      <c r="C11975" s="268" t="s">
        <v>493</v>
      </c>
      <c r="D11975" s="283">
        <v>4018.76</v>
      </c>
    </row>
    <row r="11976" spans="1:4">
      <c r="A11976" s="268">
        <v>88261</v>
      </c>
      <c r="B11976" s="261" t="s">
        <v>12262</v>
      </c>
      <c r="C11976" s="268" t="s">
        <v>101</v>
      </c>
      <c r="D11976" s="283">
        <v>26.77</v>
      </c>
    </row>
    <row r="11977" spans="1:4">
      <c r="A11977" s="268">
        <v>101396</v>
      </c>
      <c r="B11977" s="261" t="s">
        <v>12262</v>
      </c>
      <c r="C11977" s="268" t="s">
        <v>493</v>
      </c>
      <c r="D11977" s="283">
        <v>4582.07</v>
      </c>
    </row>
    <row r="11978" spans="1:4">
      <c r="A11978" s="268">
        <v>88262</v>
      </c>
      <c r="B11978" s="261" t="s">
        <v>200</v>
      </c>
      <c r="C11978" s="268" t="s">
        <v>101</v>
      </c>
      <c r="D11978" s="283">
        <v>27.71</v>
      </c>
    </row>
    <row r="11979" spans="1:4">
      <c r="A11979" s="268">
        <v>101397</v>
      </c>
      <c r="B11979" s="261" t="s">
        <v>200</v>
      </c>
      <c r="C11979" s="268" t="s">
        <v>493</v>
      </c>
      <c r="D11979" s="283">
        <v>4754.67</v>
      </c>
    </row>
    <row r="11980" spans="1:4">
      <c r="A11980" s="268">
        <v>101398</v>
      </c>
      <c r="B11980" s="261" t="s">
        <v>12263</v>
      </c>
      <c r="C11980" s="268" t="s">
        <v>493</v>
      </c>
      <c r="D11980" s="283">
        <v>4017.31</v>
      </c>
    </row>
    <row r="11981" spans="1:4">
      <c r="A11981" s="268">
        <v>88263</v>
      </c>
      <c r="B11981" s="261" t="s">
        <v>12264</v>
      </c>
      <c r="C11981" s="268" t="s">
        <v>101</v>
      </c>
      <c r="D11981" s="283">
        <v>23.42</v>
      </c>
    </row>
    <row r="11982" spans="1:4">
      <c r="A11982" s="268">
        <v>95308</v>
      </c>
      <c r="B11982" s="261" t="s">
        <v>12265</v>
      </c>
      <c r="C11982" s="268" t="s">
        <v>101</v>
      </c>
      <c r="D11982" s="283">
        <v>0.19</v>
      </c>
    </row>
    <row r="11983" spans="1:4">
      <c r="A11983" s="268">
        <v>101286</v>
      </c>
      <c r="B11983" s="261" t="s">
        <v>12266</v>
      </c>
      <c r="C11983" s="268" t="s">
        <v>493</v>
      </c>
      <c r="D11983" s="283">
        <v>25.34</v>
      </c>
    </row>
    <row r="11984" spans="1:4">
      <c r="A11984" s="268">
        <v>95309</v>
      </c>
      <c r="B11984" s="261" t="s">
        <v>12267</v>
      </c>
      <c r="C11984" s="268" t="s">
        <v>101</v>
      </c>
      <c r="D11984" s="283">
        <v>0.24</v>
      </c>
    </row>
    <row r="11985" spans="1:4">
      <c r="A11985" s="268">
        <v>101287</v>
      </c>
      <c r="B11985" s="261" t="s">
        <v>12268</v>
      </c>
      <c r="C11985" s="268" t="s">
        <v>493</v>
      </c>
      <c r="D11985" s="283">
        <v>81.97</v>
      </c>
    </row>
    <row r="11986" spans="1:4">
      <c r="A11986" s="268">
        <v>95310</v>
      </c>
      <c r="B11986" s="261" t="s">
        <v>12269</v>
      </c>
      <c r="C11986" s="268" t="s">
        <v>101</v>
      </c>
      <c r="D11986" s="283">
        <v>0.19</v>
      </c>
    </row>
    <row r="11987" spans="1:4">
      <c r="A11987" s="268">
        <v>101288</v>
      </c>
      <c r="B11987" s="261" t="s">
        <v>12270</v>
      </c>
      <c r="C11987" s="268" t="s">
        <v>493</v>
      </c>
      <c r="D11987" s="283">
        <v>25.34</v>
      </c>
    </row>
    <row r="11988" spans="1:4">
      <c r="A11988" s="268">
        <v>95311</v>
      </c>
      <c r="B11988" s="261" t="s">
        <v>12271</v>
      </c>
      <c r="C11988" s="268" t="s">
        <v>101</v>
      </c>
      <c r="D11988" s="283">
        <v>0.19</v>
      </c>
    </row>
    <row r="11989" spans="1:4">
      <c r="A11989" s="268">
        <v>101289</v>
      </c>
      <c r="B11989" s="261" t="s">
        <v>12272</v>
      </c>
      <c r="C11989" s="268" t="s">
        <v>493</v>
      </c>
      <c r="D11989" s="283">
        <v>25.56</v>
      </c>
    </row>
    <row r="11990" spans="1:4">
      <c r="A11990" s="268">
        <v>95312</v>
      </c>
      <c r="B11990" s="261" t="s">
        <v>12273</v>
      </c>
      <c r="C11990" s="268" t="s">
        <v>101</v>
      </c>
      <c r="D11990" s="283">
        <v>0.24</v>
      </c>
    </row>
    <row r="11991" spans="1:4">
      <c r="A11991" s="268">
        <v>100291</v>
      </c>
      <c r="B11991" s="261" t="s">
        <v>12274</v>
      </c>
      <c r="C11991" s="268" t="s">
        <v>101</v>
      </c>
      <c r="D11991" s="283">
        <v>0.24</v>
      </c>
    </row>
    <row r="11992" spans="1:4">
      <c r="A11992" s="268">
        <v>101290</v>
      </c>
      <c r="B11992" s="261" t="s">
        <v>12275</v>
      </c>
      <c r="C11992" s="268" t="s">
        <v>493</v>
      </c>
      <c r="D11992" s="283">
        <v>32.42</v>
      </c>
    </row>
    <row r="11993" spans="1:4">
      <c r="A11993" s="268">
        <v>101291</v>
      </c>
      <c r="B11993" s="261" t="s">
        <v>12276</v>
      </c>
      <c r="C11993" s="268" t="s">
        <v>493</v>
      </c>
      <c r="D11993" s="283">
        <v>25.34</v>
      </c>
    </row>
    <row r="11994" spans="1:4">
      <c r="A11994" s="268">
        <v>95313</v>
      </c>
      <c r="B11994" s="261" t="s">
        <v>12277</v>
      </c>
      <c r="C11994" s="268" t="s">
        <v>101</v>
      </c>
      <c r="D11994" s="283">
        <v>0.19</v>
      </c>
    </row>
    <row r="11995" spans="1:4">
      <c r="A11995" s="268">
        <v>101292</v>
      </c>
      <c r="B11995" s="261" t="s">
        <v>12278</v>
      </c>
      <c r="C11995" s="268" t="s">
        <v>493</v>
      </c>
      <c r="D11995" s="283">
        <v>25.56</v>
      </c>
    </row>
    <row r="11996" spans="1:4">
      <c r="A11996" s="268">
        <v>95392</v>
      </c>
      <c r="B11996" s="261" t="s">
        <v>12279</v>
      </c>
      <c r="C11996" s="268" t="s">
        <v>101</v>
      </c>
      <c r="D11996" s="283">
        <v>0.1</v>
      </c>
    </row>
    <row r="11997" spans="1:4">
      <c r="A11997" s="268">
        <v>95413</v>
      </c>
      <c r="B11997" s="261" t="s">
        <v>12280</v>
      </c>
      <c r="C11997" s="268" t="s">
        <v>493</v>
      </c>
      <c r="D11997" s="283">
        <v>13.98</v>
      </c>
    </row>
    <row r="11998" spans="1:4">
      <c r="A11998" s="268">
        <v>95393</v>
      </c>
      <c r="B11998" s="261" t="s">
        <v>12281</v>
      </c>
      <c r="C11998" s="268" t="s">
        <v>101</v>
      </c>
      <c r="D11998" s="283">
        <v>0.44</v>
      </c>
    </row>
    <row r="11999" spans="1:4">
      <c r="A11999" s="268">
        <v>95414</v>
      </c>
      <c r="B11999" s="261" t="s">
        <v>12282</v>
      </c>
      <c r="C11999" s="268" t="s">
        <v>493</v>
      </c>
      <c r="D11999" s="283">
        <v>58.32</v>
      </c>
    </row>
    <row r="12000" spans="1:4">
      <c r="A12000" s="268">
        <v>95314</v>
      </c>
      <c r="B12000" s="261" t="s">
        <v>12283</v>
      </c>
      <c r="C12000" s="268" t="s">
        <v>101</v>
      </c>
      <c r="D12000" s="283">
        <v>0.24</v>
      </c>
    </row>
    <row r="12001" spans="1:4">
      <c r="A12001" s="268">
        <v>101293</v>
      </c>
      <c r="B12001" s="261" t="s">
        <v>12284</v>
      </c>
      <c r="C12001" s="268" t="s">
        <v>493</v>
      </c>
      <c r="D12001" s="283">
        <v>31.73</v>
      </c>
    </row>
    <row r="12002" spans="1:4">
      <c r="A12002" s="268">
        <v>95394</v>
      </c>
      <c r="B12002" s="261" t="s">
        <v>12285</v>
      </c>
      <c r="C12002" s="268" t="s">
        <v>101</v>
      </c>
      <c r="D12002" s="283">
        <v>1.01</v>
      </c>
    </row>
    <row r="12003" spans="1:4">
      <c r="A12003" s="268">
        <v>95395</v>
      </c>
      <c r="B12003" s="261" t="s">
        <v>12286</v>
      </c>
      <c r="C12003" s="268" t="s">
        <v>101</v>
      </c>
      <c r="D12003" s="283">
        <v>1.07</v>
      </c>
    </row>
    <row r="12004" spans="1:4">
      <c r="A12004" s="268">
        <v>95396</v>
      </c>
      <c r="B12004" s="261" t="s">
        <v>12287</v>
      </c>
      <c r="C12004" s="268" t="s">
        <v>101</v>
      </c>
      <c r="D12004" s="283">
        <v>1.1200000000000001</v>
      </c>
    </row>
    <row r="12005" spans="1:4">
      <c r="A12005" s="268">
        <v>95419</v>
      </c>
      <c r="B12005" s="261" t="s">
        <v>12288</v>
      </c>
      <c r="C12005" s="268" t="s">
        <v>493</v>
      </c>
      <c r="D12005" s="283">
        <v>133.84</v>
      </c>
    </row>
    <row r="12006" spans="1:4">
      <c r="A12006" s="268">
        <v>95420</v>
      </c>
      <c r="B12006" s="261" t="s">
        <v>12289</v>
      </c>
      <c r="C12006" s="268" t="s">
        <v>493</v>
      </c>
      <c r="D12006" s="283">
        <v>141.79</v>
      </c>
    </row>
    <row r="12007" spans="1:4">
      <c r="A12007" s="268">
        <v>95421</v>
      </c>
      <c r="B12007" s="261" t="s">
        <v>12290</v>
      </c>
      <c r="C12007" s="268" t="s">
        <v>493</v>
      </c>
      <c r="D12007" s="283">
        <v>148.6</v>
      </c>
    </row>
    <row r="12008" spans="1:4">
      <c r="A12008" s="268">
        <v>101294</v>
      </c>
      <c r="B12008" s="261" t="s">
        <v>12291</v>
      </c>
      <c r="C12008" s="268" t="s">
        <v>493</v>
      </c>
      <c r="D12008" s="283">
        <v>23.18</v>
      </c>
    </row>
    <row r="12009" spans="1:4">
      <c r="A12009" s="268">
        <v>95315</v>
      </c>
      <c r="B12009" s="261" t="s">
        <v>12292</v>
      </c>
      <c r="C12009" s="268" t="s">
        <v>101</v>
      </c>
      <c r="D12009" s="283">
        <v>0.17</v>
      </c>
    </row>
    <row r="12010" spans="1:4">
      <c r="A12010" s="268">
        <v>100293</v>
      </c>
      <c r="B12010" s="261" t="s">
        <v>12293</v>
      </c>
      <c r="C12010" s="268" t="s">
        <v>101</v>
      </c>
      <c r="D12010" s="283">
        <v>0.23</v>
      </c>
    </row>
    <row r="12011" spans="1:4">
      <c r="A12011" s="268">
        <v>101295</v>
      </c>
      <c r="B12011" s="261" t="s">
        <v>12294</v>
      </c>
      <c r="C12011" s="268" t="s">
        <v>493</v>
      </c>
      <c r="D12011" s="283">
        <v>30.52</v>
      </c>
    </row>
    <row r="12012" spans="1:4">
      <c r="A12012" s="268">
        <v>95316</v>
      </c>
      <c r="B12012" s="261" t="s">
        <v>12295</v>
      </c>
      <c r="C12012" s="268" t="s">
        <v>101</v>
      </c>
      <c r="D12012" s="283">
        <v>0.62</v>
      </c>
    </row>
    <row r="12013" spans="1:4">
      <c r="A12013" s="268">
        <v>95317</v>
      </c>
      <c r="B12013" s="261" t="s">
        <v>12296</v>
      </c>
      <c r="C12013" s="268" t="s">
        <v>101</v>
      </c>
      <c r="D12013" s="283">
        <v>0.28999999999999998</v>
      </c>
    </row>
    <row r="12014" spans="1:4">
      <c r="A12014" s="268">
        <v>101296</v>
      </c>
      <c r="B12014" s="261" t="s">
        <v>12297</v>
      </c>
      <c r="C12014" s="268" t="s">
        <v>493</v>
      </c>
      <c r="D12014" s="283">
        <v>39.479999999999997</v>
      </c>
    </row>
    <row r="12015" spans="1:4">
      <c r="A12015" s="268">
        <v>95398</v>
      </c>
      <c r="B12015" s="261" t="s">
        <v>12298</v>
      </c>
      <c r="C12015" s="268" t="s">
        <v>101</v>
      </c>
      <c r="D12015" s="283">
        <v>0.08</v>
      </c>
    </row>
    <row r="12016" spans="1:4">
      <c r="A12016" s="268">
        <v>95416</v>
      </c>
      <c r="B12016" s="261" t="s">
        <v>12299</v>
      </c>
      <c r="C12016" s="268" t="s">
        <v>493</v>
      </c>
      <c r="D12016" s="283">
        <v>11.12</v>
      </c>
    </row>
    <row r="12017" spans="1:4">
      <c r="A12017" s="268">
        <v>101297</v>
      </c>
      <c r="B12017" s="261" t="s">
        <v>12300</v>
      </c>
      <c r="C12017" s="268" t="s">
        <v>493</v>
      </c>
      <c r="D12017" s="283">
        <v>20.63</v>
      </c>
    </row>
    <row r="12018" spans="1:4">
      <c r="A12018" s="268">
        <v>95318</v>
      </c>
      <c r="B12018" s="261" t="s">
        <v>12301</v>
      </c>
      <c r="C12018" s="268" t="s">
        <v>101</v>
      </c>
      <c r="D12018" s="283">
        <v>0.15</v>
      </c>
    </row>
    <row r="12019" spans="1:4">
      <c r="A12019" s="268">
        <v>101298</v>
      </c>
      <c r="B12019" s="261" t="s">
        <v>12302</v>
      </c>
      <c r="C12019" s="268" t="s">
        <v>493</v>
      </c>
      <c r="D12019" s="283">
        <v>25.34</v>
      </c>
    </row>
    <row r="12020" spans="1:4">
      <c r="A12020" s="268">
        <v>95319</v>
      </c>
      <c r="B12020" s="261" t="s">
        <v>12303</v>
      </c>
      <c r="C12020" s="268" t="s">
        <v>101</v>
      </c>
      <c r="D12020" s="283">
        <v>0.19</v>
      </c>
    </row>
    <row r="12021" spans="1:4">
      <c r="A12021" s="268">
        <v>101299</v>
      </c>
      <c r="B12021" s="261" t="s">
        <v>12304</v>
      </c>
      <c r="C12021" s="268" t="s">
        <v>493</v>
      </c>
      <c r="D12021" s="283">
        <v>32.42</v>
      </c>
    </row>
    <row r="12022" spans="1:4">
      <c r="A12022" s="268">
        <v>95320</v>
      </c>
      <c r="B12022" s="261" t="s">
        <v>12305</v>
      </c>
      <c r="C12022" s="268" t="s">
        <v>101</v>
      </c>
      <c r="D12022" s="283">
        <v>0.19</v>
      </c>
    </row>
    <row r="12023" spans="1:4">
      <c r="A12023" s="268">
        <v>95321</v>
      </c>
      <c r="B12023" s="261" t="s">
        <v>12306</v>
      </c>
      <c r="C12023" s="268" t="s">
        <v>101</v>
      </c>
      <c r="D12023" s="283">
        <v>0.18</v>
      </c>
    </row>
    <row r="12024" spans="1:4">
      <c r="A12024" s="268">
        <v>101300</v>
      </c>
      <c r="B12024" s="261" t="s">
        <v>12307</v>
      </c>
      <c r="C12024" s="268" t="s">
        <v>493</v>
      </c>
      <c r="D12024" s="283">
        <v>23.87</v>
      </c>
    </row>
    <row r="12025" spans="1:4">
      <c r="A12025" s="268">
        <v>95322</v>
      </c>
      <c r="B12025" s="261" t="s">
        <v>12308</v>
      </c>
      <c r="C12025" s="268" t="s">
        <v>101</v>
      </c>
      <c r="D12025" s="283">
        <v>0.1</v>
      </c>
    </row>
    <row r="12026" spans="1:4">
      <c r="A12026" s="268">
        <v>101301</v>
      </c>
      <c r="B12026" s="261" t="s">
        <v>12309</v>
      </c>
      <c r="C12026" s="268" t="s">
        <v>493</v>
      </c>
      <c r="D12026" s="283">
        <v>14.32</v>
      </c>
    </row>
    <row r="12027" spans="1:4">
      <c r="A12027" s="268">
        <v>95323</v>
      </c>
      <c r="B12027" s="261" t="s">
        <v>12310</v>
      </c>
      <c r="C12027" s="268" t="s">
        <v>101</v>
      </c>
      <c r="D12027" s="283">
        <v>0.23</v>
      </c>
    </row>
    <row r="12028" spans="1:4">
      <c r="A12028" s="268">
        <v>101302</v>
      </c>
      <c r="B12028" s="261" t="s">
        <v>12311</v>
      </c>
      <c r="C12028" s="268" t="s">
        <v>493</v>
      </c>
      <c r="D12028" s="283">
        <v>31.39</v>
      </c>
    </row>
    <row r="12029" spans="1:4">
      <c r="A12029" s="268">
        <v>95324</v>
      </c>
      <c r="B12029" s="261" t="s">
        <v>12312</v>
      </c>
      <c r="C12029" s="268" t="s">
        <v>101</v>
      </c>
      <c r="D12029" s="283">
        <v>0.3</v>
      </c>
    </row>
    <row r="12030" spans="1:4">
      <c r="A12030" s="268">
        <v>101304</v>
      </c>
      <c r="B12030" s="261" t="s">
        <v>12313</v>
      </c>
      <c r="C12030" s="268" t="s">
        <v>493</v>
      </c>
      <c r="D12030" s="283">
        <v>40.61</v>
      </c>
    </row>
    <row r="12031" spans="1:4">
      <c r="A12031" s="268">
        <v>95325</v>
      </c>
      <c r="B12031" s="261" t="s">
        <v>12314</v>
      </c>
      <c r="C12031" s="268" t="s">
        <v>101</v>
      </c>
      <c r="D12031" s="283">
        <v>0.28000000000000003</v>
      </c>
    </row>
    <row r="12032" spans="1:4">
      <c r="A12032" s="268">
        <v>101305</v>
      </c>
      <c r="B12032" s="261" t="s">
        <v>12315</v>
      </c>
      <c r="C12032" s="268" t="s">
        <v>493</v>
      </c>
      <c r="D12032" s="283">
        <v>37.85</v>
      </c>
    </row>
    <row r="12033" spans="1:4">
      <c r="A12033" s="268">
        <v>95328</v>
      </c>
      <c r="B12033" s="261" t="s">
        <v>12316</v>
      </c>
      <c r="C12033" s="268" t="s">
        <v>101</v>
      </c>
      <c r="D12033" s="283">
        <v>0.24</v>
      </c>
    </row>
    <row r="12034" spans="1:4">
      <c r="A12034" s="268">
        <v>101307</v>
      </c>
      <c r="B12034" s="261" t="s">
        <v>12317</v>
      </c>
      <c r="C12034" s="268" t="s">
        <v>493</v>
      </c>
      <c r="D12034" s="283">
        <v>31.75</v>
      </c>
    </row>
    <row r="12035" spans="1:4">
      <c r="A12035" s="268">
        <v>101309</v>
      </c>
      <c r="B12035" s="261" t="s">
        <v>12318</v>
      </c>
      <c r="C12035" s="268" t="s">
        <v>493</v>
      </c>
      <c r="D12035" s="283">
        <v>32.42</v>
      </c>
    </row>
    <row r="12036" spans="1:4">
      <c r="A12036" s="268">
        <v>95329</v>
      </c>
      <c r="B12036" s="261" t="s">
        <v>12319</v>
      </c>
      <c r="C12036" s="268" t="s">
        <v>101</v>
      </c>
      <c r="D12036" s="283">
        <v>0.28999999999999998</v>
      </c>
    </row>
    <row r="12037" spans="1:4">
      <c r="A12037" s="268">
        <v>101310</v>
      </c>
      <c r="B12037" s="261" t="s">
        <v>12320</v>
      </c>
      <c r="C12037" s="268" t="s">
        <v>493</v>
      </c>
      <c r="D12037" s="283">
        <v>38.69</v>
      </c>
    </row>
    <row r="12038" spans="1:4">
      <c r="A12038" s="268">
        <v>101311</v>
      </c>
      <c r="B12038" s="261" t="s">
        <v>12321</v>
      </c>
      <c r="C12038" s="268" t="s">
        <v>493</v>
      </c>
      <c r="D12038" s="283">
        <v>31.73</v>
      </c>
    </row>
    <row r="12039" spans="1:4">
      <c r="A12039" s="268">
        <v>95330</v>
      </c>
      <c r="B12039" s="261" t="s">
        <v>12322</v>
      </c>
      <c r="C12039" s="268" t="s">
        <v>101</v>
      </c>
      <c r="D12039" s="283">
        <v>0.24</v>
      </c>
    </row>
    <row r="12040" spans="1:4">
      <c r="A12040" s="268">
        <v>101312</v>
      </c>
      <c r="B12040" s="261" t="s">
        <v>12323</v>
      </c>
      <c r="C12040" s="268" t="s">
        <v>493</v>
      </c>
      <c r="D12040" s="283">
        <v>26.42</v>
      </c>
    </row>
    <row r="12041" spans="1:4">
      <c r="A12041" s="268">
        <v>95331</v>
      </c>
      <c r="B12041" s="261" t="s">
        <v>12324</v>
      </c>
      <c r="C12041" s="268" t="s">
        <v>101</v>
      </c>
      <c r="D12041" s="283">
        <v>0.2</v>
      </c>
    </row>
    <row r="12042" spans="1:4">
      <c r="A12042" s="268">
        <v>95400</v>
      </c>
      <c r="B12042" s="261" t="s">
        <v>12325</v>
      </c>
      <c r="C12042" s="268" t="s">
        <v>101</v>
      </c>
      <c r="D12042" s="283">
        <v>0.11</v>
      </c>
    </row>
    <row r="12043" spans="1:4">
      <c r="A12043" s="268">
        <v>95411</v>
      </c>
      <c r="B12043" s="261" t="s">
        <v>12326</v>
      </c>
      <c r="C12043" s="268" t="s">
        <v>493</v>
      </c>
      <c r="D12043" s="283">
        <v>14.58</v>
      </c>
    </row>
    <row r="12044" spans="1:4">
      <c r="A12044" s="268">
        <v>95332</v>
      </c>
      <c r="B12044" s="261" t="s">
        <v>12327</v>
      </c>
      <c r="C12044" s="268" t="s">
        <v>101</v>
      </c>
      <c r="D12044" s="283">
        <v>0.77</v>
      </c>
    </row>
    <row r="12045" spans="1:4">
      <c r="A12045" s="268">
        <v>101313</v>
      </c>
      <c r="B12045" s="261" t="s">
        <v>12328</v>
      </c>
      <c r="C12045" s="268" t="s">
        <v>493</v>
      </c>
      <c r="D12045" s="283">
        <v>102.66</v>
      </c>
    </row>
    <row r="12046" spans="1:4">
      <c r="A12046" s="268">
        <v>95334</v>
      </c>
      <c r="B12046" s="261" t="s">
        <v>12329</v>
      </c>
      <c r="C12046" s="268" t="s">
        <v>101</v>
      </c>
      <c r="D12046" s="283">
        <v>0.68</v>
      </c>
    </row>
    <row r="12047" spans="1:4">
      <c r="A12047" s="268">
        <v>101315</v>
      </c>
      <c r="B12047" s="261" t="s">
        <v>12330</v>
      </c>
      <c r="C12047" s="268" t="s">
        <v>493</v>
      </c>
      <c r="D12047" s="283">
        <v>90.12</v>
      </c>
    </row>
    <row r="12048" spans="1:4">
      <c r="A12048" s="268">
        <v>95335</v>
      </c>
      <c r="B12048" s="261" t="s">
        <v>12331</v>
      </c>
      <c r="C12048" s="268" t="s">
        <v>101</v>
      </c>
      <c r="D12048" s="283">
        <v>0.37</v>
      </c>
    </row>
    <row r="12049" spans="1:4">
      <c r="A12049" s="268">
        <v>101316</v>
      </c>
      <c r="B12049" s="261" t="s">
        <v>12332</v>
      </c>
      <c r="C12049" s="268" t="s">
        <v>493</v>
      </c>
      <c r="D12049" s="283">
        <v>49.44</v>
      </c>
    </row>
    <row r="12050" spans="1:4">
      <c r="A12050" s="268">
        <v>95401</v>
      </c>
      <c r="B12050" s="261" t="s">
        <v>12333</v>
      </c>
      <c r="C12050" s="268" t="s">
        <v>101</v>
      </c>
      <c r="D12050" s="283">
        <v>0.8</v>
      </c>
    </row>
    <row r="12051" spans="1:4">
      <c r="A12051" s="268">
        <v>95422</v>
      </c>
      <c r="B12051" s="261" t="s">
        <v>12334</v>
      </c>
      <c r="C12051" s="268" t="s">
        <v>493</v>
      </c>
      <c r="D12051" s="283">
        <v>106.7</v>
      </c>
    </row>
    <row r="12052" spans="1:4">
      <c r="A12052" s="268">
        <v>95402</v>
      </c>
      <c r="B12052" s="261" t="s">
        <v>12335</v>
      </c>
      <c r="C12052" s="268" t="s">
        <v>101</v>
      </c>
      <c r="D12052" s="283">
        <v>1.83</v>
      </c>
    </row>
    <row r="12053" spans="1:4">
      <c r="A12053" s="268">
        <v>95415</v>
      </c>
      <c r="B12053" s="261" t="s">
        <v>12336</v>
      </c>
      <c r="C12053" s="268" t="s">
        <v>493</v>
      </c>
      <c r="D12053" s="283">
        <v>242.23</v>
      </c>
    </row>
    <row r="12054" spans="1:4">
      <c r="A12054" s="268">
        <v>95403</v>
      </c>
      <c r="B12054" s="261" t="s">
        <v>12337</v>
      </c>
      <c r="C12054" s="268" t="s">
        <v>101</v>
      </c>
      <c r="D12054" s="283">
        <v>1.92</v>
      </c>
    </row>
    <row r="12055" spans="1:4">
      <c r="A12055" s="268">
        <v>95417</v>
      </c>
      <c r="B12055" s="261" t="s">
        <v>12338</v>
      </c>
      <c r="C12055" s="268" t="s">
        <v>493</v>
      </c>
      <c r="D12055" s="283">
        <v>254.28</v>
      </c>
    </row>
    <row r="12056" spans="1:4">
      <c r="A12056" s="268">
        <v>95404</v>
      </c>
      <c r="B12056" s="261" t="s">
        <v>12339</v>
      </c>
      <c r="C12056" s="268" t="s">
        <v>101</v>
      </c>
      <c r="D12056" s="283">
        <v>2.2999999999999998</v>
      </c>
    </row>
    <row r="12057" spans="1:4">
      <c r="A12057" s="268">
        <v>95418</v>
      </c>
      <c r="B12057" s="261" t="s">
        <v>12340</v>
      </c>
      <c r="C12057" s="268" t="s">
        <v>493</v>
      </c>
      <c r="D12057" s="283">
        <v>303.58</v>
      </c>
    </row>
    <row r="12058" spans="1:4">
      <c r="A12058" s="268">
        <v>95337</v>
      </c>
      <c r="B12058" s="261" t="s">
        <v>12341</v>
      </c>
      <c r="C12058" s="268" t="s">
        <v>101</v>
      </c>
      <c r="D12058" s="283">
        <v>0.24</v>
      </c>
    </row>
    <row r="12059" spans="1:4">
      <c r="A12059" s="268">
        <v>101322</v>
      </c>
      <c r="B12059" s="261" t="s">
        <v>12342</v>
      </c>
      <c r="C12059" s="268" t="s">
        <v>493</v>
      </c>
      <c r="D12059" s="283">
        <v>31.73</v>
      </c>
    </row>
    <row r="12060" spans="1:4">
      <c r="A12060" s="268">
        <v>95338</v>
      </c>
      <c r="B12060" s="261" t="s">
        <v>12343</v>
      </c>
      <c r="C12060" s="268" t="s">
        <v>101</v>
      </c>
      <c r="D12060" s="283">
        <v>0.44</v>
      </c>
    </row>
    <row r="12061" spans="1:4">
      <c r="A12061" s="268">
        <v>101323</v>
      </c>
      <c r="B12061" s="261" t="s">
        <v>12344</v>
      </c>
      <c r="C12061" s="268" t="s">
        <v>493</v>
      </c>
      <c r="D12061" s="283">
        <v>58.32</v>
      </c>
    </row>
    <row r="12062" spans="1:4">
      <c r="A12062" s="268">
        <v>102918</v>
      </c>
      <c r="B12062" s="261" t="s">
        <v>12345</v>
      </c>
      <c r="C12062" s="268" t="s">
        <v>101</v>
      </c>
      <c r="D12062" s="283">
        <v>0</v>
      </c>
    </row>
    <row r="12063" spans="1:4">
      <c r="A12063" s="268">
        <v>101325</v>
      </c>
      <c r="B12063" s="261" t="s">
        <v>12346</v>
      </c>
      <c r="C12063" s="268" t="s">
        <v>493</v>
      </c>
      <c r="D12063" s="283">
        <v>34.86</v>
      </c>
    </row>
    <row r="12064" spans="1:4">
      <c r="A12064" s="268">
        <v>95390</v>
      </c>
      <c r="B12064" s="261" t="s">
        <v>12347</v>
      </c>
      <c r="C12064" s="268" t="s">
        <v>101</v>
      </c>
      <c r="D12064" s="283">
        <v>0.08</v>
      </c>
    </row>
    <row r="12065" spans="1:4">
      <c r="A12065" s="268">
        <v>101326</v>
      </c>
      <c r="B12065" s="261" t="s">
        <v>12348</v>
      </c>
      <c r="C12065" s="268" t="s">
        <v>493</v>
      </c>
      <c r="D12065" s="283">
        <v>11.28</v>
      </c>
    </row>
    <row r="12066" spans="1:4">
      <c r="A12066" s="268">
        <v>95340</v>
      </c>
      <c r="B12066" s="261" t="s">
        <v>12349</v>
      </c>
      <c r="C12066" s="268" t="s">
        <v>101</v>
      </c>
      <c r="D12066" s="283">
        <v>0.3</v>
      </c>
    </row>
    <row r="12067" spans="1:4">
      <c r="A12067" s="268">
        <v>101330</v>
      </c>
      <c r="B12067" s="261" t="s">
        <v>12350</v>
      </c>
      <c r="C12067" s="268" t="s">
        <v>493</v>
      </c>
      <c r="D12067" s="283">
        <v>40.61</v>
      </c>
    </row>
    <row r="12068" spans="1:4">
      <c r="A12068" s="268">
        <v>101331</v>
      </c>
      <c r="B12068" s="261" t="s">
        <v>12351</v>
      </c>
      <c r="C12068" s="268" t="s">
        <v>493</v>
      </c>
      <c r="D12068" s="283">
        <v>40.61</v>
      </c>
    </row>
    <row r="12069" spans="1:4">
      <c r="A12069" s="268">
        <v>95341</v>
      </c>
      <c r="B12069" s="261" t="s">
        <v>12352</v>
      </c>
      <c r="C12069" s="268" t="s">
        <v>101</v>
      </c>
      <c r="D12069" s="283">
        <v>0.3</v>
      </c>
    </row>
    <row r="12070" spans="1:4">
      <c r="A12070" s="268">
        <v>95339</v>
      </c>
      <c r="B12070" s="261" t="s">
        <v>12353</v>
      </c>
      <c r="C12070" s="268" t="s">
        <v>101</v>
      </c>
      <c r="D12070" s="283">
        <v>0.36</v>
      </c>
    </row>
    <row r="12071" spans="1:4">
      <c r="A12071" s="268">
        <v>101329</v>
      </c>
      <c r="B12071" s="261" t="s">
        <v>12354</v>
      </c>
      <c r="C12071" s="268" t="s">
        <v>493</v>
      </c>
      <c r="D12071" s="283">
        <v>48.2</v>
      </c>
    </row>
    <row r="12072" spans="1:4">
      <c r="A12072" s="268">
        <v>95342</v>
      </c>
      <c r="B12072" s="261" t="s">
        <v>12355</v>
      </c>
      <c r="C12072" s="268" t="s">
        <v>101</v>
      </c>
      <c r="D12072" s="283">
        <v>0.2</v>
      </c>
    </row>
    <row r="12073" spans="1:4">
      <c r="A12073" s="268">
        <v>101333</v>
      </c>
      <c r="B12073" s="261" t="s">
        <v>12356</v>
      </c>
      <c r="C12073" s="268" t="s">
        <v>493</v>
      </c>
      <c r="D12073" s="283">
        <v>27.36</v>
      </c>
    </row>
    <row r="12074" spans="1:4">
      <c r="A12074" s="268">
        <v>100298</v>
      </c>
      <c r="B12074" s="261" t="s">
        <v>12357</v>
      </c>
      <c r="C12074" s="268" t="s">
        <v>101</v>
      </c>
      <c r="D12074" s="283">
        <v>0.57999999999999996</v>
      </c>
    </row>
    <row r="12075" spans="1:4">
      <c r="A12075" s="268">
        <v>101334</v>
      </c>
      <c r="B12075" s="261" t="s">
        <v>12358</v>
      </c>
      <c r="C12075" s="268" t="s">
        <v>493</v>
      </c>
      <c r="D12075" s="283">
        <v>77.489999999999995</v>
      </c>
    </row>
    <row r="12076" spans="1:4">
      <c r="A12076" s="268">
        <v>95405</v>
      </c>
      <c r="B12076" s="261" t="s">
        <v>12359</v>
      </c>
      <c r="C12076" s="268" t="s">
        <v>101</v>
      </c>
      <c r="D12076" s="283">
        <v>1.26</v>
      </c>
    </row>
    <row r="12077" spans="1:4">
      <c r="A12077" s="268">
        <v>95423</v>
      </c>
      <c r="B12077" s="261" t="s">
        <v>12360</v>
      </c>
      <c r="C12077" s="268" t="s">
        <v>493</v>
      </c>
      <c r="D12077" s="283">
        <v>166.49</v>
      </c>
    </row>
    <row r="12078" spans="1:4">
      <c r="A12078" s="268">
        <v>100295</v>
      </c>
      <c r="B12078" s="261" t="s">
        <v>12361</v>
      </c>
      <c r="C12078" s="268" t="s">
        <v>101</v>
      </c>
      <c r="D12078" s="283">
        <v>0.55000000000000004</v>
      </c>
    </row>
    <row r="12079" spans="1:4">
      <c r="A12079" s="268">
        <v>101303</v>
      </c>
      <c r="B12079" s="261" t="s">
        <v>12362</v>
      </c>
      <c r="C12079" s="268" t="s">
        <v>493</v>
      </c>
      <c r="D12079" s="283">
        <v>73.09</v>
      </c>
    </row>
    <row r="12080" spans="1:4">
      <c r="A12080" s="268">
        <v>95344</v>
      </c>
      <c r="B12080" s="261" t="s">
        <v>12363</v>
      </c>
      <c r="C12080" s="268" t="s">
        <v>101</v>
      </c>
      <c r="D12080" s="283">
        <v>0.17</v>
      </c>
    </row>
    <row r="12081" spans="1:4">
      <c r="A12081" s="268">
        <v>101308</v>
      </c>
      <c r="B12081" s="261" t="s">
        <v>12364</v>
      </c>
      <c r="C12081" s="268" t="s">
        <v>493</v>
      </c>
      <c r="D12081" s="283">
        <v>23.32</v>
      </c>
    </row>
    <row r="12082" spans="1:4">
      <c r="A12082" s="268">
        <v>105536</v>
      </c>
      <c r="B12082" s="261" t="s">
        <v>12365</v>
      </c>
      <c r="C12082" s="268" t="s">
        <v>101</v>
      </c>
      <c r="D12082" s="283">
        <v>0</v>
      </c>
    </row>
    <row r="12083" spans="1:4">
      <c r="A12083" s="268">
        <v>101320</v>
      </c>
      <c r="B12083" s="261" t="s">
        <v>12366</v>
      </c>
      <c r="C12083" s="268" t="s">
        <v>493</v>
      </c>
      <c r="D12083" s="283">
        <v>17.27</v>
      </c>
    </row>
    <row r="12084" spans="1:4">
      <c r="A12084" s="268">
        <v>95343</v>
      </c>
      <c r="B12084" s="261" t="s">
        <v>12367</v>
      </c>
      <c r="C12084" s="268" t="s">
        <v>101</v>
      </c>
      <c r="D12084" s="283">
        <v>0.26</v>
      </c>
    </row>
    <row r="12085" spans="1:4">
      <c r="A12085" s="268">
        <v>95345</v>
      </c>
      <c r="B12085" s="261" t="s">
        <v>12368</v>
      </c>
      <c r="C12085" s="268" t="s">
        <v>101</v>
      </c>
      <c r="D12085" s="283">
        <v>0.48</v>
      </c>
    </row>
    <row r="12086" spans="1:4">
      <c r="A12086" s="268">
        <v>95346</v>
      </c>
      <c r="B12086" s="261" t="s">
        <v>12369</v>
      </c>
      <c r="C12086" s="268" t="s">
        <v>101</v>
      </c>
      <c r="D12086" s="283">
        <v>0.11</v>
      </c>
    </row>
    <row r="12087" spans="1:4">
      <c r="A12087" s="268">
        <v>101324</v>
      </c>
      <c r="B12087" s="261" t="s">
        <v>12370</v>
      </c>
      <c r="C12087" s="268" t="s">
        <v>493</v>
      </c>
      <c r="D12087" s="283">
        <v>14.53</v>
      </c>
    </row>
    <row r="12088" spans="1:4">
      <c r="A12088" s="268">
        <v>101328</v>
      </c>
      <c r="B12088" s="261" t="s">
        <v>12371</v>
      </c>
      <c r="C12088" s="268" t="s">
        <v>493</v>
      </c>
      <c r="D12088" s="283">
        <v>17.39</v>
      </c>
    </row>
    <row r="12089" spans="1:4">
      <c r="A12089" s="268">
        <v>95347</v>
      </c>
      <c r="B12089" s="261" t="s">
        <v>12372</v>
      </c>
      <c r="C12089" s="268" t="s">
        <v>101</v>
      </c>
      <c r="D12089" s="283">
        <v>0.1</v>
      </c>
    </row>
    <row r="12090" spans="1:4">
      <c r="A12090" s="268">
        <v>95408</v>
      </c>
      <c r="B12090" s="261" t="s">
        <v>12373</v>
      </c>
      <c r="C12090" s="268" t="s">
        <v>493</v>
      </c>
      <c r="D12090" s="283">
        <v>13.98</v>
      </c>
    </row>
    <row r="12091" spans="1:4">
      <c r="A12091" s="268">
        <v>95348</v>
      </c>
      <c r="B12091" s="261" t="s">
        <v>12374</v>
      </c>
      <c r="C12091" s="268" t="s">
        <v>101</v>
      </c>
      <c r="D12091" s="283">
        <v>0.13</v>
      </c>
    </row>
    <row r="12092" spans="1:4">
      <c r="A12092" s="268">
        <v>101332</v>
      </c>
      <c r="B12092" s="261" t="s">
        <v>12375</v>
      </c>
      <c r="C12092" s="268" t="s">
        <v>493</v>
      </c>
      <c r="D12092" s="283">
        <v>11.71</v>
      </c>
    </row>
    <row r="12093" spans="1:4">
      <c r="A12093" s="268">
        <v>95349</v>
      </c>
      <c r="B12093" s="261" t="s">
        <v>12376</v>
      </c>
      <c r="C12093" s="268" t="s">
        <v>101</v>
      </c>
      <c r="D12093" s="283">
        <v>0.08</v>
      </c>
    </row>
    <row r="12094" spans="1:4">
      <c r="A12094" s="268">
        <v>101336</v>
      </c>
      <c r="B12094" s="261" t="s">
        <v>12377</v>
      </c>
      <c r="C12094" s="268" t="s">
        <v>493</v>
      </c>
      <c r="D12094" s="283">
        <v>50.49</v>
      </c>
    </row>
    <row r="12095" spans="1:4">
      <c r="A12095" s="268">
        <v>95351</v>
      </c>
      <c r="B12095" s="261" t="s">
        <v>12378</v>
      </c>
      <c r="C12095" s="268" t="s">
        <v>101</v>
      </c>
      <c r="D12095" s="283">
        <v>0.38</v>
      </c>
    </row>
    <row r="12096" spans="1:4">
      <c r="A12096" s="268">
        <v>95352</v>
      </c>
      <c r="B12096" s="261" t="s">
        <v>12379</v>
      </c>
      <c r="C12096" s="268" t="s">
        <v>101</v>
      </c>
      <c r="D12096" s="283">
        <v>0.13</v>
      </c>
    </row>
    <row r="12097" spans="1:4">
      <c r="A12097" s="268">
        <v>101337</v>
      </c>
      <c r="B12097" s="261" t="s">
        <v>12380</v>
      </c>
      <c r="C12097" s="268" t="s">
        <v>493</v>
      </c>
      <c r="D12097" s="283">
        <v>18.25</v>
      </c>
    </row>
    <row r="12098" spans="1:4">
      <c r="A12098" s="268">
        <v>101338</v>
      </c>
      <c r="B12098" s="261" t="s">
        <v>12381</v>
      </c>
      <c r="C12098" s="268" t="s">
        <v>493</v>
      </c>
      <c r="D12098" s="283">
        <v>17.079999999999998</v>
      </c>
    </row>
    <row r="12099" spans="1:4">
      <c r="A12099" s="268">
        <v>95354</v>
      </c>
      <c r="B12099" s="261" t="s">
        <v>12382</v>
      </c>
      <c r="C12099" s="268" t="s">
        <v>101</v>
      </c>
      <c r="D12099" s="283">
        <v>0.15</v>
      </c>
    </row>
    <row r="12100" spans="1:4">
      <c r="A12100" s="268">
        <v>101339</v>
      </c>
      <c r="B12100" s="261" t="s">
        <v>12383</v>
      </c>
      <c r="C12100" s="268" t="s">
        <v>493</v>
      </c>
      <c r="D12100" s="283">
        <v>21.07</v>
      </c>
    </row>
    <row r="12101" spans="1:4">
      <c r="A12101" s="268">
        <v>101340</v>
      </c>
      <c r="B12101" s="261" t="s">
        <v>12384</v>
      </c>
      <c r="C12101" s="268" t="s">
        <v>493</v>
      </c>
      <c r="D12101" s="283">
        <v>17.04</v>
      </c>
    </row>
    <row r="12102" spans="1:4">
      <c r="A12102" s="268">
        <v>95389</v>
      </c>
      <c r="B12102" s="261" t="s">
        <v>12385</v>
      </c>
      <c r="C12102" s="268" t="s">
        <v>101</v>
      </c>
      <c r="D12102" s="283">
        <v>0.12</v>
      </c>
    </row>
    <row r="12103" spans="1:4">
      <c r="A12103" s="268">
        <v>101341</v>
      </c>
      <c r="B12103" s="261" t="s">
        <v>12386</v>
      </c>
      <c r="C12103" s="268" t="s">
        <v>493</v>
      </c>
      <c r="D12103" s="283">
        <v>15.69</v>
      </c>
    </row>
    <row r="12104" spans="1:4">
      <c r="A12104" s="268">
        <v>95355</v>
      </c>
      <c r="B12104" s="261" t="s">
        <v>12387</v>
      </c>
      <c r="C12104" s="268" t="s">
        <v>101</v>
      </c>
      <c r="D12104" s="283">
        <v>0.11</v>
      </c>
    </row>
    <row r="12105" spans="1:4">
      <c r="A12105" s="268">
        <v>95356</v>
      </c>
      <c r="B12105" s="261" t="s">
        <v>12388</v>
      </c>
      <c r="C12105" s="268" t="s">
        <v>101</v>
      </c>
      <c r="D12105" s="283">
        <v>0.15</v>
      </c>
    </row>
    <row r="12106" spans="1:4">
      <c r="A12106" s="268">
        <v>101342</v>
      </c>
      <c r="B12106" s="261" t="s">
        <v>12389</v>
      </c>
      <c r="C12106" s="268" t="s">
        <v>493</v>
      </c>
      <c r="D12106" s="283">
        <v>21.07</v>
      </c>
    </row>
    <row r="12107" spans="1:4">
      <c r="A12107" s="268">
        <v>95357</v>
      </c>
      <c r="B12107" s="261" t="s">
        <v>12390</v>
      </c>
      <c r="C12107" s="268" t="s">
        <v>101</v>
      </c>
      <c r="D12107" s="283">
        <v>0.24</v>
      </c>
    </row>
    <row r="12108" spans="1:4">
      <c r="A12108" s="268">
        <v>101343</v>
      </c>
      <c r="B12108" s="261" t="s">
        <v>12391</v>
      </c>
      <c r="C12108" s="268" t="s">
        <v>493</v>
      </c>
      <c r="D12108" s="283">
        <v>31.73</v>
      </c>
    </row>
    <row r="12109" spans="1:4">
      <c r="A12109" s="268">
        <v>95358</v>
      </c>
      <c r="B12109" s="261" t="s">
        <v>12392</v>
      </c>
      <c r="C12109" s="268" t="s">
        <v>101</v>
      </c>
      <c r="D12109" s="283">
        <v>0.25</v>
      </c>
    </row>
    <row r="12110" spans="1:4">
      <c r="A12110" s="268">
        <v>101344</v>
      </c>
      <c r="B12110" s="261" t="s">
        <v>12393</v>
      </c>
      <c r="C12110" s="268" t="s">
        <v>493</v>
      </c>
      <c r="D12110" s="283">
        <v>33.57</v>
      </c>
    </row>
    <row r="12111" spans="1:4">
      <c r="A12111" s="268">
        <v>95359</v>
      </c>
      <c r="B12111" s="261" t="s">
        <v>12394</v>
      </c>
      <c r="C12111" s="268" t="s">
        <v>101</v>
      </c>
      <c r="D12111" s="283">
        <v>0.4</v>
      </c>
    </row>
    <row r="12112" spans="1:4">
      <c r="A12112" s="268">
        <v>101345</v>
      </c>
      <c r="B12112" s="261" t="s">
        <v>12395</v>
      </c>
      <c r="C12112" s="268" t="s">
        <v>493</v>
      </c>
      <c r="D12112" s="283">
        <v>53.55</v>
      </c>
    </row>
    <row r="12113" spans="1:4">
      <c r="A12113" s="268">
        <v>101346</v>
      </c>
      <c r="B12113" s="261" t="s">
        <v>12396</v>
      </c>
      <c r="C12113" s="268" t="s">
        <v>493</v>
      </c>
      <c r="D12113" s="283">
        <v>25.65</v>
      </c>
    </row>
    <row r="12114" spans="1:4">
      <c r="A12114" s="268">
        <v>101347</v>
      </c>
      <c r="B12114" s="261" t="s">
        <v>12397</v>
      </c>
      <c r="C12114" s="268" t="s">
        <v>493</v>
      </c>
      <c r="D12114" s="283">
        <v>27.83</v>
      </c>
    </row>
    <row r="12115" spans="1:4">
      <c r="A12115" s="268">
        <v>95361</v>
      </c>
      <c r="B12115" s="261" t="s">
        <v>12398</v>
      </c>
      <c r="C12115" s="268" t="s">
        <v>101</v>
      </c>
      <c r="D12115" s="283">
        <v>0.12</v>
      </c>
    </row>
    <row r="12116" spans="1:4">
      <c r="A12116" s="268">
        <v>101348</v>
      </c>
      <c r="B12116" s="261" t="s">
        <v>12399</v>
      </c>
      <c r="C12116" s="268" t="s">
        <v>493</v>
      </c>
      <c r="D12116" s="283">
        <v>17.04</v>
      </c>
    </row>
    <row r="12117" spans="1:4">
      <c r="A12117" s="268">
        <v>101349</v>
      </c>
      <c r="B12117" s="261" t="s">
        <v>12400</v>
      </c>
      <c r="C12117" s="268" t="s">
        <v>493</v>
      </c>
      <c r="D12117" s="283">
        <v>25.26</v>
      </c>
    </row>
    <row r="12118" spans="1:4">
      <c r="A12118" s="268">
        <v>95362</v>
      </c>
      <c r="B12118" s="261" t="s">
        <v>12401</v>
      </c>
      <c r="C12118" s="268" t="s">
        <v>101</v>
      </c>
      <c r="D12118" s="283">
        <v>0.19</v>
      </c>
    </row>
    <row r="12119" spans="1:4">
      <c r="A12119" s="268">
        <v>95363</v>
      </c>
      <c r="B12119" s="261" t="s">
        <v>12402</v>
      </c>
      <c r="C12119" s="268" t="s">
        <v>101</v>
      </c>
      <c r="D12119" s="283">
        <v>0.19</v>
      </c>
    </row>
    <row r="12120" spans="1:4">
      <c r="A12120" s="268">
        <v>101350</v>
      </c>
      <c r="B12120" s="261" t="s">
        <v>12403</v>
      </c>
      <c r="C12120" s="268" t="s">
        <v>493</v>
      </c>
      <c r="D12120" s="283">
        <v>25.26</v>
      </c>
    </row>
    <row r="12121" spans="1:4">
      <c r="A12121" s="268">
        <v>95360</v>
      </c>
      <c r="B12121" s="261" t="s">
        <v>12404</v>
      </c>
      <c r="C12121" s="268" t="s">
        <v>101</v>
      </c>
      <c r="D12121" s="283">
        <v>0.21</v>
      </c>
    </row>
    <row r="12122" spans="1:4">
      <c r="A12122" s="268">
        <v>101351</v>
      </c>
      <c r="B12122" s="261" t="s">
        <v>12405</v>
      </c>
      <c r="C12122" s="268" t="s">
        <v>493</v>
      </c>
      <c r="D12122" s="283">
        <v>21.07</v>
      </c>
    </row>
    <row r="12123" spans="1:4">
      <c r="A12123" s="268">
        <v>95365</v>
      </c>
      <c r="B12123" s="261" t="s">
        <v>12406</v>
      </c>
      <c r="C12123" s="268" t="s">
        <v>101</v>
      </c>
      <c r="D12123" s="283">
        <v>0.15</v>
      </c>
    </row>
    <row r="12124" spans="1:4">
      <c r="A12124" s="268">
        <v>101352</v>
      </c>
      <c r="B12124" s="261" t="s">
        <v>12407</v>
      </c>
      <c r="C12124" s="268" t="s">
        <v>493</v>
      </c>
      <c r="D12124" s="283">
        <v>21.07</v>
      </c>
    </row>
    <row r="12125" spans="1:4">
      <c r="A12125" s="268">
        <v>95364</v>
      </c>
      <c r="B12125" s="261" t="s">
        <v>12408</v>
      </c>
      <c r="C12125" s="268" t="s">
        <v>101</v>
      </c>
      <c r="D12125" s="283">
        <v>0.15</v>
      </c>
    </row>
    <row r="12126" spans="1:4">
      <c r="A12126" s="268">
        <v>95366</v>
      </c>
      <c r="B12126" s="261" t="s">
        <v>12409</v>
      </c>
      <c r="C12126" s="268" t="s">
        <v>101</v>
      </c>
      <c r="D12126" s="283">
        <v>0.15</v>
      </c>
    </row>
    <row r="12127" spans="1:4">
      <c r="A12127" s="268">
        <v>101353</v>
      </c>
      <c r="B12127" s="261" t="s">
        <v>12410</v>
      </c>
      <c r="C12127" s="268" t="s">
        <v>493</v>
      </c>
      <c r="D12127" s="283">
        <v>20.3</v>
      </c>
    </row>
    <row r="12128" spans="1:4">
      <c r="A12128" s="268">
        <v>95367</v>
      </c>
      <c r="B12128" s="261" t="s">
        <v>12411</v>
      </c>
      <c r="C12128" s="268" t="s">
        <v>101</v>
      </c>
      <c r="D12128" s="283">
        <v>0.19</v>
      </c>
    </row>
    <row r="12129" spans="1:4">
      <c r="A12129" s="268">
        <v>101355</v>
      </c>
      <c r="B12129" s="261" t="s">
        <v>12412</v>
      </c>
      <c r="C12129" s="268" t="s">
        <v>493</v>
      </c>
      <c r="D12129" s="283">
        <v>25.26</v>
      </c>
    </row>
    <row r="12130" spans="1:4">
      <c r="A12130" s="268">
        <v>95368</v>
      </c>
      <c r="B12130" s="261" t="s">
        <v>12413</v>
      </c>
      <c r="C12130" s="268" t="s">
        <v>101</v>
      </c>
      <c r="D12130" s="283">
        <v>0.19</v>
      </c>
    </row>
    <row r="12131" spans="1:4">
      <c r="A12131" s="268">
        <v>95369</v>
      </c>
      <c r="B12131" s="261" t="s">
        <v>12414</v>
      </c>
      <c r="C12131" s="268" t="s">
        <v>101</v>
      </c>
      <c r="D12131" s="283">
        <v>0.12</v>
      </c>
    </row>
    <row r="12132" spans="1:4">
      <c r="A12132" s="268">
        <v>95370</v>
      </c>
      <c r="B12132" s="261" t="s">
        <v>12415</v>
      </c>
      <c r="C12132" s="268" t="s">
        <v>101</v>
      </c>
      <c r="D12132" s="283">
        <v>0.3</v>
      </c>
    </row>
    <row r="12133" spans="1:4">
      <c r="A12133" s="268">
        <v>101356</v>
      </c>
      <c r="B12133" s="261" t="s">
        <v>12416</v>
      </c>
      <c r="C12133" s="268" t="s">
        <v>493</v>
      </c>
      <c r="D12133" s="283">
        <v>40.61</v>
      </c>
    </row>
    <row r="12134" spans="1:4">
      <c r="A12134" s="268">
        <v>95371</v>
      </c>
      <c r="B12134" s="261" t="s">
        <v>12417</v>
      </c>
      <c r="C12134" s="268" t="s">
        <v>101</v>
      </c>
      <c r="D12134" s="283">
        <v>0.44</v>
      </c>
    </row>
    <row r="12135" spans="1:4">
      <c r="A12135" s="268">
        <v>101357</v>
      </c>
      <c r="B12135" s="261" t="s">
        <v>12418</v>
      </c>
      <c r="C12135" s="268" t="s">
        <v>493</v>
      </c>
      <c r="D12135" s="283">
        <v>58.32</v>
      </c>
    </row>
    <row r="12136" spans="1:4">
      <c r="A12136" s="268">
        <v>95372</v>
      </c>
      <c r="B12136" s="261" t="s">
        <v>12419</v>
      </c>
      <c r="C12136" s="268" t="s">
        <v>101</v>
      </c>
      <c r="D12136" s="283">
        <v>0.3</v>
      </c>
    </row>
    <row r="12137" spans="1:4">
      <c r="A12137" s="268">
        <v>101358</v>
      </c>
      <c r="B12137" s="261" t="s">
        <v>12420</v>
      </c>
      <c r="C12137" s="268" t="s">
        <v>493</v>
      </c>
      <c r="D12137" s="283">
        <v>40.61</v>
      </c>
    </row>
    <row r="12138" spans="1:4">
      <c r="A12138" s="268">
        <v>95373</v>
      </c>
      <c r="B12138" s="261" t="s">
        <v>12421</v>
      </c>
      <c r="C12138" s="268" t="s">
        <v>101</v>
      </c>
      <c r="D12138" s="283">
        <v>0.28999999999999998</v>
      </c>
    </row>
    <row r="12139" spans="1:4">
      <c r="A12139" s="268">
        <v>101359</v>
      </c>
      <c r="B12139" s="261" t="s">
        <v>12422</v>
      </c>
      <c r="C12139" s="268" t="s">
        <v>493</v>
      </c>
      <c r="D12139" s="283">
        <v>39.43</v>
      </c>
    </row>
    <row r="12140" spans="1:4">
      <c r="A12140" s="268">
        <v>101360</v>
      </c>
      <c r="B12140" s="261" t="s">
        <v>12423</v>
      </c>
      <c r="C12140" s="268" t="s">
        <v>493</v>
      </c>
      <c r="D12140" s="283">
        <v>40.61</v>
      </c>
    </row>
    <row r="12141" spans="1:4">
      <c r="A12141" s="268">
        <v>95374</v>
      </c>
      <c r="B12141" s="261" t="s">
        <v>12424</v>
      </c>
      <c r="C12141" s="268" t="s">
        <v>101</v>
      </c>
      <c r="D12141" s="283">
        <v>0.3</v>
      </c>
    </row>
    <row r="12142" spans="1:4">
      <c r="A12142" s="268">
        <v>95375</v>
      </c>
      <c r="B12142" s="261" t="s">
        <v>12425</v>
      </c>
      <c r="C12142" s="268" t="s">
        <v>101</v>
      </c>
      <c r="D12142" s="283">
        <v>0.24</v>
      </c>
    </row>
    <row r="12143" spans="1:4">
      <c r="A12143" s="268">
        <v>101361</v>
      </c>
      <c r="B12143" s="261" t="s">
        <v>12426</v>
      </c>
      <c r="C12143" s="268" t="s">
        <v>493</v>
      </c>
      <c r="D12143" s="283">
        <v>32.880000000000003</v>
      </c>
    </row>
    <row r="12144" spans="1:4">
      <c r="A12144" s="268">
        <v>95376</v>
      </c>
      <c r="B12144" s="261" t="s">
        <v>12427</v>
      </c>
      <c r="C12144" s="268" t="s">
        <v>101</v>
      </c>
      <c r="D12144" s="283">
        <v>0.1</v>
      </c>
    </row>
    <row r="12145" spans="1:4">
      <c r="A12145" s="268">
        <v>95377</v>
      </c>
      <c r="B12145" s="261" t="s">
        <v>12428</v>
      </c>
      <c r="C12145" s="268" t="s">
        <v>101</v>
      </c>
      <c r="D12145" s="283">
        <v>0.24</v>
      </c>
    </row>
    <row r="12146" spans="1:4">
      <c r="A12146" s="268">
        <v>101363</v>
      </c>
      <c r="B12146" s="261" t="s">
        <v>12429</v>
      </c>
      <c r="C12146" s="268" t="s">
        <v>493</v>
      </c>
      <c r="D12146" s="283">
        <v>31.73</v>
      </c>
    </row>
    <row r="12147" spans="1:4">
      <c r="A12147" s="268">
        <v>95378</v>
      </c>
      <c r="B12147" s="261" t="s">
        <v>12430</v>
      </c>
      <c r="C12147" s="268" t="s">
        <v>101</v>
      </c>
      <c r="D12147" s="283">
        <v>0.33</v>
      </c>
    </row>
    <row r="12148" spans="1:4">
      <c r="A12148" s="268">
        <v>101364</v>
      </c>
      <c r="B12148" s="261" t="s">
        <v>12431</v>
      </c>
      <c r="C12148" s="268" t="s">
        <v>493</v>
      </c>
      <c r="D12148" s="283">
        <v>43.88</v>
      </c>
    </row>
    <row r="12149" spans="1:4">
      <c r="A12149" s="268">
        <v>95379</v>
      </c>
      <c r="B12149" s="261" t="s">
        <v>12432</v>
      </c>
      <c r="C12149" s="268" t="s">
        <v>101</v>
      </c>
      <c r="D12149" s="283">
        <v>0.24</v>
      </c>
    </row>
    <row r="12150" spans="1:4">
      <c r="A12150" s="268">
        <v>101365</v>
      </c>
      <c r="B12150" s="261" t="s">
        <v>12433</v>
      </c>
      <c r="C12150" s="268" t="s">
        <v>493</v>
      </c>
      <c r="D12150" s="283">
        <v>31.73</v>
      </c>
    </row>
    <row r="12151" spans="1:4">
      <c r="A12151" s="268">
        <v>95380</v>
      </c>
      <c r="B12151" s="261" t="s">
        <v>12434</v>
      </c>
      <c r="C12151" s="268" t="s">
        <v>101</v>
      </c>
      <c r="D12151" s="283">
        <v>0.28000000000000003</v>
      </c>
    </row>
    <row r="12152" spans="1:4">
      <c r="A12152" s="268">
        <v>101366</v>
      </c>
      <c r="B12152" s="261" t="s">
        <v>12435</v>
      </c>
      <c r="C12152" s="268" t="s">
        <v>493</v>
      </c>
      <c r="D12152" s="283">
        <v>37.29</v>
      </c>
    </row>
    <row r="12153" spans="1:4">
      <c r="A12153" s="268">
        <v>100535</v>
      </c>
      <c r="B12153" s="261" t="s">
        <v>12436</v>
      </c>
      <c r="C12153" s="268" t="s">
        <v>101</v>
      </c>
      <c r="D12153" s="283">
        <v>0.41</v>
      </c>
    </row>
    <row r="12154" spans="1:4">
      <c r="A12154" s="268">
        <v>100536</v>
      </c>
      <c r="B12154" s="261" t="s">
        <v>12437</v>
      </c>
      <c r="C12154" s="268" t="s">
        <v>493</v>
      </c>
      <c r="D12154" s="283">
        <v>54.4</v>
      </c>
    </row>
    <row r="12155" spans="1:4">
      <c r="A12155" s="268">
        <v>101368</v>
      </c>
      <c r="B12155" s="261" t="s">
        <v>12438</v>
      </c>
      <c r="C12155" s="268" t="s">
        <v>493</v>
      </c>
      <c r="D12155" s="283">
        <v>30.09</v>
      </c>
    </row>
    <row r="12156" spans="1:4">
      <c r="A12156" s="268">
        <v>101369</v>
      </c>
      <c r="B12156" s="261" t="s">
        <v>12439</v>
      </c>
      <c r="C12156" s="268" t="s">
        <v>493</v>
      </c>
      <c r="D12156" s="283">
        <v>47.82</v>
      </c>
    </row>
    <row r="12157" spans="1:4">
      <c r="A12157" s="268">
        <v>95385</v>
      </c>
      <c r="B12157" s="261" t="s">
        <v>12440</v>
      </c>
      <c r="C12157" s="268" t="s">
        <v>101</v>
      </c>
      <c r="D12157" s="283">
        <v>0.23</v>
      </c>
    </row>
    <row r="12158" spans="1:4">
      <c r="A12158" s="268">
        <v>101370</v>
      </c>
      <c r="B12158" s="261" t="s">
        <v>12441</v>
      </c>
      <c r="C12158" s="268" t="s">
        <v>493</v>
      </c>
      <c r="D12158" s="283">
        <v>31.35</v>
      </c>
    </row>
    <row r="12159" spans="1:4">
      <c r="A12159" s="268">
        <v>95406</v>
      </c>
      <c r="B12159" s="261" t="s">
        <v>12442</v>
      </c>
      <c r="C12159" s="268" t="s">
        <v>101</v>
      </c>
      <c r="D12159" s="283">
        <v>0.24</v>
      </c>
    </row>
    <row r="12160" spans="1:4">
      <c r="A12160" s="268">
        <v>95424</v>
      </c>
      <c r="B12160" s="261" t="s">
        <v>12443</v>
      </c>
      <c r="C12160" s="268" t="s">
        <v>493</v>
      </c>
      <c r="D12160" s="283">
        <v>31.83</v>
      </c>
    </row>
    <row r="12161" spans="1:4">
      <c r="A12161" s="268">
        <v>95386</v>
      </c>
      <c r="B12161" s="261" t="s">
        <v>12444</v>
      </c>
      <c r="C12161" s="268" t="s">
        <v>101</v>
      </c>
      <c r="D12161" s="283">
        <v>0.21</v>
      </c>
    </row>
    <row r="12162" spans="1:4">
      <c r="A12162" s="268">
        <v>95383</v>
      </c>
      <c r="B12162" s="261" t="s">
        <v>12445</v>
      </c>
      <c r="C12162" s="268" t="s">
        <v>101</v>
      </c>
      <c r="D12162" s="283">
        <v>0.22</v>
      </c>
    </row>
    <row r="12163" spans="1:4">
      <c r="A12163" s="268">
        <v>95384</v>
      </c>
      <c r="B12163" s="261" t="s">
        <v>12446</v>
      </c>
      <c r="C12163" s="268" t="s">
        <v>101</v>
      </c>
      <c r="D12163" s="283">
        <v>0.36</v>
      </c>
    </row>
    <row r="12164" spans="1:4">
      <c r="A12164" s="268">
        <v>100299</v>
      </c>
      <c r="B12164" s="261" t="s">
        <v>12447</v>
      </c>
      <c r="C12164" s="268" t="s">
        <v>101</v>
      </c>
      <c r="D12164" s="283">
        <v>0.47</v>
      </c>
    </row>
    <row r="12165" spans="1:4">
      <c r="A12165" s="268">
        <v>100315</v>
      </c>
      <c r="B12165" s="261" t="s">
        <v>12448</v>
      </c>
      <c r="C12165" s="268" t="s">
        <v>493</v>
      </c>
      <c r="D12165" s="283">
        <v>62.17</v>
      </c>
    </row>
    <row r="12166" spans="1:4">
      <c r="A12166" s="268">
        <v>95387</v>
      </c>
      <c r="B12166" s="261" t="s">
        <v>12449</v>
      </c>
      <c r="C12166" s="268" t="s">
        <v>101</v>
      </c>
      <c r="D12166" s="283">
        <v>0.23</v>
      </c>
    </row>
    <row r="12167" spans="1:4">
      <c r="A12167" s="268">
        <v>101371</v>
      </c>
      <c r="B12167" s="261" t="s">
        <v>12450</v>
      </c>
      <c r="C12167" s="268" t="s">
        <v>493</v>
      </c>
      <c r="D12167" s="283">
        <v>30.89</v>
      </c>
    </row>
    <row r="12168" spans="1:4">
      <c r="A12168" s="268">
        <v>100288</v>
      </c>
      <c r="B12168" s="261" t="s">
        <v>12451</v>
      </c>
      <c r="C12168" s="268" t="s">
        <v>101</v>
      </c>
      <c r="D12168" s="283">
        <v>0.08</v>
      </c>
    </row>
    <row r="12169" spans="1:4">
      <c r="A12169" s="268">
        <v>101372</v>
      </c>
      <c r="B12169" s="261" t="s">
        <v>12452</v>
      </c>
      <c r="C12169" s="268" t="s">
        <v>493</v>
      </c>
      <c r="D12169" s="283">
        <v>10.83</v>
      </c>
    </row>
    <row r="12170" spans="1:4">
      <c r="A12170" s="268">
        <v>90775</v>
      </c>
      <c r="B12170" s="261" t="s">
        <v>12453</v>
      </c>
      <c r="C12170" s="268" t="s">
        <v>101</v>
      </c>
      <c r="D12170" s="283">
        <v>27.57</v>
      </c>
    </row>
    <row r="12171" spans="1:4">
      <c r="A12171" s="268">
        <v>93561</v>
      </c>
      <c r="B12171" s="261" t="s">
        <v>12453</v>
      </c>
      <c r="C12171" s="268" t="s">
        <v>493</v>
      </c>
      <c r="D12171" s="283">
        <v>4761.49</v>
      </c>
    </row>
    <row r="12172" spans="1:4">
      <c r="A12172" s="268">
        <v>88264</v>
      </c>
      <c r="B12172" s="261" t="s">
        <v>12454</v>
      </c>
      <c r="C12172" s="268" t="s">
        <v>101</v>
      </c>
      <c r="D12172" s="283">
        <v>28.69</v>
      </c>
    </row>
    <row r="12173" spans="1:4">
      <c r="A12173" s="268">
        <v>101399</v>
      </c>
      <c r="B12173" s="261" t="s">
        <v>12454</v>
      </c>
      <c r="C12173" s="268" t="s">
        <v>493</v>
      </c>
      <c r="D12173" s="283">
        <v>4829.0200000000004</v>
      </c>
    </row>
    <row r="12174" spans="1:4">
      <c r="A12174" s="268">
        <v>88266</v>
      </c>
      <c r="B12174" s="261" t="s">
        <v>12455</v>
      </c>
      <c r="C12174" s="268" t="s">
        <v>101</v>
      </c>
      <c r="D12174" s="283">
        <v>29.87</v>
      </c>
    </row>
    <row r="12175" spans="1:4">
      <c r="A12175" s="268">
        <v>101401</v>
      </c>
      <c r="B12175" s="261" t="s">
        <v>12455</v>
      </c>
      <c r="C12175" s="268" t="s">
        <v>493</v>
      </c>
      <c r="D12175" s="283">
        <v>5053.45</v>
      </c>
    </row>
    <row r="12176" spans="1:4">
      <c r="A12176" s="268">
        <v>88267</v>
      </c>
      <c r="B12176" s="261" t="s">
        <v>12456</v>
      </c>
      <c r="C12176" s="268" t="s">
        <v>101</v>
      </c>
      <c r="D12176" s="283">
        <v>27.77</v>
      </c>
    </row>
    <row r="12177" spans="1:4">
      <c r="A12177" s="268">
        <v>101402</v>
      </c>
      <c r="B12177" s="261" t="s">
        <v>12456</v>
      </c>
      <c r="C12177" s="268" t="s">
        <v>493</v>
      </c>
      <c r="D12177" s="283">
        <v>4742.5200000000004</v>
      </c>
    </row>
    <row r="12178" spans="1:4">
      <c r="A12178" s="268">
        <v>90776</v>
      </c>
      <c r="B12178" s="261" t="s">
        <v>15</v>
      </c>
      <c r="C12178" s="268" t="s">
        <v>101</v>
      </c>
      <c r="D12178" s="283">
        <v>45.27</v>
      </c>
    </row>
    <row r="12179" spans="1:4">
      <c r="A12179" s="268">
        <v>93572</v>
      </c>
      <c r="B12179" s="261" t="s">
        <v>12457</v>
      </c>
      <c r="C12179" s="268" t="s">
        <v>493</v>
      </c>
      <c r="D12179" s="283">
        <v>7730.38</v>
      </c>
    </row>
    <row r="12180" spans="1:4">
      <c r="A12180" s="268">
        <v>90777</v>
      </c>
      <c r="B12180" s="261" t="s">
        <v>13</v>
      </c>
      <c r="C12180" s="268" t="s">
        <v>101</v>
      </c>
      <c r="D12180" s="283">
        <v>131.69</v>
      </c>
    </row>
    <row r="12181" spans="1:4">
      <c r="A12181" s="268">
        <v>93565</v>
      </c>
      <c r="B12181" s="261" t="s">
        <v>13</v>
      </c>
      <c r="C12181" s="268" t="s">
        <v>493</v>
      </c>
      <c r="D12181" s="283">
        <v>22676.23</v>
      </c>
    </row>
    <row r="12182" spans="1:4">
      <c r="A12182" s="268">
        <v>90778</v>
      </c>
      <c r="B12182" s="261" t="s">
        <v>12458</v>
      </c>
      <c r="C12182" s="268" t="s">
        <v>101</v>
      </c>
      <c r="D12182" s="283">
        <v>137.97</v>
      </c>
    </row>
    <row r="12183" spans="1:4">
      <c r="A12183" s="268">
        <v>93567</v>
      </c>
      <c r="B12183" s="261" t="s">
        <v>12458</v>
      </c>
      <c r="C12183" s="268" t="s">
        <v>493</v>
      </c>
      <c r="D12183" s="283">
        <v>23759.439999999999</v>
      </c>
    </row>
    <row r="12184" spans="1:4">
      <c r="A12184" s="268">
        <v>90779</v>
      </c>
      <c r="B12184" s="261" t="s">
        <v>12459</v>
      </c>
      <c r="C12184" s="268" t="s">
        <v>101</v>
      </c>
      <c r="D12184" s="283">
        <v>163.69999999999999</v>
      </c>
    </row>
    <row r="12185" spans="1:4">
      <c r="A12185" s="268">
        <v>93568</v>
      </c>
      <c r="B12185" s="261" t="s">
        <v>12459</v>
      </c>
      <c r="C12185" s="268" t="s">
        <v>493</v>
      </c>
      <c r="D12185" s="283">
        <v>28192.91</v>
      </c>
    </row>
    <row r="12186" spans="1:4">
      <c r="A12186" s="268">
        <v>88269</v>
      </c>
      <c r="B12186" s="261" t="s">
        <v>12460</v>
      </c>
      <c r="C12186" s="268" t="s">
        <v>101</v>
      </c>
      <c r="D12186" s="283">
        <v>28.09</v>
      </c>
    </row>
    <row r="12187" spans="1:4">
      <c r="A12187" s="268">
        <v>101407</v>
      </c>
      <c r="B12187" s="261" t="s">
        <v>12460</v>
      </c>
      <c r="C12187" s="268" t="s">
        <v>493</v>
      </c>
      <c r="D12187" s="283">
        <v>4816.12</v>
      </c>
    </row>
    <row r="12188" spans="1:4">
      <c r="A12188" s="268">
        <v>88270</v>
      </c>
      <c r="B12188" s="261" t="s">
        <v>12461</v>
      </c>
      <c r="C12188" s="268" t="s">
        <v>101</v>
      </c>
      <c r="D12188" s="283">
        <v>28.29</v>
      </c>
    </row>
    <row r="12189" spans="1:4">
      <c r="A12189" s="268">
        <v>101408</v>
      </c>
      <c r="B12189" s="261" t="s">
        <v>12461</v>
      </c>
      <c r="C12189" s="268" t="s">
        <v>493</v>
      </c>
      <c r="D12189" s="283">
        <v>4816.12</v>
      </c>
    </row>
    <row r="12190" spans="1:4">
      <c r="A12190" s="268">
        <v>102919</v>
      </c>
      <c r="B12190" s="261" t="s">
        <v>12462</v>
      </c>
      <c r="C12190" s="268" t="s">
        <v>101</v>
      </c>
      <c r="D12190" s="283">
        <v>0</v>
      </c>
    </row>
    <row r="12191" spans="1:4">
      <c r="A12191" s="268">
        <v>101409</v>
      </c>
      <c r="B12191" s="261" t="s">
        <v>12463</v>
      </c>
      <c r="C12191" s="268" t="s">
        <v>493</v>
      </c>
      <c r="D12191" s="283">
        <v>4112.0600000000004</v>
      </c>
    </row>
    <row r="12192" spans="1:4">
      <c r="A12192" s="268">
        <v>88441</v>
      </c>
      <c r="B12192" s="261" t="s">
        <v>12464</v>
      </c>
      <c r="C12192" s="268" t="s">
        <v>101</v>
      </c>
      <c r="D12192" s="283">
        <v>23.88</v>
      </c>
    </row>
    <row r="12193" spans="1:4">
      <c r="A12193" s="268">
        <v>101410</v>
      </c>
      <c r="B12193" s="261" t="s">
        <v>12464</v>
      </c>
      <c r="C12193" s="268" t="s">
        <v>493</v>
      </c>
      <c r="D12193" s="283">
        <v>4109.7700000000004</v>
      </c>
    </row>
    <row r="12194" spans="1:4">
      <c r="A12194" s="268">
        <v>88272</v>
      </c>
      <c r="B12194" s="261" t="s">
        <v>12465</v>
      </c>
      <c r="C12194" s="268" t="s">
        <v>101</v>
      </c>
      <c r="D12194" s="283">
        <v>28.98</v>
      </c>
    </row>
    <row r="12195" spans="1:4">
      <c r="A12195" s="268">
        <v>88273</v>
      </c>
      <c r="B12195" s="261" t="s">
        <v>12466</v>
      </c>
      <c r="C12195" s="268" t="s">
        <v>101</v>
      </c>
      <c r="D12195" s="283">
        <v>27.77</v>
      </c>
    </row>
    <row r="12196" spans="1:4">
      <c r="A12196" s="268">
        <v>101413</v>
      </c>
      <c r="B12196" s="261" t="s">
        <v>12466</v>
      </c>
      <c r="C12196" s="268" t="s">
        <v>493</v>
      </c>
      <c r="D12196" s="283">
        <v>4754.67</v>
      </c>
    </row>
    <row r="12197" spans="1:4">
      <c r="A12197" s="268">
        <v>101414</v>
      </c>
      <c r="B12197" s="261" t="s">
        <v>12467</v>
      </c>
      <c r="C12197" s="268" t="s">
        <v>493</v>
      </c>
      <c r="D12197" s="283">
        <v>4816.12</v>
      </c>
    </row>
    <row r="12198" spans="1:4">
      <c r="A12198" s="268">
        <v>88274</v>
      </c>
      <c r="B12198" s="261" t="s">
        <v>12468</v>
      </c>
      <c r="C12198" s="268" t="s">
        <v>101</v>
      </c>
      <c r="D12198" s="283">
        <v>28.15</v>
      </c>
    </row>
    <row r="12199" spans="1:4">
      <c r="A12199" s="268">
        <v>101412</v>
      </c>
      <c r="B12199" s="261" t="s">
        <v>12469</v>
      </c>
      <c r="C12199" s="268" t="s">
        <v>493</v>
      </c>
      <c r="D12199" s="283">
        <v>4941.6000000000004</v>
      </c>
    </row>
    <row r="12200" spans="1:4">
      <c r="A12200" s="268">
        <v>101415</v>
      </c>
      <c r="B12200" s="261" t="s">
        <v>12470</v>
      </c>
      <c r="C12200" s="268" t="s">
        <v>493</v>
      </c>
      <c r="D12200" s="283">
        <v>5348.58</v>
      </c>
    </row>
    <row r="12201" spans="1:4">
      <c r="A12201" s="268">
        <v>100308</v>
      </c>
      <c r="B12201" s="261" t="s">
        <v>12471</v>
      </c>
      <c r="C12201" s="268" t="s">
        <v>101</v>
      </c>
      <c r="D12201" s="283">
        <v>28.9</v>
      </c>
    </row>
    <row r="12202" spans="1:4">
      <c r="A12202" s="268">
        <v>101416</v>
      </c>
      <c r="B12202" s="261" t="s">
        <v>12471</v>
      </c>
      <c r="C12202" s="268" t="s">
        <v>493</v>
      </c>
      <c r="D12202" s="283">
        <v>4898.83</v>
      </c>
    </row>
    <row r="12203" spans="1:4">
      <c r="A12203" s="268">
        <v>88275</v>
      </c>
      <c r="B12203" s="261" t="s">
        <v>12472</v>
      </c>
      <c r="C12203" s="268" t="s">
        <v>101</v>
      </c>
      <c r="D12203" s="283">
        <v>31.02</v>
      </c>
    </row>
    <row r="12204" spans="1:4">
      <c r="A12204" s="268">
        <v>90780</v>
      </c>
      <c r="B12204" s="261" t="s">
        <v>12473</v>
      </c>
      <c r="C12204" s="268" t="s">
        <v>101</v>
      </c>
      <c r="D12204" s="283">
        <v>67.12</v>
      </c>
    </row>
    <row r="12205" spans="1:4">
      <c r="A12205" s="268">
        <v>94295</v>
      </c>
      <c r="B12205" s="261" t="s">
        <v>12473</v>
      </c>
      <c r="C12205" s="268" t="s">
        <v>493</v>
      </c>
      <c r="D12205" s="283">
        <v>11474.12</v>
      </c>
    </row>
    <row r="12206" spans="1:4">
      <c r="A12206" s="268">
        <v>88277</v>
      </c>
      <c r="B12206" s="261" t="s">
        <v>12474</v>
      </c>
      <c r="C12206" s="268" t="s">
        <v>101</v>
      </c>
      <c r="D12206" s="283">
        <v>24.02</v>
      </c>
    </row>
    <row r="12207" spans="1:4">
      <c r="A12207" s="268">
        <v>100307</v>
      </c>
      <c r="B12207" s="261" t="s">
        <v>12475</v>
      </c>
      <c r="C12207" s="268" t="s">
        <v>101</v>
      </c>
      <c r="D12207" s="283">
        <v>25.55</v>
      </c>
    </row>
    <row r="12208" spans="1:4">
      <c r="A12208" s="268">
        <v>101417</v>
      </c>
      <c r="B12208" s="261" t="s">
        <v>12475</v>
      </c>
      <c r="C12208" s="268" t="s">
        <v>493</v>
      </c>
      <c r="D12208" s="283">
        <v>4320.87</v>
      </c>
    </row>
    <row r="12209" spans="1:4">
      <c r="A12209" s="268">
        <v>88278</v>
      </c>
      <c r="B12209" s="261" t="s">
        <v>12476</v>
      </c>
      <c r="C12209" s="268" t="s">
        <v>101</v>
      </c>
      <c r="D12209" s="283">
        <v>21.34</v>
      </c>
    </row>
    <row r="12210" spans="1:4">
      <c r="A12210" s="268">
        <v>101418</v>
      </c>
      <c r="B12210" s="261" t="s">
        <v>12476</v>
      </c>
      <c r="C12210" s="268" t="s">
        <v>493</v>
      </c>
      <c r="D12210" s="283">
        <v>3660.73</v>
      </c>
    </row>
    <row r="12211" spans="1:4">
      <c r="A12211" s="268">
        <v>105535</v>
      </c>
      <c r="B12211" s="261" t="s">
        <v>12477</v>
      </c>
      <c r="C12211" s="268" t="s">
        <v>101</v>
      </c>
      <c r="D12211" s="283">
        <v>0</v>
      </c>
    </row>
    <row r="12212" spans="1:4">
      <c r="A12212" s="268">
        <v>101419</v>
      </c>
      <c r="B12212" s="261" t="s">
        <v>12478</v>
      </c>
      <c r="C12212" s="268" t="s">
        <v>493</v>
      </c>
      <c r="D12212" s="283">
        <v>3935.88</v>
      </c>
    </row>
    <row r="12213" spans="1:4">
      <c r="A12213" s="268">
        <v>88279</v>
      </c>
      <c r="B12213" s="261" t="s">
        <v>12479</v>
      </c>
      <c r="C12213" s="268" t="s">
        <v>101</v>
      </c>
      <c r="D12213" s="283">
        <v>23.29</v>
      </c>
    </row>
    <row r="12214" spans="1:4">
      <c r="A12214" s="268">
        <v>88281</v>
      </c>
      <c r="B12214" s="261" t="s">
        <v>12480</v>
      </c>
      <c r="C12214" s="268" t="s">
        <v>101</v>
      </c>
      <c r="D12214" s="283">
        <v>27.65</v>
      </c>
    </row>
    <row r="12215" spans="1:4">
      <c r="A12215" s="268">
        <v>93558</v>
      </c>
      <c r="B12215" s="261" t="s">
        <v>12481</v>
      </c>
      <c r="C12215" s="268" t="s">
        <v>493</v>
      </c>
      <c r="D12215" s="283">
        <v>4628.72</v>
      </c>
    </row>
    <row r="12216" spans="1:4">
      <c r="A12216" s="268">
        <v>101420</v>
      </c>
      <c r="B12216" s="261" t="s">
        <v>12482</v>
      </c>
      <c r="C12216" s="268" t="s">
        <v>493</v>
      </c>
      <c r="D12216" s="283">
        <v>4771.8900000000003</v>
      </c>
    </row>
    <row r="12217" spans="1:4">
      <c r="A12217" s="268">
        <v>101421</v>
      </c>
      <c r="B12217" s="261" t="s">
        <v>12483</v>
      </c>
      <c r="C12217" s="268" t="s">
        <v>493</v>
      </c>
      <c r="D12217" s="283">
        <v>5519.18</v>
      </c>
    </row>
    <row r="12218" spans="1:4">
      <c r="A12218" s="268">
        <v>88282</v>
      </c>
      <c r="B12218" s="261" t="s">
        <v>12484</v>
      </c>
      <c r="C12218" s="268" t="s">
        <v>101</v>
      </c>
      <c r="D12218" s="283">
        <v>26.82</v>
      </c>
    </row>
    <row r="12219" spans="1:4">
      <c r="A12219" s="268">
        <v>88283</v>
      </c>
      <c r="B12219" s="261" t="s">
        <v>12485</v>
      </c>
      <c r="C12219" s="268" t="s">
        <v>101</v>
      </c>
      <c r="D12219" s="283">
        <v>31.94</v>
      </c>
    </row>
    <row r="12220" spans="1:4">
      <c r="A12220" s="268">
        <v>101422</v>
      </c>
      <c r="B12220" s="261" t="s">
        <v>12486</v>
      </c>
      <c r="C12220" s="268" t="s">
        <v>493</v>
      </c>
      <c r="D12220" s="283">
        <v>4036.11</v>
      </c>
    </row>
    <row r="12221" spans="1:4">
      <c r="A12221" s="268">
        <v>88284</v>
      </c>
      <c r="B12221" s="261" t="s">
        <v>12487</v>
      </c>
      <c r="C12221" s="268" t="s">
        <v>101</v>
      </c>
      <c r="D12221" s="283">
        <v>23.4</v>
      </c>
    </row>
    <row r="12222" spans="1:4">
      <c r="A12222" s="268">
        <v>101424</v>
      </c>
      <c r="B12222" s="261" t="s">
        <v>12488</v>
      </c>
      <c r="C12222" s="268" t="s">
        <v>493</v>
      </c>
      <c r="D12222" s="283">
        <v>5071.9799999999996</v>
      </c>
    </row>
    <row r="12223" spans="1:4">
      <c r="A12223" s="268">
        <v>88286</v>
      </c>
      <c r="B12223" s="261" t="s">
        <v>12489</v>
      </c>
      <c r="C12223" s="268" t="s">
        <v>101</v>
      </c>
      <c r="D12223" s="283">
        <v>29.63</v>
      </c>
    </row>
    <row r="12224" spans="1:4">
      <c r="A12224" s="268">
        <v>88288</v>
      </c>
      <c r="B12224" s="261" t="s">
        <v>12490</v>
      </c>
      <c r="C12224" s="268" t="s">
        <v>101</v>
      </c>
      <c r="D12224" s="283">
        <v>22.5</v>
      </c>
    </row>
    <row r="12225" spans="1:4">
      <c r="A12225" s="268">
        <v>101425</v>
      </c>
      <c r="B12225" s="261" t="s">
        <v>12490</v>
      </c>
      <c r="C12225" s="268" t="s">
        <v>493</v>
      </c>
      <c r="D12225" s="283">
        <v>3870.49</v>
      </c>
    </row>
    <row r="12226" spans="1:4">
      <c r="A12226" s="268">
        <v>101426</v>
      </c>
      <c r="B12226" s="261" t="s">
        <v>12491</v>
      </c>
      <c r="C12226" s="268" t="s">
        <v>493</v>
      </c>
      <c r="D12226" s="283">
        <v>3705.25</v>
      </c>
    </row>
    <row r="12227" spans="1:4">
      <c r="A12227" s="268">
        <v>88291</v>
      </c>
      <c r="B12227" s="261" t="s">
        <v>12492</v>
      </c>
      <c r="C12227" s="268" t="s">
        <v>101</v>
      </c>
      <c r="D12227" s="283">
        <v>25.24</v>
      </c>
    </row>
    <row r="12228" spans="1:4">
      <c r="A12228" s="268">
        <v>101427</v>
      </c>
      <c r="B12228" s="261" t="s">
        <v>12492</v>
      </c>
      <c r="C12228" s="268" t="s">
        <v>493</v>
      </c>
      <c r="D12228" s="283">
        <v>4343.71</v>
      </c>
    </row>
    <row r="12229" spans="1:4">
      <c r="A12229" s="268">
        <v>101428</v>
      </c>
      <c r="B12229" s="261" t="s">
        <v>12493</v>
      </c>
      <c r="C12229" s="268" t="s">
        <v>493</v>
      </c>
      <c r="D12229" s="283">
        <v>3699.31</v>
      </c>
    </row>
    <row r="12230" spans="1:4">
      <c r="A12230" s="268">
        <v>88377</v>
      </c>
      <c r="B12230" s="261" t="s">
        <v>12494</v>
      </c>
      <c r="C12230" s="268" t="s">
        <v>101</v>
      </c>
      <c r="D12230" s="283">
        <v>21.51</v>
      </c>
    </row>
    <row r="12231" spans="1:4">
      <c r="A12231" s="268">
        <v>101429</v>
      </c>
      <c r="B12231" s="261" t="s">
        <v>12495</v>
      </c>
      <c r="C12231" s="268" t="s">
        <v>493</v>
      </c>
      <c r="D12231" s="283">
        <v>3483.28</v>
      </c>
    </row>
    <row r="12232" spans="1:4">
      <c r="A12232" s="268">
        <v>88292</v>
      </c>
      <c r="B12232" s="261" t="s">
        <v>12496</v>
      </c>
      <c r="C12232" s="268" t="s">
        <v>101</v>
      </c>
      <c r="D12232" s="283">
        <v>20.27</v>
      </c>
    </row>
    <row r="12233" spans="1:4">
      <c r="A12233" s="268">
        <v>88293</v>
      </c>
      <c r="B12233" s="261" t="s">
        <v>12497</v>
      </c>
      <c r="C12233" s="268" t="s">
        <v>101</v>
      </c>
      <c r="D12233" s="283">
        <v>25.24</v>
      </c>
    </row>
    <row r="12234" spans="1:4">
      <c r="A12234" s="268">
        <v>101430</v>
      </c>
      <c r="B12234" s="261" t="s">
        <v>12498</v>
      </c>
      <c r="C12234" s="268" t="s">
        <v>493</v>
      </c>
      <c r="D12234" s="283">
        <v>4343.71</v>
      </c>
    </row>
    <row r="12235" spans="1:4">
      <c r="A12235" s="268">
        <v>88294</v>
      </c>
      <c r="B12235" s="261" t="s">
        <v>12499</v>
      </c>
      <c r="C12235" s="268" t="s">
        <v>101</v>
      </c>
      <c r="D12235" s="283">
        <v>26.96</v>
      </c>
    </row>
    <row r="12236" spans="1:4">
      <c r="A12236" s="268">
        <v>101431</v>
      </c>
      <c r="B12236" s="261" t="s">
        <v>12499</v>
      </c>
      <c r="C12236" s="268" t="s">
        <v>493</v>
      </c>
      <c r="D12236" s="283">
        <v>4628.72</v>
      </c>
    </row>
    <row r="12237" spans="1:4">
      <c r="A12237" s="268">
        <v>88295</v>
      </c>
      <c r="B12237" s="261" t="s">
        <v>12500</v>
      </c>
      <c r="C12237" s="268" t="s">
        <v>101</v>
      </c>
      <c r="D12237" s="283">
        <v>21.64</v>
      </c>
    </row>
    <row r="12238" spans="1:4">
      <c r="A12238" s="268">
        <v>101432</v>
      </c>
      <c r="B12238" s="261" t="s">
        <v>12501</v>
      </c>
      <c r="C12238" s="268" t="s">
        <v>493</v>
      </c>
      <c r="D12238" s="283">
        <v>3699.31</v>
      </c>
    </row>
    <row r="12239" spans="1:4">
      <c r="A12239" s="268">
        <v>88296</v>
      </c>
      <c r="B12239" s="261" t="s">
        <v>12502</v>
      </c>
      <c r="C12239" s="268" t="s">
        <v>101</v>
      </c>
      <c r="D12239" s="283">
        <v>31.06</v>
      </c>
    </row>
    <row r="12240" spans="1:4">
      <c r="A12240" s="268">
        <v>101433</v>
      </c>
      <c r="B12240" s="261" t="s">
        <v>12502</v>
      </c>
      <c r="C12240" s="268" t="s">
        <v>493</v>
      </c>
      <c r="D12240" s="283">
        <v>5319.79</v>
      </c>
    </row>
    <row r="12241" spans="1:4">
      <c r="A12241" s="268">
        <v>101434</v>
      </c>
      <c r="B12241" s="261" t="s">
        <v>12503</v>
      </c>
      <c r="C12241" s="268" t="s">
        <v>493</v>
      </c>
      <c r="D12241" s="283">
        <v>3929.34</v>
      </c>
    </row>
    <row r="12242" spans="1:4">
      <c r="A12242" s="268">
        <v>88298</v>
      </c>
      <c r="B12242" s="261" t="s">
        <v>12504</v>
      </c>
      <c r="C12242" s="268" t="s">
        <v>101</v>
      </c>
      <c r="D12242" s="283">
        <v>21.51</v>
      </c>
    </row>
    <row r="12243" spans="1:4">
      <c r="A12243" s="268">
        <v>101436</v>
      </c>
      <c r="B12243" s="261" t="s">
        <v>12504</v>
      </c>
      <c r="C12243" s="268" t="s">
        <v>493</v>
      </c>
      <c r="D12243" s="283">
        <v>3699.31</v>
      </c>
    </row>
    <row r="12244" spans="1:4">
      <c r="A12244" s="268">
        <v>101437</v>
      </c>
      <c r="B12244" s="261" t="s">
        <v>12505</v>
      </c>
      <c r="C12244" s="268" t="s">
        <v>493</v>
      </c>
      <c r="D12244" s="283">
        <v>5012</v>
      </c>
    </row>
    <row r="12245" spans="1:4">
      <c r="A12245" s="268">
        <v>88299</v>
      </c>
      <c r="B12245" s="261" t="s">
        <v>12506</v>
      </c>
      <c r="C12245" s="268" t="s">
        <v>101</v>
      </c>
      <c r="D12245" s="283">
        <v>29.1</v>
      </c>
    </row>
    <row r="12246" spans="1:4">
      <c r="A12246" s="268">
        <v>88300</v>
      </c>
      <c r="B12246" s="261" t="s">
        <v>12507</v>
      </c>
      <c r="C12246" s="268" t="s">
        <v>101</v>
      </c>
      <c r="D12246" s="283">
        <v>29.1</v>
      </c>
    </row>
    <row r="12247" spans="1:4">
      <c r="A12247" s="268">
        <v>101438</v>
      </c>
      <c r="B12247" s="261" t="s">
        <v>12507</v>
      </c>
      <c r="C12247" s="268" t="s">
        <v>493</v>
      </c>
      <c r="D12247" s="283">
        <v>5012</v>
      </c>
    </row>
    <row r="12248" spans="1:4">
      <c r="A12248" s="268">
        <v>88297</v>
      </c>
      <c r="B12248" s="261" t="s">
        <v>12508</v>
      </c>
      <c r="C12248" s="268" t="s">
        <v>101</v>
      </c>
      <c r="D12248" s="283">
        <v>24.37</v>
      </c>
    </row>
    <row r="12249" spans="1:4">
      <c r="A12249" s="268">
        <v>101435</v>
      </c>
      <c r="B12249" s="261" t="s">
        <v>12509</v>
      </c>
      <c r="C12249" s="268" t="s">
        <v>493</v>
      </c>
      <c r="D12249" s="283">
        <v>4180.2</v>
      </c>
    </row>
    <row r="12250" spans="1:4">
      <c r="A12250" s="268">
        <v>101440</v>
      </c>
      <c r="B12250" s="261" t="s">
        <v>12510</v>
      </c>
      <c r="C12250" s="268" t="s">
        <v>493</v>
      </c>
      <c r="D12250" s="283">
        <v>4343.71</v>
      </c>
    </row>
    <row r="12251" spans="1:4">
      <c r="A12251" s="268">
        <v>88302</v>
      </c>
      <c r="B12251" s="261" t="s">
        <v>12511</v>
      </c>
      <c r="C12251" s="268" t="s">
        <v>101</v>
      </c>
      <c r="D12251" s="283">
        <v>25.24</v>
      </c>
    </row>
    <row r="12252" spans="1:4">
      <c r="A12252" s="268">
        <v>88301</v>
      </c>
      <c r="B12252" s="261" t="s">
        <v>12512</v>
      </c>
      <c r="C12252" s="268" t="s">
        <v>101</v>
      </c>
      <c r="D12252" s="283">
        <v>25.24</v>
      </c>
    </row>
    <row r="12253" spans="1:4">
      <c r="A12253" s="268">
        <v>101439</v>
      </c>
      <c r="B12253" s="261" t="s">
        <v>12512</v>
      </c>
      <c r="C12253" s="268" t="s">
        <v>493</v>
      </c>
      <c r="D12253" s="283">
        <v>4343.71</v>
      </c>
    </row>
    <row r="12254" spans="1:4">
      <c r="A12254" s="268">
        <v>88303</v>
      </c>
      <c r="B12254" s="261" t="s">
        <v>12513</v>
      </c>
      <c r="C12254" s="268" t="s">
        <v>101</v>
      </c>
      <c r="D12254" s="283">
        <v>24.53</v>
      </c>
    </row>
    <row r="12255" spans="1:4">
      <c r="A12255" s="268">
        <v>101441</v>
      </c>
      <c r="B12255" s="261" t="s">
        <v>12513</v>
      </c>
      <c r="C12255" s="268" t="s">
        <v>493</v>
      </c>
      <c r="D12255" s="283">
        <v>4219.57</v>
      </c>
    </row>
    <row r="12256" spans="1:4">
      <c r="A12256" s="268">
        <v>88304</v>
      </c>
      <c r="B12256" s="261" t="s">
        <v>12514</v>
      </c>
      <c r="C12256" s="268" t="s">
        <v>101</v>
      </c>
      <c r="D12256" s="283">
        <v>29.1</v>
      </c>
    </row>
    <row r="12257" spans="1:4">
      <c r="A12257" s="268">
        <v>101443</v>
      </c>
      <c r="B12257" s="261" t="s">
        <v>12514</v>
      </c>
      <c r="C12257" s="268" t="s">
        <v>493</v>
      </c>
      <c r="D12257" s="283">
        <v>5012</v>
      </c>
    </row>
    <row r="12258" spans="1:4">
      <c r="A12258" s="268">
        <v>88306</v>
      </c>
      <c r="B12258" s="261" t="s">
        <v>12515</v>
      </c>
      <c r="C12258" s="268" t="s">
        <v>101</v>
      </c>
      <c r="D12258" s="283">
        <v>22.9</v>
      </c>
    </row>
    <row r="12259" spans="1:4">
      <c r="A12259" s="268">
        <v>88307</v>
      </c>
      <c r="B12259" s="261" t="s">
        <v>12516</v>
      </c>
      <c r="C12259" s="268" t="s">
        <v>101</v>
      </c>
      <c r="D12259" s="283">
        <v>21.55</v>
      </c>
    </row>
    <row r="12260" spans="1:4">
      <c r="A12260" s="268">
        <v>88308</v>
      </c>
      <c r="B12260" s="261" t="s">
        <v>12517</v>
      </c>
      <c r="C12260" s="268" t="s">
        <v>101</v>
      </c>
      <c r="D12260" s="283">
        <v>28.15</v>
      </c>
    </row>
    <row r="12261" spans="1:4">
      <c r="A12261" s="268">
        <v>101444</v>
      </c>
      <c r="B12261" s="261" t="s">
        <v>12517</v>
      </c>
      <c r="C12261" s="268" t="s">
        <v>493</v>
      </c>
      <c r="D12261" s="283">
        <v>4816.12</v>
      </c>
    </row>
    <row r="12262" spans="1:4">
      <c r="A12262" s="268">
        <v>88309</v>
      </c>
      <c r="B12262" s="261" t="s">
        <v>201</v>
      </c>
      <c r="C12262" s="268" t="s">
        <v>101</v>
      </c>
      <c r="D12262" s="283">
        <v>28.29</v>
      </c>
    </row>
    <row r="12263" spans="1:4">
      <c r="A12263" s="268">
        <v>101445</v>
      </c>
      <c r="B12263" s="261" t="s">
        <v>201</v>
      </c>
      <c r="C12263" s="268" t="s">
        <v>493</v>
      </c>
      <c r="D12263" s="283">
        <v>4816.12</v>
      </c>
    </row>
    <row r="12264" spans="1:4">
      <c r="A12264" s="268">
        <v>88310</v>
      </c>
      <c r="B12264" s="261" t="s">
        <v>12518</v>
      </c>
      <c r="C12264" s="268" t="s">
        <v>101</v>
      </c>
      <c r="D12264" s="283">
        <v>29.81</v>
      </c>
    </row>
    <row r="12265" spans="1:4">
      <c r="A12265" s="268">
        <v>101446</v>
      </c>
      <c r="B12265" s="261" t="s">
        <v>12518</v>
      </c>
      <c r="C12265" s="268" t="s">
        <v>493</v>
      </c>
      <c r="D12265" s="283">
        <v>5093.1400000000003</v>
      </c>
    </row>
    <row r="12266" spans="1:4">
      <c r="A12266" s="268">
        <v>88311</v>
      </c>
      <c r="B12266" s="261" t="s">
        <v>12519</v>
      </c>
      <c r="C12266" s="268" t="s">
        <v>101</v>
      </c>
      <c r="D12266" s="283">
        <v>29.19</v>
      </c>
    </row>
    <row r="12267" spans="1:4">
      <c r="A12267" s="268">
        <v>101447</v>
      </c>
      <c r="B12267" s="261" t="s">
        <v>12519</v>
      </c>
      <c r="C12267" s="268" t="s">
        <v>493</v>
      </c>
      <c r="D12267" s="283">
        <v>4987.46</v>
      </c>
    </row>
    <row r="12268" spans="1:4">
      <c r="A12268" s="268">
        <v>88312</v>
      </c>
      <c r="B12268" s="261" t="s">
        <v>12520</v>
      </c>
      <c r="C12268" s="268" t="s">
        <v>101</v>
      </c>
      <c r="D12268" s="283">
        <v>29.81</v>
      </c>
    </row>
    <row r="12269" spans="1:4">
      <c r="A12269" s="268">
        <v>101448</v>
      </c>
      <c r="B12269" s="261" t="s">
        <v>12520</v>
      </c>
      <c r="C12269" s="268" t="s">
        <v>493</v>
      </c>
      <c r="D12269" s="283">
        <v>5093.1400000000003</v>
      </c>
    </row>
    <row r="12270" spans="1:4">
      <c r="A12270" s="268">
        <v>101449</v>
      </c>
      <c r="B12270" s="261" t="s">
        <v>12521</v>
      </c>
      <c r="C12270" s="268" t="s">
        <v>493</v>
      </c>
      <c r="D12270" s="283">
        <v>3035.67</v>
      </c>
    </row>
    <row r="12271" spans="1:4">
      <c r="A12271" s="268">
        <v>88313</v>
      </c>
      <c r="B12271" s="261" t="s">
        <v>12522</v>
      </c>
      <c r="C12271" s="268" t="s">
        <v>101</v>
      </c>
      <c r="D12271" s="283">
        <v>17.84</v>
      </c>
    </row>
    <row r="12272" spans="1:4">
      <c r="A12272" s="268">
        <v>88314</v>
      </c>
      <c r="B12272" s="261" t="s">
        <v>12523</v>
      </c>
      <c r="C12272" s="268" t="s">
        <v>101</v>
      </c>
      <c r="D12272" s="283">
        <v>26.82</v>
      </c>
    </row>
    <row r="12273" spans="1:4">
      <c r="A12273" s="268">
        <v>88315</v>
      </c>
      <c r="B12273" s="261" t="s">
        <v>12524</v>
      </c>
      <c r="C12273" s="268" t="s">
        <v>101</v>
      </c>
      <c r="D12273" s="283">
        <v>28.09</v>
      </c>
    </row>
    <row r="12274" spans="1:4">
      <c r="A12274" s="268">
        <v>101451</v>
      </c>
      <c r="B12274" s="261" t="s">
        <v>12524</v>
      </c>
      <c r="C12274" s="268" t="s">
        <v>493</v>
      </c>
      <c r="D12274" s="283">
        <v>4816.12</v>
      </c>
    </row>
    <row r="12275" spans="1:4">
      <c r="A12275" s="268">
        <v>88316</v>
      </c>
      <c r="B12275" s="261" t="s">
        <v>12525</v>
      </c>
      <c r="C12275" s="268" t="s">
        <v>101</v>
      </c>
      <c r="D12275" s="283">
        <v>22.98</v>
      </c>
    </row>
    <row r="12276" spans="1:4">
      <c r="A12276" s="268">
        <v>101452</v>
      </c>
      <c r="B12276" s="261" t="s">
        <v>12526</v>
      </c>
      <c r="C12276" s="268" t="s">
        <v>493</v>
      </c>
      <c r="D12276" s="283">
        <v>3906.7</v>
      </c>
    </row>
    <row r="12277" spans="1:4">
      <c r="A12277" s="268">
        <v>88318</v>
      </c>
      <c r="B12277" s="261" t="s">
        <v>12527</v>
      </c>
      <c r="C12277" s="268" t="s">
        <v>101</v>
      </c>
      <c r="D12277" s="283">
        <v>33.07</v>
      </c>
    </row>
    <row r="12278" spans="1:4">
      <c r="A12278" s="268">
        <v>88317</v>
      </c>
      <c r="B12278" s="261" t="s">
        <v>12528</v>
      </c>
      <c r="C12278" s="268" t="s">
        <v>101</v>
      </c>
      <c r="D12278" s="283">
        <v>29.39</v>
      </c>
    </row>
    <row r="12279" spans="1:4">
      <c r="A12279" s="268">
        <v>101453</v>
      </c>
      <c r="B12279" s="261" t="s">
        <v>12528</v>
      </c>
      <c r="C12279" s="268" t="s">
        <v>493</v>
      </c>
      <c r="D12279" s="283">
        <v>5033.51</v>
      </c>
    </row>
    <row r="12280" spans="1:4">
      <c r="A12280" s="268">
        <v>101454</v>
      </c>
      <c r="B12280" s="261" t="s">
        <v>12529</v>
      </c>
      <c r="C12280" s="268" t="s">
        <v>493</v>
      </c>
      <c r="D12280" s="283">
        <v>5673.08</v>
      </c>
    </row>
    <row r="12281" spans="1:4">
      <c r="A12281" s="268">
        <v>100533</v>
      </c>
      <c r="B12281" s="261" t="s">
        <v>12530</v>
      </c>
      <c r="C12281" s="268" t="s">
        <v>101</v>
      </c>
      <c r="D12281" s="283">
        <v>29.08</v>
      </c>
    </row>
    <row r="12282" spans="1:4">
      <c r="A12282" s="268">
        <v>100534</v>
      </c>
      <c r="B12282" s="261" t="s">
        <v>12530</v>
      </c>
      <c r="C12282" s="268" t="s">
        <v>493</v>
      </c>
      <c r="D12282" s="283">
        <v>4969.09</v>
      </c>
    </row>
    <row r="12283" spans="1:4">
      <c r="A12283" s="268">
        <v>88323</v>
      </c>
      <c r="B12283" s="261" t="s">
        <v>12531</v>
      </c>
      <c r="C12283" s="268" t="s">
        <v>101</v>
      </c>
      <c r="D12283" s="283">
        <v>27.44</v>
      </c>
    </row>
    <row r="12284" spans="1:4">
      <c r="A12284" s="268">
        <v>101458</v>
      </c>
      <c r="B12284" s="261" t="s">
        <v>12532</v>
      </c>
      <c r="C12284" s="268" t="s">
        <v>493</v>
      </c>
      <c r="D12284" s="283">
        <v>4711.25</v>
      </c>
    </row>
    <row r="12285" spans="1:4">
      <c r="A12285" s="268">
        <v>90781</v>
      </c>
      <c r="B12285" s="261" t="s">
        <v>12533</v>
      </c>
      <c r="C12285" s="268" t="s">
        <v>101</v>
      </c>
      <c r="D12285" s="283">
        <v>35.01</v>
      </c>
    </row>
    <row r="12286" spans="1:4">
      <c r="A12286" s="268">
        <v>94296</v>
      </c>
      <c r="B12286" s="261" t="s">
        <v>12533</v>
      </c>
      <c r="C12286" s="268" t="s">
        <v>493</v>
      </c>
      <c r="D12286" s="283">
        <v>6039.41</v>
      </c>
    </row>
    <row r="12287" spans="1:4">
      <c r="A12287" s="268">
        <v>88324</v>
      </c>
      <c r="B12287" s="261" t="s">
        <v>12534</v>
      </c>
      <c r="C12287" s="268" t="s">
        <v>101</v>
      </c>
      <c r="D12287" s="283">
        <v>24.37</v>
      </c>
    </row>
    <row r="12288" spans="1:4">
      <c r="A12288" s="268">
        <v>88321</v>
      </c>
      <c r="B12288" s="261" t="s">
        <v>12535</v>
      </c>
      <c r="C12288" s="268" t="s">
        <v>101</v>
      </c>
      <c r="D12288" s="283">
        <v>33.39</v>
      </c>
    </row>
    <row r="12289" spans="1:4">
      <c r="A12289" s="268">
        <v>101456</v>
      </c>
      <c r="B12289" s="261" t="s">
        <v>12536</v>
      </c>
      <c r="C12289" s="268" t="s">
        <v>493</v>
      </c>
      <c r="D12289" s="283">
        <v>5759.05</v>
      </c>
    </row>
    <row r="12290" spans="1:4">
      <c r="A12290" s="268">
        <v>100309</v>
      </c>
      <c r="B12290" s="261" t="s">
        <v>12537</v>
      </c>
      <c r="C12290" s="268" t="s">
        <v>101</v>
      </c>
      <c r="D12290" s="283">
        <v>32.409999999999997</v>
      </c>
    </row>
    <row r="12291" spans="1:4">
      <c r="A12291" s="268">
        <v>100321</v>
      </c>
      <c r="B12291" s="261" t="s">
        <v>12537</v>
      </c>
      <c r="C12291" s="268" t="s">
        <v>493</v>
      </c>
      <c r="D12291" s="283">
        <v>5543.3</v>
      </c>
    </row>
    <row r="12292" spans="1:4">
      <c r="A12292" s="268">
        <v>88322</v>
      </c>
      <c r="B12292" s="261" t="s">
        <v>12538</v>
      </c>
      <c r="C12292" s="268" t="s">
        <v>101</v>
      </c>
      <c r="D12292" s="283">
        <v>37.659999999999997</v>
      </c>
    </row>
    <row r="12293" spans="1:4">
      <c r="A12293" s="268">
        <v>101457</v>
      </c>
      <c r="B12293" s="261" t="s">
        <v>12538</v>
      </c>
      <c r="C12293" s="268" t="s">
        <v>493</v>
      </c>
      <c r="D12293" s="283">
        <v>6480.52</v>
      </c>
    </row>
    <row r="12294" spans="1:4">
      <c r="A12294" s="268">
        <v>88325</v>
      </c>
      <c r="B12294" s="261" t="s">
        <v>12539</v>
      </c>
      <c r="C12294" s="268" t="s">
        <v>101</v>
      </c>
      <c r="D12294" s="283">
        <v>23.07</v>
      </c>
    </row>
    <row r="12295" spans="1:4">
      <c r="A12295" s="268">
        <v>101459</v>
      </c>
      <c r="B12295" s="261" t="s">
        <v>12539</v>
      </c>
      <c r="C12295" s="268" t="s">
        <v>493</v>
      </c>
      <c r="D12295" s="283">
        <v>3942.77</v>
      </c>
    </row>
    <row r="12296" spans="1:4">
      <c r="A12296" s="268">
        <v>100289</v>
      </c>
      <c r="B12296" s="261" t="s">
        <v>12540</v>
      </c>
      <c r="C12296" s="268" t="s">
        <v>101</v>
      </c>
      <c r="D12296" s="283">
        <v>23.19</v>
      </c>
    </row>
    <row r="12297" spans="1:4">
      <c r="A12297" s="268">
        <v>101460</v>
      </c>
      <c r="B12297" s="261" t="s">
        <v>12540</v>
      </c>
      <c r="C12297" s="268" t="s">
        <v>493</v>
      </c>
      <c r="D12297" s="283">
        <v>3987.79</v>
      </c>
    </row>
    <row r="12298" spans="1:4">
      <c r="A12298" s="268">
        <v>105011</v>
      </c>
      <c r="B12298" s="261" t="s">
        <v>12541</v>
      </c>
      <c r="C12298" s="268" t="s">
        <v>111</v>
      </c>
      <c r="D12298" s="283">
        <v>0.54</v>
      </c>
    </row>
    <row r="12299" spans="1:4">
      <c r="A12299" s="268">
        <v>99061</v>
      </c>
      <c r="B12299" s="261" t="s">
        <v>12542</v>
      </c>
      <c r="C12299" s="268" t="s">
        <v>347</v>
      </c>
      <c r="D12299" s="283">
        <v>121.92</v>
      </c>
    </row>
    <row r="12300" spans="1:4">
      <c r="A12300" s="268">
        <v>99060</v>
      </c>
      <c r="B12300" s="261" t="s">
        <v>12543</v>
      </c>
      <c r="C12300" s="268" t="s">
        <v>347</v>
      </c>
      <c r="D12300" s="283">
        <v>196.58</v>
      </c>
    </row>
    <row r="12301" spans="1:4">
      <c r="A12301" s="268">
        <v>105008</v>
      </c>
      <c r="B12301" s="261" t="s">
        <v>12544</v>
      </c>
      <c r="C12301" s="268" t="s">
        <v>347</v>
      </c>
      <c r="D12301" s="283">
        <v>0</v>
      </c>
    </row>
    <row r="12302" spans="1:4">
      <c r="A12302" s="268">
        <v>105009</v>
      </c>
      <c r="B12302" s="261" t="s">
        <v>12545</v>
      </c>
      <c r="C12302" s="268" t="s">
        <v>111</v>
      </c>
      <c r="D12302" s="283">
        <v>81.849999999999994</v>
      </c>
    </row>
    <row r="12303" spans="1:4">
      <c r="A12303" s="268">
        <v>99059</v>
      </c>
      <c r="B12303" s="261" t="s">
        <v>12546</v>
      </c>
      <c r="C12303" s="268" t="s">
        <v>111</v>
      </c>
      <c r="D12303" s="283">
        <v>67.069999999999993</v>
      </c>
    </row>
    <row r="12304" spans="1:4">
      <c r="A12304" s="268">
        <v>105137</v>
      </c>
      <c r="B12304" s="261" t="s">
        <v>12547</v>
      </c>
      <c r="C12304" s="268" t="s">
        <v>111</v>
      </c>
      <c r="D12304" s="283">
        <v>0</v>
      </c>
    </row>
    <row r="12305" spans="1:4">
      <c r="A12305" s="268">
        <v>105136</v>
      </c>
      <c r="B12305" s="261" t="s">
        <v>12548</v>
      </c>
      <c r="C12305" s="268" t="s">
        <v>347</v>
      </c>
      <c r="D12305" s="283">
        <v>0</v>
      </c>
    </row>
    <row r="12306" spans="1:4">
      <c r="A12306" s="268">
        <v>105007</v>
      </c>
      <c r="B12306" s="261" t="s">
        <v>12549</v>
      </c>
      <c r="C12306" s="268" t="s">
        <v>347</v>
      </c>
      <c r="D12306" s="283">
        <v>37.92</v>
      </c>
    </row>
    <row r="12307" spans="1:4">
      <c r="A12307" s="268">
        <v>99063</v>
      </c>
      <c r="B12307" s="261" t="s">
        <v>12550</v>
      </c>
      <c r="C12307" s="268" t="s">
        <v>111</v>
      </c>
      <c r="D12307" s="283">
        <v>9.36</v>
      </c>
    </row>
    <row r="12308" spans="1:4">
      <c r="A12308" s="268">
        <v>105010</v>
      </c>
      <c r="B12308" s="261" t="s">
        <v>12551</v>
      </c>
      <c r="C12308" s="268" t="s">
        <v>347</v>
      </c>
      <c r="D12308" s="283">
        <v>0</v>
      </c>
    </row>
    <row r="12309" spans="1:4">
      <c r="A12309" s="268">
        <v>99062</v>
      </c>
      <c r="B12309" s="261" t="s">
        <v>12552</v>
      </c>
      <c r="C12309" s="268" t="s">
        <v>347</v>
      </c>
      <c r="D12309" s="283">
        <v>2.0499999999999998</v>
      </c>
    </row>
    <row r="12310" spans="1:4">
      <c r="A12310" s="268">
        <v>100857</v>
      </c>
      <c r="B12310" s="261" t="s">
        <v>12553</v>
      </c>
      <c r="C12310" s="268" t="s">
        <v>347</v>
      </c>
      <c r="D12310" s="283">
        <v>594.16</v>
      </c>
    </row>
    <row r="12311" spans="1:4">
      <c r="A12311" s="268">
        <v>86905</v>
      </c>
      <c r="B12311" s="261" t="s">
        <v>12554</v>
      </c>
      <c r="C12311" s="268" t="s">
        <v>347</v>
      </c>
      <c r="D12311" s="283">
        <v>457.32</v>
      </c>
    </row>
    <row r="12312" spans="1:4">
      <c r="A12312" s="268">
        <v>86908</v>
      </c>
      <c r="B12312" s="261" t="s">
        <v>12555</v>
      </c>
      <c r="C12312" s="268" t="s">
        <v>347</v>
      </c>
      <c r="D12312" s="283">
        <v>548.19000000000005</v>
      </c>
    </row>
    <row r="12313" spans="1:4">
      <c r="A12313" s="268">
        <v>100849</v>
      </c>
      <c r="B12313" s="261" t="s">
        <v>12556</v>
      </c>
      <c r="C12313" s="268" t="s">
        <v>347</v>
      </c>
      <c r="D12313" s="283">
        <v>34.57</v>
      </c>
    </row>
    <row r="12314" spans="1:4">
      <c r="A12314" s="268">
        <v>100851</v>
      </c>
      <c r="B12314" s="261" t="s">
        <v>12557</v>
      </c>
      <c r="C12314" s="268" t="s">
        <v>347</v>
      </c>
      <c r="D12314" s="283">
        <v>67.510000000000005</v>
      </c>
    </row>
    <row r="12315" spans="1:4">
      <c r="A12315" s="268">
        <v>100850</v>
      </c>
      <c r="B12315" s="261" t="s">
        <v>12558</v>
      </c>
      <c r="C12315" s="268" t="s">
        <v>347</v>
      </c>
      <c r="D12315" s="283">
        <v>0</v>
      </c>
    </row>
    <row r="12316" spans="1:4">
      <c r="A12316" s="268">
        <v>86895</v>
      </c>
      <c r="B12316" s="261" t="s">
        <v>12559</v>
      </c>
      <c r="C12316" s="268" t="s">
        <v>347</v>
      </c>
      <c r="D12316" s="283">
        <v>431.17</v>
      </c>
    </row>
    <row r="12317" spans="1:4">
      <c r="A12317" s="268">
        <v>86889</v>
      </c>
      <c r="B12317" s="261" t="s">
        <v>12560</v>
      </c>
      <c r="C12317" s="268" t="s">
        <v>347</v>
      </c>
      <c r="D12317" s="283">
        <v>929.68</v>
      </c>
    </row>
    <row r="12318" spans="1:4">
      <c r="A12318" s="268">
        <v>86899</v>
      </c>
      <c r="B12318" s="261" t="s">
        <v>12561</v>
      </c>
      <c r="C12318" s="268" t="s">
        <v>347</v>
      </c>
      <c r="D12318" s="283">
        <v>386.36</v>
      </c>
    </row>
    <row r="12319" spans="1:4">
      <c r="A12319" s="268">
        <v>86893</v>
      </c>
      <c r="B12319" s="261" t="s">
        <v>12562</v>
      </c>
      <c r="C12319" s="268" t="s">
        <v>347</v>
      </c>
      <c r="D12319" s="283">
        <v>810.22</v>
      </c>
    </row>
    <row r="12320" spans="1:4">
      <c r="A12320" s="268">
        <v>86934</v>
      </c>
      <c r="B12320" s="261" t="s">
        <v>12563</v>
      </c>
      <c r="C12320" s="268" t="s">
        <v>347</v>
      </c>
      <c r="D12320" s="283">
        <v>468.28</v>
      </c>
    </row>
    <row r="12321" spans="1:4">
      <c r="A12321" s="268">
        <v>86933</v>
      </c>
      <c r="B12321" s="261" t="s">
        <v>12564</v>
      </c>
      <c r="C12321" s="268" t="s">
        <v>347</v>
      </c>
      <c r="D12321" s="283">
        <v>477.75</v>
      </c>
    </row>
    <row r="12322" spans="1:4">
      <c r="A12322" s="268">
        <v>86894</v>
      </c>
      <c r="B12322" s="261" t="s">
        <v>12565</v>
      </c>
      <c r="C12322" s="268" t="s">
        <v>347</v>
      </c>
      <c r="D12322" s="283">
        <v>333.46</v>
      </c>
    </row>
    <row r="12323" spans="1:4">
      <c r="A12323" s="268">
        <v>93441</v>
      </c>
      <c r="B12323" s="261" t="s">
        <v>12566</v>
      </c>
      <c r="C12323" s="268" t="s">
        <v>347</v>
      </c>
      <c r="D12323" s="283">
        <v>1371.92</v>
      </c>
    </row>
    <row r="12324" spans="1:4">
      <c r="A12324" s="268">
        <v>93396</v>
      </c>
      <c r="B12324" s="261" t="s">
        <v>12567</v>
      </c>
      <c r="C12324" s="268" t="s">
        <v>347</v>
      </c>
      <c r="D12324" s="283">
        <v>771.09</v>
      </c>
    </row>
    <row r="12325" spans="1:4">
      <c r="A12325" s="268">
        <v>93442</v>
      </c>
      <c r="B12325" s="261" t="s">
        <v>12568</v>
      </c>
      <c r="C12325" s="268" t="s">
        <v>347</v>
      </c>
      <c r="D12325" s="283">
        <v>1546.17</v>
      </c>
    </row>
    <row r="12326" spans="1:4">
      <c r="A12326" s="268">
        <v>86947</v>
      </c>
      <c r="B12326" s="261" t="s">
        <v>12569</v>
      </c>
      <c r="C12326" s="268" t="s">
        <v>347</v>
      </c>
      <c r="D12326" s="283">
        <v>1469.46</v>
      </c>
    </row>
    <row r="12327" spans="1:4">
      <c r="A12327" s="268">
        <v>100875</v>
      </c>
      <c r="B12327" s="261" t="s">
        <v>12570</v>
      </c>
      <c r="C12327" s="268" t="s">
        <v>347</v>
      </c>
      <c r="D12327" s="283">
        <v>1063.25</v>
      </c>
    </row>
    <row r="12328" spans="1:4">
      <c r="A12328" s="268">
        <v>100863</v>
      </c>
      <c r="B12328" s="261" t="s">
        <v>12571</v>
      </c>
      <c r="C12328" s="268" t="s">
        <v>347</v>
      </c>
      <c r="D12328" s="283">
        <v>643.23</v>
      </c>
    </row>
    <row r="12329" spans="1:4">
      <c r="A12329" s="268">
        <v>100864</v>
      </c>
      <c r="B12329" s="261" t="s">
        <v>12572</v>
      </c>
      <c r="C12329" s="268" t="s">
        <v>347</v>
      </c>
      <c r="D12329" s="283">
        <v>696.25</v>
      </c>
    </row>
    <row r="12330" spans="1:4">
      <c r="A12330" s="268">
        <v>100865</v>
      </c>
      <c r="B12330" s="261" t="s">
        <v>12573</v>
      </c>
      <c r="C12330" s="268" t="s">
        <v>347</v>
      </c>
      <c r="D12330" s="283">
        <v>572.14</v>
      </c>
    </row>
    <row r="12331" spans="1:4">
      <c r="A12331" s="268">
        <v>100866</v>
      </c>
      <c r="B12331" s="261" t="s">
        <v>12574</v>
      </c>
      <c r="C12331" s="268" t="s">
        <v>347</v>
      </c>
      <c r="D12331" s="283">
        <v>347.51</v>
      </c>
    </row>
    <row r="12332" spans="1:4">
      <c r="A12332" s="268">
        <v>100867</v>
      </c>
      <c r="B12332" s="261" t="s">
        <v>12575</v>
      </c>
      <c r="C12332" s="268" t="s">
        <v>347</v>
      </c>
      <c r="D12332" s="283">
        <v>365</v>
      </c>
    </row>
    <row r="12333" spans="1:4">
      <c r="A12333" s="268">
        <v>100868</v>
      </c>
      <c r="B12333" s="261" t="s">
        <v>12576</v>
      </c>
      <c r="C12333" s="268" t="s">
        <v>347</v>
      </c>
      <c r="D12333" s="283">
        <v>376.63</v>
      </c>
    </row>
    <row r="12334" spans="1:4">
      <c r="A12334" s="268">
        <v>100869</v>
      </c>
      <c r="B12334" s="261" t="s">
        <v>12577</v>
      </c>
      <c r="C12334" s="268" t="s">
        <v>347</v>
      </c>
      <c r="D12334" s="283">
        <v>385.55</v>
      </c>
    </row>
    <row r="12335" spans="1:4">
      <c r="A12335" s="268">
        <v>100870</v>
      </c>
      <c r="B12335" s="261" t="s">
        <v>12578</v>
      </c>
      <c r="C12335" s="268" t="s">
        <v>347</v>
      </c>
      <c r="D12335" s="283">
        <v>362.69</v>
      </c>
    </row>
    <row r="12336" spans="1:4">
      <c r="A12336" s="268">
        <v>100871</v>
      </c>
      <c r="B12336" s="261" t="s">
        <v>12579</v>
      </c>
      <c r="C12336" s="268" t="s">
        <v>347</v>
      </c>
      <c r="D12336" s="283">
        <v>388.11</v>
      </c>
    </row>
    <row r="12337" spans="1:4">
      <c r="A12337" s="268">
        <v>100872</v>
      </c>
      <c r="B12337" s="261" t="s">
        <v>12580</v>
      </c>
      <c r="C12337" s="268" t="s">
        <v>347</v>
      </c>
      <c r="D12337" s="283">
        <v>404.33</v>
      </c>
    </row>
    <row r="12338" spans="1:4">
      <c r="A12338" s="268">
        <v>100873</v>
      </c>
      <c r="B12338" s="261" t="s">
        <v>12581</v>
      </c>
      <c r="C12338" s="268" t="s">
        <v>347</v>
      </c>
      <c r="D12338" s="283">
        <v>414.46</v>
      </c>
    </row>
    <row r="12339" spans="1:4">
      <c r="A12339" s="268">
        <v>100860</v>
      </c>
      <c r="B12339" s="261" t="s">
        <v>12582</v>
      </c>
      <c r="C12339" s="268" t="s">
        <v>347</v>
      </c>
      <c r="D12339" s="283">
        <v>129.36000000000001</v>
      </c>
    </row>
    <row r="12340" spans="1:4">
      <c r="A12340" s="268">
        <v>86936</v>
      </c>
      <c r="B12340" s="261" t="s">
        <v>12583</v>
      </c>
      <c r="C12340" s="268" t="s">
        <v>347</v>
      </c>
      <c r="D12340" s="283">
        <v>578.64</v>
      </c>
    </row>
    <row r="12341" spans="1:4">
      <c r="A12341" s="268">
        <v>86935</v>
      </c>
      <c r="B12341" s="261" t="s">
        <v>12584</v>
      </c>
      <c r="C12341" s="268" t="s">
        <v>347</v>
      </c>
      <c r="D12341" s="283">
        <v>332.83</v>
      </c>
    </row>
    <row r="12342" spans="1:4">
      <c r="A12342" s="268">
        <v>86901</v>
      </c>
      <c r="B12342" s="261" t="s">
        <v>12585</v>
      </c>
      <c r="C12342" s="268" t="s">
        <v>347</v>
      </c>
      <c r="D12342" s="283">
        <v>149.4</v>
      </c>
    </row>
    <row r="12343" spans="1:4">
      <c r="A12343" s="268">
        <v>86938</v>
      </c>
      <c r="B12343" s="261" t="s">
        <v>12586</v>
      </c>
      <c r="C12343" s="268" t="s">
        <v>347</v>
      </c>
      <c r="D12343" s="283">
        <v>490.72</v>
      </c>
    </row>
    <row r="12344" spans="1:4">
      <c r="A12344" s="268">
        <v>86937</v>
      </c>
      <c r="B12344" s="261" t="s">
        <v>12587</v>
      </c>
      <c r="C12344" s="268" t="s">
        <v>347</v>
      </c>
      <c r="D12344" s="283">
        <v>244.91</v>
      </c>
    </row>
    <row r="12345" spans="1:4">
      <c r="A12345" s="268">
        <v>86900</v>
      </c>
      <c r="B12345" s="261" t="s">
        <v>12588</v>
      </c>
      <c r="C12345" s="268" t="s">
        <v>347</v>
      </c>
      <c r="D12345" s="283">
        <v>230.66</v>
      </c>
    </row>
    <row r="12346" spans="1:4">
      <c r="A12346" s="268">
        <v>100852</v>
      </c>
      <c r="B12346" s="261" t="s">
        <v>12589</v>
      </c>
      <c r="C12346" s="268" t="s">
        <v>347</v>
      </c>
      <c r="D12346" s="283">
        <v>252.64</v>
      </c>
    </row>
    <row r="12347" spans="1:4">
      <c r="A12347" s="268">
        <v>86886</v>
      </c>
      <c r="B12347" s="261" t="s">
        <v>12590</v>
      </c>
      <c r="C12347" s="268" t="s">
        <v>347</v>
      </c>
      <c r="D12347" s="283">
        <v>62.16</v>
      </c>
    </row>
    <row r="12348" spans="1:4">
      <c r="A12348" s="268">
        <v>86887</v>
      </c>
      <c r="B12348" s="261" t="s">
        <v>12591</v>
      </c>
      <c r="C12348" s="268" t="s">
        <v>347</v>
      </c>
      <c r="D12348" s="283">
        <v>67.53</v>
      </c>
    </row>
    <row r="12349" spans="1:4">
      <c r="A12349" s="268">
        <v>86884</v>
      </c>
      <c r="B12349" s="261" t="s">
        <v>12592</v>
      </c>
      <c r="C12349" s="268" t="s">
        <v>347</v>
      </c>
      <c r="D12349" s="283">
        <v>10.43</v>
      </c>
    </row>
    <row r="12350" spans="1:4">
      <c r="A12350" s="268">
        <v>86885</v>
      </c>
      <c r="B12350" s="261" t="s">
        <v>12593</v>
      </c>
      <c r="C12350" s="268" t="s">
        <v>347</v>
      </c>
      <c r="D12350" s="283">
        <v>11.74</v>
      </c>
    </row>
    <row r="12351" spans="1:4">
      <c r="A12351" s="268">
        <v>95546</v>
      </c>
      <c r="B12351" s="261" t="s">
        <v>12594</v>
      </c>
      <c r="C12351" s="268" t="s">
        <v>347</v>
      </c>
      <c r="D12351" s="283">
        <v>234.86</v>
      </c>
    </row>
    <row r="12352" spans="1:4">
      <c r="A12352" s="268">
        <v>86902</v>
      </c>
      <c r="B12352" s="261" t="s">
        <v>12595</v>
      </c>
      <c r="C12352" s="268" t="s">
        <v>347</v>
      </c>
      <c r="D12352" s="283">
        <v>368.63</v>
      </c>
    </row>
    <row r="12353" spans="1:4">
      <c r="A12353" s="268">
        <v>86939</v>
      </c>
      <c r="B12353" s="261" t="s">
        <v>12596</v>
      </c>
      <c r="C12353" s="268" t="s">
        <v>347</v>
      </c>
      <c r="D12353" s="283">
        <v>484.34</v>
      </c>
    </row>
    <row r="12354" spans="1:4">
      <c r="A12354" s="268">
        <v>86903</v>
      </c>
      <c r="B12354" s="261" t="s">
        <v>12597</v>
      </c>
      <c r="C12354" s="268" t="s">
        <v>347</v>
      </c>
      <c r="D12354" s="283">
        <v>411.12</v>
      </c>
    </row>
    <row r="12355" spans="1:4">
      <c r="A12355" s="268">
        <v>86940</v>
      </c>
      <c r="B12355" s="261" t="s">
        <v>12598</v>
      </c>
      <c r="C12355" s="268" t="s">
        <v>347</v>
      </c>
      <c r="D12355" s="283">
        <v>1344.82</v>
      </c>
    </row>
    <row r="12356" spans="1:4">
      <c r="A12356" s="268">
        <v>86941</v>
      </c>
      <c r="B12356" s="261" t="s">
        <v>12599</v>
      </c>
      <c r="C12356" s="268" t="s">
        <v>347</v>
      </c>
      <c r="D12356" s="283">
        <v>982.02</v>
      </c>
    </row>
    <row r="12357" spans="1:4">
      <c r="A12357" s="268">
        <v>86904</v>
      </c>
      <c r="B12357" s="261" t="s">
        <v>12600</v>
      </c>
      <c r="C12357" s="268" t="s">
        <v>347</v>
      </c>
      <c r="D12357" s="283">
        <v>166.52</v>
      </c>
    </row>
    <row r="12358" spans="1:4">
      <c r="A12358" s="268">
        <v>86943</v>
      </c>
      <c r="B12358" s="261" t="s">
        <v>12601</v>
      </c>
      <c r="C12358" s="268" t="s">
        <v>347</v>
      </c>
      <c r="D12358" s="283">
        <v>282.23</v>
      </c>
    </row>
    <row r="12359" spans="1:4">
      <c r="A12359" s="268">
        <v>86942</v>
      </c>
      <c r="B12359" s="261" t="s">
        <v>12602</v>
      </c>
      <c r="C12359" s="268" t="s">
        <v>347</v>
      </c>
      <c r="D12359" s="283">
        <v>291.7</v>
      </c>
    </row>
    <row r="12360" spans="1:4">
      <c r="A12360" s="268">
        <v>100856</v>
      </c>
      <c r="B12360" s="261" t="s">
        <v>12603</v>
      </c>
      <c r="C12360" s="268" t="s">
        <v>347</v>
      </c>
      <c r="D12360" s="283">
        <v>42.83</v>
      </c>
    </row>
    <row r="12361" spans="1:4">
      <c r="A12361" s="268">
        <v>100858</v>
      </c>
      <c r="B12361" s="261" t="s">
        <v>12604</v>
      </c>
      <c r="C12361" s="268" t="s">
        <v>347</v>
      </c>
      <c r="D12361" s="283">
        <v>833.02</v>
      </c>
    </row>
    <row r="12362" spans="1:4">
      <c r="A12362" s="268">
        <v>100859</v>
      </c>
      <c r="B12362" s="261" t="s">
        <v>12605</v>
      </c>
      <c r="C12362" s="268" t="s">
        <v>347</v>
      </c>
      <c r="D12362" s="283">
        <v>1042.68</v>
      </c>
    </row>
    <row r="12363" spans="1:4">
      <c r="A12363" s="268">
        <v>95544</v>
      </c>
      <c r="B12363" s="261" t="s">
        <v>12606</v>
      </c>
      <c r="C12363" s="268" t="s">
        <v>347</v>
      </c>
      <c r="D12363" s="283">
        <v>76.61</v>
      </c>
    </row>
    <row r="12364" spans="1:4">
      <c r="A12364" s="268">
        <v>95543</v>
      </c>
      <c r="B12364" s="261" t="s">
        <v>12607</v>
      </c>
      <c r="C12364" s="268" t="s">
        <v>347</v>
      </c>
      <c r="D12364" s="283">
        <v>100.1</v>
      </c>
    </row>
    <row r="12365" spans="1:4">
      <c r="A12365" s="268">
        <v>95542</v>
      </c>
      <c r="B12365" s="261" t="s">
        <v>12608</v>
      </c>
      <c r="C12365" s="268" t="s">
        <v>347</v>
      </c>
      <c r="D12365" s="283">
        <v>61.13</v>
      </c>
    </row>
    <row r="12366" spans="1:4">
      <c r="A12366" s="268">
        <v>100874</v>
      </c>
      <c r="B12366" s="261" t="s">
        <v>12609</v>
      </c>
      <c r="C12366" s="268" t="s">
        <v>347</v>
      </c>
      <c r="D12366" s="283">
        <v>347.51</v>
      </c>
    </row>
    <row r="12367" spans="1:4">
      <c r="A12367" s="268">
        <v>95545</v>
      </c>
      <c r="B12367" s="261" t="s">
        <v>12610</v>
      </c>
      <c r="C12367" s="268" t="s">
        <v>347</v>
      </c>
      <c r="D12367" s="283">
        <v>74.959999999999994</v>
      </c>
    </row>
    <row r="12368" spans="1:4">
      <c r="A12368" s="268">
        <v>95547</v>
      </c>
      <c r="B12368" s="261" t="s">
        <v>12611</v>
      </c>
      <c r="C12368" s="268" t="s">
        <v>347</v>
      </c>
      <c r="D12368" s="283">
        <v>47.96</v>
      </c>
    </row>
    <row r="12369" spans="1:4">
      <c r="A12369" s="268">
        <v>86883</v>
      </c>
      <c r="B12369" s="261" t="s">
        <v>12612</v>
      </c>
      <c r="C12369" s="268" t="s">
        <v>347</v>
      </c>
      <c r="D12369" s="283">
        <v>11.38</v>
      </c>
    </row>
    <row r="12370" spans="1:4">
      <c r="A12370" s="268">
        <v>86881</v>
      </c>
      <c r="B12370" s="261" t="s">
        <v>12613</v>
      </c>
      <c r="C12370" s="268" t="s">
        <v>347</v>
      </c>
      <c r="D12370" s="283">
        <v>257.19</v>
      </c>
    </row>
    <row r="12371" spans="1:4">
      <c r="A12371" s="268">
        <v>86882</v>
      </c>
      <c r="B12371" s="261" t="s">
        <v>12614</v>
      </c>
      <c r="C12371" s="268" t="s">
        <v>347</v>
      </c>
      <c r="D12371" s="283">
        <v>20.85</v>
      </c>
    </row>
    <row r="12372" spans="1:4">
      <c r="A12372" s="268">
        <v>100862</v>
      </c>
      <c r="B12372" s="261" t="s">
        <v>12615</v>
      </c>
      <c r="C12372" s="268" t="s">
        <v>347</v>
      </c>
      <c r="D12372" s="283">
        <v>39.630000000000003</v>
      </c>
    </row>
    <row r="12373" spans="1:4">
      <c r="A12373" s="268">
        <v>100861</v>
      </c>
      <c r="B12373" s="261" t="s">
        <v>12616</v>
      </c>
      <c r="C12373" s="268" t="s">
        <v>347</v>
      </c>
      <c r="D12373" s="283">
        <v>36.22</v>
      </c>
    </row>
    <row r="12374" spans="1:4">
      <c r="A12374" s="268">
        <v>86872</v>
      </c>
      <c r="B12374" s="261" t="s">
        <v>12617</v>
      </c>
      <c r="C12374" s="268" t="s">
        <v>347</v>
      </c>
      <c r="D12374" s="283">
        <v>781.32</v>
      </c>
    </row>
    <row r="12375" spans="1:4">
      <c r="A12375" s="268">
        <v>86919</v>
      </c>
      <c r="B12375" s="261" t="s">
        <v>12618</v>
      </c>
      <c r="C12375" s="268" t="s">
        <v>347</v>
      </c>
      <c r="D12375" s="283">
        <v>987.93</v>
      </c>
    </row>
    <row r="12376" spans="1:4">
      <c r="A12376" s="268">
        <v>86920</v>
      </c>
      <c r="B12376" s="261" t="s">
        <v>12619</v>
      </c>
      <c r="C12376" s="268" t="s">
        <v>347</v>
      </c>
      <c r="D12376" s="283">
        <v>863.87</v>
      </c>
    </row>
    <row r="12377" spans="1:4">
      <c r="A12377" s="268">
        <v>86921</v>
      </c>
      <c r="B12377" s="261" t="s">
        <v>12620</v>
      </c>
      <c r="C12377" s="268" t="s">
        <v>347</v>
      </c>
      <c r="D12377" s="283">
        <v>823.37</v>
      </c>
    </row>
    <row r="12378" spans="1:4">
      <c r="A12378" s="268">
        <v>86874</v>
      </c>
      <c r="B12378" s="261" t="s">
        <v>12621</v>
      </c>
      <c r="C12378" s="268" t="s">
        <v>347</v>
      </c>
      <c r="D12378" s="283">
        <v>544.24</v>
      </c>
    </row>
    <row r="12379" spans="1:4">
      <c r="A12379" s="268">
        <v>86922</v>
      </c>
      <c r="B12379" s="261" t="s">
        <v>12622</v>
      </c>
      <c r="C12379" s="268" t="s">
        <v>347</v>
      </c>
      <c r="D12379" s="283">
        <v>996.66</v>
      </c>
    </row>
    <row r="12380" spans="1:4">
      <c r="A12380" s="268">
        <v>86923</v>
      </c>
      <c r="B12380" s="261" t="s">
        <v>12623</v>
      </c>
      <c r="C12380" s="268" t="s">
        <v>347</v>
      </c>
      <c r="D12380" s="283">
        <v>636.26</v>
      </c>
    </row>
    <row r="12381" spans="1:4">
      <c r="A12381" s="268">
        <v>86924</v>
      </c>
      <c r="B12381" s="261" t="s">
        <v>12624</v>
      </c>
      <c r="C12381" s="268" t="s">
        <v>347</v>
      </c>
      <c r="D12381" s="283">
        <v>595.76</v>
      </c>
    </row>
    <row r="12382" spans="1:4">
      <c r="A12382" s="268">
        <v>86875</v>
      </c>
      <c r="B12382" s="261" t="s">
        <v>12625</v>
      </c>
      <c r="C12382" s="268" t="s">
        <v>347</v>
      </c>
      <c r="D12382" s="283">
        <v>640.97</v>
      </c>
    </row>
    <row r="12383" spans="1:4">
      <c r="A12383" s="268">
        <v>86925</v>
      </c>
      <c r="B12383" s="261" t="s">
        <v>12626</v>
      </c>
      <c r="C12383" s="268" t="s">
        <v>347</v>
      </c>
      <c r="D12383" s="283">
        <v>723.52</v>
      </c>
    </row>
    <row r="12384" spans="1:4">
      <c r="A12384" s="268">
        <v>86926</v>
      </c>
      <c r="B12384" s="261" t="s">
        <v>12627</v>
      </c>
      <c r="C12384" s="268" t="s">
        <v>347</v>
      </c>
      <c r="D12384" s="283">
        <v>683.02</v>
      </c>
    </row>
    <row r="12385" spans="1:4">
      <c r="A12385" s="268">
        <v>86876</v>
      </c>
      <c r="B12385" s="261" t="s">
        <v>12628</v>
      </c>
      <c r="C12385" s="268" t="s">
        <v>347</v>
      </c>
      <c r="D12385" s="283">
        <v>369.66</v>
      </c>
    </row>
    <row r="12386" spans="1:4">
      <c r="A12386" s="268">
        <v>86929</v>
      </c>
      <c r="B12386" s="261" t="s">
        <v>12629</v>
      </c>
      <c r="C12386" s="268" t="s">
        <v>347</v>
      </c>
      <c r="D12386" s="283">
        <v>452.21</v>
      </c>
    </row>
    <row r="12387" spans="1:4">
      <c r="A12387" s="268">
        <v>86930</v>
      </c>
      <c r="B12387" s="261" t="s">
        <v>12630</v>
      </c>
      <c r="C12387" s="268" t="s">
        <v>347</v>
      </c>
      <c r="D12387" s="283">
        <v>411.71</v>
      </c>
    </row>
    <row r="12388" spans="1:4">
      <c r="A12388" s="268">
        <v>86927</v>
      </c>
      <c r="B12388" s="261" t="s">
        <v>12631</v>
      </c>
      <c r="C12388" s="268" t="s">
        <v>347</v>
      </c>
      <c r="D12388" s="283">
        <v>461.68</v>
      </c>
    </row>
    <row r="12389" spans="1:4">
      <c r="A12389" s="268">
        <v>86928</v>
      </c>
      <c r="B12389" s="261" t="s">
        <v>12632</v>
      </c>
      <c r="C12389" s="268" t="s">
        <v>347</v>
      </c>
      <c r="D12389" s="283">
        <v>421.18</v>
      </c>
    </row>
    <row r="12390" spans="1:4">
      <c r="A12390" s="268">
        <v>86914</v>
      </c>
      <c r="B12390" s="261" t="s">
        <v>12633</v>
      </c>
      <c r="C12390" s="268" t="s">
        <v>347</v>
      </c>
      <c r="D12390" s="283">
        <v>111.1</v>
      </c>
    </row>
    <row r="12391" spans="1:4">
      <c r="A12391" s="268">
        <v>86913</v>
      </c>
      <c r="B12391" s="261" t="s">
        <v>12634</v>
      </c>
      <c r="C12391" s="268" t="s">
        <v>347</v>
      </c>
      <c r="D12391" s="283">
        <v>61.85</v>
      </c>
    </row>
    <row r="12392" spans="1:4">
      <c r="A12392" s="268">
        <v>100853</v>
      </c>
      <c r="B12392" s="261" t="s">
        <v>12635</v>
      </c>
      <c r="C12392" s="268" t="s">
        <v>347</v>
      </c>
      <c r="D12392" s="283">
        <v>388.54</v>
      </c>
    </row>
    <row r="12393" spans="1:4">
      <c r="A12393" s="268">
        <v>100854</v>
      </c>
      <c r="B12393" s="261" t="s">
        <v>12636</v>
      </c>
      <c r="C12393" s="268" t="s">
        <v>347</v>
      </c>
      <c r="D12393" s="283">
        <v>2028.27</v>
      </c>
    </row>
    <row r="12394" spans="1:4">
      <c r="A12394" s="268">
        <v>86915</v>
      </c>
      <c r="B12394" s="261" t="s">
        <v>12637</v>
      </c>
      <c r="C12394" s="268" t="s">
        <v>347</v>
      </c>
      <c r="D12394" s="283">
        <v>162.05000000000001</v>
      </c>
    </row>
    <row r="12395" spans="1:4">
      <c r="A12395" s="268">
        <v>86906</v>
      </c>
      <c r="B12395" s="261" t="s">
        <v>12638</v>
      </c>
      <c r="C12395" s="268" t="s">
        <v>347</v>
      </c>
      <c r="D12395" s="283">
        <v>84.58</v>
      </c>
    </row>
    <row r="12396" spans="1:4">
      <c r="A12396" s="268">
        <v>86911</v>
      </c>
      <c r="B12396" s="261" t="s">
        <v>12639</v>
      </c>
      <c r="C12396" s="268" t="s">
        <v>347</v>
      </c>
      <c r="D12396" s="283">
        <v>98.98</v>
      </c>
    </row>
    <row r="12397" spans="1:4">
      <c r="A12397" s="268">
        <v>86909</v>
      </c>
      <c r="B12397" s="261" t="s">
        <v>12640</v>
      </c>
      <c r="C12397" s="268" t="s">
        <v>347</v>
      </c>
      <c r="D12397" s="283">
        <v>146.88</v>
      </c>
    </row>
    <row r="12398" spans="1:4">
      <c r="A12398" s="268">
        <v>86910</v>
      </c>
      <c r="B12398" s="261" t="s">
        <v>12641</v>
      </c>
      <c r="C12398" s="268" t="s">
        <v>347</v>
      </c>
      <c r="D12398" s="283">
        <v>144.69</v>
      </c>
    </row>
    <row r="12399" spans="1:4">
      <c r="A12399" s="268">
        <v>86916</v>
      </c>
      <c r="B12399" s="261" t="s">
        <v>12642</v>
      </c>
      <c r="C12399" s="268" t="s">
        <v>347</v>
      </c>
      <c r="D12399" s="283">
        <v>21.35</v>
      </c>
    </row>
    <row r="12400" spans="1:4">
      <c r="A12400" s="268">
        <v>95469</v>
      </c>
      <c r="B12400" s="261" t="s">
        <v>12643</v>
      </c>
      <c r="C12400" s="268" t="s">
        <v>347</v>
      </c>
      <c r="D12400" s="283">
        <v>325.7</v>
      </c>
    </row>
    <row r="12401" spans="1:4">
      <c r="A12401" s="268">
        <v>95470</v>
      </c>
      <c r="B12401" s="261" t="s">
        <v>12644</v>
      </c>
      <c r="C12401" s="268" t="s">
        <v>347</v>
      </c>
      <c r="D12401" s="283">
        <v>335.06</v>
      </c>
    </row>
    <row r="12402" spans="1:4">
      <c r="A12402" s="268">
        <v>95471</v>
      </c>
      <c r="B12402" s="261" t="s">
        <v>12645</v>
      </c>
      <c r="C12402" s="268" t="s">
        <v>347</v>
      </c>
      <c r="D12402" s="283">
        <v>801.94</v>
      </c>
    </row>
    <row r="12403" spans="1:4">
      <c r="A12403" s="268">
        <v>95472</v>
      </c>
      <c r="B12403" s="261" t="s">
        <v>12646</v>
      </c>
      <c r="C12403" s="268" t="s">
        <v>347</v>
      </c>
      <c r="D12403" s="283">
        <v>811.3</v>
      </c>
    </row>
    <row r="12404" spans="1:4">
      <c r="A12404" s="268">
        <v>100848</v>
      </c>
      <c r="B12404" s="261" t="s">
        <v>12647</v>
      </c>
      <c r="C12404" s="268" t="s">
        <v>347</v>
      </c>
      <c r="D12404" s="283">
        <v>582.47</v>
      </c>
    </row>
    <row r="12405" spans="1:4">
      <c r="A12405" s="268">
        <v>86888</v>
      </c>
      <c r="B12405" s="261" t="s">
        <v>12648</v>
      </c>
      <c r="C12405" s="268" t="s">
        <v>347</v>
      </c>
      <c r="D12405" s="283">
        <v>519.15</v>
      </c>
    </row>
    <row r="12406" spans="1:4">
      <c r="A12406" s="268">
        <v>86932</v>
      </c>
      <c r="B12406" s="261" t="s">
        <v>12649</v>
      </c>
      <c r="C12406" s="268" t="s">
        <v>347</v>
      </c>
      <c r="D12406" s="283">
        <v>586.67999999999995</v>
      </c>
    </row>
    <row r="12407" spans="1:4">
      <c r="A12407" s="268">
        <v>86931</v>
      </c>
      <c r="B12407" s="261" t="s">
        <v>12650</v>
      </c>
      <c r="C12407" s="268" t="s">
        <v>347</v>
      </c>
      <c r="D12407" s="283">
        <v>530.89</v>
      </c>
    </row>
    <row r="12408" spans="1:4">
      <c r="A12408" s="268">
        <v>100878</v>
      </c>
      <c r="B12408" s="261" t="s">
        <v>12651</v>
      </c>
      <c r="C12408" s="268" t="s">
        <v>347</v>
      </c>
      <c r="D12408" s="283">
        <v>689.5</v>
      </c>
    </row>
    <row r="12409" spans="1:4">
      <c r="A12409" s="268">
        <v>86877</v>
      </c>
      <c r="B12409" s="261" t="s">
        <v>12652</v>
      </c>
      <c r="C12409" s="268" t="s">
        <v>347</v>
      </c>
      <c r="D12409" s="283">
        <v>84.13</v>
      </c>
    </row>
    <row r="12410" spans="1:4">
      <c r="A12410" s="268">
        <v>86878</v>
      </c>
      <c r="B12410" s="261" t="s">
        <v>12653</v>
      </c>
      <c r="C12410" s="268" t="s">
        <v>347</v>
      </c>
      <c r="D12410" s="283">
        <v>90.79</v>
      </c>
    </row>
    <row r="12411" spans="1:4">
      <c r="A12411" s="268">
        <v>86879</v>
      </c>
      <c r="B12411" s="261" t="s">
        <v>12654</v>
      </c>
      <c r="C12411" s="268" t="s">
        <v>347</v>
      </c>
      <c r="D12411" s="283">
        <v>9.32</v>
      </c>
    </row>
    <row r="12412" spans="1:4">
      <c r="A12412" s="268">
        <v>86880</v>
      </c>
      <c r="B12412" s="261" t="s">
        <v>12655</v>
      </c>
      <c r="C12412" s="268" t="s">
        <v>347</v>
      </c>
      <c r="D12412" s="283">
        <v>24.46</v>
      </c>
    </row>
    <row r="12413" spans="1:4">
      <c r="A12413" s="268">
        <v>101663</v>
      </c>
      <c r="B12413" s="261" t="s">
        <v>12656</v>
      </c>
      <c r="C12413" s="268" t="s">
        <v>347</v>
      </c>
      <c r="D12413" s="283">
        <v>29.02</v>
      </c>
    </row>
    <row r="12414" spans="1:4">
      <c r="A12414" s="268">
        <v>101664</v>
      </c>
      <c r="B12414" s="261" t="s">
        <v>12657</v>
      </c>
      <c r="C12414" s="268" t="s">
        <v>347</v>
      </c>
      <c r="D12414" s="283">
        <v>30.79</v>
      </c>
    </row>
    <row r="12415" spans="1:4">
      <c r="A12415" s="268">
        <v>101665</v>
      </c>
      <c r="B12415" s="261" t="s">
        <v>12658</v>
      </c>
      <c r="C12415" s="268" t="s">
        <v>347</v>
      </c>
      <c r="D12415" s="283">
        <v>38.369999999999997</v>
      </c>
    </row>
    <row r="12416" spans="1:4">
      <c r="A12416" s="268">
        <v>101634</v>
      </c>
      <c r="B12416" s="261" t="s">
        <v>12659</v>
      </c>
      <c r="C12416" s="268" t="s">
        <v>347</v>
      </c>
      <c r="D12416" s="283">
        <v>0</v>
      </c>
    </row>
    <row r="12417" spans="1:4">
      <c r="A12417" s="268">
        <v>101635</v>
      </c>
      <c r="B12417" s="261" t="s">
        <v>12660</v>
      </c>
      <c r="C12417" s="268" t="s">
        <v>347</v>
      </c>
      <c r="D12417" s="283">
        <v>0</v>
      </c>
    </row>
    <row r="12418" spans="1:4">
      <c r="A12418" s="268">
        <v>101636</v>
      </c>
      <c r="B12418" s="261" t="s">
        <v>12661</v>
      </c>
      <c r="C12418" s="268" t="s">
        <v>347</v>
      </c>
      <c r="D12418" s="283">
        <v>139.9</v>
      </c>
    </row>
    <row r="12419" spans="1:4">
      <c r="A12419" s="268">
        <v>101637</v>
      </c>
      <c r="B12419" s="261" t="s">
        <v>12662</v>
      </c>
      <c r="C12419" s="268" t="s">
        <v>347</v>
      </c>
      <c r="D12419" s="283">
        <v>134.18</v>
      </c>
    </row>
    <row r="12420" spans="1:4">
      <c r="A12420" s="268">
        <v>101638</v>
      </c>
      <c r="B12420" s="261" t="s">
        <v>12663</v>
      </c>
      <c r="C12420" s="268" t="s">
        <v>347</v>
      </c>
      <c r="D12420" s="283">
        <v>0</v>
      </c>
    </row>
    <row r="12421" spans="1:4">
      <c r="A12421" s="268">
        <v>101639</v>
      </c>
      <c r="B12421" s="261" t="s">
        <v>12664</v>
      </c>
      <c r="C12421" s="268" t="s">
        <v>347</v>
      </c>
      <c r="D12421" s="283">
        <v>0</v>
      </c>
    </row>
    <row r="12422" spans="1:4">
      <c r="A12422" s="268">
        <v>105919</v>
      </c>
      <c r="B12422" s="261" t="s">
        <v>12665</v>
      </c>
      <c r="C12422" s="268" t="s">
        <v>347</v>
      </c>
      <c r="D12422" s="283">
        <v>0</v>
      </c>
    </row>
    <row r="12423" spans="1:4">
      <c r="A12423" s="268">
        <v>101658</v>
      </c>
      <c r="B12423" s="261" t="s">
        <v>12666</v>
      </c>
      <c r="C12423" s="268" t="s">
        <v>347</v>
      </c>
      <c r="D12423" s="283">
        <v>662.66</v>
      </c>
    </row>
    <row r="12424" spans="1:4">
      <c r="A12424" s="268">
        <v>101659</v>
      </c>
      <c r="B12424" s="261" t="s">
        <v>12667</v>
      </c>
      <c r="C12424" s="268" t="s">
        <v>347</v>
      </c>
      <c r="D12424" s="283">
        <v>758.26</v>
      </c>
    </row>
    <row r="12425" spans="1:4">
      <c r="A12425" s="268">
        <v>101660</v>
      </c>
      <c r="B12425" s="261" t="s">
        <v>12668</v>
      </c>
      <c r="C12425" s="268" t="s">
        <v>347</v>
      </c>
      <c r="D12425" s="283">
        <v>1209.55</v>
      </c>
    </row>
    <row r="12426" spans="1:4">
      <c r="A12426" s="268">
        <v>101654</v>
      </c>
      <c r="B12426" s="261" t="s">
        <v>12669</v>
      </c>
      <c r="C12426" s="268" t="s">
        <v>347</v>
      </c>
      <c r="D12426" s="283">
        <v>248.81</v>
      </c>
    </row>
    <row r="12427" spans="1:4">
      <c r="A12427" s="268">
        <v>101655</v>
      </c>
      <c r="B12427" s="261" t="s">
        <v>12670</v>
      </c>
      <c r="C12427" s="268" t="s">
        <v>347</v>
      </c>
      <c r="D12427" s="283">
        <v>399.11</v>
      </c>
    </row>
    <row r="12428" spans="1:4">
      <c r="A12428" s="268">
        <v>101656</v>
      </c>
      <c r="B12428" s="261" t="s">
        <v>12671</v>
      </c>
      <c r="C12428" s="268" t="s">
        <v>347</v>
      </c>
      <c r="D12428" s="283">
        <v>434.2</v>
      </c>
    </row>
    <row r="12429" spans="1:4">
      <c r="A12429" s="268">
        <v>101657</v>
      </c>
      <c r="B12429" s="261" t="s">
        <v>12672</v>
      </c>
      <c r="C12429" s="268" t="s">
        <v>347</v>
      </c>
      <c r="D12429" s="283">
        <v>508.95</v>
      </c>
    </row>
    <row r="12430" spans="1:4">
      <c r="A12430" s="268">
        <v>105923</v>
      </c>
      <c r="B12430" s="261" t="s">
        <v>12673</v>
      </c>
      <c r="C12430" s="268" t="s">
        <v>347</v>
      </c>
      <c r="D12430" s="283">
        <v>0</v>
      </c>
    </row>
    <row r="12431" spans="1:4">
      <c r="A12431" s="268">
        <v>105921</v>
      </c>
      <c r="B12431" s="261" t="s">
        <v>12674</v>
      </c>
      <c r="C12431" s="268" t="s">
        <v>347</v>
      </c>
      <c r="D12431" s="283">
        <v>0</v>
      </c>
    </row>
    <row r="12432" spans="1:4">
      <c r="A12432" s="268">
        <v>105920</v>
      </c>
      <c r="B12432" s="261" t="s">
        <v>12675</v>
      </c>
      <c r="C12432" s="268" t="s">
        <v>347</v>
      </c>
      <c r="D12432" s="283">
        <v>0</v>
      </c>
    </row>
    <row r="12433" spans="1:4">
      <c r="A12433" s="268">
        <v>105922</v>
      </c>
      <c r="B12433" s="261" t="s">
        <v>12676</v>
      </c>
      <c r="C12433" s="268" t="s">
        <v>347</v>
      </c>
      <c r="D12433" s="283">
        <v>0</v>
      </c>
    </row>
    <row r="12434" spans="1:4">
      <c r="A12434" s="268">
        <v>101632</v>
      </c>
      <c r="B12434" s="261" t="s">
        <v>12677</v>
      </c>
      <c r="C12434" s="268" t="s">
        <v>347</v>
      </c>
      <c r="D12434" s="283">
        <v>32.94</v>
      </c>
    </row>
    <row r="12435" spans="1:4">
      <c r="A12435" s="268">
        <v>101661</v>
      </c>
      <c r="B12435" s="261" t="s">
        <v>12678</v>
      </c>
      <c r="C12435" s="268" t="s">
        <v>347</v>
      </c>
      <c r="D12435" s="283">
        <v>124.58</v>
      </c>
    </row>
    <row r="12436" spans="1:4">
      <c r="A12436" s="268">
        <v>105924</v>
      </c>
      <c r="B12436" s="261" t="s">
        <v>12679</v>
      </c>
      <c r="C12436" s="268" t="s">
        <v>347</v>
      </c>
      <c r="D12436" s="283">
        <v>12.45</v>
      </c>
    </row>
    <row r="12437" spans="1:4">
      <c r="A12437" s="268">
        <v>101651</v>
      </c>
      <c r="B12437" s="261" t="s">
        <v>12680</v>
      </c>
      <c r="C12437" s="268" t="s">
        <v>347</v>
      </c>
      <c r="D12437" s="283">
        <v>62.64</v>
      </c>
    </row>
    <row r="12438" spans="1:4">
      <c r="A12438" s="268">
        <v>101630</v>
      </c>
      <c r="B12438" s="261" t="s">
        <v>12681</v>
      </c>
      <c r="C12438" s="268" t="s">
        <v>347</v>
      </c>
      <c r="D12438" s="283">
        <v>72.739999999999995</v>
      </c>
    </row>
    <row r="12439" spans="1:4">
      <c r="A12439" s="268">
        <v>101633</v>
      </c>
      <c r="B12439" s="261" t="s">
        <v>12682</v>
      </c>
      <c r="C12439" s="268" t="s">
        <v>347</v>
      </c>
      <c r="D12439" s="283">
        <v>93.23</v>
      </c>
    </row>
    <row r="12440" spans="1:4">
      <c r="A12440" s="268">
        <v>104219</v>
      </c>
      <c r="B12440" s="261" t="s">
        <v>12683</v>
      </c>
      <c r="C12440" s="268" t="s">
        <v>147</v>
      </c>
      <c r="D12440" s="283">
        <v>97.66</v>
      </c>
    </row>
    <row r="12441" spans="1:4">
      <c r="A12441" s="268">
        <v>104223</v>
      </c>
      <c r="B12441" s="261" t="s">
        <v>12684</v>
      </c>
      <c r="C12441" s="268" t="s">
        <v>147</v>
      </c>
      <c r="D12441" s="283">
        <v>128.51</v>
      </c>
    </row>
    <row r="12442" spans="1:4">
      <c r="A12442" s="268">
        <v>104227</v>
      </c>
      <c r="B12442" s="261" t="s">
        <v>12685</v>
      </c>
      <c r="C12442" s="268" t="s">
        <v>147</v>
      </c>
      <c r="D12442" s="283">
        <v>151.52000000000001</v>
      </c>
    </row>
    <row r="12443" spans="1:4">
      <c r="A12443" s="268">
        <v>104231</v>
      </c>
      <c r="B12443" s="261" t="s">
        <v>12686</v>
      </c>
      <c r="C12443" s="268" t="s">
        <v>147</v>
      </c>
      <c r="D12443" s="283">
        <v>167.01</v>
      </c>
    </row>
    <row r="12444" spans="1:4">
      <c r="A12444" s="268">
        <v>104235</v>
      </c>
      <c r="B12444" s="261" t="s">
        <v>12687</v>
      </c>
      <c r="C12444" s="268" t="s">
        <v>147</v>
      </c>
      <c r="D12444" s="283">
        <v>82.27</v>
      </c>
    </row>
    <row r="12445" spans="1:4">
      <c r="A12445" s="268">
        <v>104239</v>
      </c>
      <c r="B12445" s="261" t="s">
        <v>12688</v>
      </c>
      <c r="C12445" s="268" t="s">
        <v>147</v>
      </c>
      <c r="D12445" s="283">
        <v>111.66</v>
      </c>
    </row>
    <row r="12446" spans="1:4">
      <c r="A12446" s="268">
        <v>104243</v>
      </c>
      <c r="B12446" s="261" t="s">
        <v>12689</v>
      </c>
      <c r="C12446" s="268" t="s">
        <v>147</v>
      </c>
      <c r="D12446" s="283">
        <v>133.16</v>
      </c>
    </row>
    <row r="12447" spans="1:4">
      <c r="A12447" s="268">
        <v>104247</v>
      </c>
      <c r="B12447" s="261" t="s">
        <v>12690</v>
      </c>
      <c r="C12447" s="268" t="s">
        <v>147</v>
      </c>
      <c r="D12447" s="283">
        <v>143.30000000000001</v>
      </c>
    </row>
    <row r="12448" spans="1:4">
      <c r="A12448" s="268">
        <v>87795</v>
      </c>
      <c r="B12448" s="261" t="s">
        <v>12691</v>
      </c>
      <c r="C12448" s="268" t="s">
        <v>147</v>
      </c>
      <c r="D12448" s="283">
        <v>84.47</v>
      </c>
    </row>
    <row r="12449" spans="1:4">
      <c r="A12449" s="268">
        <v>87800</v>
      </c>
      <c r="B12449" s="261" t="s">
        <v>12692</v>
      </c>
      <c r="C12449" s="268" t="s">
        <v>147</v>
      </c>
      <c r="D12449" s="283">
        <v>114.84</v>
      </c>
    </row>
    <row r="12450" spans="1:4">
      <c r="A12450" s="268">
        <v>87804</v>
      </c>
      <c r="B12450" s="261" t="s">
        <v>12693</v>
      </c>
      <c r="C12450" s="268" t="s">
        <v>147</v>
      </c>
      <c r="D12450" s="283">
        <v>136.34</v>
      </c>
    </row>
    <row r="12451" spans="1:4">
      <c r="A12451" s="268">
        <v>87808</v>
      </c>
      <c r="B12451" s="261" t="s">
        <v>12694</v>
      </c>
      <c r="C12451" s="268" t="s">
        <v>147</v>
      </c>
      <c r="D12451" s="283">
        <v>146.38</v>
      </c>
    </row>
    <row r="12452" spans="1:4">
      <c r="A12452" s="268">
        <v>87778</v>
      </c>
      <c r="B12452" s="261" t="s">
        <v>12695</v>
      </c>
      <c r="C12452" s="268" t="s">
        <v>147</v>
      </c>
      <c r="D12452" s="283">
        <v>101.24</v>
      </c>
    </row>
    <row r="12453" spans="1:4">
      <c r="A12453" s="268">
        <v>87783</v>
      </c>
      <c r="B12453" s="261" t="s">
        <v>12696</v>
      </c>
      <c r="C12453" s="268" t="s">
        <v>147</v>
      </c>
      <c r="D12453" s="283">
        <v>133.16999999999999</v>
      </c>
    </row>
    <row r="12454" spans="1:4">
      <c r="A12454" s="268">
        <v>87787</v>
      </c>
      <c r="B12454" s="261" t="s">
        <v>12697</v>
      </c>
      <c r="C12454" s="268" t="s">
        <v>147</v>
      </c>
      <c r="D12454" s="283">
        <v>156.18</v>
      </c>
    </row>
    <row r="12455" spans="1:4">
      <c r="A12455" s="268">
        <v>87791</v>
      </c>
      <c r="B12455" s="261" t="s">
        <v>12698</v>
      </c>
      <c r="C12455" s="268" t="s">
        <v>147</v>
      </c>
      <c r="D12455" s="283">
        <v>172.14</v>
      </c>
    </row>
    <row r="12456" spans="1:4">
      <c r="A12456" s="268">
        <v>87832</v>
      </c>
      <c r="B12456" s="261" t="s">
        <v>12699</v>
      </c>
      <c r="C12456" s="268" t="s">
        <v>147</v>
      </c>
      <c r="D12456" s="283">
        <v>159.4</v>
      </c>
    </row>
    <row r="12457" spans="1:4">
      <c r="A12457" s="268">
        <v>87812</v>
      </c>
      <c r="B12457" s="261" t="s">
        <v>12700</v>
      </c>
      <c r="C12457" s="268" t="s">
        <v>147</v>
      </c>
      <c r="D12457" s="283">
        <v>119.65</v>
      </c>
    </row>
    <row r="12458" spans="1:4">
      <c r="A12458" s="268">
        <v>87816</v>
      </c>
      <c r="B12458" s="261" t="s">
        <v>12701</v>
      </c>
      <c r="C12458" s="268" t="s">
        <v>147</v>
      </c>
      <c r="D12458" s="283">
        <v>150.07</v>
      </c>
    </row>
    <row r="12459" spans="1:4">
      <c r="A12459" s="268">
        <v>87820</v>
      </c>
      <c r="B12459" s="261" t="s">
        <v>12702</v>
      </c>
      <c r="C12459" s="268" t="s">
        <v>147</v>
      </c>
      <c r="D12459" s="283">
        <v>171.57</v>
      </c>
    </row>
    <row r="12460" spans="1:4">
      <c r="A12460" s="268">
        <v>87824</v>
      </c>
      <c r="B12460" s="261" t="s">
        <v>12703</v>
      </c>
      <c r="C12460" s="268" t="s">
        <v>147</v>
      </c>
      <c r="D12460" s="283">
        <v>197.59</v>
      </c>
    </row>
    <row r="12461" spans="1:4">
      <c r="A12461" s="268">
        <v>87828</v>
      </c>
      <c r="B12461" s="261" t="s">
        <v>12704</v>
      </c>
      <c r="C12461" s="268" t="s">
        <v>147</v>
      </c>
      <c r="D12461" s="283">
        <v>125.58</v>
      </c>
    </row>
    <row r="12462" spans="1:4">
      <c r="A12462" s="268">
        <v>104251</v>
      </c>
      <c r="B12462" s="261" t="s">
        <v>12705</v>
      </c>
      <c r="C12462" s="268" t="s">
        <v>147</v>
      </c>
      <c r="D12462" s="283">
        <v>113.18</v>
      </c>
    </row>
    <row r="12463" spans="1:4">
      <c r="A12463" s="268">
        <v>104255</v>
      </c>
      <c r="B12463" s="261" t="s">
        <v>12706</v>
      </c>
      <c r="C12463" s="268" t="s">
        <v>147</v>
      </c>
      <c r="D12463" s="283">
        <v>142.58000000000001</v>
      </c>
    </row>
    <row r="12464" spans="1:4">
      <c r="A12464" s="268">
        <v>104259</v>
      </c>
      <c r="B12464" s="261" t="s">
        <v>12707</v>
      </c>
      <c r="C12464" s="268" t="s">
        <v>147</v>
      </c>
      <c r="D12464" s="283">
        <v>164.08</v>
      </c>
    </row>
    <row r="12465" spans="1:4">
      <c r="A12465" s="268">
        <v>104263</v>
      </c>
      <c r="B12465" s="261" t="s">
        <v>12708</v>
      </c>
      <c r="C12465" s="268" t="s">
        <v>147</v>
      </c>
      <c r="D12465" s="283">
        <v>188.37</v>
      </c>
    </row>
    <row r="12466" spans="1:4">
      <c r="A12466" s="268">
        <v>87794</v>
      </c>
      <c r="B12466" s="261" t="s">
        <v>12709</v>
      </c>
      <c r="C12466" s="268" t="s">
        <v>147</v>
      </c>
      <c r="D12466" s="283">
        <v>48.64</v>
      </c>
    </row>
    <row r="12467" spans="1:4">
      <c r="A12467" s="268">
        <v>87799</v>
      </c>
      <c r="B12467" s="261" t="s">
        <v>12710</v>
      </c>
      <c r="C12467" s="268" t="s">
        <v>147</v>
      </c>
      <c r="D12467" s="283">
        <v>67.06</v>
      </c>
    </row>
    <row r="12468" spans="1:4">
      <c r="A12468" s="268">
        <v>87803</v>
      </c>
      <c r="B12468" s="261" t="s">
        <v>12711</v>
      </c>
      <c r="C12468" s="268" t="s">
        <v>147</v>
      </c>
      <c r="D12468" s="283">
        <v>75.69</v>
      </c>
    </row>
    <row r="12469" spans="1:4">
      <c r="A12469" s="268">
        <v>87807</v>
      </c>
      <c r="B12469" s="261" t="s">
        <v>12712</v>
      </c>
      <c r="C12469" s="268" t="s">
        <v>147</v>
      </c>
      <c r="D12469" s="283">
        <v>82.82</v>
      </c>
    </row>
    <row r="12470" spans="1:4">
      <c r="A12470" s="268">
        <v>104218</v>
      </c>
      <c r="B12470" s="261" t="s">
        <v>12713</v>
      </c>
      <c r="C12470" s="268" t="s">
        <v>147</v>
      </c>
      <c r="D12470" s="283">
        <v>60</v>
      </c>
    </row>
    <row r="12471" spans="1:4">
      <c r="A12471" s="268">
        <v>87777</v>
      </c>
      <c r="B12471" s="261" t="s">
        <v>12714</v>
      </c>
      <c r="C12471" s="268" t="s">
        <v>147</v>
      </c>
      <c r="D12471" s="283">
        <v>63.99</v>
      </c>
    </row>
    <row r="12472" spans="1:4">
      <c r="A12472" s="268">
        <v>104222</v>
      </c>
      <c r="B12472" s="261" t="s">
        <v>12715</v>
      </c>
      <c r="C12472" s="268" t="s">
        <v>147</v>
      </c>
      <c r="D12472" s="283">
        <v>77.849999999999994</v>
      </c>
    </row>
    <row r="12473" spans="1:4">
      <c r="A12473" s="268">
        <v>87781</v>
      </c>
      <c r="B12473" s="261" t="s">
        <v>12716</v>
      </c>
      <c r="C12473" s="268" t="s">
        <v>147</v>
      </c>
      <c r="D12473" s="283">
        <v>82.97</v>
      </c>
    </row>
    <row r="12474" spans="1:4">
      <c r="A12474" s="268">
        <v>104226</v>
      </c>
      <c r="B12474" s="261" t="s">
        <v>12717</v>
      </c>
      <c r="C12474" s="268" t="s">
        <v>147</v>
      </c>
      <c r="D12474" s="283">
        <v>87.08</v>
      </c>
    </row>
    <row r="12475" spans="1:4">
      <c r="A12475" s="268">
        <v>87786</v>
      </c>
      <c r="B12475" s="261" t="s">
        <v>12718</v>
      </c>
      <c r="C12475" s="268" t="s">
        <v>147</v>
      </c>
      <c r="D12475" s="283">
        <v>92.2</v>
      </c>
    </row>
    <row r="12476" spans="1:4">
      <c r="A12476" s="268">
        <v>104230</v>
      </c>
      <c r="B12476" s="261" t="s">
        <v>12719</v>
      </c>
      <c r="C12476" s="268" t="s">
        <v>147</v>
      </c>
      <c r="D12476" s="283">
        <v>101.49</v>
      </c>
    </row>
    <row r="12477" spans="1:4">
      <c r="A12477" s="268">
        <v>104234</v>
      </c>
      <c r="B12477" s="261" t="s">
        <v>12720</v>
      </c>
      <c r="C12477" s="268" t="s">
        <v>147</v>
      </c>
      <c r="D12477" s="283">
        <v>46.28</v>
      </c>
    </row>
    <row r="12478" spans="1:4">
      <c r="A12478" s="268">
        <v>104238</v>
      </c>
      <c r="B12478" s="261" t="s">
        <v>12721</v>
      </c>
      <c r="C12478" s="268" t="s">
        <v>147</v>
      </c>
      <c r="D12478" s="283">
        <v>63.58</v>
      </c>
    </row>
    <row r="12479" spans="1:4">
      <c r="A12479" s="268">
        <v>104242</v>
      </c>
      <c r="B12479" s="261" t="s">
        <v>12722</v>
      </c>
      <c r="C12479" s="268" t="s">
        <v>147</v>
      </c>
      <c r="D12479" s="283">
        <v>72.209999999999994</v>
      </c>
    </row>
    <row r="12480" spans="1:4">
      <c r="A12480" s="268">
        <v>104246</v>
      </c>
      <c r="B12480" s="261" t="s">
        <v>12723</v>
      </c>
      <c r="C12480" s="268" t="s">
        <v>147</v>
      </c>
      <c r="D12480" s="283">
        <v>78.97</v>
      </c>
    </row>
    <row r="12481" spans="1:4">
      <c r="A12481" s="268">
        <v>104250</v>
      </c>
      <c r="B12481" s="261" t="s">
        <v>12724</v>
      </c>
      <c r="C12481" s="268" t="s">
        <v>147</v>
      </c>
      <c r="D12481" s="283">
        <v>80.430000000000007</v>
      </c>
    </row>
    <row r="12482" spans="1:4">
      <c r="A12482" s="268">
        <v>87811</v>
      </c>
      <c r="B12482" s="261" t="s">
        <v>12725</v>
      </c>
      <c r="C12482" s="268" t="s">
        <v>147</v>
      </c>
      <c r="D12482" s="283">
        <v>87.61</v>
      </c>
    </row>
    <row r="12483" spans="1:4">
      <c r="A12483" s="268">
        <v>104254</v>
      </c>
      <c r="B12483" s="261" t="s">
        <v>12726</v>
      </c>
      <c r="C12483" s="268" t="s">
        <v>147</v>
      </c>
      <c r="D12483" s="283">
        <v>97.73</v>
      </c>
    </row>
    <row r="12484" spans="1:4">
      <c r="A12484" s="268">
        <v>87815</v>
      </c>
      <c r="B12484" s="261" t="s">
        <v>12727</v>
      </c>
      <c r="C12484" s="268" t="s">
        <v>147</v>
      </c>
      <c r="D12484" s="283">
        <v>106.03</v>
      </c>
    </row>
    <row r="12485" spans="1:4">
      <c r="A12485" s="268">
        <v>104258</v>
      </c>
      <c r="B12485" s="261" t="s">
        <v>12728</v>
      </c>
      <c r="C12485" s="268" t="s">
        <v>147</v>
      </c>
      <c r="D12485" s="283">
        <v>106.36</v>
      </c>
    </row>
    <row r="12486" spans="1:4">
      <c r="A12486" s="268">
        <v>87819</v>
      </c>
      <c r="B12486" s="261" t="s">
        <v>12729</v>
      </c>
      <c r="C12486" s="268" t="s">
        <v>147</v>
      </c>
      <c r="D12486" s="283">
        <v>114.66</v>
      </c>
    </row>
    <row r="12487" spans="1:4">
      <c r="A12487" s="268">
        <v>104262</v>
      </c>
      <c r="B12487" s="261" t="s">
        <v>12730</v>
      </c>
      <c r="C12487" s="268" t="s">
        <v>147</v>
      </c>
      <c r="D12487" s="283">
        <v>135.16999999999999</v>
      </c>
    </row>
    <row r="12488" spans="1:4">
      <c r="A12488" s="268">
        <v>87823</v>
      </c>
      <c r="B12488" s="261" t="s">
        <v>12731</v>
      </c>
      <c r="C12488" s="268" t="s">
        <v>147</v>
      </c>
      <c r="D12488" s="283">
        <v>146.5</v>
      </c>
    </row>
    <row r="12489" spans="1:4">
      <c r="A12489" s="268">
        <v>87827</v>
      </c>
      <c r="B12489" s="261" t="s">
        <v>12732</v>
      </c>
      <c r="C12489" s="268" t="s">
        <v>147</v>
      </c>
      <c r="D12489" s="283">
        <v>84.13</v>
      </c>
    </row>
    <row r="12490" spans="1:4">
      <c r="A12490" s="268">
        <v>87831</v>
      </c>
      <c r="B12490" s="261" t="s">
        <v>12733</v>
      </c>
      <c r="C12490" s="268" t="s">
        <v>147</v>
      </c>
      <c r="D12490" s="283">
        <v>103</v>
      </c>
    </row>
    <row r="12491" spans="1:4">
      <c r="A12491" s="268">
        <v>104220</v>
      </c>
      <c r="B12491" s="261" t="s">
        <v>12734</v>
      </c>
      <c r="C12491" s="268" t="s">
        <v>147</v>
      </c>
      <c r="D12491" s="283">
        <v>59.33</v>
      </c>
    </row>
    <row r="12492" spans="1:4">
      <c r="A12492" s="268">
        <v>104203</v>
      </c>
      <c r="B12492" s="261" t="s">
        <v>12735</v>
      </c>
      <c r="C12492" s="268" t="s">
        <v>147</v>
      </c>
      <c r="D12492" s="283">
        <v>63.54</v>
      </c>
    </row>
    <row r="12493" spans="1:4">
      <c r="A12493" s="268">
        <v>104224</v>
      </c>
      <c r="B12493" s="261" t="s">
        <v>12736</v>
      </c>
      <c r="C12493" s="268" t="s">
        <v>147</v>
      </c>
      <c r="D12493" s="283">
        <v>76.92</v>
      </c>
    </row>
    <row r="12494" spans="1:4">
      <c r="A12494" s="268">
        <v>104204</v>
      </c>
      <c r="B12494" s="261" t="s">
        <v>12737</v>
      </c>
      <c r="C12494" s="268" t="s">
        <v>147</v>
      </c>
      <c r="D12494" s="283">
        <v>82.39</v>
      </c>
    </row>
    <row r="12495" spans="1:4">
      <c r="A12495" s="268">
        <v>104228</v>
      </c>
      <c r="B12495" s="261" t="s">
        <v>12738</v>
      </c>
      <c r="C12495" s="268" t="s">
        <v>147</v>
      </c>
      <c r="D12495" s="283">
        <v>85.3</v>
      </c>
    </row>
    <row r="12496" spans="1:4">
      <c r="A12496" s="268">
        <v>104205</v>
      </c>
      <c r="B12496" s="261" t="s">
        <v>12739</v>
      </c>
      <c r="C12496" s="268" t="s">
        <v>147</v>
      </c>
      <c r="D12496" s="283">
        <v>90.78</v>
      </c>
    </row>
    <row r="12497" spans="1:4">
      <c r="A12497" s="268">
        <v>104232</v>
      </c>
      <c r="B12497" s="261" t="s">
        <v>12740</v>
      </c>
      <c r="C12497" s="268" t="s">
        <v>147</v>
      </c>
      <c r="D12497" s="283">
        <v>94.27</v>
      </c>
    </row>
    <row r="12498" spans="1:4">
      <c r="A12498" s="268">
        <v>104206</v>
      </c>
      <c r="B12498" s="261" t="s">
        <v>12741</v>
      </c>
      <c r="C12498" s="268" t="s">
        <v>147</v>
      </c>
      <c r="D12498" s="283">
        <v>100.29</v>
      </c>
    </row>
    <row r="12499" spans="1:4">
      <c r="A12499" s="268">
        <v>104236</v>
      </c>
      <c r="B12499" s="261" t="s">
        <v>12742</v>
      </c>
      <c r="C12499" s="268" t="s">
        <v>147</v>
      </c>
      <c r="D12499" s="283">
        <v>44.99</v>
      </c>
    </row>
    <row r="12500" spans="1:4">
      <c r="A12500" s="268">
        <v>104207</v>
      </c>
      <c r="B12500" s="261" t="s">
        <v>12743</v>
      </c>
      <c r="C12500" s="268" t="s">
        <v>147</v>
      </c>
      <c r="D12500" s="283">
        <v>47.58</v>
      </c>
    </row>
    <row r="12501" spans="1:4">
      <c r="A12501" s="268">
        <v>104240</v>
      </c>
      <c r="B12501" s="261" t="s">
        <v>12744</v>
      </c>
      <c r="C12501" s="268" t="s">
        <v>147</v>
      </c>
      <c r="D12501" s="283">
        <v>62.14</v>
      </c>
    </row>
    <row r="12502" spans="1:4">
      <c r="A12502" s="268">
        <v>104208</v>
      </c>
      <c r="B12502" s="261" t="s">
        <v>12745</v>
      </c>
      <c r="C12502" s="268" t="s">
        <v>147</v>
      </c>
      <c r="D12502" s="283">
        <v>65.88</v>
      </c>
    </row>
    <row r="12503" spans="1:4">
      <c r="A12503" s="268">
        <v>104244</v>
      </c>
      <c r="B12503" s="261" t="s">
        <v>12746</v>
      </c>
      <c r="C12503" s="268" t="s">
        <v>147</v>
      </c>
      <c r="D12503" s="283">
        <v>70.010000000000005</v>
      </c>
    </row>
    <row r="12504" spans="1:4">
      <c r="A12504" s="268">
        <v>104209</v>
      </c>
      <c r="B12504" s="261" t="s">
        <v>12747</v>
      </c>
      <c r="C12504" s="268" t="s">
        <v>147</v>
      </c>
      <c r="D12504" s="283">
        <v>73.75</v>
      </c>
    </row>
    <row r="12505" spans="1:4">
      <c r="A12505" s="268">
        <v>104248</v>
      </c>
      <c r="B12505" s="261" t="s">
        <v>12748</v>
      </c>
      <c r="C12505" s="268" t="s">
        <v>147</v>
      </c>
      <c r="D12505" s="283">
        <v>73.239999999999995</v>
      </c>
    </row>
    <row r="12506" spans="1:4">
      <c r="A12506" s="268">
        <v>104210</v>
      </c>
      <c r="B12506" s="261" t="s">
        <v>12749</v>
      </c>
      <c r="C12506" s="268" t="s">
        <v>147</v>
      </c>
      <c r="D12506" s="283">
        <v>76.849999999999994</v>
      </c>
    </row>
    <row r="12507" spans="1:4">
      <c r="A12507" s="268">
        <v>104252</v>
      </c>
      <c r="B12507" s="261" t="s">
        <v>12750</v>
      </c>
      <c r="C12507" s="268" t="s">
        <v>147</v>
      </c>
      <c r="D12507" s="283">
        <v>81.709999999999994</v>
      </c>
    </row>
    <row r="12508" spans="1:4">
      <c r="A12508" s="268">
        <v>104211</v>
      </c>
      <c r="B12508" s="261" t="s">
        <v>12751</v>
      </c>
      <c r="C12508" s="268" t="s">
        <v>147</v>
      </c>
      <c r="D12508" s="283">
        <v>89.31</v>
      </c>
    </row>
    <row r="12509" spans="1:4">
      <c r="A12509" s="268">
        <v>104212</v>
      </c>
      <c r="B12509" s="261" t="s">
        <v>12752</v>
      </c>
      <c r="C12509" s="268" t="s">
        <v>147</v>
      </c>
      <c r="D12509" s="283">
        <v>107.67</v>
      </c>
    </row>
    <row r="12510" spans="1:4">
      <c r="A12510" s="268">
        <v>104213</v>
      </c>
      <c r="B12510" s="261" t="s">
        <v>12753</v>
      </c>
      <c r="C12510" s="268" t="s">
        <v>147</v>
      </c>
      <c r="D12510" s="283">
        <v>115.54</v>
      </c>
    </row>
    <row r="12511" spans="1:4">
      <c r="A12511" s="268">
        <v>104214</v>
      </c>
      <c r="B12511" s="261" t="s">
        <v>12754</v>
      </c>
      <c r="C12511" s="268" t="s">
        <v>147</v>
      </c>
      <c r="D12511" s="283">
        <v>137.41999999999999</v>
      </c>
    </row>
    <row r="12512" spans="1:4">
      <c r="A12512" s="268">
        <v>104215</v>
      </c>
      <c r="B12512" s="261" t="s">
        <v>12755</v>
      </c>
      <c r="C12512" s="268" t="s">
        <v>147</v>
      </c>
      <c r="D12512" s="283">
        <v>84.35</v>
      </c>
    </row>
    <row r="12513" spans="1:4">
      <c r="A12513" s="268">
        <v>104216</v>
      </c>
      <c r="B12513" s="261" t="s">
        <v>12756</v>
      </c>
      <c r="C12513" s="268" t="s">
        <v>147</v>
      </c>
      <c r="D12513" s="283">
        <v>102.73</v>
      </c>
    </row>
    <row r="12514" spans="1:4">
      <c r="A12514" s="268">
        <v>104217</v>
      </c>
      <c r="B12514" s="261" t="s">
        <v>12757</v>
      </c>
      <c r="C12514" s="268" t="s">
        <v>147</v>
      </c>
      <c r="D12514" s="283">
        <v>55.48</v>
      </c>
    </row>
    <row r="12515" spans="1:4">
      <c r="A12515" s="268">
        <v>104221</v>
      </c>
      <c r="B12515" s="261" t="s">
        <v>12758</v>
      </c>
      <c r="C12515" s="268" t="s">
        <v>147</v>
      </c>
      <c r="D12515" s="283">
        <v>71.78</v>
      </c>
    </row>
    <row r="12516" spans="1:4">
      <c r="A12516" s="268">
        <v>104225</v>
      </c>
      <c r="B12516" s="261" t="s">
        <v>12759</v>
      </c>
      <c r="C12516" s="268" t="s">
        <v>147</v>
      </c>
      <c r="D12516" s="283">
        <v>79.47</v>
      </c>
    </row>
    <row r="12517" spans="1:4">
      <c r="A12517" s="268">
        <v>104229</v>
      </c>
      <c r="B12517" s="261" t="s">
        <v>12760</v>
      </c>
      <c r="C12517" s="268" t="s">
        <v>147</v>
      </c>
      <c r="D12517" s="283">
        <v>93.11</v>
      </c>
    </row>
    <row r="12518" spans="1:4">
      <c r="A12518" s="268">
        <v>104233</v>
      </c>
      <c r="B12518" s="261" t="s">
        <v>12761</v>
      </c>
      <c r="C12518" s="268" t="s">
        <v>147</v>
      </c>
      <c r="D12518" s="283">
        <v>42.06</v>
      </c>
    </row>
    <row r="12519" spans="1:4">
      <c r="A12519" s="268">
        <v>104237</v>
      </c>
      <c r="B12519" s="261" t="s">
        <v>12762</v>
      </c>
      <c r="C12519" s="268" t="s">
        <v>147</v>
      </c>
      <c r="D12519" s="283">
        <v>57.92</v>
      </c>
    </row>
    <row r="12520" spans="1:4">
      <c r="A12520" s="268">
        <v>104241</v>
      </c>
      <c r="B12520" s="261" t="s">
        <v>12763</v>
      </c>
      <c r="C12520" s="268" t="s">
        <v>147</v>
      </c>
      <c r="D12520" s="283">
        <v>65.099999999999994</v>
      </c>
    </row>
    <row r="12521" spans="1:4">
      <c r="A12521" s="268">
        <v>104245</v>
      </c>
      <c r="B12521" s="261" t="s">
        <v>12764</v>
      </c>
      <c r="C12521" s="268" t="s">
        <v>147</v>
      </c>
      <c r="D12521" s="283">
        <v>71.14</v>
      </c>
    </row>
    <row r="12522" spans="1:4">
      <c r="A12522" s="268">
        <v>104249</v>
      </c>
      <c r="B12522" s="261" t="s">
        <v>12765</v>
      </c>
      <c r="C12522" s="268" t="s">
        <v>147</v>
      </c>
      <c r="D12522" s="283">
        <v>76.209999999999994</v>
      </c>
    </row>
    <row r="12523" spans="1:4">
      <c r="A12523" s="268">
        <v>104253</v>
      </c>
      <c r="B12523" s="261" t="s">
        <v>12766</v>
      </c>
      <c r="C12523" s="268" t="s">
        <v>147</v>
      </c>
      <c r="D12523" s="283">
        <v>92.07</v>
      </c>
    </row>
    <row r="12524" spans="1:4">
      <c r="A12524" s="268">
        <v>104256</v>
      </c>
      <c r="B12524" s="261" t="s">
        <v>12767</v>
      </c>
      <c r="C12524" s="268" t="s">
        <v>147</v>
      </c>
      <c r="D12524" s="283">
        <v>98.87</v>
      </c>
    </row>
    <row r="12525" spans="1:4">
      <c r="A12525" s="268">
        <v>104260</v>
      </c>
      <c r="B12525" s="261" t="s">
        <v>12768</v>
      </c>
      <c r="C12525" s="268" t="s">
        <v>147</v>
      </c>
      <c r="D12525" s="283">
        <v>106.74</v>
      </c>
    </row>
    <row r="12526" spans="1:4">
      <c r="A12526" s="268">
        <v>104264</v>
      </c>
      <c r="B12526" s="261" t="s">
        <v>12769</v>
      </c>
      <c r="C12526" s="268" t="s">
        <v>147</v>
      </c>
      <c r="D12526" s="283">
        <v>126.59</v>
      </c>
    </row>
    <row r="12527" spans="1:4">
      <c r="A12527" s="268">
        <v>87792</v>
      </c>
      <c r="B12527" s="261" t="s">
        <v>12770</v>
      </c>
      <c r="C12527" s="268" t="s">
        <v>147</v>
      </c>
      <c r="D12527" s="283">
        <v>44.42</v>
      </c>
    </row>
    <row r="12528" spans="1:4">
      <c r="A12528" s="268">
        <v>87797</v>
      </c>
      <c r="B12528" s="261" t="s">
        <v>12771</v>
      </c>
      <c r="C12528" s="268" t="s">
        <v>147</v>
      </c>
      <c r="D12528" s="283">
        <v>61.4</v>
      </c>
    </row>
    <row r="12529" spans="1:4">
      <c r="A12529" s="268">
        <v>87801</v>
      </c>
      <c r="B12529" s="261" t="s">
        <v>12772</v>
      </c>
      <c r="C12529" s="268" t="s">
        <v>147</v>
      </c>
      <c r="D12529" s="283">
        <v>68.58</v>
      </c>
    </row>
    <row r="12530" spans="1:4">
      <c r="A12530" s="268">
        <v>87805</v>
      </c>
      <c r="B12530" s="261" t="s">
        <v>12773</v>
      </c>
      <c r="C12530" s="268" t="s">
        <v>147</v>
      </c>
      <c r="D12530" s="283">
        <v>74.989999999999995</v>
      </c>
    </row>
    <row r="12531" spans="1:4">
      <c r="A12531" s="268">
        <v>87775</v>
      </c>
      <c r="B12531" s="261" t="s">
        <v>12774</v>
      </c>
      <c r="C12531" s="268" t="s">
        <v>147</v>
      </c>
      <c r="D12531" s="283">
        <v>59.47</v>
      </c>
    </row>
    <row r="12532" spans="1:4">
      <c r="A12532" s="268">
        <v>87779</v>
      </c>
      <c r="B12532" s="261" t="s">
        <v>12775</v>
      </c>
      <c r="C12532" s="268" t="s">
        <v>147</v>
      </c>
      <c r="D12532" s="283">
        <v>76.900000000000006</v>
      </c>
    </row>
    <row r="12533" spans="1:4">
      <c r="A12533" s="268">
        <v>87784</v>
      </c>
      <c r="B12533" s="261" t="s">
        <v>12776</v>
      </c>
      <c r="C12533" s="268" t="s">
        <v>147</v>
      </c>
      <c r="D12533" s="283">
        <v>84.59</v>
      </c>
    </row>
    <row r="12534" spans="1:4">
      <c r="A12534" s="268">
        <v>87788</v>
      </c>
      <c r="B12534" s="261" t="s">
        <v>12777</v>
      </c>
      <c r="C12534" s="268" t="s">
        <v>147</v>
      </c>
      <c r="D12534" s="283">
        <v>99.47</v>
      </c>
    </row>
    <row r="12535" spans="1:4">
      <c r="A12535" s="268">
        <v>87809</v>
      </c>
      <c r="B12535" s="261" t="s">
        <v>12778</v>
      </c>
      <c r="C12535" s="268" t="s">
        <v>147</v>
      </c>
      <c r="D12535" s="283">
        <v>83.39</v>
      </c>
    </row>
    <row r="12536" spans="1:4">
      <c r="A12536" s="268">
        <v>87813</v>
      </c>
      <c r="B12536" s="261" t="s">
        <v>12779</v>
      </c>
      <c r="C12536" s="268" t="s">
        <v>147</v>
      </c>
      <c r="D12536" s="283">
        <v>100.37</v>
      </c>
    </row>
    <row r="12537" spans="1:4">
      <c r="A12537" s="268">
        <v>104257</v>
      </c>
      <c r="B12537" s="261" t="s">
        <v>12780</v>
      </c>
      <c r="C12537" s="268" t="s">
        <v>147</v>
      </c>
      <c r="D12537" s="283">
        <v>99.25</v>
      </c>
    </row>
    <row r="12538" spans="1:4">
      <c r="A12538" s="268">
        <v>87817</v>
      </c>
      <c r="B12538" s="261" t="s">
        <v>12781</v>
      </c>
      <c r="C12538" s="268" t="s">
        <v>147</v>
      </c>
      <c r="D12538" s="283">
        <v>107.55</v>
      </c>
    </row>
    <row r="12539" spans="1:4">
      <c r="A12539" s="268">
        <v>104261</v>
      </c>
      <c r="B12539" s="261" t="s">
        <v>12782</v>
      </c>
      <c r="C12539" s="268" t="s">
        <v>147</v>
      </c>
      <c r="D12539" s="283">
        <v>127.34</v>
      </c>
    </row>
    <row r="12540" spans="1:4">
      <c r="A12540" s="268">
        <v>87821</v>
      </c>
      <c r="B12540" s="261" t="s">
        <v>12783</v>
      </c>
      <c r="C12540" s="268" t="s">
        <v>147</v>
      </c>
      <c r="D12540" s="283">
        <v>138.66999999999999</v>
      </c>
    </row>
    <row r="12541" spans="1:4">
      <c r="A12541" s="268">
        <v>87825</v>
      </c>
      <c r="B12541" s="261" t="s">
        <v>12784</v>
      </c>
      <c r="C12541" s="268" t="s">
        <v>147</v>
      </c>
      <c r="D12541" s="283">
        <v>78.95</v>
      </c>
    </row>
    <row r="12542" spans="1:4">
      <c r="A12542" s="268">
        <v>87829</v>
      </c>
      <c r="B12542" s="261" t="s">
        <v>12785</v>
      </c>
      <c r="C12542" s="268" t="s">
        <v>147</v>
      </c>
      <c r="D12542" s="283">
        <v>96.07</v>
      </c>
    </row>
    <row r="12543" spans="1:4">
      <c r="A12543" s="268">
        <v>87557</v>
      </c>
      <c r="B12543" s="261" t="s">
        <v>12786</v>
      </c>
      <c r="C12543" s="268" t="s">
        <v>147</v>
      </c>
      <c r="D12543" s="283">
        <v>50.97</v>
      </c>
    </row>
    <row r="12544" spans="1:4">
      <c r="A12544" s="268">
        <v>87539</v>
      </c>
      <c r="B12544" s="261" t="s">
        <v>12787</v>
      </c>
      <c r="C12544" s="268" t="s">
        <v>147</v>
      </c>
      <c r="D12544" s="283">
        <v>77.53</v>
      </c>
    </row>
    <row r="12545" spans="1:4">
      <c r="A12545" s="268">
        <v>104972</v>
      </c>
      <c r="B12545" s="261" t="s">
        <v>12788</v>
      </c>
      <c r="C12545" s="268" t="s">
        <v>147</v>
      </c>
      <c r="D12545" s="283">
        <v>38.1</v>
      </c>
    </row>
    <row r="12546" spans="1:4">
      <c r="A12546" s="268">
        <v>104954</v>
      </c>
      <c r="B12546" s="261" t="s">
        <v>12789</v>
      </c>
      <c r="C12546" s="268" t="s">
        <v>147</v>
      </c>
      <c r="D12546" s="283">
        <v>53.34</v>
      </c>
    </row>
    <row r="12547" spans="1:4">
      <c r="A12547" s="268">
        <v>104976</v>
      </c>
      <c r="B12547" s="261" t="s">
        <v>12790</v>
      </c>
      <c r="C12547" s="268" t="s">
        <v>147</v>
      </c>
      <c r="D12547" s="283">
        <v>34.01</v>
      </c>
    </row>
    <row r="12548" spans="1:4">
      <c r="A12548" s="268">
        <v>104966</v>
      </c>
      <c r="B12548" s="261" t="s">
        <v>12791</v>
      </c>
      <c r="C12548" s="268" t="s">
        <v>147</v>
      </c>
      <c r="D12548" s="283">
        <v>49.26</v>
      </c>
    </row>
    <row r="12549" spans="1:4">
      <c r="A12549" s="268">
        <v>104968</v>
      </c>
      <c r="B12549" s="261" t="s">
        <v>12792</v>
      </c>
      <c r="C12549" s="268" t="s">
        <v>147</v>
      </c>
      <c r="D12549" s="283">
        <v>44.95</v>
      </c>
    </row>
    <row r="12550" spans="1:4">
      <c r="A12550" s="268">
        <v>104962</v>
      </c>
      <c r="B12550" s="261" t="s">
        <v>12793</v>
      </c>
      <c r="C12550" s="268" t="s">
        <v>147</v>
      </c>
      <c r="D12550" s="283">
        <v>60.2</v>
      </c>
    </row>
    <row r="12551" spans="1:4">
      <c r="A12551" s="268">
        <v>87550</v>
      </c>
      <c r="B12551" s="261" t="s">
        <v>12794</v>
      </c>
      <c r="C12551" s="268" t="s">
        <v>147</v>
      </c>
      <c r="D12551" s="283">
        <v>30.52</v>
      </c>
    </row>
    <row r="12552" spans="1:4">
      <c r="A12552" s="268">
        <v>87532</v>
      </c>
      <c r="B12552" s="261" t="s">
        <v>12795</v>
      </c>
      <c r="C12552" s="268" t="s">
        <v>147</v>
      </c>
      <c r="D12552" s="283">
        <v>43.72</v>
      </c>
    </row>
    <row r="12553" spans="1:4">
      <c r="A12553" s="268">
        <v>87554</v>
      </c>
      <c r="B12553" s="261" t="s">
        <v>12796</v>
      </c>
      <c r="C12553" s="268" t="s">
        <v>147</v>
      </c>
      <c r="D12553" s="283">
        <v>27.88</v>
      </c>
    </row>
    <row r="12554" spans="1:4">
      <c r="A12554" s="268">
        <v>87536</v>
      </c>
      <c r="B12554" s="261" t="s">
        <v>12797</v>
      </c>
      <c r="C12554" s="268" t="s">
        <v>147</v>
      </c>
      <c r="D12554" s="283">
        <v>41.09</v>
      </c>
    </row>
    <row r="12555" spans="1:4">
      <c r="A12555" s="268">
        <v>87528</v>
      </c>
      <c r="B12555" s="261" t="s">
        <v>12798</v>
      </c>
      <c r="C12555" s="268" t="s">
        <v>147</v>
      </c>
      <c r="D12555" s="283">
        <v>48.14</v>
      </c>
    </row>
    <row r="12556" spans="1:4">
      <c r="A12556" s="268">
        <v>87546</v>
      </c>
      <c r="B12556" s="261" t="s">
        <v>12799</v>
      </c>
      <c r="C12556" s="268" t="s">
        <v>147</v>
      </c>
      <c r="D12556" s="283">
        <v>34.94</v>
      </c>
    </row>
    <row r="12557" spans="1:4">
      <c r="A12557" s="268">
        <v>104971</v>
      </c>
      <c r="B12557" s="261" t="s">
        <v>12800</v>
      </c>
      <c r="C12557" s="268" t="s">
        <v>147</v>
      </c>
      <c r="D12557" s="283">
        <v>35.31</v>
      </c>
    </row>
    <row r="12558" spans="1:4">
      <c r="A12558" s="268">
        <v>104965</v>
      </c>
      <c r="B12558" s="261" t="s">
        <v>12801</v>
      </c>
      <c r="C12558" s="268" t="s">
        <v>147</v>
      </c>
      <c r="D12558" s="283">
        <v>48.96</v>
      </c>
    </row>
    <row r="12559" spans="1:4">
      <c r="A12559" s="268">
        <v>104975</v>
      </c>
      <c r="B12559" s="261" t="s">
        <v>12802</v>
      </c>
      <c r="C12559" s="268" t="s">
        <v>147</v>
      </c>
      <c r="D12559" s="283">
        <v>31.22</v>
      </c>
    </row>
    <row r="12560" spans="1:4">
      <c r="A12560" s="268">
        <v>104957</v>
      </c>
      <c r="B12560" s="261" t="s">
        <v>12803</v>
      </c>
      <c r="C12560" s="268" t="s">
        <v>147</v>
      </c>
      <c r="D12560" s="283">
        <v>44.88</v>
      </c>
    </row>
    <row r="12561" spans="1:4">
      <c r="A12561" s="268">
        <v>104967</v>
      </c>
      <c r="B12561" s="261" t="s">
        <v>12804</v>
      </c>
      <c r="C12561" s="268" t="s">
        <v>147</v>
      </c>
      <c r="D12561" s="283">
        <v>42.16</v>
      </c>
    </row>
    <row r="12562" spans="1:4">
      <c r="A12562" s="268">
        <v>104961</v>
      </c>
      <c r="B12562" s="261" t="s">
        <v>12805</v>
      </c>
      <c r="C12562" s="268" t="s">
        <v>147</v>
      </c>
      <c r="D12562" s="283">
        <v>55.82</v>
      </c>
    </row>
    <row r="12563" spans="1:4">
      <c r="A12563" s="268">
        <v>87549</v>
      </c>
      <c r="B12563" s="261" t="s">
        <v>12806</v>
      </c>
      <c r="C12563" s="268" t="s">
        <v>147</v>
      </c>
      <c r="D12563" s="283">
        <v>27.73</v>
      </c>
    </row>
    <row r="12564" spans="1:4">
      <c r="A12564" s="268">
        <v>87531</v>
      </c>
      <c r="B12564" s="261" t="s">
        <v>12807</v>
      </c>
      <c r="C12564" s="268" t="s">
        <v>147</v>
      </c>
      <c r="D12564" s="283">
        <v>39.340000000000003</v>
      </c>
    </row>
    <row r="12565" spans="1:4">
      <c r="A12565" s="268">
        <v>87553</v>
      </c>
      <c r="B12565" s="261" t="s">
        <v>12808</v>
      </c>
      <c r="C12565" s="268" t="s">
        <v>147</v>
      </c>
      <c r="D12565" s="283">
        <v>25.09</v>
      </c>
    </row>
    <row r="12566" spans="1:4">
      <c r="A12566" s="268">
        <v>87535</v>
      </c>
      <c r="B12566" s="261" t="s">
        <v>12809</v>
      </c>
      <c r="C12566" s="268" t="s">
        <v>147</v>
      </c>
      <c r="D12566" s="283">
        <v>36.71</v>
      </c>
    </row>
    <row r="12567" spans="1:4">
      <c r="A12567" s="268">
        <v>87527</v>
      </c>
      <c r="B12567" s="261" t="s">
        <v>12810</v>
      </c>
      <c r="C12567" s="268" t="s">
        <v>147</v>
      </c>
      <c r="D12567" s="283">
        <v>43.76</v>
      </c>
    </row>
    <row r="12568" spans="1:4">
      <c r="A12568" s="268">
        <v>87545</v>
      </c>
      <c r="B12568" s="261" t="s">
        <v>12811</v>
      </c>
      <c r="C12568" s="268" t="s">
        <v>147</v>
      </c>
      <c r="D12568" s="283">
        <v>32.15</v>
      </c>
    </row>
    <row r="12569" spans="1:4">
      <c r="A12569" s="268">
        <v>104960</v>
      </c>
      <c r="B12569" s="261" t="s">
        <v>12812</v>
      </c>
      <c r="C12569" s="268" t="s">
        <v>147</v>
      </c>
      <c r="D12569" s="283">
        <v>49.43</v>
      </c>
    </row>
    <row r="12570" spans="1:4">
      <c r="A12570" s="268">
        <v>87561</v>
      </c>
      <c r="B12570" s="261" t="s">
        <v>12813</v>
      </c>
      <c r="C12570" s="268" t="s">
        <v>147</v>
      </c>
      <c r="D12570" s="283">
        <v>50.4</v>
      </c>
    </row>
    <row r="12571" spans="1:4">
      <c r="A12571" s="268">
        <v>104953</v>
      </c>
      <c r="B12571" s="261" t="s">
        <v>12814</v>
      </c>
      <c r="C12571" s="268" t="s">
        <v>147</v>
      </c>
      <c r="D12571" s="283">
        <v>75.98</v>
      </c>
    </row>
    <row r="12572" spans="1:4">
      <c r="A12572" s="268">
        <v>87543</v>
      </c>
      <c r="B12572" s="261" t="s">
        <v>12815</v>
      </c>
      <c r="C12572" s="268" t="s">
        <v>147</v>
      </c>
      <c r="D12572" s="283">
        <v>29.13</v>
      </c>
    </row>
    <row r="12573" spans="1:4">
      <c r="A12573" s="268">
        <v>104959</v>
      </c>
      <c r="B12573" s="261" t="s">
        <v>12816</v>
      </c>
      <c r="C12573" s="268" t="s">
        <v>147</v>
      </c>
      <c r="D12573" s="283">
        <v>28.54</v>
      </c>
    </row>
    <row r="12574" spans="1:4">
      <c r="A12574" s="268">
        <v>104958</v>
      </c>
      <c r="B12574" s="261" t="s">
        <v>12817</v>
      </c>
      <c r="C12574" s="268" t="s">
        <v>147</v>
      </c>
      <c r="D12574" s="283">
        <v>25.75</v>
      </c>
    </row>
    <row r="12575" spans="1:4">
      <c r="A12575" s="268">
        <v>104970</v>
      </c>
      <c r="B12575" s="261" t="s">
        <v>12818</v>
      </c>
      <c r="C12575" s="268" t="s">
        <v>147</v>
      </c>
      <c r="D12575" s="283">
        <v>40.07</v>
      </c>
    </row>
    <row r="12576" spans="1:4">
      <c r="A12576" s="268">
        <v>104964</v>
      </c>
      <c r="B12576" s="261" t="s">
        <v>12819</v>
      </c>
      <c r="C12576" s="268" t="s">
        <v>147</v>
      </c>
      <c r="D12576" s="283">
        <v>55.32</v>
      </c>
    </row>
    <row r="12577" spans="1:4">
      <c r="A12577" s="268">
        <v>104956</v>
      </c>
      <c r="B12577" s="261" t="s">
        <v>12820</v>
      </c>
      <c r="C12577" s="268" t="s">
        <v>147</v>
      </c>
      <c r="D12577" s="283">
        <v>50.28</v>
      </c>
    </row>
    <row r="12578" spans="1:4">
      <c r="A12578" s="268">
        <v>104974</v>
      </c>
      <c r="B12578" s="261" t="s">
        <v>12821</v>
      </c>
      <c r="C12578" s="268" t="s">
        <v>147</v>
      </c>
      <c r="D12578" s="283">
        <v>35.03</v>
      </c>
    </row>
    <row r="12579" spans="1:4">
      <c r="A12579" s="268">
        <v>87548</v>
      </c>
      <c r="B12579" s="261" t="s">
        <v>12822</v>
      </c>
      <c r="C12579" s="268" t="s">
        <v>147</v>
      </c>
      <c r="D12579" s="283">
        <v>31.79</v>
      </c>
    </row>
    <row r="12580" spans="1:4">
      <c r="A12580" s="268">
        <v>87530</v>
      </c>
      <c r="B12580" s="261" t="s">
        <v>12823</v>
      </c>
      <c r="C12580" s="268" t="s">
        <v>147</v>
      </c>
      <c r="D12580" s="283">
        <v>45</v>
      </c>
    </row>
    <row r="12581" spans="1:4">
      <c r="A12581" s="268">
        <v>104952</v>
      </c>
      <c r="B12581" s="261" t="s">
        <v>12824</v>
      </c>
      <c r="C12581" s="268" t="s">
        <v>147</v>
      </c>
      <c r="D12581" s="283">
        <v>41.75</v>
      </c>
    </row>
    <row r="12582" spans="1:4">
      <c r="A12582" s="268">
        <v>104969</v>
      </c>
      <c r="B12582" s="261" t="s">
        <v>12825</v>
      </c>
      <c r="C12582" s="268" t="s">
        <v>147</v>
      </c>
      <c r="D12582" s="283">
        <v>37.28</v>
      </c>
    </row>
    <row r="12583" spans="1:4">
      <c r="A12583" s="268">
        <v>104963</v>
      </c>
      <c r="B12583" s="261" t="s">
        <v>12826</v>
      </c>
      <c r="C12583" s="268" t="s">
        <v>147</v>
      </c>
      <c r="D12583" s="283">
        <v>50.94</v>
      </c>
    </row>
    <row r="12584" spans="1:4">
      <c r="A12584" s="268">
        <v>104955</v>
      </c>
      <c r="B12584" s="261" t="s">
        <v>12827</v>
      </c>
      <c r="C12584" s="268" t="s">
        <v>147</v>
      </c>
      <c r="D12584" s="283">
        <v>45.9</v>
      </c>
    </row>
    <row r="12585" spans="1:4">
      <c r="A12585" s="268">
        <v>104973</v>
      </c>
      <c r="B12585" s="261" t="s">
        <v>12828</v>
      </c>
      <c r="C12585" s="268" t="s">
        <v>147</v>
      </c>
      <c r="D12585" s="283">
        <v>32.24</v>
      </c>
    </row>
    <row r="12586" spans="1:4">
      <c r="A12586" s="268">
        <v>87547</v>
      </c>
      <c r="B12586" s="261" t="s">
        <v>12829</v>
      </c>
      <c r="C12586" s="268" t="s">
        <v>147</v>
      </c>
      <c r="D12586" s="283">
        <v>29</v>
      </c>
    </row>
    <row r="12587" spans="1:4">
      <c r="A12587" s="268">
        <v>87529</v>
      </c>
      <c r="B12587" s="261" t="s">
        <v>12830</v>
      </c>
      <c r="C12587" s="268" t="s">
        <v>147</v>
      </c>
      <c r="D12587" s="283">
        <v>40.619999999999997</v>
      </c>
    </row>
    <row r="12588" spans="1:4">
      <c r="A12588" s="268">
        <v>104951</v>
      </c>
      <c r="B12588" s="261" t="s">
        <v>12831</v>
      </c>
      <c r="C12588" s="268" t="s">
        <v>147</v>
      </c>
      <c r="D12588" s="283">
        <v>37.369999999999997</v>
      </c>
    </row>
    <row r="12589" spans="1:4">
      <c r="A12589" s="268">
        <v>104978</v>
      </c>
      <c r="B12589" s="261" t="s">
        <v>12832</v>
      </c>
      <c r="C12589" s="268" t="s">
        <v>147</v>
      </c>
      <c r="D12589" s="283">
        <v>39.78</v>
      </c>
    </row>
    <row r="12590" spans="1:4">
      <c r="A12590" s="268">
        <v>104977</v>
      </c>
      <c r="B12590" s="261" t="s">
        <v>12833</v>
      </c>
      <c r="C12590" s="268" t="s">
        <v>147</v>
      </c>
      <c r="D12590" s="283">
        <v>53.26</v>
      </c>
    </row>
    <row r="12591" spans="1:4">
      <c r="A12591" s="268">
        <v>90408</v>
      </c>
      <c r="B12591" s="261" t="s">
        <v>12834</v>
      </c>
      <c r="C12591" s="268" t="s">
        <v>147</v>
      </c>
      <c r="D12591" s="283">
        <v>35.11</v>
      </c>
    </row>
    <row r="12592" spans="1:4">
      <c r="A12592" s="268">
        <v>90406</v>
      </c>
      <c r="B12592" s="261" t="s">
        <v>12835</v>
      </c>
      <c r="C12592" s="268" t="s">
        <v>147</v>
      </c>
      <c r="D12592" s="283">
        <v>47.58</v>
      </c>
    </row>
    <row r="12593" spans="1:4">
      <c r="A12593" s="268">
        <v>106626</v>
      </c>
      <c r="B12593" s="261" t="s">
        <v>12836</v>
      </c>
      <c r="C12593" s="268" t="s">
        <v>347</v>
      </c>
      <c r="D12593" s="283">
        <v>0</v>
      </c>
    </row>
    <row r="12594" spans="1:4">
      <c r="A12594" s="268">
        <v>106627</v>
      </c>
      <c r="B12594" s="261" t="s">
        <v>12837</v>
      </c>
      <c r="C12594" s="268" t="s">
        <v>347</v>
      </c>
      <c r="D12594" s="283">
        <v>0</v>
      </c>
    </row>
    <row r="12595" spans="1:4">
      <c r="A12595" s="268">
        <v>106628</v>
      </c>
      <c r="B12595" s="261" t="s">
        <v>12838</v>
      </c>
      <c r="C12595" s="268" t="s">
        <v>347</v>
      </c>
      <c r="D12595" s="283">
        <v>0</v>
      </c>
    </row>
    <row r="12596" spans="1:4">
      <c r="A12596" s="268">
        <v>106629</v>
      </c>
      <c r="B12596" s="261" t="s">
        <v>12839</v>
      </c>
      <c r="C12596" s="268" t="s">
        <v>347</v>
      </c>
      <c r="D12596" s="283">
        <v>0</v>
      </c>
    </row>
    <row r="12597" spans="1:4">
      <c r="A12597" s="268">
        <v>106631</v>
      </c>
      <c r="B12597" s="261" t="s">
        <v>12840</v>
      </c>
      <c r="C12597" s="268" t="s">
        <v>347</v>
      </c>
      <c r="D12597" s="283">
        <v>0</v>
      </c>
    </row>
    <row r="12598" spans="1:4">
      <c r="A12598" s="268">
        <v>106630</v>
      </c>
      <c r="B12598" s="261" t="s">
        <v>12841</v>
      </c>
      <c r="C12598" s="268" t="s">
        <v>347</v>
      </c>
      <c r="D12598" s="283">
        <v>0</v>
      </c>
    </row>
    <row r="12599" spans="1:4">
      <c r="A12599" s="268">
        <v>106633</v>
      </c>
      <c r="B12599" s="261" t="s">
        <v>12842</v>
      </c>
      <c r="C12599" s="268" t="s">
        <v>347</v>
      </c>
      <c r="D12599" s="283">
        <v>0</v>
      </c>
    </row>
    <row r="12600" spans="1:4">
      <c r="A12600" s="268">
        <v>106632</v>
      </c>
      <c r="B12600" s="261" t="s">
        <v>12843</v>
      </c>
      <c r="C12600" s="268" t="s">
        <v>347</v>
      </c>
      <c r="D12600" s="283">
        <v>0</v>
      </c>
    </row>
    <row r="12601" spans="1:4">
      <c r="A12601" s="268">
        <v>106634</v>
      </c>
      <c r="B12601" s="261" t="s">
        <v>12844</v>
      </c>
      <c r="C12601" s="268" t="s">
        <v>347</v>
      </c>
      <c r="D12601" s="283">
        <v>0</v>
      </c>
    </row>
    <row r="12602" spans="1:4">
      <c r="A12602" s="268">
        <v>106636</v>
      </c>
      <c r="B12602" s="261" t="s">
        <v>12845</v>
      </c>
      <c r="C12602" s="268" t="s">
        <v>347</v>
      </c>
      <c r="D12602" s="283">
        <v>0</v>
      </c>
    </row>
    <row r="12603" spans="1:4">
      <c r="A12603" s="268">
        <v>106635</v>
      </c>
      <c r="B12603" s="261" t="s">
        <v>12846</v>
      </c>
      <c r="C12603" s="268" t="s">
        <v>347</v>
      </c>
      <c r="D12603" s="283">
        <v>0</v>
      </c>
    </row>
    <row r="12604" spans="1:4">
      <c r="A12604" s="268">
        <v>106637</v>
      </c>
      <c r="B12604" s="261" t="s">
        <v>12847</v>
      </c>
      <c r="C12604" s="268" t="s">
        <v>347</v>
      </c>
      <c r="D12604" s="283">
        <v>0</v>
      </c>
    </row>
    <row r="12605" spans="1:4">
      <c r="A12605" s="268">
        <v>106639</v>
      </c>
      <c r="B12605" s="261" t="s">
        <v>12848</v>
      </c>
      <c r="C12605" s="268" t="s">
        <v>347</v>
      </c>
      <c r="D12605" s="283">
        <v>0</v>
      </c>
    </row>
    <row r="12606" spans="1:4">
      <c r="A12606" s="268">
        <v>106638</v>
      </c>
      <c r="B12606" s="261" t="s">
        <v>12849</v>
      </c>
      <c r="C12606" s="268" t="s">
        <v>347</v>
      </c>
      <c r="D12606" s="283">
        <v>0</v>
      </c>
    </row>
    <row r="12607" spans="1:4">
      <c r="A12607" s="268">
        <v>106641</v>
      </c>
      <c r="B12607" s="261" t="s">
        <v>12850</v>
      </c>
      <c r="C12607" s="268" t="s">
        <v>347</v>
      </c>
      <c r="D12607" s="283">
        <v>0</v>
      </c>
    </row>
    <row r="12608" spans="1:4">
      <c r="A12608" s="268">
        <v>106640</v>
      </c>
      <c r="B12608" s="261" t="s">
        <v>12851</v>
      </c>
      <c r="C12608" s="268" t="s">
        <v>347</v>
      </c>
      <c r="D12608" s="283">
        <v>0</v>
      </c>
    </row>
    <row r="12609" spans="1:4">
      <c r="A12609" s="268">
        <v>106644</v>
      </c>
      <c r="B12609" s="261" t="s">
        <v>12852</v>
      </c>
      <c r="C12609" s="268" t="s">
        <v>347</v>
      </c>
      <c r="D12609" s="283">
        <v>0</v>
      </c>
    </row>
    <row r="12610" spans="1:4">
      <c r="A12610" s="268">
        <v>106646</v>
      </c>
      <c r="B12610" s="261" t="s">
        <v>12853</v>
      </c>
      <c r="C12610" s="268" t="s">
        <v>347</v>
      </c>
      <c r="D12610" s="283">
        <v>0</v>
      </c>
    </row>
    <row r="12611" spans="1:4">
      <c r="A12611" s="268">
        <v>106645</v>
      </c>
      <c r="B12611" s="261" t="s">
        <v>12854</v>
      </c>
      <c r="C12611" s="268" t="s">
        <v>347</v>
      </c>
      <c r="D12611" s="283">
        <v>0</v>
      </c>
    </row>
    <row r="12612" spans="1:4">
      <c r="A12612" s="268">
        <v>106643</v>
      </c>
      <c r="B12612" s="261" t="s">
        <v>12855</v>
      </c>
      <c r="C12612" s="268" t="s">
        <v>347</v>
      </c>
      <c r="D12612" s="283">
        <v>0</v>
      </c>
    </row>
    <row r="12613" spans="1:4">
      <c r="A12613" s="268">
        <v>106642</v>
      </c>
      <c r="B12613" s="261" t="s">
        <v>12856</v>
      </c>
      <c r="C12613" s="268" t="s">
        <v>347</v>
      </c>
      <c r="D12613" s="283">
        <v>0</v>
      </c>
    </row>
    <row r="12614" spans="1:4">
      <c r="A12614" s="268">
        <v>106649</v>
      </c>
      <c r="B12614" s="261" t="s">
        <v>12857</v>
      </c>
      <c r="C12614" s="268" t="s">
        <v>347</v>
      </c>
      <c r="D12614" s="283">
        <v>0</v>
      </c>
    </row>
    <row r="12615" spans="1:4">
      <c r="A12615" s="268">
        <v>106648</v>
      </c>
      <c r="B12615" s="261" t="s">
        <v>12858</v>
      </c>
      <c r="C12615" s="268" t="s">
        <v>347</v>
      </c>
      <c r="D12615" s="283">
        <v>0</v>
      </c>
    </row>
    <row r="12616" spans="1:4">
      <c r="A12616" s="268">
        <v>106647</v>
      </c>
      <c r="B12616" s="261" t="s">
        <v>12859</v>
      </c>
      <c r="C12616" s="268" t="s">
        <v>347</v>
      </c>
      <c r="D12616" s="283">
        <v>0</v>
      </c>
    </row>
    <row r="12617" spans="1:4">
      <c r="A12617" s="268">
        <v>106652</v>
      </c>
      <c r="B12617" s="261" t="s">
        <v>12860</v>
      </c>
      <c r="C12617" s="268" t="s">
        <v>347</v>
      </c>
      <c r="D12617" s="283">
        <v>0</v>
      </c>
    </row>
    <row r="12618" spans="1:4">
      <c r="A12618" s="268">
        <v>106653</v>
      </c>
      <c r="B12618" s="261" t="s">
        <v>12861</v>
      </c>
      <c r="C12618" s="268" t="s">
        <v>347</v>
      </c>
      <c r="D12618" s="283">
        <v>0</v>
      </c>
    </row>
    <row r="12619" spans="1:4">
      <c r="A12619" s="268">
        <v>106654</v>
      </c>
      <c r="B12619" s="261" t="s">
        <v>12862</v>
      </c>
      <c r="C12619" s="268" t="s">
        <v>347</v>
      </c>
      <c r="D12619" s="283">
        <v>0</v>
      </c>
    </row>
    <row r="12620" spans="1:4">
      <c r="A12620" s="268">
        <v>106651</v>
      </c>
      <c r="B12620" s="261" t="s">
        <v>12863</v>
      </c>
      <c r="C12620" s="268" t="s">
        <v>347</v>
      </c>
      <c r="D12620" s="283">
        <v>0</v>
      </c>
    </row>
    <row r="12621" spans="1:4">
      <c r="A12621" s="268">
        <v>106650</v>
      </c>
      <c r="B12621" s="261" t="s">
        <v>12864</v>
      </c>
      <c r="C12621" s="268" t="s">
        <v>347</v>
      </c>
      <c r="D12621" s="283">
        <v>0</v>
      </c>
    </row>
    <row r="12622" spans="1:4">
      <c r="A12622" s="268">
        <v>106655</v>
      </c>
      <c r="B12622" s="261" t="s">
        <v>12865</v>
      </c>
      <c r="C12622" s="268" t="s">
        <v>347</v>
      </c>
      <c r="D12622" s="283">
        <v>0</v>
      </c>
    </row>
    <row r="12623" spans="1:4">
      <c r="A12623" s="268">
        <v>106657</v>
      </c>
      <c r="B12623" s="261" t="s">
        <v>12866</v>
      </c>
      <c r="C12623" s="268" t="s">
        <v>347</v>
      </c>
      <c r="D12623" s="283">
        <v>0</v>
      </c>
    </row>
    <row r="12624" spans="1:4">
      <c r="A12624" s="268">
        <v>106656</v>
      </c>
      <c r="B12624" s="261" t="s">
        <v>12867</v>
      </c>
      <c r="C12624" s="268" t="s">
        <v>347</v>
      </c>
      <c r="D12624" s="283">
        <v>0</v>
      </c>
    </row>
    <row r="12625" spans="1:4">
      <c r="A12625" s="268">
        <v>106661</v>
      </c>
      <c r="B12625" s="261" t="s">
        <v>12868</v>
      </c>
      <c r="C12625" s="268" t="s">
        <v>347</v>
      </c>
      <c r="D12625" s="283">
        <v>0</v>
      </c>
    </row>
    <row r="12626" spans="1:4">
      <c r="A12626" s="268">
        <v>106660</v>
      </c>
      <c r="B12626" s="261" t="s">
        <v>12869</v>
      </c>
      <c r="C12626" s="268" t="s">
        <v>347</v>
      </c>
      <c r="D12626" s="283">
        <v>0</v>
      </c>
    </row>
    <row r="12627" spans="1:4">
      <c r="A12627" s="268">
        <v>106659</v>
      </c>
      <c r="B12627" s="261" t="s">
        <v>12870</v>
      </c>
      <c r="C12627" s="268" t="s">
        <v>347</v>
      </c>
      <c r="D12627" s="283">
        <v>0</v>
      </c>
    </row>
    <row r="12628" spans="1:4">
      <c r="A12628" s="268">
        <v>106658</v>
      </c>
      <c r="B12628" s="261" t="s">
        <v>12871</v>
      </c>
      <c r="C12628" s="268" t="s">
        <v>347</v>
      </c>
      <c r="D12628" s="283">
        <v>0</v>
      </c>
    </row>
    <row r="12629" spans="1:4">
      <c r="A12629" s="268">
        <v>106663</v>
      </c>
      <c r="B12629" s="261" t="s">
        <v>12872</v>
      </c>
      <c r="C12629" s="268" t="s">
        <v>347</v>
      </c>
      <c r="D12629" s="283">
        <v>0</v>
      </c>
    </row>
    <row r="12630" spans="1:4">
      <c r="A12630" s="268">
        <v>106662</v>
      </c>
      <c r="B12630" s="261" t="s">
        <v>12873</v>
      </c>
      <c r="C12630" s="268" t="s">
        <v>347</v>
      </c>
      <c r="D12630" s="283">
        <v>0</v>
      </c>
    </row>
    <row r="12631" spans="1:4">
      <c r="A12631" s="268">
        <v>106664</v>
      </c>
      <c r="B12631" s="261" t="s">
        <v>12874</v>
      </c>
      <c r="C12631" s="268" t="s">
        <v>347</v>
      </c>
      <c r="D12631" s="283">
        <v>0</v>
      </c>
    </row>
    <row r="12632" spans="1:4">
      <c r="A12632" s="268">
        <v>106602</v>
      </c>
      <c r="B12632" s="261" t="s">
        <v>12875</v>
      </c>
      <c r="C12632" s="268" t="s">
        <v>12876</v>
      </c>
      <c r="D12632" s="283">
        <v>0</v>
      </c>
    </row>
    <row r="12633" spans="1:4">
      <c r="A12633" s="268">
        <v>106603</v>
      </c>
      <c r="B12633" s="261" t="s">
        <v>12877</v>
      </c>
      <c r="C12633" s="268" t="s">
        <v>12876</v>
      </c>
      <c r="D12633" s="283">
        <v>0</v>
      </c>
    </row>
    <row r="12634" spans="1:4">
      <c r="A12634" s="268">
        <v>106604</v>
      </c>
      <c r="B12634" s="261" t="s">
        <v>12878</v>
      </c>
      <c r="C12634" s="268" t="s">
        <v>12876</v>
      </c>
      <c r="D12634" s="283">
        <v>0</v>
      </c>
    </row>
    <row r="12635" spans="1:4">
      <c r="A12635" s="268">
        <v>106598</v>
      </c>
      <c r="B12635" s="261" t="s">
        <v>12879</v>
      </c>
      <c r="C12635" s="268" t="s">
        <v>12876</v>
      </c>
      <c r="D12635" s="283">
        <v>0</v>
      </c>
    </row>
    <row r="12636" spans="1:4">
      <c r="A12636" s="268">
        <v>106599</v>
      </c>
      <c r="B12636" s="261" t="s">
        <v>12880</v>
      </c>
      <c r="C12636" s="268" t="s">
        <v>12876</v>
      </c>
      <c r="D12636" s="283">
        <v>0</v>
      </c>
    </row>
    <row r="12637" spans="1:4">
      <c r="A12637" s="268">
        <v>106601</v>
      </c>
      <c r="B12637" s="261" t="s">
        <v>12881</v>
      </c>
      <c r="C12637" s="268" t="s">
        <v>12876</v>
      </c>
      <c r="D12637" s="283">
        <v>0</v>
      </c>
    </row>
    <row r="12638" spans="1:4">
      <c r="A12638" s="268">
        <v>106600</v>
      </c>
      <c r="B12638" s="261" t="s">
        <v>12882</v>
      </c>
      <c r="C12638" s="268" t="s">
        <v>12876</v>
      </c>
      <c r="D12638" s="283">
        <v>0</v>
      </c>
    </row>
    <row r="12639" spans="1:4">
      <c r="A12639" s="268">
        <v>106609</v>
      </c>
      <c r="B12639" s="261" t="s">
        <v>12883</v>
      </c>
      <c r="C12639" s="268" t="s">
        <v>12876</v>
      </c>
      <c r="D12639" s="283">
        <v>0</v>
      </c>
    </row>
    <row r="12640" spans="1:4">
      <c r="A12640" s="268">
        <v>106610</v>
      </c>
      <c r="B12640" s="261" t="s">
        <v>12884</v>
      </c>
      <c r="C12640" s="268" t="s">
        <v>12876</v>
      </c>
      <c r="D12640" s="283">
        <v>0</v>
      </c>
    </row>
    <row r="12641" spans="1:4">
      <c r="A12641" s="268">
        <v>106611</v>
      </c>
      <c r="B12641" s="261" t="s">
        <v>12885</v>
      </c>
      <c r="C12641" s="268" t="s">
        <v>12876</v>
      </c>
      <c r="D12641" s="283">
        <v>0</v>
      </c>
    </row>
    <row r="12642" spans="1:4">
      <c r="A12642" s="268">
        <v>106605</v>
      </c>
      <c r="B12642" s="261" t="s">
        <v>12886</v>
      </c>
      <c r="C12642" s="268" t="s">
        <v>12876</v>
      </c>
      <c r="D12642" s="283">
        <v>0</v>
      </c>
    </row>
    <row r="12643" spans="1:4">
      <c r="A12643" s="268">
        <v>106606</v>
      </c>
      <c r="B12643" s="261" t="s">
        <v>12887</v>
      </c>
      <c r="C12643" s="268" t="s">
        <v>12876</v>
      </c>
      <c r="D12643" s="283">
        <v>0</v>
      </c>
    </row>
    <row r="12644" spans="1:4">
      <c r="A12644" s="268">
        <v>106608</v>
      </c>
      <c r="B12644" s="261" t="s">
        <v>12888</v>
      </c>
      <c r="C12644" s="268" t="s">
        <v>12876</v>
      </c>
      <c r="D12644" s="283">
        <v>0</v>
      </c>
    </row>
    <row r="12645" spans="1:4">
      <c r="A12645" s="268">
        <v>106607</v>
      </c>
      <c r="B12645" s="261" t="s">
        <v>12889</v>
      </c>
      <c r="C12645" s="268" t="s">
        <v>12876</v>
      </c>
      <c r="D12645" s="283">
        <v>0</v>
      </c>
    </row>
    <row r="12646" spans="1:4">
      <c r="A12646" s="268">
        <v>106581</v>
      </c>
      <c r="B12646" s="261" t="s">
        <v>12890</v>
      </c>
      <c r="C12646" s="268" t="s">
        <v>12876</v>
      </c>
      <c r="D12646" s="283">
        <v>0</v>
      </c>
    </row>
    <row r="12647" spans="1:4">
      <c r="A12647" s="268">
        <v>106582</v>
      </c>
      <c r="B12647" s="261" t="s">
        <v>12891</v>
      </c>
      <c r="C12647" s="268" t="s">
        <v>12876</v>
      </c>
      <c r="D12647" s="283">
        <v>0</v>
      </c>
    </row>
    <row r="12648" spans="1:4">
      <c r="A12648" s="268">
        <v>106583</v>
      </c>
      <c r="B12648" s="261" t="s">
        <v>12892</v>
      </c>
      <c r="C12648" s="268" t="s">
        <v>12876</v>
      </c>
      <c r="D12648" s="283">
        <v>0</v>
      </c>
    </row>
    <row r="12649" spans="1:4">
      <c r="A12649" s="268">
        <v>106577</v>
      </c>
      <c r="B12649" s="261" t="s">
        <v>12893</v>
      </c>
      <c r="C12649" s="268" t="s">
        <v>12876</v>
      </c>
      <c r="D12649" s="283">
        <v>0</v>
      </c>
    </row>
    <row r="12650" spans="1:4">
      <c r="A12650" s="268">
        <v>106578</v>
      </c>
      <c r="B12650" s="261" t="s">
        <v>12894</v>
      </c>
      <c r="C12650" s="268" t="s">
        <v>12876</v>
      </c>
      <c r="D12650" s="283">
        <v>0</v>
      </c>
    </row>
    <row r="12651" spans="1:4">
      <c r="A12651" s="268">
        <v>106580</v>
      </c>
      <c r="B12651" s="261" t="s">
        <v>12895</v>
      </c>
      <c r="C12651" s="268" t="s">
        <v>12876</v>
      </c>
      <c r="D12651" s="283">
        <v>0</v>
      </c>
    </row>
    <row r="12652" spans="1:4">
      <c r="A12652" s="268">
        <v>106579</v>
      </c>
      <c r="B12652" s="261" t="s">
        <v>12896</v>
      </c>
      <c r="C12652" s="268" t="s">
        <v>12876</v>
      </c>
      <c r="D12652" s="283">
        <v>0</v>
      </c>
    </row>
    <row r="12653" spans="1:4">
      <c r="A12653" s="268">
        <v>106588</v>
      </c>
      <c r="B12653" s="261" t="s">
        <v>12897</v>
      </c>
      <c r="C12653" s="268" t="s">
        <v>12876</v>
      </c>
      <c r="D12653" s="283">
        <v>0</v>
      </c>
    </row>
    <row r="12654" spans="1:4">
      <c r="A12654" s="268">
        <v>106589</v>
      </c>
      <c r="B12654" s="261" t="s">
        <v>12898</v>
      </c>
      <c r="C12654" s="268" t="s">
        <v>12876</v>
      </c>
      <c r="D12654" s="283">
        <v>0</v>
      </c>
    </row>
    <row r="12655" spans="1:4">
      <c r="A12655" s="268">
        <v>106590</v>
      </c>
      <c r="B12655" s="261" t="s">
        <v>12899</v>
      </c>
      <c r="C12655" s="268" t="s">
        <v>12876</v>
      </c>
      <c r="D12655" s="283">
        <v>0</v>
      </c>
    </row>
    <row r="12656" spans="1:4">
      <c r="A12656" s="268">
        <v>106584</v>
      </c>
      <c r="B12656" s="261" t="s">
        <v>12900</v>
      </c>
      <c r="C12656" s="268" t="s">
        <v>12876</v>
      </c>
      <c r="D12656" s="283">
        <v>0</v>
      </c>
    </row>
    <row r="12657" spans="1:4">
      <c r="A12657" s="268">
        <v>106585</v>
      </c>
      <c r="B12657" s="261" t="s">
        <v>12901</v>
      </c>
      <c r="C12657" s="268" t="s">
        <v>12876</v>
      </c>
      <c r="D12657" s="283">
        <v>0</v>
      </c>
    </row>
    <row r="12658" spans="1:4">
      <c r="A12658" s="268">
        <v>106587</v>
      </c>
      <c r="B12658" s="261" t="s">
        <v>12902</v>
      </c>
      <c r="C12658" s="268" t="s">
        <v>12876</v>
      </c>
      <c r="D12658" s="283">
        <v>0</v>
      </c>
    </row>
    <row r="12659" spans="1:4">
      <c r="A12659" s="268">
        <v>106586</v>
      </c>
      <c r="B12659" s="261" t="s">
        <v>12903</v>
      </c>
      <c r="C12659" s="268" t="s">
        <v>12876</v>
      </c>
      <c r="D12659" s="283">
        <v>0</v>
      </c>
    </row>
    <row r="12660" spans="1:4">
      <c r="A12660" s="268">
        <v>106595</v>
      </c>
      <c r="B12660" s="261" t="s">
        <v>12904</v>
      </c>
      <c r="C12660" s="268" t="s">
        <v>12876</v>
      </c>
      <c r="D12660" s="283">
        <v>0</v>
      </c>
    </row>
    <row r="12661" spans="1:4">
      <c r="A12661" s="268">
        <v>106596</v>
      </c>
      <c r="B12661" s="261" t="s">
        <v>12905</v>
      </c>
      <c r="C12661" s="268" t="s">
        <v>12876</v>
      </c>
      <c r="D12661" s="283">
        <v>0</v>
      </c>
    </row>
    <row r="12662" spans="1:4">
      <c r="A12662" s="268">
        <v>106597</v>
      </c>
      <c r="B12662" s="261" t="s">
        <v>12906</v>
      </c>
      <c r="C12662" s="268" t="s">
        <v>12876</v>
      </c>
      <c r="D12662" s="283">
        <v>0</v>
      </c>
    </row>
    <row r="12663" spans="1:4">
      <c r="A12663" s="268">
        <v>106591</v>
      </c>
      <c r="B12663" s="261" t="s">
        <v>12907</v>
      </c>
      <c r="C12663" s="268" t="s">
        <v>12876</v>
      </c>
      <c r="D12663" s="283">
        <v>0</v>
      </c>
    </row>
    <row r="12664" spans="1:4">
      <c r="A12664" s="268">
        <v>106592</v>
      </c>
      <c r="B12664" s="261" t="s">
        <v>12908</v>
      </c>
      <c r="C12664" s="268" t="s">
        <v>12876</v>
      </c>
      <c r="D12664" s="283">
        <v>0</v>
      </c>
    </row>
    <row r="12665" spans="1:4">
      <c r="A12665" s="268">
        <v>106594</v>
      </c>
      <c r="B12665" s="261" t="s">
        <v>12909</v>
      </c>
      <c r="C12665" s="268" t="s">
        <v>12876</v>
      </c>
      <c r="D12665" s="283">
        <v>0</v>
      </c>
    </row>
    <row r="12666" spans="1:4">
      <c r="A12666" s="268">
        <v>106593</v>
      </c>
      <c r="B12666" s="261" t="s">
        <v>12910</v>
      </c>
      <c r="C12666" s="268" t="s">
        <v>12876</v>
      </c>
      <c r="D12666" s="283">
        <v>0</v>
      </c>
    </row>
    <row r="12667" spans="1:4">
      <c r="A12667" s="268">
        <v>106616</v>
      </c>
      <c r="B12667" s="261" t="s">
        <v>12911</v>
      </c>
      <c r="C12667" s="268" t="s">
        <v>12876</v>
      </c>
      <c r="D12667" s="283">
        <v>0</v>
      </c>
    </row>
    <row r="12668" spans="1:4">
      <c r="A12668" s="268">
        <v>106617</v>
      </c>
      <c r="B12668" s="261" t="s">
        <v>12912</v>
      </c>
      <c r="C12668" s="268" t="s">
        <v>12876</v>
      </c>
      <c r="D12668" s="283">
        <v>0</v>
      </c>
    </row>
    <row r="12669" spans="1:4">
      <c r="A12669" s="268">
        <v>106618</v>
      </c>
      <c r="B12669" s="261" t="s">
        <v>12913</v>
      </c>
      <c r="C12669" s="268" t="s">
        <v>12876</v>
      </c>
      <c r="D12669" s="283">
        <v>0</v>
      </c>
    </row>
    <row r="12670" spans="1:4">
      <c r="A12670" s="268">
        <v>106612</v>
      </c>
      <c r="B12670" s="261" t="s">
        <v>12914</v>
      </c>
      <c r="C12670" s="268" t="s">
        <v>12876</v>
      </c>
      <c r="D12670" s="283">
        <v>0</v>
      </c>
    </row>
    <row r="12671" spans="1:4">
      <c r="A12671" s="268">
        <v>106613</v>
      </c>
      <c r="B12671" s="261" t="s">
        <v>12915</v>
      </c>
      <c r="C12671" s="268" t="s">
        <v>12876</v>
      </c>
      <c r="D12671" s="283">
        <v>0</v>
      </c>
    </row>
    <row r="12672" spans="1:4">
      <c r="A12672" s="268">
        <v>106615</v>
      </c>
      <c r="B12672" s="261" t="s">
        <v>12916</v>
      </c>
      <c r="C12672" s="268" t="s">
        <v>12876</v>
      </c>
      <c r="D12672" s="283">
        <v>0</v>
      </c>
    </row>
    <row r="12673" spans="1:4">
      <c r="A12673" s="268">
        <v>106614</v>
      </c>
      <c r="B12673" s="261" t="s">
        <v>12917</v>
      </c>
      <c r="C12673" s="268" t="s">
        <v>12876</v>
      </c>
      <c r="D12673" s="283">
        <v>0</v>
      </c>
    </row>
    <row r="12674" spans="1:4">
      <c r="A12674" s="268">
        <v>106623</v>
      </c>
      <c r="B12674" s="261" t="s">
        <v>12918</v>
      </c>
      <c r="C12674" s="268" t="s">
        <v>12876</v>
      </c>
      <c r="D12674" s="283">
        <v>0</v>
      </c>
    </row>
    <row r="12675" spans="1:4">
      <c r="A12675" s="268">
        <v>106624</v>
      </c>
      <c r="B12675" s="261" t="s">
        <v>12919</v>
      </c>
      <c r="C12675" s="268" t="s">
        <v>12876</v>
      </c>
      <c r="D12675" s="283">
        <v>0</v>
      </c>
    </row>
    <row r="12676" spans="1:4">
      <c r="A12676" s="268">
        <v>106625</v>
      </c>
      <c r="B12676" s="261" t="s">
        <v>12920</v>
      </c>
      <c r="C12676" s="268" t="s">
        <v>12876</v>
      </c>
      <c r="D12676" s="283">
        <v>0</v>
      </c>
    </row>
    <row r="12677" spans="1:4">
      <c r="A12677" s="268">
        <v>106619</v>
      </c>
      <c r="B12677" s="261" t="s">
        <v>12921</v>
      </c>
      <c r="C12677" s="268" t="s">
        <v>12876</v>
      </c>
      <c r="D12677" s="283">
        <v>0</v>
      </c>
    </row>
    <row r="12678" spans="1:4">
      <c r="A12678" s="268">
        <v>106620</v>
      </c>
      <c r="B12678" s="261" t="s">
        <v>12922</v>
      </c>
      <c r="C12678" s="268" t="s">
        <v>12876</v>
      </c>
      <c r="D12678" s="283">
        <v>0</v>
      </c>
    </row>
    <row r="12679" spans="1:4">
      <c r="A12679" s="268">
        <v>106622</v>
      </c>
      <c r="B12679" s="261" t="s">
        <v>12923</v>
      </c>
      <c r="C12679" s="268" t="s">
        <v>12876</v>
      </c>
      <c r="D12679" s="283">
        <v>0</v>
      </c>
    </row>
    <row r="12680" spans="1:4">
      <c r="A12680" s="268">
        <v>106621</v>
      </c>
      <c r="B12680" s="261" t="s">
        <v>12924</v>
      </c>
      <c r="C12680" s="268" t="s">
        <v>12876</v>
      </c>
      <c r="D12680" s="283">
        <v>0</v>
      </c>
    </row>
    <row r="12681" spans="1:4">
      <c r="A12681" s="268">
        <v>103313</v>
      </c>
      <c r="B12681" s="261" t="s">
        <v>12925</v>
      </c>
      <c r="C12681" s="268" t="s">
        <v>347</v>
      </c>
      <c r="D12681" s="283">
        <v>0</v>
      </c>
    </row>
    <row r="12682" spans="1:4">
      <c r="A12682" s="268">
        <v>103309</v>
      </c>
      <c r="B12682" s="261" t="s">
        <v>12926</v>
      </c>
      <c r="C12682" s="268" t="s">
        <v>347</v>
      </c>
      <c r="D12682" s="283">
        <v>0</v>
      </c>
    </row>
    <row r="12683" spans="1:4">
      <c r="A12683" s="268">
        <v>103312</v>
      </c>
      <c r="B12683" s="261" t="s">
        <v>12927</v>
      </c>
      <c r="C12683" s="268" t="s">
        <v>347</v>
      </c>
      <c r="D12683" s="283">
        <v>0</v>
      </c>
    </row>
    <row r="12684" spans="1:4">
      <c r="A12684" s="268">
        <v>103296</v>
      </c>
      <c r="B12684" s="261" t="s">
        <v>12928</v>
      </c>
      <c r="C12684" s="268" t="s">
        <v>347</v>
      </c>
      <c r="D12684" s="283">
        <v>0</v>
      </c>
    </row>
    <row r="12685" spans="1:4">
      <c r="A12685" s="268">
        <v>103300</v>
      </c>
      <c r="B12685" s="261" t="s">
        <v>12929</v>
      </c>
      <c r="C12685" s="268" t="s">
        <v>347</v>
      </c>
      <c r="D12685" s="283">
        <v>0</v>
      </c>
    </row>
    <row r="12686" spans="1:4">
      <c r="A12686" s="268">
        <v>103301</v>
      </c>
      <c r="B12686" s="261" t="s">
        <v>12930</v>
      </c>
      <c r="C12686" s="268" t="s">
        <v>347</v>
      </c>
      <c r="D12686" s="283">
        <v>0</v>
      </c>
    </row>
    <row r="12687" spans="1:4">
      <c r="A12687" s="268">
        <v>103304</v>
      </c>
      <c r="B12687" s="261" t="s">
        <v>12931</v>
      </c>
      <c r="C12687" s="268" t="s">
        <v>347</v>
      </c>
      <c r="D12687" s="283">
        <v>1250.1199999999999</v>
      </c>
    </row>
    <row r="12688" spans="1:4">
      <c r="A12688" s="268">
        <v>103305</v>
      </c>
      <c r="B12688" s="261" t="s">
        <v>12932</v>
      </c>
      <c r="C12688" s="268" t="s">
        <v>347</v>
      </c>
      <c r="D12688" s="283">
        <v>0</v>
      </c>
    </row>
    <row r="12689" spans="1:4">
      <c r="A12689" s="268">
        <v>103294</v>
      </c>
      <c r="B12689" s="261" t="s">
        <v>12933</v>
      </c>
      <c r="C12689" s="268" t="s">
        <v>347</v>
      </c>
      <c r="D12689" s="283">
        <v>0</v>
      </c>
    </row>
    <row r="12690" spans="1:4">
      <c r="A12690" s="268">
        <v>103298</v>
      </c>
      <c r="B12690" s="261" t="s">
        <v>12934</v>
      </c>
      <c r="C12690" s="268" t="s">
        <v>347</v>
      </c>
      <c r="D12690" s="283">
        <v>0</v>
      </c>
    </row>
    <row r="12691" spans="1:4">
      <c r="A12691" s="268">
        <v>103293</v>
      </c>
      <c r="B12691" s="261" t="s">
        <v>12935</v>
      </c>
      <c r="C12691" s="268" t="s">
        <v>347</v>
      </c>
      <c r="D12691" s="283">
        <v>0</v>
      </c>
    </row>
    <row r="12692" spans="1:4">
      <c r="A12692" s="268">
        <v>103297</v>
      </c>
      <c r="B12692" s="261" t="s">
        <v>12936</v>
      </c>
      <c r="C12692" s="268" t="s">
        <v>347</v>
      </c>
      <c r="D12692" s="283">
        <v>0</v>
      </c>
    </row>
    <row r="12693" spans="1:4">
      <c r="A12693" s="268">
        <v>103311</v>
      </c>
      <c r="B12693" s="261" t="s">
        <v>12937</v>
      </c>
      <c r="C12693" s="268" t="s">
        <v>347</v>
      </c>
      <c r="D12693" s="283">
        <v>0</v>
      </c>
    </row>
    <row r="12694" spans="1:4">
      <c r="A12694" s="268">
        <v>103306</v>
      </c>
      <c r="B12694" s="261" t="s">
        <v>12938</v>
      </c>
      <c r="C12694" s="268" t="s">
        <v>347</v>
      </c>
      <c r="D12694" s="283">
        <v>0</v>
      </c>
    </row>
    <row r="12695" spans="1:4">
      <c r="A12695" s="268">
        <v>103308</v>
      </c>
      <c r="B12695" s="261" t="s">
        <v>12939</v>
      </c>
      <c r="C12695" s="268" t="s">
        <v>347</v>
      </c>
      <c r="D12695" s="283">
        <v>0</v>
      </c>
    </row>
    <row r="12696" spans="1:4">
      <c r="A12696" s="268">
        <v>103295</v>
      </c>
      <c r="B12696" s="261" t="s">
        <v>12940</v>
      </c>
      <c r="C12696" s="268" t="s">
        <v>347</v>
      </c>
      <c r="D12696" s="283">
        <v>0</v>
      </c>
    </row>
    <row r="12697" spans="1:4">
      <c r="A12697" s="268">
        <v>103299</v>
      </c>
      <c r="B12697" s="261" t="s">
        <v>12941</v>
      </c>
      <c r="C12697" s="268" t="s">
        <v>347</v>
      </c>
      <c r="D12697" s="283">
        <v>0</v>
      </c>
    </row>
    <row r="12698" spans="1:4">
      <c r="A12698" s="268">
        <v>103302</v>
      </c>
      <c r="B12698" s="261" t="s">
        <v>12942</v>
      </c>
      <c r="C12698" s="268" t="s">
        <v>347</v>
      </c>
      <c r="D12698" s="283">
        <v>0</v>
      </c>
    </row>
    <row r="12699" spans="1:4">
      <c r="A12699" s="268">
        <v>103307</v>
      </c>
      <c r="B12699" s="261" t="s">
        <v>12943</v>
      </c>
      <c r="C12699" s="268" t="s">
        <v>347</v>
      </c>
      <c r="D12699" s="283">
        <v>1340.89</v>
      </c>
    </row>
    <row r="12700" spans="1:4">
      <c r="A12700" s="268">
        <v>103310</v>
      </c>
      <c r="B12700" s="261" t="s">
        <v>12944</v>
      </c>
      <c r="C12700" s="268" t="s">
        <v>347</v>
      </c>
      <c r="D12700" s="283">
        <v>1289.6199999999999</v>
      </c>
    </row>
    <row r="12701" spans="1:4">
      <c r="A12701" s="268">
        <v>103303</v>
      </c>
      <c r="B12701" s="261" t="s">
        <v>12945</v>
      </c>
      <c r="C12701" s="268" t="s">
        <v>347</v>
      </c>
      <c r="D12701" s="283">
        <v>0</v>
      </c>
    </row>
    <row r="12702" spans="1:4">
      <c r="A12702" s="268">
        <v>103314</v>
      </c>
      <c r="B12702" s="261" t="s">
        <v>12946</v>
      </c>
      <c r="C12702" s="268" t="s">
        <v>147</v>
      </c>
      <c r="D12702" s="283">
        <v>285.83999999999997</v>
      </c>
    </row>
    <row r="12703" spans="1:4">
      <c r="A12703" s="268">
        <v>103315</v>
      </c>
      <c r="B12703" s="261" t="s">
        <v>12947</v>
      </c>
      <c r="C12703" s="268" t="s">
        <v>147</v>
      </c>
      <c r="D12703" s="283">
        <v>277.44</v>
      </c>
    </row>
    <row r="12704" spans="1:4">
      <c r="A12704" s="268">
        <v>105188</v>
      </c>
      <c r="B12704" s="261" t="s">
        <v>12948</v>
      </c>
      <c r="C12704" s="268" t="s">
        <v>147</v>
      </c>
      <c r="D12704" s="283">
        <v>178.5</v>
      </c>
    </row>
    <row r="12705" spans="1:4">
      <c r="A12705" s="268">
        <v>87841</v>
      </c>
      <c r="B12705" s="261" t="s">
        <v>12949</v>
      </c>
      <c r="C12705" s="268" t="s">
        <v>147</v>
      </c>
      <c r="D12705" s="283">
        <v>162.11000000000001</v>
      </c>
    </row>
    <row r="12706" spans="1:4">
      <c r="A12706" s="268">
        <v>87853</v>
      </c>
      <c r="B12706" s="261" t="s">
        <v>12950</v>
      </c>
      <c r="C12706" s="268" t="s">
        <v>147</v>
      </c>
      <c r="D12706" s="283">
        <v>180.73</v>
      </c>
    </row>
    <row r="12707" spans="1:4">
      <c r="A12707" s="268">
        <v>105187</v>
      </c>
      <c r="B12707" s="261" t="s">
        <v>12951</v>
      </c>
      <c r="C12707" s="268" t="s">
        <v>147</v>
      </c>
      <c r="D12707" s="283">
        <v>244.72</v>
      </c>
    </row>
    <row r="12708" spans="1:4">
      <c r="A12708" s="268">
        <v>87840</v>
      </c>
      <c r="B12708" s="261" t="s">
        <v>12952</v>
      </c>
      <c r="C12708" s="268" t="s">
        <v>147</v>
      </c>
      <c r="D12708" s="283">
        <v>228.32</v>
      </c>
    </row>
    <row r="12709" spans="1:4">
      <c r="A12709" s="268">
        <v>87852</v>
      </c>
      <c r="B12709" s="261" t="s">
        <v>12953</v>
      </c>
      <c r="C12709" s="268" t="s">
        <v>147</v>
      </c>
      <c r="D12709" s="283">
        <v>246.95</v>
      </c>
    </row>
    <row r="12710" spans="1:4">
      <c r="A12710" s="268">
        <v>105186</v>
      </c>
      <c r="B12710" s="261" t="s">
        <v>12954</v>
      </c>
      <c r="C12710" s="268" t="s">
        <v>147</v>
      </c>
      <c r="D12710" s="283">
        <v>184.94</v>
      </c>
    </row>
    <row r="12711" spans="1:4">
      <c r="A12711" s="268">
        <v>87839</v>
      </c>
      <c r="B12711" s="261" t="s">
        <v>12955</v>
      </c>
      <c r="C12711" s="268" t="s">
        <v>147</v>
      </c>
      <c r="D12711" s="283">
        <v>168.79</v>
      </c>
    </row>
    <row r="12712" spans="1:4">
      <c r="A12712" s="268">
        <v>87851</v>
      </c>
      <c r="B12712" s="261" t="s">
        <v>12956</v>
      </c>
      <c r="C12712" s="268" t="s">
        <v>147</v>
      </c>
      <c r="D12712" s="283">
        <v>187.86</v>
      </c>
    </row>
    <row r="12713" spans="1:4">
      <c r="A12713" s="268">
        <v>105185</v>
      </c>
      <c r="B12713" s="261" t="s">
        <v>12957</v>
      </c>
      <c r="C12713" s="268" t="s">
        <v>147</v>
      </c>
      <c r="D12713" s="283">
        <v>251.73</v>
      </c>
    </row>
    <row r="12714" spans="1:4">
      <c r="A12714" s="268">
        <v>87838</v>
      </c>
      <c r="B12714" s="261" t="s">
        <v>12958</v>
      </c>
      <c r="C12714" s="268" t="s">
        <v>147</v>
      </c>
      <c r="D12714" s="283">
        <v>235.63</v>
      </c>
    </row>
    <row r="12715" spans="1:4">
      <c r="A12715" s="268">
        <v>87850</v>
      </c>
      <c r="B12715" s="261" t="s">
        <v>12959</v>
      </c>
      <c r="C12715" s="268" t="s">
        <v>147</v>
      </c>
      <c r="D12715" s="283">
        <v>254.7</v>
      </c>
    </row>
    <row r="12716" spans="1:4">
      <c r="A12716" s="268">
        <v>105110</v>
      </c>
      <c r="B12716" s="261" t="s">
        <v>12960</v>
      </c>
      <c r="C12716" s="268" t="s">
        <v>111</v>
      </c>
      <c r="D12716" s="283">
        <v>169.38</v>
      </c>
    </row>
    <row r="12717" spans="1:4">
      <c r="A12717" s="268">
        <v>105105</v>
      </c>
      <c r="B12717" s="261" t="s">
        <v>12961</v>
      </c>
      <c r="C12717" s="268" t="s">
        <v>111</v>
      </c>
      <c r="D12717" s="283">
        <v>53.9</v>
      </c>
    </row>
    <row r="12718" spans="1:4">
      <c r="A12718" s="268">
        <v>105103</v>
      </c>
      <c r="B12718" s="261" t="s">
        <v>12962</v>
      </c>
      <c r="C12718" s="268" t="s">
        <v>111</v>
      </c>
      <c r="D12718" s="283">
        <v>76.75</v>
      </c>
    </row>
    <row r="12719" spans="1:4">
      <c r="A12719" s="268">
        <v>105112</v>
      </c>
      <c r="B12719" s="261" t="s">
        <v>12963</v>
      </c>
      <c r="C12719" s="268" t="s">
        <v>111</v>
      </c>
      <c r="D12719" s="283">
        <v>141.41</v>
      </c>
    </row>
    <row r="12720" spans="1:4">
      <c r="A12720" s="268">
        <v>105109</v>
      </c>
      <c r="B12720" s="261" t="s">
        <v>12964</v>
      </c>
      <c r="C12720" s="268" t="s">
        <v>347</v>
      </c>
      <c r="D12720" s="283">
        <v>0</v>
      </c>
    </row>
    <row r="12721" spans="1:4">
      <c r="A12721" s="268">
        <v>105108</v>
      </c>
      <c r="B12721" s="261" t="s">
        <v>12965</v>
      </c>
      <c r="C12721" s="268" t="s">
        <v>347</v>
      </c>
      <c r="D12721" s="283">
        <v>0</v>
      </c>
    </row>
    <row r="12722" spans="1:4">
      <c r="A12722" s="268">
        <v>105104</v>
      </c>
      <c r="B12722" s="261" t="s">
        <v>12966</v>
      </c>
      <c r="C12722" s="268" t="s">
        <v>347</v>
      </c>
      <c r="D12722" s="283">
        <v>4184.97</v>
      </c>
    </row>
    <row r="12723" spans="1:4">
      <c r="A12723" s="268">
        <v>105107</v>
      </c>
      <c r="B12723" s="261" t="s">
        <v>12967</v>
      </c>
      <c r="C12723" s="268" t="s">
        <v>347</v>
      </c>
      <c r="D12723" s="283">
        <v>2579.96</v>
      </c>
    </row>
    <row r="12724" spans="1:4">
      <c r="A12724" s="268">
        <v>105106</v>
      </c>
      <c r="B12724" s="261" t="s">
        <v>12968</v>
      </c>
      <c r="C12724" s="268" t="s">
        <v>347</v>
      </c>
      <c r="D12724" s="283">
        <v>1747.24</v>
      </c>
    </row>
    <row r="12725" spans="1:4">
      <c r="A12725" s="268">
        <v>105111</v>
      </c>
      <c r="B12725" s="261" t="s">
        <v>12969</v>
      </c>
      <c r="C12725" s="268" t="s">
        <v>347</v>
      </c>
      <c r="D12725" s="283">
        <v>17009.86</v>
      </c>
    </row>
    <row r="12726" spans="1:4">
      <c r="A12726" s="268">
        <v>98520</v>
      </c>
      <c r="B12726" s="261" t="s">
        <v>12970</v>
      </c>
      <c r="C12726" s="268" t="s">
        <v>147</v>
      </c>
      <c r="D12726" s="283">
        <v>4.8899999999999997</v>
      </c>
    </row>
    <row r="12727" spans="1:4">
      <c r="A12727" s="268">
        <v>98521</v>
      </c>
      <c r="B12727" s="261" t="s">
        <v>12971</v>
      </c>
      <c r="C12727" s="268" t="s">
        <v>147</v>
      </c>
      <c r="D12727" s="283">
        <v>0.35</v>
      </c>
    </row>
    <row r="12728" spans="1:4">
      <c r="A12728" s="268">
        <v>105521</v>
      </c>
      <c r="B12728" s="261" t="s">
        <v>12972</v>
      </c>
      <c r="C12728" s="268" t="s">
        <v>147</v>
      </c>
      <c r="D12728" s="283">
        <v>3.33</v>
      </c>
    </row>
    <row r="12729" spans="1:4">
      <c r="A12729" s="268">
        <v>98509</v>
      </c>
      <c r="B12729" s="261" t="s">
        <v>12973</v>
      </c>
      <c r="C12729" s="268" t="s">
        <v>347</v>
      </c>
      <c r="D12729" s="283">
        <v>90.57</v>
      </c>
    </row>
    <row r="12730" spans="1:4">
      <c r="A12730" s="268">
        <v>98507</v>
      </c>
      <c r="B12730" s="261" t="s">
        <v>12974</v>
      </c>
      <c r="C12730" s="268" t="s">
        <v>347</v>
      </c>
      <c r="D12730" s="283">
        <v>0</v>
      </c>
    </row>
    <row r="12731" spans="1:4">
      <c r="A12731" s="268">
        <v>98508</v>
      </c>
      <c r="B12731" s="261" t="s">
        <v>12975</v>
      </c>
      <c r="C12731" s="268" t="s">
        <v>347</v>
      </c>
      <c r="D12731" s="283">
        <v>0</v>
      </c>
    </row>
    <row r="12732" spans="1:4">
      <c r="A12732" s="268">
        <v>98506</v>
      </c>
      <c r="B12732" s="261" t="s">
        <v>12976</v>
      </c>
      <c r="C12732" s="268" t="s">
        <v>347</v>
      </c>
      <c r="D12732" s="283">
        <v>0</v>
      </c>
    </row>
    <row r="12733" spans="1:4">
      <c r="A12733" s="268">
        <v>98505</v>
      </c>
      <c r="B12733" s="261" t="s">
        <v>12977</v>
      </c>
      <c r="C12733" s="268" t="s">
        <v>147</v>
      </c>
      <c r="D12733" s="283">
        <v>132.03</v>
      </c>
    </row>
    <row r="12734" spans="1:4">
      <c r="A12734" s="268">
        <v>98504</v>
      </c>
      <c r="B12734" s="261" t="s">
        <v>12978</v>
      </c>
      <c r="C12734" s="268" t="s">
        <v>147</v>
      </c>
      <c r="D12734" s="283">
        <v>20.260000000000002</v>
      </c>
    </row>
    <row r="12735" spans="1:4">
      <c r="A12735" s="268">
        <v>98503</v>
      </c>
      <c r="B12735" s="261" t="s">
        <v>12979</v>
      </c>
      <c r="C12735" s="268" t="s">
        <v>147</v>
      </c>
      <c r="D12735" s="283">
        <v>25.67</v>
      </c>
    </row>
    <row r="12736" spans="1:4">
      <c r="A12736" s="268">
        <v>103946</v>
      </c>
      <c r="B12736" s="261" t="s">
        <v>12980</v>
      </c>
      <c r="C12736" s="268" t="s">
        <v>147</v>
      </c>
      <c r="D12736" s="283">
        <v>26.84</v>
      </c>
    </row>
    <row r="12737" spans="1:4">
      <c r="A12737" s="268">
        <v>98517</v>
      </c>
      <c r="B12737" s="261" t="s">
        <v>12981</v>
      </c>
      <c r="C12737" s="268" t="s">
        <v>347</v>
      </c>
      <c r="D12737" s="283">
        <v>0</v>
      </c>
    </row>
    <row r="12738" spans="1:4">
      <c r="A12738" s="268">
        <v>98518</v>
      </c>
      <c r="B12738" s="261" t="s">
        <v>12982</v>
      </c>
      <c r="C12738" s="268" t="s">
        <v>347</v>
      </c>
      <c r="D12738" s="283">
        <v>0</v>
      </c>
    </row>
    <row r="12739" spans="1:4">
      <c r="A12739" s="268">
        <v>98516</v>
      </c>
      <c r="B12739" s="261" t="s">
        <v>12983</v>
      </c>
      <c r="C12739" s="268" t="s">
        <v>347</v>
      </c>
      <c r="D12739" s="283">
        <v>413.92</v>
      </c>
    </row>
    <row r="12740" spans="1:4">
      <c r="A12740" s="268">
        <v>98514</v>
      </c>
      <c r="B12740" s="261" t="s">
        <v>12984</v>
      </c>
      <c r="C12740" s="268" t="s">
        <v>347</v>
      </c>
      <c r="D12740" s="283">
        <v>0</v>
      </c>
    </row>
    <row r="12741" spans="1:4">
      <c r="A12741" s="268">
        <v>98515</v>
      </c>
      <c r="B12741" s="261" t="s">
        <v>12985</v>
      </c>
      <c r="C12741" s="268" t="s">
        <v>347</v>
      </c>
      <c r="D12741" s="283">
        <v>0</v>
      </c>
    </row>
    <row r="12742" spans="1:4">
      <c r="A12742" s="268">
        <v>98513</v>
      </c>
      <c r="B12742" s="261" t="s">
        <v>12986</v>
      </c>
      <c r="C12742" s="268" t="s">
        <v>347</v>
      </c>
      <c r="D12742" s="283">
        <v>0</v>
      </c>
    </row>
    <row r="12743" spans="1:4">
      <c r="A12743" s="268">
        <v>98511</v>
      </c>
      <c r="B12743" s="261" t="s">
        <v>12987</v>
      </c>
      <c r="C12743" s="268" t="s">
        <v>347</v>
      </c>
      <c r="D12743" s="283">
        <v>251.98</v>
      </c>
    </row>
    <row r="12744" spans="1:4">
      <c r="A12744" s="268">
        <v>98512</v>
      </c>
      <c r="B12744" s="261" t="s">
        <v>12988</v>
      </c>
      <c r="C12744" s="268" t="s">
        <v>347</v>
      </c>
      <c r="D12744" s="283">
        <v>0</v>
      </c>
    </row>
    <row r="12745" spans="1:4">
      <c r="A12745" s="268">
        <v>98510</v>
      </c>
      <c r="B12745" s="261" t="s">
        <v>12989</v>
      </c>
      <c r="C12745" s="268" t="s">
        <v>347</v>
      </c>
      <c r="D12745" s="283">
        <v>135.69</v>
      </c>
    </row>
    <row r="12746" spans="1:4">
      <c r="A12746" s="268">
        <v>98519</v>
      </c>
      <c r="B12746" s="261" t="s">
        <v>12990</v>
      </c>
      <c r="C12746" s="268" t="s">
        <v>147</v>
      </c>
      <c r="D12746" s="283">
        <v>3.87</v>
      </c>
    </row>
    <row r="12747" spans="1:4">
      <c r="A12747" s="268">
        <v>91599</v>
      </c>
      <c r="B12747" s="261" t="s">
        <v>12991</v>
      </c>
      <c r="C12747" s="268" t="s">
        <v>152</v>
      </c>
      <c r="D12747" s="283">
        <v>7.42</v>
      </c>
    </row>
    <row r="12748" spans="1:4">
      <c r="A12748" s="268">
        <v>100065</v>
      </c>
      <c r="B12748" s="261" t="s">
        <v>12992</v>
      </c>
      <c r="C12748" s="268" t="s">
        <v>152</v>
      </c>
      <c r="D12748" s="283">
        <v>0</v>
      </c>
    </row>
    <row r="12749" spans="1:4">
      <c r="A12749" s="268">
        <v>100069</v>
      </c>
      <c r="B12749" s="261" t="s">
        <v>12993</v>
      </c>
      <c r="C12749" s="268" t="s">
        <v>152</v>
      </c>
      <c r="D12749" s="283">
        <v>0</v>
      </c>
    </row>
    <row r="12750" spans="1:4">
      <c r="A12750" s="268">
        <v>100063</v>
      </c>
      <c r="B12750" s="261" t="s">
        <v>12994</v>
      </c>
      <c r="C12750" s="268" t="s">
        <v>152</v>
      </c>
      <c r="D12750" s="283">
        <v>0</v>
      </c>
    </row>
    <row r="12751" spans="1:4">
      <c r="A12751" s="268">
        <v>91597</v>
      </c>
      <c r="B12751" s="261" t="s">
        <v>12995</v>
      </c>
      <c r="C12751" s="268" t="s">
        <v>152</v>
      </c>
      <c r="D12751" s="283">
        <v>7.07</v>
      </c>
    </row>
    <row r="12752" spans="1:4">
      <c r="A12752" s="268">
        <v>91598</v>
      </c>
      <c r="B12752" s="261" t="s">
        <v>12996</v>
      </c>
      <c r="C12752" s="268" t="s">
        <v>152</v>
      </c>
      <c r="D12752" s="283">
        <v>9.1199999999999992</v>
      </c>
    </row>
    <row r="12753" spans="1:4">
      <c r="A12753" s="268">
        <v>91596</v>
      </c>
      <c r="B12753" s="261" t="s">
        <v>12997</v>
      </c>
      <c r="C12753" s="268" t="s">
        <v>152</v>
      </c>
      <c r="D12753" s="283">
        <v>9.3699999999999992</v>
      </c>
    </row>
    <row r="12754" spans="1:4">
      <c r="A12754" s="268">
        <v>100064</v>
      </c>
      <c r="B12754" s="261" t="s">
        <v>12998</v>
      </c>
      <c r="C12754" s="268" t="s">
        <v>152</v>
      </c>
      <c r="D12754" s="283">
        <v>9.2899999999999991</v>
      </c>
    </row>
    <row r="12755" spans="1:4">
      <c r="A12755" s="268">
        <v>100066</v>
      </c>
      <c r="B12755" s="261" t="s">
        <v>12999</v>
      </c>
      <c r="C12755" s="268" t="s">
        <v>152</v>
      </c>
      <c r="D12755" s="283">
        <v>9.3000000000000007</v>
      </c>
    </row>
    <row r="12756" spans="1:4">
      <c r="A12756" s="268">
        <v>91603</v>
      </c>
      <c r="B12756" s="261" t="s">
        <v>13000</v>
      </c>
      <c r="C12756" s="268" t="s">
        <v>152</v>
      </c>
      <c r="D12756" s="283">
        <v>9.51</v>
      </c>
    </row>
    <row r="12757" spans="1:4">
      <c r="A12757" s="268">
        <v>100068</v>
      </c>
      <c r="B12757" s="261" t="s">
        <v>13001</v>
      </c>
      <c r="C12757" s="268" t="s">
        <v>152</v>
      </c>
      <c r="D12757" s="283">
        <v>8.16</v>
      </c>
    </row>
    <row r="12758" spans="1:4">
      <c r="A12758" s="268">
        <v>100067</v>
      </c>
      <c r="B12758" s="261" t="s">
        <v>13002</v>
      </c>
      <c r="C12758" s="268" t="s">
        <v>152</v>
      </c>
      <c r="D12758" s="283">
        <v>11.33</v>
      </c>
    </row>
    <row r="12759" spans="1:4">
      <c r="A12759" s="268">
        <v>91601</v>
      </c>
      <c r="B12759" s="261" t="s">
        <v>13003</v>
      </c>
      <c r="C12759" s="268" t="s">
        <v>152</v>
      </c>
      <c r="D12759" s="283">
        <v>11.6</v>
      </c>
    </row>
    <row r="12760" spans="1:4">
      <c r="A12760" s="268">
        <v>91602</v>
      </c>
      <c r="B12760" s="261" t="s">
        <v>13004</v>
      </c>
      <c r="C12760" s="268" t="s">
        <v>152</v>
      </c>
      <c r="D12760" s="283">
        <v>10.7</v>
      </c>
    </row>
    <row r="12761" spans="1:4">
      <c r="A12761" s="268">
        <v>91593</v>
      </c>
      <c r="B12761" s="261" t="s">
        <v>13005</v>
      </c>
      <c r="C12761" s="268" t="s">
        <v>152</v>
      </c>
      <c r="D12761" s="283">
        <v>9.41</v>
      </c>
    </row>
    <row r="12762" spans="1:4">
      <c r="A12762" s="268">
        <v>105814</v>
      </c>
      <c r="B12762" s="261" t="s">
        <v>13006</v>
      </c>
      <c r="C12762" s="268" t="s">
        <v>152</v>
      </c>
      <c r="D12762" s="283">
        <v>9.11</v>
      </c>
    </row>
    <row r="12763" spans="1:4">
      <c r="A12763" s="268">
        <v>91594</v>
      </c>
      <c r="B12763" s="261" t="s">
        <v>13007</v>
      </c>
      <c r="C12763" s="268" t="s">
        <v>152</v>
      </c>
      <c r="D12763" s="283">
        <v>9.43</v>
      </c>
    </row>
    <row r="12764" spans="1:4">
      <c r="A12764" s="268">
        <v>91595</v>
      </c>
      <c r="B12764" s="261" t="s">
        <v>13008</v>
      </c>
      <c r="C12764" s="268" t="s">
        <v>152</v>
      </c>
      <c r="D12764" s="283">
        <v>9.7100000000000009</v>
      </c>
    </row>
    <row r="12765" spans="1:4">
      <c r="A12765" s="268">
        <v>105815</v>
      </c>
      <c r="B12765" s="261" t="s">
        <v>13009</v>
      </c>
      <c r="C12765" s="268" t="s">
        <v>152</v>
      </c>
      <c r="D12765" s="283">
        <v>0</v>
      </c>
    </row>
    <row r="12766" spans="1:4">
      <c r="A12766" s="268">
        <v>91600</v>
      </c>
      <c r="B12766" s="261" t="s">
        <v>13010</v>
      </c>
      <c r="C12766" s="268" t="s">
        <v>152</v>
      </c>
      <c r="D12766" s="283">
        <v>10.61</v>
      </c>
    </row>
    <row r="12767" spans="1:4">
      <c r="A12767" s="268">
        <v>99235</v>
      </c>
      <c r="B12767" s="261" t="s">
        <v>13011</v>
      </c>
      <c r="C12767" s="268" t="s">
        <v>138</v>
      </c>
      <c r="D12767" s="283">
        <v>688.69</v>
      </c>
    </row>
    <row r="12768" spans="1:4">
      <c r="A12768" s="268">
        <v>105539</v>
      </c>
      <c r="B12768" s="261" t="s">
        <v>13012</v>
      </c>
      <c r="C12768" s="268" t="s">
        <v>138</v>
      </c>
      <c r="D12768" s="283">
        <v>0</v>
      </c>
    </row>
    <row r="12769" spans="1:4">
      <c r="A12769" s="268">
        <v>99439</v>
      </c>
      <c r="B12769" s="261" t="s">
        <v>13013</v>
      </c>
      <c r="C12769" s="268" t="s">
        <v>138</v>
      </c>
      <c r="D12769" s="283">
        <v>758.37</v>
      </c>
    </row>
    <row r="12770" spans="1:4">
      <c r="A12770" s="268">
        <v>105540</v>
      </c>
      <c r="B12770" s="261" t="s">
        <v>13014</v>
      </c>
      <c r="C12770" s="268" t="s">
        <v>138</v>
      </c>
      <c r="D12770" s="283">
        <v>0</v>
      </c>
    </row>
    <row r="12771" spans="1:4">
      <c r="A12771" s="268">
        <v>103184</v>
      </c>
      <c r="B12771" s="261" t="s">
        <v>13015</v>
      </c>
      <c r="C12771" s="268" t="s">
        <v>138</v>
      </c>
      <c r="D12771" s="283">
        <v>709.88</v>
      </c>
    </row>
    <row r="12772" spans="1:4">
      <c r="A12772" s="268">
        <v>103183</v>
      </c>
      <c r="B12772" s="261" t="s">
        <v>13016</v>
      </c>
      <c r="C12772" s="268" t="s">
        <v>138</v>
      </c>
      <c r="D12772" s="283">
        <v>832.41</v>
      </c>
    </row>
    <row r="12773" spans="1:4">
      <c r="A12773" s="268">
        <v>99434</v>
      </c>
      <c r="B12773" s="261" t="s">
        <v>13017</v>
      </c>
      <c r="C12773" s="268" t="s">
        <v>138</v>
      </c>
      <c r="D12773" s="283">
        <v>771.61</v>
      </c>
    </row>
    <row r="12774" spans="1:4">
      <c r="A12774" s="268">
        <v>99431</v>
      </c>
      <c r="B12774" s="261" t="s">
        <v>13018</v>
      </c>
      <c r="C12774" s="268" t="s">
        <v>138</v>
      </c>
      <c r="D12774" s="283">
        <v>767.88</v>
      </c>
    </row>
    <row r="12775" spans="1:4">
      <c r="A12775" s="268">
        <v>99435</v>
      </c>
      <c r="B12775" s="261" t="s">
        <v>13019</v>
      </c>
      <c r="C12775" s="268" t="s">
        <v>138</v>
      </c>
      <c r="D12775" s="283">
        <v>753.28</v>
      </c>
    </row>
    <row r="12776" spans="1:4">
      <c r="A12776" s="268">
        <v>99432</v>
      </c>
      <c r="B12776" s="261" t="s">
        <v>13020</v>
      </c>
      <c r="C12776" s="268" t="s">
        <v>138</v>
      </c>
      <c r="D12776" s="283">
        <v>750.61</v>
      </c>
    </row>
    <row r="12777" spans="1:4">
      <c r="A12777" s="268">
        <v>99438</v>
      </c>
      <c r="B12777" s="261" t="s">
        <v>13021</v>
      </c>
      <c r="C12777" s="268" t="s">
        <v>138</v>
      </c>
      <c r="D12777" s="283">
        <v>739.27</v>
      </c>
    </row>
    <row r="12778" spans="1:4">
      <c r="A12778" s="268">
        <v>105538</v>
      </c>
      <c r="B12778" s="261" t="s">
        <v>13022</v>
      </c>
      <c r="C12778" s="268" t="s">
        <v>138</v>
      </c>
      <c r="D12778" s="283">
        <v>0</v>
      </c>
    </row>
    <row r="12779" spans="1:4">
      <c r="A12779" s="268">
        <v>99436</v>
      </c>
      <c r="B12779" s="261" t="s">
        <v>13023</v>
      </c>
      <c r="C12779" s="268" t="s">
        <v>138</v>
      </c>
      <c r="D12779" s="283">
        <v>834.94</v>
      </c>
    </row>
    <row r="12780" spans="1:4">
      <c r="A12780" s="268">
        <v>99437</v>
      </c>
      <c r="B12780" s="261" t="s">
        <v>13024</v>
      </c>
      <c r="C12780" s="268" t="s">
        <v>138</v>
      </c>
      <c r="D12780" s="283">
        <v>732.28</v>
      </c>
    </row>
    <row r="12781" spans="1:4">
      <c r="A12781" s="268">
        <v>105537</v>
      </c>
      <c r="B12781" s="261" t="s">
        <v>13025</v>
      </c>
      <c r="C12781" s="268" t="s">
        <v>138</v>
      </c>
      <c r="D12781" s="283">
        <v>0</v>
      </c>
    </row>
    <row r="12782" spans="1:4">
      <c r="A12782" s="268">
        <v>99433</v>
      </c>
      <c r="B12782" s="261" t="s">
        <v>13026</v>
      </c>
      <c r="C12782" s="268" t="s">
        <v>138</v>
      </c>
      <c r="D12782" s="283">
        <v>813.68</v>
      </c>
    </row>
    <row r="12783" spans="1:4">
      <c r="A12783" s="268">
        <v>104422</v>
      </c>
      <c r="B12783" s="261" t="s">
        <v>13027</v>
      </c>
      <c r="C12783" s="268" t="s">
        <v>147</v>
      </c>
      <c r="D12783" s="283">
        <v>11.28</v>
      </c>
    </row>
    <row r="12784" spans="1:4">
      <c r="A12784" s="268">
        <v>105824</v>
      </c>
      <c r="B12784" s="261" t="s">
        <v>13028</v>
      </c>
      <c r="C12784" s="268" t="s">
        <v>147</v>
      </c>
      <c r="D12784" s="283">
        <v>13.76</v>
      </c>
    </row>
    <row r="12785" spans="1:4">
      <c r="A12785" s="268">
        <v>105825</v>
      </c>
      <c r="B12785" s="261" t="s">
        <v>13029</v>
      </c>
      <c r="C12785" s="268" t="s">
        <v>147</v>
      </c>
      <c r="D12785" s="283">
        <v>6.67</v>
      </c>
    </row>
    <row r="12786" spans="1:4">
      <c r="A12786" s="268">
        <v>104421</v>
      </c>
      <c r="B12786" s="261" t="s">
        <v>13030</v>
      </c>
      <c r="C12786" s="268" t="s">
        <v>147</v>
      </c>
      <c r="D12786" s="283">
        <v>16.54</v>
      </c>
    </row>
    <row r="12787" spans="1:4">
      <c r="A12787" s="268">
        <v>105822</v>
      </c>
      <c r="B12787" s="261" t="s">
        <v>13031</v>
      </c>
      <c r="C12787" s="268" t="s">
        <v>147</v>
      </c>
      <c r="D12787" s="283">
        <v>19.02</v>
      </c>
    </row>
    <row r="12788" spans="1:4">
      <c r="A12788" s="268">
        <v>105823</v>
      </c>
      <c r="B12788" s="261" t="s">
        <v>13032</v>
      </c>
      <c r="C12788" s="268" t="s">
        <v>147</v>
      </c>
      <c r="D12788" s="283">
        <v>11.93</v>
      </c>
    </row>
    <row r="12789" spans="1:4">
      <c r="A12789" s="268">
        <v>104423</v>
      </c>
      <c r="B12789" s="261" t="s">
        <v>13033</v>
      </c>
      <c r="C12789" s="268" t="s">
        <v>147</v>
      </c>
      <c r="D12789" s="283">
        <v>14.97</v>
      </c>
    </row>
    <row r="12790" spans="1:4">
      <c r="A12790" s="268">
        <v>105826</v>
      </c>
      <c r="B12790" s="261" t="s">
        <v>13034</v>
      </c>
      <c r="C12790" s="268" t="s">
        <v>147</v>
      </c>
      <c r="D12790" s="283">
        <v>17.45</v>
      </c>
    </row>
    <row r="12791" spans="1:4">
      <c r="A12791" s="268">
        <v>105827</v>
      </c>
      <c r="B12791" s="261" t="s">
        <v>13035</v>
      </c>
      <c r="C12791" s="268" t="s">
        <v>147</v>
      </c>
      <c r="D12791" s="283">
        <v>10.36</v>
      </c>
    </row>
    <row r="12792" spans="1:4">
      <c r="A12792" s="268">
        <v>104425</v>
      </c>
      <c r="B12792" s="261" t="s">
        <v>13036</v>
      </c>
      <c r="C12792" s="268" t="s">
        <v>147</v>
      </c>
      <c r="D12792" s="283">
        <v>9.68</v>
      </c>
    </row>
    <row r="12793" spans="1:4">
      <c r="A12793" s="268">
        <v>105828</v>
      </c>
      <c r="B12793" s="261" t="s">
        <v>13037</v>
      </c>
      <c r="C12793" s="268" t="s">
        <v>147</v>
      </c>
      <c r="D12793" s="283">
        <v>12.16</v>
      </c>
    </row>
    <row r="12794" spans="1:4">
      <c r="A12794" s="268">
        <v>105829</v>
      </c>
      <c r="B12794" s="261" t="s">
        <v>13038</v>
      </c>
      <c r="C12794" s="268" t="s">
        <v>147</v>
      </c>
      <c r="D12794" s="283">
        <v>5.07</v>
      </c>
    </row>
    <row r="12795" spans="1:4">
      <c r="A12795" s="268">
        <v>91525</v>
      </c>
      <c r="B12795" s="261" t="s">
        <v>13039</v>
      </c>
      <c r="C12795" s="268" t="s">
        <v>147</v>
      </c>
      <c r="D12795" s="283">
        <v>7.83</v>
      </c>
    </row>
    <row r="12796" spans="1:4">
      <c r="A12796" s="268">
        <v>105818</v>
      </c>
      <c r="B12796" s="261" t="s">
        <v>13040</v>
      </c>
      <c r="C12796" s="268" t="s">
        <v>147</v>
      </c>
      <c r="D12796" s="283">
        <v>12.41</v>
      </c>
    </row>
    <row r="12797" spans="1:4">
      <c r="A12797" s="268">
        <v>105819</v>
      </c>
      <c r="B12797" s="261" t="s">
        <v>13041</v>
      </c>
      <c r="C12797" s="268" t="s">
        <v>147</v>
      </c>
      <c r="D12797" s="283">
        <v>5.37</v>
      </c>
    </row>
    <row r="12798" spans="1:4">
      <c r="A12798" s="268">
        <v>104414</v>
      </c>
      <c r="B12798" s="261" t="s">
        <v>13042</v>
      </c>
      <c r="C12798" s="268" t="s">
        <v>147</v>
      </c>
      <c r="D12798" s="283">
        <v>7.01</v>
      </c>
    </row>
    <row r="12799" spans="1:4">
      <c r="A12799" s="268">
        <v>105816</v>
      </c>
      <c r="B12799" s="261" t="s">
        <v>13043</v>
      </c>
      <c r="C12799" s="268" t="s">
        <v>147</v>
      </c>
      <c r="D12799" s="283">
        <v>11.59</v>
      </c>
    </row>
    <row r="12800" spans="1:4">
      <c r="A12800" s="268">
        <v>105817</v>
      </c>
      <c r="B12800" s="261" t="s">
        <v>13044</v>
      </c>
      <c r="C12800" s="268" t="s">
        <v>147</v>
      </c>
      <c r="D12800" s="283">
        <v>4.55</v>
      </c>
    </row>
    <row r="12801" spans="1:4">
      <c r="A12801" s="268">
        <v>104415</v>
      </c>
      <c r="B12801" s="261" t="s">
        <v>13045</v>
      </c>
      <c r="C12801" s="268" t="s">
        <v>147</v>
      </c>
      <c r="D12801" s="283">
        <v>12.18</v>
      </c>
    </row>
    <row r="12802" spans="1:4">
      <c r="A12802" s="268">
        <v>105820</v>
      </c>
      <c r="B12802" s="261" t="s">
        <v>13046</v>
      </c>
      <c r="C12802" s="268" t="s">
        <v>147</v>
      </c>
      <c r="D12802" s="283">
        <v>16.760000000000002</v>
      </c>
    </row>
    <row r="12803" spans="1:4">
      <c r="A12803" s="268">
        <v>105821</v>
      </c>
      <c r="B12803" s="261" t="s">
        <v>13047</v>
      </c>
      <c r="C12803" s="268" t="s">
        <v>147</v>
      </c>
      <c r="D12803" s="283">
        <v>9.7200000000000006</v>
      </c>
    </row>
    <row r="12804" spans="1:4">
      <c r="A12804" s="268">
        <v>104418</v>
      </c>
      <c r="B12804" s="261" t="s">
        <v>13048</v>
      </c>
      <c r="C12804" s="268" t="s">
        <v>147</v>
      </c>
      <c r="D12804" s="283">
        <v>2.71</v>
      </c>
    </row>
    <row r="12805" spans="1:4">
      <c r="A12805" s="268">
        <v>91515</v>
      </c>
      <c r="B12805" s="261" t="s">
        <v>13049</v>
      </c>
      <c r="C12805" s="268" t="s">
        <v>147</v>
      </c>
      <c r="D12805" s="283">
        <v>4.92</v>
      </c>
    </row>
    <row r="12806" spans="1:4">
      <c r="A12806" s="268">
        <v>104419</v>
      </c>
      <c r="B12806" s="261" t="s">
        <v>13050</v>
      </c>
      <c r="C12806" s="268" t="s">
        <v>147</v>
      </c>
      <c r="D12806" s="283">
        <v>4.2699999999999996</v>
      </c>
    </row>
    <row r="12807" spans="1:4">
      <c r="A12807" s="268">
        <v>91519</v>
      </c>
      <c r="B12807" s="261" t="s">
        <v>13051</v>
      </c>
      <c r="C12807" s="268" t="s">
        <v>147</v>
      </c>
      <c r="D12807" s="283">
        <v>2.09</v>
      </c>
    </row>
    <row r="12808" spans="1:4">
      <c r="A12808" s="268">
        <v>91520</v>
      </c>
      <c r="B12808" s="261" t="s">
        <v>13052</v>
      </c>
      <c r="C12808" s="268" t="s">
        <v>147</v>
      </c>
      <c r="D12808" s="283">
        <v>2.08</v>
      </c>
    </row>
    <row r="12809" spans="1:4">
      <c r="A12809" s="268">
        <v>104416</v>
      </c>
      <c r="B12809" s="261" t="s">
        <v>13053</v>
      </c>
      <c r="C12809" s="268" t="s">
        <v>147</v>
      </c>
      <c r="D12809" s="283">
        <v>1.72</v>
      </c>
    </row>
    <row r="12810" spans="1:4">
      <c r="A12810" s="268">
        <v>104417</v>
      </c>
      <c r="B12810" s="261" t="s">
        <v>13054</v>
      </c>
      <c r="C12810" s="268" t="s">
        <v>147</v>
      </c>
      <c r="D12810" s="283">
        <v>3.86</v>
      </c>
    </row>
    <row r="12811" spans="1:4">
      <c r="A12811" s="268">
        <v>91522</v>
      </c>
      <c r="B12811" s="261" t="s">
        <v>13055</v>
      </c>
      <c r="C12811" s="268" t="s">
        <v>147</v>
      </c>
      <c r="D12811" s="283">
        <v>3.47</v>
      </c>
    </row>
    <row r="12812" spans="1:4">
      <c r="A12812" s="268">
        <v>104412</v>
      </c>
      <c r="B12812" s="261" t="s">
        <v>13056</v>
      </c>
      <c r="C12812" s="268" t="s">
        <v>147</v>
      </c>
      <c r="D12812" s="283">
        <v>3.12</v>
      </c>
    </row>
    <row r="12813" spans="1:4">
      <c r="A12813" s="268">
        <v>104413</v>
      </c>
      <c r="B12813" s="261" t="s">
        <v>13057</v>
      </c>
      <c r="C12813" s="268" t="s">
        <v>147</v>
      </c>
      <c r="D12813" s="283">
        <v>5.28</v>
      </c>
    </row>
    <row r="12814" spans="1:4">
      <c r="A12814" s="268">
        <v>102569</v>
      </c>
      <c r="B12814" s="261" t="s">
        <v>13058</v>
      </c>
      <c r="C12814" s="268" t="s">
        <v>147</v>
      </c>
      <c r="D12814" s="283">
        <v>0</v>
      </c>
    </row>
    <row r="12815" spans="1:4">
      <c r="A12815" s="268">
        <v>102574</v>
      </c>
      <c r="B12815" s="261" t="s">
        <v>13059</v>
      </c>
      <c r="C12815" s="268" t="s">
        <v>147</v>
      </c>
      <c r="D12815" s="283">
        <v>0</v>
      </c>
    </row>
    <row r="12816" spans="1:4">
      <c r="A12816" s="268">
        <v>102573</v>
      </c>
      <c r="B12816" s="261" t="s">
        <v>13060</v>
      </c>
      <c r="C12816" s="268" t="s">
        <v>147</v>
      </c>
      <c r="D12816" s="283">
        <v>0</v>
      </c>
    </row>
    <row r="12817" spans="1:4">
      <c r="A12817" s="268">
        <v>102577</v>
      </c>
      <c r="B12817" s="261" t="s">
        <v>13061</v>
      </c>
      <c r="C12817" s="268" t="s">
        <v>147</v>
      </c>
      <c r="D12817" s="283">
        <v>0</v>
      </c>
    </row>
    <row r="12818" spans="1:4">
      <c r="A12818" s="268">
        <v>102576</v>
      </c>
      <c r="B12818" s="261" t="s">
        <v>13062</v>
      </c>
      <c r="C12818" s="268" t="s">
        <v>147</v>
      </c>
      <c r="D12818" s="283">
        <v>0</v>
      </c>
    </row>
    <row r="12819" spans="1:4">
      <c r="A12819" s="268">
        <v>103083</v>
      </c>
      <c r="B12819" s="261" t="s">
        <v>13063</v>
      </c>
      <c r="C12819" s="268" t="s">
        <v>147</v>
      </c>
      <c r="D12819" s="283">
        <v>0</v>
      </c>
    </row>
    <row r="12820" spans="1:4">
      <c r="A12820" s="268">
        <v>103081</v>
      </c>
      <c r="B12820" s="261" t="s">
        <v>13064</v>
      </c>
      <c r="C12820" s="268" t="s">
        <v>147</v>
      </c>
      <c r="D12820" s="283">
        <v>0</v>
      </c>
    </row>
    <row r="12821" spans="1:4">
      <c r="A12821" s="268">
        <v>103082</v>
      </c>
      <c r="B12821" s="261" t="s">
        <v>13065</v>
      </c>
      <c r="C12821" s="268" t="s">
        <v>147</v>
      </c>
      <c r="D12821" s="283">
        <v>0</v>
      </c>
    </row>
    <row r="12822" spans="1:4">
      <c r="A12822" s="268">
        <v>103086</v>
      </c>
      <c r="B12822" s="261" t="s">
        <v>13066</v>
      </c>
      <c r="C12822" s="268" t="s">
        <v>147</v>
      </c>
      <c r="D12822" s="283">
        <v>0</v>
      </c>
    </row>
    <row r="12823" spans="1:4">
      <c r="A12823" s="268">
        <v>103085</v>
      </c>
      <c r="B12823" s="261" t="s">
        <v>13067</v>
      </c>
      <c r="C12823" s="268" t="s">
        <v>147</v>
      </c>
      <c r="D12823" s="283">
        <v>0</v>
      </c>
    </row>
    <row r="12824" spans="1:4">
      <c r="A12824" s="268">
        <v>104726</v>
      </c>
      <c r="B12824" s="261" t="s">
        <v>13068</v>
      </c>
      <c r="C12824" s="268" t="s">
        <v>147</v>
      </c>
      <c r="D12824" s="283">
        <v>0</v>
      </c>
    </row>
    <row r="12825" spans="1:4">
      <c r="A12825" s="268">
        <v>104725</v>
      </c>
      <c r="B12825" s="261" t="s">
        <v>13069</v>
      </c>
      <c r="C12825" s="268" t="s">
        <v>147</v>
      </c>
      <c r="D12825" s="283">
        <v>0</v>
      </c>
    </row>
    <row r="12826" spans="1:4">
      <c r="A12826" s="268">
        <v>96374</v>
      </c>
      <c r="B12826" s="261" t="s">
        <v>13070</v>
      </c>
      <c r="C12826" s="268" t="s">
        <v>111</v>
      </c>
      <c r="D12826" s="283">
        <v>32.76</v>
      </c>
    </row>
    <row r="12827" spans="1:4">
      <c r="A12827" s="268">
        <v>96373</v>
      </c>
      <c r="B12827" s="261" t="s">
        <v>13071</v>
      </c>
      <c r="C12827" s="268" t="s">
        <v>111</v>
      </c>
      <c r="D12827" s="283">
        <v>12.25</v>
      </c>
    </row>
    <row r="12828" spans="1:4">
      <c r="A12828" s="268">
        <v>96368</v>
      </c>
      <c r="B12828" s="261" t="s">
        <v>13072</v>
      </c>
      <c r="C12828" s="268" t="s">
        <v>147</v>
      </c>
      <c r="D12828" s="283">
        <v>169.9</v>
      </c>
    </row>
    <row r="12829" spans="1:4">
      <c r="A12829" s="268">
        <v>96364</v>
      </c>
      <c r="B12829" s="261" t="s">
        <v>13073</v>
      </c>
      <c r="C12829" s="268" t="s">
        <v>147</v>
      </c>
      <c r="D12829" s="283">
        <v>143.19</v>
      </c>
    </row>
    <row r="12830" spans="1:4">
      <c r="A12830" s="268">
        <v>96369</v>
      </c>
      <c r="B12830" s="261" t="s">
        <v>13074</v>
      </c>
      <c r="C12830" s="268" t="s">
        <v>147</v>
      </c>
      <c r="D12830" s="283">
        <v>192.07</v>
      </c>
    </row>
    <row r="12831" spans="1:4">
      <c r="A12831" s="268">
        <v>104723</v>
      </c>
      <c r="B12831" s="261" t="s">
        <v>13075</v>
      </c>
      <c r="C12831" s="268" t="s">
        <v>147</v>
      </c>
      <c r="D12831" s="283">
        <v>231.09</v>
      </c>
    </row>
    <row r="12832" spans="1:4">
      <c r="A12832" s="268">
        <v>96367</v>
      </c>
      <c r="B12832" s="261" t="s">
        <v>13076</v>
      </c>
      <c r="C12832" s="268" t="s">
        <v>147</v>
      </c>
      <c r="D12832" s="283">
        <v>154.19999999999999</v>
      </c>
    </row>
    <row r="12833" spans="1:4">
      <c r="A12833" s="268">
        <v>104722</v>
      </c>
      <c r="B12833" s="261" t="s">
        <v>13077</v>
      </c>
      <c r="C12833" s="268" t="s">
        <v>147</v>
      </c>
      <c r="D12833" s="283">
        <v>176.14</v>
      </c>
    </row>
    <row r="12834" spans="1:4">
      <c r="A12834" s="268">
        <v>96366</v>
      </c>
      <c r="B12834" s="261" t="s">
        <v>13078</v>
      </c>
      <c r="C12834" s="268" t="s">
        <v>147</v>
      </c>
      <c r="D12834" s="283">
        <v>142.05000000000001</v>
      </c>
    </row>
    <row r="12835" spans="1:4">
      <c r="A12835" s="268">
        <v>96361</v>
      </c>
      <c r="B12835" s="261" t="s">
        <v>13079</v>
      </c>
      <c r="C12835" s="268" t="s">
        <v>147</v>
      </c>
      <c r="D12835" s="283">
        <v>137.66</v>
      </c>
    </row>
    <row r="12836" spans="1:4">
      <c r="A12836" s="268">
        <v>104719</v>
      </c>
      <c r="B12836" s="261" t="s">
        <v>13080</v>
      </c>
      <c r="C12836" s="268" t="s">
        <v>147</v>
      </c>
      <c r="D12836" s="283">
        <v>174.63</v>
      </c>
    </row>
    <row r="12837" spans="1:4">
      <c r="A12837" s="268">
        <v>96360</v>
      </c>
      <c r="B12837" s="261" t="s">
        <v>13081</v>
      </c>
      <c r="C12837" s="268" t="s">
        <v>147</v>
      </c>
      <c r="D12837" s="283">
        <v>116.53</v>
      </c>
    </row>
    <row r="12838" spans="1:4">
      <c r="A12838" s="268">
        <v>96359</v>
      </c>
      <c r="B12838" s="261" t="s">
        <v>13082</v>
      </c>
      <c r="C12838" s="268" t="s">
        <v>147</v>
      </c>
      <c r="D12838" s="283">
        <v>99.82</v>
      </c>
    </row>
    <row r="12839" spans="1:4">
      <c r="A12839" s="268">
        <v>104718</v>
      </c>
      <c r="B12839" s="261" t="s">
        <v>13083</v>
      </c>
      <c r="C12839" s="268" t="s">
        <v>147</v>
      </c>
      <c r="D12839" s="283">
        <v>119.67</v>
      </c>
    </row>
    <row r="12840" spans="1:4">
      <c r="A12840" s="268">
        <v>96358</v>
      </c>
      <c r="B12840" s="261" t="s">
        <v>13084</v>
      </c>
      <c r="C12840" s="268" t="s">
        <v>147</v>
      </c>
      <c r="D12840" s="283">
        <v>88.71</v>
      </c>
    </row>
    <row r="12841" spans="1:4">
      <c r="A12841" s="268">
        <v>96371</v>
      </c>
      <c r="B12841" s="261" t="s">
        <v>13085</v>
      </c>
      <c r="C12841" s="268" t="s">
        <v>147</v>
      </c>
      <c r="D12841" s="283">
        <v>69.92</v>
      </c>
    </row>
    <row r="12842" spans="1:4">
      <c r="A12842" s="268">
        <v>104724</v>
      </c>
      <c r="B12842" s="261" t="s">
        <v>13086</v>
      </c>
      <c r="C12842" s="268" t="s">
        <v>147</v>
      </c>
      <c r="D12842" s="283">
        <v>88.72</v>
      </c>
    </row>
    <row r="12843" spans="1:4">
      <c r="A12843" s="268">
        <v>96370</v>
      </c>
      <c r="B12843" s="261" t="s">
        <v>13087</v>
      </c>
      <c r="C12843" s="268" t="s">
        <v>147</v>
      </c>
      <c r="D12843" s="283">
        <v>59.37</v>
      </c>
    </row>
    <row r="12844" spans="1:4">
      <c r="A12844" s="268">
        <v>96365</v>
      </c>
      <c r="B12844" s="261" t="s">
        <v>13088</v>
      </c>
      <c r="C12844" s="268" t="s">
        <v>147</v>
      </c>
      <c r="D12844" s="283">
        <v>164.87</v>
      </c>
    </row>
    <row r="12845" spans="1:4">
      <c r="A12845" s="268">
        <v>104721</v>
      </c>
      <c r="B12845" s="261" t="s">
        <v>13089</v>
      </c>
      <c r="C12845" s="268" t="s">
        <v>147</v>
      </c>
      <c r="D12845" s="283">
        <v>202.86</v>
      </c>
    </row>
    <row r="12846" spans="1:4">
      <c r="A12846" s="268">
        <v>96363</v>
      </c>
      <c r="B12846" s="261" t="s">
        <v>13090</v>
      </c>
      <c r="C12846" s="268" t="s">
        <v>147</v>
      </c>
      <c r="D12846" s="283">
        <v>127</v>
      </c>
    </row>
    <row r="12847" spans="1:4">
      <c r="A12847" s="268">
        <v>104720</v>
      </c>
      <c r="B12847" s="261" t="s">
        <v>13091</v>
      </c>
      <c r="C12847" s="268" t="s">
        <v>147</v>
      </c>
      <c r="D12847" s="283">
        <v>147.88999999999999</v>
      </c>
    </row>
    <row r="12848" spans="1:4">
      <c r="A12848" s="268">
        <v>96362</v>
      </c>
      <c r="B12848" s="261" t="s">
        <v>13092</v>
      </c>
      <c r="C12848" s="268" t="s">
        <v>147</v>
      </c>
      <c r="D12848" s="283">
        <v>115.38</v>
      </c>
    </row>
    <row r="12849" spans="1:4">
      <c r="A12849" s="268">
        <v>103191</v>
      </c>
      <c r="B12849" s="261" t="s">
        <v>13093</v>
      </c>
      <c r="C12849" s="268" t="s">
        <v>347</v>
      </c>
      <c r="D12849" s="283">
        <v>2388.84</v>
      </c>
    </row>
    <row r="12850" spans="1:4">
      <c r="A12850" s="268">
        <v>103206</v>
      </c>
      <c r="B12850" s="261" t="s">
        <v>13094</v>
      </c>
      <c r="C12850" s="268" t="s">
        <v>347</v>
      </c>
      <c r="D12850" s="283">
        <v>2398.61</v>
      </c>
    </row>
    <row r="12851" spans="1:4">
      <c r="A12851" s="268">
        <v>103211</v>
      </c>
      <c r="B12851" s="261" t="s">
        <v>13095</v>
      </c>
      <c r="C12851" s="268" t="s">
        <v>347</v>
      </c>
      <c r="D12851" s="283">
        <v>0</v>
      </c>
    </row>
    <row r="12852" spans="1:4">
      <c r="A12852" s="268">
        <v>103196</v>
      </c>
      <c r="B12852" s="261" t="s">
        <v>13096</v>
      </c>
      <c r="C12852" s="268" t="s">
        <v>347</v>
      </c>
      <c r="D12852" s="283">
        <v>0</v>
      </c>
    </row>
    <row r="12853" spans="1:4">
      <c r="A12853" s="268">
        <v>103212</v>
      </c>
      <c r="B12853" s="261" t="s">
        <v>13097</v>
      </c>
      <c r="C12853" s="268" t="s">
        <v>347</v>
      </c>
      <c r="D12853" s="283">
        <v>0</v>
      </c>
    </row>
    <row r="12854" spans="1:4">
      <c r="A12854" s="268">
        <v>103197</v>
      </c>
      <c r="B12854" s="261" t="s">
        <v>13098</v>
      </c>
      <c r="C12854" s="268" t="s">
        <v>347</v>
      </c>
      <c r="D12854" s="283">
        <v>0</v>
      </c>
    </row>
    <row r="12855" spans="1:4">
      <c r="A12855" s="268">
        <v>103217</v>
      </c>
      <c r="B12855" s="261" t="s">
        <v>13099</v>
      </c>
      <c r="C12855" s="268" t="s">
        <v>347</v>
      </c>
      <c r="D12855" s="283">
        <v>0</v>
      </c>
    </row>
    <row r="12856" spans="1:4">
      <c r="A12856" s="268">
        <v>103202</v>
      </c>
      <c r="B12856" s="261" t="s">
        <v>13100</v>
      </c>
      <c r="C12856" s="268" t="s">
        <v>347</v>
      </c>
      <c r="D12856" s="283">
        <v>0</v>
      </c>
    </row>
    <row r="12857" spans="1:4">
      <c r="A12857" s="268">
        <v>103215</v>
      </c>
      <c r="B12857" s="261" t="s">
        <v>13101</v>
      </c>
      <c r="C12857" s="268" t="s">
        <v>347</v>
      </c>
      <c r="D12857" s="283">
        <v>0</v>
      </c>
    </row>
    <row r="12858" spans="1:4">
      <c r="A12858" s="268">
        <v>103200</v>
      </c>
      <c r="B12858" s="261" t="s">
        <v>13102</v>
      </c>
      <c r="C12858" s="268" t="s">
        <v>347</v>
      </c>
      <c r="D12858" s="283">
        <v>0</v>
      </c>
    </row>
    <row r="12859" spans="1:4">
      <c r="A12859" s="268">
        <v>103216</v>
      </c>
      <c r="B12859" s="261" t="s">
        <v>13103</v>
      </c>
      <c r="C12859" s="268" t="s">
        <v>347</v>
      </c>
      <c r="D12859" s="283">
        <v>0</v>
      </c>
    </row>
    <row r="12860" spans="1:4">
      <c r="A12860" s="268">
        <v>103201</v>
      </c>
      <c r="B12860" s="261" t="s">
        <v>13104</v>
      </c>
      <c r="C12860" s="268" t="s">
        <v>347</v>
      </c>
      <c r="D12860" s="283">
        <v>0</v>
      </c>
    </row>
    <row r="12861" spans="1:4">
      <c r="A12861" s="268">
        <v>103185</v>
      </c>
      <c r="B12861" s="261" t="s">
        <v>13105</v>
      </c>
      <c r="C12861" s="268" t="s">
        <v>347</v>
      </c>
      <c r="D12861" s="283">
        <v>6158.47</v>
      </c>
    </row>
    <row r="12862" spans="1:4">
      <c r="A12862" s="268">
        <v>103218</v>
      </c>
      <c r="B12862" s="261" t="s">
        <v>13106</v>
      </c>
      <c r="C12862" s="268" t="s">
        <v>347</v>
      </c>
      <c r="D12862" s="283">
        <v>0</v>
      </c>
    </row>
    <row r="12863" spans="1:4">
      <c r="A12863" s="268">
        <v>103203</v>
      </c>
      <c r="B12863" s="261" t="s">
        <v>13107</v>
      </c>
      <c r="C12863" s="268" t="s">
        <v>347</v>
      </c>
      <c r="D12863" s="283">
        <v>0</v>
      </c>
    </row>
    <row r="12864" spans="1:4">
      <c r="A12864" s="268">
        <v>103213</v>
      </c>
      <c r="B12864" s="261" t="s">
        <v>13108</v>
      </c>
      <c r="C12864" s="268" t="s">
        <v>347</v>
      </c>
      <c r="D12864" s="283">
        <v>0</v>
      </c>
    </row>
    <row r="12865" spans="1:4">
      <c r="A12865" s="268">
        <v>103198</v>
      </c>
      <c r="B12865" s="261" t="s">
        <v>13109</v>
      </c>
      <c r="C12865" s="268" t="s">
        <v>347</v>
      </c>
      <c r="D12865" s="283">
        <v>0</v>
      </c>
    </row>
    <row r="12866" spans="1:4">
      <c r="A12866" s="268">
        <v>103214</v>
      </c>
      <c r="B12866" s="261" t="s">
        <v>13110</v>
      </c>
      <c r="C12866" s="268" t="s">
        <v>347</v>
      </c>
      <c r="D12866" s="283">
        <v>0</v>
      </c>
    </row>
    <row r="12867" spans="1:4">
      <c r="A12867" s="268">
        <v>103199</v>
      </c>
      <c r="B12867" s="261" t="s">
        <v>13111</v>
      </c>
      <c r="C12867" s="268" t="s">
        <v>347</v>
      </c>
      <c r="D12867" s="283">
        <v>0</v>
      </c>
    </row>
    <row r="12868" spans="1:4">
      <c r="A12868" s="268">
        <v>103219</v>
      </c>
      <c r="B12868" s="261" t="s">
        <v>13112</v>
      </c>
      <c r="C12868" s="268" t="s">
        <v>347</v>
      </c>
      <c r="D12868" s="283">
        <v>0</v>
      </c>
    </row>
    <row r="12869" spans="1:4">
      <c r="A12869" s="268">
        <v>103204</v>
      </c>
      <c r="B12869" s="261" t="s">
        <v>13113</v>
      </c>
      <c r="C12869" s="268" t="s">
        <v>347</v>
      </c>
      <c r="D12869" s="283">
        <v>0</v>
      </c>
    </row>
    <row r="12870" spans="1:4">
      <c r="A12870" s="268">
        <v>103186</v>
      </c>
      <c r="B12870" s="261" t="s">
        <v>13114</v>
      </c>
      <c r="C12870" s="268" t="s">
        <v>347</v>
      </c>
      <c r="D12870" s="283">
        <v>6488.85</v>
      </c>
    </row>
    <row r="12871" spans="1:4">
      <c r="A12871" s="268">
        <v>103210</v>
      </c>
      <c r="B12871" s="261" t="s">
        <v>13115</v>
      </c>
      <c r="C12871" s="268" t="s">
        <v>347</v>
      </c>
      <c r="D12871" s="283">
        <v>2303.5100000000002</v>
      </c>
    </row>
    <row r="12872" spans="1:4">
      <c r="A12872" s="268">
        <v>103195</v>
      </c>
      <c r="B12872" s="261" t="s">
        <v>13116</v>
      </c>
      <c r="C12872" s="268" t="s">
        <v>347</v>
      </c>
      <c r="D12872" s="283">
        <v>2201.85</v>
      </c>
    </row>
    <row r="12873" spans="1:4">
      <c r="A12873" s="268">
        <v>103205</v>
      </c>
      <c r="B12873" s="261" t="s">
        <v>13117</v>
      </c>
      <c r="C12873" s="268" t="s">
        <v>347</v>
      </c>
      <c r="D12873" s="283">
        <v>4102.1099999999997</v>
      </c>
    </row>
    <row r="12874" spans="1:4">
      <c r="A12874" s="268">
        <v>103190</v>
      </c>
      <c r="B12874" s="261" t="s">
        <v>13118</v>
      </c>
      <c r="C12874" s="268" t="s">
        <v>347</v>
      </c>
      <c r="D12874" s="283">
        <v>4092.34</v>
      </c>
    </row>
    <row r="12875" spans="1:4">
      <c r="A12875" s="268">
        <v>103207</v>
      </c>
      <c r="B12875" s="261" t="s">
        <v>13119</v>
      </c>
      <c r="C12875" s="268" t="s">
        <v>347</v>
      </c>
      <c r="D12875" s="283">
        <v>2552.25</v>
      </c>
    </row>
    <row r="12876" spans="1:4">
      <c r="A12876" s="268">
        <v>103192</v>
      </c>
      <c r="B12876" s="261" t="s">
        <v>13120</v>
      </c>
      <c r="C12876" s="268" t="s">
        <v>347</v>
      </c>
      <c r="D12876" s="283">
        <v>2542.48</v>
      </c>
    </row>
    <row r="12877" spans="1:4">
      <c r="A12877" s="268">
        <v>103208</v>
      </c>
      <c r="B12877" s="261" t="s">
        <v>13121</v>
      </c>
      <c r="C12877" s="268" t="s">
        <v>347</v>
      </c>
      <c r="D12877" s="283">
        <v>1970.98</v>
      </c>
    </row>
    <row r="12878" spans="1:4">
      <c r="A12878" s="268">
        <v>103193</v>
      </c>
      <c r="B12878" s="261" t="s">
        <v>13122</v>
      </c>
      <c r="C12878" s="268" t="s">
        <v>347</v>
      </c>
      <c r="D12878" s="283">
        <v>1961.21</v>
      </c>
    </row>
    <row r="12879" spans="1:4">
      <c r="A12879" s="268">
        <v>103187</v>
      </c>
      <c r="B12879" s="261" t="s">
        <v>13123</v>
      </c>
      <c r="C12879" s="268" t="s">
        <v>347</v>
      </c>
      <c r="D12879" s="283">
        <v>4880.41</v>
      </c>
    </row>
    <row r="12880" spans="1:4">
      <c r="A12880" s="268">
        <v>103188</v>
      </c>
      <c r="B12880" s="261" t="s">
        <v>13124</v>
      </c>
      <c r="C12880" s="268" t="s">
        <v>347</v>
      </c>
      <c r="D12880" s="283">
        <v>5245.55</v>
      </c>
    </row>
    <row r="12881" spans="1:4">
      <c r="A12881" s="268">
        <v>103189</v>
      </c>
      <c r="B12881" s="261" t="s">
        <v>13125</v>
      </c>
      <c r="C12881" s="268" t="s">
        <v>347</v>
      </c>
      <c r="D12881" s="283">
        <v>2629.86</v>
      </c>
    </row>
    <row r="12882" spans="1:4">
      <c r="A12882" s="268">
        <v>103209</v>
      </c>
      <c r="B12882" s="261" t="s">
        <v>13126</v>
      </c>
      <c r="C12882" s="268" t="s">
        <v>347</v>
      </c>
      <c r="D12882" s="283">
        <v>2828.95</v>
      </c>
    </row>
    <row r="12883" spans="1:4">
      <c r="A12883" s="268">
        <v>103194</v>
      </c>
      <c r="B12883" s="261" t="s">
        <v>13127</v>
      </c>
      <c r="C12883" s="268" t="s">
        <v>347</v>
      </c>
      <c r="D12883" s="283">
        <v>2819.18</v>
      </c>
    </row>
    <row r="12884" spans="1:4">
      <c r="A12884" s="268">
        <v>95001</v>
      </c>
      <c r="B12884" s="261" t="s">
        <v>13128</v>
      </c>
      <c r="C12884" s="268" t="s">
        <v>147</v>
      </c>
      <c r="D12884" s="283">
        <v>0</v>
      </c>
    </row>
    <row r="12885" spans="1:4">
      <c r="A12885" s="268">
        <v>95000</v>
      </c>
      <c r="B12885" s="261" t="s">
        <v>13129</v>
      </c>
      <c r="C12885" s="268" t="s">
        <v>147</v>
      </c>
      <c r="D12885" s="283">
        <v>0</v>
      </c>
    </row>
    <row r="12886" spans="1:4">
      <c r="A12886" s="268">
        <v>95005</v>
      </c>
      <c r="B12886" s="261" t="s">
        <v>13130</v>
      </c>
      <c r="C12886" s="268" t="s">
        <v>147</v>
      </c>
      <c r="D12886" s="283">
        <v>0</v>
      </c>
    </row>
    <row r="12887" spans="1:4">
      <c r="A12887" s="268">
        <v>95004</v>
      </c>
      <c r="B12887" s="261" t="s">
        <v>13131</v>
      </c>
      <c r="C12887" s="268" t="s">
        <v>147</v>
      </c>
      <c r="D12887" s="283">
        <v>0</v>
      </c>
    </row>
    <row r="12888" spans="1:4">
      <c r="A12888" s="268">
        <v>95003</v>
      </c>
      <c r="B12888" s="261" t="s">
        <v>13132</v>
      </c>
      <c r="C12888" s="268" t="s">
        <v>147</v>
      </c>
      <c r="D12888" s="283">
        <v>0</v>
      </c>
    </row>
    <row r="12889" spans="1:4">
      <c r="A12889" s="268">
        <v>95002</v>
      </c>
      <c r="B12889" s="261" t="s">
        <v>13133</v>
      </c>
      <c r="C12889" s="268" t="s">
        <v>147</v>
      </c>
      <c r="D12889" s="283">
        <v>0</v>
      </c>
    </row>
    <row r="12890" spans="1:4">
      <c r="A12890" s="268">
        <v>95007</v>
      </c>
      <c r="B12890" s="261" t="s">
        <v>13134</v>
      </c>
      <c r="C12890" s="268" t="s">
        <v>147</v>
      </c>
      <c r="D12890" s="283">
        <v>0</v>
      </c>
    </row>
    <row r="12891" spans="1:4">
      <c r="A12891" s="268">
        <v>95006</v>
      </c>
      <c r="B12891" s="261" t="s">
        <v>13135</v>
      </c>
      <c r="C12891" s="268" t="s">
        <v>147</v>
      </c>
      <c r="D12891" s="283">
        <v>0</v>
      </c>
    </row>
    <row r="12892" spans="1:4">
      <c r="A12892" s="268">
        <v>104313</v>
      </c>
      <c r="B12892" s="261" t="s">
        <v>13136</v>
      </c>
      <c r="C12892" s="268" t="s">
        <v>147</v>
      </c>
      <c r="D12892" s="283">
        <v>0</v>
      </c>
    </row>
    <row r="12893" spans="1:4">
      <c r="A12893" s="268">
        <v>104312</v>
      </c>
      <c r="B12893" s="261" t="s">
        <v>13137</v>
      </c>
      <c r="C12893" s="268" t="s">
        <v>147</v>
      </c>
      <c r="D12893" s="283">
        <v>0</v>
      </c>
    </row>
    <row r="12894" spans="1:4">
      <c r="A12894" s="268">
        <v>94992</v>
      </c>
      <c r="B12894" s="261" t="s">
        <v>63</v>
      </c>
      <c r="C12894" s="268" t="s">
        <v>147</v>
      </c>
      <c r="D12894" s="283">
        <v>79.599999999999994</v>
      </c>
    </row>
    <row r="12895" spans="1:4">
      <c r="A12895" s="268">
        <v>94994</v>
      </c>
      <c r="B12895" s="261" t="s">
        <v>13138</v>
      </c>
      <c r="C12895" s="268" t="s">
        <v>147</v>
      </c>
      <c r="D12895" s="283">
        <v>96.87</v>
      </c>
    </row>
    <row r="12896" spans="1:4">
      <c r="A12896" s="268">
        <v>94990</v>
      </c>
      <c r="B12896" s="261" t="s">
        <v>13139</v>
      </c>
      <c r="C12896" s="268" t="s">
        <v>138</v>
      </c>
      <c r="D12896" s="283">
        <v>845.15</v>
      </c>
    </row>
    <row r="12897" spans="1:4">
      <c r="A12897" s="268">
        <v>94991</v>
      </c>
      <c r="B12897" s="261" t="s">
        <v>13140</v>
      </c>
      <c r="C12897" s="268" t="s">
        <v>138</v>
      </c>
      <c r="D12897" s="283">
        <v>762.54</v>
      </c>
    </row>
    <row r="12898" spans="1:4">
      <c r="A12898" s="268">
        <v>104626</v>
      </c>
      <c r="B12898" s="261" t="s">
        <v>13141</v>
      </c>
      <c r="C12898" s="268" t="s">
        <v>138</v>
      </c>
      <c r="D12898" s="283">
        <v>780.58</v>
      </c>
    </row>
    <row r="12899" spans="1:4">
      <c r="A12899" s="268">
        <v>94993</v>
      </c>
      <c r="B12899" s="261" t="s">
        <v>13142</v>
      </c>
      <c r="C12899" s="268" t="s">
        <v>147</v>
      </c>
      <c r="D12899" s="283">
        <v>74.63</v>
      </c>
    </row>
    <row r="12900" spans="1:4">
      <c r="A12900" s="268">
        <v>94995</v>
      </c>
      <c r="B12900" s="261" t="s">
        <v>13143</v>
      </c>
      <c r="C12900" s="268" t="s">
        <v>147</v>
      </c>
      <c r="D12900" s="283">
        <v>90.27</v>
      </c>
    </row>
    <row r="12901" spans="1:4">
      <c r="A12901" s="268">
        <v>101169</v>
      </c>
      <c r="B12901" s="261" t="s">
        <v>60</v>
      </c>
      <c r="C12901" s="268" t="s">
        <v>147</v>
      </c>
      <c r="D12901" s="283">
        <v>91.53</v>
      </c>
    </row>
    <row r="12902" spans="1:4">
      <c r="A12902" s="268">
        <v>104383</v>
      </c>
      <c r="B12902" s="261" t="s">
        <v>13144</v>
      </c>
      <c r="C12902" s="268" t="s">
        <v>147</v>
      </c>
      <c r="D12902" s="283">
        <v>0</v>
      </c>
    </row>
    <row r="12903" spans="1:4">
      <c r="A12903" s="268">
        <v>101167</v>
      </c>
      <c r="B12903" s="261" t="s">
        <v>13145</v>
      </c>
      <c r="C12903" s="268" t="s">
        <v>147</v>
      </c>
      <c r="D12903" s="283">
        <v>75.58</v>
      </c>
    </row>
    <row r="12904" spans="1:4">
      <c r="A12904" s="268">
        <v>101172</v>
      </c>
      <c r="B12904" s="261" t="s">
        <v>13146</v>
      </c>
      <c r="C12904" s="268" t="s">
        <v>147</v>
      </c>
      <c r="D12904" s="283">
        <v>82.04</v>
      </c>
    </row>
    <row r="12905" spans="1:4">
      <c r="A12905" s="268">
        <v>104384</v>
      </c>
      <c r="B12905" s="261" t="s">
        <v>13147</v>
      </c>
      <c r="C12905" s="268" t="s">
        <v>147</v>
      </c>
      <c r="D12905" s="283">
        <v>0</v>
      </c>
    </row>
    <row r="12906" spans="1:4">
      <c r="A12906" s="268">
        <v>101170</v>
      </c>
      <c r="B12906" s="261" t="s">
        <v>13148</v>
      </c>
      <c r="C12906" s="268" t="s">
        <v>147</v>
      </c>
      <c r="D12906" s="283">
        <v>53.61</v>
      </c>
    </row>
    <row r="12907" spans="1:4">
      <c r="A12907" s="268">
        <v>104438</v>
      </c>
      <c r="B12907" s="261" t="s">
        <v>13149</v>
      </c>
      <c r="C12907" s="268" t="s">
        <v>147</v>
      </c>
      <c r="D12907" s="283">
        <v>0</v>
      </c>
    </row>
    <row r="12908" spans="1:4">
      <c r="A12908" s="268">
        <v>92402</v>
      </c>
      <c r="B12908" s="261" t="s">
        <v>13150</v>
      </c>
      <c r="C12908" s="268" t="s">
        <v>147</v>
      </c>
      <c r="D12908" s="283">
        <v>81.47</v>
      </c>
    </row>
    <row r="12909" spans="1:4">
      <c r="A12909" s="268">
        <v>104429</v>
      </c>
      <c r="B12909" s="261" t="s">
        <v>13151</v>
      </c>
      <c r="C12909" s="268" t="s">
        <v>147</v>
      </c>
      <c r="D12909" s="283">
        <v>0</v>
      </c>
    </row>
    <row r="12910" spans="1:4">
      <c r="A12910" s="268">
        <v>104426</v>
      </c>
      <c r="B12910" s="261" t="s">
        <v>13152</v>
      </c>
      <c r="C12910" s="268" t="s">
        <v>147</v>
      </c>
      <c r="D12910" s="283">
        <v>0</v>
      </c>
    </row>
    <row r="12911" spans="1:4">
      <c r="A12911" s="268">
        <v>104436</v>
      </c>
      <c r="B12911" s="261" t="s">
        <v>13153</v>
      </c>
      <c r="C12911" s="268" t="s">
        <v>147</v>
      </c>
      <c r="D12911" s="283">
        <v>0</v>
      </c>
    </row>
    <row r="12912" spans="1:4">
      <c r="A12912" s="268">
        <v>104434</v>
      </c>
      <c r="B12912" s="261" t="s">
        <v>13154</v>
      </c>
      <c r="C12912" s="268" t="s">
        <v>147</v>
      </c>
      <c r="D12912" s="283">
        <v>0</v>
      </c>
    </row>
    <row r="12913" spans="1:4">
      <c r="A12913" s="268">
        <v>104432</v>
      </c>
      <c r="B12913" s="261" t="s">
        <v>13155</v>
      </c>
      <c r="C12913" s="268" t="s">
        <v>147</v>
      </c>
      <c r="D12913" s="283">
        <v>101.9</v>
      </c>
    </row>
    <row r="12914" spans="1:4">
      <c r="A12914" s="268">
        <v>93679</v>
      </c>
      <c r="B12914" s="261" t="s">
        <v>13156</v>
      </c>
      <c r="C12914" s="268" t="s">
        <v>147</v>
      </c>
      <c r="D12914" s="283">
        <v>98.24</v>
      </c>
    </row>
    <row r="12915" spans="1:4">
      <c r="A12915" s="268">
        <v>92396</v>
      </c>
      <c r="B12915" s="261" t="s">
        <v>13157</v>
      </c>
      <c r="C12915" s="268" t="s">
        <v>147</v>
      </c>
      <c r="D12915" s="283">
        <v>83.75</v>
      </c>
    </row>
    <row r="12916" spans="1:4">
      <c r="A12916" s="268">
        <v>104439</v>
      </c>
      <c r="B12916" s="261" t="s">
        <v>13158</v>
      </c>
      <c r="C12916" s="268" t="s">
        <v>147</v>
      </c>
      <c r="D12916" s="283">
        <v>0</v>
      </c>
    </row>
    <row r="12917" spans="1:4">
      <c r="A12917" s="268">
        <v>104440</v>
      </c>
      <c r="B12917" s="261" t="s">
        <v>13159</v>
      </c>
      <c r="C12917" s="268" t="s">
        <v>147</v>
      </c>
      <c r="D12917" s="283">
        <v>0</v>
      </c>
    </row>
    <row r="12918" spans="1:4">
      <c r="A12918" s="268">
        <v>92406</v>
      </c>
      <c r="B12918" s="261" t="s">
        <v>13160</v>
      </c>
      <c r="C12918" s="268" t="s">
        <v>147</v>
      </c>
      <c r="D12918" s="283">
        <v>136.69999999999999</v>
      </c>
    </row>
    <row r="12919" spans="1:4">
      <c r="A12919" s="268">
        <v>92403</v>
      </c>
      <c r="B12919" s="261" t="s">
        <v>13161</v>
      </c>
      <c r="C12919" s="268" t="s">
        <v>147</v>
      </c>
      <c r="D12919" s="283">
        <v>70.45</v>
      </c>
    </row>
    <row r="12920" spans="1:4">
      <c r="A12920" s="268">
        <v>92404</v>
      </c>
      <c r="B12920" s="261" t="s">
        <v>13162</v>
      </c>
      <c r="C12920" s="268" t="s">
        <v>147</v>
      </c>
      <c r="D12920" s="283">
        <v>81.2</v>
      </c>
    </row>
    <row r="12921" spans="1:4">
      <c r="A12921" s="268">
        <v>104430</v>
      </c>
      <c r="B12921" s="261" t="s">
        <v>13163</v>
      </c>
      <c r="C12921" s="268" t="s">
        <v>147</v>
      </c>
      <c r="D12921" s="283">
        <v>0</v>
      </c>
    </row>
    <row r="12922" spans="1:4">
      <c r="A12922" s="268">
        <v>104431</v>
      </c>
      <c r="B12922" s="261" t="s">
        <v>13164</v>
      </c>
      <c r="C12922" s="268" t="s">
        <v>147</v>
      </c>
      <c r="D12922" s="283">
        <v>0</v>
      </c>
    </row>
    <row r="12923" spans="1:4">
      <c r="A12923" s="268">
        <v>104427</v>
      </c>
      <c r="B12923" s="261" t="s">
        <v>13165</v>
      </c>
      <c r="C12923" s="268" t="s">
        <v>147</v>
      </c>
      <c r="D12923" s="283">
        <v>0</v>
      </c>
    </row>
    <row r="12924" spans="1:4">
      <c r="A12924" s="268">
        <v>104428</v>
      </c>
      <c r="B12924" s="261" t="s">
        <v>13166</v>
      </c>
      <c r="C12924" s="268" t="s">
        <v>147</v>
      </c>
      <c r="D12924" s="283">
        <v>0</v>
      </c>
    </row>
    <row r="12925" spans="1:4">
      <c r="A12925" s="268">
        <v>92391</v>
      </c>
      <c r="B12925" s="261" t="s">
        <v>13167</v>
      </c>
      <c r="C12925" s="268" t="s">
        <v>147</v>
      </c>
      <c r="D12925" s="283">
        <v>75.709999999999994</v>
      </c>
    </row>
    <row r="12926" spans="1:4">
      <c r="A12926" s="268">
        <v>92392</v>
      </c>
      <c r="B12926" s="261" t="s">
        <v>13168</v>
      </c>
      <c r="C12926" s="268" t="s">
        <v>147</v>
      </c>
      <c r="D12926" s="283">
        <v>82.59</v>
      </c>
    </row>
    <row r="12927" spans="1:4">
      <c r="A12927" s="268">
        <v>104437</v>
      </c>
      <c r="B12927" s="261" t="s">
        <v>13169</v>
      </c>
      <c r="C12927" s="268" t="s">
        <v>147</v>
      </c>
      <c r="D12927" s="283">
        <v>0</v>
      </c>
    </row>
    <row r="12928" spans="1:4">
      <c r="A12928" s="268">
        <v>104435</v>
      </c>
      <c r="B12928" s="261" t="s">
        <v>13170</v>
      </c>
      <c r="C12928" s="268" t="s">
        <v>147</v>
      </c>
      <c r="D12928" s="283">
        <v>0</v>
      </c>
    </row>
    <row r="12929" spans="1:4">
      <c r="A12929" s="268">
        <v>104433</v>
      </c>
      <c r="B12929" s="261" t="s">
        <v>13171</v>
      </c>
      <c r="C12929" s="268" t="s">
        <v>147</v>
      </c>
      <c r="D12929" s="283">
        <v>89.58</v>
      </c>
    </row>
    <row r="12930" spans="1:4">
      <c r="A12930" s="268">
        <v>93680</v>
      </c>
      <c r="B12930" s="261" t="s">
        <v>13172</v>
      </c>
      <c r="C12930" s="268" t="s">
        <v>147</v>
      </c>
      <c r="D12930" s="283">
        <v>87.19</v>
      </c>
    </row>
    <row r="12931" spans="1:4">
      <c r="A12931" s="268">
        <v>93681</v>
      </c>
      <c r="B12931" s="261" t="s">
        <v>13173</v>
      </c>
      <c r="C12931" s="268" t="s">
        <v>147</v>
      </c>
      <c r="D12931" s="283">
        <v>103.59</v>
      </c>
    </row>
    <row r="12932" spans="1:4">
      <c r="A12932" s="268">
        <v>92397</v>
      </c>
      <c r="B12932" s="261" t="s">
        <v>13174</v>
      </c>
      <c r="C12932" s="268" t="s">
        <v>147</v>
      </c>
      <c r="D12932" s="283">
        <v>73.06</v>
      </c>
    </row>
    <row r="12933" spans="1:4">
      <c r="A12933" s="268">
        <v>92398</v>
      </c>
      <c r="B12933" s="261" t="s">
        <v>13175</v>
      </c>
      <c r="C12933" s="268" t="s">
        <v>147</v>
      </c>
      <c r="D12933" s="283">
        <v>83.81</v>
      </c>
    </row>
    <row r="12934" spans="1:4">
      <c r="A12934" s="268">
        <v>92400</v>
      </c>
      <c r="B12934" s="261" t="s">
        <v>13176</v>
      </c>
      <c r="C12934" s="268" t="s">
        <v>147</v>
      </c>
      <c r="D12934" s="283">
        <v>97.36</v>
      </c>
    </row>
    <row r="12935" spans="1:4">
      <c r="A12935" s="268">
        <v>92395</v>
      </c>
      <c r="B12935" s="261" t="s">
        <v>13177</v>
      </c>
      <c r="C12935" s="268" t="s">
        <v>147</v>
      </c>
      <c r="D12935" s="283">
        <v>117.64</v>
      </c>
    </row>
    <row r="12936" spans="1:4">
      <c r="A12936" s="268">
        <v>92393</v>
      </c>
      <c r="B12936" s="261" t="s">
        <v>13178</v>
      </c>
      <c r="C12936" s="268" t="s">
        <v>147</v>
      </c>
      <c r="D12936" s="283">
        <v>76.239999999999995</v>
      </c>
    </row>
    <row r="12937" spans="1:4">
      <c r="A12937" s="268">
        <v>92394</v>
      </c>
      <c r="B12937" s="261" t="s">
        <v>13179</v>
      </c>
      <c r="C12937" s="268" t="s">
        <v>147</v>
      </c>
      <c r="D12937" s="283">
        <v>90.79</v>
      </c>
    </row>
    <row r="12938" spans="1:4">
      <c r="A12938" s="268">
        <v>97115</v>
      </c>
      <c r="B12938" s="261" t="s">
        <v>13180</v>
      </c>
      <c r="C12938" s="268" t="s">
        <v>152</v>
      </c>
      <c r="D12938" s="283">
        <v>60.35</v>
      </c>
    </row>
    <row r="12939" spans="1:4">
      <c r="A12939" s="268">
        <v>97113</v>
      </c>
      <c r="B12939" s="261" t="s">
        <v>13181</v>
      </c>
      <c r="C12939" s="268" t="s">
        <v>147</v>
      </c>
      <c r="D12939" s="283">
        <v>2.39</v>
      </c>
    </row>
    <row r="12940" spans="1:4">
      <c r="A12940" s="268">
        <v>97120</v>
      </c>
      <c r="B12940" s="261" t="s">
        <v>13182</v>
      </c>
      <c r="C12940" s="268" t="s">
        <v>152</v>
      </c>
      <c r="D12940" s="283">
        <v>9.14</v>
      </c>
    </row>
    <row r="12941" spans="1:4">
      <c r="A12941" s="268">
        <v>97116</v>
      </c>
      <c r="B12941" s="261" t="s">
        <v>13183</v>
      </c>
      <c r="C12941" s="268" t="s">
        <v>152</v>
      </c>
      <c r="D12941" s="283">
        <v>21.66</v>
      </c>
    </row>
    <row r="12942" spans="1:4">
      <c r="A12942" s="268">
        <v>97117</v>
      </c>
      <c r="B12942" s="261" t="s">
        <v>13184</v>
      </c>
      <c r="C12942" s="268" t="s">
        <v>152</v>
      </c>
      <c r="D12942" s="283">
        <v>18.82</v>
      </c>
    </row>
    <row r="12943" spans="1:4">
      <c r="A12943" s="268">
        <v>97118</v>
      </c>
      <c r="B12943" s="261" t="s">
        <v>13185</v>
      </c>
      <c r="C12943" s="268" t="s">
        <v>152</v>
      </c>
      <c r="D12943" s="283">
        <v>15.56</v>
      </c>
    </row>
    <row r="12944" spans="1:4">
      <c r="A12944" s="268">
        <v>97119</v>
      </c>
      <c r="B12944" s="261" t="s">
        <v>13186</v>
      </c>
      <c r="C12944" s="268" t="s">
        <v>152</v>
      </c>
      <c r="D12944" s="283">
        <v>13.98</v>
      </c>
    </row>
    <row r="12945" spans="1:4">
      <c r="A12945" s="268">
        <v>97114</v>
      </c>
      <c r="B12945" s="261" t="s">
        <v>13187</v>
      </c>
      <c r="C12945" s="268" t="s">
        <v>111</v>
      </c>
      <c r="D12945" s="283">
        <v>0.4</v>
      </c>
    </row>
    <row r="12946" spans="1:4">
      <c r="A12946" s="268">
        <v>97111</v>
      </c>
      <c r="B12946" s="261" t="s">
        <v>13188</v>
      </c>
      <c r="C12946" s="268" t="s">
        <v>147</v>
      </c>
      <c r="D12946" s="283">
        <v>204.64</v>
      </c>
    </row>
    <row r="12947" spans="1:4">
      <c r="A12947" s="268">
        <v>97112</v>
      </c>
      <c r="B12947" s="261" t="s">
        <v>13189</v>
      </c>
      <c r="C12947" s="268" t="s">
        <v>147</v>
      </c>
      <c r="D12947" s="283">
        <v>213.9</v>
      </c>
    </row>
    <row r="12948" spans="1:4">
      <c r="A12948" s="268">
        <v>103904</v>
      </c>
      <c r="B12948" s="261" t="s">
        <v>13190</v>
      </c>
      <c r="C12948" s="268" t="s">
        <v>147</v>
      </c>
      <c r="D12948" s="283">
        <v>133.19</v>
      </c>
    </row>
    <row r="12949" spans="1:4">
      <c r="A12949" s="268">
        <v>103905</v>
      </c>
      <c r="B12949" s="261" t="s">
        <v>13191</v>
      </c>
      <c r="C12949" s="268" t="s">
        <v>147</v>
      </c>
      <c r="D12949" s="283">
        <v>140.69</v>
      </c>
    </row>
    <row r="12950" spans="1:4">
      <c r="A12950" s="268">
        <v>103907</v>
      </c>
      <c r="B12950" s="261" t="s">
        <v>13192</v>
      </c>
      <c r="C12950" s="268" t="s">
        <v>147</v>
      </c>
      <c r="D12950" s="283">
        <v>148.46</v>
      </c>
    </row>
    <row r="12951" spans="1:4">
      <c r="A12951" s="268">
        <v>103911</v>
      </c>
      <c r="B12951" s="261" t="s">
        <v>13193</v>
      </c>
      <c r="C12951" s="268" t="s">
        <v>147</v>
      </c>
      <c r="D12951" s="283">
        <v>216.53</v>
      </c>
    </row>
    <row r="12952" spans="1:4">
      <c r="A12952" s="268">
        <v>97104</v>
      </c>
      <c r="B12952" s="261" t="s">
        <v>13194</v>
      </c>
      <c r="C12952" s="268" t="s">
        <v>147</v>
      </c>
      <c r="D12952" s="283">
        <v>137.12</v>
      </c>
    </row>
    <row r="12953" spans="1:4">
      <c r="A12953" s="268">
        <v>103906</v>
      </c>
      <c r="B12953" s="261" t="s">
        <v>13195</v>
      </c>
      <c r="C12953" s="268" t="s">
        <v>147</v>
      </c>
      <c r="D12953" s="283">
        <v>170.72</v>
      </c>
    </row>
    <row r="12954" spans="1:4">
      <c r="A12954" s="268">
        <v>97105</v>
      </c>
      <c r="B12954" s="261" t="s">
        <v>13196</v>
      </c>
      <c r="C12954" s="268" t="s">
        <v>147</v>
      </c>
      <c r="D12954" s="283">
        <v>155.31</v>
      </c>
    </row>
    <row r="12955" spans="1:4">
      <c r="A12955" s="268">
        <v>97106</v>
      </c>
      <c r="B12955" s="261" t="s">
        <v>13197</v>
      </c>
      <c r="C12955" s="268" t="s">
        <v>147</v>
      </c>
      <c r="D12955" s="283">
        <v>172.62</v>
      </c>
    </row>
    <row r="12956" spans="1:4">
      <c r="A12956" s="268">
        <v>97107</v>
      </c>
      <c r="B12956" s="261" t="s">
        <v>13198</v>
      </c>
      <c r="C12956" s="268" t="s">
        <v>147</v>
      </c>
      <c r="D12956" s="283">
        <v>196.41</v>
      </c>
    </row>
    <row r="12957" spans="1:4">
      <c r="A12957" s="268">
        <v>97108</v>
      </c>
      <c r="B12957" s="261" t="s">
        <v>13199</v>
      </c>
      <c r="C12957" s="268" t="s">
        <v>147</v>
      </c>
      <c r="D12957" s="283">
        <v>223.06</v>
      </c>
    </row>
    <row r="12958" spans="1:4">
      <c r="A12958" s="268">
        <v>97109</v>
      </c>
      <c r="B12958" s="261" t="s">
        <v>13200</v>
      </c>
      <c r="C12958" s="268" t="s">
        <v>147</v>
      </c>
      <c r="D12958" s="283">
        <v>246.19</v>
      </c>
    </row>
    <row r="12959" spans="1:4">
      <c r="A12959" s="268">
        <v>103913</v>
      </c>
      <c r="B12959" s="261" t="s">
        <v>13201</v>
      </c>
      <c r="C12959" s="268" t="s">
        <v>147</v>
      </c>
      <c r="D12959" s="283">
        <v>120.95</v>
      </c>
    </row>
    <row r="12960" spans="1:4">
      <c r="A12960" s="268">
        <v>103914</v>
      </c>
      <c r="B12960" s="261" t="s">
        <v>13202</v>
      </c>
      <c r="C12960" s="268" t="s">
        <v>147</v>
      </c>
      <c r="D12960" s="283">
        <v>140.88</v>
      </c>
    </row>
    <row r="12961" spans="1:4">
      <c r="A12961" s="268">
        <v>103915</v>
      </c>
      <c r="B12961" s="261" t="s">
        <v>13203</v>
      </c>
      <c r="C12961" s="268" t="s">
        <v>147</v>
      </c>
      <c r="D12961" s="283">
        <v>153</v>
      </c>
    </row>
    <row r="12962" spans="1:4">
      <c r="A12962" s="268">
        <v>103916</v>
      </c>
      <c r="B12962" s="261" t="s">
        <v>13204</v>
      </c>
      <c r="C12962" s="268" t="s">
        <v>147</v>
      </c>
      <c r="D12962" s="283">
        <v>176.45</v>
      </c>
    </row>
    <row r="12963" spans="1:4">
      <c r="A12963" s="268">
        <v>103917</v>
      </c>
      <c r="B12963" s="261" t="s">
        <v>13205</v>
      </c>
      <c r="C12963" s="268" t="s">
        <v>147</v>
      </c>
      <c r="D12963" s="283">
        <v>201.35</v>
      </c>
    </row>
    <row r="12964" spans="1:4">
      <c r="A12964" s="268">
        <v>103918</v>
      </c>
      <c r="B12964" s="261" t="s">
        <v>13206</v>
      </c>
      <c r="C12964" s="268" t="s">
        <v>147</v>
      </c>
      <c r="D12964" s="283">
        <v>213.9</v>
      </c>
    </row>
    <row r="12965" spans="1:4">
      <c r="A12965" s="268">
        <v>103919</v>
      </c>
      <c r="B12965" s="261" t="s">
        <v>13207</v>
      </c>
      <c r="C12965" s="268" t="s">
        <v>147</v>
      </c>
      <c r="D12965" s="283">
        <v>0</v>
      </c>
    </row>
    <row r="12966" spans="1:4">
      <c r="A12966" s="268">
        <v>103920</v>
      </c>
      <c r="B12966" s="261" t="s">
        <v>13208</v>
      </c>
      <c r="C12966" s="268" t="s">
        <v>147</v>
      </c>
      <c r="D12966" s="283">
        <v>0</v>
      </c>
    </row>
    <row r="12967" spans="1:4">
      <c r="A12967" s="268">
        <v>103921</v>
      </c>
      <c r="B12967" s="261" t="s">
        <v>13209</v>
      </c>
      <c r="C12967" s="268" t="s">
        <v>147</v>
      </c>
      <c r="D12967" s="283">
        <v>0</v>
      </c>
    </row>
    <row r="12968" spans="1:4">
      <c r="A12968" s="268">
        <v>103922</v>
      </c>
      <c r="B12968" s="261" t="s">
        <v>13210</v>
      </c>
      <c r="C12968" s="268" t="s">
        <v>147</v>
      </c>
      <c r="D12968" s="283">
        <v>0</v>
      </c>
    </row>
    <row r="12969" spans="1:4">
      <c r="A12969" s="268">
        <v>103923</v>
      </c>
      <c r="B12969" s="261" t="s">
        <v>13211</v>
      </c>
      <c r="C12969" s="268" t="s">
        <v>147</v>
      </c>
      <c r="D12969" s="283">
        <v>0</v>
      </c>
    </row>
    <row r="12970" spans="1:4">
      <c r="A12970" s="268">
        <v>103908</v>
      </c>
      <c r="B12970" s="261" t="s">
        <v>13212</v>
      </c>
      <c r="C12970" s="268" t="s">
        <v>147</v>
      </c>
      <c r="D12970" s="283">
        <v>167.4</v>
      </c>
    </row>
    <row r="12971" spans="1:4">
      <c r="A12971" s="268">
        <v>103909</v>
      </c>
      <c r="B12971" s="261" t="s">
        <v>13213</v>
      </c>
      <c r="C12971" s="268" t="s">
        <v>147</v>
      </c>
      <c r="D12971" s="283">
        <v>190.54</v>
      </c>
    </row>
    <row r="12972" spans="1:4">
      <c r="A12972" s="268">
        <v>103912</v>
      </c>
      <c r="B12972" s="261" t="s">
        <v>13214</v>
      </c>
      <c r="C12972" s="268" t="s">
        <v>147</v>
      </c>
      <c r="D12972" s="283">
        <v>239.02</v>
      </c>
    </row>
    <row r="12973" spans="1:4">
      <c r="A12973" s="268">
        <v>101979</v>
      </c>
      <c r="B12973" s="261" t="s">
        <v>13215</v>
      </c>
      <c r="C12973" s="268" t="s">
        <v>111</v>
      </c>
      <c r="D12973" s="283">
        <v>39.18</v>
      </c>
    </row>
    <row r="12974" spans="1:4">
      <c r="A12974" s="268">
        <v>101970</v>
      </c>
      <c r="B12974" s="261" t="s">
        <v>13216</v>
      </c>
      <c r="C12974" s="268" t="s">
        <v>111</v>
      </c>
      <c r="D12974" s="283">
        <v>0</v>
      </c>
    </row>
    <row r="12975" spans="1:4">
      <c r="A12975" s="268">
        <v>101972</v>
      </c>
      <c r="B12975" s="261" t="s">
        <v>13217</v>
      </c>
      <c r="C12975" s="268" t="s">
        <v>111</v>
      </c>
      <c r="D12975" s="283">
        <v>0</v>
      </c>
    </row>
    <row r="12976" spans="1:4">
      <c r="A12976" s="268">
        <v>101966</v>
      </c>
      <c r="B12976" s="261" t="s">
        <v>13218</v>
      </c>
      <c r="C12976" s="268" t="s">
        <v>111</v>
      </c>
      <c r="D12976" s="283">
        <v>219.87</v>
      </c>
    </row>
    <row r="12977" spans="1:4">
      <c r="A12977" s="268">
        <v>101976</v>
      </c>
      <c r="B12977" s="261" t="s">
        <v>13219</v>
      </c>
      <c r="C12977" s="268" t="s">
        <v>111</v>
      </c>
      <c r="D12977" s="283">
        <v>0</v>
      </c>
    </row>
    <row r="12978" spans="1:4">
      <c r="A12978" s="268">
        <v>101978</v>
      </c>
      <c r="B12978" s="261" t="s">
        <v>13220</v>
      </c>
      <c r="C12978" s="268" t="s">
        <v>111</v>
      </c>
      <c r="D12978" s="283">
        <v>0</v>
      </c>
    </row>
    <row r="12979" spans="1:4">
      <c r="A12979" s="268">
        <v>101967</v>
      </c>
      <c r="B12979" s="261" t="s">
        <v>13221</v>
      </c>
      <c r="C12979" s="268" t="s">
        <v>111</v>
      </c>
      <c r="D12979" s="283">
        <v>0</v>
      </c>
    </row>
    <row r="12980" spans="1:4">
      <c r="A12980" s="268">
        <v>101968</v>
      </c>
      <c r="B12980" s="261" t="s">
        <v>13222</v>
      </c>
      <c r="C12980" s="268" t="s">
        <v>111</v>
      </c>
      <c r="D12980" s="283">
        <v>0</v>
      </c>
    </row>
    <row r="12981" spans="1:4">
      <c r="A12981" s="268">
        <v>101965</v>
      </c>
      <c r="B12981" s="261" t="s">
        <v>13223</v>
      </c>
      <c r="C12981" s="268" t="s">
        <v>111</v>
      </c>
      <c r="D12981" s="283">
        <v>167.48</v>
      </c>
    </row>
    <row r="12982" spans="1:4">
      <c r="A12982" s="268">
        <v>104100</v>
      </c>
      <c r="B12982" s="261" t="s">
        <v>13224</v>
      </c>
      <c r="C12982" s="268" t="s">
        <v>147</v>
      </c>
      <c r="D12982" s="283">
        <v>0</v>
      </c>
    </row>
    <row r="12983" spans="1:4">
      <c r="A12983" s="268">
        <v>104099</v>
      </c>
      <c r="B12983" s="261" t="s">
        <v>13225</v>
      </c>
      <c r="C12983" s="268" t="s">
        <v>147</v>
      </c>
      <c r="D12983" s="283">
        <v>0</v>
      </c>
    </row>
    <row r="12984" spans="1:4">
      <c r="A12984" s="268">
        <v>104102</v>
      </c>
      <c r="B12984" s="261" t="s">
        <v>13226</v>
      </c>
      <c r="C12984" s="268" t="s">
        <v>147</v>
      </c>
      <c r="D12984" s="283">
        <v>0</v>
      </c>
    </row>
    <row r="12985" spans="1:4">
      <c r="A12985" s="268">
        <v>104101</v>
      </c>
      <c r="B12985" s="261" t="s">
        <v>13227</v>
      </c>
      <c r="C12985" s="268" t="s">
        <v>147</v>
      </c>
      <c r="D12985" s="283">
        <v>0</v>
      </c>
    </row>
    <row r="12986" spans="1:4">
      <c r="A12986" s="268">
        <v>104103</v>
      </c>
      <c r="B12986" s="261" t="s">
        <v>13228</v>
      </c>
      <c r="C12986" s="268" t="s">
        <v>147</v>
      </c>
      <c r="D12986" s="283">
        <v>0</v>
      </c>
    </row>
    <row r="12987" spans="1:4">
      <c r="A12987" s="268">
        <v>92123</v>
      </c>
      <c r="B12987" s="261" t="s">
        <v>13229</v>
      </c>
      <c r="C12987" s="268" t="s">
        <v>138</v>
      </c>
      <c r="D12987" s="283">
        <v>62.77</v>
      </c>
    </row>
    <row r="12988" spans="1:4">
      <c r="A12988" s="268">
        <v>106665</v>
      </c>
      <c r="B12988" s="261" t="s">
        <v>13230</v>
      </c>
      <c r="C12988" s="268" t="s">
        <v>138</v>
      </c>
      <c r="D12988" s="283">
        <v>0</v>
      </c>
    </row>
    <row r="12989" spans="1:4">
      <c r="A12989" s="268">
        <v>92122</v>
      </c>
      <c r="B12989" s="261" t="s">
        <v>13231</v>
      </c>
      <c r="C12989" s="268" t="s">
        <v>138</v>
      </c>
      <c r="D12989" s="283">
        <v>80.34</v>
      </c>
    </row>
    <row r="12990" spans="1:4">
      <c r="A12990" s="268">
        <v>103615</v>
      </c>
      <c r="B12990" s="261" t="s">
        <v>13232</v>
      </c>
      <c r="C12990" s="268" t="s">
        <v>111</v>
      </c>
      <c r="D12990" s="283">
        <v>0</v>
      </c>
    </row>
    <row r="12991" spans="1:4">
      <c r="A12991" s="268">
        <v>103637</v>
      </c>
      <c r="B12991" s="261" t="s">
        <v>13233</v>
      </c>
      <c r="C12991" s="268" t="s">
        <v>111</v>
      </c>
      <c r="D12991" s="283">
        <v>0</v>
      </c>
    </row>
    <row r="12992" spans="1:4">
      <c r="A12992" s="268">
        <v>103593</v>
      </c>
      <c r="B12992" s="261" t="s">
        <v>13234</v>
      </c>
      <c r="C12992" s="268" t="s">
        <v>111</v>
      </c>
      <c r="D12992" s="283">
        <v>0</v>
      </c>
    </row>
    <row r="12993" spans="1:4">
      <c r="A12993" s="268">
        <v>103616</v>
      </c>
      <c r="B12993" s="261" t="s">
        <v>13235</v>
      </c>
      <c r="C12993" s="268" t="s">
        <v>111</v>
      </c>
      <c r="D12993" s="283">
        <v>0</v>
      </c>
    </row>
    <row r="12994" spans="1:4">
      <c r="A12994" s="268">
        <v>103638</v>
      </c>
      <c r="B12994" s="261" t="s">
        <v>13236</v>
      </c>
      <c r="C12994" s="268" t="s">
        <v>111</v>
      </c>
      <c r="D12994" s="283">
        <v>0</v>
      </c>
    </row>
    <row r="12995" spans="1:4">
      <c r="A12995" s="268">
        <v>103594</v>
      </c>
      <c r="B12995" s="261" t="s">
        <v>13237</v>
      </c>
      <c r="C12995" s="268" t="s">
        <v>111</v>
      </c>
      <c r="D12995" s="283">
        <v>0</v>
      </c>
    </row>
    <row r="12996" spans="1:4">
      <c r="A12996" s="268">
        <v>103617</v>
      </c>
      <c r="B12996" s="261" t="s">
        <v>13238</v>
      </c>
      <c r="C12996" s="268" t="s">
        <v>111</v>
      </c>
      <c r="D12996" s="283">
        <v>0</v>
      </c>
    </row>
    <row r="12997" spans="1:4">
      <c r="A12997" s="268">
        <v>103639</v>
      </c>
      <c r="B12997" s="261" t="s">
        <v>13239</v>
      </c>
      <c r="C12997" s="268" t="s">
        <v>111</v>
      </c>
      <c r="D12997" s="283">
        <v>0</v>
      </c>
    </row>
    <row r="12998" spans="1:4">
      <c r="A12998" s="268">
        <v>103595</v>
      </c>
      <c r="B12998" s="261" t="s">
        <v>13240</v>
      </c>
      <c r="C12998" s="268" t="s">
        <v>111</v>
      </c>
      <c r="D12998" s="283">
        <v>0</v>
      </c>
    </row>
    <row r="12999" spans="1:4">
      <c r="A12999" s="268">
        <v>103609</v>
      </c>
      <c r="B12999" s="261" t="s">
        <v>13241</v>
      </c>
      <c r="C12999" s="268" t="s">
        <v>111</v>
      </c>
      <c r="D12999" s="283">
        <v>0</v>
      </c>
    </row>
    <row r="13000" spans="1:4">
      <c r="A13000" s="268">
        <v>103631</v>
      </c>
      <c r="B13000" s="261" t="s">
        <v>13242</v>
      </c>
      <c r="C13000" s="268" t="s">
        <v>111</v>
      </c>
      <c r="D13000" s="283">
        <v>0</v>
      </c>
    </row>
    <row r="13001" spans="1:4">
      <c r="A13001" s="268">
        <v>103587</v>
      </c>
      <c r="B13001" s="261" t="s">
        <v>13243</v>
      </c>
      <c r="C13001" s="268" t="s">
        <v>111</v>
      </c>
      <c r="D13001" s="283">
        <v>0</v>
      </c>
    </row>
    <row r="13002" spans="1:4">
      <c r="A13002" s="268">
        <v>103618</v>
      </c>
      <c r="B13002" s="261" t="s">
        <v>13244</v>
      </c>
      <c r="C13002" s="268" t="s">
        <v>111</v>
      </c>
      <c r="D13002" s="283">
        <v>0</v>
      </c>
    </row>
    <row r="13003" spans="1:4">
      <c r="A13003" s="268">
        <v>103640</v>
      </c>
      <c r="B13003" s="261" t="s">
        <v>13245</v>
      </c>
      <c r="C13003" s="268" t="s">
        <v>111</v>
      </c>
      <c r="D13003" s="283">
        <v>0</v>
      </c>
    </row>
    <row r="13004" spans="1:4">
      <c r="A13004" s="268">
        <v>103596</v>
      </c>
      <c r="B13004" s="261" t="s">
        <v>13246</v>
      </c>
      <c r="C13004" s="268" t="s">
        <v>111</v>
      </c>
      <c r="D13004" s="283">
        <v>0</v>
      </c>
    </row>
    <row r="13005" spans="1:4">
      <c r="A13005" s="268">
        <v>103619</v>
      </c>
      <c r="B13005" s="261" t="s">
        <v>13247</v>
      </c>
      <c r="C13005" s="268" t="s">
        <v>111</v>
      </c>
      <c r="D13005" s="283">
        <v>0</v>
      </c>
    </row>
    <row r="13006" spans="1:4">
      <c r="A13006" s="268">
        <v>103641</v>
      </c>
      <c r="B13006" s="261" t="s">
        <v>13248</v>
      </c>
      <c r="C13006" s="268" t="s">
        <v>111</v>
      </c>
      <c r="D13006" s="283">
        <v>0</v>
      </c>
    </row>
    <row r="13007" spans="1:4">
      <c r="A13007" s="268">
        <v>103597</v>
      </c>
      <c r="B13007" s="261" t="s">
        <v>13249</v>
      </c>
      <c r="C13007" s="268" t="s">
        <v>111</v>
      </c>
      <c r="D13007" s="283">
        <v>0</v>
      </c>
    </row>
    <row r="13008" spans="1:4">
      <c r="A13008" s="268">
        <v>103620</v>
      </c>
      <c r="B13008" s="261" t="s">
        <v>13250</v>
      </c>
      <c r="C13008" s="268" t="s">
        <v>111</v>
      </c>
      <c r="D13008" s="283">
        <v>0</v>
      </c>
    </row>
    <row r="13009" spans="1:4">
      <c r="A13009" s="268">
        <v>103642</v>
      </c>
      <c r="B13009" s="261" t="s">
        <v>13251</v>
      </c>
      <c r="C13009" s="268" t="s">
        <v>111</v>
      </c>
      <c r="D13009" s="283">
        <v>0</v>
      </c>
    </row>
    <row r="13010" spans="1:4">
      <c r="A13010" s="268">
        <v>103598</v>
      </c>
      <c r="B13010" s="261" t="s">
        <v>13252</v>
      </c>
      <c r="C13010" s="268" t="s">
        <v>111</v>
      </c>
      <c r="D13010" s="283">
        <v>0</v>
      </c>
    </row>
    <row r="13011" spans="1:4">
      <c r="A13011" s="268">
        <v>103621</v>
      </c>
      <c r="B13011" s="261" t="s">
        <v>13253</v>
      </c>
      <c r="C13011" s="268" t="s">
        <v>111</v>
      </c>
      <c r="D13011" s="283">
        <v>0</v>
      </c>
    </row>
    <row r="13012" spans="1:4">
      <c r="A13012" s="268">
        <v>103643</v>
      </c>
      <c r="B13012" s="261" t="s">
        <v>13254</v>
      </c>
      <c r="C13012" s="268" t="s">
        <v>111</v>
      </c>
      <c r="D13012" s="283">
        <v>0</v>
      </c>
    </row>
    <row r="13013" spans="1:4">
      <c r="A13013" s="268">
        <v>103599</v>
      </c>
      <c r="B13013" s="261" t="s">
        <v>13255</v>
      </c>
      <c r="C13013" s="268" t="s">
        <v>111</v>
      </c>
      <c r="D13013" s="283">
        <v>0</v>
      </c>
    </row>
    <row r="13014" spans="1:4">
      <c r="A13014" s="268">
        <v>103622</v>
      </c>
      <c r="B13014" s="261" t="s">
        <v>13256</v>
      </c>
      <c r="C13014" s="268" t="s">
        <v>111</v>
      </c>
      <c r="D13014" s="283">
        <v>0</v>
      </c>
    </row>
    <row r="13015" spans="1:4">
      <c r="A13015" s="268">
        <v>103644</v>
      </c>
      <c r="B13015" s="261" t="s">
        <v>13257</v>
      </c>
      <c r="C13015" s="268" t="s">
        <v>111</v>
      </c>
      <c r="D13015" s="283">
        <v>0</v>
      </c>
    </row>
    <row r="13016" spans="1:4">
      <c r="A13016" s="268">
        <v>103600</v>
      </c>
      <c r="B13016" s="261" t="s">
        <v>13258</v>
      </c>
      <c r="C13016" s="268" t="s">
        <v>111</v>
      </c>
      <c r="D13016" s="283">
        <v>0</v>
      </c>
    </row>
    <row r="13017" spans="1:4">
      <c r="A13017" s="268">
        <v>103610</v>
      </c>
      <c r="B13017" s="261" t="s">
        <v>13259</v>
      </c>
      <c r="C13017" s="268" t="s">
        <v>111</v>
      </c>
      <c r="D13017" s="283">
        <v>0</v>
      </c>
    </row>
    <row r="13018" spans="1:4">
      <c r="A13018" s="268">
        <v>103632</v>
      </c>
      <c r="B13018" s="261" t="s">
        <v>13260</v>
      </c>
      <c r="C13018" s="268" t="s">
        <v>111</v>
      </c>
      <c r="D13018" s="283">
        <v>0</v>
      </c>
    </row>
    <row r="13019" spans="1:4">
      <c r="A13019" s="268">
        <v>103588</v>
      </c>
      <c r="B13019" s="261" t="s">
        <v>13261</v>
      </c>
      <c r="C13019" s="268" t="s">
        <v>111</v>
      </c>
      <c r="D13019" s="283">
        <v>0</v>
      </c>
    </row>
    <row r="13020" spans="1:4">
      <c r="A13020" s="268">
        <v>103623</v>
      </c>
      <c r="B13020" s="261" t="s">
        <v>13262</v>
      </c>
      <c r="C13020" s="268" t="s">
        <v>111</v>
      </c>
      <c r="D13020" s="283">
        <v>0</v>
      </c>
    </row>
    <row r="13021" spans="1:4">
      <c r="A13021" s="268">
        <v>103645</v>
      </c>
      <c r="B13021" s="261" t="s">
        <v>13263</v>
      </c>
      <c r="C13021" s="268" t="s">
        <v>111</v>
      </c>
      <c r="D13021" s="283">
        <v>0</v>
      </c>
    </row>
    <row r="13022" spans="1:4">
      <c r="A13022" s="268">
        <v>103601</v>
      </c>
      <c r="B13022" s="261" t="s">
        <v>13264</v>
      </c>
      <c r="C13022" s="268" t="s">
        <v>111</v>
      </c>
      <c r="D13022" s="283">
        <v>0</v>
      </c>
    </row>
    <row r="13023" spans="1:4">
      <c r="A13023" s="268">
        <v>103624</v>
      </c>
      <c r="B13023" s="261" t="s">
        <v>13265</v>
      </c>
      <c r="C13023" s="268" t="s">
        <v>111</v>
      </c>
      <c r="D13023" s="283">
        <v>0</v>
      </c>
    </row>
    <row r="13024" spans="1:4">
      <c r="A13024" s="268">
        <v>103646</v>
      </c>
      <c r="B13024" s="261" t="s">
        <v>13266</v>
      </c>
      <c r="C13024" s="268" t="s">
        <v>111</v>
      </c>
      <c r="D13024" s="283">
        <v>0</v>
      </c>
    </row>
    <row r="13025" spans="1:4">
      <c r="A13025" s="268">
        <v>103602</v>
      </c>
      <c r="B13025" s="261" t="s">
        <v>13267</v>
      </c>
      <c r="C13025" s="268" t="s">
        <v>111</v>
      </c>
      <c r="D13025" s="283">
        <v>0</v>
      </c>
    </row>
    <row r="13026" spans="1:4">
      <c r="A13026" s="268">
        <v>103625</v>
      </c>
      <c r="B13026" s="261" t="s">
        <v>13268</v>
      </c>
      <c r="C13026" s="268" t="s">
        <v>111</v>
      </c>
      <c r="D13026" s="283">
        <v>0</v>
      </c>
    </row>
    <row r="13027" spans="1:4">
      <c r="A13027" s="268">
        <v>103647</v>
      </c>
      <c r="B13027" s="261" t="s">
        <v>13269</v>
      </c>
      <c r="C13027" s="268" t="s">
        <v>111</v>
      </c>
      <c r="D13027" s="283">
        <v>0</v>
      </c>
    </row>
    <row r="13028" spans="1:4">
      <c r="A13028" s="268">
        <v>103603</v>
      </c>
      <c r="B13028" s="261" t="s">
        <v>13270</v>
      </c>
      <c r="C13028" s="268" t="s">
        <v>111</v>
      </c>
      <c r="D13028" s="283">
        <v>0</v>
      </c>
    </row>
    <row r="13029" spans="1:4">
      <c r="A13029" s="268">
        <v>103611</v>
      </c>
      <c r="B13029" s="261" t="s">
        <v>13271</v>
      </c>
      <c r="C13029" s="268" t="s">
        <v>111</v>
      </c>
      <c r="D13029" s="283">
        <v>0</v>
      </c>
    </row>
    <row r="13030" spans="1:4">
      <c r="A13030" s="268">
        <v>103633</v>
      </c>
      <c r="B13030" s="261" t="s">
        <v>13272</v>
      </c>
      <c r="C13030" s="268" t="s">
        <v>111</v>
      </c>
      <c r="D13030" s="283">
        <v>0</v>
      </c>
    </row>
    <row r="13031" spans="1:4">
      <c r="A13031" s="268">
        <v>103589</v>
      </c>
      <c r="B13031" s="261" t="s">
        <v>13273</v>
      </c>
      <c r="C13031" s="268" t="s">
        <v>111</v>
      </c>
      <c r="D13031" s="283">
        <v>0</v>
      </c>
    </row>
    <row r="13032" spans="1:4">
      <c r="A13032" s="268">
        <v>103626</v>
      </c>
      <c r="B13032" s="261" t="s">
        <v>13274</v>
      </c>
      <c r="C13032" s="268" t="s">
        <v>111</v>
      </c>
      <c r="D13032" s="283">
        <v>0</v>
      </c>
    </row>
    <row r="13033" spans="1:4">
      <c r="A13033" s="268">
        <v>103648</v>
      </c>
      <c r="B13033" s="261" t="s">
        <v>13275</v>
      </c>
      <c r="C13033" s="268" t="s">
        <v>111</v>
      </c>
      <c r="D13033" s="283">
        <v>0</v>
      </c>
    </row>
    <row r="13034" spans="1:4">
      <c r="A13034" s="268">
        <v>103604</v>
      </c>
      <c r="B13034" s="261" t="s">
        <v>13276</v>
      </c>
      <c r="C13034" s="268" t="s">
        <v>111</v>
      </c>
      <c r="D13034" s="283">
        <v>0</v>
      </c>
    </row>
    <row r="13035" spans="1:4">
      <c r="A13035" s="268">
        <v>103627</v>
      </c>
      <c r="B13035" s="261" t="s">
        <v>13277</v>
      </c>
      <c r="C13035" s="268" t="s">
        <v>111</v>
      </c>
      <c r="D13035" s="283">
        <v>0</v>
      </c>
    </row>
    <row r="13036" spans="1:4">
      <c r="A13036" s="268">
        <v>103649</v>
      </c>
      <c r="B13036" s="261" t="s">
        <v>13278</v>
      </c>
      <c r="C13036" s="268" t="s">
        <v>111</v>
      </c>
      <c r="D13036" s="283">
        <v>0</v>
      </c>
    </row>
    <row r="13037" spans="1:4">
      <c r="A13037" s="268">
        <v>103605</v>
      </c>
      <c r="B13037" s="261" t="s">
        <v>13279</v>
      </c>
      <c r="C13037" s="268" t="s">
        <v>111</v>
      </c>
      <c r="D13037" s="283">
        <v>0</v>
      </c>
    </row>
    <row r="13038" spans="1:4">
      <c r="A13038" s="268">
        <v>103612</v>
      </c>
      <c r="B13038" s="261" t="s">
        <v>13280</v>
      </c>
      <c r="C13038" s="268" t="s">
        <v>111</v>
      </c>
      <c r="D13038" s="283">
        <v>0</v>
      </c>
    </row>
    <row r="13039" spans="1:4">
      <c r="A13039" s="268">
        <v>103634</v>
      </c>
      <c r="B13039" s="261" t="s">
        <v>13281</v>
      </c>
      <c r="C13039" s="268" t="s">
        <v>111</v>
      </c>
      <c r="D13039" s="283">
        <v>0</v>
      </c>
    </row>
    <row r="13040" spans="1:4">
      <c r="A13040" s="268">
        <v>103590</v>
      </c>
      <c r="B13040" s="261" t="s">
        <v>13282</v>
      </c>
      <c r="C13040" s="268" t="s">
        <v>111</v>
      </c>
      <c r="D13040" s="283">
        <v>0</v>
      </c>
    </row>
    <row r="13041" spans="1:4">
      <c r="A13041" s="268">
        <v>103628</v>
      </c>
      <c r="B13041" s="261" t="s">
        <v>13283</v>
      </c>
      <c r="C13041" s="268" t="s">
        <v>111</v>
      </c>
      <c r="D13041" s="283">
        <v>0</v>
      </c>
    </row>
    <row r="13042" spans="1:4">
      <c r="A13042" s="268">
        <v>103650</v>
      </c>
      <c r="B13042" s="261" t="s">
        <v>13284</v>
      </c>
      <c r="C13042" s="268" t="s">
        <v>111</v>
      </c>
      <c r="D13042" s="283">
        <v>0</v>
      </c>
    </row>
    <row r="13043" spans="1:4">
      <c r="A13043" s="268">
        <v>103606</v>
      </c>
      <c r="B13043" s="261" t="s">
        <v>13285</v>
      </c>
      <c r="C13043" s="268" t="s">
        <v>111</v>
      </c>
      <c r="D13043" s="283">
        <v>0</v>
      </c>
    </row>
    <row r="13044" spans="1:4">
      <c r="A13044" s="268">
        <v>103629</v>
      </c>
      <c r="B13044" s="261" t="s">
        <v>13286</v>
      </c>
      <c r="C13044" s="268" t="s">
        <v>111</v>
      </c>
      <c r="D13044" s="283">
        <v>0</v>
      </c>
    </row>
    <row r="13045" spans="1:4">
      <c r="A13045" s="268">
        <v>103651</v>
      </c>
      <c r="B13045" s="261" t="s">
        <v>13287</v>
      </c>
      <c r="C13045" s="268" t="s">
        <v>111</v>
      </c>
      <c r="D13045" s="283">
        <v>0</v>
      </c>
    </row>
    <row r="13046" spans="1:4">
      <c r="A13046" s="268">
        <v>103607</v>
      </c>
      <c r="B13046" s="261" t="s">
        <v>13288</v>
      </c>
      <c r="C13046" s="268" t="s">
        <v>111</v>
      </c>
      <c r="D13046" s="283">
        <v>0</v>
      </c>
    </row>
    <row r="13047" spans="1:4">
      <c r="A13047" s="268">
        <v>103613</v>
      </c>
      <c r="B13047" s="261" t="s">
        <v>13289</v>
      </c>
      <c r="C13047" s="268" t="s">
        <v>111</v>
      </c>
      <c r="D13047" s="283">
        <v>0</v>
      </c>
    </row>
    <row r="13048" spans="1:4">
      <c r="A13048" s="268">
        <v>103635</v>
      </c>
      <c r="B13048" s="261" t="s">
        <v>13290</v>
      </c>
      <c r="C13048" s="268" t="s">
        <v>111</v>
      </c>
      <c r="D13048" s="283">
        <v>0</v>
      </c>
    </row>
    <row r="13049" spans="1:4">
      <c r="A13049" s="268">
        <v>103591</v>
      </c>
      <c r="B13049" s="261" t="s">
        <v>13291</v>
      </c>
      <c r="C13049" s="268" t="s">
        <v>111</v>
      </c>
      <c r="D13049" s="283">
        <v>0</v>
      </c>
    </row>
    <row r="13050" spans="1:4">
      <c r="A13050" s="268">
        <v>103630</v>
      </c>
      <c r="B13050" s="261" t="s">
        <v>13292</v>
      </c>
      <c r="C13050" s="268" t="s">
        <v>111</v>
      </c>
      <c r="D13050" s="283">
        <v>0</v>
      </c>
    </row>
    <row r="13051" spans="1:4">
      <c r="A13051" s="268">
        <v>103652</v>
      </c>
      <c r="B13051" s="261" t="s">
        <v>13293</v>
      </c>
      <c r="C13051" s="268" t="s">
        <v>111</v>
      </c>
      <c r="D13051" s="283">
        <v>0</v>
      </c>
    </row>
    <row r="13052" spans="1:4">
      <c r="A13052" s="268">
        <v>103608</v>
      </c>
      <c r="B13052" s="261" t="s">
        <v>13294</v>
      </c>
      <c r="C13052" s="268" t="s">
        <v>111</v>
      </c>
      <c r="D13052" s="283">
        <v>0</v>
      </c>
    </row>
    <row r="13053" spans="1:4">
      <c r="A13053" s="268">
        <v>103614</v>
      </c>
      <c r="B13053" s="261" t="s">
        <v>13295</v>
      </c>
      <c r="C13053" s="268" t="s">
        <v>111</v>
      </c>
      <c r="D13053" s="283">
        <v>0</v>
      </c>
    </row>
    <row r="13054" spans="1:4">
      <c r="A13054" s="268">
        <v>103636</v>
      </c>
      <c r="B13054" s="261" t="s">
        <v>13296</v>
      </c>
      <c r="C13054" s="268" t="s">
        <v>111</v>
      </c>
      <c r="D13054" s="283">
        <v>0</v>
      </c>
    </row>
    <row r="13055" spans="1:4">
      <c r="A13055" s="268">
        <v>103592</v>
      </c>
      <c r="B13055" s="261" t="s">
        <v>13297</v>
      </c>
      <c r="C13055" s="268" t="s">
        <v>111</v>
      </c>
      <c r="D13055" s="283">
        <v>0</v>
      </c>
    </row>
    <row r="13056" spans="1:4">
      <c r="A13056" s="268">
        <v>88412</v>
      </c>
      <c r="B13056" s="261" t="s">
        <v>13298</v>
      </c>
      <c r="C13056" s="268" t="s">
        <v>147</v>
      </c>
      <c r="D13056" s="283">
        <v>4.71</v>
      </c>
    </row>
    <row r="13057" spans="1:4">
      <c r="A13057" s="268">
        <v>88411</v>
      </c>
      <c r="B13057" s="261" t="s">
        <v>13299</v>
      </c>
      <c r="C13057" s="268" t="s">
        <v>147</v>
      </c>
      <c r="D13057" s="283">
        <v>5.64</v>
      </c>
    </row>
    <row r="13058" spans="1:4">
      <c r="A13058" s="268">
        <v>88415</v>
      </c>
      <c r="B13058" s="261" t="s">
        <v>13300</v>
      </c>
      <c r="C13058" s="268" t="s">
        <v>147</v>
      </c>
      <c r="D13058" s="283">
        <v>5.69</v>
      </c>
    </row>
    <row r="13059" spans="1:4">
      <c r="A13059" s="268">
        <v>88413</v>
      </c>
      <c r="B13059" s="261" t="s">
        <v>13301</v>
      </c>
      <c r="C13059" s="268" t="s">
        <v>147</v>
      </c>
      <c r="D13059" s="283">
        <v>6.71</v>
      </c>
    </row>
    <row r="13060" spans="1:4">
      <c r="A13060" s="268">
        <v>88414</v>
      </c>
      <c r="B13060" s="261" t="s">
        <v>13302</v>
      </c>
      <c r="C13060" s="268" t="s">
        <v>147</v>
      </c>
      <c r="D13060" s="283">
        <v>8.01</v>
      </c>
    </row>
    <row r="13061" spans="1:4">
      <c r="A13061" s="268">
        <v>96131</v>
      </c>
      <c r="B13061" s="261" t="s">
        <v>13303</v>
      </c>
      <c r="C13061" s="268" t="s">
        <v>147</v>
      </c>
      <c r="D13061" s="283">
        <v>25.13</v>
      </c>
    </row>
    <row r="13062" spans="1:4">
      <c r="A13062" s="268">
        <v>96126</v>
      </c>
      <c r="B13062" s="261" t="s">
        <v>13304</v>
      </c>
      <c r="C13062" s="268" t="s">
        <v>147</v>
      </c>
      <c r="D13062" s="283">
        <v>16.25</v>
      </c>
    </row>
    <row r="13063" spans="1:4">
      <c r="A13063" s="268">
        <v>96132</v>
      </c>
      <c r="B13063" s="261" t="s">
        <v>13305</v>
      </c>
      <c r="C13063" s="268" t="s">
        <v>147</v>
      </c>
      <c r="D13063" s="283">
        <v>15.83</v>
      </c>
    </row>
    <row r="13064" spans="1:4">
      <c r="A13064" s="268">
        <v>96127</v>
      </c>
      <c r="B13064" s="261" t="s">
        <v>13306</v>
      </c>
      <c r="C13064" s="268" t="s">
        <v>147</v>
      </c>
      <c r="D13064" s="283">
        <v>9.99</v>
      </c>
    </row>
    <row r="13065" spans="1:4">
      <c r="A13065" s="268">
        <v>96135</v>
      </c>
      <c r="B13065" s="261" t="s">
        <v>13307</v>
      </c>
      <c r="C13065" s="268" t="s">
        <v>147</v>
      </c>
      <c r="D13065" s="283">
        <v>27.32</v>
      </c>
    </row>
    <row r="13066" spans="1:4">
      <c r="A13066" s="268">
        <v>96130</v>
      </c>
      <c r="B13066" s="261" t="s">
        <v>13308</v>
      </c>
      <c r="C13066" s="268" t="s">
        <v>147</v>
      </c>
      <c r="D13066" s="283">
        <v>17.78</v>
      </c>
    </row>
    <row r="13067" spans="1:4">
      <c r="A13067" s="268">
        <v>96133</v>
      </c>
      <c r="B13067" s="261" t="s">
        <v>13309</v>
      </c>
      <c r="C13067" s="268" t="s">
        <v>147</v>
      </c>
      <c r="D13067" s="283">
        <v>42.42</v>
      </c>
    </row>
    <row r="13068" spans="1:4">
      <c r="A13068" s="268">
        <v>96128</v>
      </c>
      <c r="B13068" s="261" t="s">
        <v>13310</v>
      </c>
      <c r="C13068" s="268" t="s">
        <v>147</v>
      </c>
      <c r="D13068" s="283">
        <v>28.09</v>
      </c>
    </row>
    <row r="13069" spans="1:4">
      <c r="A13069" s="268">
        <v>96134</v>
      </c>
      <c r="B13069" s="261" t="s">
        <v>13311</v>
      </c>
      <c r="C13069" s="268" t="s">
        <v>147</v>
      </c>
      <c r="D13069" s="283">
        <v>49.79</v>
      </c>
    </row>
    <row r="13070" spans="1:4">
      <c r="A13070" s="268">
        <v>96129</v>
      </c>
      <c r="B13070" s="261" t="s">
        <v>13312</v>
      </c>
      <c r="C13070" s="268" t="s">
        <v>147</v>
      </c>
      <c r="D13070" s="283">
        <v>32.92</v>
      </c>
    </row>
    <row r="13071" spans="1:4">
      <c r="A13071" s="268">
        <v>88432</v>
      </c>
      <c r="B13071" s="261" t="s">
        <v>13313</v>
      </c>
      <c r="C13071" s="268" t="s">
        <v>147</v>
      </c>
      <c r="D13071" s="283">
        <v>34.76</v>
      </c>
    </row>
    <row r="13072" spans="1:4">
      <c r="A13072" s="268">
        <v>88426</v>
      </c>
      <c r="B13072" s="261" t="s">
        <v>13314</v>
      </c>
      <c r="C13072" s="268" t="s">
        <v>147</v>
      </c>
      <c r="D13072" s="283">
        <v>22.99</v>
      </c>
    </row>
    <row r="13073" spans="1:4">
      <c r="A13073" s="268">
        <v>88417</v>
      </c>
      <c r="B13073" s="261" t="s">
        <v>13315</v>
      </c>
      <c r="C13073" s="268" t="s">
        <v>147</v>
      </c>
      <c r="D13073" s="283">
        <v>21.07</v>
      </c>
    </row>
    <row r="13074" spans="1:4">
      <c r="A13074" s="268">
        <v>88424</v>
      </c>
      <c r="B13074" s="261" t="s">
        <v>13316</v>
      </c>
      <c r="C13074" s="268" t="s">
        <v>147</v>
      </c>
      <c r="D13074" s="283">
        <v>28.07</v>
      </c>
    </row>
    <row r="13075" spans="1:4">
      <c r="A13075" s="268">
        <v>88416</v>
      </c>
      <c r="B13075" s="261" t="s">
        <v>13317</v>
      </c>
      <c r="C13075" s="268" t="s">
        <v>147</v>
      </c>
      <c r="D13075" s="283">
        <v>24.52</v>
      </c>
    </row>
    <row r="13076" spans="1:4">
      <c r="A13076" s="268">
        <v>88431</v>
      </c>
      <c r="B13076" s="261" t="s">
        <v>13318</v>
      </c>
      <c r="C13076" s="268" t="s">
        <v>147</v>
      </c>
      <c r="D13076" s="283">
        <v>28.41</v>
      </c>
    </row>
    <row r="13077" spans="1:4">
      <c r="A13077" s="268">
        <v>88423</v>
      </c>
      <c r="B13077" s="261" t="s">
        <v>13319</v>
      </c>
      <c r="C13077" s="268" t="s">
        <v>147</v>
      </c>
      <c r="D13077" s="283">
        <v>24.41</v>
      </c>
    </row>
    <row r="13078" spans="1:4">
      <c r="A13078" s="268">
        <v>88428</v>
      </c>
      <c r="B13078" s="261" t="s">
        <v>13320</v>
      </c>
      <c r="C13078" s="268" t="s">
        <v>147</v>
      </c>
      <c r="D13078" s="283">
        <v>34.18</v>
      </c>
    </row>
    <row r="13079" spans="1:4">
      <c r="A13079" s="268">
        <v>88420</v>
      </c>
      <c r="B13079" s="261" t="s">
        <v>13321</v>
      </c>
      <c r="C13079" s="268" t="s">
        <v>147</v>
      </c>
      <c r="D13079" s="283">
        <v>27.35</v>
      </c>
    </row>
    <row r="13080" spans="1:4">
      <c r="A13080" s="268">
        <v>88429</v>
      </c>
      <c r="B13080" s="261" t="s">
        <v>13322</v>
      </c>
      <c r="C13080" s="268" t="s">
        <v>147</v>
      </c>
      <c r="D13080" s="283">
        <v>41.03</v>
      </c>
    </row>
    <row r="13081" spans="1:4">
      <c r="A13081" s="268">
        <v>88421</v>
      </c>
      <c r="B13081" s="261" t="s">
        <v>13323</v>
      </c>
      <c r="C13081" s="268" t="s">
        <v>147</v>
      </c>
      <c r="D13081" s="283">
        <v>33.090000000000003</v>
      </c>
    </row>
    <row r="13082" spans="1:4">
      <c r="A13082" s="268">
        <v>95622</v>
      </c>
      <c r="B13082" s="261" t="s">
        <v>13324</v>
      </c>
      <c r="C13082" s="268" t="s">
        <v>147</v>
      </c>
      <c r="D13082" s="283">
        <v>16.16</v>
      </c>
    </row>
    <row r="13083" spans="1:4">
      <c r="A13083" s="268">
        <v>95623</v>
      </c>
      <c r="B13083" s="261" t="s">
        <v>13325</v>
      </c>
      <c r="C13083" s="268" t="s">
        <v>147</v>
      </c>
      <c r="D13083" s="283">
        <v>11.64</v>
      </c>
    </row>
    <row r="13084" spans="1:4">
      <c r="A13084" s="268">
        <v>95626</v>
      </c>
      <c r="B13084" s="261" t="s">
        <v>13326</v>
      </c>
      <c r="C13084" s="268" t="s">
        <v>147</v>
      </c>
      <c r="D13084" s="283">
        <v>16.989999999999998</v>
      </c>
    </row>
    <row r="13085" spans="1:4">
      <c r="A13085" s="268">
        <v>95624</v>
      </c>
      <c r="B13085" s="261" t="s">
        <v>13327</v>
      </c>
      <c r="C13085" s="268" t="s">
        <v>147</v>
      </c>
      <c r="D13085" s="283">
        <v>23.64</v>
      </c>
    </row>
    <row r="13086" spans="1:4">
      <c r="A13086" s="268">
        <v>95625</v>
      </c>
      <c r="B13086" s="261" t="s">
        <v>13328</v>
      </c>
      <c r="C13086" s="268" t="s">
        <v>147</v>
      </c>
      <c r="D13086" s="283">
        <v>28.02</v>
      </c>
    </row>
    <row r="13087" spans="1:4">
      <c r="A13087" s="268">
        <v>88497</v>
      </c>
      <c r="B13087" s="261" t="s">
        <v>13329</v>
      </c>
      <c r="C13087" s="268" t="s">
        <v>147</v>
      </c>
      <c r="D13087" s="283">
        <v>16.79</v>
      </c>
    </row>
    <row r="13088" spans="1:4">
      <c r="A13088" s="268">
        <v>104648</v>
      </c>
      <c r="B13088" s="261" t="s">
        <v>13330</v>
      </c>
      <c r="C13088" s="268" t="s">
        <v>147</v>
      </c>
      <c r="D13088" s="283">
        <v>0</v>
      </c>
    </row>
    <row r="13089" spans="1:4">
      <c r="A13089" s="268">
        <v>88495</v>
      </c>
      <c r="B13089" s="261" t="s">
        <v>13331</v>
      </c>
      <c r="C13089" s="268" t="s">
        <v>147</v>
      </c>
      <c r="D13089" s="283">
        <v>10.98</v>
      </c>
    </row>
    <row r="13090" spans="1:4">
      <c r="A13090" s="268">
        <v>104646</v>
      </c>
      <c r="B13090" s="261" t="s">
        <v>13332</v>
      </c>
      <c r="C13090" s="268" t="s">
        <v>147</v>
      </c>
      <c r="D13090" s="283">
        <v>0</v>
      </c>
    </row>
    <row r="13091" spans="1:4">
      <c r="A13091" s="268">
        <v>88496</v>
      </c>
      <c r="B13091" s="261" t="s">
        <v>13333</v>
      </c>
      <c r="C13091" s="268" t="s">
        <v>147</v>
      </c>
      <c r="D13091" s="283">
        <v>31.06</v>
      </c>
    </row>
    <row r="13092" spans="1:4">
      <c r="A13092" s="268">
        <v>104647</v>
      </c>
      <c r="B13092" s="261" t="s">
        <v>13334</v>
      </c>
      <c r="C13092" s="268" t="s">
        <v>147</v>
      </c>
      <c r="D13092" s="283">
        <v>0</v>
      </c>
    </row>
    <row r="13093" spans="1:4">
      <c r="A13093" s="268">
        <v>88494</v>
      </c>
      <c r="B13093" s="261" t="s">
        <v>13335</v>
      </c>
      <c r="C13093" s="268" t="s">
        <v>147</v>
      </c>
      <c r="D13093" s="283">
        <v>20.7</v>
      </c>
    </row>
    <row r="13094" spans="1:4">
      <c r="A13094" s="268">
        <v>104645</v>
      </c>
      <c r="B13094" s="261" t="s">
        <v>13336</v>
      </c>
      <c r="C13094" s="268" t="s">
        <v>147</v>
      </c>
      <c r="D13094" s="283">
        <v>0</v>
      </c>
    </row>
    <row r="13095" spans="1:4">
      <c r="A13095" s="268">
        <v>88485</v>
      </c>
      <c r="B13095" s="261" t="s">
        <v>13337</v>
      </c>
      <c r="C13095" s="268" t="s">
        <v>147</v>
      </c>
      <c r="D13095" s="283">
        <v>4.6399999999999997</v>
      </c>
    </row>
    <row r="13096" spans="1:4">
      <c r="A13096" s="268">
        <v>88484</v>
      </c>
      <c r="B13096" s="261" t="s">
        <v>13338</v>
      </c>
      <c r="C13096" s="268" t="s">
        <v>147</v>
      </c>
      <c r="D13096" s="283">
        <v>5.62</v>
      </c>
    </row>
    <row r="13097" spans="1:4">
      <c r="A13097" s="268">
        <v>104638</v>
      </c>
      <c r="B13097" s="261" t="s">
        <v>13339</v>
      </c>
      <c r="C13097" s="268" t="s">
        <v>147</v>
      </c>
      <c r="D13097" s="283">
        <v>0</v>
      </c>
    </row>
    <row r="13098" spans="1:4">
      <c r="A13098" s="268">
        <v>104637</v>
      </c>
      <c r="B13098" s="261" t="s">
        <v>13340</v>
      </c>
      <c r="C13098" s="268" t="s">
        <v>147</v>
      </c>
      <c r="D13098" s="283">
        <v>0</v>
      </c>
    </row>
    <row r="13099" spans="1:4">
      <c r="A13099" s="268">
        <v>104641</v>
      </c>
      <c r="B13099" s="261" t="s">
        <v>13341</v>
      </c>
      <c r="C13099" s="268" t="s">
        <v>147</v>
      </c>
      <c r="D13099" s="283">
        <v>10.11</v>
      </c>
    </row>
    <row r="13100" spans="1:4">
      <c r="A13100" s="268">
        <v>104639</v>
      </c>
      <c r="B13100" s="261" t="s">
        <v>13342</v>
      </c>
      <c r="C13100" s="268" t="s">
        <v>147</v>
      </c>
      <c r="D13100" s="283">
        <v>12.49</v>
      </c>
    </row>
    <row r="13101" spans="1:4">
      <c r="A13101" s="268">
        <v>104644</v>
      </c>
      <c r="B13101" s="261" t="s">
        <v>13343</v>
      </c>
      <c r="C13101" s="268" t="s">
        <v>147</v>
      </c>
      <c r="D13101" s="283">
        <v>0</v>
      </c>
    </row>
    <row r="13102" spans="1:4">
      <c r="A13102" s="268">
        <v>104643</v>
      </c>
      <c r="B13102" s="261" t="s">
        <v>13344</v>
      </c>
      <c r="C13102" s="268" t="s">
        <v>147</v>
      </c>
      <c r="D13102" s="283">
        <v>0</v>
      </c>
    </row>
    <row r="13103" spans="1:4">
      <c r="A13103" s="268">
        <v>88489</v>
      </c>
      <c r="B13103" s="261" t="s">
        <v>13345</v>
      </c>
      <c r="C13103" s="268" t="s">
        <v>147</v>
      </c>
      <c r="D13103" s="283">
        <v>14.29</v>
      </c>
    </row>
    <row r="13104" spans="1:4">
      <c r="A13104" s="268">
        <v>88488</v>
      </c>
      <c r="B13104" s="261" t="s">
        <v>13346</v>
      </c>
      <c r="C13104" s="268" t="s">
        <v>147</v>
      </c>
      <c r="D13104" s="283">
        <v>16.670000000000002</v>
      </c>
    </row>
    <row r="13105" spans="1:4">
      <c r="A13105" s="268">
        <v>104642</v>
      </c>
      <c r="B13105" s="261" t="s">
        <v>13347</v>
      </c>
      <c r="C13105" s="268" t="s">
        <v>147</v>
      </c>
      <c r="D13105" s="283">
        <v>11.65</v>
      </c>
    </row>
    <row r="13106" spans="1:4">
      <c r="A13106" s="268">
        <v>104640</v>
      </c>
      <c r="B13106" s="261" t="s">
        <v>13348</v>
      </c>
      <c r="C13106" s="268" t="s">
        <v>147</v>
      </c>
      <c r="D13106" s="283">
        <v>14.03</v>
      </c>
    </row>
    <row r="13107" spans="1:4">
      <c r="A13107" s="268">
        <v>95305</v>
      </c>
      <c r="B13107" s="261" t="s">
        <v>13349</v>
      </c>
      <c r="C13107" s="268" t="s">
        <v>147</v>
      </c>
      <c r="D13107" s="283">
        <v>15.22</v>
      </c>
    </row>
    <row r="13108" spans="1:4">
      <c r="A13108" s="268">
        <v>95306</v>
      </c>
      <c r="B13108" s="261" t="s">
        <v>13350</v>
      </c>
      <c r="C13108" s="268" t="s">
        <v>147</v>
      </c>
      <c r="D13108" s="283">
        <v>17.48</v>
      </c>
    </row>
    <row r="13109" spans="1:4">
      <c r="A13109" s="268">
        <v>102201</v>
      </c>
      <c r="B13109" s="261" t="s">
        <v>13351</v>
      </c>
      <c r="C13109" s="268" t="s">
        <v>147</v>
      </c>
      <c r="D13109" s="283">
        <v>17.5</v>
      </c>
    </row>
    <row r="13110" spans="1:4">
      <c r="A13110" s="268">
        <v>102200</v>
      </c>
      <c r="B13110" s="261" t="s">
        <v>13352</v>
      </c>
      <c r="C13110" s="268" t="s">
        <v>147</v>
      </c>
      <c r="D13110" s="283">
        <v>17.77</v>
      </c>
    </row>
    <row r="13111" spans="1:4">
      <c r="A13111" s="268">
        <v>102202</v>
      </c>
      <c r="B13111" s="261" t="s">
        <v>13353</v>
      </c>
      <c r="C13111" s="268" t="s">
        <v>147</v>
      </c>
      <c r="D13111" s="283">
        <v>37.9</v>
      </c>
    </row>
    <row r="13112" spans="1:4">
      <c r="A13112" s="268">
        <v>102193</v>
      </c>
      <c r="B13112" s="261" t="s">
        <v>13354</v>
      </c>
      <c r="C13112" s="268" t="s">
        <v>147</v>
      </c>
      <c r="D13112" s="283">
        <v>1.93</v>
      </c>
    </row>
    <row r="13113" spans="1:4">
      <c r="A13113" s="268">
        <v>102194</v>
      </c>
      <c r="B13113" s="261" t="s">
        <v>13355</v>
      </c>
      <c r="C13113" s="268" t="s">
        <v>147</v>
      </c>
      <c r="D13113" s="283">
        <v>8.16</v>
      </c>
    </row>
    <row r="13114" spans="1:4">
      <c r="A13114" s="268">
        <v>102198</v>
      </c>
      <c r="B13114" s="261" t="s">
        <v>13356</v>
      </c>
      <c r="C13114" s="268" t="s">
        <v>147</v>
      </c>
      <c r="D13114" s="283">
        <v>0</v>
      </c>
    </row>
    <row r="13115" spans="1:4">
      <c r="A13115" s="268">
        <v>102197</v>
      </c>
      <c r="B13115" s="261" t="s">
        <v>13357</v>
      </c>
      <c r="C13115" s="268" t="s">
        <v>147</v>
      </c>
      <c r="D13115" s="283">
        <v>21.32</v>
      </c>
    </row>
    <row r="13116" spans="1:4">
      <c r="A13116" s="268">
        <v>102195</v>
      </c>
      <c r="B13116" s="261" t="s">
        <v>13358</v>
      </c>
      <c r="C13116" s="268" t="s">
        <v>147</v>
      </c>
      <c r="D13116" s="283">
        <v>0</v>
      </c>
    </row>
    <row r="13117" spans="1:4">
      <c r="A13117" s="268">
        <v>102199</v>
      </c>
      <c r="B13117" s="261" t="s">
        <v>13359</v>
      </c>
      <c r="C13117" s="268" t="s">
        <v>147</v>
      </c>
      <c r="D13117" s="283">
        <v>0</v>
      </c>
    </row>
    <row r="13118" spans="1:4">
      <c r="A13118" s="268">
        <v>102196</v>
      </c>
      <c r="B13118" s="261" t="s">
        <v>13360</v>
      </c>
      <c r="C13118" s="268" t="s">
        <v>147</v>
      </c>
      <c r="D13118" s="283">
        <v>0</v>
      </c>
    </row>
    <row r="13119" spans="1:4">
      <c r="A13119" s="268">
        <v>102233</v>
      </c>
      <c r="B13119" s="261" t="s">
        <v>13361</v>
      </c>
      <c r="C13119" s="268" t="s">
        <v>147</v>
      </c>
      <c r="D13119" s="283">
        <v>12.01</v>
      </c>
    </row>
    <row r="13120" spans="1:4">
      <c r="A13120" s="268">
        <v>102234</v>
      </c>
      <c r="B13120" s="261" t="s">
        <v>13362</v>
      </c>
      <c r="C13120" s="268" t="s">
        <v>147</v>
      </c>
      <c r="D13120" s="283">
        <v>24.01</v>
      </c>
    </row>
    <row r="13121" spans="1:4">
      <c r="A13121" s="268">
        <v>102207</v>
      </c>
      <c r="B13121" s="261" t="s">
        <v>13363</v>
      </c>
      <c r="C13121" s="268" t="s">
        <v>147</v>
      </c>
      <c r="D13121" s="283">
        <v>9.6</v>
      </c>
    </row>
    <row r="13122" spans="1:4">
      <c r="A13122" s="268">
        <v>102217</v>
      </c>
      <c r="B13122" s="261" t="s">
        <v>13364</v>
      </c>
      <c r="C13122" s="268" t="s">
        <v>147</v>
      </c>
      <c r="D13122" s="283">
        <v>19.22</v>
      </c>
    </row>
    <row r="13123" spans="1:4">
      <c r="A13123" s="268">
        <v>102227</v>
      </c>
      <c r="B13123" s="261" t="s">
        <v>13365</v>
      </c>
      <c r="C13123" s="268" t="s">
        <v>147</v>
      </c>
      <c r="D13123" s="283">
        <v>28.83</v>
      </c>
    </row>
    <row r="13124" spans="1:4">
      <c r="A13124" s="268">
        <v>102211</v>
      </c>
      <c r="B13124" s="261" t="s">
        <v>13366</v>
      </c>
      <c r="C13124" s="268" t="s">
        <v>147</v>
      </c>
      <c r="D13124" s="283">
        <v>0</v>
      </c>
    </row>
    <row r="13125" spans="1:4">
      <c r="A13125" s="268">
        <v>102221</v>
      </c>
      <c r="B13125" s="261" t="s">
        <v>13367</v>
      </c>
      <c r="C13125" s="268" t="s">
        <v>147</v>
      </c>
      <c r="D13125" s="283">
        <v>0</v>
      </c>
    </row>
    <row r="13126" spans="1:4">
      <c r="A13126" s="268">
        <v>102231</v>
      </c>
      <c r="B13126" s="261" t="s">
        <v>13368</v>
      </c>
      <c r="C13126" s="268" t="s">
        <v>147</v>
      </c>
      <c r="D13126" s="283">
        <v>0</v>
      </c>
    </row>
    <row r="13127" spans="1:4">
      <c r="A13127" s="268">
        <v>102209</v>
      </c>
      <c r="B13127" s="261" t="s">
        <v>13369</v>
      </c>
      <c r="C13127" s="268" t="s">
        <v>147</v>
      </c>
      <c r="D13127" s="283">
        <v>9.4</v>
      </c>
    </row>
    <row r="13128" spans="1:4">
      <c r="A13128" s="268">
        <v>102219</v>
      </c>
      <c r="B13128" s="261" t="s">
        <v>13370</v>
      </c>
      <c r="C13128" s="268" t="s">
        <v>147</v>
      </c>
      <c r="D13128" s="283">
        <v>18.809999999999999</v>
      </c>
    </row>
    <row r="13129" spans="1:4">
      <c r="A13129" s="268">
        <v>102229</v>
      </c>
      <c r="B13129" s="261" t="s">
        <v>13371</v>
      </c>
      <c r="C13129" s="268" t="s">
        <v>147</v>
      </c>
      <c r="D13129" s="283">
        <v>28.22</v>
      </c>
    </row>
    <row r="13130" spans="1:4">
      <c r="A13130" s="268">
        <v>102210</v>
      </c>
      <c r="B13130" s="261" t="s">
        <v>13372</v>
      </c>
      <c r="C13130" s="268" t="s">
        <v>147</v>
      </c>
      <c r="D13130" s="283">
        <v>8.9</v>
      </c>
    </row>
    <row r="13131" spans="1:4">
      <c r="A13131" s="268">
        <v>102220</v>
      </c>
      <c r="B13131" s="261" t="s">
        <v>13373</v>
      </c>
      <c r="C13131" s="268" t="s">
        <v>147</v>
      </c>
      <c r="D13131" s="283">
        <v>17.809999999999999</v>
      </c>
    </row>
    <row r="13132" spans="1:4">
      <c r="A13132" s="268">
        <v>102230</v>
      </c>
      <c r="B13132" s="261" t="s">
        <v>13374</v>
      </c>
      <c r="C13132" s="268" t="s">
        <v>147</v>
      </c>
      <c r="D13132" s="283">
        <v>26.71</v>
      </c>
    </row>
    <row r="13133" spans="1:4">
      <c r="A13133" s="268">
        <v>102208</v>
      </c>
      <c r="B13133" s="261" t="s">
        <v>13375</v>
      </c>
      <c r="C13133" s="268" t="s">
        <v>147</v>
      </c>
      <c r="D13133" s="283">
        <v>9.07</v>
      </c>
    </row>
    <row r="13134" spans="1:4">
      <c r="A13134" s="268">
        <v>102218</v>
      </c>
      <c r="B13134" s="261" t="s">
        <v>13376</v>
      </c>
      <c r="C13134" s="268" t="s">
        <v>147</v>
      </c>
      <c r="D13134" s="283">
        <v>18.14</v>
      </c>
    </row>
    <row r="13135" spans="1:4">
      <c r="A13135" s="268">
        <v>102228</v>
      </c>
      <c r="B13135" s="261" t="s">
        <v>13377</v>
      </c>
      <c r="C13135" s="268" t="s">
        <v>147</v>
      </c>
      <c r="D13135" s="283">
        <v>27.23</v>
      </c>
    </row>
    <row r="13136" spans="1:4">
      <c r="A13136" s="268">
        <v>102212</v>
      </c>
      <c r="B13136" s="261" t="s">
        <v>13378</v>
      </c>
      <c r="C13136" s="268" t="s">
        <v>147</v>
      </c>
      <c r="D13136" s="283">
        <v>0</v>
      </c>
    </row>
    <row r="13137" spans="1:4">
      <c r="A13137" s="268">
        <v>102222</v>
      </c>
      <c r="B13137" s="261" t="s">
        <v>13379</v>
      </c>
      <c r="C13137" s="268" t="s">
        <v>147</v>
      </c>
      <c r="D13137" s="283">
        <v>0</v>
      </c>
    </row>
    <row r="13138" spans="1:4">
      <c r="A13138" s="268">
        <v>102232</v>
      </c>
      <c r="B13138" s="261" t="s">
        <v>13380</v>
      </c>
      <c r="C13138" s="268" t="s">
        <v>147</v>
      </c>
      <c r="D13138" s="283">
        <v>0</v>
      </c>
    </row>
    <row r="13139" spans="1:4">
      <c r="A13139" s="268">
        <v>102203</v>
      </c>
      <c r="B13139" s="261" t="s">
        <v>13381</v>
      </c>
      <c r="C13139" s="268" t="s">
        <v>147</v>
      </c>
      <c r="D13139" s="283">
        <v>10.99</v>
      </c>
    </row>
    <row r="13140" spans="1:4">
      <c r="A13140" s="268">
        <v>102213</v>
      </c>
      <c r="B13140" s="261" t="s">
        <v>13382</v>
      </c>
      <c r="C13140" s="268" t="s">
        <v>147</v>
      </c>
      <c r="D13140" s="283">
        <v>21.99</v>
      </c>
    </row>
    <row r="13141" spans="1:4">
      <c r="A13141" s="268">
        <v>102223</v>
      </c>
      <c r="B13141" s="261" t="s">
        <v>13383</v>
      </c>
      <c r="C13141" s="268" t="s">
        <v>147</v>
      </c>
      <c r="D13141" s="283">
        <v>33</v>
      </c>
    </row>
    <row r="13142" spans="1:4">
      <c r="A13142" s="268">
        <v>102204</v>
      </c>
      <c r="B13142" s="261" t="s">
        <v>13384</v>
      </c>
      <c r="C13142" s="268" t="s">
        <v>147</v>
      </c>
      <c r="D13142" s="283">
        <v>11.36</v>
      </c>
    </row>
    <row r="13143" spans="1:4">
      <c r="A13143" s="268">
        <v>102214</v>
      </c>
      <c r="B13143" s="261" t="s">
        <v>13385</v>
      </c>
      <c r="C13143" s="268" t="s">
        <v>147</v>
      </c>
      <c r="D13143" s="283">
        <v>22.74</v>
      </c>
    </row>
    <row r="13144" spans="1:4">
      <c r="A13144" s="268">
        <v>102224</v>
      </c>
      <c r="B13144" s="261" t="s">
        <v>13386</v>
      </c>
      <c r="C13144" s="268" t="s">
        <v>147</v>
      </c>
      <c r="D13144" s="283">
        <v>34.1</v>
      </c>
    </row>
    <row r="13145" spans="1:4">
      <c r="A13145" s="268">
        <v>102205</v>
      </c>
      <c r="B13145" s="261" t="s">
        <v>13387</v>
      </c>
      <c r="C13145" s="268" t="s">
        <v>147</v>
      </c>
      <c r="D13145" s="283">
        <v>10.15</v>
      </c>
    </row>
    <row r="13146" spans="1:4">
      <c r="A13146" s="268">
        <v>102215</v>
      </c>
      <c r="B13146" s="261" t="s">
        <v>13388</v>
      </c>
      <c r="C13146" s="268" t="s">
        <v>147</v>
      </c>
      <c r="D13146" s="283">
        <v>20.32</v>
      </c>
    </row>
    <row r="13147" spans="1:4">
      <c r="A13147" s="268">
        <v>102225</v>
      </c>
      <c r="B13147" s="261" t="s">
        <v>13389</v>
      </c>
      <c r="C13147" s="268" t="s">
        <v>147</v>
      </c>
      <c r="D13147" s="283">
        <v>30.48</v>
      </c>
    </row>
    <row r="13148" spans="1:4">
      <c r="A13148" s="268">
        <v>102206</v>
      </c>
      <c r="B13148" s="261" t="s">
        <v>13390</v>
      </c>
      <c r="C13148" s="268" t="s">
        <v>147</v>
      </c>
      <c r="D13148" s="283">
        <v>0</v>
      </c>
    </row>
    <row r="13149" spans="1:4">
      <c r="A13149" s="268">
        <v>102216</v>
      </c>
      <c r="B13149" s="261" t="s">
        <v>13391</v>
      </c>
      <c r="C13149" s="268" t="s">
        <v>147</v>
      </c>
      <c r="D13149" s="283">
        <v>0</v>
      </c>
    </row>
    <row r="13150" spans="1:4">
      <c r="A13150" s="268">
        <v>102226</v>
      </c>
      <c r="B13150" s="261" t="s">
        <v>13392</v>
      </c>
      <c r="C13150" s="268" t="s">
        <v>147</v>
      </c>
      <c r="D13150" s="283">
        <v>0</v>
      </c>
    </row>
    <row r="13151" spans="1:4">
      <c r="A13151" s="268">
        <v>100718</v>
      </c>
      <c r="B13151" s="261" t="s">
        <v>13393</v>
      </c>
      <c r="C13151" s="268" t="s">
        <v>111</v>
      </c>
      <c r="D13151" s="283">
        <v>1.45</v>
      </c>
    </row>
    <row r="13152" spans="1:4">
      <c r="A13152" s="268">
        <v>100716</v>
      </c>
      <c r="B13152" s="261" t="s">
        <v>13394</v>
      </c>
      <c r="C13152" s="268" t="s">
        <v>147</v>
      </c>
      <c r="D13152" s="283">
        <v>24.27</v>
      </c>
    </row>
    <row r="13153" spans="1:4">
      <c r="A13153" s="268">
        <v>100717</v>
      </c>
      <c r="B13153" s="261" t="s">
        <v>13395</v>
      </c>
      <c r="C13153" s="268" t="s">
        <v>147</v>
      </c>
      <c r="D13153" s="283">
        <v>9.6199999999999992</v>
      </c>
    </row>
    <row r="13154" spans="1:4">
      <c r="A13154" s="268">
        <v>100754</v>
      </c>
      <c r="B13154" s="261" t="s">
        <v>13396</v>
      </c>
      <c r="C13154" s="268" t="s">
        <v>147</v>
      </c>
      <c r="D13154" s="283">
        <v>31.19</v>
      </c>
    </row>
    <row r="13155" spans="1:4">
      <c r="A13155" s="268">
        <v>100736</v>
      </c>
      <c r="B13155" s="261" t="s">
        <v>13397</v>
      </c>
      <c r="C13155" s="268" t="s">
        <v>147</v>
      </c>
      <c r="D13155" s="283">
        <v>15.59</v>
      </c>
    </row>
    <row r="13156" spans="1:4">
      <c r="A13156" s="268">
        <v>100753</v>
      </c>
      <c r="B13156" s="261" t="s">
        <v>13398</v>
      </c>
      <c r="C13156" s="268" t="s">
        <v>147</v>
      </c>
      <c r="D13156" s="283">
        <v>24.01</v>
      </c>
    </row>
    <row r="13157" spans="1:4">
      <c r="A13157" s="268">
        <v>100735</v>
      </c>
      <c r="B13157" s="261" t="s">
        <v>13399</v>
      </c>
      <c r="C13157" s="268" t="s">
        <v>147</v>
      </c>
      <c r="D13157" s="283">
        <v>12</v>
      </c>
    </row>
    <row r="13158" spans="1:4">
      <c r="A13158" s="268">
        <v>100734</v>
      </c>
      <c r="B13158" s="261" t="s">
        <v>13400</v>
      </c>
      <c r="C13158" s="268" t="s">
        <v>147</v>
      </c>
      <c r="D13158" s="283">
        <v>17.12</v>
      </c>
    </row>
    <row r="13159" spans="1:4">
      <c r="A13159" s="268">
        <v>100733</v>
      </c>
      <c r="B13159" s="261" t="s">
        <v>13401</v>
      </c>
      <c r="C13159" s="268" t="s">
        <v>147</v>
      </c>
      <c r="D13159" s="283">
        <v>13.83</v>
      </c>
    </row>
    <row r="13160" spans="1:4">
      <c r="A13160" s="268">
        <v>100740</v>
      </c>
      <c r="B13160" s="261" t="s">
        <v>13402</v>
      </c>
      <c r="C13160" s="268" t="s">
        <v>147</v>
      </c>
      <c r="D13160" s="283">
        <v>13.01</v>
      </c>
    </row>
    <row r="13161" spans="1:4">
      <c r="A13161" s="268">
        <v>100758</v>
      </c>
      <c r="B13161" s="261" t="s">
        <v>13403</v>
      </c>
      <c r="C13161" s="268" t="s">
        <v>147</v>
      </c>
      <c r="D13161" s="283">
        <v>53.98</v>
      </c>
    </row>
    <row r="13162" spans="1:4">
      <c r="A13162" s="268">
        <v>100742</v>
      </c>
      <c r="B13162" s="261" t="s">
        <v>13404</v>
      </c>
      <c r="C13162" s="268" t="s">
        <v>147</v>
      </c>
      <c r="D13162" s="283">
        <v>26.98</v>
      </c>
    </row>
    <row r="13163" spans="1:4">
      <c r="A13163" s="268">
        <v>100739</v>
      </c>
      <c r="B13163" s="261" t="s">
        <v>13405</v>
      </c>
      <c r="C13163" s="268" t="s">
        <v>147</v>
      </c>
      <c r="D13163" s="283">
        <v>13.56</v>
      </c>
    </row>
    <row r="13164" spans="1:4">
      <c r="A13164" s="268">
        <v>100757</v>
      </c>
      <c r="B13164" s="261" t="s">
        <v>13406</v>
      </c>
      <c r="C13164" s="268" t="s">
        <v>147</v>
      </c>
      <c r="D13164" s="283">
        <v>56.21</v>
      </c>
    </row>
    <row r="13165" spans="1:4">
      <c r="A13165" s="268">
        <v>100741</v>
      </c>
      <c r="B13165" s="261" t="s">
        <v>13407</v>
      </c>
      <c r="C13165" s="268" t="s">
        <v>147</v>
      </c>
      <c r="D13165" s="283">
        <v>28.1</v>
      </c>
    </row>
    <row r="13166" spans="1:4">
      <c r="A13166" s="268">
        <v>100744</v>
      </c>
      <c r="B13166" s="261" t="s">
        <v>13408</v>
      </c>
      <c r="C13166" s="268" t="s">
        <v>147</v>
      </c>
      <c r="D13166" s="283">
        <v>12.82</v>
      </c>
    </row>
    <row r="13167" spans="1:4">
      <c r="A13167" s="268">
        <v>100760</v>
      </c>
      <c r="B13167" s="261" t="s">
        <v>13409</v>
      </c>
      <c r="C13167" s="268" t="s">
        <v>147</v>
      </c>
      <c r="D13167" s="283">
        <v>53.58</v>
      </c>
    </row>
    <row r="13168" spans="1:4">
      <c r="A13168" s="268">
        <v>100746</v>
      </c>
      <c r="B13168" s="261" t="s">
        <v>13410</v>
      </c>
      <c r="C13168" s="268" t="s">
        <v>147</v>
      </c>
      <c r="D13168" s="283">
        <v>26.78</v>
      </c>
    </row>
    <row r="13169" spans="1:4">
      <c r="A13169" s="268">
        <v>100743</v>
      </c>
      <c r="B13169" s="261" t="s">
        <v>13411</v>
      </c>
      <c r="C13169" s="268" t="s">
        <v>147</v>
      </c>
      <c r="D13169" s="283">
        <v>13.25</v>
      </c>
    </row>
    <row r="13170" spans="1:4">
      <c r="A13170" s="268">
        <v>100759</v>
      </c>
      <c r="B13170" s="261" t="s">
        <v>13412</v>
      </c>
      <c r="C13170" s="268" t="s">
        <v>147</v>
      </c>
      <c r="D13170" s="283">
        <v>55.56</v>
      </c>
    </row>
    <row r="13171" spans="1:4">
      <c r="A13171" s="268">
        <v>100745</v>
      </c>
      <c r="B13171" s="261" t="s">
        <v>13413</v>
      </c>
      <c r="C13171" s="268" t="s">
        <v>147</v>
      </c>
      <c r="D13171" s="283">
        <v>27.77</v>
      </c>
    </row>
    <row r="13172" spans="1:4">
      <c r="A13172" s="268">
        <v>100748</v>
      </c>
      <c r="B13172" s="261" t="s">
        <v>13414</v>
      </c>
      <c r="C13172" s="268" t="s">
        <v>147</v>
      </c>
      <c r="D13172" s="283">
        <v>12.9</v>
      </c>
    </row>
    <row r="13173" spans="1:4">
      <c r="A13173" s="268">
        <v>100762</v>
      </c>
      <c r="B13173" s="261" t="s">
        <v>13415</v>
      </c>
      <c r="C13173" s="268" t="s">
        <v>147</v>
      </c>
      <c r="D13173" s="283">
        <v>53.75</v>
      </c>
    </row>
    <row r="13174" spans="1:4">
      <c r="A13174" s="268">
        <v>100750</v>
      </c>
      <c r="B13174" s="261" t="s">
        <v>13416</v>
      </c>
      <c r="C13174" s="268" t="s">
        <v>147</v>
      </c>
      <c r="D13174" s="283">
        <v>26.86</v>
      </c>
    </row>
    <row r="13175" spans="1:4">
      <c r="A13175" s="268">
        <v>100747</v>
      </c>
      <c r="B13175" s="261" t="s">
        <v>13417</v>
      </c>
      <c r="C13175" s="268" t="s">
        <v>147</v>
      </c>
      <c r="D13175" s="283">
        <v>13.38</v>
      </c>
    </row>
    <row r="13176" spans="1:4">
      <c r="A13176" s="268">
        <v>100761</v>
      </c>
      <c r="B13176" s="261" t="s">
        <v>13418</v>
      </c>
      <c r="C13176" s="268" t="s">
        <v>147</v>
      </c>
      <c r="D13176" s="283">
        <v>55.83</v>
      </c>
    </row>
    <row r="13177" spans="1:4">
      <c r="A13177" s="268">
        <v>100749</v>
      </c>
      <c r="B13177" s="261" t="s">
        <v>13419</v>
      </c>
      <c r="C13177" s="268" t="s">
        <v>147</v>
      </c>
      <c r="D13177" s="283">
        <v>27.91</v>
      </c>
    </row>
    <row r="13178" spans="1:4">
      <c r="A13178" s="268">
        <v>100720</v>
      </c>
      <c r="B13178" s="261" t="s">
        <v>13420</v>
      </c>
      <c r="C13178" s="268" t="s">
        <v>147</v>
      </c>
      <c r="D13178" s="283">
        <v>12.28</v>
      </c>
    </row>
    <row r="13179" spans="1:4">
      <c r="A13179" s="268">
        <v>100722</v>
      </c>
      <c r="B13179" s="261" t="s">
        <v>13421</v>
      </c>
      <c r="C13179" s="268" t="s">
        <v>147</v>
      </c>
      <c r="D13179" s="283">
        <v>26.29</v>
      </c>
    </row>
    <row r="13180" spans="1:4">
      <c r="A13180" s="268">
        <v>100719</v>
      </c>
      <c r="B13180" s="261" t="s">
        <v>13422</v>
      </c>
      <c r="C13180" s="268" t="s">
        <v>147</v>
      </c>
      <c r="D13180" s="283">
        <v>13.77</v>
      </c>
    </row>
    <row r="13181" spans="1:4">
      <c r="A13181" s="268">
        <v>100721</v>
      </c>
      <c r="B13181" s="261" t="s">
        <v>13423</v>
      </c>
      <c r="C13181" s="268" t="s">
        <v>147</v>
      </c>
      <c r="D13181" s="283">
        <v>28.56</v>
      </c>
    </row>
    <row r="13182" spans="1:4">
      <c r="A13182" s="268">
        <v>100724</v>
      </c>
      <c r="B13182" s="261" t="s">
        <v>13424</v>
      </c>
      <c r="C13182" s="268" t="s">
        <v>147</v>
      </c>
      <c r="D13182" s="283">
        <v>16.41</v>
      </c>
    </row>
    <row r="13183" spans="1:4">
      <c r="A13183" s="268">
        <v>100726</v>
      </c>
      <c r="B13183" s="261" t="s">
        <v>13425</v>
      </c>
      <c r="C13183" s="268" t="s">
        <v>147</v>
      </c>
      <c r="D13183" s="283">
        <v>30.29</v>
      </c>
    </row>
    <row r="13184" spans="1:4">
      <c r="A13184" s="268">
        <v>100723</v>
      </c>
      <c r="B13184" s="261" t="s">
        <v>13426</v>
      </c>
      <c r="C13184" s="268" t="s">
        <v>147</v>
      </c>
      <c r="D13184" s="283">
        <v>14.8</v>
      </c>
    </row>
    <row r="13185" spans="1:4">
      <c r="A13185" s="268">
        <v>100725</v>
      </c>
      <c r="B13185" s="261" t="s">
        <v>13427</v>
      </c>
      <c r="C13185" s="268" t="s">
        <v>147</v>
      </c>
      <c r="D13185" s="283">
        <v>28.9</v>
      </c>
    </row>
    <row r="13186" spans="1:4">
      <c r="A13186" s="268">
        <v>100752</v>
      </c>
      <c r="B13186" s="261" t="s">
        <v>13428</v>
      </c>
      <c r="C13186" s="268" t="s">
        <v>147</v>
      </c>
      <c r="D13186" s="283">
        <v>57.74</v>
      </c>
    </row>
    <row r="13187" spans="1:4">
      <c r="A13187" s="268">
        <v>100730</v>
      </c>
      <c r="B13187" s="261" t="s">
        <v>13429</v>
      </c>
      <c r="C13187" s="268" t="s">
        <v>147</v>
      </c>
      <c r="D13187" s="283">
        <v>28.87</v>
      </c>
    </row>
    <row r="13188" spans="1:4">
      <c r="A13188" s="268">
        <v>100751</v>
      </c>
      <c r="B13188" s="261" t="s">
        <v>13430</v>
      </c>
      <c r="C13188" s="268" t="s">
        <v>147</v>
      </c>
      <c r="D13188" s="283">
        <v>51.54</v>
      </c>
    </row>
    <row r="13189" spans="1:4">
      <c r="A13189" s="268">
        <v>100729</v>
      </c>
      <c r="B13189" s="261" t="s">
        <v>13431</v>
      </c>
      <c r="C13189" s="268" t="s">
        <v>147</v>
      </c>
      <c r="D13189" s="283">
        <v>25.77</v>
      </c>
    </row>
    <row r="13190" spans="1:4">
      <c r="A13190" s="268">
        <v>100728</v>
      </c>
      <c r="B13190" s="261" t="s">
        <v>13432</v>
      </c>
      <c r="C13190" s="268" t="s">
        <v>147</v>
      </c>
      <c r="D13190" s="283">
        <v>29.2</v>
      </c>
    </row>
    <row r="13191" spans="1:4">
      <c r="A13191" s="268">
        <v>100732</v>
      </c>
      <c r="B13191" s="261" t="s">
        <v>13433</v>
      </c>
      <c r="C13191" s="268" t="s">
        <v>147</v>
      </c>
      <c r="D13191" s="283">
        <v>0</v>
      </c>
    </row>
    <row r="13192" spans="1:4">
      <c r="A13192" s="268">
        <v>100731</v>
      </c>
      <c r="B13192" s="261" t="s">
        <v>13434</v>
      </c>
      <c r="C13192" s="268" t="s">
        <v>147</v>
      </c>
      <c r="D13192" s="283">
        <v>0</v>
      </c>
    </row>
    <row r="13193" spans="1:4">
      <c r="A13193" s="268">
        <v>100727</v>
      </c>
      <c r="B13193" s="261" t="s">
        <v>13435</v>
      </c>
      <c r="C13193" s="268" t="s">
        <v>147</v>
      </c>
      <c r="D13193" s="283">
        <v>33.770000000000003</v>
      </c>
    </row>
    <row r="13194" spans="1:4">
      <c r="A13194" s="268">
        <v>100756</v>
      </c>
      <c r="B13194" s="261" t="s">
        <v>13436</v>
      </c>
      <c r="C13194" s="268" t="s">
        <v>147</v>
      </c>
      <c r="D13194" s="283">
        <v>0</v>
      </c>
    </row>
    <row r="13195" spans="1:4">
      <c r="A13195" s="268">
        <v>100738</v>
      </c>
      <c r="B13195" s="261" t="s">
        <v>13437</v>
      </c>
      <c r="C13195" s="268" t="s">
        <v>147</v>
      </c>
      <c r="D13195" s="283">
        <v>0</v>
      </c>
    </row>
    <row r="13196" spans="1:4">
      <c r="A13196" s="268">
        <v>100755</v>
      </c>
      <c r="B13196" s="261" t="s">
        <v>13438</v>
      </c>
      <c r="C13196" s="268" t="s">
        <v>147</v>
      </c>
      <c r="D13196" s="283">
        <v>0</v>
      </c>
    </row>
    <row r="13197" spans="1:4">
      <c r="A13197" s="268">
        <v>100737</v>
      </c>
      <c r="B13197" s="261" t="s">
        <v>13439</v>
      </c>
      <c r="C13197" s="268" t="s">
        <v>147</v>
      </c>
      <c r="D13197" s="283">
        <v>0</v>
      </c>
    </row>
    <row r="13198" spans="1:4">
      <c r="A13198" s="268">
        <v>102499</v>
      </c>
      <c r="B13198" s="261" t="s">
        <v>13440</v>
      </c>
      <c r="C13198" s="268" t="s">
        <v>147</v>
      </c>
      <c r="D13198" s="283">
        <v>4.42</v>
      </c>
    </row>
    <row r="13199" spans="1:4">
      <c r="A13199" s="268">
        <v>102505</v>
      </c>
      <c r="B13199" s="261" t="s">
        <v>13441</v>
      </c>
      <c r="C13199" s="268" t="s">
        <v>111</v>
      </c>
      <c r="D13199" s="283">
        <v>11.01</v>
      </c>
    </row>
    <row r="13200" spans="1:4">
      <c r="A13200" s="268">
        <v>102504</v>
      </c>
      <c r="B13200" s="261" t="s">
        <v>13442</v>
      </c>
      <c r="C13200" s="268" t="s">
        <v>111</v>
      </c>
      <c r="D13200" s="283">
        <v>10.38</v>
      </c>
    </row>
    <row r="13201" spans="1:4">
      <c r="A13201" s="268">
        <v>102506</v>
      </c>
      <c r="B13201" s="261" t="s">
        <v>13443</v>
      </c>
      <c r="C13201" s="268" t="s">
        <v>111</v>
      </c>
      <c r="D13201" s="283">
        <v>11.7</v>
      </c>
    </row>
    <row r="13202" spans="1:4">
      <c r="A13202" s="268">
        <v>102500</v>
      </c>
      <c r="B13202" s="261" t="s">
        <v>13444</v>
      </c>
      <c r="C13202" s="268" t="s">
        <v>111</v>
      </c>
      <c r="D13202" s="283">
        <v>4.7699999999999996</v>
      </c>
    </row>
    <row r="13203" spans="1:4">
      <c r="A13203" s="268">
        <v>102502</v>
      </c>
      <c r="B13203" s="261" t="s">
        <v>13445</v>
      </c>
      <c r="C13203" s="268" t="s">
        <v>111</v>
      </c>
      <c r="D13203" s="283">
        <v>0</v>
      </c>
    </row>
    <row r="13204" spans="1:4">
      <c r="A13204" s="268">
        <v>102507</v>
      </c>
      <c r="B13204" s="261" t="s">
        <v>13446</v>
      </c>
      <c r="C13204" s="268" t="s">
        <v>111</v>
      </c>
      <c r="D13204" s="283">
        <v>7.38</v>
      </c>
    </row>
    <row r="13205" spans="1:4">
      <c r="A13205" s="268">
        <v>102510</v>
      </c>
      <c r="B13205" s="261" t="s">
        <v>13447</v>
      </c>
      <c r="C13205" s="268" t="s">
        <v>111</v>
      </c>
      <c r="D13205" s="283">
        <v>0</v>
      </c>
    </row>
    <row r="13206" spans="1:4">
      <c r="A13206" s="268">
        <v>102512</v>
      </c>
      <c r="B13206" s="261" t="s">
        <v>13448</v>
      </c>
      <c r="C13206" s="268" t="s">
        <v>111</v>
      </c>
      <c r="D13206" s="283">
        <v>6.89</v>
      </c>
    </row>
    <row r="13207" spans="1:4">
      <c r="A13207" s="268">
        <v>102501</v>
      </c>
      <c r="B13207" s="261" t="s">
        <v>13449</v>
      </c>
      <c r="C13207" s="268" t="s">
        <v>147</v>
      </c>
      <c r="D13207" s="283">
        <v>27.39</v>
      </c>
    </row>
    <row r="13208" spans="1:4">
      <c r="A13208" s="268">
        <v>102503</v>
      </c>
      <c r="B13208" s="261" t="s">
        <v>13450</v>
      </c>
      <c r="C13208" s="268" t="s">
        <v>147</v>
      </c>
      <c r="D13208" s="283">
        <v>0</v>
      </c>
    </row>
    <row r="13209" spans="1:4">
      <c r="A13209" s="268">
        <v>102508</v>
      </c>
      <c r="B13209" s="261" t="s">
        <v>13451</v>
      </c>
      <c r="C13209" s="268" t="s">
        <v>147</v>
      </c>
      <c r="D13209" s="283">
        <v>54.17</v>
      </c>
    </row>
    <row r="13210" spans="1:4">
      <c r="A13210" s="268">
        <v>102511</v>
      </c>
      <c r="B13210" s="261" t="s">
        <v>13452</v>
      </c>
      <c r="C13210" s="268" t="s">
        <v>147</v>
      </c>
      <c r="D13210" s="283">
        <v>0</v>
      </c>
    </row>
    <row r="13211" spans="1:4">
      <c r="A13211" s="268">
        <v>102509</v>
      </c>
      <c r="B13211" s="261" t="s">
        <v>13453</v>
      </c>
      <c r="C13211" s="268" t="s">
        <v>147</v>
      </c>
      <c r="D13211" s="283">
        <v>36.69</v>
      </c>
    </row>
    <row r="13212" spans="1:4">
      <c r="A13212" s="268">
        <v>102498</v>
      </c>
      <c r="B13212" s="261" t="s">
        <v>13454</v>
      </c>
      <c r="C13212" s="268" t="s">
        <v>111</v>
      </c>
      <c r="D13212" s="283">
        <v>1.75</v>
      </c>
    </row>
    <row r="13213" spans="1:4">
      <c r="A13213" s="268">
        <v>102519</v>
      </c>
      <c r="B13213" s="261" t="s">
        <v>13455</v>
      </c>
      <c r="C13213" s="268" t="s">
        <v>347</v>
      </c>
      <c r="D13213" s="283">
        <v>0</v>
      </c>
    </row>
    <row r="13214" spans="1:4">
      <c r="A13214" s="268">
        <v>102491</v>
      </c>
      <c r="B13214" s="261" t="s">
        <v>13456</v>
      </c>
      <c r="C13214" s="268" t="s">
        <v>147</v>
      </c>
      <c r="D13214" s="283">
        <v>23.25</v>
      </c>
    </row>
    <row r="13215" spans="1:4">
      <c r="A13215" s="268">
        <v>102492</v>
      </c>
      <c r="B13215" s="261" t="s">
        <v>13457</v>
      </c>
      <c r="C13215" s="268" t="s">
        <v>147</v>
      </c>
      <c r="D13215" s="283">
        <v>29.36</v>
      </c>
    </row>
    <row r="13216" spans="1:4">
      <c r="A13216" s="268">
        <v>102804</v>
      </c>
      <c r="B13216" s="261" t="s">
        <v>13458</v>
      </c>
      <c r="C13216" s="268" t="s">
        <v>147</v>
      </c>
      <c r="D13216" s="283">
        <v>0</v>
      </c>
    </row>
    <row r="13217" spans="1:4">
      <c r="A13217" s="268">
        <v>102494</v>
      </c>
      <c r="B13217" s="261" t="s">
        <v>13459</v>
      </c>
      <c r="C13217" s="268" t="s">
        <v>147</v>
      </c>
      <c r="D13217" s="283">
        <v>78.22</v>
      </c>
    </row>
    <row r="13218" spans="1:4">
      <c r="A13218" s="268">
        <v>102805</v>
      </c>
      <c r="B13218" s="261" t="s">
        <v>13460</v>
      </c>
      <c r="C13218" s="268" t="s">
        <v>147</v>
      </c>
      <c r="D13218" s="283">
        <v>0</v>
      </c>
    </row>
    <row r="13219" spans="1:4">
      <c r="A13219" s="268">
        <v>102490</v>
      </c>
      <c r="B13219" s="261" t="s">
        <v>13461</v>
      </c>
      <c r="C13219" s="268" t="s">
        <v>147</v>
      </c>
      <c r="D13219" s="283">
        <v>0</v>
      </c>
    </row>
    <row r="13220" spans="1:4">
      <c r="A13220" s="268">
        <v>102496</v>
      </c>
      <c r="B13220" s="261" t="s">
        <v>13462</v>
      </c>
      <c r="C13220" s="268" t="s">
        <v>111</v>
      </c>
      <c r="D13220" s="283">
        <v>15.78</v>
      </c>
    </row>
    <row r="13221" spans="1:4">
      <c r="A13221" s="268">
        <v>102497</v>
      </c>
      <c r="B13221" s="261" t="s">
        <v>13463</v>
      </c>
      <c r="C13221" s="268" t="s">
        <v>111</v>
      </c>
      <c r="D13221" s="283">
        <v>5.27</v>
      </c>
    </row>
    <row r="13222" spans="1:4">
      <c r="A13222" s="268">
        <v>102520</v>
      </c>
      <c r="B13222" s="261" t="s">
        <v>13464</v>
      </c>
      <c r="C13222" s="268" t="s">
        <v>147</v>
      </c>
      <c r="D13222" s="283">
        <v>87.53</v>
      </c>
    </row>
    <row r="13223" spans="1:4">
      <c r="A13223" s="268">
        <v>102518</v>
      </c>
      <c r="B13223" s="261" t="s">
        <v>13465</v>
      </c>
      <c r="C13223" s="268" t="s">
        <v>347</v>
      </c>
      <c r="D13223" s="283">
        <v>0</v>
      </c>
    </row>
    <row r="13224" spans="1:4">
      <c r="A13224" s="268">
        <v>102514</v>
      </c>
      <c r="B13224" s="261" t="s">
        <v>13466</v>
      </c>
      <c r="C13224" s="268" t="s">
        <v>347</v>
      </c>
      <c r="D13224" s="283">
        <v>0</v>
      </c>
    </row>
    <row r="13225" spans="1:4">
      <c r="A13225" s="268">
        <v>102516</v>
      </c>
      <c r="B13225" s="261" t="s">
        <v>13467</v>
      </c>
      <c r="C13225" s="268" t="s">
        <v>347</v>
      </c>
      <c r="D13225" s="283">
        <v>0</v>
      </c>
    </row>
    <row r="13226" spans="1:4">
      <c r="A13226" s="268">
        <v>102515</v>
      </c>
      <c r="B13226" s="261" t="s">
        <v>13468</v>
      </c>
      <c r="C13226" s="268" t="s">
        <v>347</v>
      </c>
      <c r="D13226" s="283">
        <v>0</v>
      </c>
    </row>
    <row r="13227" spans="1:4">
      <c r="A13227" s="268">
        <v>102517</v>
      </c>
      <c r="B13227" s="261" t="s">
        <v>13469</v>
      </c>
      <c r="C13227" s="268" t="s">
        <v>347</v>
      </c>
      <c r="D13227" s="283">
        <v>0</v>
      </c>
    </row>
    <row r="13228" spans="1:4">
      <c r="A13228" s="268">
        <v>102513</v>
      </c>
      <c r="B13228" s="261" t="s">
        <v>13470</v>
      </c>
      <c r="C13228" s="268" t="s">
        <v>147</v>
      </c>
      <c r="D13228" s="283">
        <v>50.78</v>
      </c>
    </row>
    <row r="13229" spans="1:4">
      <c r="A13229" s="268">
        <v>102489</v>
      </c>
      <c r="B13229" s="261" t="s">
        <v>13471</v>
      </c>
      <c r="C13229" s="268" t="s">
        <v>147</v>
      </c>
      <c r="D13229" s="283">
        <v>29.65</v>
      </c>
    </row>
    <row r="13230" spans="1:4">
      <c r="A13230" s="268">
        <v>102488</v>
      </c>
      <c r="B13230" s="261" t="s">
        <v>13472</v>
      </c>
      <c r="C13230" s="268" t="s">
        <v>147</v>
      </c>
      <c r="D13230" s="283">
        <v>3.72</v>
      </c>
    </row>
    <row r="13231" spans="1:4">
      <c r="A13231" s="268">
        <v>101730</v>
      </c>
      <c r="B13231" s="261" t="s">
        <v>13473</v>
      </c>
      <c r="C13231" s="268" t="s">
        <v>147</v>
      </c>
      <c r="D13231" s="283">
        <v>0</v>
      </c>
    </row>
    <row r="13232" spans="1:4">
      <c r="A13232" s="268">
        <v>101746</v>
      </c>
      <c r="B13232" s="261" t="s">
        <v>13474</v>
      </c>
      <c r="C13232" s="268" t="s">
        <v>147</v>
      </c>
      <c r="D13232" s="283">
        <v>530.48</v>
      </c>
    </row>
    <row r="13233" spans="1:4">
      <c r="A13233" s="268">
        <v>98679</v>
      </c>
      <c r="B13233" s="261" t="s">
        <v>13475</v>
      </c>
      <c r="C13233" s="268" t="s">
        <v>147</v>
      </c>
      <c r="D13233" s="283">
        <v>40.22</v>
      </c>
    </row>
    <row r="13234" spans="1:4">
      <c r="A13234" s="268">
        <v>98680</v>
      </c>
      <c r="B13234" s="261" t="s">
        <v>13476</v>
      </c>
      <c r="C13234" s="268" t="s">
        <v>147</v>
      </c>
      <c r="D13234" s="283">
        <v>50.79</v>
      </c>
    </row>
    <row r="13235" spans="1:4">
      <c r="A13235" s="268">
        <v>101749</v>
      </c>
      <c r="B13235" s="261" t="s">
        <v>13477</v>
      </c>
      <c r="C13235" s="268" t="s">
        <v>147</v>
      </c>
      <c r="D13235" s="283">
        <v>59.42</v>
      </c>
    </row>
    <row r="13236" spans="1:4">
      <c r="A13236" s="268">
        <v>98681</v>
      </c>
      <c r="B13236" s="261" t="s">
        <v>13478</v>
      </c>
      <c r="C13236" s="268" t="s">
        <v>147</v>
      </c>
      <c r="D13236" s="283">
        <v>37.58</v>
      </c>
    </row>
    <row r="13237" spans="1:4">
      <c r="A13237" s="268">
        <v>98682</v>
      </c>
      <c r="B13237" s="261" t="s">
        <v>13479</v>
      </c>
      <c r="C13237" s="268" t="s">
        <v>147</v>
      </c>
      <c r="D13237" s="283">
        <v>48.14</v>
      </c>
    </row>
    <row r="13238" spans="1:4">
      <c r="A13238" s="268">
        <v>101750</v>
      </c>
      <c r="B13238" s="261" t="s">
        <v>13480</v>
      </c>
      <c r="C13238" s="268" t="s">
        <v>147</v>
      </c>
      <c r="D13238" s="283">
        <v>56.77</v>
      </c>
    </row>
    <row r="13239" spans="1:4">
      <c r="A13239" s="268">
        <v>101737</v>
      </c>
      <c r="B13239" s="261" t="s">
        <v>13481</v>
      </c>
      <c r="C13239" s="268" t="s">
        <v>147</v>
      </c>
      <c r="D13239" s="283">
        <v>165.12</v>
      </c>
    </row>
    <row r="13240" spans="1:4">
      <c r="A13240" s="268">
        <v>101735</v>
      </c>
      <c r="B13240" s="261" t="s">
        <v>13482</v>
      </c>
      <c r="C13240" s="268" t="s">
        <v>147</v>
      </c>
      <c r="D13240" s="283">
        <v>568.29999999999995</v>
      </c>
    </row>
    <row r="13241" spans="1:4">
      <c r="A13241" s="268">
        <v>101734</v>
      </c>
      <c r="B13241" s="261" t="s">
        <v>13483</v>
      </c>
      <c r="C13241" s="268" t="s">
        <v>147</v>
      </c>
      <c r="D13241" s="283">
        <v>554.34</v>
      </c>
    </row>
    <row r="13242" spans="1:4">
      <c r="A13242" s="268">
        <v>101736</v>
      </c>
      <c r="B13242" s="261" t="s">
        <v>13484</v>
      </c>
      <c r="C13242" s="268" t="s">
        <v>147</v>
      </c>
      <c r="D13242" s="283">
        <v>137.5</v>
      </c>
    </row>
    <row r="13243" spans="1:4">
      <c r="A13243" s="268">
        <v>101733</v>
      </c>
      <c r="B13243" s="261" t="s">
        <v>13485</v>
      </c>
      <c r="C13243" s="268" t="s">
        <v>147</v>
      </c>
      <c r="D13243" s="283">
        <v>361.87</v>
      </c>
    </row>
    <row r="13244" spans="1:4">
      <c r="A13244" s="268">
        <v>98678</v>
      </c>
      <c r="B13244" s="261" t="s">
        <v>13486</v>
      </c>
      <c r="C13244" s="268" t="s">
        <v>147</v>
      </c>
      <c r="D13244" s="283">
        <v>0</v>
      </c>
    </row>
    <row r="13245" spans="1:4">
      <c r="A13245" s="268">
        <v>98677</v>
      </c>
      <c r="B13245" s="261" t="s">
        <v>13487</v>
      </c>
      <c r="C13245" s="268" t="s">
        <v>147</v>
      </c>
      <c r="D13245" s="283">
        <v>0</v>
      </c>
    </row>
    <row r="13246" spans="1:4">
      <c r="A13246" s="268">
        <v>98676</v>
      </c>
      <c r="B13246" s="261" t="s">
        <v>13488</v>
      </c>
      <c r="C13246" s="268" t="s">
        <v>147</v>
      </c>
      <c r="D13246" s="283">
        <v>0</v>
      </c>
    </row>
    <row r="13247" spans="1:4">
      <c r="A13247" s="268">
        <v>98675</v>
      </c>
      <c r="B13247" s="261" t="s">
        <v>13489</v>
      </c>
      <c r="C13247" s="268" t="s">
        <v>147</v>
      </c>
      <c r="D13247" s="283">
        <v>0</v>
      </c>
    </row>
    <row r="13248" spans="1:4">
      <c r="A13248" s="268">
        <v>101747</v>
      </c>
      <c r="B13248" s="261" t="s">
        <v>13490</v>
      </c>
      <c r="C13248" s="268" t="s">
        <v>147</v>
      </c>
      <c r="D13248" s="283">
        <v>85.5</v>
      </c>
    </row>
    <row r="13249" spans="1:4">
      <c r="A13249" s="268">
        <v>104162</v>
      </c>
      <c r="B13249" s="261" t="s">
        <v>13491</v>
      </c>
      <c r="C13249" s="268" t="s">
        <v>147</v>
      </c>
      <c r="D13249" s="283">
        <v>106.73</v>
      </c>
    </row>
    <row r="13250" spans="1:4">
      <c r="A13250" s="268">
        <v>98671</v>
      </c>
      <c r="B13250" s="261" t="s">
        <v>13492</v>
      </c>
      <c r="C13250" s="268" t="s">
        <v>147</v>
      </c>
      <c r="D13250" s="283">
        <v>533.98</v>
      </c>
    </row>
    <row r="13251" spans="1:4">
      <c r="A13251" s="268">
        <v>101092</v>
      </c>
      <c r="B13251" s="261" t="s">
        <v>13493</v>
      </c>
      <c r="C13251" s="268" t="s">
        <v>147</v>
      </c>
      <c r="D13251" s="283">
        <v>545.36</v>
      </c>
    </row>
    <row r="13252" spans="1:4">
      <c r="A13252" s="268">
        <v>101091</v>
      </c>
      <c r="B13252" s="261" t="s">
        <v>13494</v>
      </c>
      <c r="C13252" s="268" t="s">
        <v>147</v>
      </c>
      <c r="D13252" s="283">
        <v>158.28</v>
      </c>
    </row>
    <row r="13253" spans="1:4">
      <c r="A13253" s="268">
        <v>101726</v>
      </c>
      <c r="B13253" s="261" t="s">
        <v>13495</v>
      </c>
      <c r="C13253" s="268" t="s">
        <v>147</v>
      </c>
      <c r="D13253" s="283">
        <v>202.42</v>
      </c>
    </row>
    <row r="13254" spans="1:4">
      <c r="A13254" s="268">
        <v>101725</v>
      </c>
      <c r="B13254" s="261" t="s">
        <v>13496</v>
      </c>
      <c r="C13254" s="268" t="s">
        <v>147</v>
      </c>
      <c r="D13254" s="283">
        <v>297.35000000000002</v>
      </c>
    </row>
    <row r="13255" spans="1:4">
      <c r="A13255" s="268">
        <v>98672</v>
      </c>
      <c r="B13255" s="261" t="s">
        <v>13497</v>
      </c>
      <c r="C13255" s="268" t="s">
        <v>147</v>
      </c>
      <c r="D13255" s="283">
        <v>723.97</v>
      </c>
    </row>
    <row r="13256" spans="1:4">
      <c r="A13256" s="268">
        <v>101093</v>
      </c>
      <c r="B13256" s="261" t="s">
        <v>13498</v>
      </c>
      <c r="C13256" s="268" t="s">
        <v>147</v>
      </c>
      <c r="D13256" s="283">
        <v>735.35</v>
      </c>
    </row>
    <row r="13257" spans="1:4">
      <c r="A13257" s="268">
        <v>101732</v>
      </c>
      <c r="B13257" s="261" t="s">
        <v>13499</v>
      </c>
      <c r="C13257" s="268" t="s">
        <v>147</v>
      </c>
      <c r="D13257" s="283">
        <v>106.11</v>
      </c>
    </row>
    <row r="13258" spans="1:4">
      <c r="A13258" s="268">
        <v>101731</v>
      </c>
      <c r="B13258" s="261" t="s">
        <v>13500</v>
      </c>
      <c r="C13258" s="268" t="s">
        <v>147</v>
      </c>
      <c r="D13258" s="283">
        <v>349.5</v>
      </c>
    </row>
    <row r="13259" spans="1:4">
      <c r="A13259" s="268">
        <v>101090</v>
      </c>
      <c r="B13259" s="261" t="s">
        <v>13501</v>
      </c>
      <c r="C13259" s="268" t="s">
        <v>147</v>
      </c>
      <c r="D13259" s="283">
        <v>240.27</v>
      </c>
    </row>
    <row r="13260" spans="1:4">
      <c r="A13260" s="268">
        <v>101751</v>
      </c>
      <c r="B13260" s="261" t="s">
        <v>13502</v>
      </c>
      <c r="C13260" s="268" t="s">
        <v>147</v>
      </c>
      <c r="D13260" s="283">
        <v>346.56</v>
      </c>
    </row>
    <row r="13261" spans="1:4">
      <c r="A13261" s="268">
        <v>101729</v>
      </c>
      <c r="B13261" s="261" t="s">
        <v>13503</v>
      </c>
      <c r="C13261" s="268" t="s">
        <v>147</v>
      </c>
      <c r="D13261" s="283">
        <v>339.88</v>
      </c>
    </row>
    <row r="13262" spans="1:4">
      <c r="A13262" s="268">
        <v>98683</v>
      </c>
      <c r="B13262" s="261" t="s">
        <v>13504</v>
      </c>
      <c r="C13262" s="268" t="s">
        <v>147</v>
      </c>
      <c r="D13262" s="283">
        <v>0</v>
      </c>
    </row>
    <row r="13263" spans="1:4">
      <c r="A13263" s="268">
        <v>101094</v>
      </c>
      <c r="B13263" s="261" t="s">
        <v>13505</v>
      </c>
      <c r="C13263" s="268" t="s">
        <v>111</v>
      </c>
      <c r="D13263" s="283">
        <v>226.26</v>
      </c>
    </row>
    <row r="13264" spans="1:4">
      <c r="A13264" s="268">
        <v>101095</v>
      </c>
      <c r="B13264" s="261" t="s">
        <v>13506</v>
      </c>
      <c r="C13264" s="268" t="s">
        <v>111</v>
      </c>
      <c r="D13264" s="283">
        <v>0</v>
      </c>
    </row>
    <row r="13265" spans="1:4">
      <c r="A13265" s="268">
        <v>101728</v>
      </c>
      <c r="B13265" s="261" t="s">
        <v>13507</v>
      </c>
      <c r="C13265" s="268" t="s">
        <v>147</v>
      </c>
      <c r="D13265" s="283">
        <v>0</v>
      </c>
    </row>
    <row r="13266" spans="1:4">
      <c r="A13266" s="268">
        <v>101727</v>
      </c>
      <c r="B13266" s="261" t="s">
        <v>13508</v>
      </c>
      <c r="C13266" s="268" t="s">
        <v>147</v>
      </c>
      <c r="D13266" s="283">
        <v>270.52</v>
      </c>
    </row>
    <row r="13267" spans="1:4">
      <c r="A13267" s="268">
        <v>101748</v>
      </c>
      <c r="B13267" s="261" t="s">
        <v>13509</v>
      </c>
      <c r="C13267" s="268" t="s">
        <v>147</v>
      </c>
      <c r="D13267" s="283">
        <v>3.74</v>
      </c>
    </row>
    <row r="13268" spans="1:4">
      <c r="A13268" s="268">
        <v>101742</v>
      </c>
      <c r="B13268" s="261" t="s">
        <v>13510</v>
      </c>
      <c r="C13268" s="268" t="s">
        <v>111</v>
      </c>
      <c r="D13268" s="283">
        <v>73.78</v>
      </c>
    </row>
    <row r="13269" spans="1:4">
      <c r="A13269" s="268">
        <v>101740</v>
      </c>
      <c r="B13269" s="261" t="s">
        <v>13511</v>
      </c>
      <c r="C13269" s="268" t="s">
        <v>111</v>
      </c>
      <c r="D13269" s="283">
        <v>52.38</v>
      </c>
    </row>
    <row r="13270" spans="1:4">
      <c r="A13270" s="268">
        <v>98685</v>
      </c>
      <c r="B13270" s="261" t="s">
        <v>13512</v>
      </c>
      <c r="C13270" s="268" t="s">
        <v>111</v>
      </c>
      <c r="D13270" s="283">
        <v>96.45</v>
      </c>
    </row>
    <row r="13271" spans="1:4">
      <c r="A13271" s="268">
        <v>98686</v>
      </c>
      <c r="B13271" s="261" t="s">
        <v>13513</v>
      </c>
      <c r="C13271" s="268" t="s">
        <v>111</v>
      </c>
      <c r="D13271" s="283">
        <v>45.06</v>
      </c>
    </row>
    <row r="13272" spans="1:4">
      <c r="A13272" s="268">
        <v>101739</v>
      </c>
      <c r="B13272" s="261" t="s">
        <v>13514</v>
      </c>
      <c r="C13272" s="268" t="s">
        <v>111</v>
      </c>
      <c r="D13272" s="283">
        <v>46.8</v>
      </c>
    </row>
    <row r="13273" spans="1:4">
      <c r="A13273" s="268">
        <v>101738</v>
      </c>
      <c r="B13273" s="261" t="s">
        <v>13515</v>
      </c>
      <c r="C13273" s="268" t="s">
        <v>111</v>
      </c>
      <c r="D13273" s="283">
        <v>43.5</v>
      </c>
    </row>
    <row r="13274" spans="1:4">
      <c r="A13274" s="268">
        <v>101741</v>
      </c>
      <c r="B13274" s="261" t="s">
        <v>13516</v>
      </c>
      <c r="C13274" s="268" t="s">
        <v>111</v>
      </c>
      <c r="D13274" s="283">
        <v>25.19</v>
      </c>
    </row>
    <row r="13275" spans="1:4">
      <c r="A13275" s="268">
        <v>98697</v>
      </c>
      <c r="B13275" s="261" t="s">
        <v>13517</v>
      </c>
      <c r="C13275" s="268" t="s">
        <v>111</v>
      </c>
      <c r="D13275" s="283">
        <v>83.52</v>
      </c>
    </row>
    <row r="13276" spans="1:4">
      <c r="A13276" s="268">
        <v>98688</v>
      </c>
      <c r="B13276" s="261" t="s">
        <v>13518</v>
      </c>
      <c r="C13276" s="268" t="s">
        <v>111</v>
      </c>
      <c r="D13276" s="283">
        <v>73.67</v>
      </c>
    </row>
    <row r="13277" spans="1:4">
      <c r="A13277" s="268">
        <v>98687</v>
      </c>
      <c r="B13277" s="261" t="s">
        <v>13519</v>
      </c>
      <c r="C13277" s="268" t="s">
        <v>111</v>
      </c>
      <c r="D13277" s="283">
        <v>0</v>
      </c>
    </row>
    <row r="13278" spans="1:4">
      <c r="A13278" s="268">
        <v>98689</v>
      </c>
      <c r="B13278" s="261" t="s">
        <v>13520</v>
      </c>
      <c r="C13278" s="268" t="s">
        <v>111</v>
      </c>
      <c r="D13278" s="283">
        <v>136.22999999999999</v>
      </c>
    </row>
    <row r="13279" spans="1:4">
      <c r="A13279" s="268">
        <v>98695</v>
      </c>
      <c r="B13279" s="261" t="s">
        <v>13521</v>
      </c>
      <c r="C13279" s="268" t="s">
        <v>111</v>
      </c>
      <c r="D13279" s="283">
        <v>125.13</v>
      </c>
    </row>
    <row r="13280" spans="1:4">
      <c r="A13280" s="268">
        <v>100606</v>
      </c>
      <c r="B13280" s="261" t="s">
        <v>13522</v>
      </c>
      <c r="C13280" s="268" t="s">
        <v>347</v>
      </c>
      <c r="D13280" s="283">
        <v>1659.62</v>
      </c>
    </row>
    <row r="13281" spans="1:4">
      <c r="A13281" s="268">
        <v>100604</v>
      </c>
      <c r="B13281" s="261" t="s">
        <v>13523</v>
      </c>
      <c r="C13281" s="268" t="s">
        <v>347</v>
      </c>
      <c r="D13281" s="283">
        <v>756.89</v>
      </c>
    </row>
    <row r="13282" spans="1:4">
      <c r="A13282" s="268">
        <v>100605</v>
      </c>
      <c r="B13282" s="261" t="s">
        <v>13524</v>
      </c>
      <c r="C13282" s="268" t="s">
        <v>347</v>
      </c>
      <c r="D13282" s="283">
        <v>1129.6500000000001</v>
      </c>
    </row>
    <row r="13283" spans="1:4">
      <c r="A13283" s="268">
        <v>100580</v>
      </c>
      <c r="B13283" s="261" t="s">
        <v>13525</v>
      </c>
      <c r="C13283" s="268" t="s">
        <v>347</v>
      </c>
      <c r="D13283" s="283">
        <v>683.79</v>
      </c>
    </row>
    <row r="13284" spans="1:4">
      <c r="A13284" s="268">
        <v>100579</v>
      </c>
      <c r="B13284" s="261" t="s">
        <v>13526</v>
      </c>
      <c r="C13284" s="268" t="s">
        <v>347</v>
      </c>
      <c r="D13284" s="283">
        <v>638.74</v>
      </c>
    </row>
    <row r="13285" spans="1:4">
      <c r="A13285" s="268">
        <v>100609</v>
      </c>
      <c r="B13285" s="261" t="s">
        <v>13527</v>
      </c>
      <c r="C13285" s="268" t="s">
        <v>347</v>
      </c>
      <c r="D13285" s="283">
        <v>1689.39</v>
      </c>
    </row>
    <row r="13286" spans="1:4">
      <c r="A13286" s="268">
        <v>100607</v>
      </c>
      <c r="B13286" s="261" t="s">
        <v>13528</v>
      </c>
      <c r="C13286" s="268" t="s">
        <v>347</v>
      </c>
      <c r="D13286" s="283">
        <v>776.35</v>
      </c>
    </row>
    <row r="13287" spans="1:4">
      <c r="A13287" s="268">
        <v>100608</v>
      </c>
      <c r="B13287" s="261" t="s">
        <v>13529</v>
      </c>
      <c r="C13287" s="268" t="s">
        <v>347</v>
      </c>
      <c r="D13287" s="283">
        <v>1152.93</v>
      </c>
    </row>
    <row r="13288" spans="1:4">
      <c r="A13288" s="268">
        <v>100582</v>
      </c>
      <c r="B13288" s="261" t="s">
        <v>13530</v>
      </c>
      <c r="C13288" s="268" t="s">
        <v>347</v>
      </c>
      <c r="D13288" s="283">
        <v>743.17</v>
      </c>
    </row>
    <row r="13289" spans="1:4">
      <c r="A13289" s="268">
        <v>100581</v>
      </c>
      <c r="B13289" s="261" t="s">
        <v>13531</v>
      </c>
      <c r="C13289" s="268" t="s">
        <v>347</v>
      </c>
      <c r="D13289" s="283">
        <v>663.39</v>
      </c>
    </row>
    <row r="13290" spans="1:4">
      <c r="A13290" s="268">
        <v>100613</v>
      </c>
      <c r="B13290" s="261" t="s">
        <v>13532</v>
      </c>
      <c r="C13290" s="268" t="s">
        <v>347</v>
      </c>
      <c r="D13290" s="283">
        <v>1718.97</v>
      </c>
    </row>
    <row r="13291" spans="1:4">
      <c r="A13291" s="268">
        <v>100610</v>
      </c>
      <c r="B13291" s="261" t="s">
        <v>13533</v>
      </c>
      <c r="C13291" s="268" t="s">
        <v>347</v>
      </c>
      <c r="D13291" s="283">
        <v>795.43</v>
      </c>
    </row>
    <row r="13292" spans="1:4">
      <c r="A13292" s="268">
        <v>100611</v>
      </c>
      <c r="B13292" s="261" t="s">
        <v>13534</v>
      </c>
      <c r="C13292" s="268" t="s">
        <v>347</v>
      </c>
      <c r="D13292" s="283">
        <v>964.5</v>
      </c>
    </row>
    <row r="13293" spans="1:4">
      <c r="A13293" s="268">
        <v>100612</v>
      </c>
      <c r="B13293" s="261" t="s">
        <v>13535</v>
      </c>
      <c r="C13293" s="268" t="s">
        <v>347</v>
      </c>
      <c r="D13293" s="283">
        <v>1175.83</v>
      </c>
    </row>
    <row r="13294" spans="1:4">
      <c r="A13294" s="268">
        <v>100584</v>
      </c>
      <c r="B13294" s="261" t="s">
        <v>13536</v>
      </c>
      <c r="C13294" s="268" t="s">
        <v>347</v>
      </c>
      <c r="D13294" s="283">
        <v>738.28</v>
      </c>
    </row>
    <row r="13295" spans="1:4">
      <c r="A13295" s="268">
        <v>100583</v>
      </c>
      <c r="B13295" s="261" t="s">
        <v>13537</v>
      </c>
      <c r="C13295" s="268" t="s">
        <v>347</v>
      </c>
      <c r="D13295" s="283">
        <v>689.43</v>
      </c>
    </row>
    <row r="13296" spans="1:4">
      <c r="A13296" s="268">
        <v>100616</v>
      </c>
      <c r="B13296" s="261" t="s">
        <v>13538</v>
      </c>
      <c r="C13296" s="268" t="s">
        <v>347</v>
      </c>
      <c r="D13296" s="283">
        <v>1780.73</v>
      </c>
    </row>
    <row r="13297" spans="1:4">
      <c r="A13297" s="268">
        <v>100614</v>
      </c>
      <c r="B13297" s="261" t="s">
        <v>13539</v>
      </c>
      <c r="C13297" s="268" t="s">
        <v>347</v>
      </c>
      <c r="D13297" s="283">
        <v>1005.93</v>
      </c>
    </row>
    <row r="13298" spans="1:4">
      <c r="A13298" s="268">
        <v>100615</v>
      </c>
      <c r="B13298" s="261" t="s">
        <v>13540</v>
      </c>
      <c r="C13298" s="268" t="s">
        <v>347</v>
      </c>
      <c r="D13298" s="283">
        <v>1221.51</v>
      </c>
    </row>
    <row r="13299" spans="1:4">
      <c r="A13299" s="268">
        <v>100586</v>
      </c>
      <c r="B13299" s="261" t="s">
        <v>13541</v>
      </c>
      <c r="C13299" s="268" t="s">
        <v>347</v>
      </c>
      <c r="D13299" s="283">
        <v>818.44</v>
      </c>
    </row>
    <row r="13300" spans="1:4">
      <c r="A13300" s="268">
        <v>100585</v>
      </c>
      <c r="B13300" s="261" t="s">
        <v>13542</v>
      </c>
      <c r="C13300" s="268" t="s">
        <v>347</v>
      </c>
      <c r="D13300" s="283">
        <v>740.31</v>
      </c>
    </row>
    <row r="13301" spans="1:4">
      <c r="A13301" s="268">
        <v>100618</v>
      </c>
      <c r="B13301" s="261" t="s">
        <v>13543</v>
      </c>
      <c r="C13301" s="268" t="s">
        <v>347</v>
      </c>
      <c r="D13301" s="283">
        <v>1848.3</v>
      </c>
    </row>
    <row r="13302" spans="1:4">
      <c r="A13302" s="268">
        <v>100617</v>
      </c>
      <c r="B13302" s="261" t="s">
        <v>13544</v>
      </c>
      <c r="C13302" s="268" t="s">
        <v>347</v>
      </c>
      <c r="D13302" s="283">
        <v>1267.06</v>
      </c>
    </row>
    <row r="13303" spans="1:4">
      <c r="A13303" s="268">
        <v>100588</v>
      </c>
      <c r="B13303" s="261" t="s">
        <v>13545</v>
      </c>
      <c r="C13303" s="268" t="s">
        <v>347</v>
      </c>
      <c r="D13303" s="283">
        <v>853.42</v>
      </c>
    </row>
    <row r="13304" spans="1:4">
      <c r="A13304" s="268">
        <v>100587</v>
      </c>
      <c r="B13304" s="261" t="s">
        <v>13546</v>
      </c>
      <c r="C13304" s="268" t="s">
        <v>347</v>
      </c>
      <c r="D13304" s="283">
        <v>792.82</v>
      </c>
    </row>
    <row r="13305" spans="1:4">
      <c r="A13305" s="268">
        <v>100590</v>
      </c>
      <c r="B13305" s="261" t="s">
        <v>13547</v>
      </c>
      <c r="C13305" s="268" t="s">
        <v>347</v>
      </c>
      <c r="D13305" s="283">
        <v>919.3</v>
      </c>
    </row>
    <row r="13306" spans="1:4">
      <c r="A13306" s="268">
        <v>100589</v>
      </c>
      <c r="B13306" s="261" t="s">
        <v>13548</v>
      </c>
      <c r="C13306" s="268" t="s">
        <v>347</v>
      </c>
      <c r="D13306" s="283">
        <v>859.26</v>
      </c>
    </row>
    <row r="13307" spans="1:4">
      <c r="A13307" s="268">
        <v>100592</v>
      </c>
      <c r="B13307" s="261" t="s">
        <v>13549</v>
      </c>
      <c r="C13307" s="268" t="s">
        <v>347</v>
      </c>
      <c r="D13307" s="283">
        <v>910.98</v>
      </c>
    </row>
    <row r="13308" spans="1:4">
      <c r="A13308" s="268">
        <v>100591</v>
      </c>
      <c r="B13308" s="261" t="s">
        <v>13550</v>
      </c>
      <c r="C13308" s="268" t="s">
        <v>347</v>
      </c>
      <c r="D13308" s="283">
        <v>846.37</v>
      </c>
    </row>
    <row r="13309" spans="1:4">
      <c r="A13309" s="268">
        <v>100594</v>
      </c>
      <c r="B13309" s="261" t="s">
        <v>13551</v>
      </c>
      <c r="C13309" s="268" t="s">
        <v>347</v>
      </c>
      <c r="D13309" s="283">
        <v>1000.9</v>
      </c>
    </row>
    <row r="13310" spans="1:4">
      <c r="A13310" s="268">
        <v>100593</v>
      </c>
      <c r="B13310" s="261" t="s">
        <v>13552</v>
      </c>
      <c r="C13310" s="268" t="s">
        <v>347</v>
      </c>
      <c r="D13310" s="283">
        <v>916.21</v>
      </c>
    </row>
    <row r="13311" spans="1:4">
      <c r="A13311" s="268">
        <v>100596</v>
      </c>
      <c r="B13311" s="261" t="s">
        <v>13553</v>
      </c>
      <c r="C13311" s="268" t="s">
        <v>347</v>
      </c>
      <c r="D13311" s="283">
        <v>1196.3900000000001</v>
      </c>
    </row>
    <row r="13312" spans="1:4">
      <c r="A13312" s="268">
        <v>100595</v>
      </c>
      <c r="B13312" s="261" t="s">
        <v>13554</v>
      </c>
      <c r="C13312" s="268" t="s">
        <v>347</v>
      </c>
      <c r="D13312" s="283">
        <v>1081.74</v>
      </c>
    </row>
    <row r="13313" spans="1:4">
      <c r="A13313" s="268">
        <v>100598</v>
      </c>
      <c r="B13313" s="261" t="s">
        <v>13555</v>
      </c>
      <c r="C13313" s="268" t="s">
        <v>347</v>
      </c>
      <c r="D13313" s="283">
        <v>1325.85</v>
      </c>
    </row>
    <row r="13314" spans="1:4">
      <c r="A13314" s="268">
        <v>100597</v>
      </c>
      <c r="B13314" s="261" t="s">
        <v>13556</v>
      </c>
      <c r="C13314" s="268" t="s">
        <v>347</v>
      </c>
      <c r="D13314" s="283">
        <v>1231.1199999999999</v>
      </c>
    </row>
    <row r="13315" spans="1:4">
      <c r="A13315" s="268">
        <v>100603</v>
      </c>
      <c r="B13315" s="261" t="s">
        <v>13557</v>
      </c>
      <c r="C13315" s="268" t="s">
        <v>347</v>
      </c>
      <c r="D13315" s="283">
        <v>1603.19</v>
      </c>
    </row>
    <row r="13316" spans="1:4">
      <c r="A13316" s="268">
        <v>100599</v>
      </c>
      <c r="B13316" s="261" t="s">
        <v>13558</v>
      </c>
      <c r="C13316" s="268" t="s">
        <v>347</v>
      </c>
      <c r="D13316" s="283">
        <v>622.11</v>
      </c>
    </row>
    <row r="13317" spans="1:4">
      <c r="A13317" s="268">
        <v>100600</v>
      </c>
      <c r="B13317" s="261" t="s">
        <v>13559</v>
      </c>
      <c r="C13317" s="268" t="s">
        <v>347</v>
      </c>
      <c r="D13317" s="283">
        <v>717.25</v>
      </c>
    </row>
    <row r="13318" spans="1:4">
      <c r="A13318" s="268">
        <v>100601</v>
      </c>
      <c r="B13318" s="261" t="s">
        <v>13560</v>
      </c>
      <c r="C13318" s="268" t="s">
        <v>347</v>
      </c>
      <c r="D13318" s="283">
        <v>879.52</v>
      </c>
    </row>
    <row r="13319" spans="1:4">
      <c r="A13319" s="268">
        <v>100602</v>
      </c>
      <c r="B13319" s="261" t="s">
        <v>13561</v>
      </c>
      <c r="C13319" s="268" t="s">
        <v>347</v>
      </c>
      <c r="D13319" s="283">
        <v>1082.3599999999999</v>
      </c>
    </row>
    <row r="13320" spans="1:4">
      <c r="A13320" s="268">
        <v>100578</v>
      </c>
      <c r="B13320" s="261" t="s">
        <v>13562</v>
      </c>
      <c r="C13320" s="268" t="s">
        <v>347</v>
      </c>
      <c r="D13320" s="283">
        <v>589.23</v>
      </c>
    </row>
    <row r="13321" spans="1:4">
      <c r="A13321" s="268">
        <v>105975</v>
      </c>
      <c r="B13321" s="261" t="s">
        <v>13563</v>
      </c>
      <c r="C13321" s="268" t="s">
        <v>111</v>
      </c>
      <c r="D13321" s="283">
        <v>0</v>
      </c>
    </row>
    <row r="13322" spans="1:4">
      <c r="A13322" s="268">
        <v>105976</v>
      </c>
      <c r="B13322" s="261" t="s">
        <v>13564</v>
      </c>
      <c r="C13322" s="268" t="s">
        <v>111</v>
      </c>
      <c r="D13322" s="283">
        <v>0</v>
      </c>
    </row>
    <row r="13323" spans="1:4">
      <c r="A13323" s="268">
        <v>105977</v>
      </c>
      <c r="B13323" s="261" t="s">
        <v>13565</v>
      </c>
      <c r="C13323" s="268" t="s">
        <v>111</v>
      </c>
      <c r="D13323" s="283">
        <v>0</v>
      </c>
    </row>
    <row r="13324" spans="1:4">
      <c r="A13324" s="268">
        <v>105978</v>
      </c>
      <c r="B13324" s="261" t="s">
        <v>13566</v>
      </c>
      <c r="C13324" s="268" t="s">
        <v>111</v>
      </c>
      <c r="D13324" s="283">
        <v>0</v>
      </c>
    </row>
    <row r="13325" spans="1:4">
      <c r="A13325" s="268">
        <v>105970</v>
      </c>
      <c r="B13325" s="261" t="s">
        <v>13567</v>
      </c>
      <c r="C13325" s="268" t="s">
        <v>347</v>
      </c>
      <c r="D13325" s="283">
        <v>0</v>
      </c>
    </row>
    <row r="13326" spans="1:4">
      <c r="A13326" s="268">
        <v>105972</v>
      </c>
      <c r="B13326" s="261" t="s">
        <v>13568</v>
      </c>
      <c r="C13326" s="268" t="s">
        <v>347</v>
      </c>
      <c r="D13326" s="283">
        <v>0</v>
      </c>
    </row>
    <row r="13327" spans="1:4">
      <c r="A13327" s="268">
        <v>105973</v>
      </c>
      <c r="B13327" s="261" t="s">
        <v>13569</v>
      </c>
      <c r="C13327" s="268" t="s">
        <v>347</v>
      </c>
      <c r="D13327" s="283">
        <v>0</v>
      </c>
    </row>
    <row r="13328" spans="1:4">
      <c r="A13328" s="268">
        <v>105974</v>
      </c>
      <c r="B13328" s="261" t="s">
        <v>13570</v>
      </c>
      <c r="C13328" s="268" t="s">
        <v>347</v>
      </c>
      <c r="D13328" s="283">
        <v>0</v>
      </c>
    </row>
    <row r="13329" spans="1:4">
      <c r="A13329" s="268">
        <v>105971</v>
      </c>
      <c r="B13329" s="261" t="s">
        <v>13571</v>
      </c>
      <c r="C13329" s="268" t="s">
        <v>347</v>
      </c>
      <c r="D13329" s="283">
        <v>0</v>
      </c>
    </row>
    <row r="13330" spans="1:4">
      <c r="A13330" s="268">
        <v>105967</v>
      </c>
      <c r="B13330" s="261" t="s">
        <v>13572</v>
      </c>
      <c r="C13330" s="268" t="s">
        <v>347</v>
      </c>
      <c r="D13330" s="283">
        <v>0</v>
      </c>
    </row>
    <row r="13331" spans="1:4">
      <c r="A13331" s="268">
        <v>105968</v>
      </c>
      <c r="B13331" s="261" t="s">
        <v>13573</v>
      </c>
      <c r="C13331" s="268" t="s">
        <v>347</v>
      </c>
      <c r="D13331" s="283">
        <v>0</v>
      </c>
    </row>
    <row r="13332" spans="1:4">
      <c r="A13332" s="268">
        <v>105969</v>
      </c>
      <c r="B13332" s="261" t="s">
        <v>13574</v>
      </c>
      <c r="C13332" s="268" t="s">
        <v>347</v>
      </c>
      <c r="D13332" s="283">
        <v>0</v>
      </c>
    </row>
    <row r="13333" spans="1:4">
      <c r="A13333" s="268">
        <v>100623</v>
      </c>
      <c r="B13333" s="261" t="s">
        <v>13575</v>
      </c>
      <c r="C13333" s="268" t="s">
        <v>347</v>
      </c>
      <c r="D13333" s="283">
        <v>2413.5700000000002</v>
      </c>
    </row>
    <row r="13334" spans="1:4">
      <c r="A13334" s="268">
        <v>105964</v>
      </c>
      <c r="B13334" s="261" t="s">
        <v>13576</v>
      </c>
      <c r="C13334" s="268" t="s">
        <v>347</v>
      </c>
      <c r="D13334" s="283">
        <v>0</v>
      </c>
    </row>
    <row r="13335" spans="1:4">
      <c r="A13335" s="268">
        <v>105965</v>
      </c>
      <c r="B13335" s="261" t="s">
        <v>13577</v>
      </c>
      <c r="C13335" s="268" t="s">
        <v>347</v>
      </c>
      <c r="D13335" s="283">
        <v>0</v>
      </c>
    </row>
    <row r="13336" spans="1:4">
      <c r="A13336" s="268">
        <v>105966</v>
      </c>
      <c r="B13336" s="261" t="s">
        <v>13578</v>
      </c>
      <c r="C13336" s="268" t="s">
        <v>347</v>
      </c>
      <c r="D13336" s="283">
        <v>0</v>
      </c>
    </row>
    <row r="13337" spans="1:4">
      <c r="A13337" s="268">
        <v>100621</v>
      </c>
      <c r="B13337" s="261" t="s">
        <v>13579</v>
      </c>
      <c r="C13337" s="268" t="s">
        <v>347</v>
      </c>
      <c r="D13337" s="283">
        <v>3127.88</v>
      </c>
    </row>
    <row r="13338" spans="1:4">
      <c r="A13338" s="268">
        <v>105960</v>
      </c>
      <c r="B13338" s="261" t="s">
        <v>13580</v>
      </c>
      <c r="C13338" s="268" t="s">
        <v>347</v>
      </c>
      <c r="D13338" s="283">
        <v>0</v>
      </c>
    </row>
    <row r="13339" spans="1:4">
      <c r="A13339" s="268">
        <v>105961</v>
      </c>
      <c r="B13339" s="261" t="s">
        <v>13581</v>
      </c>
      <c r="C13339" s="268" t="s">
        <v>347</v>
      </c>
      <c r="D13339" s="283">
        <v>0</v>
      </c>
    </row>
    <row r="13340" spans="1:4">
      <c r="A13340" s="268">
        <v>105962</v>
      </c>
      <c r="B13340" s="261" t="s">
        <v>13582</v>
      </c>
      <c r="C13340" s="268" t="s">
        <v>347</v>
      </c>
      <c r="D13340" s="283">
        <v>0</v>
      </c>
    </row>
    <row r="13341" spans="1:4">
      <c r="A13341" s="268">
        <v>105963</v>
      </c>
      <c r="B13341" s="261" t="s">
        <v>13583</v>
      </c>
      <c r="C13341" s="268" t="s">
        <v>347</v>
      </c>
      <c r="D13341" s="283">
        <v>0</v>
      </c>
    </row>
    <row r="13342" spans="1:4">
      <c r="A13342" s="268">
        <v>100622</v>
      </c>
      <c r="B13342" s="261" t="s">
        <v>13584</v>
      </c>
      <c r="C13342" s="268" t="s">
        <v>347</v>
      </c>
      <c r="D13342" s="283">
        <v>2347.8000000000002</v>
      </c>
    </row>
    <row r="13343" spans="1:4">
      <c r="A13343" s="268">
        <v>105956</v>
      </c>
      <c r="B13343" s="261" t="s">
        <v>13585</v>
      </c>
      <c r="C13343" s="268" t="s">
        <v>347</v>
      </c>
      <c r="D13343" s="283">
        <v>0</v>
      </c>
    </row>
    <row r="13344" spans="1:4">
      <c r="A13344" s="268">
        <v>105957</v>
      </c>
      <c r="B13344" s="261" t="s">
        <v>13586</v>
      </c>
      <c r="C13344" s="268" t="s">
        <v>347</v>
      </c>
      <c r="D13344" s="283">
        <v>0</v>
      </c>
    </row>
    <row r="13345" spans="1:4">
      <c r="A13345" s="268">
        <v>105958</v>
      </c>
      <c r="B13345" s="261" t="s">
        <v>13587</v>
      </c>
      <c r="C13345" s="268" t="s">
        <v>347</v>
      </c>
      <c r="D13345" s="283">
        <v>2211.62</v>
      </c>
    </row>
    <row r="13346" spans="1:4">
      <c r="A13346" s="268">
        <v>105959</v>
      </c>
      <c r="B13346" s="261" t="s">
        <v>13588</v>
      </c>
      <c r="C13346" s="268" t="s">
        <v>347</v>
      </c>
      <c r="D13346" s="283">
        <v>0</v>
      </c>
    </row>
    <row r="13347" spans="1:4">
      <c r="A13347" s="268">
        <v>100620</v>
      </c>
      <c r="B13347" s="261" t="s">
        <v>13589</v>
      </c>
      <c r="C13347" s="268" t="s">
        <v>347</v>
      </c>
      <c r="D13347" s="283">
        <v>2808.04</v>
      </c>
    </row>
    <row r="13348" spans="1:4">
      <c r="A13348" s="268">
        <v>105951</v>
      </c>
      <c r="B13348" s="261" t="s">
        <v>13590</v>
      </c>
      <c r="C13348" s="268" t="s">
        <v>347</v>
      </c>
      <c r="D13348" s="283">
        <v>0</v>
      </c>
    </row>
    <row r="13349" spans="1:4">
      <c r="A13349" s="268">
        <v>105952</v>
      </c>
      <c r="B13349" s="261" t="s">
        <v>13591</v>
      </c>
      <c r="C13349" s="268" t="s">
        <v>347</v>
      </c>
      <c r="D13349" s="283">
        <v>0</v>
      </c>
    </row>
    <row r="13350" spans="1:4">
      <c r="A13350" s="268">
        <v>105953</v>
      </c>
      <c r="B13350" s="261" t="s">
        <v>13592</v>
      </c>
      <c r="C13350" s="268" t="s">
        <v>347</v>
      </c>
      <c r="D13350" s="283">
        <v>1826.02</v>
      </c>
    </row>
    <row r="13351" spans="1:4">
      <c r="A13351" s="268">
        <v>105954</v>
      </c>
      <c r="B13351" s="261" t="s">
        <v>13593</v>
      </c>
      <c r="C13351" s="268" t="s">
        <v>347</v>
      </c>
      <c r="D13351" s="283">
        <v>0</v>
      </c>
    </row>
    <row r="13352" spans="1:4">
      <c r="A13352" s="268">
        <v>105955</v>
      </c>
      <c r="B13352" s="261" t="s">
        <v>13594</v>
      </c>
      <c r="C13352" s="268" t="s">
        <v>347</v>
      </c>
      <c r="D13352" s="283">
        <v>2434.27</v>
      </c>
    </row>
    <row r="13353" spans="1:4">
      <c r="A13353" s="268">
        <v>105946</v>
      </c>
      <c r="B13353" s="261" t="s">
        <v>13595</v>
      </c>
      <c r="C13353" s="268" t="s">
        <v>347</v>
      </c>
      <c r="D13353" s="283">
        <v>0</v>
      </c>
    </row>
    <row r="13354" spans="1:4">
      <c r="A13354" s="268">
        <v>105947</v>
      </c>
      <c r="B13354" s="261" t="s">
        <v>13596</v>
      </c>
      <c r="C13354" s="268" t="s">
        <v>347</v>
      </c>
      <c r="D13354" s="283">
        <v>0</v>
      </c>
    </row>
    <row r="13355" spans="1:4">
      <c r="A13355" s="268">
        <v>105948</v>
      </c>
      <c r="B13355" s="261" t="s">
        <v>13597</v>
      </c>
      <c r="C13355" s="268" t="s">
        <v>347</v>
      </c>
      <c r="D13355" s="283">
        <v>0</v>
      </c>
    </row>
    <row r="13356" spans="1:4">
      <c r="A13356" s="268">
        <v>105949</v>
      </c>
      <c r="B13356" s="261" t="s">
        <v>13598</v>
      </c>
      <c r="C13356" s="268" t="s">
        <v>347</v>
      </c>
      <c r="D13356" s="283">
        <v>0</v>
      </c>
    </row>
    <row r="13357" spans="1:4">
      <c r="A13357" s="268">
        <v>105950</v>
      </c>
      <c r="B13357" s="261" t="s">
        <v>13599</v>
      </c>
      <c r="C13357" s="268" t="s">
        <v>347</v>
      </c>
      <c r="D13357" s="283">
        <v>0</v>
      </c>
    </row>
    <row r="13358" spans="1:4">
      <c r="A13358" s="268">
        <v>100619</v>
      </c>
      <c r="B13358" s="261" t="s">
        <v>13600</v>
      </c>
      <c r="C13358" s="268" t="s">
        <v>347</v>
      </c>
      <c r="D13358" s="283">
        <v>632.12</v>
      </c>
    </row>
    <row r="13359" spans="1:4">
      <c r="A13359" s="268">
        <v>99283</v>
      </c>
      <c r="B13359" s="261" t="s">
        <v>13601</v>
      </c>
      <c r="C13359" s="268" t="s">
        <v>111</v>
      </c>
      <c r="D13359" s="283">
        <v>1105.52</v>
      </c>
    </row>
    <row r="13360" spans="1:4">
      <c r="A13360" s="268">
        <v>99293</v>
      </c>
      <c r="B13360" s="261" t="s">
        <v>13602</v>
      </c>
      <c r="C13360" s="268" t="s">
        <v>111</v>
      </c>
      <c r="D13360" s="283">
        <v>1332.05</v>
      </c>
    </row>
    <row r="13361" spans="1:4">
      <c r="A13361" s="268">
        <v>99243</v>
      </c>
      <c r="B13361" s="261" t="s">
        <v>13603</v>
      </c>
      <c r="C13361" s="268" t="s">
        <v>111</v>
      </c>
      <c r="D13361" s="283">
        <v>1558.55</v>
      </c>
    </row>
    <row r="13362" spans="1:4">
      <c r="A13362" s="268">
        <v>99249</v>
      </c>
      <c r="B13362" s="261" t="s">
        <v>13604</v>
      </c>
      <c r="C13362" s="268" t="s">
        <v>111</v>
      </c>
      <c r="D13362" s="283">
        <v>1898.37</v>
      </c>
    </row>
    <row r="13363" spans="1:4">
      <c r="A13363" s="268">
        <v>99278</v>
      </c>
      <c r="B13363" s="261" t="s">
        <v>13605</v>
      </c>
      <c r="C13363" s="268" t="s">
        <v>111</v>
      </c>
      <c r="D13363" s="283">
        <v>333.65</v>
      </c>
    </row>
    <row r="13364" spans="1:4">
      <c r="A13364" s="268">
        <v>99288</v>
      </c>
      <c r="B13364" s="261" t="s">
        <v>13606</v>
      </c>
      <c r="C13364" s="268" t="s">
        <v>111</v>
      </c>
      <c r="D13364" s="283">
        <v>439.04</v>
      </c>
    </row>
    <row r="13365" spans="1:4">
      <c r="A13365" s="268">
        <v>99240</v>
      </c>
      <c r="B13365" s="261" t="s">
        <v>13607</v>
      </c>
      <c r="C13365" s="268" t="s">
        <v>111</v>
      </c>
      <c r="D13365" s="283">
        <v>582.24</v>
      </c>
    </row>
    <row r="13366" spans="1:4">
      <c r="A13366" s="268">
        <v>99246</v>
      </c>
      <c r="B13366" s="261" t="s">
        <v>13608</v>
      </c>
      <c r="C13366" s="268" t="s">
        <v>111</v>
      </c>
      <c r="D13366" s="283">
        <v>796.69</v>
      </c>
    </row>
    <row r="13367" spans="1:4">
      <c r="A13367" s="268">
        <v>97981</v>
      </c>
      <c r="B13367" s="261" t="s">
        <v>13609</v>
      </c>
      <c r="C13367" s="268" t="s">
        <v>111</v>
      </c>
      <c r="D13367" s="283">
        <v>1185.4000000000001</v>
      </c>
    </row>
    <row r="13368" spans="1:4">
      <c r="A13368" s="268">
        <v>97985</v>
      </c>
      <c r="B13368" s="261" t="s">
        <v>13610</v>
      </c>
      <c r="C13368" s="268" t="s">
        <v>111</v>
      </c>
      <c r="D13368" s="283">
        <v>1422.37</v>
      </c>
    </row>
    <row r="13369" spans="1:4">
      <c r="A13369" s="268">
        <v>97989</v>
      </c>
      <c r="B13369" s="261" t="s">
        <v>13611</v>
      </c>
      <c r="C13369" s="268" t="s">
        <v>111</v>
      </c>
      <c r="D13369" s="283">
        <v>1659.32</v>
      </c>
    </row>
    <row r="13370" spans="1:4">
      <c r="A13370" s="268">
        <v>97993</v>
      </c>
      <c r="B13370" s="261" t="s">
        <v>13612</v>
      </c>
      <c r="C13370" s="268" t="s">
        <v>111</v>
      </c>
      <c r="D13370" s="283">
        <v>2014.82</v>
      </c>
    </row>
    <row r="13371" spans="1:4">
      <c r="A13371" s="268">
        <v>98409</v>
      </c>
      <c r="B13371" s="261" t="s">
        <v>13613</v>
      </c>
      <c r="C13371" s="268" t="s">
        <v>111</v>
      </c>
      <c r="D13371" s="283">
        <v>335.91</v>
      </c>
    </row>
    <row r="13372" spans="1:4">
      <c r="A13372" s="268">
        <v>97983</v>
      </c>
      <c r="B13372" s="261" t="s">
        <v>13614</v>
      </c>
      <c r="C13372" s="268" t="s">
        <v>111</v>
      </c>
      <c r="D13372" s="283">
        <v>442.01</v>
      </c>
    </row>
    <row r="13373" spans="1:4">
      <c r="A13373" s="268">
        <v>97987</v>
      </c>
      <c r="B13373" s="261" t="s">
        <v>13615</v>
      </c>
      <c r="C13373" s="268" t="s">
        <v>111</v>
      </c>
      <c r="D13373" s="283">
        <v>585.96</v>
      </c>
    </row>
    <row r="13374" spans="1:4">
      <c r="A13374" s="268">
        <v>97991</v>
      </c>
      <c r="B13374" s="261" t="s">
        <v>13616</v>
      </c>
      <c r="C13374" s="268" t="s">
        <v>111</v>
      </c>
      <c r="D13374" s="283">
        <v>801.79</v>
      </c>
    </row>
    <row r="13375" spans="1:4">
      <c r="A13375" s="268">
        <v>99241</v>
      </c>
      <c r="B13375" s="261" t="s">
        <v>13617</v>
      </c>
      <c r="C13375" s="268" t="s">
        <v>111</v>
      </c>
      <c r="D13375" s="283">
        <v>1870.86</v>
      </c>
    </row>
    <row r="13376" spans="1:4">
      <c r="A13376" s="268">
        <v>99247</v>
      </c>
      <c r="B13376" s="261" t="s">
        <v>13618</v>
      </c>
      <c r="C13376" s="268" t="s">
        <v>111</v>
      </c>
      <c r="D13376" s="283">
        <v>2133.0700000000002</v>
      </c>
    </row>
    <row r="13377" spans="1:4">
      <c r="A13377" s="268">
        <v>99263</v>
      </c>
      <c r="B13377" s="261" t="s">
        <v>13619</v>
      </c>
      <c r="C13377" s="268" t="s">
        <v>111</v>
      </c>
      <c r="D13377" s="283">
        <v>2395.39</v>
      </c>
    </row>
    <row r="13378" spans="1:4">
      <c r="A13378" s="268">
        <v>99276</v>
      </c>
      <c r="B13378" s="261" t="s">
        <v>13620</v>
      </c>
      <c r="C13378" s="268" t="s">
        <v>111</v>
      </c>
      <c r="D13378" s="283">
        <v>2657.68</v>
      </c>
    </row>
    <row r="13379" spans="1:4">
      <c r="A13379" s="268">
        <v>99291</v>
      </c>
      <c r="B13379" s="261" t="s">
        <v>13621</v>
      </c>
      <c r="C13379" s="268" t="s">
        <v>111</v>
      </c>
      <c r="D13379" s="283">
        <v>2919.9</v>
      </c>
    </row>
    <row r="13380" spans="1:4">
      <c r="A13380" s="268">
        <v>99297</v>
      </c>
      <c r="B13380" s="261" t="s">
        <v>13622</v>
      </c>
      <c r="C13380" s="268" t="s">
        <v>111</v>
      </c>
      <c r="D13380" s="283">
        <v>3204.51</v>
      </c>
    </row>
    <row r="13381" spans="1:4">
      <c r="A13381" s="268">
        <v>99254</v>
      </c>
      <c r="B13381" s="261" t="s">
        <v>13623</v>
      </c>
      <c r="C13381" s="268" t="s">
        <v>111</v>
      </c>
      <c r="D13381" s="283">
        <v>1346.34</v>
      </c>
    </row>
    <row r="13382" spans="1:4">
      <c r="A13382" s="268">
        <v>99261</v>
      </c>
      <c r="B13382" s="261" t="s">
        <v>13624</v>
      </c>
      <c r="C13382" s="268" t="s">
        <v>111</v>
      </c>
      <c r="D13382" s="283">
        <v>1608.57</v>
      </c>
    </row>
    <row r="13383" spans="1:4">
      <c r="A13383" s="268">
        <v>99266</v>
      </c>
      <c r="B13383" s="261" t="s">
        <v>13625</v>
      </c>
      <c r="C13383" s="268" t="s">
        <v>111</v>
      </c>
      <c r="D13383" s="283">
        <v>1870.86</v>
      </c>
    </row>
    <row r="13384" spans="1:4">
      <c r="A13384" s="268">
        <v>99269</v>
      </c>
      <c r="B13384" s="261" t="s">
        <v>13626</v>
      </c>
      <c r="C13384" s="268" t="s">
        <v>111</v>
      </c>
      <c r="D13384" s="283">
        <v>2133.0700000000002</v>
      </c>
    </row>
    <row r="13385" spans="1:4">
      <c r="A13385" s="268">
        <v>99277</v>
      </c>
      <c r="B13385" s="261" t="s">
        <v>13627</v>
      </c>
      <c r="C13385" s="268" t="s">
        <v>111</v>
      </c>
      <c r="D13385" s="283">
        <v>2395.39</v>
      </c>
    </row>
    <row r="13386" spans="1:4">
      <c r="A13386" s="268">
        <v>99281</v>
      </c>
      <c r="B13386" s="261" t="s">
        <v>13628</v>
      </c>
      <c r="C13386" s="268" t="s">
        <v>111</v>
      </c>
      <c r="D13386" s="283">
        <v>2657.68</v>
      </c>
    </row>
    <row r="13387" spans="1:4">
      <c r="A13387" s="268">
        <v>99289</v>
      </c>
      <c r="B13387" s="261" t="s">
        <v>13629</v>
      </c>
      <c r="C13387" s="268" t="s">
        <v>111</v>
      </c>
      <c r="D13387" s="283">
        <v>2919.9</v>
      </c>
    </row>
    <row r="13388" spans="1:4">
      <c r="A13388" s="268">
        <v>99282</v>
      </c>
      <c r="B13388" s="261" t="s">
        <v>13630</v>
      </c>
      <c r="C13388" s="268" t="s">
        <v>111</v>
      </c>
      <c r="D13388" s="283">
        <v>2946.96</v>
      </c>
    </row>
    <row r="13389" spans="1:4">
      <c r="A13389" s="268">
        <v>99296</v>
      </c>
      <c r="B13389" s="261" t="s">
        <v>13631</v>
      </c>
      <c r="C13389" s="268" t="s">
        <v>111</v>
      </c>
      <c r="D13389" s="283">
        <v>3209.17</v>
      </c>
    </row>
    <row r="13390" spans="1:4">
      <c r="A13390" s="268">
        <v>99299</v>
      </c>
      <c r="B13390" s="261" t="s">
        <v>13632</v>
      </c>
      <c r="C13390" s="268" t="s">
        <v>111</v>
      </c>
      <c r="D13390" s="283">
        <v>3471.36</v>
      </c>
    </row>
    <row r="13391" spans="1:4">
      <c r="A13391" s="268">
        <v>99302</v>
      </c>
      <c r="B13391" s="261" t="s">
        <v>13633</v>
      </c>
      <c r="C13391" s="268" t="s">
        <v>111</v>
      </c>
      <c r="D13391" s="283">
        <v>3738.24</v>
      </c>
    </row>
    <row r="13392" spans="1:4">
      <c r="A13392" s="268">
        <v>99307</v>
      </c>
      <c r="B13392" s="261" t="s">
        <v>13634</v>
      </c>
      <c r="C13392" s="268" t="s">
        <v>111</v>
      </c>
      <c r="D13392" s="283">
        <v>2417.7800000000002</v>
      </c>
    </row>
    <row r="13393" spans="1:4">
      <c r="A13393" s="268">
        <v>99317</v>
      </c>
      <c r="B13393" s="261" t="s">
        <v>13635</v>
      </c>
      <c r="C13393" s="268" t="s">
        <v>111</v>
      </c>
      <c r="D13393" s="283">
        <v>2680.01</v>
      </c>
    </row>
    <row r="13394" spans="1:4">
      <c r="A13394" s="268">
        <v>99321</v>
      </c>
      <c r="B13394" s="261" t="s">
        <v>13636</v>
      </c>
      <c r="C13394" s="268" t="s">
        <v>111</v>
      </c>
      <c r="D13394" s="283">
        <v>2942.28</v>
      </c>
    </row>
    <row r="13395" spans="1:4">
      <c r="A13395" s="268">
        <v>99323</v>
      </c>
      <c r="B13395" s="261" t="s">
        <v>13637</v>
      </c>
      <c r="C13395" s="268" t="s">
        <v>111</v>
      </c>
      <c r="D13395" s="283">
        <v>3204.51</v>
      </c>
    </row>
    <row r="13396" spans="1:4">
      <c r="A13396" s="268">
        <v>99325</v>
      </c>
      <c r="B13396" s="261" t="s">
        <v>13638</v>
      </c>
      <c r="C13396" s="268" t="s">
        <v>111</v>
      </c>
      <c r="D13396" s="283">
        <v>3471.36</v>
      </c>
    </row>
    <row r="13397" spans="1:4">
      <c r="A13397" s="268">
        <v>99311</v>
      </c>
      <c r="B13397" s="261" t="s">
        <v>13639</v>
      </c>
      <c r="C13397" s="268" t="s">
        <v>111</v>
      </c>
      <c r="D13397" s="283">
        <v>4005.21</v>
      </c>
    </row>
    <row r="13398" spans="1:4">
      <c r="A13398" s="268">
        <v>99314</v>
      </c>
      <c r="B13398" s="261" t="s">
        <v>13640</v>
      </c>
      <c r="C13398" s="268" t="s">
        <v>111</v>
      </c>
      <c r="D13398" s="283">
        <v>4272.12</v>
      </c>
    </row>
    <row r="13399" spans="1:4">
      <c r="A13399" s="268">
        <v>99304</v>
      </c>
      <c r="B13399" s="261" t="s">
        <v>13641</v>
      </c>
      <c r="C13399" s="268" t="s">
        <v>111</v>
      </c>
      <c r="D13399" s="283">
        <v>3476.04</v>
      </c>
    </row>
    <row r="13400" spans="1:4">
      <c r="A13400" s="268">
        <v>99306</v>
      </c>
      <c r="B13400" s="261" t="s">
        <v>13642</v>
      </c>
      <c r="C13400" s="268" t="s">
        <v>111</v>
      </c>
      <c r="D13400" s="283">
        <v>3738.24</v>
      </c>
    </row>
    <row r="13401" spans="1:4">
      <c r="A13401" s="268">
        <v>99309</v>
      </c>
      <c r="B13401" s="261" t="s">
        <v>13643</v>
      </c>
      <c r="C13401" s="268" t="s">
        <v>111</v>
      </c>
      <c r="D13401" s="283">
        <v>4005.21</v>
      </c>
    </row>
    <row r="13402" spans="1:4">
      <c r="A13402" s="268">
        <v>99327</v>
      </c>
      <c r="B13402" s="261" t="s">
        <v>13644</v>
      </c>
      <c r="C13402" s="268" t="s">
        <v>111</v>
      </c>
      <c r="D13402" s="283">
        <v>4493.3900000000003</v>
      </c>
    </row>
    <row r="13403" spans="1:4">
      <c r="A13403" s="268">
        <v>98009</v>
      </c>
      <c r="B13403" s="261" t="s">
        <v>13645</v>
      </c>
      <c r="C13403" s="268" t="s">
        <v>111</v>
      </c>
      <c r="D13403" s="283">
        <v>1949.11</v>
      </c>
    </row>
    <row r="13404" spans="1:4">
      <c r="A13404" s="268">
        <v>98011</v>
      </c>
      <c r="B13404" s="261" t="s">
        <v>13646</v>
      </c>
      <c r="C13404" s="268" t="s">
        <v>111</v>
      </c>
      <c r="D13404" s="283">
        <v>2222.8200000000002</v>
      </c>
    </row>
    <row r="13405" spans="1:4">
      <c r="A13405" s="268">
        <v>98013</v>
      </c>
      <c r="B13405" s="261" t="s">
        <v>13647</v>
      </c>
      <c r="C13405" s="268" t="s">
        <v>111</v>
      </c>
      <c r="D13405" s="283">
        <v>2496.65</v>
      </c>
    </row>
    <row r="13406" spans="1:4">
      <c r="A13406" s="268">
        <v>98015</v>
      </c>
      <c r="B13406" s="261" t="s">
        <v>13648</v>
      </c>
      <c r="C13406" s="268" t="s">
        <v>111</v>
      </c>
      <c r="D13406" s="283">
        <v>2770.45</v>
      </c>
    </row>
    <row r="13407" spans="1:4">
      <c r="A13407" s="268">
        <v>98017</v>
      </c>
      <c r="B13407" s="261" t="s">
        <v>13649</v>
      </c>
      <c r="C13407" s="268" t="s">
        <v>111</v>
      </c>
      <c r="D13407" s="283">
        <v>3044.17</v>
      </c>
    </row>
    <row r="13408" spans="1:4">
      <c r="A13408" s="268">
        <v>98019</v>
      </c>
      <c r="B13408" s="261" t="s">
        <v>13650</v>
      </c>
      <c r="C13408" s="268" t="s">
        <v>111</v>
      </c>
      <c r="D13408" s="283">
        <v>3343.74</v>
      </c>
    </row>
    <row r="13409" spans="1:4">
      <c r="A13409" s="268">
        <v>97995</v>
      </c>
      <c r="B13409" s="261" t="s">
        <v>13651</v>
      </c>
      <c r="C13409" s="268" t="s">
        <v>111</v>
      </c>
      <c r="D13409" s="283">
        <v>1401.58</v>
      </c>
    </row>
    <row r="13410" spans="1:4">
      <c r="A13410" s="268">
        <v>97997</v>
      </c>
      <c r="B13410" s="261" t="s">
        <v>13652</v>
      </c>
      <c r="C13410" s="268" t="s">
        <v>111</v>
      </c>
      <c r="D13410" s="283">
        <v>1675.3</v>
      </c>
    </row>
    <row r="13411" spans="1:4">
      <c r="A13411" s="268">
        <v>97999</v>
      </c>
      <c r="B13411" s="261" t="s">
        <v>13653</v>
      </c>
      <c r="C13411" s="268" t="s">
        <v>111</v>
      </c>
      <c r="D13411" s="283">
        <v>1949.11</v>
      </c>
    </row>
    <row r="13412" spans="1:4">
      <c r="A13412" s="268">
        <v>98001</v>
      </c>
      <c r="B13412" s="261" t="s">
        <v>13654</v>
      </c>
      <c r="C13412" s="268" t="s">
        <v>111</v>
      </c>
      <c r="D13412" s="283">
        <v>2222.8200000000002</v>
      </c>
    </row>
    <row r="13413" spans="1:4">
      <c r="A13413" s="268">
        <v>98003</v>
      </c>
      <c r="B13413" s="261" t="s">
        <v>13655</v>
      </c>
      <c r="C13413" s="268" t="s">
        <v>111</v>
      </c>
      <c r="D13413" s="283">
        <v>2496.65</v>
      </c>
    </row>
    <row r="13414" spans="1:4">
      <c r="A13414" s="268">
        <v>98005</v>
      </c>
      <c r="B13414" s="261" t="s">
        <v>13656</v>
      </c>
      <c r="C13414" s="268" t="s">
        <v>111</v>
      </c>
      <c r="D13414" s="283">
        <v>2770.45</v>
      </c>
    </row>
    <row r="13415" spans="1:4">
      <c r="A13415" s="268">
        <v>98007</v>
      </c>
      <c r="B13415" s="261" t="s">
        <v>13657</v>
      </c>
      <c r="C13415" s="268" t="s">
        <v>111</v>
      </c>
      <c r="D13415" s="283">
        <v>3044.17</v>
      </c>
    </row>
    <row r="13416" spans="1:4">
      <c r="A13416" s="268">
        <v>98031</v>
      </c>
      <c r="B13416" s="261" t="s">
        <v>13658</v>
      </c>
      <c r="C13416" s="268" t="s">
        <v>111</v>
      </c>
      <c r="D13416" s="283">
        <v>3075.42</v>
      </c>
    </row>
    <row r="13417" spans="1:4">
      <c r="A13417" s="268">
        <v>98033</v>
      </c>
      <c r="B13417" s="261" t="s">
        <v>13659</v>
      </c>
      <c r="C13417" s="268" t="s">
        <v>111</v>
      </c>
      <c r="D13417" s="283">
        <v>3349.12</v>
      </c>
    </row>
    <row r="13418" spans="1:4">
      <c r="A13418" s="268">
        <v>98035</v>
      </c>
      <c r="B13418" s="261" t="s">
        <v>13660</v>
      </c>
      <c r="C13418" s="268" t="s">
        <v>111</v>
      </c>
      <c r="D13418" s="283">
        <v>3622.83</v>
      </c>
    </row>
    <row r="13419" spans="1:4">
      <c r="A13419" s="268">
        <v>98037</v>
      </c>
      <c r="B13419" s="261" t="s">
        <v>13661</v>
      </c>
      <c r="C13419" s="268" t="s">
        <v>111</v>
      </c>
      <c r="D13419" s="283">
        <v>3901.93</v>
      </c>
    </row>
    <row r="13420" spans="1:4">
      <c r="A13420" s="268">
        <v>98021</v>
      </c>
      <c r="B13420" s="261" t="s">
        <v>13662</v>
      </c>
      <c r="C13420" s="268" t="s">
        <v>111</v>
      </c>
      <c r="D13420" s="283">
        <v>2522.5</v>
      </c>
    </row>
    <row r="13421" spans="1:4">
      <c r="A13421" s="268">
        <v>98023</v>
      </c>
      <c r="B13421" s="261" t="s">
        <v>13663</v>
      </c>
      <c r="C13421" s="268" t="s">
        <v>111</v>
      </c>
      <c r="D13421" s="283">
        <v>2796.23</v>
      </c>
    </row>
    <row r="13422" spans="1:4">
      <c r="A13422" s="268">
        <v>98025</v>
      </c>
      <c r="B13422" s="261" t="s">
        <v>13664</v>
      </c>
      <c r="C13422" s="268" t="s">
        <v>111</v>
      </c>
      <c r="D13422" s="283">
        <v>3070.02</v>
      </c>
    </row>
    <row r="13423" spans="1:4">
      <c r="A13423" s="268">
        <v>98027</v>
      </c>
      <c r="B13423" s="261" t="s">
        <v>13665</v>
      </c>
      <c r="C13423" s="268" t="s">
        <v>111</v>
      </c>
      <c r="D13423" s="283">
        <v>3343.74</v>
      </c>
    </row>
    <row r="13424" spans="1:4">
      <c r="A13424" s="268">
        <v>98029</v>
      </c>
      <c r="B13424" s="261" t="s">
        <v>13666</v>
      </c>
      <c r="C13424" s="268" t="s">
        <v>111</v>
      </c>
      <c r="D13424" s="283">
        <v>3622.83</v>
      </c>
    </row>
    <row r="13425" spans="1:4">
      <c r="A13425" s="268">
        <v>98045</v>
      </c>
      <c r="B13425" s="261" t="s">
        <v>13667</v>
      </c>
      <c r="C13425" s="268" t="s">
        <v>111</v>
      </c>
      <c r="D13425" s="283">
        <v>4181.1400000000003</v>
      </c>
    </row>
    <row r="13426" spans="1:4">
      <c r="A13426" s="268">
        <v>98047</v>
      </c>
      <c r="B13426" s="261" t="s">
        <v>13668</v>
      </c>
      <c r="C13426" s="268" t="s">
        <v>111</v>
      </c>
      <c r="D13426" s="283">
        <v>4460.2700000000004</v>
      </c>
    </row>
    <row r="13427" spans="1:4">
      <c r="A13427" s="268">
        <v>98039</v>
      </c>
      <c r="B13427" s="261" t="s">
        <v>13669</v>
      </c>
      <c r="C13427" s="268" t="s">
        <v>111</v>
      </c>
      <c r="D13427" s="283">
        <v>3628.23</v>
      </c>
    </row>
    <row r="13428" spans="1:4">
      <c r="A13428" s="268">
        <v>98041</v>
      </c>
      <c r="B13428" s="261" t="s">
        <v>13670</v>
      </c>
      <c r="C13428" s="268" t="s">
        <v>111</v>
      </c>
      <c r="D13428" s="283">
        <v>3901.93</v>
      </c>
    </row>
    <row r="13429" spans="1:4">
      <c r="A13429" s="268">
        <v>98043</v>
      </c>
      <c r="B13429" s="261" t="s">
        <v>13671</v>
      </c>
      <c r="C13429" s="268" t="s">
        <v>111</v>
      </c>
      <c r="D13429" s="283">
        <v>4181.1400000000003</v>
      </c>
    </row>
    <row r="13430" spans="1:4">
      <c r="A13430" s="268">
        <v>98049</v>
      </c>
      <c r="B13430" s="261" t="s">
        <v>13672</v>
      </c>
      <c r="C13430" s="268" t="s">
        <v>111</v>
      </c>
      <c r="D13430" s="283">
        <v>4686.72</v>
      </c>
    </row>
    <row r="13431" spans="1:4">
      <c r="A13431" s="268">
        <v>101809</v>
      </c>
      <c r="B13431" s="261" t="s">
        <v>13673</v>
      </c>
      <c r="C13431" s="268" t="s">
        <v>347</v>
      </c>
      <c r="D13431" s="283">
        <v>3031.98</v>
      </c>
    </row>
    <row r="13432" spans="1:4">
      <c r="A13432" s="268">
        <v>99280</v>
      </c>
      <c r="B13432" s="261" t="s">
        <v>13674</v>
      </c>
      <c r="C13432" s="268" t="s">
        <v>347</v>
      </c>
      <c r="D13432" s="283">
        <v>1998.13</v>
      </c>
    </row>
    <row r="13433" spans="1:4">
      <c r="A13433" s="268">
        <v>99292</v>
      </c>
      <c r="B13433" s="261" t="s">
        <v>13675</v>
      </c>
      <c r="C13433" s="268" t="s">
        <v>347</v>
      </c>
      <c r="D13433" s="283">
        <v>2462.39</v>
      </c>
    </row>
    <row r="13434" spans="1:4">
      <c r="A13434" s="268">
        <v>99242</v>
      </c>
      <c r="B13434" s="261" t="s">
        <v>13676</v>
      </c>
      <c r="C13434" s="268" t="s">
        <v>347</v>
      </c>
      <c r="D13434" s="283">
        <v>2928.2</v>
      </c>
    </row>
    <row r="13435" spans="1:4">
      <c r="A13435" s="268">
        <v>99248</v>
      </c>
      <c r="B13435" s="261" t="s">
        <v>13677</v>
      </c>
      <c r="C13435" s="268" t="s">
        <v>347</v>
      </c>
      <c r="D13435" s="283">
        <v>3745.43</v>
      </c>
    </row>
    <row r="13436" spans="1:4">
      <c r="A13436" s="268">
        <v>99275</v>
      </c>
      <c r="B13436" s="261" t="s">
        <v>13678</v>
      </c>
      <c r="C13436" s="268" t="s">
        <v>347</v>
      </c>
      <c r="D13436" s="283">
        <v>887.56</v>
      </c>
    </row>
    <row r="13437" spans="1:4">
      <c r="A13437" s="268">
        <v>99285</v>
      </c>
      <c r="B13437" s="261" t="s">
        <v>13679</v>
      </c>
      <c r="C13437" s="268" t="s">
        <v>347</v>
      </c>
      <c r="D13437" s="283">
        <v>1222.73</v>
      </c>
    </row>
    <row r="13438" spans="1:4">
      <c r="A13438" s="268">
        <v>102457</v>
      </c>
      <c r="B13438" s="261" t="s">
        <v>13680</v>
      </c>
      <c r="C13438" s="268" t="s">
        <v>347</v>
      </c>
      <c r="D13438" s="283">
        <v>1514.76</v>
      </c>
    </row>
    <row r="13439" spans="1:4">
      <c r="A13439" s="268">
        <v>102142</v>
      </c>
      <c r="B13439" s="261" t="s">
        <v>13681</v>
      </c>
      <c r="C13439" s="268" t="s">
        <v>347</v>
      </c>
      <c r="D13439" s="283">
        <v>2365.81</v>
      </c>
    </row>
    <row r="13440" spans="1:4">
      <c r="A13440" s="268">
        <v>97980</v>
      </c>
      <c r="B13440" s="261" t="s">
        <v>13682</v>
      </c>
      <c r="C13440" s="268" t="s">
        <v>347</v>
      </c>
      <c r="D13440" s="283">
        <v>2082.0500000000002</v>
      </c>
    </row>
    <row r="13441" spans="1:4">
      <c r="A13441" s="268">
        <v>98405</v>
      </c>
      <c r="B13441" s="261" t="s">
        <v>13683</v>
      </c>
      <c r="C13441" s="268" t="s">
        <v>347</v>
      </c>
      <c r="D13441" s="283">
        <v>2558.0700000000002</v>
      </c>
    </row>
    <row r="13442" spans="1:4">
      <c r="A13442" s="268">
        <v>97988</v>
      </c>
      <c r="B13442" s="261" t="s">
        <v>13684</v>
      </c>
      <c r="C13442" s="268" t="s">
        <v>347</v>
      </c>
      <c r="D13442" s="283">
        <v>3034.61</v>
      </c>
    </row>
    <row r="13443" spans="1:4">
      <c r="A13443" s="268">
        <v>97992</v>
      </c>
      <c r="B13443" s="261" t="s">
        <v>13685</v>
      </c>
      <c r="C13443" s="268" t="s">
        <v>347</v>
      </c>
      <c r="D13443" s="283">
        <v>3873.84</v>
      </c>
    </row>
    <row r="13444" spans="1:4">
      <c r="A13444" s="268">
        <v>97978</v>
      </c>
      <c r="B13444" s="261" t="s">
        <v>13686</v>
      </c>
      <c r="C13444" s="268" t="s">
        <v>347</v>
      </c>
      <c r="D13444" s="283">
        <v>896.9</v>
      </c>
    </row>
    <row r="13445" spans="1:4">
      <c r="A13445" s="268">
        <v>98410</v>
      </c>
      <c r="B13445" s="261" t="s">
        <v>13687</v>
      </c>
      <c r="C13445" s="268" t="s">
        <v>347</v>
      </c>
      <c r="D13445" s="283">
        <v>1141.73</v>
      </c>
    </row>
    <row r="13446" spans="1:4">
      <c r="A13446" s="268">
        <v>102139</v>
      </c>
      <c r="B13446" s="261" t="s">
        <v>13688</v>
      </c>
      <c r="C13446" s="268" t="s">
        <v>347</v>
      </c>
      <c r="D13446" s="283">
        <v>1567.14</v>
      </c>
    </row>
    <row r="13447" spans="1:4">
      <c r="A13447" s="268">
        <v>102141</v>
      </c>
      <c r="B13447" s="261" t="s">
        <v>13689</v>
      </c>
      <c r="C13447" s="268" t="s">
        <v>347</v>
      </c>
      <c r="D13447" s="283">
        <v>2408.02</v>
      </c>
    </row>
    <row r="13448" spans="1:4">
      <c r="A13448" s="268">
        <v>99290</v>
      </c>
      <c r="B13448" s="261" t="s">
        <v>13690</v>
      </c>
      <c r="C13448" s="268" t="s">
        <v>347</v>
      </c>
      <c r="D13448" s="283">
        <v>4183.1400000000003</v>
      </c>
    </row>
    <row r="13449" spans="1:4">
      <c r="A13449" s="268">
        <v>99244</v>
      </c>
      <c r="B13449" s="261" t="s">
        <v>13691</v>
      </c>
      <c r="C13449" s="268" t="s">
        <v>347</v>
      </c>
      <c r="D13449" s="283">
        <v>5109.03</v>
      </c>
    </row>
    <row r="13450" spans="1:4">
      <c r="A13450" s="268">
        <v>99256</v>
      </c>
      <c r="B13450" s="261" t="s">
        <v>13692</v>
      </c>
      <c r="C13450" s="268" t="s">
        <v>347</v>
      </c>
      <c r="D13450" s="283">
        <v>6006.11</v>
      </c>
    </row>
    <row r="13451" spans="1:4">
      <c r="A13451" s="268">
        <v>99271</v>
      </c>
      <c r="B13451" s="261" t="s">
        <v>13693</v>
      </c>
      <c r="C13451" s="268" t="s">
        <v>347</v>
      </c>
      <c r="D13451" s="283">
        <v>6903.09</v>
      </c>
    </row>
    <row r="13452" spans="1:4">
      <c r="A13452" s="268">
        <v>99284</v>
      </c>
      <c r="B13452" s="261" t="s">
        <v>13694</v>
      </c>
      <c r="C13452" s="268" t="s">
        <v>347</v>
      </c>
      <c r="D13452" s="283">
        <v>7800.17</v>
      </c>
    </row>
    <row r="13453" spans="1:4">
      <c r="A13453" s="268">
        <v>99294</v>
      </c>
      <c r="B13453" s="261" t="s">
        <v>13695</v>
      </c>
      <c r="C13453" s="268" t="s">
        <v>347</v>
      </c>
      <c r="D13453" s="283">
        <v>8697.18</v>
      </c>
    </row>
    <row r="13454" spans="1:4">
      <c r="A13454" s="268">
        <v>99252</v>
      </c>
      <c r="B13454" s="261" t="s">
        <v>13696</v>
      </c>
      <c r="C13454" s="268" t="s">
        <v>347</v>
      </c>
      <c r="D13454" s="283">
        <v>2665.88</v>
      </c>
    </row>
    <row r="13455" spans="1:4">
      <c r="A13455" s="268">
        <v>99259</v>
      </c>
      <c r="B13455" s="261" t="s">
        <v>13697</v>
      </c>
      <c r="C13455" s="268" t="s">
        <v>347</v>
      </c>
      <c r="D13455" s="283">
        <v>3375.54</v>
      </c>
    </row>
    <row r="13456" spans="1:4">
      <c r="A13456" s="268">
        <v>99265</v>
      </c>
      <c r="B13456" s="261" t="s">
        <v>13698</v>
      </c>
      <c r="C13456" s="268" t="s">
        <v>347</v>
      </c>
      <c r="D13456" s="283">
        <v>4085.18</v>
      </c>
    </row>
    <row r="13457" spans="1:4">
      <c r="A13457" s="268">
        <v>99267</v>
      </c>
      <c r="B13457" s="261" t="s">
        <v>13699</v>
      </c>
      <c r="C13457" s="268" t="s">
        <v>347</v>
      </c>
      <c r="D13457" s="283">
        <v>4794.83</v>
      </c>
    </row>
    <row r="13458" spans="1:4">
      <c r="A13458" s="268">
        <v>99274</v>
      </c>
      <c r="B13458" s="261" t="s">
        <v>13700</v>
      </c>
      <c r="C13458" s="268" t="s">
        <v>347</v>
      </c>
      <c r="D13458" s="283">
        <v>5540.89</v>
      </c>
    </row>
    <row r="13459" spans="1:4">
      <c r="A13459" s="268">
        <v>99279</v>
      </c>
      <c r="B13459" s="261" t="s">
        <v>13701</v>
      </c>
      <c r="C13459" s="268" t="s">
        <v>347</v>
      </c>
      <c r="D13459" s="283">
        <v>6255.1</v>
      </c>
    </row>
    <row r="13460" spans="1:4">
      <c r="A13460" s="268">
        <v>99286</v>
      </c>
      <c r="B13460" s="261" t="s">
        <v>13702</v>
      </c>
      <c r="C13460" s="268" t="s">
        <v>347</v>
      </c>
      <c r="D13460" s="283">
        <v>6969.38</v>
      </c>
    </row>
    <row r="13461" spans="1:4">
      <c r="A13461" s="268">
        <v>99326</v>
      </c>
      <c r="B13461" s="261" t="s">
        <v>13703</v>
      </c>
      <c r="C13461" s="268" t="s">
        <v>347</v>
      </c>
      <c r="D13461" s="283">
        <v>8573.39</v>
      </c>
    </row>
    <row r="13462" spans="1:4">
      <c r="A13462" s="268">
        <v>99287</v>
      </c>
      <c r="B13462" s="261" t="s">
        <v>13704</v>
      </c>
      <c r="C13462" s="268" t="s">
        <v>347</v>
      </c>
      <c r="D13462" s="283">
        <v>9869.66</v>
      </c>
    </row>
    <row r="13463" spans="1:4">
      <c r="A13463" s="268">
        <v>99298</v>
      </c>
      <c r="B13463" s="261" t="s">
        <v>13705</v>
      </c>
      <c r="C13463" s="268" t="s">
        <v>347</v>
      </c>
      <c r="D13463" s="283">
        <v>11165.92</v>
      </c>
    </row>
    <row r="13464" spans="1:4">
      <c r="A13464" s="268">
        <v>99300</v>
      </c>
      <c r="B13464" s="261" t="s">
        <v>13706</v>
      </c>
      <c r="C13464" s="268" t="s">
        <v>347</v>
      </c>
      <c r="D13464" s="283">
        <v>12462.18</v>
      </c>
    </row>
    <row r="13465" spans="1:4">
      <c r="A13465" s="268">
        <v>99301</v>
      </c>
      <c r="B13465" s="261" t="s">
        <v>13707</v>
      </c>
      <c r="C13465" s="268" t="s">
        <v>347</v>
      </c>
      <c r="D13465" s="283">
        <v>6174.9</v>
      </c>
    </row>
    <row r="13466" spans="1:4">
      <c r="A13466" s="268">
        <v>99312</v>
      </c>
      <c r="B13466" s="261" t="s">
        <v>13708</v>
      </c>
      <c r="C13466" s="268" t="s">
        <v>347</v>
      </c>
      <c r="D13466" s="283">
        <v>7241.35</v>
      </c>
    </row>
    <row r="13467" spans="1:4">
      <c r="A13467" s="268">
        <v>99320</v>
      </c>
      <c r="B13467" s="261" t="s">
        <v>13709</v>
      </c>
      <c r="C13467" s="268" t="s">
        <v>347</v>
      </c>
      <c r="D13467" s="283">
        <v>8371.65</v>
      </c>
    </row>
    <row r="13468" spans="1:4">
      <c r="A13468" s="268">
        <v>99322</v>
      </c>
      <c r="B13468" s="261" t="s">
        <v>13710</v>
      </c>
      <c r="C13468" s="268" t="s">
        <v>347</v>
      </c>
      <c r="D13468" s="283">
        <v>9446.2000000000007</v>
      </c>
    </row>
    <row r="13469" spans="1:4">
      <c r="A13469" s="268">
        <v>99324</v>
      </c>
      <c r="B13469" s="261" t="s">
        <v>13711</v>
      </c>
      <c r="C13469" s="268" t="s">
        <v>347</v>
      </c>
      <c r="D13469" s="283">
        <v>10520.78</v>
      </c>
    </row>
    <row r="13470" spans="1:4">
      <c r="A13470" s="268">
        <v>99310</v>
      </c>
      <c r="B13470" s="261" t="s">
        <v>13712</v>
      </c>
      <c r="C13470" s="268" t="s">
        <v>347</v>
      </c>
      <c r="D13470" s="283">
        <v>14625.81</v>
      </c>
    </row>
    <row r="13471" spans="1:4">
      <c r="A13471" s="268">
        <v>99313</v>
      </c>
      <c r="B13471" s="261" t="s">
        <v>13713</v>
      </c>
      <c r="C13471" s="268" t="s">
        <v>347</v>
      </c>
      <c r="D13471" s="283">
        <v>16310.45</v>
      </c>
    </row>
    <row r="13472" spans="1:4">
      <c r="A13472" s="268">
        <v>99303</v>
      </c>
      <c r="B13472" s="261" t="s">
        <v>13714</v>
      </c>
      <c r="C13472" s="268" t="s">
        <v>347</v>
      </c>
      <c r="D13472" s="283">
        <v>11405.27</v>
      </c>
    </row>
    <row r="13473" spans="1:4">
      <c r="A13473" s="268">
        <v>99305</v>
      </c>
      <c r="B13473" s="261" t="s">
        <v>13715</v>
      </c>
      <c r="C13473" s="268" t="s">
        <v>347</v>
      </c>
      <c r="D13473" s="283">
        <v>12895.8</v>
      </c>
    </row>
    <row r="13474" spans="1:4">
      <c r="A13474" s="268">
        <v>99308</v>
      </c>
      <c r="B13474" s="261" t="s">
        <v>13716</v>
      </c>
      <c r="C13474" s="268" t="s">
        <v>347</v>
      </c>
      <c r="D13474" s="283">
        <v>14386.41</v>
      </c>
    </row>
    <row r="13475" spans="1:4">
      <c r="A13475" s="268">
        <v>99315</v>
      </c>
      <c r="B13475" s="261" t="s">
        <v>13717</v>
      </c>
      <c r="C13475" s="268" t="s">
        <v>347</v>
      </c>
      <c r="D13475" s="283">
        <v>18234.669999999998</v>
      </c>
    </row>
    <row r="13476" spans="1:4">
      <c r="A13476" s="268">
        <v>98008</v>
      </c>
      <c r="B13476" s="261" t="s">
        <v>13718</v>
      </c>
      <c r="C13476" s="268" t="s">
        <v>347</v>
      </c>
      <c r="D13476" s="283">
        <v>4287.92</v>
      </c>
    </row>
    <row r="13477" spans="1:4">
      <c r="A13477" s="268">
        <v>98010</v>
      </c>
      <c r="B13477" s="261" t="s">
        <v>13719</v>
      </c>
      <c r="C13477" s="268" t="s">
        <v>347</v>
      </c>
      <c r="D13477" s="283">
        <v>5236.8599999999997</v>
      </c>
    </row>
    <row r="13478" spans="1:4">
      <c r="A13478" s="268">
        <v>98012</v>
      </c>
      <c r="B13478" s="261" t="s">
        <v>13720</v>
      </c>
      <c r="C13478" s="268" t="s">
        <v>347</v>
      </c>
      <c r="D13478" s="283">
        <v>6156.99</v>
      </c>
    </row>
    <row r="13479" spans="1:4">
      <c r="A13479" s="268">
        <v>98014</v>
      </c>
      <c r="B13479" s="261" t="s">
        <v>13721</v>
      </c>
      <c r="C13479" s="268" t="s">
        <v>347</v>
      </c>
      <c r="D13479" s="283">
        <v>7077.03</v>
      </c>
    </row>
    <row r="13480" spans="1:4">
      <c r="A13480" s="268">
        <v>98016</v>
      </c>
      <c r="B13480" s="261" t="s">
        <v>13722</v>
      </c>
      <c r="C13480" s="268" t="s">
        <v>347</v>
      </c>
      <c r="D13480" s="283">
        <v>7997.18</v>
      </c>
    </row>
    <row r="13481" spans="1:4">
      <c r="A13481" s="268">
        <v>98018</v>
      </c>
      <c r="B13481" s="261" t="s">
        <v>13723</v>
      </c>
      <c r="C13481" s="268" t="s">
        <v>347</v>
      </c>
      <c r="D13481" s="283">
        <v>8917.23</v>
      </c>
    </row>
    <row r="13482" spans="1:4">
      <c r="A13482" s="268">
        <v>97994</v>
      </c>
      <c r="B13482" s="261" t="s">
        <v>13724</v>
      </c>
      <c r="C13482" s="268" t="s">
        <v>347</v>
      </c>
      <c r="D13482" s="283">
        <v>2732.52</v>
      </c>
    </row>
    <row r="13483" spans="1:4">
      <c r="A13483" s="268">
        <v>97996</v>
      </c>
      <c r="B13483" s="261" t="s">
        <v>13725</v>
      </c>
      <c r="C13483" s="268" t="s">
        <v>347</v>
      </c>
      <c r="D13483" s="283">
        <v>3460.58</v>
      </c>
    </row>
    <row r="13484" spans="1:4">
      <c r="A13484" s="268">
        <v>98407</v>
      </c>
      <c r="B13484" s="261" t="s">
        <v>13726</v>
      </c>
      <c r="C13484" s="268" t="s">
        <v>347</v>
      </c>
      <c r="D13484" s="283">
        <v>4188.59</v>
      </c>
    </row>
    <row r="13485" spans="1:4">
      <c r="A13485" s="268">
        <v>98408</v>
      </c>
      <c r="B13485" s="261" t="s">
        <v>13727</v>
      </c>
      <c r="C13485" s="268" t="s">
        <v>347</v>
      </c>
      <c r="D13485" s="283">
        <v>4916.6400000000003</v>
      </c>
    </row>
    <row r="13486" spans="1:4">
      <c r="A13486" s="268">
        <v>98002</v>
      </c>
      <c r="B13486" s="261" t="s">
        <v>13728</v>
      </c>
      <c r="C13486" s="268" t="s">
        <v>347</v>
      </c>
      <c r="D13486" s="283">
        <v>5681.08</v>
      </c>
    </row>
    <row r="13487" spans="1:4">
      <c r="A13487" s="268">
        <v>98406</v>
      </c>
      <c r="B13487" s="261" t="s">
        <v>13729</v>
      </c>
      <c r="C13487" s="268" t="s">
        <v>347</v>
      </c>
      <c r="D13487" s="283">
        <v>6413.68</v>
      </c>
    </row>
    <row r="13488" spans="1:4">
      <c r="A13488" s="268">
        <v>98006</v>
      </c>
      <c r="B13488" s="261" t="s">
        <v>13730</v>
      </c>
      <c r="C13488" s="268" t="s">
        <v>347</v>
      </c>
      <c r="D13488" s="283">
        <v>7146.34</v>
      </c>
    </row>
    <row r="13489" spans="1:4">
      <c r="A13489" s="268">
        <v>98030</v>
      </c>
      <c r="B13489" s="261" t="s">
        <v>13731</v>
      </c>
      <c r="C13489" s="268" t="s">
        <v>347</v>
      </c>
      <c r="D13489" s="283">
        <v>8790.43</v>
      </c>
    </row>
    <row r="13490" spans="1:4">
      <c r="A13490" s="268">
        <v>98032</v>
      </c>
      <c r="B13490" s="261" t="s">
        <v>13732</v>
      </c>
      <c r="C13490" s="268" t="s">
        <v>347</v>
      </c>
      <c r="D13490" s="283">
        <v>10120.39</v>
      </c>
    </row>
    <row r="13491" spans="1:4">
      <c r="A13491" s="268">
        <v>98034</v>
      </c>
      <c r="B13491" s="261" t="s">
        <v>13733</v>
      </c>
      <c r="C13491" s="268" t="s">
        <v>347</v>
      </c>
      <c r="D13491" s="283">
        <v>11450.33</v>
      </c>
    </row>
    <row r="13492" spans="1:4">
      <c r="A13492" s="268">
        <v>98036</v>
      </c>
      <c r="B13492" s="261" t="s">
        <v>13734</v>
      </c>
      <c r="C13492" s="268" t="s">
        <v>347</v>
      </c>
      <c r="D13492" s="283">
        <v>12780.29</v>
      </c>
    </row>
    <row r="13493" spans="1:4">
      <c r="A13493" s="268">
        <v>98020</v>
      </c>
      <c r="B13493" s="261" t="s">
        <v>13735</v>
      </c>
      <c r="C13493" s="268" t="s">
        <v>347</v>
      </c>
      <c r="D13493" s="283">
        <v>6330.63</v>
      </c>
    </row>
    <row r="13494" spans="1:4">
      <c r="A13494" s="268">
        <v>98022</v>
      </c>
      <c r="B13494" s="261" t="s">
        <v>13736</v>
      </c>
      <c r="C13494" s="268" t="s">
        <v>347</v>
      </c>
      <c r="D13494" s="283">
        <v>7424.23</v>
      </c>
    </row>
    <row r="13495" spans="1:4">
      <c r="A13495" s="268">
        <v>98024</v>
      </c>
      <c r="B13495" s="261" t="s">
        <v>13737</v>
      </c>
      <c r="C13495" s="268" t="s">
        <v>347</v>
      </c>
      <c r="D13495" s="283">
        <v>8581.69</v>
      </c>
    </row>
    <row r="13496" spans="1:4">
      <c r="A13496" s="268">
        <v>98026</v>
      </c>
      <c r="B13496" s="261" t="s">
        <v>13738</v>
      </c>
      <c r="C13496" s="268" t="s">
        <v>347</v>
      </c>
      <c r="D13496" s="283">
        <v>9683.39</v>
      </c>
    </row>
    <row r="13497" spans="1:4">
      <c r="A13497" s="268">
        <v>98028</v>
      </c>
      <c r="B13497" s="261" t="s">
        <v>13739</v>
      </c>
      <c r="C13497" s="268" t="s">
        <v>347</v>
      </c>
      <c r="D13497" s="283">
        <v>10785.14</v>
      </c>
    </row>
    <row r="13498" spans="1:4">
      <c r="A13498" s="268">
        <v>98044</v>
      </c>
      <c r="B13498" s="261" t="s">
        <v>13740</v>
      </c>
      <c r="C13498" s="268" t="s">
        <v>347</v>
      </c>
      <c r="D13498" s="283">
        <v>15000.32</v>
      </c>
    </row>
    <row r="13499" spans="1:4">
      <c r="A13499" s="268">
        <v>98046</v>
      </c>
      <c r="B13499" s="261" t="s">
        <v>13741</v>
      </c>
      <c r="C13499" s="268" t="s">
        <v>347</v>
      </c>
      <c r="D13499" s="283">
        <v>16728.45</v>
      </c>
    </row>
    <row r="13500" spans="1:4">
      <c r="A13500" s="268">
        <v>98038</v>
      </c>
      <c r="B13500" s="261" t="s">
        <v>13742</v>
      </c>
      <c r="C13500" s="268" t="s">
        <v>347</v>
      </c>
      <c r="D13500" s="283">
        <v>11696.13</v>
      </c>
    </row>
    <row r="13501" spans="1:4">
      <c r="A13501" s="268">
        <v>98040</v>
      </c>
      <c r="B13501" s="261" t="s">
        <v>13743</v>
      </c>
      <c r="C13501" s="268" t="s">
        <v>347</v>
      </c>
      <c r="D13501" s="283">
        <v>13225.25</v>
      </c>
    </row>
    <row r="13502" spans="1:4">
      <c r="A13502" s="268">
        <v>98042</v>
      </c>
      <c r="B13502" s="261" t="s">
        <v>13744</v>
      </c>
      <c r="C13502" s="268" t="s">
        <v>347</v>
      </c>
      <c r="D13502" s="283">
        <v>14754.46</v>
      </c>
    </row>
    <row r="13503" spans="1:4">
      <c r="A13503" s="268">
        <v>98048</v>
      </c>
      <c r="B13503" s="261" t="s">
        <v>13745</v>
      </c>
      <c r="C13503" s="268" t="s">
        <v>347</v>
      </c>
      <c r="D13503" s="283">
        <v>18702.62</v>
      </c>
    </row>
    <row r="13504" spans="1:4">
      <c r="A13504" s="268">
        <v>97955</v>
      </c>
      <c r="B13504" s="261" t="s">
        <v>13746</v>
      </c>
      <c r="C13504" s="268" t="s">
        <v>347</v>
      </c>
      <c r="D13504" s="283">
        <v>2947.45</v>
      </c>
    </row>
    <row r="13505" spans="1:4">
      <c r="A13505" s="268">
        <v>97948</v>
      </c>
      <c r="B13505" s="261" t="s">
        <v>13747</v>
      </c>
      <c r="C13505" s="268" t="s">
        <v>347</v>
      </c>
      <c r="D13505" s="283">
        <v>3071.99</v>
      </c>
    </row>
    <row r="13506" spans="1:4">
      <c r="A13506" s="268">
        <v>97934</v>
      </c>
      <c r="B13506" s="261" t="s">
        <v>13748</v>
      </c>
      <c r="C13506" s="268" t="s">
        <v>347</v>
      </c>
      <c r="D13506" s="283">
        <v>2229.34</v>
      </c>
    </row>
    <row r="13507" spans="1:4">
      <c r="A13507" s="268">
        <v>97953</v>
      </c>
      <c r="B13507" s="261" t="s">
        <v>13749</v>
      </c>
      <c r="C13507" s="268" t="s">
        <v>347</v>
      </c>
      <c r="D13507" s="283">
        <v>1348.96</v>
      </c>
    </row>
    <row r="13508" spans="1:4">
      <c r="A13508" s="268">
        <v>97947</v>
      </c>
      <c r="B13508" s="261" t="s">
        <v>13750</v>
      </c>
      <c r="C13508" s="268" t="s">
        <v>347</v>
      </c>
      <c r="D13508" s="283">
        <v>1667.43</v>
      </c>
    </row>
    <row r="13509" spans="1:4">
      <c r="A13509" s="268">
        <v>97933</v>
      </c>
      <c r="B13509" s="261" t="s">
        <v>13751</v>
      </c>
      <c r="C13509" s="268" t="s">
        <v>347</v>
      </c>
      <c r="D13509" s="283">
        <v>904.65</v>
      </c>
    </row>
    <row r="13510" spans="1:4">
      <c r="A13510" s="268">
        <v>97961</v>
      </c>
      <c r="B13510" s="261" t="s">
        <v>13752</v>
      </c>
      <c r="C13510" s="268" t="s">
        <v>347</v>
      </c>
      <c r="D13510" s="283">
        <v>2430.73</v>
      </c>
    </row>
    <row r="13511" spans="1:4">
      <c r="A13511" s="268">
        <v>97951</v>
      </c>
      <c r="B13511" s="261" t="s">
        <v>13753</v>
      </c>
      <c r="C13511" s="268" t="s">
        <v>347</v>
      </c>
      <c r="D13511" s="283">
        <v>2739.77</v>
      </c>
    </row>
    <row r="13512" spans="1:4">
      <c r="A13512" s="268">
        <v>97973</v>
      </c>
      <c r="B13512" s="261" t="s">
        <v>13754</v>
      </c>
      <c r="C13512" s="268" t="s">
        <v>347</v>
      </c>
      <c r="D13512" s="283">
        <v>4528.9399999999996</v>
      </c>
    </row>
    <row r="13513" spans="1:4">
      <c r="A13513" s="268">
        <v>97952</v>
      </c>
      <c r="B13513" s="261" t="s">
        <v>13755</v>
      </c>
      <c r="C13513" s="268" t="s">
        <v>347</v>
      </c>
      <c r="D13513" s="283">
        <v>4747.3999999999996</v>
      </c>
    </row>
    <row r="13514" spans="1:4">
      <c r="A13514" s="268">
        <v>97957</v>
      </c>
      <c r="B13514" s="261" t="s">
        <v>13756</v>
      </c>
      <c r="C13514" s="268" t="s">
        <v>347</v>
      </c>
      <c r="D13514" s="283">
        <v>2769.39</v>
      </c>
    </row>
    <row r="13515" spans="1:4">
      <c r="A13515" s="268">
        <v>97950</v>
      </c>
      <c r="B13515" s="261" t="s">
        <v>13757</v>
      </c>
      <c r="C13515" s="268" t="s">
        <v>347</v>
      </c>
      <c r="D13515" s="283">
        <v>3081.37</v>
      </c>
    </row>
    <row r="13516" spans="1:4">
      <c r="A13516" s="268">
        <v>97936</v>
      </c>
      <c r="B13516" s="261" t="s">
        <v>13758</v>
      </c>
      <c r="C13516" s="268" t="s">
        <v>347</v>
      </c>
      <c r="D13516" s="283">
        <v>2021.87</v>
      </c>
    </row>
    <row r="13517" spans="1:4">
      <c r="A13517" s="268">
        <v>97956</v>
      </c>
      <c r="B13517" s="261" t="s">
        <v>13759</v>
      </c>
      <c r="C13517" s="268" t="s">
        <v>347</v>
      </c>
      <c r="D13517" s="283">
        <v>1556.43</v>
      </c>
    </row>
    <row r="13518" spans="1:4">
      <c r="A13518" s="268">
        <v>97949</v>
      </c>
      <c r="B13518" s="261" t="s">
        <v>13760</v>
      </c>
      <c r="C13518" s="268" t="s">
        <v>347</v>
      </c>
      <c r="D13518" s="283">
        <v>1743.86</v>
      </c>
    </row>
    <row r="13519" spans="1:4">
      <c r="A13519" s="268">
        <v>97935</v>
      </c>
      <c r="B13519" s="261" t="s">
        <v>13761</v>
      </c>
      <c r="C13519" s="268" t="s">
        <v>347</v>
      </c>
      <c r="D13519" s="283">
        <v>784.2</v>
      </c>
    </row>
    <row r="13520" spans="1:4">
      <c r="A13520" s="268">
        <v>99319</v>
      </c>
      <c r="B13520" s="261" t="s">
        <v>13762</v>
      </c>
      <c r="C13520" s="268" t="s">
        <v>111</v>
      </c>
      <c r="D13520" s="283">
        <v>890.11</v>
      </c>
    </row>
    <row r="13521" spans="1:4">
      <c r="A13521" s="268">
        <v>99318</v>
      </c>
      <c r="B13521" s="261" t="s">
        <v>13763</v>
      </c>
      <c r="C13521" s="268" t="s">
        <v>111</v>
      </c>
      <c r="D13521" s="283">
        <v>242.25</v>
      </c>
    </row>
    <row r="13522" spans="1:4">
      <c r="A13522" s="268">
        <v>98051</v>
      </c>
      <c r="B13522" s="261" t="s">
        <v>13764</v>
      </c>
      <c r="C13522" s="268" t="s">
        <v>111</v>
      </c>
      <c r="D13522" s="283">
        <v>956.93</v>
      </c>
    </row>
    <row r="13523" spans="1:4">
      <c r="A13523" s="268">
        <v>98050</v>
      </c>
      <c r="B13523" s="261" t="s">
        <v>13765</v>
      </c>
      <c r="C13523" s="268" t="s">
        <v>111</v>
      </c>
      <c r="D13523" s="283">
        <v>243.27</v>
      </c>
    </row>
    <row r="13524" spans="1:4">
      <c r="A13524" s="268">
        <v>99272</v>
      </c>
      <c r="B13524" s="261" t="s">
        <v>13766</v>
      </c>
      <c r="C13524" s="268" t="s">
        <v>347</v>
      </c>
      <c r="D13524" s="283">
        <v>1093.51</v>
      </c>
    </row>
    <row r="13525" spans="1:4">
      <c r="A13525" s="268">
        <v>99273</v>
      </c>
      <c r="B13525" s="261" t="s">
        <v>13767</v>
      </c>
      <c r="C13525" s="268" t="s">
        <v>347</v>
      </c>
      <c r="D13525" s="283">
        <v>1538.38</v>
      </c>
    </row>
    <row r="13526" spans="1:4">
      <c r="A13526" s="268">
        <v>99268</v>
      </c>
      <c r="B13526" s="261" t="s">
        <v>13768</v>
      </c>
      <c r="C13526" s="268" t="s">
        <v>347</v>
      </c>
      <c r="D13526" s="283">
        <v>435.92</v>
      </c>
    </row>
    <row r="13527" spans="1:4">
      <c r="A13527" s="268">
        <v>99270</v>
      </c>
      <c r="B13527" s="261" t="s">
        <v>13769</v>
      </c>
      <c r="C13527" s="268" t="s">
        <v>347</v>
      </c>
      <c r="D13527" s="283">
        <v>560.61</v>
      </c>
    </row>
    <row r="13528" spans="1:4">
      <c r="A13528" s="268">
        <v>97976</v>
      </c>
      <c r="B13528" s="261" t="s">
        <v>13770</v>
      </c>
      <c r="C13528" s="268" t="s">
        <v>347</v>
      </c>
      <c r="D13528" s="283">
        <v>1141.4000000000001</v>
      </c>
    </row>
    <row r="13529" spans="1:4">
      <c r="A13529" s="268">
        <v>97977</v>
      </c>
      <c r="B13529" s="261" t="s">
        <v>13771</v>
      </c>
      <c r="C13529" s="268" t="s">
        <v>347</v>
      </c>
      <c r="D13529" s="283">
        <v>1623.28</v>
      </c>
    </row>
    <row r="13530" spans="1:4">
      <c r="A13530" s="268">
        <v>97974</v>
      </c>
      <c r="B13530" s="261" t="s">
        <v>13772</v>
      </c>
      <c r="C13530" s="268" t="s">
        <v>347</v>
      </c>
      <c r="D13530" s="283">
        <v>440.69</v>
      </c>
    </row>
    <row r="13531" spans="1:4">
      <c r="A13531" s="268">
        <v>97975</v>
      </c>
      <c r="B13531" s="261" t="s">
        <v>13773</v>
      </c>
      <c r="C13531" s="268" t="s">
        <v>347</v>
      </c>
      <c r="D13531" s="283">
        <v>566.16999999999996</v>
      </c>
    </row>
    <row r="13532" spans="1:4">
      <c r="A13532" s="268">
        <v>101798</v>
      </c>
      <c r="B13532" s="261" t="s">
        <v>13774</v>
      </c>
      <c r="C13532" s="268" t="s">
        <v>347</v>
      </c>
      <c r="D13532" s="283">
        <v>318.52999999999997</v>
      </c>
    </row>
    <row r="13533" spans="1:4">
      <c r="A13533" s="268">
        <v>101799</v>
      </c>
      <c r="B13533" s="261" t="s">
        <v>13775</v>
      </c>
      <c r="C13533" s="268" t="s">
        <v>347</v>
      </c>
      <c r="D13533" s="283">
        <v>764.21</v>
      </c>
    </row>
    <row r="13534" spans="1:4">
      <c r="A13534" s="268">
        <v>102487</v>
      </c>
      <c r="B13534" s="261" t="s">
        <v>277</v>
      </c>
      <c r="C13534" s="268" t="s">
        <v>138</v>
      </c>
      <c r="D13534" s="283">
        <v>637.94000000000005</v>
      </c>
    </row>
    <row r="13535" spans="1:4">
      <c r="A13535" s="268">
        <v>102486</v>
      </c>
      <c r="B13535" s="261" t="s">
        <v>13776</v>
      </c>
      <c r="C13535" s="268" t="s">
        <v>138</v>
      </c>
      <c r="D13535" s="283">
        <v>709.12</v>
      </c>
    </row>
    <row r="13536" spans="1:4">
      <c r="A13536" s="268">
        <v>102474</v>
      </c>
      <c r="B13536" s="261" t="s">
        <v>13777</v>
      </c>
      <c r="C13536" s="268" t="s">
        <v>138</v>
      </c>
      <c r="D13536" s="283">
        <v>645.04999999999995</v>
      </c>
    </row>
    <row r="13537" spans="1:4">
      <c r="A13537" s="268">
        <v>102480</v>
      </c>
      <c r="B13537" s="261" t="s">
        <v>13778</v>
      </c>
      <c r="C13537" s="268" t="s">
        <v>138</v>
      </c>
      <c r="D13537" s="283">
        <v>639.20000000000005</v>
      </c>
    </row>
    <row r="13538" spans="1:4">
      <c r="A13538" s="268">
        <v>94975</v>
      </c>
      <c r="B13538" s="261" t="s">
        <v>13779</v>
      </c>
      <c r="C13538" s="268" t="s">
        <v>138</v>
      </c>
      <c r="D13538" s="283">
        <v>553.65</v>
      </c>
    </row>
    <row r="13539" spans="1:4">
      <c r="A13539" s="268">
        <v>94963</v>
      </c>
      <c r="B13539" s="261" t="s">
        <v>13780</v>
      </c>
      <c r="C13539" s="268" t="s">
        <v>138</v>
      </c>
      <c r="D13539" s="283">
        <v>490.86</v>
      </c>
    </row>
    <row r="13540" spans="1:4">
      <c r="A13540" s="268">
        <v>94969</v>
      </c>
      <c r="B13540" s="261" t="s">
        <v>13781</v>
      </c>
      <c r="C13540" s="268" t="s">
        <v>138</v>
      </c>
      <c r="D13540" s="283">
        <v>484.46</v>
      </c>
    </row>
    <row r="13541" spans="1:4">
      <c r="A13541" s="268">
        <v>102475</v>
      </c>
      <c r="B13541" s="261" t="s">
        <v>13782</v>
      </c>
      <c r="C13541" s="268" t="s">
        <v>138</v>
      </c>
      <c r="D13541" s="283">
        <v>693.91</v>
      </c>
    </row>
    <row r="13542" spans="1:4">
      <c r="A13542" s="268">
        <v>102481</v>
      </c>
      <c r="B13542" s="261" t="s">
        <v>13783</v>
      </c>
      <c r="C13542" s="268" t="s">
        <v>138</v>
      </c>
      <c r="D13542" s="283">
        <v>681.6</v>
      </c>
    </row>
    <row r="13543" spans="1:4">
      <c r="A13543" s="268">
        <v>94964</v>
      </c>
      <c r="B13543" s="261" t="s">
        <v>13784</v>
      </c>
      <c r="C13543" s="268" t="s">
        <v>138</v>
      </c>
      <c r="D13543" s="283">
        <v>534.67999999999995</v>
      </c>
    </row>
    <row r="13544" spans="1:4">
      <c r="A13544" s="268">
        <v>94970</v>
      </c>
      <c r="B13544" s="261" t="s">
        <v>13785</v>
      </c>
      <c r="C13544" s="268" t="s">
        <v>138</v>
      </c>
      <c r="D13544" s="283">
        <v>521.82000000000005</v>
      </c>
    </row>
    <row r="13545" spans="1:4">
      <c r="A13545" s="268">
        <v>102476</v>
      </c>
      <c r="B13545" s="261" t="s">
        <v>13786</v>
      </c>
      <c r="C13545" s="268" t="s">
        <v>138</v>
      </c>
      <c r="D13545" s="283">
        <v>715.56</v>
      </c>
    </row>
    <row r="13546" spans="1:4">
      <c r="A13546" s="268">
        <v>102482</v>
      </c>
      <c r="B13546" s="261" t="s">
        <v>30</v>
      </c>
      <c r="C13546" s="268" t="s">
        <v>138</v>
      </c>
      <c r="D13546" s="283">
        <v>713.46</v>
      </c>
    </row>
    <row r="13547" spans="1:4">
      <c r="A13547" s="268">
        <v>94965</v>
      </c>
      <c r="B13547" s="261" t="s">
        <v>13787</v>
      </c>
      <c r="C13547" s="268" t="s">
        <v>138</v>
      </c>
      <c r="D13547" s="283">
        <v>555.82000000000005</v>
      </c>
    </row>
    <row r="13548" spans="1:4">
      <c r="A13548" s="268">
        <v>94971</v>
      </c>
      <c r="B13548" s="261" t="s">
        <v>13788</v>
      </c>
      <c r="C13548" s="268" t="s">
        <v>138</v>
      </c>
      <c r="D13548" s="283">
        <v>549.48</v>
      </c>
    </row>
    <row r="13549" spans="1:4">
      <c r="A13549" s="268">
        <v>102477</v>
      </c>
      <c r="B13549" s="261" t="s">
        <v>13789</v>
      </c>
      <c r="C13549" s="268" t="s">
        <v>138</v>
      </c>
      <c r="D13549" s="283">
        <v>754.13</v>
      </c>
    </row>
    <row r="13550" spans="1:4">
      <c r="A13550" s="268">
        <v>102483</v>
      </c>
      <c r="B13550" s="261" t="s">
        <v>13790</v>
      </c>
      <c r="C13550" s="268" t="s">
        <v>138</v>
      </c>
      <c r="D13550" s="283">
        <v>747.81</v>
      </c>
    </row>
    <row r="13551" spans="1:4">
      <c r="A13551" s="268">
        <v>94966</v>
      </c>
      <c r="B13551" s="261" t="s">
        <v>13791</v>
      </c>
      <c r="C13551" s="268" t="s">
        <v>138</v>
      </c>
      <c r="D13551" s="283">
        <v>574.58000000000004</v>
      </c>
    </row>
    <row r="13552" spans="1:4">
      <c r="A13552" s="268">
        <v>94972</v>
      </c>
      <c r="B13552" s="261" t="s">
        <v>13792</v>
      </c>
      <c r="C13552" s="268" t="s">
        <v>138</v>
      </c>
      <c r="D13552" s="283">
        <v>568.22</v>
      </c>
    </row>
    <row r="13553" spans="1:4">
      <c r="A13553" s="268">
        <v>102478</v>
      </c>
      <c r="B13553" s="261" t="s">
        <v>13793</v>
      </c>
      <c r="C13553" s="268" t="s">
        <v>138</v>
      </c>
      <c r="D13553" s="283">
        <v>812.77</v>
      </c>
    </row>
    <row r="13554" spans="1:4">
      <c r="A13554" s="268">
        <v>102484</v>
      </c>
      <c r="B13554" s="261" t="s">
        <v>13794</v>
      </c>
      <c r="C13554" s="268" t="s">
        <v>138</v>
      </c>
      <c r="D13554" s="283">
        <v>812.52</v>
      </c>
    </row>
    <row r="13555" spans="1:4">
      <c r="A13555" s="268">
        <v>94967</v>
      </c>
      <c r="B13555" s="261" t="s">
        <v>13795</v>
      </c>
      <c r="C13555" s="268" t="s">
        <v>138</v>
      </c>
      <c r="D13555" s="283">
        <v>654.62</v>
      </c>
    </row>
    <row r="13556" spans="1:4">
      <c r="A13556" s="268">
        <v>94973</v>
      </c>
      <c r="B13556" s="261" t="s">
        <v>13796</v>
      </c>
      <c r="C13556" s="268" t="s">
        <v>138</v>
      </c>
      <c r="D13556" s="283">
        <v>646.47</v>
      </c>
    </row>
    <row r="13557" spans="1:4">
      <c r="A13557" s="268">
        <v>94974</v>
      </c>
      <c r="B13557" s="261" t="s">
        <v>13797</v>
      </c>
      <c r="C13557" s="268" t="s">
        <v>138</v>
      </c>
      <c r="D13557" s="283">
        <v>511.7</v>
      </c>
    </row>
    <row r="13558" spans="1:4">
      <c r="A13558" s="268">
        <v>94962</v>
      </c>
      <c r="B13558" s="261" t="s">
        <v>13798</v>
      </c>
      <c r="C13558" s="268" t="s">
        <v>138</v>
      </c>
      <c r="D13558" s="283">
        <v>443.19</v>
      </c>
    </row>
    <row r="13559" spans="1:4">
      <c r="A13559" s="268">
        <v>94968</v>
      </c>
      <c r="B13559" s="261" t="s">
        <v>228</v>
      </c>
      <c r="C13559" s="268" t="s">
        <v>138</v>
      </c>
      <c r="D13559" s="283">
        <v>440.17</v>
      </c>
    </row>
    <row r="13560" spans="1:4">
      <c r="A13560" s="268">
        <v>102485</v>
      </c>
      <c r="B13560" s="261" t="s">
        <v>13799</v>
      </c>
      <c r="C13560" s="268" t="s">
        <v>138</v>
      </c>
      <c r="D13560" s="283">
        <v>672.65</v>
      </c>
    </row>
    <row r="13561" spans="1:4">
      <c r="A13561" s="268">
        <v>102473</v>
      </c>
      <c r="B13561" s="261" t="s">
        <v>13800</v>
      </c>
      <c r="C13561" s="268" t="s">
        <v>138</v>
      </c>
      <c r="D13561" s="283">
        <v>600.76</v>
      </c>
    </row>
    <row r="13562" spans="1:4">
      <c r="A13562" s="268">
        <v>102479</v>
      </c>
      <c r="B13562" s="261" t="s">
        <v>13801</v>
      </c>
      <c r="C13562" s="268" t="s">
        <v>138</v>
      </c>
      <c r="D13562" s="283">
        <v>598.35</v>
      </c>
    </row>
    <row r="13563" spans="1:4">
      <c r="A13563" s="268">
        <v>104835</v>
      </c>
      <c r="B13563" s="261" t="s">
        <v>13802</v>
      </c>
      <c r="C13563" s="268" t="s">
        <v>138</v>
      </c>
      <c r="D13563" s="283">
        <v>0</v>
      </c>
    </row>
    <row r="13564" spans="1:4">
      <c r="A13564" s="268">
        <v>104833</v>
      </c>
      <c r="B13564" s="261" t="s">
        <v>13803</v>
      </c>
      <c r="C13564" s="268" t="s">
        <v>138</v>
      </c>
      <c r="D13564" s="283">
        <v>0</v>
      </c>
    </row>
    <row r="13565" spans="1:4">
      <c r="A13565" s="268">
        <v>104834</v>
      </c>
      <c r="B13565" s="261" t="s">
        <v>13804</v>
      </c>
      <c r="C13565" s="268" t="s">
        <v>138</v>
      </c>
      <c r="D13565" s="283">
        <v>0</v>
      </c>
    </row>
    <row r="13566" spans="1:4">
      <c r="A13566" s="268">
        <v>104836</v>
      </c>
      <c r="B13566" s="261" t="s">
        <v>13805</v>
      </c>
      <c r="C13566" s="268" t="s">
        <v>138</v>
      </c>
      <c r="D13566" s="283">
        <v>0</v>
      </c>
    </row>
    <row r="13567" spans="1:4">
      <c r="A13567" s="268">
        <v>104837</v>
      </c>
      <c r="B13567" s="261" t="s">
        <v>13806</v>
      </c>
      <c r="C13567" s="268" t="s">
        <v>138</v>
      </c>
      <c r="D13567" s="283">
        <v>0</v>
      </c>
    </row>
    <row r="13568" spans="1:4">
      <c r="A13568" s="268">
        <v>104838</v>
      </c>
      <c r="B13568" s="261" t="s">
        <v>13807</v>
      </c>
      <c r="C13568" s="268" t="s">
        <v>138</v>
      </c>
      <c r="D13568" s="283">
        <v>0</v>
      </c>
    </row>
    <row r="13569" spans="1:4">
      <c r="A13569" s="268">
        <v>104839</v>
      </c>
      <c r="B13569" s="261" t="s">
        <v>13808</v>
      </c>
      <c r="C13569" s="268" t="s">
        <v>138</v>
      </c>
      <c r="D13569" s="283">
        <v>0</v>
      </c>
    </row>
    <row r="13570" spans="1:4">
      <c r="A13570" s="268">
        <v>104840</v>
      </c>
      <c r="B13570" s="261" t="s">
        <v>13809</v>
      </c>
      <c r="C13570" s="268" t="s">
        <v>138</v>
      </c>
      <c r="D13570" s="283">
        <v>0</v>
      </c>
    </row>
    <row r="13571" spans="1:4">
      <c r="A13571" s="268">
        <v>104830</v>
      </c>
      <c r="B13571" s="261" t="s">
        <v>13810</v>
      </c>
      <c r="C13571" s="268" t="s">
        <v>138</v>
      </c>
      <c r="D13571" s="283">
        <v>0</v>
      </c>
    </row>
    <row r="13572" spans="1:4">
      <c r="A13572" s="268">
        <v>104829</v>
      </c>
      <c r="B13572" s="261" t="s">
        <v>13811</v>
      </c>
      <c r="C13572" s="268" t="s">
        <v>138</v>
      </c>
      <c r="D13572" s="283">
        <v>0</v>
      </c>
    </row>
    <row r="13573" spans="1:4">
      <c r="A13573" s="268">
        <v>104832</v>
      </c>
      <c r="B13573" s="261" t="s">
        <v>13812</v>
      </c>
      <c r="C13573" s="268" t="s">
        <v>138</v>
      </c>
      <c r="D13573" s="283">
        <v>0</v>
      </c>
    </row>
    <row r="13574" spans="1:4">
      <c r="A13574" s="268">
        <v>104831</v>
      </c>
      <c r="B13574" s="261" t="s">
        <v>13813</v>
      </c>
      <c r="C13574" s="268" t="s">
        <v>138</v>
      </c>
      <c r="D13574" s="283">
        <v>0</v>
      </c>
    </row>
    <row r="13575" spans="1:4">
      <c r="A13575" s="268">
        <v>103773</v>
      </c>
      <c r="B13575" s="261" t="s">
        <v>13814</v>
      </c>
      <c r="C13575" s="268" t="s">
        <v>347</v>
      </c>
      <c r="D13575" s="283">
        <v>0</v>
      </c>
    </row>
    <row r="13576" spans="1:4">
      <c r="A13576" s="268">
        <v>103772</v>
      </c>
      <c r="B13576" s="261" t="s">
        <v>13815</v>
      </c>
      <c r="C13576" s="268" t="s">
        <v>347</v>
      </c>
      <c r="D13576" s="283">
        <v>0</v>
      </c>
    </row>
    <row r="13577" spans="1:4">
      <c r="A13577" s="268">
        <v>103768</v>
      </c>
      <c r="B13577" s="261" t="s">
        <v>13816</v>
      </c>
      <c r="C13577" s="268" t="s">
        <v>347</v>
      </c>
      <c r="D13577" s="283">
        <v>0</v>
      </c>
    </row>
    <row r="13578" spans="1:4">
      <c r="A13578" s="268">
        <v>103767</v>
      </c>
      <c r="B13578" s="261" t="s">
        <v>13817</v>
      </c>
      <c r="C13578" s="268" t="s">
        <v>347</v>
      </c>
      <c r="D13578" s="283">
        <v>0</v>
      </c>
    </row>
    <row r="13579" spans="1:4">
      <c r="A13579" s="268">
        <v>103766</v>
      </c>
      <c r="B13579" s="261" t="s">
        <v>13818</v>
      </c>
      <c r="C13579" s="268" t="s">
        <v>347</v>
      </c>
      <c r="D13579" s="283">
        <v>0</v>
      </c>
    </row>
    <row r="13580" spans="1:4">
      <c r="A13580" s="268">
        <v>103765</v>
      </c>
      <c r="B13580" s="261" t="s">
        <v>13819</v>
      </c>
      <c r="C13580" s="268" t="s">
        <v>347</v>
      </c>
      <c r="D13580" s="283">
        <v>0</v>
      </c>
    </row>
    <row r="13581" spans="1:4">
      <c r="A13581" s="268">
        <v>103771</v>
      </c>
      <c r="B13581" s="261" t="s">
        <v>13820</v>
      </c>
      <c r="C13581" s="268" t="s">
        <v>347</v>
      </c>
      <c r="D13581" s="283">
        <v>0</v>
      </c>
    </row>
    <row r="13582" spans="1:4">
      <c r="A13582" s="268">
        <v>103769</v>
      </c>
      <c r="B13582" s="261" t="s">
        <v>13821</v>
      </c>
      <c r="C13582" s="268" t="s">
        <v>347</v>
      </c>
      <c r="D13582" s="283">
        <v>3035.03</v>
      </c>
    </row>
    <row r="13583" spans="1:4">
      <c r="A13583" s="268">
        <v>103770</v>
      </c>
      <c r="B13583" s="261" t="s">
        <v>13822</v>
      </c>
      <c r="C13583" s="268" t="s">
        <v>347</v>
      </c>
      <c r="D13583" s="283">
        <v>0</v>
      </c>
    </row>
    <row r="13584" spans="1:4">
      <c r="A13584" s="268">
        <v>103764</v>
      </c>
      <c r="B13584" s="261" t="s">
        <v>13823</v>
      </c>
      <c r="C13584" s="268" t="s">
        <v>347</v>
      </c>
      <c r="D13584" s="283">
        <v>0</v>
      </c>
    </row>
    <row r="13585" spans="1:4">
      <c r="A13585" s="268">
        <v>103780</v>
      </c>
      <c r="B13585" s="261" t="s">
        <v>13824</v>
      </c>
      <c r="C13585" s="268" t="s">
        <v>147</v>
      </c>
      <c r="D13585" s="283">
        <v>0</v>
      </c>
    </row>
    <row r="13586" spans="1:4">
      <c r="A13586" s="268">
        <v>103781</v>
      </c>
      <c r="B13586" s="261" t="s">
        <v>13825</v>
      </c>
      <c r="C13586" s="268" t="s">
        <v>147</v>
      </c>
      <c r="D13586" s="283">
        <v>0</v>
      </c>
    </row>
    <row r="13587" spans="1:4">
      <c r="A13587" s="268">
        <v>103779</v>
      </c>
      <c r="B13587" s="261" t="s">
        <v>13826</v>
      </c>
      <c r="C13587" s="268" t="s">
        <v>147</v>
      </c>
      <c r="D13587" s="283">
        <v>0</v>
      </c>
    </row>
    <row r="13588" spans="1:4">
      <c r="A13588" s="268">
        <v>103778</v>
      </c>
      <c r="B13588" s="261" t="s">
        <v>13827</v>
      </c>
      <c r="C13588" s="268" t="s">
        <v>147</v>
      </c>
      <c r="D13588" s="283">
        <v>0</v>
      </c>
    </row>
    <row r="13589" spans="1:4">
      <c r="A13589" s="268">
        <v>103924</v>
      </c>
      <c r="B13589" s="261" t="s">
        <v>13828</v>
      </c>
      <c r="C13589" s="268" t="s">
        <v>147</v>
      </c>
      <c r="D13589" s="283">
        <v>0</v>
      </c>
    </row>
    <row r="13590" spans="1:4">
      <c r="A13590" s="268">
        <v>103776</v>
      </c>
      <c r="B13590" s="261" t="s">
        <v>13829</v>
      </c>
      <c r="C13590" s="268" t="s">
        <v>147</v>
      </c>
      <c r="D13590" s="283">
        <v>0</v>
      </c>
    </row>
    <row r="13591" spans="1:4">
      <c r="A13591" s="268">
        <v>103774</v>
      </c>
      <c r="B13591" s="261" t="s">
        <v>13830</v>
      </c>
      <c r="C13591" s="268" t="s">
        <v>147</v>
      </c>
      <c r="D13591" s="283">
        <v>0</v>
      </c>
    </row>
    <row r="13592" spans="1:4">
      <c r="A13592" s="268">
        <v>103775</v>
      </c>
      <c r="B13592" s="261" t="s">
        <v>13831</v>
      </c>
      <c r="C13592" s="268" t="s">
        <v>147</v>
      </c>
      <c r="D13592" s="283">
        <v>0</v>
      </c>
    </row>
    <row r="13593" spans="1:4">
      <c r="A13593" s="268">
        <v>106266</v>
      </c>
      <c r="B13593" s="261" t="s">
        <v>13832</v>
      </c>
      <c r="C13593" s="268" t="s">
        <v>347</v>
      </c>
      <c r="D13593" s="283">
        <v>0</v>
      </c>
    </row>
    <row r="13594" spans="1:4">
      <c r="A13594" s="268">
        <v>106270</v>
      </c>
      <c r="B13594" s="261" t="s">
        <v>13833</v>
      </c>
      <c r="C13594" s="268" t="s">
        <v>347</v>
      </c>
      <c r="D13594" s="283">
        <v>0</v>
      </c>
    </row>
    <row r="13595" spans="1:4">
      <c r="A13595" s="268">
        <v>106271</v>
      </c>
      <c r="B13595" s="261" t="s">
        <v>13834</v>
      </c>
      <c r="C13595" s="268" t="s">
        <v>347</v>
      </c>
      <c r="D13595" s="283">
        <v>0</v>
      </c>
    </row>
    <row r="13596" spans="1:4">
      <c r="A13596" s="268">
        <v>106267</v>
      </c>
      <c r="B13596" s="261" t="s">
        <v>13835</v>
      </c>
      <c r="C13596" s="268" t="s">
        <v>347</v>
      </c>
      <c r="D13596" s="283">
        <v>0</v>
      </c>
    </row>
    <row r="13597" spans="1:4">
      <c r="A13597" s="268">
        <v>106272</v>
      </c>
      <c r="B13597" s="261" t="s">
        <v>13836</v>
      </c>
      <c r="C13597" s="268" t="s">
        <v>347</v>
      </c>
      <c r="D13597" s="283">
        <v>0</v>
      </c>
    </row>
    <row r="13598" spans="1:4">
      <c r="A13598" s="268">
        <v>106268</v>
      </c>
      <c r="B13598" s="261" t="s">
        <v>13837</v>
      </c>
      <c r="C13598" s="268" t="s">
        <v>347</v>
      </c>
      <c r="D13598" s="283">
        <v>0</v>
      </c>
    </row>
    <row r="13599" spans="1:4">
      <c r="A13599" s="268">
        <v>106269</v>
      </c>
      <c r="B13599" s="261" t="s">
        <v>13838</v>
      </c>
      <c r="C13599" s="268" t="s">
        <v>347</v>
      </c>
      <c r="D13599" s="283">
        <v>0</v>
      </c>
    </row>
    <row r="13600" spans="1:4">
      <c r="A13600" s="268">
        <v>106279</v>
      </c>
      <c r="B13600" s="261" t="s">
        <v>13839</v>
      </c>
      <c r="C13600" s="268" t="s">
        <v>347</v>
      </c>
      <c r="D13600" s="283">
        <v>0</v>
      </c>
    </row>
    <row r="13601" spans="1:4">
      <c r="A13601" s="268">
        <v>106280</v>
      </c>
      <c r="B13601" s="261" t="s">
        <v>13840</v>
      </c>
      <c r="C13601" s="268" t="s">
        <v>347</v>
      </c>
      <c r="D13601" s="283">
        <v>0</v>
      </c>
    </row>
    <row r="13602" spans="1:4">
      <c r="A13602" s="268">
        <v>106265</v>
      </c>
      <c r="B13602" s="261" t="s">
        <v>13841</v>
      </c>
      <c r="C13602" s="268" t="s">
        <v>111</v>
      </c>
      <c r="D13602" s="283">
        <v>0</v>
      </c>
    </row>
    <row r="13603" spans="1:4">
      <c r="A13603" s="268">
        <v>106273</v>
      </c>
      <c r="B13603" s="261" t="s">
        <v>13842</v>
      </c>
      <c r="C13603" s="268" t="s">
        <v>347</v>
      </c>
      <c r="D13603" s="283">
        <v>0</v>
      </c>
    </row>
    <row r="13604" spans="1:4">
      <c r="A13604" s="268">
        <v>106274</v>
      </c>
      <c r="B13604" s="261" t="s">
        <v>13843</v>
      </c>
      <c r="C13604" s="268" t="s">
        <v>347</v>
      </c>
      <c r="D13604" s="283">
        <v>0</v>
      </c>
    </row>
    <row r="13605" spans="1:4">
      <c r="A13605" s="268">
        <v>106275</v>
      </c>
      <c r="B13605" s="261" t="s">
        <v>13844</v>
      </c>
      <c r="C13605" s="268" t="s">
        <v>347</v>
      </c>
      <c r="D13605" s="283">
        <v>0</v>
      </c>
    </row>
    <row r="13606" spans="1:4">
      <c r="A13606" s="268">
        <v>106276</v>
      </c>
      <c r="B13606" s="261" t="s">
        <v>13845</v>
      </c>
      <c r="C13606" s="268" t="s">
        <v>347</v>
      </c>
      <c r="D13606" s="283">
        <v>0</v>
      </c>
    </row>
    <row r="13607" spans="1:4">
      <c r="A13607" s="268">
        <v>106277</v>
      </c>
      <c r="B13607" s="261" t="s">
        <v>13846</v>
      </c>
      <c r="C13607" s="268" t="s">
        <v>347</v>
      </c>
      <c r="D13607" s="283">
        <v>0</v>
      </c>
    </row>
    <row r="13608" spans="1:4">
      <c r="A13608" s="268">
        <v>106278</v>
      </c>
      <c r="B13608" s="261" t="s">
        <v>13847</v>
      </c>
      <c r="C13608" s="268" t="s">
        <v>347</v>
      </c>
      <c r="D13608" s="283">
        <v>0</v>
      </c>
    </row>
    <row r="13609" spans="1:4">
      <c r="A13609" s="268">
        <v>106295</v>
      </c>
      <c r="B13609" s="261" t="s">
        <v>13848</v>
      </c>
      <c r="C13609" s="268" t="s">
        <v>347</v>
      </c>
      <c r="D13609" s="283">
        <v>197.41</v>
      </c>
    </row>
    <row r="13610" spans="1:4">
      <c r="A13610" s="268">
        <v>106300</v>
      </c>
      <c r="B13610" s="261" t="s">
        <v>13849</v>
      </c>
      <c r="C13610" s="268" t="s">
        <v>347</v>
      </c>
      <c r="D13610" s="283">
        <v>474.96</v>
      </c>
    </row>
    <row r="13611" spans="1:4">
      <c r="A13611" s="268">
        <v>106293</v>
      </c>
      <c r="B13611" s="261" t="s">
        <v>13850</v>
      </c>
      <c r="C13611" s="268" t="s">
        <v>347</v>
      </c>
      <c r="D13611" s="283">
        <v>155.41999999999999</v>
      </c>
    </row>
    <row r="13612" spans="1:4">
      <c r="A13612" s="268">
        <v>106297</v>
      </c>
      <c r="B13612" s="261" t="s">
        <v>13851</v>
      </c>
      <c r="C13612" s="268" t="s">
        <v>347</v>
      </c>
      <c r="D13612" s="283">
        <v>238.75</v>
      </c>
    </row>
    <row r="13613" spans="1:4">
      <c r="A13613" s="268">
        <v>106298</v>
      </c>
      <c r="B13613" s="261" t="s">
        <v>13852</v>
      </c>
      <c r="C13613" s="268" t="s">
        <v>347</v>
      </c>
      <c r="D13613" s="283">
        <v>363.73</v>
      </c>
    </row>
    <row r="13614" spans="1:4">
      <c r="A13614" s="268">
        <v>106301</v>
      </c>
      <c r="B13614" s="261" t="s">
        <v>13853</v>
      </c>
      <c r="C13614" s="268" t="s">
        <v>347</v>
      </c>
      <c r="D13614" s="283">
        <v>712.8</v>
      </c>
    </row>
    <row r="13615" spans="1:4">
      <c r="A13615" s="268">
        <v>106292</v>
      </c>
      <c r="B13615" s="261" t="s">
        <v>13854</v>
      </c>
      <c r="C13615" s="268" t="s">
        <v>347</v>
      </c>
      <c r="D13615" s="283">
        <v>147.93</v>
      </c>
    </row>
    <row r="13616" spans="1:4">
      <c r="A13616" s="268">
        <v>106282</v>
      </c>
      <c r="B13616" s="261" t="s">
        <v>13855</v>
      </c>
      <c r="C13616" s="268" t="s">
        <v>347</v>
      </c>
      <c r="D13616" s="283">
        <v>90.68</v>
      </c>
    </row>
    <row r="13617" spans="1:4">
      <c r="A13617" s="268">
        <v>106283</v>
      </c>
      <c r="B13617" s="261" t="s">
        <v>13856</v>
      </c>
      <c r="C13617" s="268" t="s">
        <v>347</v>
      </c>
      <c r="D13617" s="283">
        <v>90.68</v>
      </c>
    </row>
    <row r="13618" spans="1:4">
      <c r="A13618" s="268">
        <v>106286</v>
      </c>
      <c r="B13618" s="261" t="s">
        <v>13857</v>
      </c>
      <c r="C13618" s="268" t="s">
        <v>347</v>
      </c>
      <c r="D13618" s="283">
        <v>100.38</v>
      </c>
    </row>
    <row r="13619" spans="1:4">
      <c r="A13619" s="268">
        <v>106287</v>
      </c>
      <c r="B13619" s="261" t="s">
        <v>13858</v>
      </c>
      <c r="C13619" s="268" t="s">
        <v>347</v>
      </c>
      <c r="D13619" s="283">
        <v>116.97</v>
      </c>
    </row>
    <row r="13620" spans="1:4">
      <c r="A13620" s="268">
        <v>106288</v>
      </c>
      <c r="B13620" s="261" t="s">
        <v>13859</v>
      </c>
      <c r="C13620" s="268" t="s">
        <v>347</v>
      </c>
      <c r="D13620" s="283">
        <v>138.12</v>
      </c>
    </row>
    <row r="13621" spans="1:4">
      <c r="A13621" s="268">
        <v>106289</v>
      </c>
      <c r="B13621" s="261" t="s">
        <v>13860</v>
      </c>
      <c r="C13621" s="268" t="s">
        <v>347</v>
      </c>
      <c r="D13621" s="283">
        <v>177.77</v>
      </c>
    </row>
    <row r="13622" spans="1:4">
      <c r="A13622" s="268">
        <v>106290</v>
      </c>
      <c r="B13622" s="261" t="s">
        <v>13861</v>
      </c>
      <c r="C13622" s="268" t="s">
        <v>347</v>
      </c>
      <c r="D13622" s="283">
        <v>238.15</v>
      </c>
    </row>
    <row r="13623" spans="1:4">
      <c r="A13623" s="268">
        <v>106291</v>
      </c>
      <c r="B13623" s="261" t="s">
        <v>13862</v>
      </c>
      <c r="C13623" s="268" t="s">
        <v>347</v>
      </c>
      <c r="D13623" s="283">
        <v>344.39</v>
      </c>
    </row>
    <row r="13624" spans="1:4">
      <c r="A13624" s="268">
        <v>102136</v>
      </c>
      <c r="B13624" s="261" t="s">
        <v>13863</v>
      </c>
      <c r="C13624" s="268" t="s">
        <v>347</v>
      </c>
      <c r="D13624" s="283">
        <v>131.55000000000001</v>
      </c>
    </row>
    <row r="13625" spans="1:4">
      <c r="A13625" s="268">
        <v>106263</v>
      </c>
      <c r="B13625" s="261" t="s">
        <v>13864</v>
      </c>
      <c r="C13625" s="268" t="s">
        <v>347</v>
      </c>
      <c r="D13625" s="283">
        <v>171.8</v>
      </c>
    </row>
    <row r="13626" spans="1:4">
      <c r="A13626" s="268">
        <v>106259</v>
      </c>
      <c r="B13626" s="261" t="s">
        <v>13865</v>
      </c>
      <c r="C13626" s="268" t="s">
        <v>347</v>
      </c>
      <c r="D13626" s="283">
        <v>0</v>
      </c>
    </row>
    <row r="13627" spans="1:4">
      <c r="A13627" s="268">
        <v>106261</v>
      </c>
      <c r="B13627" s="261" t="s">
        <v>13866</v>
      </c>
      <c r="C13627" s="268" t="s">
        <v>347</v>
      </c>
      <c r="D13627" s="283">
        <v>0</v>
      </c>
    </row>
    <row r="13628" spans="1:4">
      <c r="A13628" s="268">
        <v>106260</v>
      </c>
      <c r="B13628" s="261" t="s">
        <v>13867</v>
      </c>
      <c r="C13628" s="268" t="s">
        <v>347</v>
      </c>
      <c r="D13628" s="283">
        <v>0</v>
      </c>
    </row>
    <row r="13629" spans="1:4">
      <c r="A13629" s="268">
        <v>102134</v>
      </c>
      <c r="B13629" s="261" t="s">
        <v>13868</v>
      </c>
      <c r="C13629" s="268" t="s">
        <v>347</v>
      </c>
      <c r="D13629" s="283">
        <v>0</v>
      </c>
    </row>
    <row r="13630" spans="1:4">
      <c r="A13630" s="268">
        <v>106262</v>
      </c>
      <c r="B13630" s="261" t="s">
        <v>13869</v>
      </c>
      <c r="C13630" s="268" t="s">
        <v>347</v>
      </c>
      <c r="D13630" s="283">
        <v>0</v>
      </c>
    </row>
    <row r="13631" spans="1:4">
      <c r="A13631" s="268">
        <v>102135</v>
      </c>
      <c r="B13631" s="261" t="s">
        <v>13870</v>
      </c>
      <c r="C13631" s="268" t="s">
        <v>347</v>
      </c>
      <c r="D13631" s="283">
        <v>0</v>
      </c>
    </row>
    <row r="13632" spans="1:4">
      <c r="A13632" s="268">
        <v>106302</v>
      </c>
      <c r="B13632" s="261" t="s">
        <v>13871</v>
      </c>
      <c r="C13632" s="268" t="s">
        <v>347</v>
      </c>
      <c r="D13632" s="283">
        <v>0</v>
      </c>
    </row>
    <row r="13633" spans="1:4">
      <c r="A13633" s="268">
        <v>106284</v>
      </c>
      <c r="B13633" s="261" t="s">
        <v>13872</v>
      </c>
      <c r="C13633" s="268" t="s">
        <v>347</v>
      </c>
      <c r="D13633" s="283">
        <v>0</v>
      </c>
    </row>
    <row r="13634" spans="1:4">
      <c r="A13634" s="268">
        <v>106285</v>
      </c>
      <c r="B13634" s="261" t="s">
        <v>13873</v>
      </c>
      <c r="C13634" s="268" t="s">
        <v>347</v>
      </c>
      <c r="D13634" s="283">
        <v>0</v>
      </c>
    </row>
    <row r="13635" spans="1:4">
      <c r="A13635" s="268">
        <v>106296</v>
      </c>
      <c r="B13635" s="261" t="s">
        <v>13874</v>
      </c>
      <c r="C13635" s="268" t="s">
        <v>347</v>
      </c>
      <c r="D13635" s="283">
        <v>0</v>
      </c>
    </row>
    <row r="13636" spans="1:4">
      <c r="A13636" s="268">
        <v>106299</v>
      </c>
      <c r="B13636" s="261" t="s">
        <v>13875</v>
      </c>
      <c r="C13636" s="268" t="s">
        <v>347</v>
      </c>
      <c r="D13636" s="283">
        <v>220.97</v>
      </c>
    </row>
    <row r="13637" spans="1:4">
      <c r="A13637" s="268">
        <v>106294</v>
      </c>
      <c r="B13637" s="261" t="s">
        <v>13876</v>
      </c>
      <c r="C13637" s="268" t="s">
        <v>347</v>
      </c>
      <c r="D13637" s="283">
        <v>0</v>
      </c>
    </row>
    <row r="13638" spans="1:4">
      <c r="A13638" s="268">
        <v>106281</v>
      </c>
      <c r="B13638" s="261" t="s">
        <v>13877</v>
      </c>
      <c r="C13638" s="268" t="s">
        <v>347</v>
      </c>
      <c r="D13638" s="283">
        <v>0</v>
      </c>
    </row>
    <row r="13639" spans="1:4">
      <c r="A13639" s="268">
        <v>106264</v>
      </c>
      <c r="B13639" s="261" t="s">
        <v>13878</v>
      </c>
      <c r="C13639" s="268" t="s">
        <v>111</v>
      </c>
      <c r="D13639" s="283">
        <v>0</v>
      </c>
    </row>
    <row r="13640" spans="1:4">
      <c r="A13640" s="268">
        <v>97097</v>
      </c>
      <c r="B13640" s="261" t="s">
        <v>13879</v>
      </c>
      <c r="C13640" s="268" t="s">
        <v>147</v>
      </c>
      <c r="D13640" s="283">
        <v>41.43</v>
      </c>
    </row>
    <row r="13641" spans="1:4">
      <c r="A13641" s="268">
        <v>97089</v>
      </c>
      <c r="B13641" s="261" t="s">
        <v>13880</v>
      </c>
      <c r="C13641" s="268" t="s">
        <v>152</v>
      </c>
      <c r="D13641" s="283">
        <v>13.13</v>
      </c>
    </row>
    <row r="13642" spans="1:4">
      <c r="A13642" s="268">
        <v>97090</v>
      </c>
      <c r="B13642" s="261" t="s">
        <v>13881</v>
      </c>
      <c r="C13642" s="268" t="s">
        <v>152</v>
      </c>
      <c r="D13642" s="283">
        <v>12.85</v>
      </c>
    </row>
    <row r="13643" spans="1:4">
      <c r="A13643" s="268">
        <v>97091</v>
      </c>
      <c r="B13643" s="261" t="s">
        <v>13882</v>
      </c>
      <c r="C13643" s="268" t="s">
        <v>152</v>
      </c>
      <c r="D13643" s="283">
        <v>12.42</v>
      </c>
    </row>
    <row r="13644" spans="1:4">
      <c r="A13644" s="268">
        <v>97092</v>
      </c>
      <c r="B13644" s="261" t="s">
        <v>13883</v>
      </c>
      <c r="C13644" s="268" t="s">
        <v>152</v>
      </c>
      <c r="D13644" s="283">
        <v>11.98</v>
      </c>
    </row>
    <row r="13645" spans="1:4">
      <c r="A13645" s="268">
        <v>103053</v>
      </c>
      <c r="B13645" s="261" t="s">
        <v>13884</v>
      </c>
      <c r="C13645" s="268" t="s">
        <v>152</v>
      </c>
      <c r="D13645" s="283">
        <v>0</v>
      </c>
    </row>
    <row r="13646" spans="1:4">
      <c r="A13646" s="268">
        <v>97093</v>
      </c>
      <c r="B13646" s="261" t="s">
        <v>13885</v>
      </c>
      <c r="C13646" s="268" t="s">
        <v>152</v>
      </c>
      <c r="D13646" s="283">
        <v>11.19</v>
      </c>
    </row>
    <row r="13647" spans="1:4">
      <c r="A13647" s="268">
        <v>103054</v>
      </c>
      <c r="B13647" s="261" t="s">
        <v>13886</v>
      </c>
      <c r="C13647" s="268" t="s">
        <v>152</v>
      </c>
      <c r="D13647" s="283">
        <v>0</v>
      </c>
    </row>
    <row r="13648" spans="1:4">
      <c r="A13648" s="268">
        <v>97088</v>
      </c>
      <c r="B13648" s="261" t="s">
        <v>13887</v>
      </c>
      <c r="C13648" s="268" t="s">
        <v>152</v>
      </c>
      <c r="D13648" s="283">
        <v>14.4</v>
      </c>
    </row>
    <row r="13649" spans="1:4">
      <c r="A13649" s="268">
        <v>97087</v>
      </c>
      <c r="B13649" s="261" t="s">
        <v>13888</v>
      </c>
      <c r="C13649" s="268" t="s">
        <v>147</v>
      </c>
      <c r="D13649" s="283">
        <v>2.46</v>
      </c>
    </row>
    <row r="13650" spans="1:4">
      <c r="A13650" s="268">
        <v>97083</v>
      </c>
      <c r="B13650" s="261" t="s">
        <v>13889</v>
      </c>
      <c r="C13650" s="268" t="s">
        <v>147</v>
      </c>
      <c r="D13650" s="283">
        <v>3.51</v>
      </c>
    </row>
    <row r="13651" spans="1:4">
      <c r="A13651" s="268">
        <v>97084</v>
      </c>
      <c r="B13651" s="261" t="s">
        <v>13890</v>
      </c>
      <c r="C13651" s="268" t="s">
        <v>147</v>
      </c>
      <c r="D13651" s="283">
        <v>0.73</v>
      </c>
    </row>
    <row r="13652" spans="1:4">
      <c r="A13652" s="268">
        <v>97096</v>
      </c>
      <c r="B13652" s="261" t="s">
        <v>13891</v>
      </c>
      <c r="C13652" s="268" t="s">
        <v>138</v>
      </c>
      <c r="D13652" s="283">
        <v>654</v>
      </c>
    </row>
    <row r="13653" spans="1:4">
      <c r="A13653" s="268">
        <v>97082</v>
      </c>
      <c r="B13653" s="261" t="s">
        <v>13892</v>
      </c>
      <c r="C13653" s="268" t="s">
        <v>138</v>
      </c>
      <c r="D13653" s="283">
        <v>66.73</v>
      </c>
    </row>
    <row r="13654" spans="1:4">
      <c r="A13654" s="268">
        <v>103076</v>
      </c>
      <c r="B13654" s="261" t="s">
        <v>13893</v>
      </c>
      <c r="C13654" s="268" t="s">
        <v>147</v>
      </c>
      <c r="D13654" s="283">
        <v>148.34</v>
      </c>
    </row>
    <row r="13655" spans="1:4">
      <c r="A13655" s="268">
        <v>103067</v>
      </c>
      <c r="B13655" s="261" t="s">
        <v>13894</v>
      </c>
      <c r="C13655" s="268" t="s">
        <v>147</v>
      </c>
      <c r="D13655" s="283">
        <v>0</v>
      </c>
    </row>
    <row r="13656" spans="1:4">
      <c r="A13656" s="268">
        <v>103077</v>
      </c>
      <c r="B13656" s="261" t="s">
        <v>13895</v>
      </c>
      <c r="C13656" s="268" t="s">
        <v>147</v>
      </c>
      <c r="D13656" s="283">
        <v>193.02</v>
      </c>
    </row>
    <row r="13657" spans="1:4">
      <c r="A13657" s="268">
        <v>103068</v>
      </c>
      <c r="B13657" s="261" t="s">
        <v>13896</v>
      </c>
      <c r="C13657" s="268" t="s">
        <v>147</v>
      </c>
      <c r="D13657" s="283">
        <v>0</v>
      </c>
    </row>
    <row r="13658" spans="1:4">
      <c r="A13658" s="268">
        <v>103078</v>
      </c>
      <c r="B13658" s="261" t="s">
        <v>13897</v>
      </c>
      <c r="C13658" s="268" t="s">
        <v>147</v>
      </c>
      <c r="D13658" s="283">
        <v>234.47</v>
      </c>
    </row>
    <row r="13659" spans="1:4">
      <c r="A13659" s="268">
        <v>103069</v>
      </c>
      <c r="B13659" s="261" t="s">
        <v>13898</v>
      </c>
      <c r="C13659" s="268" t="s">
        <v>147</v>
      </c>
      <c r="D13659" s="283">
        <v>0</v>
      </c>
    </row>
    <row r="13660" spans="1:4">
      <c r="A13660" s="268">
        <v>103079</v>
      </c>
      <c r="B13660" s="261" t="s">
        <v>13899</v>
      </c>
      <c r="C13660" s="268" t="s">
        <v>147</v>
      </c>
      <c r="D13660" s="283">
        <v>281.79000000000002</v>
      </c>
    </row>
    <row r="13661" spans="1:4">
      <c r="A13661" s="268">
        <v>103070</v>
      </c>
      <c r="B13661" s="261" t="s">
        <v>13900</v>
      </c>
      <c r="C13661" s="268" t="s">
        <v>147</v>
      </c>
      <c r="D13661" s="283">
        <v>0</v>
      </c>
    </row>
    <row r="13662" spans="1:4">
      <c r="A13662" s="268">
        <v>103080</v>
      </c>
      <c r="B13662" s="261" t="s">
        <v>13901</v>
      </c>
      <c r="C13662" s="268" t="s">
        <v>147</v>
      </c>
      <c r="D13662" s="283">
        <v>342.94</v>
      </c>
    </row>
    <row r="13663" spans="1:4">
      <c r="A13663" s="268">
        <v>103071</v>
      </c>
      <c r="B13663" s="261" t="s">
        <v>13902</v>
      </c>
      <c r="C13663" s="268" t="s">
        <v>147</v>
      </c>
      <c r="D13663" s="283">
        <v>0</v>
      </c>
    </row>
    <row r="13664" spans="1:4">
      <c r="A13664" s="268">
        <v>103075</v>
      </c>
      <c r="B13664" s="261" t="s">
        <v>13903</v>
      </c>
      <c r="C13664" s="268" t="s">
        <v>147</v>
      </c>
      <c r="D13664" s="283">
        <v>215.16</v>
      </c>
    </row>
    <row r="13665" spans="1:4">
      <c r="A13665" s="268">
        <v>103062</v>
      </c>
      <c r="B13665" s="261" t="s">
        <v>13904</v>
      </c>
      <c r="C13665" s="268" t="s">
        <v>147</v>
      </c>
      <c r="D13665" s="283">
        <v>0</v>
      </c>
    </row>
    <row r="13666" spans="1:4">
      <c r="A13666" s="268">
        <v>103065</v>
      </c>
      <c r="B13666" s="261" t="s">
        <v>13905</v>
      </c>
      <c r="C13666" s="268" t="s">
        <v>147</v>
      </c>
      <c r="D13666" s="283">
        <v>0</v>
      </c>
    </row>
    <row r="13667" spans="1:4">
      <c r="A13667" s="268">
        <v>103063</v>
      </c>
      <c r="B13667" s="261" t="s">
        <v>13906</v>
      </c>
      <c r="C13667" s="268" t="s">
        <v>147</v>
      </c>
      <c r="D13667" s="283">
        <v>0</v>
      </c>
    </row>
    <row r="13668" spans="1:4">
      <c r="A13668" s="268">
        <v>103066</v>
      </c>
      <c r="B13668" s="261" t="s">
        <v>13907</v>
      </c>
      <c r="C13668" s="268" t="s">
        <v>147</v>
      </c>
      <c r="D13668" s="283">
        <v>0</v>
      </c>
    </row>
    <row r="13669" spans="1:4">
      <c r="A13669" s="268">
        <v>103064</v>
      </c>
      <c r="B13669" s="261" t="s">
        <v>13908</v>
      </c>
      <c r="C13669" s="268" t="s">
        <v>147</v>
      </c>
      <c r="D13669" s="283">
        <v>0</v>
      </c>
    </row>
    <row r="13670" spans="1:4">
      <c r="A13670" s="268">
        <v>103074</v>
      </c>
      <c r="B13670" s="261" t="s">
        <v>13909</v>
      </c>
      <c r="C13670" s="268" t="s">
        <v>147</v>
      </c>
      <c r="D13670" s="283">
        <v>173.73</v>
      </c>
    </row>
    <row r="13671" spans="1:4">
      <c r="A13671" s="268">
        <v>103057</v>
      </c>
      <c r="B13671" s="261" t="s">
        <v>13910</v>
      </c>
      <c r="C13671" s="268" t="s">
        <v>147</v>
      </c>
      <c r="D13671" s="283">
        <v>0</v>
      </c>
    </row>
    <row r="13672" spans="1:4">
      <c r="A13672" s="268">
        <v>103060</v>
      </c>
      <c r="B13672" s="261" t="s">
        <v>13911</v>
      </c>
      <c r="C13672" s="268" t="s">
        <v>147</v>
      </c>
      <c r="D13672" s="283">
        <v>0</v>
      </c>
    </row>
    <row r="13673" spans="1:4">
      <c r="A13673" s="268">
        <v>103058</v>
      </c>
      <c r="B13673" s="261" t="s">
        <v>13912</v>
      </c>
      <c r="C13673" s="268" t="s">
        <v>147</v>
      </c>
      <c r="D13673" s="283">
        <v>0</v>
      </c>
    </row>
    <row r="13674" spans="1:4">
      <c r="A13674" s="268">
        <v>103061</v>
      </c>
      <c r="B13674" s="261" t="s">
        <v>13913</v>
      </c>
      <c r="C13674" s="268" t="s">
        <v>147</v>
      </c>
      <c r="D13674" s="283">
        <v>0</v>
      </c>
    </row>
    <row r="13675" spans="1:4">
      <c r="A13675" s="268">
        <v>103059</v>
      </c>
      <c r="B13675" s="261" t="s">
        <v>13914</v>
      </c>
      <c r="C13675" s="268" t="s">
        <v>147</v>
      </c>
      <c r="D13675" s="283">
        <v>0</v>
      </c>
    </row>
    <row r="13676" spans="1:4">
      <c r="A13676" s="268">
        <v>97101</v>
      </c>
      <c r="B13676" s="261" t="s">
        <v>13915</v>
      </c>
      <c r="C13676" s="268" t="s">
        <v>147</v>
      </c>
      <c r="D13676" s="283">
        <v>174.15</v>
      </c>
    </row>
    <row r="13677" spans="1:4">
      <c r="A13677" s="268">
        <v>97098</v>
      </c>
      <c r="B13677" s="261" t="s">
        <v>13916</v>
      </c>
      <c r="C13677" s="268" t="s">
        <v>147</v>
      </c>
      <c r="D13677" s="283">
        <v>0</v>
      </c>
    </row>
    <row r="13678" spans="1:4">
      <c r="A13678" s="268">
        <v>97102</v>
      </c>
      <c r="B13678" s="261" t="s">
        <v>13917</v>
      </c>
      <c r="C13678" s="268" t="s">
        <v>147</v>
      </c>
      <c r="D13678" s="283">
        <v>218.83</v>
      </c>
    </row>
    <row r="13679" spans="1:4">
      <c r="A13679" s="268">
        <v>97099</v>
      </c>
      <c r="B13679" s="261" t="s">
        <v>13918</v>
      </c>
      <c r="C13679" s="268" t="s">
        <v>147</v>
      </c>
      <c r="D13679" s="283">
        <v>0</v>
      </c>
    </row>
    <row r="13680" spans="1:4">
      <c r="A13680" s="268">
        <v>97103</v>
      </c>
      <c r="B13680" s="261" t="s">
        <v>13919</v>
      </c>
      <c r="C13680" s="268" t="s">
        <v>147</v>
      </c>
      <c r="D13680" s="283">
        <v>260.27999999999997</v>
      </c>
    </row>
    <row r="13681" spans="1:4">
      <c r="A13681" s="268">
        <v>97100</v>
      </c>
      <c r="B13681" s="261" t="s">
        <v>13920</v>
      </c>
      <c r="C13681" s="268" t="s">
        <v>147</v>
      </c>
      <c r="D13681" s="283">
        <v>0</v>
      </c>
    </row>
    <row r="13682" spans="1:4">
      <c r="A13682" s="268">
        <v>103072</v>
      </c>
      <c r="B13682" s="261" t="s">
        <v>13921</v>
      </c>
      <c r="C13682" s="268" t="s">
        <v>147</v>
      </c>
      <c r="D13682" s="283">
        <v>307.60000000000002</v>
      </c>
    </row>
    <row r="13683" spans="1:4">
      <c r="A13683" s="268">
        <v>103055</v>
      </c>
      <c r="B13683" s="261" t="s">
        <v>13922</v>
      </c>
      <c r="C13683" s="268" t="s">
        <v>147</v>
      </c>
      <c r="D13683" s="283">
        <v>0</v>
      </c>
    </row>
    <row r="13684" spans="1:4">
      <c r="A13684" s="268">
        <v>103073</v>
      </c>
      <c r="B13684" s="261" t="s">
        <v>13923</v>
      </c>
      <c r="C13684" s="268" t="s">
        <v>147</v>
      </c>
      <c r="D13684" s="283">
        <v>368.75</v>
      </c>
    </row>
    <row r="13685" spans="1:4">
      <c r="A13685" s="268">
        <v>103056</v>
      </c>
      <c r="B13685" s="261" t="s">
        <v>13924</v>
      </c>
      <c r="C13685" s="268" t="s">
        <v>147</v>
      </c>
      <c r="D13685" s="283">
        <v>0</v>
      </c>
    </row>
    <row r="13686" spans="1:4">
      <c r="A13686" s="268">
        <v>97086</v>
      </c>
      <c r="B13686" s="261" t="s">
        <v>13925</v>
      </c>
      <c r="C13686" s="268" t="s">
        <v>147</v>
      </c>
      <c r="D13686" s="283">
        <v>134.94999999999999</v>
      </c>
    </row>
    <row r="13687" spans="1:4">
      <c r="A13687" s="268">
        <v>97085</v>
      </c>
      <c r="B13687" s="261" t="s">
        <v>13926</v>
      </c>
      <c r="C13687" s="268" t="s">
        <v>147</v>
      </c>
      <c r="D13687" s="283">
        <v>0</v>
      </c>
    </row>
    <row r="13688" spans="1:4">
      <c r="A13688" s="268">
        <v>104766</v>
      </c>
      <c r="B13688" s="261" t="s">
        <v>13927</v>
      </c>
      <c r="C13688" s="268" t="s">
        <v>111</v>
      </c>
      <c r="D13688" s="283">
        <v>16.309999999999999</v>
      </c>
    </row>
    <row r="13689" spans="1:4">
      <c r="A13689" s="268">
        <v>90467</v>
      </c>
      <c r="B13689" s="261" t="s">
        <v>13928</v>
      </c>
      <c r="C13689" s="268" t="s">
        <v>111</v>
      </c>
      <c r="D13689" s="283">
        <v>23.93</v>
      </c>
    </row>
    <row r="13690" spans="1:4">
      <c r="A13690" s="268">
        <v>90466</v>
      </c>
      <c r="B13690" s="261" t="s">
        <v>13929</v>
      </c>
      <c r="C13690" s="268" t="s">
        <v>111</v>
      </c>
      <c r="D13690" s="283">
        <v>15.9</v>
      </c>
    </row>
    <row r="13691" spans="1:4">
      <c r="A13691" s="268">
        <v>90469</v>
      </c>
      <c r="B13691" s="261" t="s">
        <v>13930</v>
      </c>
      <c r="C13691" s="268" t="s">
        <v>111</v>
      </c>
      <c r="D13691" s="283">
        <v>12.22</v>
      </c>
    </row>
    <row r="13692" spans="1:4">
      <c r="A13692" s="268">
        <v>90470</v>
      </c>
      <c r="B13692" s="261" t="s">
        <v>13931</v>
      </c>
      <c r="C13692" s="268" t="s">
        <v>111</v>
      </c>
      <c r="D13692" s="283">
        <v>16.309999999999999</v>
      </c>
    </row>
    <row r="13693" spans="1:4">
      <c r="A13693" s="268">
        <v>90468</v>
      </c>
      <c r="B13693" s="261" t="s">
        <v>13932</v>
      </c>
      <c r="C13693" s="268" t="s">
        <v>111</v>
      </c>
      <c r="D13693" s="283">
        <v>8.0500000000000007</v>
      </c>
    </row>
    <row r="13694" spans="1:4">
      <c r="A13694" s="268">
        <v>91188</v>
      </c>
      <c r="B13694" s="261" t="s">
        <v>13933</v>
      </c>
      <c r="C13694" s="268" t="s">
        <v>347</v>
      </c>
      <c r="D13694" s="283">
        <v>13.57</v>
      </c>
    </row>
    <row r="13695" spans="1:4">
      <c r="A13695" s="268">
        <v>91189</v>
      </c>
      <c r="B13695" s="261" t="s">
        <v>13934</v>
      </c>
      <c r="C13695" s="268" t="s">
        <v>347</v>
      </c>
      <c r="D13695" s="283">
        <v>76.680000000000007</v>
      </c>
    </row>
    <row r="13696" spans="1:4">
      <c r="A13696" s="268">
        <v>91192</v>
      </c>
      <c r="B13696" s="261" t="s">
        <v>13935</v>
      </c>
      <c r="C13696" s="268" t="s">
        <v>347</v>
      </c>
      <c r="D13696" s="283">
        <v>23.73</v>
      </c>
    </row>
    <row r="13697" spans="1:4">
      <c r="A13697" s="268">
        <v>91190</v>
      </c>
      <c r="B13697" s="261" t="s">
        <v>13936</v>
      </c>
      <c r="C13697" s="268" t="s">
        <v>347</v>
      </c>
      <c r="D13697" s="283">
        <v>11.12</v>
      </c>
    </row>
    <row r="13698" spans="1:4">
      <c r="A13698" s="268">
        <v>91191</v>
      </c>
      <c r="B13698" s="261" t="s">
        <v>13937</v>
      </c>
      <c r="C13698" s="268" t="s">
        <v>347</v>
      </c>
      <c r="D13698" s="283">
        <v>15.66</v>
      </c>
    </row>
    <row r="13699" spans="1:4">
      <c r="A13699" s="268">
        <v>95541</v>
      </c>
      <c r="B13699" s="261" t="s">
        <v>13938</v>
      </c>
      <c r="C13699" s="268" t="s">
        <v>347</v>
      </c>
      <c r="D13699" s="283">
        <v>23.69</v>
      </c>
    </row>
    <row r="13700" spans="1:4">
      <c r="A13700" s="268">
        <v>96564</v>
      </c>
      <c r="B13700" s="261" t="s">
        <v>13939</v>
      </c>
      <c r="C13700" s="268" t="s">
        <v>111</v>
      </c>
      <c r="D13700" s="283">
        <v>0</v>
      </c>
    </row>
    <row r="13701" spans="1:4">
      <c r="A13701" s="268">
        <v>104785</v>
      </c>
      <c r="B13701" s="261" t="s">
        <v>13940</v>
      </c>
      <c r="C13701" s="268" t="s">
        <v>111</v>
      </c>
      <c r="D13701" s="283">
        <v>14.15</v>
      </c>
    </row>
    <row r="13702" spans="1:4">
      <c r="A13702" s="268">
        <v>91166</v>
      </c>
      <c r="B13702" s="261" t="s">
        <v>13941</v>
      </c>
      <c r="C13702" s="268" t="s">
        <v>111</v>
      </c>
      <c r="D13702" s="283">
        <v>4.7699999999999996</v>
      </c>
    </row>
    <row r="13703" spans="1:4">
      <c r="A13703" s="268">
        <v>91167</v>
      </c>
      <c r="B13703" s="261" t="s">
        <v>13942</v>
      </c>
      <c r="C13703" s="268" t="s">
        <v>111</v>
      </c>
      <c r="D13703" s="283">
        <v>11.48</v>
      </c>
    </row>
    <row r="13704" spans="1:4">
      <c r="A13704" s="268">
        <v>91176</v>
      </c>
      <c r="B13704" s="261" t="s">
        <v>13943</v>
      </c>
      <c r="C13704" s="268" t="s">
        <v>111</v>
      </c>
      <c r="D13704" s="283">
        <v>19.920000000000002</v>
      </c>
    </row>
    <row r="13705" spans="1:4">
      <c r="A13705" s="268">
        <v>91182</v>
      </c>
      <c r="B13705" s="261" t="s">
        <v>13944</v>
      </c>
      <c r="C13705" s="268" t="s">
        <v>111</v>
      </c>
      <c r="D13705" s="283">
        <v>26.19</v>
      </c>
    </row>
    <row r="13706" spans="1:4">
      <c r="A13706" s="268">
        <v>91186</v>
      </c>
      <c r="B13706" s="261" t="s">
        <v>13945</v>
      </c>
      <c r="C13706" s="268" t="s">
        <v>111</v>
      </c>
      <c r="D13706" s="283">
        <v>28.62</v>
      </c>
    </row>
    <row r="13707" spans="1:4">
      <c r="A13707" s="268">
        <v>91171</v>
      </c>
      <c r="B13707" s="261" t="s">
        <v>13946</v>
      </c>
      <c r="C13707" s="268" t="s">
        <v>111</v>
      </c>
      <c r="D13707" s="283">
        <v>19</v>
      </c>
    </row>
    <row r="13708" spans="1:4">
      <c r="A13708" s="268">
        <v>91187</v>
      </c>
      <c r="B13708" s="261" t="s">
        <v>13947</v>
      </c>
      <c r="C13708" s="268" t="s">
        <v>111</v>
      </c>
      <c r="D13708" s="283">
        <v>25.53</v>
      </c>
    </row>
    <row r="13709" spans="1:4">
      <c r="A13709" s="268">
        <v>91172</v>
      </c>
      <c r="B13709" s="261" t="s">
        <v>13948</v>
      </c>
      <c r="C13709" s="268" t="s">
        <v>111</v>
      </c>
      <c r="D13709" s="283">
        <v>21.95</v>
      </c>
    </row>
    <row r="13710" spans="1:4">
      <c r="A13710" s="268">
        <v>91185</v>
      </c>
      <c r="B13710" s="261" t="s">
        <v>13949</v>
      </c>
      <c r="C13710" s="268" t="s">
        <v>111</v>
      </c>
      <c r="D13710" s="283">
        <v>26.19</v>
      </c>
    </row>
    <row r="13711" spans="1:4">
      <c r="A13711" s="268">
        <v>91170</v>
      </c>
      <c r="B13711" s="261" t="s">
        <v>13950</v>
      </c>
      <c r="C13711" s="268" t="s">
        <v>111</v>
      </c>
      <c r="D13711" s="283">
        <v>11.48</v>
      </c>
    </row>
    <row r="13712" spans="1:4">
      <c r="A13712" s="268">
        <v>91180</v>
      </c>
      <c r="B13712" s="261" t="s">
        <v>13951</v>
      </c>
      <c r="C13712" s="268" t="s">
        <v>111</v>
      </c>
      <c r="D13712" s="283">
        <v>26.5</v>
      </c>
    </row>
    <row r="13713" spans="1:4">
      <c r="A13713" s="268">
        <v>91181</v>
      </c>
      <c r="B13713" s="261" t="s">
        <v>13952</v>
      </c>
      <c r="C13713" s="268" t="s">
        <v>111</v>
      </c>
      <c r="D13713" s="283">
        <v>27.7</v>
      </c>
    </row>
    <row r="13714" spans="1:4">
      <c r="A13714" s="268">
        <v>91179</v>
      </c>
      <c r="B13714" s="261" t="s">
        <v>13953</v>
      </c>
      <c r="C13714" s="268" t="s">
        <v>111</v>
      </c>
      <c r="D13714" s="283">
        <v>19.920000000000002</v>
      </c>
    </row>
    <row r="13715" spans="1:4">
      <c r="A13715" s="268">
        <v>91174</v>
      </c>
      <c r="B13715" s="261" t="s">
        <v>13954</v>
      </c>
      <c r="C13715" s="268" t="s">
        <v>111</v>
      </c>
      <c r="D13715" s="283">
        <v>7.58</v>
      </c>
    </row>
    <row r="13716" spans="1:4">
      <c r="A13716" s="268">
        <v>91175</v>
      </c>
      <c r="B13716" s="261" t="s">
        <v>13955</v>
      </c>
      <c r="C13716" s="268" t="s">
        <v>111</v>
      </c>
      <c r="D13716" s="283">
        <v>11.84</v>
      </c>
    </row>
    <row r="13717" spans="1:4">
      <c r="A13717" s="268">
        <v>91173</v>
      </c>
      <c r="B13717" s="261" t="s">
        <v>13956</v>
      </c>
      <c r="C13717" s="268" t="s">
        <v>111</v>
      </c>
      <c r="D13717" s="283">
        <v>4.29</v>
      </c>
    </row>
    <row r="13718" spans="1:4">
      <c r="A13718" s="268">
        <v>104759</v>
      </c>
      <c r="B13718" s="261" t="s">
        <v>13957</v>
      </c>
      <c r="C13718" s="268" t="s">
        <v>347</v>
      </c>
      <c r="D13718" s="283">
        <v>41.36</v>
      </c>
    </row>
    <row r="13719" spans="1:4">
      <c r="A13719" s="268">
        <v>104760</v>
      </c>
      <c r="B13719" s="261" t="s">
        <v>13958</v>
      </c>
      <c r="C13719" s="268" t="s">
        <v>347</v>
      </c>
      <c r="D13719" s="283">
        <v>60.42</v>
      </c>
    </row>
    <row r="13720" spans="1:4">
      <c r="A13720" s="268">
        <v>104758</v>
      </c>
      <c r="B13720" s="261" t="s">
        <v>13959</v>
      </c>
      <c r="C13720" s="268" t="s">
        <v>347</v>
      </c>
      <c r="D13720" s="283">
        <v>15.52</v>
      </c>
    </row>
    <row r="13721" spans="1:4">
      <c r="A13721" s="268">
        <v>90437</v>
      </c>
      <c r="B13721" s="261" t="s">
        <v>13960</v>
      </c>
      <c r="C13721" s="268" t="s">
        <v>347</v>
      </c>
      <c r="D13721" s="283">
        <v>40.01</v>
      </c>
    </row>
    <row r="13722" spans="1:4">
      <c r="A13722" s="268">
        <v>90438</v>
      </c>
      <c r="B13722" s="261" t="s">
        <v>13961</v>
      </c>
      <c r="C13722" s="268" t="s">
        <v>347</v>
      </c>
      <c r="D13722" s="283">
        <v>58.45</v>
      </c>
    </row>
    <row r="13723" spans="1:4">
      <c r="A13723" s="268">
        <v>90436</v>
      </c>
      <c r="B13723" s="261" t="s">
        <v>13962</v>
      </c>
      <c r="C13723" s="268" t="s">
        <v>347</v>
      </c>
      <c r="D13723" s="283">
        <v>15.01</v>
      </c>
    </row>
    <row r="13724" spans="1:4">
      <c r="A13724" s="268">
        <v>104770</v>
      </c>
      <c r="B13724" s="261" t="s">
        <v>13963</v>
      </c>
      <c r="C13724" s="268" t="s">
        <v>347</v>
      </c>
      <c r="D13724" s="283">
        <v>1.75</v>
      </c>
    </row>
    <row r="13725" spans="1:4">
      <c r="A13725" s="268">
        <v>104772</v>
      </c>
      <c r="B13725" s="261" t="s">
        <v>13964</v>
      </c>
      <c r="C13725" s="268" t="s">
        <v>347</v>
      </c>
      <c r="D13725" s="283">
        <v>2.56</v>
      </c>
    </row>
    <row r="13726" spans="1:4">
      <c r="A13726" s="268">
        <v>104768</v>
      </c>
      <c r="B13726" s="261" t="s">
        <v>13965</v>
      </c>
      <c r="C13726" s="268" t="s">
        <v>347</v>
      </c>
      <c r="D13726" s="283">
        <v>0.65</v>
      </c>
    </row>
    <row r="13727" spans="1:4">
      <c r="A13727" s="268">
        <v>104769</v>
      </c>
      <c r="B13727" s="261" t="s">
        <v>13966</v>
      </c>
      <c r="C13727" s="268" t="s">
        <v>347</v>
      </c>
      <c r="D13727" s="283">
        <v>1.69</v>
      </c>
    </row>
    <row r="13728" spans="1:4">
      <c r="A13728" s="268">
        <v>104771</v>
      </c>
      <c r="B13728" s="261" t="s">
        <v>13967</v>
      </c>
      <c r="C13728" s="268" t="s">
        <v>347</v>
      </c>
      <c r="D13728" s="283">
        <v>2.4700000000000002</v>
      </c>
    </row>
    <row r="13729" spans="1:4">
      <c r="A13729" s="268">
        <v>104767</v>
      </c>
      <c r="B13729" s="261" t="s">
        <v>13968</v>
      </c>
      <c r="C13729" s="268" t="s">
        <v>347</v>
      </c>
      <c r="D13729" s="283">
        <v>0.63</v>
      </c>
    </row>
    <row r="13730" spans="1:4">
      <c r="A13730" s="268">
        <v>104762</v>
      </c>
      <c r="B13730" s="261" t="s">
        <v>13969</v>
      </c>
      <c r="C13730" s="268" t="s">
        <v>347</v>
      </c>
      <c r="D13730" s="283">
        <v>6.55</v>
      </c>
    </row>
    <row r="13731" spans="1:4">
      <c r="A13731" s="268">
        <v>104763</v>
      </c>
      <c r="B13731" s="261" t="s">
        <v>13970</v>
      </c>
      <c r="C13731" s="268" t="s">
        <v>347</v>
      </c>
      <c r="D13731" s="283">
        <v>9.57</v>
      </c>
    </row>
    <row r="13732" spans="1:4">
      <c r="A13732" s="268">
        <v>104761</v>
      </c>
      <c r="B13732" s="261" t="s">
        <v>13971</v>
      </c>
      <c r="C13732" s="268" t="s">
        <v>347</v>
      </c>
      <c r="D13732" s="283">
        <v>2.44</v>
      </c>
    </row>
    <row r="13733" spans="1:4">
      <c r="A13733" s="268">
        <v>90440</v>
      </c>
      <c r="B13733" s="261" t="s">
        <v>13972</v>
      </c>
      <c r="C13733" s="268" t="s">
        <v>347</v>
      </c>
      <c r="D13733" s="283">
        <v>6.36</v>
      </c>
    </row>
    <row r="13734" spans="1:4">
      <c r="A13734" s="268">
        <v>90441</v>
      </c>
      <c r="B13734" s="261" t="s">
        <v>13973</v>
      </c>
      <c r="C13734" s="268" t="s">
        <v>347</v>
      </c>
      <c r="D13734" s="283">
        <v>9.3000000000000007</v>
      </c>
    </row>
    <row r="13735" spans="1:4">
      <c r="A13735" s="268">
        <v>90439</v>
      </c>
      <c r="B13735" s="261" t="s">
        <v>13974</v>
      </c>
      <c r="C13735" s="268" t="s">
        <v>347</v>
      </c>
      <c r="D13735" s="283">
        <v>2.37</v>
      </c>
    </row>
    <row r="13736" spans="1:4">
      <c r="A13736" s="268">
        <v>104776</v>
      </c>
      <c r="B13736" s="261" t="s">
        <v>13975</v>
      </c>
      <c r="C13736" s="268" t="s">
        <v>347</v>
      </c>
      <c r="D13736" s="283">
        <v>6.17</v>
      </c>
    </row>
    <row r="13737" spans="1:4">
      <c r="A13737" s="268">
        <v>104778</v>
      </c>
      <c r="B13737" s="261" t="s">
        <v>13976</v>
      </c>
      <c r="C13737" s="268" t="s">
        <v>347</v>
      </c>
      <c r="D13737" s="283">
        <v>9.0299999999999994</v>
      </c>
    </row>
    <row r="13738" spans="1:4">
      <c r="A13738" s="268">
        <v>104774</v>
      </c>
      <c r="B13738" s="261" t="s">
        <v>13977</v>
      </c>
      <c r="C13738" s="268" t="s">
        <v>347</v>
      </c>
      <c r="D13738" s="283">
        <v>2.2999999999999998</v>
      </c>
    </row>
    <row r="13739" spans="1:4">
      <c r="A13739" s="268">
        <v>104775</v>
      </c>
      <c r="B13739" s="261" t="s">
        <v>13978</v>
      </c>
      <c r="C13739" s="268" t="s">
        <v>347</v>
      </c>
      <c r="D13739" s="283">
        <v>6</v>
      </c>
    </row>
    <row r="13740" spans="1:4">
      <c r="A13740" s="268">
        <v>104777</v>
      </c>
      <c r="B13740" s="261" t="s">
        <v>13979</v>
      </c>
      <c r="C13740" s="268" t="s">
        <v>347</v>
      </c>
      <c r="D13740" s="283">
        <v>8.76</v>
      </c>
    </row>
    <row r="13741" spans="1:4">
      <c r="A13741" s="268">
        <v>104773</v>
      </c>
      <c r="B13741" s="261" t="s">
        <v>13980</v>
      </c>
      <c r="C13741" s="268" t="s">
        <v>347</v>
      </c>
      <c r="D13741" s="283">
        <v>2.2400000000000002</v>
      </c>
    </row>
    <row r="13742" spans="1:4">
      <c r="A13742" s="268">
        <v>104782</v>
      </c>
      <c r="B13742" s="261" t="s">
        <v>13981</v>
      </c>
      <c r="C13742" s="268" t="s">
        <v>347</v>
      </c>
      <c r="D13742" s="283">
        <v>54.52</v>
      </c>
    </row>
    <row r="13743" spans="1:4">
      <c r="A13743" s="268">
        <v>90451</v>
      </c>
      <c r="B13743" s="261" t="s">
        <v>13982</v>
      </c>
      <c r="C13743" s="268" t="s">
        <v>347</v>
      </c>
      <c r="D13743" s="283">
        <v>6.27</v>
      </c>
    </row>
    <row r="13744" spans="1:4">
      <c r="A13744" s="268">
        <v>90452</v>
      </c>
      <c r="B13744" s="261" t="s">
        <v>13983</v>
      </c>
      <c r="C13744" s="268" t="s">
        <v>347</v>
      </c>
      <c r="D13744" s="283">
        <v>23.16</v>
      </c>
    </row>
    <row r="13745" spans="1:4">
      <c r="A13745" s="268">
        <v>90455</v>
      </c>
      <c r="B13745" s="261" t="s">
        <v>13984</v>
      </c>
      <c r="C13745" s="268" t="s">
        <v>347</v>
      </c>
      <c r="D13745" s="283">
        <v>7.67</v>
      </c>
    </row>
    <row r="13746" spans="1:4">
      <c r="A13746" s="268">
        <v>104784</v>
      </c>
      <c r="B13746" s="261" t="s">
        <v>13985</v>
      </c>
      <c r="C13746" s="268" t="s">
        <v>347</v>
      </c>
      <c r="D13746" s="283">
        <v>12.74</v>
      </c>
    </row>
    <row r="13747" spans="1:4">
      <c r="A13747" s="268">
        <v>90453</v>
      </c>
      <c r="B13747" s="261" t="s">
        <v>13986</v>
      </c>
      <c r="C13747" s="268" t="s">
        <v>347</v>
      </c>
      <c r="D13747" s="283">
        <v>3.72</v>
      </c>
    </row>
    <row r="13748" spans="1:4">
      <c r="A13748" s="268">
        <v>104783</v>
      </c>
      <c r="B13748" s="261" t="s">
        <v>13987</v>
      </c>
      <c r="C13748" s="268" t="s">
        <v>347</v>
      </c>
      <c r="D13748" s="283">
        <v>4.66</v>
      </c>
    </row>
    <row r="13749" spans="1:4">
      <c r="A13749" s="268">
        <v>90454</v>
      </c>
      <c r="B13749" s="261" t="s">
        <v>13988</v>
      </c>
      <c r="C13749" s="268" t="s">
        <v>347</v>
      </c>
      <c r="D13749" s="283">
        <v>5.91</v>
      </c>
    </row>
    <row r="13750" spans="1:4">
      <c r="A13750" s="268">
        <v>90459</v>
      </c>
      <c r="B13750" s="261" t="s">
        <v>13989</v>
      </c>
      <c r="C13750" s="268" t="s">
        <v>347</v>
      </c>
      <c r="D13750" s="283">
        <v>49.24</v>
      </c>
    </row>
    <row r="13751" spans="1:4">
      <c r="A13751" s="268">
        <v>90456</v>
      </c>
      <c r="B13751" s="261" t="s">
        <v>13990</v>
      </c>
      <c r="C13751" s="268" t="s">
        <v>347</v>
      </c>
      <c r="D13751" s="283">
        <v>5.52</v>
      </c>
    </row>
    <row r="13752" spans="1:4">
      <c r="A13752" s="268">
        <v>90458</v>
      </c>
      <c r="B13752" s="261" t="s">
        <v>13991</v>
      </c>
      <c r="C13752" s="268" t="s">
        <v>347</v>
      </c>
      <c r="D13752" s="283">
        <v>35.950000000000003</v>
      </c>
    </row>
    <row r="13753" spans="1:4">
      <c r="A13753" s="268">
        <v>90457</v>
      </c>
      <c r="B13753" s="261" t="s">
        <v>13992</v>
      </c>
      <c r="C13753" s="268" t="s">
        <v>347</v>
      </c>
      <c r="D13753" s="283">
        <v>12.6</v>
      </c>
    </row>
    <row r="13754" spans="1:4">
      <c r="A13754" s="268">
        <v>90447</v>
      </c>
      <c r="B13754" s="261" t="s">
        <v>13993</v>
      </c>
      <c r="C13754" s="268" t="s">
        <v>111</v>
      </c>
      <c r="D13754" s="283">
        <v>8.33</v>
      </c>
    </row>
    <row r="13755" spans="1:4">
      <c r="A13755" s="268">
        <v>91222</v>
      </c>
      <c r="B13755" s="261" t="s">
        <v>13994</v>
      </c>
      <c r="C13755" s="268" t="s">
        <v>111</v>
      </c>
      <c r="D13755" s="283">
        <v>8.9600000000000009</v>
      </c>
    </row>
    <row r="13756" spans="1:4">
      <c r="A13756" s="268">
        <v>90443</v>
      </c>
      <c r="B13756" s="261" t="s">
        <v>13995</v>
      </c>
      <c r="C13756" s="268" t="s">
        <v>111</v>
      </c>
      <c r="D13756" s="283">
        <v>8.06</v>
      </c>
    </row>
    <row r="13757" spans="1:4">
      <c r="A13757" s="268">
        <v>104780</v>
      </c>
      <c r="B13757" s="261" t="s">
        <v>13996</v>
      </c>
      <c r="C13757" s="268" t="s">
        <v>111</v>
      </c>
      <c r="D13757" s="283">
        <v>5.35</v>
      </c>
    </row>
    <row r="13758" spans="1:4">
      <c r="A13758" s="268">
        <v>104781</v>
      </c>
      <c r="B13758" s="261" t="s">
        <v>13997</v>
      </c>
      <c r="C13758" s="268" t="s">
        <v>111</v>
      </c>
      <c r="D13758" s="283">
        <v>6.12</v>
      </c>
    </row>
    <row r="13759" spans="1:4">
      <c r="A13759" s="268">
        <v>104779</v>
      </c>
      <c r="B13759" s="261" t="s">
        <v>13998</v>
      </c>
      <c r="C13759" s="268" t="s">
        <v>111</v>
      </c>
      <c r="D13759" s="283">
        <v>5.31</v>
      </c>
    </row>
    <row r="13760" spans="1:4">
      <c r="A13760" s="268">
        <v>104787</v>
      </c>
      <c r="B13760" s="261" t="s">
        <v>13999</v>
      </c>
      <c r="C13760" s="268" t="s">
        <v>111</v>
      </c>
      <c r="D13760" s="283">
        <v>2.1</v>
      </c>
    </row>
    <row r="13761" spans="1:4">
      <c r="A13761" s="268">
        <v>104788</v>
      </c>
      <c r="B13761" s="261" t="s">
        <v>14000</v>
      </c>
      <c r="C13761" s="268" t="s">
        <v>111</v>
      </c>
      <c r="D13761" s="283">
        <v>2.79</v>
      </c>
    </row>
    <row r="13762" spans="1:4">
      <c r="A13762" s="268">
        <v>104786</v>
      </c>
      <c r="B13762" s="261" t="s">
        <v>14001</v>
      </c>
      <c r="C13762" s="268" t="s">
        <v>111</v>
      </c>
      <c r="D13762" s="283">
        <v>1.59</v>
      </c>
    </row>
    <row r="13763" spans="1:4">
      <c r="A13763" s="268">
        <v>90445</v>
      </c>
      <c r="B13763" s="261" t="s">
        <v>14002</v>
      </c>
      <c r="C13763" s="268" t="s">
        <v>111</v>
      </c>
      <c r="D13763" s="283">
        <v>9.02</v>
      </c>
    </row>
    <row r="13764" spans="1:4">
      <c r="A13764" s="268">
        <v>90446</v>
      </c>
      <c r="B13764" s="261" t="s">
        <v>14003</v>
      </c>
      <c r="C13764" s="268" t="s">
        <v>111</v>
      </c>
      <c r="D13764" s="283">
        <v>11.99</v>
      </c>
    </row>
    <row r="13765" spans="1:4">
      <c r="A13765" s="268">
        <v>90444</v>
      </c>
      <c r="B13765" s="261" t="s">
        <v>14004</v>
      </c>
      <c r="C13765" s="268" t="s">
        <v>111</v>
      </c>
      <c r="D13765" s="283">
        <v>6.8</v>
      </c>
    </row>
    <row r="13766" spans="1:4">
      <c r="A13766" s="268">
        <v>104764</v>
      </c>
      <c r="B13766" s="261" t="s">
        <v>14005</v>
      </c>
      <c r="C13766" s="268" t="s">
        <v>111</v>
      </c>
      <c r="D13766" s="283">
        <v>22.74</v>
      </c>
    </row>
    <row r="13767" spans="1:4">
      <c r="A13767" s="268">
        <v>90460</v>
      </c>
      <c r="B13767" s="261" t="s">
        <v>14006</v>
      </c>
      <c r="C13767" s="268" t="s">
        <v>111</v>
      </c>
      <c r="D13767" s="283">
        <v>28.37</v>
      </c>
    </row>
    <row r="13768" spans="1:4">
      <c r="A13768" s="268">
        <v>90462</v>
      </c>
      <c r="B13768" s="261" t="s">
        <v>14007</v>
      </c>
      <c r="C13768" s="268" t="s">
        <v>111</v>
      </c>
      <c r="D13768" s="283">
        <v>4.96</v>
      </c>
    </row>
    <row r="13769" spans="1:4">
      <c r="A13769" s="268">
        <v>104765</v>
      </c>
      <c r="B13769" s="261" t="s">
        <v>14008</v>
      </c>
      <c r="C13769" s="268" t="s">
        <v>111</v>
      </c>
      <c r="D13769" s="283">
        <v>17.690000000000001</v>
      </c>
    </row>
    <row r="13770" spans="1:4">
      <c r="A13770" s="268">
        <v>90461</v>
      </c>
      <c r="B13770" s="261" t="s">
        <v>14009</v>
      </c>
      <c r="C13770" s="268" t="s">
        <v>111</v>
      </c>
      <c r="D13770" s="283">
        <v>20.54</v>
      </c>
    </row>
    <row r="13771" spans="1:4">
      <c r="A13771" s="268">
        <v>90463</v>
      </c>
      <c r="B13771" s="261" t="s">
        <v>14010</v>
      </c>
      <c r="C13771" s="268" t="s">
        <v>111</v>
      </c>
      <c r="D13771" s="283">
        <v>4.08</v>
      </c>
    </row>
    <row r="13772" spans="1:4">
      <c r="A13772" s="268">
        <v>96560</v>
      </c>
      <c r="B13772" s="261" t="s">
        <v>14011</v>
      </c>
      <c r="C13772" s="268" t="s">
        <v>147</v>
      </c>
      <c r="D13772" s="283">
        <v>35.72</v>
      </c>
    </row>
    <row r="13773" spans="1:4">
      <c r="A13773" s="268">
        <v>96559</v>
      </c>
      <c r="B13773" s="261" t="s">
        <v>14012</v>
      </c>
      <c r="C13773" s="268" t="s">
        <v>147</v>
      </c>
      <c r="D13773" s="283">
        <v>39.15</v>
      </c>
    </row>
    <row r="13774" spans="1:4">
      <c r="A13774" s="268">
        <v>96562</v>
      </c>
      <c r="B13774" s="261" t="s">
        <v>14013</v>
      </c>
      <c r="C13774" s="268" t="s">
        <v>111</v>
      </c>
      <c r="D13774" s="283">
        <v>55.43</v>
      </c>
    </row>
    <row r="13775" spans="1:4">
      <c r="A13775" s="268">
        <v>96563</v>
      </c>
      <c r="B13775" s="261" t="s">
        <v>14014</v>
      </c>
      <c r="C13775" s="268" t="s">
        <v>111</v>
      </c>
      <c r="D13775" s="283">
        <v>62.15</v>
      </c>
    </row>
    <row r="13776" spans="1:4">
      <c r="A13776" s="268">
        <v>102469</v>
      </c>
      <c r="B13776" s="261" t="s">
        <v>14015</v>
      </c>
      <c r="C13776" s="268" t="s">
        <v>147</v>
      </c>
      <c r="D13776" s="283">
        <v>0</v>
      </c>
    </row>
    <row r="13777" spans="1:4">
      <c r="A13777" s="268">
        <v>104388</v>
      </c>
      <c r="B13777" s="261" t="s">
        <v>14016</v>
      </c>
      <c r="C13777" s="268" t="s">
        <v>147</v>
      </c>
      <c r="D13777" s="283">
        <v>0</v>
      </c>
    </row>
    <row r="13778" spans="1:4">
      <c r="A13778" s="268">
        <v>104387</v>
      </c>
      <c r="B13778" s="261" t="s">
        <v>14017</v>
      </c>
      <c r="C13778" s="268" t="s">
        <v>138</v>
      </c>
      <c r="D13778" s="283">
        <v>0</v>
      </c>
    </row>
    <row r="13779" spans="1:4">
      <c r="A13779" s="268">
        <v>104364</v>
      </c>
      <c r="B13779" s="261" t="s">
        <v>14018</v>
      </c>
      <c r="C13779" s="268" t="s">
        <v>138</v>
      </c>
      <c r="D13779" s="283">
        <v>0</v>
      </c>
    </row>
    <row r="13780" spans="1:4">
      <c r="A13780" s="268">
        <v>102097</v>
      </c>
      <c r="B13780" s="261" t="s">
        <v>14019</v>
      </c>
      <c r="C13780" s="268" t="s">
        <v>138</v>
      </c>
      <c r="D13780" s="283">
        <v>0</v>
      </c>
    </row>
    <row r="13781" spans="1:4">
      <c r="A13781" s="268">
        <v>104365</v>
      </c>
      <c r="B13781" s="261" t="s">
        <v>14020</v>
      </c>
      <c r="C13781" s="268" t="s">
        <v>138</v>
      </c>
      <c r="D13781" s="283">
        <v>0</v>
      </c>
    </row>
    <row r="13782" spans="1:4">
      <c r="A13782" s="268">
        <v>101870</v>
      </c>
      <c r="B13782" s="261" t="s">
        <v>14021</v>
      </c>
      <c r="C13782" s="268" t="s">
        <v>147</v>
      </c>
      <c r="D13782" s="283">
        <v>44.21</v>
      </c>
    </row>
    <row r="13783" spans="1:4">
      <c r="A13783" s="268">
        <v>101866</v>
      </c>
      <c r="B13783" s="261" t="s">
        <v>14022</v>
      </c>
      <c r="C13783" s="268" t="s">
        <v>147</v>
      </c>
      <c r="D13783" s="283">
        <v>37.93</v>
      </c>
    </row>
    <row r="13784" spans="1:4">
      <c r="A13784" s="268">
        <v>101867</v>
      </c>
      <c r="B13784" s="261" t="s">
        <v>14023</v>
      </c>
      <c r="C13784" s="268" t="s">
        <v>147</v>
      </c>
      <c r="D13784" s="283">
        <v>42.76</v>
      </c>
    </row>
    <row r="13785" spans="1:4">
      <c r="A13785" s="268">
        <v>101868</v>
      </c>
      <c r="B13785" s="261" t="s">
        <v>14024</v>
      </c>
      <c r="C13785" s="268" t="s">
        <v>147</v>
      </c>
      <c r="D13785" s="283">
        <v>34.56</v>
      </c>
    </row>
    <row r="13786" spans="1:4">
      <c r="A13786" s="268">
        <v>101869</v>
      </c>
      <c r="B13786" s="261" t="s">
        <v>14025</v>
      </c>
      <c r="C13786" s="268" t="s">
        <v>147</v>
      </c>
      <c r="D13786" s="283">
        <v>39.39</v>
      </c>
    </row>
    <row r="13787" spans="1:4">
      <c r="A13787" s="268">
        <v>101856</v>
      </c>
      <c r="B13787" s="261" t="s">
        <v>14026</v>
      </c>
      <c r="C13787" s="268" t="s">
        <v>147</v>
      </c>
      <c r="D13787" s="283">
        <v>31.58</v>
      </c>
    </row>
    <row r="13788" spans="1:4">
      <c r="A13788" s="268">
        <v>101865</v>
      </c>
      <c r="B13788" s="261" t="s">
        <v>14027</v>
      </c>
      <c r="C13788" s="268" t="s">
        <v>147</v>
      </c>
      <c r="D13788" s="283">
        <v>42.26</v>
      </c>
    </row>
    <row r="13789" spans="1:4">
      <c r="A13789" s="268">
        <v>101861</v>
      </c>
      <c r="B13789" s="261" t="s">
        <v>14028</v>
      </c>
      <c r="C13789" s="268" t="s">
        <v>147</v>
      </c>
      <c r="D13789" s="283">
        <v>37.69</v>
      </c>
    </row>
    <row r="13790" spans="1:4">
      <c r="A13790" s="268">
        <v>101862</v>
      </c>
      <c r="B13790" s="261" t="s">
        <v>14029</v>
      </c>
      <c r="C13790" s="268" t="s">
        <v>147</v>
      </c>
      <c r="D13790" s="283">
        <v>40.83</v>
      </c>
    </row>
    <row r="13791" spans="1:4">
      <c r="A13791" s="268">
        <v>101863</v>
      </c>
      <c r="B13791" s="261" t="s">
        <v>14030</v>
      </c>
      <c r="C13791" s="268" t="s">
        <v>147</v>
      </c>
      <c r="D13791" s="283">
        <v>32.61</v>
      </c>
    </row>
    <row r="13792" spans="1:4">
      <c r="A13792" s="268">
        <v>101864</v>
      </c>
      <c r="B13792" s="261" t="s">
        <v>14031</v>
      </c>
      <c r="C13792" s="268" t="s">
        <v>147</v>
      </c>
      <c r="D13792" s="283">
        <v>37.46</v>
      </c>
    </row>
    <row r="13793" spans="1:4">
      <c r="A13793" s="268">
        <v>101860</v>
      </c>
      <c r="B13793" s="261" t="s">
        <v>14032</v>
      </c>
      <c r="C13793" s="268" t="s">
        <v>147</v>
      </c>
      <c r="D13793" s="283">
        <v>40.090000000000003</v>
      </c>
    </row>
    <row r="13794" spans="1:4">
      <c r="A13794" s="268">
        <v>101857</v>
      </c>
      <c r="B13794" s="261" t="s">
        <v>14033</v>
      </c>
      <c r="C13794" s="268" t="s">
        <v>147</v>
      </c>
      <c r="D13794" s="283">
        <v>38.74</v>
      </c>
    </row>
    <row r="13795" spans="1:4">
      <c r="A13795" s="268">
        <v>101858</v>
      </c>
      <c r="B13795" s="261" t="s">
        <v>14034</v>
      </c>
      <c r="C13795" s="268" t="s">
        <v>147</v>
      </c>
      <c r="D13795" s="283">
        <v>32.19</v>
      </c>
    </row>
    <row r="13796" spans="1:4">
      <c r="A13796" s="268">
        <v>101859</v>
      </c>
      <c r="B13796" s="261" t="s">
        <v>14035</v>
      </c>
      <c r="C13796" s="268" t="s">
        <v>147</v>
      </c>
      <c r="D13796" s="283">
        <v>35.26</v>
      </c>
    </row>
    <row r="13797" spans="1:4">
      <c r="A13797" s="268">
        <v>101852</v>
      </c>
      <c r="B13797" s="261" t="s">
        <v>14036</v>
      </c>
      <c r="C13797" s="268" t="s">
        <v>147</v>
      </c>
      <c r="D13797" s="283">
        <v>82.89</v>
      </c>
    </row>
    <row r="13798" spans="1:4">
      <c r="A13798" s="268">
        <v>104385</v>
      </c>
      <c r="B13798" s="261" t="s">
        <v>14037</v>
      </c>
      <c r="C13798" s="268" t="s">
        <v>147</v>
      </c>
      <c r="D13798" s="283">
        <v>0</v>
      </c>
    </row>
    <row r="13799" spans="1:4">
      <c r="A13799" s="268">
        <v>101850</v>
      </c>
      <c r="B13799" s="261" t="s">
        <v>14038</v>
      </c>
      <c r="C13799" s="268" t="s">
        <v>147</v>
      </c>
      <c r="D13799" s="283">
        <v>66.989999999999995</v>
      </c>
    </row>
    <row r="13800" spans="1:4">
      <c r="A13800" s="268">
        <v>101855</v>
      </c>
      <c r="B13800" s="261" t="s">
        <v>14039</v>
      </c>
      <c r="C13800" s="268" t="s">
        <v>147</v>
      </c>
      <c r="D13800" s="283">
        <v>88.72</v>
      </c>
    </row>
    <row r="13801" spans="1:4">
      <c r="A13801" s="268">
        <v>104386</v>
      </c>
      <c r="B13801" s="261" t="s">
        <v>14040</v>
      </c>
      <c r="C13801" s="268" t="s">
        <v>147</v>
      </c>
      <c r="D13801" s="283">
        <v>0</v>
      </c>
    </row>
    <row r="13802" spans="1:4">
      <c r="A13802" s="268">
        <v>101853</v>
      </c>
      <c r="B13802" s="261" t="s">
        <v>14041</v>
      </c>
      <c r="C13802" s="268" t="s">
        <v>147</v>
      </c>
      <c r="D13802" s="283">
        <v>60.46</v>
      </c>
    </row>
    <row r="13803" spans="1:4">
      <c r="A13803" s="268">
        <v>101849</v>
      </c>
      <c r="B13803" s="261" t="s">
        <v>14042</v>
      </c>
      <c r="C13803" s="268" t="s">
        <v>138</v>
      </c>
      <c r="D13803" s="283">
        <v>199.61</v>
      </c>
    </row>
    <row r="13804" spans="1:4">
      <c r="A13804" s="268">
        <v>101841</v>
      </c>
      <c r="B13804" s="261" t="s">
        <v>14043</v>
      </c>
      <c r="C13804" s="268" t="s">
        <v>138</v>
      </c>
      <c r="D13804" s="283">
        <v>115.44</v>
      </c>
    </row>
    <row r="13805" spans="1:4">
      <c r="A13805" s="268">
        <v>101843</v>
      </c>
      <c r="B13805" s="261" t="s">
        <v>14044</v>
      </c>
      <c r="C13805" s="268" t="s">
        <v>138</v>
      </c>
      <c r="D13805" s="283">
        <v>189.99</v>
      </c>
    </row>
    <row r="13806" spans="1:4">
      <c r="A13806" s="268">
        <v>101844</v>
      </c>
      <c r="B13806" s="261" t="s">
        <v>14045</v>
      </c>
      <c r="C13806" s="268" t="s">
        <v>138</v>
      </c>
      <c r="D13806" s="283">
        <v>224.86</v>
      </c>
    </row>
    <row r="13807" spans="1:4">
      <c r="A13807" s="268">
        <v>101845</v>
      </c>
      <c r="B13807" s="261" t="s">
        <v>14046</v>
      </c>
      <c r="C13807" s="268" t="s">
        <v>138</v>
      </c>
      <c r="D13807" s="283">
        <v>259.25</v>
      </c>
    </row>
    <row r="13808" spans="1:4">
      <c r="A13808" s="268">
        <v>101842</v>
      </c>
      <c r="B13808" s="261" t="s">
        <v>14047</v>
      </c>
      <c r="C13808" s="268" t="s">
        <v>138</v>
      </c>
      <c r="D13808" s="283">
        <v>100.54</v>
      </c>
    </row>
    <row r="13809" spans="1:4">
      <c r="A13809" s="268">
        <v>101846</v>
      </c>
      <c r="B13809" s="261" t="s">
        <v>14048</v>
      </c>
      <c r="C13809" s="268" t="s">
        <v>138</v>
      </c>
      <c r="D13809" s="283">
        <v>175.69</v>
      </c>
    </row>
    <row r="13810" spans="1:4">
      <c r="A13810" s="268">
        <v>101847</v>
      </c>
      <c r="B13810" s="261" t="s">
        <v>14049</v>
      </c>
      <c r="C13810" s="268" t="s">
        <v>138</v>
      </c>
      <c r="D13810" s="283">
        <v>210.85</v>
      </c>
    </row>
    <row r="13811" spans="1:4">
      <c r="A13811" s="268">
        <v>101848</v>
      </c>
      <c r="B13811" s="261" t="s">
        <v>14050</v>
      </c>
      <c r="C13811" s="268" t="s">
        <v>138</v>
      </c>
      <c r="D13811" s="283">
        <v>245.55</v>
      </c>
    </row>
    <row r="13812" spans="1:4">
      <c r="A13812" s="268">
        <v>101839</v>
      </c>
      <c r="B13812" s="261" t="s">
        <v>14051</v>
      </c>
      <c r="C13812" s="268" t="s">
        <v>138</v>
      </c>
      <c r="D13812" s="283">
        <v>140.81</v>
      </c>
    </row>
    <row r="13813" spans="1:4">
      <c r="A13813" s="268">
        <v>101840</v>
      </c>
      <c r="B13813" s="261" t="s">
        <v>14052</v>
      </c>
      <c r="C13813" s="268" t="s">
        <v>138</v>
      </c>
      <c r="D13813" s="283">
        <v>223.05</v>
      </c>
    </row>
    <row r="13814" spans="1:4">
      <c r="A13814" s="268">
        <v>101837</v>
      </c>
      <c r="B13814" s="261" t="s">
        <v>14053</v>
      </c>
      <c r="C13814" s="268" t="s">
        <v>138</v>
      </c>
      <c r="D13814" s="283">
        <v>66.489999999999995</v>
      </c>
    </row>
    <row r="13815" spans="1:4">
      <c r="A13815" s="268">
        <v>101838</v>
      </c>
      <c r="B13815" s="261" t="s">
        <v>260</v>
      </c>
      <c r="C13815" s="268" t="s">
        <v>138</v>
      </c>
      <c r="D13815" s="283">
        <v>104.16</v>
      </c>
    </row>
    <row r="13816" spans="1:4">
      <c r="A13816" s="268">
        <v>101836</v>
      </c>
      <c r="B13816" s="261" t="s">
        <v>14054</v>
      </c>
      <c r="C13816" s="268" t="s">
        <v>138</v>
      </c>
      <c r="D13816" s="283">
        <v>26.03</v>
      </c>
    </row>
    <row r="13817" spans="1:4">
      <c r="A13817" s="268">
        <v>101835</v>
      </c>
      <c r="B13817" s="261" t="s">
        <v>14055</v>
      </c>
      <c r="C13817" s="268" t="s">
        <v>138</v>
      </c>
      <c r="D13817" s="283">
        <v>298.48</v>
      </c>
    </row>
    <row r="13818" spans="1:4">
      <c r="A13818" s="268">
        <v>101827</v>
      </c>
      <c r="B13818" s="261" t="s">
        <v>14056</v>
      </c>
      <c r="C13818" s="268" t="s">
        <v>138</v>
      </c>
      <c r="D13818" s="283">
        <v>214.31</v>
      </c>
    </row>
    <row r="13819" spans="1:4">
      <c r="A13819" s="268">
        <v>101829</v>
      </c>
      <c r="B13819" s="261" t="s">
        <v>14057</v>
      </c>
      <c r="C13819" s="268" t="s">
        <v>138</v>
      </c>
      <c r="D13819" s="283">
        <v>288.86</v>
      </c>
    </row>
    <row r="13820" spans="1:4">
      <c r="A13820" s="268">
        <v>101830</v>
      </c>
      <c r="B13820" s="261" t="s">
        <v>14058</v>
      </c>
      <c r="C13820" s="268" t="s">
        <v>138</v>
      </c>
      <c r="D13820" s="283">
        <v>323.73</v>
      </c>
    </row>
    <row r="13821" spans="1:4">
      <c r="A13821" s="268">
        <v>101831</v>
      </c>
      <c r="B13821" s="261" t="s">
        <v>14059</v>
      </c>
      <c r="C13821" s="268" t="s">
        <v>138</v>
      </c>
      <c r="D13821" s="283">
        <v>358.12</v>
      </c>
    </row>
    <row r="13822" spans="1:4">
      <c r="A13822" s="268">
        <v>101828</v>
      </c>
      <c r="B13822" s="261" t="s">
        <v>14060</v>
      </c>
      <c r="C13822" s="268" t="s">
        <v>138</v>
      </c>
      <c r="D13822" s="283">
        <v>199.41</v>
      </c>
    </row>
    <row r="13823" spans="1:4">
      <c r="A13823" s="268">
        <v>101832</v>
      </c>
      <c r="B13823" s="261" t="s">
        <v>14061</v>
      </c>
      <c r="C13823" s="268" t="s">
        <v>138</v>
      </c>
      <c r="D13823" s="283">
        <v>274.56</v>
      </c>
    </row>
    <row r="13824" spans="1:4">
      <c r="A13824" s="268">
        <v>101833</v>
      </c>
      <c r="B13824" s="261" t="s">
        <v>14062</v>
      </c>
      <c r="C13824" s="268" t="s">
        <v>138</v>
      </c>
      <c r="D13824" s="283">
        <v>309.72000000000003</v>
      </c>
    </row>
    <row r="13825" spans="1:4">
      <c r="A13825" s="268">
        <v>101834</v>
      </c>
      <c r="B13825" s="261" t="s">
        <v>14063</v>
      </c>
      <c r="C13825" s="268" t="s">
        <v>138</v>
      </c>
      <c r="D13825" s="283">
        <v>344.42</v>
      </c>
    </row>
    <row r="13826" spans="1:4">
      <c r="A13826" s="268">
        <v>101825</v>
      </c>
      <c r="B13826" s="261" t="s">
        <v>14064</v>
      </c>
      <c r="C13826" s="268" t="s">
        <v>138</v>
      </c>
      <c r="D13826" s="283">
        <v>239.69</v>
      </c>
    </row>
    <row r="13827" spans="1:4">
      <c r="A13827" s="268">
        <v>101826</v>
      </c>
      <c r="B13827" s="261" t="s">
        <v>14065</v>
      </c>
      <c r="C13827" s="268" t="s">
        <v>138</v>
      </c>
      <c r="D13827" s="283">
        <v>275.87</v>
      </c>
    </row>
    <row r="13828" spans="1:4">
      <c r="A13828" s="268">
        <v>101823</v>
      </c>
      <c r="B13828" s="261" t="s">
        <v>14066</v>
      </c>
      <c r="C13828" s="268" t="s">
        <v>138</v>
      </c>
      <c r="D13828" s="283">
        <v>165.36</v>
      </c>
    </row>
    <row r="13829" spans="1:4">
      <c r="A13829" s="268">
        <v>101824</v>
      </c>
      <c r="B13829" s="261" t="s">
        <v>14067</v>
      </c>
      <c r="C13829" s="268" t="s">
        <v>138</v>
      </c>
      <c r="D13829" s="283">
        <v>203.03</v>
      </c>
    </row>
    <row r="13830" spans="1:4">
      <c r="A13830" s="268">
        <v>101822</v>
      </c>
      <c r="B13830" s="261" t="s">
        <v>14068</v>
      </c>
      <c r="C13830" s="268" t="s">
        <v>138</v>
      </c>
      <c r="D13830" s="283">
        <v>124.9</v>
      </c>
    </row>
    <row r="13831" spans="1:4">
      <c r="A13831" s="268">
        <v>101819</v>
      </c>
      <c r="B13831" s="261" t="s">
        <v>14069</v>
      </c>
      <c r="C13831" s="268" t="s">
        <v>147</v>
      </c>
      <c r="D13831" s="283">
        <v>73.08</v>
      </c>
    </row>
    <row r="13832" spans="1:4">
      <c r="A13832" s="268">
        <v>104370</v>
      </c>
      <c r="B13832" s="261" t="s">
        <v>14070</v>
      </c>
      <c r="C13832" s="268" t="s">
        <v>147</v>
      </c>
      <c r="D13832" s="283">
        <v>0</v>
      </c>
    </row>
    <row r="13833" spans="1:4">
      <c r="A13833" s="268">
        <v>101817</v>
      </c>
      <c r="B13833" s="261" t="s">
        <v>14071</v>
      </c>
      <c r="C13833" s="268" t="s">
        <v>147</v>
      </c>
      <c r="D13833" s="283">
        <v>57.57</v>
      </c>
    </row>
    <row r="13834" spans="1:4">
      <c r="A13834" s="268">
        <v>101816</v>
      </c>
      <c r="B13834" s="261" t="s">
        <v>14072</v>
      </c>
      <c r="C13834" s="268" t="s">
        <v>147</v>
      </c>
      <c r="D13834" s="283">
        <v>80.959999999999994</v>
      </c>
    </row>
    <row r="13835" spans="1:4">
      <c r="A13835" s="268">
        <v>104369</v>
      </c>
      <c r="B13835" s="261" t="s">
        <v>14073</v>
      </c>
      <c r="C13835" s="268" t="s">
        <v>147</v>
      </c>
      <c r="D13835" s="283">
        <v>0</v>
      </c>
    </row>
    <row r="13836" spans="1:4">
      <c r="A13836" s="268">
        <v>101820</v>
      </c>
      <c r="B13836" s="261" t="s">
        <v>14074</v>
      </c>
      <c r="C13836" s="268" t="s">
        <v>147</v>
      </c>
      <c r="D13836" s="283">
        <v>47.97</v>
      </c>
    </row>
    <row r="13837" spans="1:4">
      <c r="A13837" s="268">
        <v>102988</v>
      </c>
      <c r="B13837" s="261" t="s">
        <v>14075</v>
      </c>
      <c r="C13837" s="268" t="s">
        <v>147</v>
      </c>
      <c r="D13837" s="283">
        <v>62.78</v>
      </c>
    </row>
    <row r="13838" spans="1:4">
      <c r="A13838" s="268">
        <v>101814</v>
      </c>
      <c r="B13838" s="261" t="s">
        <v>14076</v>
      </c>
      <c r="C13838" s="268" t="s">
        <v>147</v>
      </c>
      <c r="D13838" s="283">
        <v>52.97</v>
      </c>
    </row>
    <row r="13839" spans="1:4">
      <c r="A13839" s="268">
        <v>102098</v>
      </c>
      <c r="B13839" s="261" t="s">
        <v>14077</v>
      </c>
      <c r="C13839" s="268" t="s">
        <v>138</v>
      </c>
      <c r="D13839" s="283">
        <v>2753.6</v>
      </c>
    </row>
    <row r="13840" spans="1:4">
      <c r="A13840" s="268">
        <v>104366</v>
      </c>
      <c r="B13840" s="261" t="s">
        <v>14078</v>
      </c>
      <c r="C13840" s="268" t="s">
        <v>138</v>
      </c>
      <c r="D13840" s="283">
        <v>0</v>
      </c>
    </row>
    <row r="13841" spans="1:4">
      <c r="A13841" s="268">
        <v>102099</v>
      </c>
      <c r="B13841" s="261" t="s">
        <v>14079</v>
      </c>
      <c r="C13841" s="268" t="s">
        <v>138</v>
      </c>
      <c r="D13841" s="283">
        <v>0</v>
      </c>
    </row>
    <row r="13842" spans="1:4">
      <c r="A13842" s="268">
        <v>104367</v>
      </c>
      <c r="B13842" s="261" t="s">
        <v>14080</v>
      </c>
      <c r="C13842" s="268" t="s">
        <v>138</v>
      </c>
      <c r="D13842" s="283">
        <v>0</v>
      </c>
    </row>
    <row r="13843" spans="1:4">
      <c r="A13843" s="268">
        <v>92994</v>
      </c>
      <c r="B13843" s="261" t="s">
        <v>14081</v>
      </c>
      <c r="C13843" s="268" t="s">
        <v>111</v>
      </c>
      <c r="D13843" s="283">
        <v>137.75</v>
      </c>
    </row>
    <row r="13844" spans="1:4">
      <c r="A13844" s="268">
        <v>92996</v>
      </c>
      <c r="B13844" s="261" t="s">
        <v>14082</v>
      </c>
      <c r="C13844" s="268" t="s">
        <v>111</v>
      </c>
      <c r="D13844" s="283">
        <v>166.66</v>
      </c>
    </row>
    <row r="13845" spans="1:4">
      <c r="A13845" s="268">
        <v>92998</v>
      </c>
      <c r="B13845" s="261" t="s">
        <v>14083</v>
      </c>
      <c r="C13845" s="268" t="s">
        <v>111</v>
      </c>
      <c r="D13845" s="283">
        <v>204.25</v>
      </c>
    </row>
    <row r="13846" spans="1:4">
      <c r="A13846" s="268">
        <v>93000</v>
      </c>
      <c r="B13846" s="261" t="s">
        <v>14084</v>
      </c>
      <c r="C13846" s="268" t="s">
        <v>111</v>
      </c>
      <c r="D13846" s="283">
        <v>270.45999999999998</v>
      </c>
    </row>
    <row r="13847" spans="1:4">
      <c r="A13847" s="268">
        <v>92984</v>
      </c>
      <c r="B13847" s="261" t="s">
        <v>14085</v>
      </c>
      <c r="C13847" s="268" t="s">
        <v>111</v>
      </c>
      <c r="D13847" s="283">
        <v>29.46</v>
      </c>
    </row>
    <row r="13848" spans="1:4">
      <c r="A13848" s="268">
        <v>93002</v>
      </c>
      <c r="B13848" s="261" t="s">
        <v>14086</v>
      </c>
      <c r="C13848" s="268" t="s">
        <v>111</v>
      </c>
      <c r="D13848" s="283">
        <v>349.76</v>
      </c>
    </row>
    <row r="13849" spans="1:4">
      <c r="A13849" s="268">
        <v>92986</v>
      </c>
      <c r="B13849" s="261" t="s">
        <v>14087</v>
      </c>
      <c r="C13849" s="268" t="s">
        <v>111</v>
      </c>
      <c r="D13849" s="283">
        <v>40.75</v>
      </c>
    </row>
    <row r="13850" spans="1:4">
      <c r="A13850" s="268">
        <v>92988</v>
      </c>
      <c r="B13850" s="261" t="s">
        <v>14088</v>
      </c>
      <c r="C13850" s="268" t="s">
        <v>111</v>
      </c>
      <c r="D13850" s="283">
        <v>59.18</v>
      </c>
    </row>
    <row r="13851" spans="1:4">
      <c r="A13851" s="268">
        <v>92990</v>
      </c>
      <c r="B13851" s="261" t="s">
        <v>14089</v>
      </c>
      <c r="C13851" s="268" t="s">
        <v>111</v>
      </c>
      <c r="D13851" s="283">
        <v>81.96</v>
      </c>
    </row>
    <row r="13852" spans="1:4">
      <c r="A13852" s="268">
        <v>92992</v>
      </c>
      <c r="B13852" s="261" t="s">
        <v>14090</v>
      </c>
      <c r="C13852" s="268" t="s">
        <v>111</v>
      </c>
      <c r="D13852" s="283">
        <v>105.97</v>
      </c>
    </row>
    <row r="13853" spans="1:4">
      <c r="A13853" s="268">
        <v>103491</v>
      </c>
      <c r="B13853" s="261" t="s">
        <v>14091</v>
      </c>
      <c r="C13853" s="268" t="s">
        <v>138</v>
      </c>
      <c r="D13853" s="283">
        <v>638.41999999999996</v>
      </c>
    </row>
    <row r="13854" spans="1:4">
      <c r="A13854" s="268">
        <v>93026</v>
      </c>
      <c r="B13854" s="261" t="s">
        <v>14092</v>
      </c>
      <c r="C13854" s="268" t="s">
        <v>347</v>
      </c>
      <c r="D13854" s="283">
        <v>99.46</v>
      </c>
    </row>
    <row r="13855" spans="1:4">
      <c r="A13855" s="268">
        <v>93018</v>
      </c>
      <c r="B13855" s="261" t="s">
        <v>14093</v>
      </c>
      <c r="C13855" s="268" t="s">
        <v>347</v>
      </c>
      <c r="D13855" s="283">
        <v>25.69</v>
      </c>
    </row>
    <row r="13856" spans="1:4">
      <c r="A13856" s="268">
        <v>93020</v>
      </c>
      <c r="B13856" s="261" t="s">
        <v>14094</v>
      </c>
      <c r="C13856" s="268" t="s">
        <v>347</v>
      </c>
      <c r="D13856" s="283">
        <v>33.29</v>
      </c>
    </row>
    <row r="13857" spans="1:4">
      <c r="A13857" s="268">
        <v>93022</v>
      </c>
      <c r="B13857" s="261" t="s">
        <v>14095</v>
      </c>
      <c r="C13857" s="268" t="s">
        <v>347</v>
      </c>
      <c r="D13857" s="283">
        <v>57.11</v>
      </c>
    </row>
    <row r="13858" spans="1:4">
      <c r="A13858" s="268">
        <v>93024</v>
      </c>
      <c r="B13858" s="261" t="s">
        <v>14096</v>
      </c>
      <c r="C13858" s="268" t="s">
        <v>347</v>
      </c>
      <c r="D13858" s="283">
        <v>59.84</v>
      </c>
    </row>
    <row r="13859" spans="1:4">
      <c r="A13859" s="268">
        <v>97670</v>
      </c>
      <c r="B13859" s="261" t="s">
        <v>14097</v>
      </c>
      <c r="C13859" s="268" t="s">
        <v>111</v>
      </c>
      <c r="D13859" s="283">
        <v>24.22</v>
      </c>
    </row>
    <row r="13860" spans="1:4">
      <c r="A13860" s="268">
        <v>103486</v>
      </c>
      <c r="B13860" s="261" t="s">
        <v>14098</v>
      </c>
      <c r="C13860" s="268" t="s">
        <v>111</v>
      </c>
      <c r="D13860" s="283">
        <v>0</v>
      </c>
    </row>
    <row r="13861" spans="1:4">
      <c r="A13861" s="268">
        <v>103487</v>
      </c>
      <c r="B13861" s="261" t="s">
        <v>14099</v>
      </c>
      <c r="C13861" s="268" t="s">
        <v>111</v>
      </c>
      <c r="D13861" s="283">
        <v>0</v>
      </c>
    </row>
    <row r="13862" spans="1:4">
      <c r="A13862" s="268">
        <v>103488</v>
      </c>
      <c r="B13862" s="261" t="s">
        <v>14100</v>
      </c>
      <c r="C13862" s="268" t="s">
        <v>111</v>
      </c>
      <c r="D13862" s="283">
        <v>0</v>
      </c>
    </row>
    <row r="13863" spans="1:4">
      <c r="A13863" s="268">
        <v>103489</v>
      </c>
      <c r="B13863" s="261" t="s">
        <v>14101</v>
      </c>
      <c r="C13863" s="268" t="s">
        <v>111</v>
      </c>
      <c r="D13863" s="283">
        <v>0</v>
      </c>
    </row>
    <row r="13864" spans="1:4">
      <c r="A13864" s="268">
        <v>97667</v>
      </c>
      <c r="B13864" s="261" t="s">
        <v>14102</v>
      </c>
      <c r="C13864" s="268" t="s">
        <v>111</v>
      </c>
      <c r="D13864" s="283">
        <v>8.94</v>
      </c>
    </row>
    <row r="13865" spans="1:4">
      <c r="A13865" s="268">
        <v>97668</v>
      </c>
      <c r="B13865" s="261" t="s">
        <v>14103</v>
      </c>
      <c r="C13865" s="268" t="s">
        <v>111</v>
      </c>
      <c r="D13865" s="283">
        <v>12.74</v>
      </c>
    </row>
    <row r="13866" spans="1:4">
      <c r="A13866" s="268">
        <v>97669</v>
      </c>
      <c r="B13866" s="261" t="s">
        <v>14104</v>
      </c>
      <c r="C13866" s="268" t="s">
        <v>111</v>
      </c>
      <c r="D13866" s="283">
        <v>18.84</v>
      </c>
    </row>
    <row r="13867" spans="1:4">
      <c r="A13867" s="268">
        <v>93012</v>
      </c>
      <c r="B13867" s="261" t="s">
        <v>14105</v>
      </c>
      <c r="C13867" s="268" t="s">
        <v>111</v>
      </c>
      <c r="D13867" s="283">
        <v>74.73</v>
      </c>
    </row>
    <row r="13868" spans="1:4">
      <c r="A13868" s="268">
        <v>93008</v>
      </c>
      <c r="B13868" s="261" t="s">
        <v>14106</v>
      </c>
      <c r="C13868" s="268" t="s">
        <v>111</v>
      </c>
      <c r="D13868" s="283">
        <v>19.39</v>
      </c>
    </row>
    <row r="13869" spans="1:4">
      <c r="A13869" s="268">
        <v>93009</v>
      </c>
      <c r="B13869" s="261" t="s">
        <v>14107</v>
      </c>
      <c r="C13869" s="268" t="s">
        <v>111</v>
      </c>
      <c r="D13869" s="283">
        <v>28.84</v>
      </c>
    </row>
    <row r="13870" spans="1:4">
      <c r="A13870" s="268">
        <v>93010</v>
      </c>
      <c r="B13870" s="261" t="s">
        <v>14108</v>
      </c>
      <c r="C13870" s="268" t="s">
        <v>111</v>
      </c>
      <c r="D13870" s="283">
        <v>40.270000000000003</v>
      </c>
    </row>
    <row r="13871" spans="1:4">
      <c r="A13871" s="268">
        <v>93011</v>
      </c>
      <c r="B13871" s="261" t="s">
        <v>14109</v>
      </c>
      <c r="C13871" s="268" t="s">
        <v>111</v>
      </c>
      <c r="D13871" s="283">
        <v>49.33</v>
      </c>
    </row>
    <row r="13872" spans="1:4">
      <c r="A13872" s="268">
        <v>103492</v>
      </c>
      <c r="B13872" s="261" t="s">
        <v>14110</v>
      </c>
      <c r="C13872" s="268" t="s">
        <v>111</v>
      </c>
      <c r="D13872" s="283">
        <v>0</v>
      </c>
    </row>
    <row r="13873" spans="1:4">
      <c r="A13873" s="268">
        <v>93017</v>
      </c>
      <c r="B13873" s="261" t="s">
        <v>14111</v>
      </c>
      <c r="C13873" s="268" t="s">
        <v>347</v>
      </c>
      <c r="D13873" s="283">
        <v>59.86</v>
      </c>
    </row>
    <row r="13874" spans="1:4">
      <c r="A13874" s="268">
        <v>93013</v>
      </c>
      <c r="B13874" s="261" t="s">
        <v>14112</v>
      </c>
      <c r="C13874" s="268" t="s">
        <v>347</v>
      </c>
      <c r="D13874" s="283">
        <v>16.79</v>
      </c>
    </row>
    <row r="13875" spans="1:4">
      <c r="A13875" s="268">
        <v>93014</v>
      </c>
      <c r="B13875" s="261" t="s">
        <v>14113</v>
      </c>
      <c r="C13875" s="268" t="s">
        <v>347</v>
      </c>
      <c r="D13875" s="283">
        <v>20.76</v>
      </c>
    </row>
    <row r="13876" spans="1:4">
      <c r="A13876" s="268">
        <v>93015</v>
      </c>
      <c r="B13876" s="261" t="s">
        <v>14114</v>
      </c>
      <c r="C13876" s="268" t="s">
        <v>347</v>
      </c>
      <c r="D13876" s="283">
        <v>32.14</v>
      </c>
    </row>
    <row r="13877" spans="1:4">
      <c r="A13877" s="268">
        <v>93016</v>
      </c>
      <c r="B13877" s="261" t="s">
        <v>14115</v>
      </c>
      <c r="C13877" s="268" t="s">
        <v>347</v>
      </c>
      <c r="D13877" s="283">
        <v>39.340000000000003</v>
      </c>
    </row>
    <row r="13878" spans="1:4">
      <c r="A13878" s="268">
        <v>103490</v>
      </c>
      <c r="B13878" s="261" t="s">
        <v>14116</v>
      </c>
      <c r="C13878" s="268" t="s">
        <v>138</v>
      </c>
      <c r="D13878" s="283">
        <v>3194.53</v>
      </c>
    </row>
    <row r="13879" spans="1:4">
      <c r="A13879" s="268">
        <v>106082</v>
      </c>
      <c r="B13879" s="261" t="s">
        <v>14117</v>
      </c>
      <c r="C13879" s="268" t="s">
        <v>347</v>
      </c>
      <c r="D13879" s="283">
        <v>21.53</v>
      </c>
    </row>
    <row r="13880" spans="1:4">
      <c r="A13880" s="268">
        <v>98306</v>
      </c>
      <c r="B13880" s="261" t="s">
        <v>14118</v>
      </c>
      <c r="C13880" s="268" t="s">
        <v>347</v>
      </c>
      <c r="D13880" s="283">
        <v>79.23</v>
      </c>
    </row>
    <row r="13881" spans="1:4">
      <c r="A13881" s="268">
        <v>100553</v>
      </c>
      <c r="B13881" s="261" t="s">
        <v>14119</v>
      </c>
      <c r="C13881" s="268" t="s">
        <v>111</v>
      </c>
      <c r="D13881" s="283">
        <v>23.87</v>
      </c>
    </row>
    <row r="13882" spans="1:4">
      <c r="A13882" s="268">
        <v>100554</v>
      </c>
      <c r="B13882" s="261" t="s">
        <v>14120</v>
      </c>
      <c r="C13882" s="268" t="s">
        <v>111</v>
      </c>
      <c r="D13882" s="283">
        <v>6.17</v>
      </c>
    </row>
    <row r="13883" spans="1:4">
      <c r="A13883" s="268">
        <v>98300</v>
      </c>
      <c r="B13883" s="261" t="s">
        <v>14121</v>
      </c>
      <c r="C13883" s="268" t="s">
        <v>111</v>
      </c>
      <c r="D13883" s="283">
        <v>6.23</v>
      </c>
    </row>
    <row r="13884" spans="1:4">
      <c r="A13884" s="268">
        <v>98295</v>
      </c>
      <c r="B13884" s="261" t="s">
        <v>14122</v>
      </c>
      <c r="C13884" s="268" t="s">
        <v>111</v>
      </c>
      <c r="D13884" s="283">
        <v>5.69</v>
      </c>
    </row>
    <row r="13885" spans="1:4">
      <c r="A13885" s="268">
        <v>98294</v>
      </c>
      <c r="B13885" s="261" t="s">
        <v>14123</v>
      </c>
      <c r="C13885" s="268" t="s">
        <v>111</v>
      </c>
      <c r="D13885" s="283">
        <v>7.74</v>
      </c>
    </row>
    <row r="13886" spans="1:4">
      <c r="A13886" s="268">
        <v>98297</v>
      </c>
      <c r="B13886" s="261" t="s">
        <v>14124</v>
      </c>
      <c r="C13886" s="268" t="s">
        <v>111</v>
      </c>
      <c r="D13886" s="283">
        <v>8.01</v>
      </c>
    </row>
    <row r="13887" spans="1:4">
      <c r="A13887" s="268">
        <v>98296</v>
      </c>
      <c r="B13887" s="261" t="s">
        <v>14125</v>
      </c>
      <c r="C13887" s="268" t="s">
        <v>111</v>
      </c>
      <c r="D13887" s="283">
        <v>10.14</v>
      </c>
    </row>
    <row r="13888" spans="1:4">
      <c r="A13888" s="268">
        <v>98299</v>
      </c>
      <c r="B13888" s="261" t="s">
        <v>14126</v>
      </c>
      <c r="C13888" s="268" t="s">
        <v>111</v>
      </c>
      <c r="D13888" s="283">
        <v>20.36</v>
      </c>
    </row>
    <row r="13889" spans="1:4">
      <c r="A13889" s="268">
        <v>98298</v>
      </c>
      <c r="B13889" s="261" t="s">
        <v>14127</v>
      </c>
      <c r="C13889" s="268" t="s">
        <v>111</v>
      </c>
      <c r="D13889" s="283">
        <v>22.49</v>
      </c>
    </row>
    <row r="13890" spans="1:4">
      <c r="A13890" s="268">
        <v>98261</v>
      </c>
      <c r="B13890" s="261" t="s">
        <v>14128</v>
      </c>
      <c r="C13890" s="268" t="s">
        <v>111</v>
      </c>
      <c r="D13890" s="283">
        <v>3.23</v>
      </c>
    </row>
    <row r="13891" spans="1:4">
      <c r="A13891" s="268">
        <v>98287</v>
      </c>
      <c r="B13891" s="261" t="s">
        <v>14129</v>
      </c>
      <c r="C13891" s="268" t="s">
        <v>111</v>
      </c>
      <c r="D13891" s="283">
        <v>1.29</v>
      </c>
    </row>
    <row r="13892" spans="1:4">
      <c r="A13892" s="268">
        <v>98280</v>
      </c>
      <c r="B13892" s="261" t="s">
        <v>14130</v>
      </c>
      <c r="C13892" s="268" t="s">
        <v>111</v>
      </c>
      <c r="D13892" s="283">
        <v>6.47</v>
      </c>
    </row>
    <row r="13893" spans="1:4">
      <c r="A13893" s="268">
        <v>98288</v>
      </c>
      <c r="B13893" s="261" t="s">
        <v>14131</v>
      </c>
      <c r="C13893" s="268" t="s">
        <v>111</v>
      </c>
      <c r="D13893" s="283">
        <v>2.0299999999999998</v>
      </c>
    </row>
    <row r="13894" spans="1:4">
      <c r="A13894" s="268">
        <v>98281</v>
      </c>
      <c r="B13894" s="261" t="s">
        <v>14132</v>
      </c>
      <c r="C13894" s="268" t="s">
        <v>111</v>
      </c>
      <c r="D13894" s="283">
        <v>7.2</v>
      </c>
    </row>
    <row r="13895" spans="1:4">
      <c r="A13895" s="268">
        <v>98262</v>
      </c>
      <c r="B13895" s="261" t="s">
        <v>14133</v>
      </c>
      <c r="C13895" s="268" t="s">
        <v>111</v>
      </c>
      <c r="D13895" s="283">
        <v>3.97</v>
      </c>
    </row>
    <row r="13896" spans="1:4">
      <c r="A13896" s="268">
        <v>98289</v>
      </c>
      <c r="B13896" s="261" t="s">
        <v>14134</v>
      </c>
      <c r="C13896" s="268" t="s">
        <v>111</v>
      </c>
      <c r="D13896" s="283">
        <v>2.2000000000000002</v>
      </c>
    </row>
    <row r="13897" spans="1:4">
      <c r="A13897" s="268">
        <v>98282</v>
      </c>
      <c r="B13897" s="261" t="s">
        <v>14135</v>
      </c>
      <c r="C13897" s="268" t="s">
        <v>111</v>
      </c>
      <c r="D13897" s="283">
        <v>7.37</v>
      </c>
    </row>
    <row r="13898" spans="1:4">
      <c r="A13898" s="268">
        <v>98263</v>
      </c>
      <c r="B13898" s="261" t="s">
        <v>14136</v>
      </c>
      <c r="C13898" s="268" t="s">
        <v>111</v>
      </c>
      <c r="D13898" s="283">
        <v>4.1399999999999997</v>
      </c>
    </row>
    <row r="13899" spans="1:4">
      <c r="A13899" s="268">
        <v>98290</v>
      </c>
      <c r="B13899" s="261" t="s">
        <v>14137</v>
      </c>
      <c r="C13899" s="268" t="s">
        <v>111</v>
      </c>
      <c r="D13899" s="283">
        <v>2.99</v>
      </c>
    </row>
    <row r="13900" spans="1:4">
      <c r="A13900" s="268">
        <v>98283</v>
      </c>
      <c r="B13900" s="261" t="s">
        <v>14138</v>
      </c>
      <c r="C13900" s="268" t="s">
        <v>111</v>
      </c>
      <c r="D13900" s="283">
        <v>8.17</v>
      </c>
    </row>
    <row r="13901" spans="1:4">
      <c r="A13901" s="268">
        <v>98264</v>
      </c>
      <c r="B13901" s="261" t="s">
        <v>14139</v>
      </c>
      <c r="C13901" s="268" t="s">
        <v>111</v>
      </c>
      <c r="D13901" s="283">
        <v>4.9400000000000004</v>
      </c>
    </row>
    <row r="13902" spans="1:4">
      <c r="A13902" s="268">
        <v>98273</v>
      </c>
      <c r="B13902" s="261" t="s">
        <v>14140</v>
      </c>
      <c r="C13902" s="268" t="s">
        <v>111</v>
      </c>
      <c r="D13902" s="283">
        <v>2.42</v>
      </c>
    </row>
    <row r="13903" spans="1:4">
      <c r="A13903" s="268">
        <v>98291</v>
      </c>
      <c r="B13903" s="261" t="s">
        <v>14141</v>
      </c>
      <c r="C13903" s="268" t="s">
        <v>111</v>
      </c>
      <c r="D13903" s="283">
        <v>3.53</v>
      </c>
    </row>
    <row r="13904" spans="1:4">
      <c r="A13904" s="268">
        <v>98284</v>
      </c>
      <c r="B13904" s="261" t="s">
        <v>14142</v>
      </c>
      <c r="C13904" s="268" t="s">
        <v>111</v>
      </c>
      <c r="D13904" s="283">
        <v>8.6999999999999993</v>
      </c>
    </row>
    <row r="13905" spans="1:4">
      <c r="A13905" s="268">
        <v>98265</v>
      </c>
      <c r="B13905" s="261" t="s">
        <v>14143</v>
      </c>
      <c r="C13905" s="268" t="s">
        <v>111</v>
      </c>
      <c r="D13905" s="283">
        <v>5.48</v>
      </c>
    </row>
    <row r="13906" spans="1:4">
      <c r="A13906" s="268">
        <v>98274</v>
      </c>
      <c r="B13906" s="261" t="s">
        <v>14144</v>
      </c>
      <c r="C13906" s="268" t="s">
        <v>111</v>
      </c>
      <c r="D13906" s="283">
        <v>2.96</v>
      </c>
    </row>
    <row r="13907" spans="1:4">
      <c r="A13907" s="268">
        <v>98292</v>
      </c>
      <c r="B13907" s="261" t="s">
        <v>14145</v>
      </c>
      <c r="C13907" s="268" t="s">
        <v>111</v>
      </c>
      <c r="D13907" s="283">
        <v>4.25</v>
      </c>
    </row>
    <row r="13908" spans="1:4">
      <c r="A13908" s="268">
        <v>98285</v>
      </c>
      <c r="B13908" s="261" t="s">
        <v>14146</v>
      </c>
      <c r="C13908" s="268" t="s">
        <v>111</v>
      </c>
      <c r="D13908" s="283">
        <v>9.43</v>
      </c>
    </row>
    <row r="13909" spans="1:4">
      <c r="A13909" s="268">
        <v>98266</v>
      </c>
      <c r="B13909" s="261" t="s">
        <v>14147</v>
      </c>
      <c r="C13909" s="268" t="s">
        <v>111</v>
      </c>
      <c r="D13909" s="283">
        <v>6.2</v>
      </c>
    </row>
    <row r="13910" spans="1:4">
      <c r="A13910" s="268">
        <v>98275</v>
      </c>
      <c r="B13910" s="261" t="s">
        <v>14148</v>
      </c>
      <c r="C13910" s="268" t="s">
        <v>111</v>
      </c>
      <c r="D13910" s="283">
        <v>3.68</v>
      </c>
    </row>
    <row r="13911" spans="1:4">
      <c r="A13911" s="268">
        <v>98293</v>
      </c>
      <c r="B13911" s="261" t="s">
        <v>14149</v>
      </c>
      <c r="C13911" s="268" t="s">
        <v>111</v>
      </c>
      <c r="D13911" s="283">
        <v>7.82</v>
      </c>
    </row>
    <row r="13912" spans="1:4">
      <c r="A13912" s="268">
        <v>98286</v>
      </c>
      <c r="B13912" s="261" t="s">
        <v>14150</v>
      </c>
      <c r="C13912" s="268" t="s">
        <v>111</v>
      </c>
      <c r="D13912" s="283">
        <v>13</v>
      </c>
    </row>
    <row r="13913" spans="1:4">
      <c r="A13913" s="268">
        <v>98267</v>
      </c>
      <c r="B13913" s="261" t="s">
        <v>14151</v>
      </c>
      <c r="C13913" s="268" t="s">
        <v>111</v>
      </c>
      <c r="D13913" s="283">
        <v>9.77</v>
      </c>
    </row>
    <row r="13914" spans="1:4">
      <c r="A13914" s="268">
        <v>98276</v>
      </c>
      <c r="B13914" s="261" t="s">
        <v>14152</v>
      </c>
      <c r="C13914" s="268" t="s">
        <v>111</v>
      </c>
      <c r="D13914" s="283">
        <v>7.25</v>
      </c>
    </row>
    <row r="13915" spans="1:4">
      <c r="A13915" s="268">
        <v>98268</v>
      </c>
      <c r="B13915" s="261" t="s">
        <v>14153</v>
      </c>
      <c r="C13915" s="268" t="s">
        <v>111</v>
      </c>
      <c r="D13915" s="283">
        <v>15.62</v>
      </c>
    </row>
    <row r="13916" spans="1:4">
      <c r="A13916" s="268">
        <v>98277</v>
      </c>
      <c r="B13916" s="261" t="s">
        <v>14154</v>
      </c>
      <c r="C13916" s="268" t="s">
        <v>111</v>
      </c>
      <c r="D13916" s="283">
        <v>13.11</v>
      </c>
    </row>
    <row r="13917" spans="1:4">
      <c r="A13917" s="268">
        <v>98272</v>
      </c>
      <c r="B13917" s="261" t="s">
        <v>14155</v>
      </c>
      <c r="C13917" s="268" t="s">
        <v>111</v>
      </c>
      <c r="D13917" s="283">
        <v>102.76</v>
      </c>
    </row>
    <row r="13918" spans="1:4">
      <c r="A13918" s="268">
        <v>98269</v>
      </c>
      <c r="B13918" s="261" t="s">
        <v>14156</v>
      </c>
      <c r="C13918" s="268" t="s">
        <v>111</v>
      </c>
      <c r="D13918" s="283">
        <v>21.28</v>
      </c>
    </row>
    <row r="13919" spans="1:4">
      <c r="A13919" s="268">
        <v>98278</v>
      </c>
      <c r="B13919" s="261" t="s">
        <v>14157</v>
      </c>
      <c r="C13919" s="268" t="s">
        <v>111</v>
      </c>
      <c r="D13919" s="283">
        <v>18.760000000000002</v>
      </c>
    </row>
    <row r="13920" spans="1:4">
      <c r="A13920" s="268">
        <v>98270</v>
      </c>
      <c r="B13920" s="261" t="s">
        <v>14158</v>
      </c>
      <c r="C13920" s="268" t="s">
        <v>111</v>
      </c>
      <c r="D13920" s="283">
        <v>32</v>
      </c>
    </row>
    <row r="13921" spans="1:4">
      <c r="A13921" s="268">
        <v>98279</v>
      </c>
      <c r="B13921" s="261" t="s">
        <v>14159</v>
      </c>
      <c r="C13921" s="268" t="s">
        <v>111</v>
      </c>
      <c r="D13921" s="283">
        <v>29.49</v>
      </c>
    </row>
    <row r="13922" spans="1:4">
      <c r="A13922" s="268">
        <v>98271</v>
      </c>
      <c r="B13922" s="261" t="s">
        <v>14160</v>
      </c>
      <c r="C13922" s="268" t="s">
        <v>111</v>
      </c>
      <c r="D13922" s="283">
        <v>44.92</v>
      </c>
    </row>
    <row r="13923" spans="1:4">
      <c r="A13923" s="268">
        <v>98400</v>
      </c>
      <c r="B13923" s="261" t="s">
        <v>14161</v>
      </c>
      <c r="C13923" s="268" t="s">
        <v>111</v>
      </c>
      <c r="D13923" s="283">
        <v>11.96</v>
      </c>
    </row>
    <row r="13924" spans="1:4">
      <c r="A13924" s="268">
        <v>98401</v>
      </c>
      <c r="B13924" s="261" t="s">
        <v>14162</v>
      </c>
      <c r="C13924" s="268" t="s">
        <v>111</v>
      </c>
      <c r="D13924" s="283">
        <v>18.66</v>
      </c>
    </row>
    <row r="13925" spans="1:4">
      <c r="A13925" s="268">
        <v>98402</v>
      </c>
      <c r="B13925" s="261" t="s">
        <v>14163</v>
      </c>
      <c r="C13925" s="268" t="s">
        <v>111</v>
      </c>
      <c r="D13925" s="283">
        <v>21.75</v>
      </c>
    </row>
    <row r="13926" spans="1:4">
      <c r="A13926" s="268">
        <v>100556</v>
      </c>
      <c r="B13926" s="261" t="s">
        <v>14164</v>
      </c>
      <c r="C13926" s="268" t="s">
        <v>347</v>
      </c>
      <c r="D13926" s="283">
        <v>29.5</v>
      </c>
    </row>
    <row r="13927" spans="1:4">
      <c r="A13927" s="268">
        <v>106083</v>
      </c>
      <c r="B13927" s="261" t="s">
        <v>14165</v>
      </c>
      <c r="C13927" s="268" t="s">
        <v>347</v>
      </c>
      <c r="D13927" s="283">
        <v>0</v>
      </c>
    </row>
    <row r="13928" spans="1:4">
      <c r="A13928" s="268">
        <v>100557</v>
      </c>
      <c r="B13928" s="261" t="s">
        <v>14166</v>
      </c>
      <c r="C13928" s="268" t="s">
        <v>347</v>
      </c>
      <c r="D13928" s="283">
        <v>406.27</v>
      </c>
    </row>
    <row r="13929" spans="1:4">
      <c r="A13929" s="268">
        <v>106088</v>
      </c>
      <c r="B13929" s="261" t="s">
        <v>14167</v>
      </c>
      <c r="C13929" s="268" t="s">
        <v>347</v>
      </c>
      <c r="D13929" s="283">
        <v>0</v>
      </c>
    </row>
    <row r="13930" spans="1:4">
      <c r="A13930" s="268">
        <v>106081</v>
      </c>
      <c r="B13930" s="261" t="s">
        <v>14168</v>
      </c>
      <c r="C13930" s="268" t="s">
        <v>347</v>
      </c>
      <c r="D13930" s="283">
        <v>0</v>
      </c>
    </row>
    <row r="13931" spans="1:4">
      <c r="A13931" s="268">
        <v>106080</v>
      </c>
      <c r="B13931" s="261" t="s">
        <v>14169</v>
      </c>
      <c r="C13931" s="268" t="s">
        <v>347</v>
      </c>
      <c r="D13931" s="283">
        <v>0</v>
      </c>
    </row>
    <row r="13932" spans="1:4">
      <c r="A13932" s="268">
        <v>98301</v>
      </c>
      <c r="B13932" s="261" t="s">
        <v>14170</v>
      </c>
      <c r="C13932" s="268" t="s">
        <v>347</v>
      </c>
      <c r="D13932" s="283">
        <v>829.32</v>
      </c>
    </row>
    <row r="13933" spans="1:4">
      <c r="A13933" s="268">
        <v>98302</v>
      </c>
      <c r="B13933" s="261" t="s">
        <v>14171</v>
      </c>
      <c r="C13933" s="268" t="s">
        <v>347</v>
      </c>
      <c r="D13933" s="283">
        <v>1765.24</v>
      </c>
    </row>
    <row r="13934" spans="1:4">
      <c r="A13934" s="268">
        <v>98593</v>
      </c>
      <c r="B13934" s="261" t="s">
        <v>14172</v>
      </c>
      <c r="C13934" s="268" t="s">
        <v>347</v>
      </c>
      <c r="D13934" s="283">
        <v>3895.79</v>
      </c>
    </row>
    <row r="13935" spans="1:4">
      <c r="A13935" s="268">
        <v>98304</v>
      </c>
      <c r="B13935" s="261" t="s">
        <v>14173</v>
      </c>
      <c r="C13935" s="268" t="s">
        <v>347</v>
      </c>
      <c r="D13935" s="283">
        <v>5804.14</v>
      </c>
    </row>
    <row r="13936" spans="1:4">
      <c r="A13936" s="268">
        <v>106079</v>
      </c>
      <c r="B13936" s="261" t="s">
        <v>14174</v>
      </c>
      <c r="C13936" s="268" t="s">
        <v>347</v>
      </c>
      <c r="D13936" s="283">
        <v>0</v>
      </c>
    </row>
    <row r="13937" spans="1:4">
      <c r="A13937" s="268">
        <v>100561</v>
      </c>
      <c r="B13937" s="261" t="s">
        <v>14175</v>
      </c>
      <c r="C13937" s="268" t="s">
        <v>347</v>
      </c>
      <c r="D13937" s="283">
        <v>148.87</v>
      </c>
    </row>
    <row r="13938" spans="1:4">
      <c r="A13938" s="268">
        <v>100562</v>
      </c>
      <c r="B13938" s="261" t="s">
        <v>14176</v>
      </c>
      <c r="C13938" s="268" t="s">
        <v>347</v>
      </c>
      <c r="D13938" s="283">
        <v>239.01</v>
      </c>
    </row>
    <row r="13939" spans="1:4">
      <c r="A13939" s="268">
        <v>100560</v>
      </c>
      <c r="B13939" s="261" t="s">
        <v>14177</v>
      </c>
      <c r="C13939" s="268" t="s">
        <v>347</v>
      </c>
      <c r="D13939" s="283">
        <v>75.599999999999994</v>
      </c>
    </row>
    <row r="13940" spans="1:4">
      <c r="A13940" s="268">
        <v>100563</v>
      </c>
      <c r="B13940" s="261" t="s">
        <v>14178</v>
      </c>
      <c r="C13940" s="268" t="s">
        <v>347</v>
      </c>
      <c r="D13940" s="283">
        <v>352.25</v>
      </c>
    </row>
    <row r="13941" spans="1:4">
      <c r="A13941" s="268">
        <v>100555</v>
      </c>
      <c r="B13941" s="261" t="s">
        <v>14179</v>
      </c>
      <c r="C13941" s="268" t="s">
        <v>347</v>
      </c>
      <c r="D13941" s="283">
        <v>2275.44</v>
      </c>
    </row>
    <row r="13942" spans="1:4">
      <c r="A13942" s="268">
        <v>106084</v>
      </c>
      <c r="B13942" s="261" t="s">
        <v>14180</v>
      </c>
      <c r="C13942" s="268" t="s">
        <v>347</v>
      </c>
      <c r="D13942" s="283">
        <v>0</v>
      </c>
    </row>
    <row r="13943" spans="1:4">
      <c r="A13943" s="268">
        <v>106087</v>
      </c>
      <c r="B13943" s="261" t="s">
        <v>14181</v>
      </c>
      <c r="C13943" s="268" t="s">
        <v>347</v>
      </c>
      <c r="D13943" s="283">
        <v>0</v>
      </c>
    </row>
    <row r="13944" spans="1:4">
      <c r="A13944" s="268">
        <v>106085</v>
      </c>
      <c r="B13944" s="261" t="s">
        <v>14182</v>
      </c>
      <c r="C13944" s="268" t="s">
        <v>347</v>
      </c>
      <c r="D13944" s="283">
        <v>0</v>
      </c>
    </row>
    <row r="13945" spans="1:4">
      <c r="A13945" s="268">
        <v>106086</v>
      </c>
      <c r="B13945" s="261" t="s">
        <v>14183</v>
      </c>
      <c r="C13945" s="268" t="s">
        <v>347</v>
      </c>
      <c r="D13945" s="283">
        <v>0</v>
      </c>
    </row>
    <row r="13946" spans="1:4">
      <c r="A13946" s="268">
        <v>98305</v>
      </c>
      <c r="B13946" s="261" t="s">
        <v>14184</v>
      </c>
      <c r="C13946" s="268" t="s">
        <v>347</v>
      </c>
      <c r="D13946" s="283">
        <v>4583.63</v>
      </c>
    </row>
    <row r="13947" spans="1:4">
      <c r="A13947" s="268">
        <v>98307</v>
      </c>
      <c r="B13947" s="261" t="s">
        <v>14185</v>
      </c>
      <c r="C13947" s="268" t="s">
        <v>347</v>
      </c>
      <c r="D13947" s="283">
        <v>50.2</v>
      </c>
    </row>
    <row r="13948" spans="1:4">
      <c r="A13948" s="268">
        <v>98308</v>
      </c>
      <c r="B13948" s="261" t="s">
        <v>14186</v>
      </c>
      <c r="C13948" s="268" t="s">
        <v>347</v>
      </c>
      <c r="D13948" s="283">
        <v>37.22</v>
      </c>
    </row>
    <row r="13949" spans="1:4">
      <c r="A13949" s="268">
        <v>106077</v>
      </c>
      <c r="B13949" s="261" t="s">
        <v>14187</v>
      </c>
      <c r="C13949" s="268" t="s">
        <v>347</v>
      </c>
      <c r="D13949" s="283">
        <v>0</v>
      </c>
    </row>
    <row r="13950" spans="1:4">
      <c r="A13950" s="268">
        <v>106078</v>
      </c>
      <c r="B13950" s="261" t="s">
        <v>14188</v>
      </c>
      <c r="C13950" s="268" t="s">
        <v>347</v>
      </c>
      <c r="D13950" s="283">
        <v>0</v>
      </c>
    </row>
    <row r="13951" spans="1:4">
      <c r="A13951" s="268">
        <v>103401</v>
      </c>
      <c r="B13951" s="261" t="s">
        <v>14189</v>
      </c>
      <c r="C13951" s="268" t="s">
        <v>347</v>
      </c>
      <c r="D13951" s="283">
        <v>20.28</v>
      </c>
    </row>
    <row r="13952" spans="1:4">
      <c r="A13952" s="268">
        <v>103402</v>
      </c>
      <c r="B13952" s="261" t="s">
        <v>14190</v>
      </c>
      <c r="C13952" s="268" t="s">
        <v>347</v>
      </c>
      <c r="D13952" s="283">
        <v>29.49</v>
      </c>
    </row>
    <row r="13953" spans="1:4">
      <c r="A13953" s="268">
        <v>103403</v>
      </c>
      <c r="B13953" s="261" t="s">
        <v>14191</v>
      </c>
      <c r="C13953" s="268" t="s">
        <v>347</v>
      </c>
      <c r="D13953" s="283">
        <v>33.19</v>
      </c>
    </row>
    <row r="13954" spans="1:4">
      <c r="A13954" s="268">
        <v>103397</v>
      </c>
      <c r="B13954" s="261" t="s">
        <v>14192</v>
      </c>
      <c r="C13954" s="268" t="s">
        <v>347</v>
      </c>
      <c r="D13954" s="283">
        <v>3.68</v>
      </c>
    </row>
    <row r="13955" spans="1:4">
      <c r="A13955" s="268">
        <v>103404</v>
      </c>
      <c r="B13955" s="261" t="s">
        <v>14193</v>
      </c>
      <c r="C13955" s="268" t="s">
        <v>347</v>
      </c>
      <c r="D13955" s="283">
        <v>36.869999999999997</v>
      </c>
    </row>
    <row r="13956" spans="1:4">
      <c r="A13956" s="268">
        <v>103405</v>
      </c>
      <c r="B13956" s="261" t="s">
        <v>14194</v>
      </c>
      <c r="C13956" s="268" t="s">
        <v>347</v>
      </c>
      <c r="D13956" s="283">
        <v>41.48</v>
      </c>
    </row>
    <row r="13957" spans="1:4">
      <c r="A13957" s="268">
        <v>103406</v>
      </c>
      <c r="B13957" s="261" t="s">
        <v>14195</v>
      </c>
      <c r="C13957" s="268" t="s">
        <v>347</v>
      </c>
      <c r="D13957" s="283">
        <v>46.09</v>
      </c>
    </row>
    <row r="13958" spans="1:4">
      <c r="A13958" s="268">
        <v>103407</v>
      </c>
      <c r="B13958" s="261" t="s">
        <v>14196</v>
      </c>
      <c r="C13958" s="268" t="s">
        <v>347</v>
      </c>
      <c r="D13958" s="283">
        <v>51.62</v>
      </c>
    </row>
    <row r="13959" spans="1:4">
      <c r="A13959" s="268">
        <v>103408</v>
      </c>
      <c r="B13959" s="261" t="s">
        <v>14197</v>
      </c>
      <c r="C13959" s="268" t="s">
        <v>347</v>
      </c>
      <c r="D13959" s="283">
        <v>58.08</v>
      </c>
    </row>
    <row r="13960" spans="1:4">
      <c r="A13960" s="268">
        <v>103398</v>
      </c>
      <c r="B13960" s="261" t="s">
        <v>14198</v>
      </c>
      <c r="C13960" s="268" t="s">
        <v>347</v>
      </c>
      <c r="D13960" s="283">
        <v>5.89</v>
      </c>
    </row>
    <row r="13961" spans="1:4">
      <c r="A13961" s="268">
        <v>103409</v>
      </c>
      <c r="B13961" s="261" t="s">
        <v>14199</v>
      </c>
      <c r="C13961" s="268" t="s">
        <v>347</v>
      </c>
      <c r="D13961" s="283">
        <v>65.459999999999994</v>
      </c>
    </row>
    <row r="13962" spans="1:4">
      <c r="A13962" s="268">
        <v>103410</v>
      </c>
      <c r="B13962" s="261" t="s">
        <v>14200</v>
      </c>
      <c r="C13962" s="268" t="s">
        <v>347</v>
      </c>
      <c r="D13962" s="283">
        <v>73.760000000000005</v>
      </c>
    </row>
    <row r="13963" spans="1:4">
      <c r="A13963" s="268">
        <v>103399</v>
      </c>
      <c r="B13963" s="261" t="s">
        <v>14201</v>
      </c>
      <c r="C13963" s="268" t="s">
        <v>347</v>
      </c>
      <c r="D13963" s="283">
        <v>11.6</v>
      </c>
    </row>
    <row r="13964" spans="1:4">
      <c r="A13964" s="268">
        <v>103400</v>
      </c>
      <c r="B13964" s="261" t="s">
        <v>14202</v>
      </c>
      <c r="C13964" s="268" t="s">
        <v>347</v>
      </c>
      <c r="D13964" s="283">
        <v>16.59</v>
      </c>
    </row>
    <row r="13965" spans="1:4">
      <c r="A13965" s="268">
        <v>103415</v>
      </c>
      <c r="B13965" s="261" t="s">
        <v>14203</v>
      </c>
      <c r="C13965" s="268" t="s">
        <v>347</v>
      </c>
      <c r="D13965" s="283">
        <v>40.56</v>
      </c>
    </row>
    <row r="13966" spans="1:4">
      <c r="A13966" s="268">
        <v>103416</v>
      </c>
      <c r="B13966" s="261" t="s">
        <v>14204</v>
      </c>
      <c r="C13966" s="268" t="s">
        <v>347</v>
      </c>
      <c r="D13966" s="283">
        <v>59</v>
      </c>
    </row>
    <row r="13967" spans="1:4">
      <c r="A13967" s="268">
        <v>103417</v>
      </c>
      <c r="B13967" s="261" t="s">
        <v>14205</v>
      </c>
      <c r="C13967" s="268" t="s">
        <v>347</v>
      </c>
      <c r="D13967" s="283">
        <v>66.38</v>
      </c>
    </row>
    <row r="13968" spans="1:4">
      <c r="A13968" s="268">
        <v>103411</v>
      </c>
      <c r="B13968" s="261" t="s">
        <v>14206</v>
      </c>
      <c r="C13968" s="268" t="s">
        <v>347</v>
      </c>
      <c r="D13968" s="283">
        <v>7.36</v>
      </c>
    </row>
    <row r="13969" spans="1:4">
      <c r="A13969" s="268">
        <v>103418</v>
      </c>
      <c r="B13969" s="261" t="s">
        <v>14207</v>
      </c>
      <c r="C13969" s="268" t="s">
        <v>347</v>
      </c>
      <c r="D13969" s="283">
        <v>73.760000000000005</v>
      </c>
    </row>
    <row r="13970" spans="1:4">
      <c r="A13970" s="268">
        <v>103419</v>
      </c>
      <c r="B13970" s="261" t="s">
        <v>14208</v>
      </c>
      <c r="C13970" s="268" t="s">
        <v>347</v>
      </c>
      <c r="D13970" s="283">
        <v>82.97</v>
      </c>
    </row>
    <row r="13971" spans="1:4">
      <c r="A13971" s="268">
        <v>103420</v>
      </c>
      <c r="B13971" s="261" t="s">
        <v>14209</v>
      </c>
      <c r="C13971" s="268" t="s">
        <v>347</v>
      </c>
      <c r="D13971" s="283">
        <v>92.19</v>
      </c>
    </row>
    <row r="13972" spans="1:4">
      <c r="A13972" s="268">
        <v>103421</v>
      </c>
      <c r="B13972" s="261" t="s">
        <v>14210</v>
      </c>
      <c r="C13972" s="268" t="s">
        <v>347</v>
      </c>
      <c r="D13972" s="283">
        <v>103.26</v>
      </c>
    </row>
    <row r="13973" spans="1:4">
      <c r="A13973" s="268">
        <v>103422</v>
      </c>
      <c r="B13973" s="261" t="s">
        <v>14211</v>
      </c>
      <c r="C13973" s="268" t="s">
        <v>347</v>
      </c>
      <c r="D13973" s="283">
        <v>116.17</v>
      </c>
    </row>
    <row r="13974" spans="1:4">
      <c r="A13974" s="268">
        <v>103412</v>
      </c>
      <c r="B13974" s="261" t="s">
        <v>14212</v>
      </c>
      <c r="C13974" s="268" t="s">
        <v>347</v>
      </c>
      <c r="D13974" s="283">
        <v>11.8</v>
      </c>
    </row>
    <row r="13975" spans="1:4">
      <c r="A13975" s="268">
        <v>103423</v>
      </c>
      <c r="B13975" s="261" t="s">
        <v>14213</v>
      </c>
      <c r="C13975" s="268" t="s">
        <v>347</v>
      </c>
      <c r="D13975" s="283">
        <v>130.93</v>
      </c>
    </row>
    <row r="13976" spans="1:4">
      <c r="A13976" s="268">
        <v>103424</v>
      </c>
      <c r="B13976" s="261" t="s">
        <v>14214</v>
      </c>
      <c r="C13976" s="268" t="s">
        <v>347</v>
      </c>
      <c r="D13976" s="283">
        <v>147.52000000000001</v>
      </c>
    </row>
    <row r="13977" spans="1:4">
      <c r="A13977" s="268">
        <v>103413</v>
      </c>
      <c r="B13977" s="261" t="s">
        <v>14215</v>
      </c>
      <c r="C13977" s="268" t="s">
        <v>347</v>
      </c>
      <c r="D13977" s="283">
        <v>23.22</v>
      </c>
    </row>
    <row r="13978" spans="1:4">
      <c r="A13978" s="268">
        <v>103414</v>
      </c>
      <c r="B13978" s="261" t="s">
        <v>14216</v>
      </c>
      <c r="C13978" s="268" t="s">
        <v>347</v>
      </c>
      <c r="D13978" s="283">
        <v>33.19</v>
      </c>
    </row>
    <row r="13979" spans="1:4">
      <c r="A13979" s="268">
        <v>103432</v>
      </c>
      <c r="B13979" s="261" t="s">
        <v>14217</v>
      </c>
      <c r="C13979" s="268" t="s">
        <v>347</v>
      </c>
      <c r="D13979" s="283">
        <v>1645.71</v>
      </c>
    </row>
    <row r="13980" spans="1:4">
      <c r="A13980" s="268">
        <v>103430</v>
      </c>
      <c r="B13980" s="261" t="s">
        <v>14218</v>
      </c>
      <c r="C13980" s="268" t="s">
        <v>347</v>
      </c>
      <c r="D13980" s="283">
        <v>34.81</v>
      </c>
    </row>
    <row r="13981" spans="1:4">
      <c r="A13981" s="268">
        <v>103431</v>
      </c>
      <c r="B13981" s="261" t="s">
        <v>14219</v>
      </c>
      <c r="C13981" s="268" t="s">
        <v>347</v>
      </c>
      <c r="D13981" s="283">
        <v>60.96</v>
      </c>
    </row>
    <row r="13982" spans="1:4">
      <c r="A13982" s="268">
        <v>103433</v>
      </c>
      <c r="B13982" s="261" t="s">
        <v>14220</v>
      </c>
      <c r="C13982" s="268" t="s">
        <v>347</v>
      </c>
      <c r="D13982" s="283">
        <v>34.520000000000003</v>
      </c>
    </row>
    <row r="13983" spans="1:4">
      <c r="A13983" s="268">
        <v>103434</v>
      </c>
      <c r="B13983" s="261" t="s">
        <v>14221</v>
      </c>
      <c r="C13983" s="268" t="s">
        <v>347</v>
      </c>
      <c r="D13983" s="283">
        <v>47.72</v>
      </c>
    </row>
    <row r="13984" spans="1:4">
      <c r="A13984" s="268">
        <v>103435</v>
      </c>
      <c r="B13984" s="261" t="s">
        <v>14222</v>
      </c>
      <c r="C13984" s="268" t="s">
        <v>347</v>
      </c>
      <c r="D13984" s="283">
        <v>88.76</v>
      </c>
    </row>
    <row r="13985" spans="1:4">
      <c r="A13985" s="268">
        <v>103436</v>
      </c>
      <c r="B13985" s="261" t="s">
        <v>14223</v>
      </c>
      <c r="C13985" s="268" t="s">
        <v>347</v>
      </c>
      <c r="D13985" s="283">
        <v>2331.29</v>
      </c>
    </row>
    <row r="13986" spans="1:4">
      <c r="A13986" s="268">
        <v>103482</v>
      </c>
      <c r="B13986" s="261" t="s">
        <v>14224</v>
      </c>
      <c r="C13986" s="268" t="s">
        <v>347</v>
      </c>
      <c r="D13986" s="283">
        <v>0</v>
      </c>
    </row>
    <row r="13987" spans="1:4">
      <c r="A13987" s="268">
        <v>103465</v>
      </c>
      <c r="B13987" s="261" t="s">
        <v>14225</v>
      </c>
      <c r="C13987" s="268" t="s">
        <v>347</v>
      </c>
      <c r="D13987" s="283">
        <v>0</v>
      </c>
    </row>
    <row r="13988" spans="1:4">
      <c r="A13988" s="268">
        <v>103483</v>
      </c>
      <c r="B13988" s="261" t="s">
        <v>14226</v>
      </c>
      <c r="C13988" s="268" t="s">
        <v>347</v>
      </c>
      <c r="D13988" s="283">
        <v>0</v>
      </c>
    </row>
    <row r="13989" spans="1:4">
      <c r="A13989" s="268">
        <v>103484</v>
      </c>
      <c r="B13989" s="261" t="s">
        <v>14227</v>
      </c>
      <c r="C13989" s="268" t="s">
        <v>347</v>
      </c>
      <c r="D13989" s="283">
        <v>0</v>
      </c>
    </row>
    <row r="13990" spans="1:4">
      <c r="A13990" s="268">
        <v>103466</v>
      </c>
      <c r="B13990" s="261" t="s">
        <v>14228</v>
      </c>
      <c r="C13990" s="268" t="s">
        <v>347</v>
      </c>
      <c r="D13990" s="283">
        <v>0</v>
      </c>
    </row>
    <row r="13991" spans="1:4">
      <c r="A13991" s="268">
        <v>103485</v>
      </c>
      <c r="B13991" s="261" t="s">
        <v>14229</v>
      </c>
      <c r="C13991" s="268" t="s">
        <v>347</v>
      </c>
      <c r="D13991" s="283">
        <v>0</v>
      </c>
    </row>
    <row r="13992" spans="1:4">
      <c r="A13992" s="268">
        <v>103467</v>
      </c>
      <c r="B13992" s="261" t="s">
        <v>14230</v>
      </c>
      <c r="C13992" s="268" t="s">
        <v>347</v>
      </c>
      <c r="D13992" s="283">
        <v>0</v>
      </c>
    </row>
    <row r="13993" spans="1:4">
      <c r="A13993" s="268">
        <v>103461</v>
      </c>
      <c r="B13993" s="261" t="s">
        <v>14231</v>
      </c>
      <c r="C13993" s="268" t="s">
        <v>347</v>
      </c>
      <c r="D13993" s="283">
        <v>0</v>
      </c>
    </row>
    <row r="13994" spans="1:4">
      <c r="A13994" s="268">
        <v>103468</v>
      </c>
      <c r="B13994" s="261" t="s">
        <v>14232</v>
      </c>
      <c r="C13994" s="268" t="s">
        <v>347</v>
      </c>
      <c r="D13994" s="283">
        <v>0</v>
      </c>
    </row>
    <row r="13995" spans="1:4">
      <c r="A13995" s="268">
        <v>103469</v>
      </c>
      <c r="B13995" s="261" t="s">
        <v>14233</v>
      </c>
      <c r="C13995" s="268" t="s">
        <v>347</v>
      </c>
      <c r="D13995" s="283">
        <v>0</v>
      </c>
    </row>
    <row r="13996" spans="1:4">
      <c r="A13996" s="268">
        <v>103470</v>
      </c>
      <c r="B13996" s="261" t="s">
        <v>14234</v>
      </c>
      <c r="C13996" s="268" t="s">
        <v>347</v>
      </c>
      <c r="D13996" s="283">
        <v>0</v>
      </c>
    </row>
    <row r="13997" spans="1:4">
      <c r="A13997" s="268">
        <v>103471</v>
      </c>
      <c r="B13997" s="261" t="s">
        <v>14235</v>
      </c>
      <c r="C13997" s="268" t="s">
        <v>347</v>
      </c>
      <c r="D13997" s="283">
        <v>0</v>
      </c>
    </row>
    <row r="13998" spans="1:4">
      <c r="A13998" s="268">
        <v>103472</v>
      </c>
      <c r="B13998" s="261" t="s">
        <v>14236</v>
      </c>
      <c r="C13998" s="268" t="s">
        <v>347</v>
      </c>
      <c r="D13998" s="283">
        <v>0</v>
      </c>
    </row>
    <row r="13999" spans="1:4">
      <c r="A13999" s="268">
        <v>103462</v>
      </c>
      <c r="B13999" s="261" t="s">
        <v>14237</v>
      </c>
      <c r="C13999" s="268" t="s">
        <v>347</v>
      </c>
      <c r="D13999" s="283">
        <v>0</v>
      </c>
    </row>
    <row r="14000" spans="1:4">
      <c r="A14000" s="268">
        <v>103473</v>
      </c>
      <c r="B14000" s="261" t="s">
        <v>14238</v>
      </c>
      <c r="C14000" s="268" t="s">
        <v>347</v>
      </c>
      <c r="D14000" s="283">
        <v>0</v>
      </c>
    </row>
    <row r="14001" spans="1:4">
      <c r="A14001" s="268">
        <v>103474</v>
      </c>
      <c r="B14001" s="261" t="s">
        <v>14239</v>
      </c>
      <c r="C14001" s="268" t="s">
        <v>347</v>
      </c>
      <c r="D14001" s="283">
        <v>0</v>
      </c>
    </row>
    <row r="14002" spans="1:4">
      <c r="A14002" s="268">
        <v>103475</v>
      </c>
      <c r="B14002" s="261" t="s">
        <v>14240</v>
      </c>
      <c r="C14002" s="268" t="s">
        <v>347</v>
      </c>
      <c r="D14002" s="283">
        <v>0</v>
      </c>
    </row>
    <row r="14003" spans="1:4">
      <c r="A14003" s="268">
        <v>103476</v>
      </c>
      <c r="B14003" s="261" t="s">
        <v>14241</v>
      </c>
      <c r="C14003" s="268" t="s">
        <v>347</v>
      </c>
      <c r="D14003" s="283">
        <v>0</v>
      </c>
    </row>
    <row r="14004" spans="1:4">
      <c r="A14004" s="268">
        <v>103477</v>
      </c>
      <c r="B14004" s="261" t="s">
        <v>14242</v>
      </c>
      <c r="C14004" s="268" t="s">
        <v>347</v>
      </c>
      <c r="D14004" s="283">
        <v>0</v>
      </c>
    </row>
    <row r="14005" spans="1:4">
      <c r="A14005" s="268">
        <v>103463</v>
      </c>
      <c r="B14005" s="261" t="s">
        <v>14243</v>
      </c>
      <c r="C14005" s="268" t="s">
        <v>347</v>
      </c>
      <c r="D14005" s="283">
        <v>0</v>
      </c>
    </row>
    <row r="14006" spans="1:4">
      <c r="A14006" s="268">
        <v>103478</v>
      </c>
      <c r="B14006" s="261" t="s">
        <v>14244</v>
      </c>
      <c r="C14006" s="268" t="s">
        <v>347</v>
      </c>
      <c r="D14006" s="283">
        <v>0</v>
      </c>
    </row>
    <row r="14007" spans="1:4">
      <c r="A14007" s="268">
        <v>103479</v>
      </c>
      <c r="B14007" s="261" t="s">
        <v>14245</v>
      </c>
      <c r="C14007" s="268" t="s">
        <v>347</v>
      </c>
      <c r="D14007" s="283">
        <v>0</v>
      </c>
    </row>
    <row r="14008" spans="1:4">
      <c r="A14008" s="268">
        <v>103480</v>
      </c>
      <c r="B14008" s="261" t="s">
        <v>14246</v>
      </c>
      <c r="C14008" s="268" t="s">
        <v>347</v>
      </c>
      <c r="D14008" s="283">
        <v>0</v>
      </c>
    </row>
    <row r="14009" spans="1:4">
      <c r="A14009" s="268">
        <v>103464</v>
      </c>
      <c r="B14009" s="261" t="s">
        <v>14247</v>
      </c>
      <c r="C14009" s="268" t="s">
        <v>347</v>
      </c>
      <c r="D14009" s="283">
        <v>0</v>
      </c>
    </row>
    <row r="14010" spans="1:4">
      <c r="A14010" s="268">
        <v>103481</v>
      </c>
      <c r="B14010" s="261" t="s">
        <v>14248</v>
      </c>
      <c r="C14010" s="268" t="s">
        <v>347</v>
      </c>
      <c r="D14010" s="283">
        <v>0</v>
      </c>
    </row>
    <row r="14011" spans="1:4">
      <c r="A14011" s="268">
        <v>103459</v>
      </c>
      <c r="B14011" s="261" t="s">
        <v>14249</v>
      </c>
      <c r="C14011" s="268" t="s">
        <v>347</v>
      </c>
      <c r="D14011" s="283">
        <v>0</v>
      </c>
    </row>
    <row r="14012" spans="1:4">
      <c r="A14012" s="268">
        <v>103460</v>
      </c>
      <c r="B14012" s="261" t="s">
        <v>14250</v>
      </c>
      <c r="C14012" s="268" t="s">
        <v>347</v>
      </c>
      <c r="D14012" s="283">
        <v>0</v>
      </c>
    </row>
    <row r="14013" spans="1:4">
      <c r="A14013" s="268">
        <v>103443</v>
      </c>
      <c r="B14013" s="261" t="s">
        <v>14251</v>
      </c>
      <c r="C14013" s="268" t="s">
        <v>347</v>
      </c>
      <c r="D14013" s="283">
        <v>0</v>
      </c>
    </row>
    <row r="14014" spans="1:4">
      <c r="A14014" s="268">
        <v>103444</v>
      </c>
      <c r="B14014" s="261" t="s">
        <v>14252</v>
      </c>
      <c r="C14014" s="268" t="s">
        <v>347</v>
      </c>
      <c r="D14014" s="283">
        <v>0</v>
      </c>
    </row>
    <row r="14015" spans="1:4">
      <c r="A14015" s="268">
        <v>103445</v>
      </c>
      <c r="B14015" s="261" t="s">
        <v>14253</v>
      </c>
      <c r="C14015" s="268" t="s">
        <v>347</v>
      </c>
      <c r="D14015" s="283">
        <v>0</v>
      </c>
    </row>
    <row r="14016" spans="1:4">
      <c r="A14016" s="268">
        <v>103446</v>
      </c>
      <c r="B14016" s="261" t="s">
        <v>14254</v>
      </c>
      <c r="C14016" s="268" t="s">
        <v>347</v>
      </c>
      <c r="D14016" s="283">
        <v>0</v>
      </c>
    </row>
    <row r="14017" spans="1:4">
      <c r="A14017" s="268">
        <v>103447</v>
      </c>
      <c r="B14017" s="261" t="s">
        <v>14255</v>
      </c>
      <c r="C14017" s="268" t="s">
        <v>347</v>
      </c>
      <c r="D14017" s="283">
        <v>0</v>
      </c>
    </row>
    <row r="14018" spans="1:4">
      <c r="A14018" s="268">
        <v>103448</v>
      </c>
      <c r="B14018" s="261" t="s">
        <v>14256</v>
      </c>
      <c r="C14018" s="268" t="s">
        <v>347</v>
      </c>
      <c r="D14018" s="283">
        <v>0</v>
      </c>
    </row>
    <row r="14019" spans="1:4">
      <c r="A14019" s="268">
        <v>103449</v>
      </c>
      <c r="B14019" s="261" t="s">
        <v>14257</v>
      </c>
      <c r="C14019" s="268" t="s">
        <v>347</v>
      </c>
      <c r="D14019" s="283">
        <v>0</v>
      </c>
    </row>
    <row r="14020" spans="1:4">
      <c r="A14020" s="268">
        <v>103450</v>
      </c>
      <c r="B14020" s="261" t="s">
        <v>14258</v>
      </c>
      <c r="C14020" s="268" t="s">
        <v>347</v>
      </c>
      <c r="D14020" s="283">
        <v>0</v>
      </c>
    </row>
    <row r="14021" spans="1:4">
      <c r="A14021" s="268">
        <v>103451</v>
      </c>
      <c r="B14021" s="261" t="s">
        <v>14259</v>
      </c>
      <c r="C14021" s="268" t="s">
        <v>347</v>
      </c>
      <c r="D14021" s="283">
        <v>0</v>
      </c>
    </row>
    <row r="14022" spans="1:4">
      <c r="A14022" s="268">
        <v>103452</v>
      </c>
      <c r="B14022" s="261" t="s">
        <v>14260</v>
      </c>
      <c r="C14022" s="268" t="s">
        <v>347</v>
      </c>
      <c r="D14022" s="283">
        <v>0</v>
      </c>
    </row>
    <row r="14023" spans="1:4">
      <c r="A14023" s="268">
        <v>103453</v>
      </c>
      <c r="B14023" s="261" t="s">
        <v>14261</v>
      </c>
      <c r="C14023" s="268" t="s">
        <v>347</v>
      </c>
      <c r="D14023" s="283">
        <v>0</v>
      </c>
    </row>
    <row r="14024" spans="1:4">
      <c r="A14024" s="268">
        <v>103454</v>
      </c>
      <c r="B14024" s="261" t="s">
        <v>14262</v>
      </c>
      <c r="C14024" s="268" t="s">
        <v>347</v>
      </c>
      <c r="D14024" s="283">
        <v>0</v>
      </c>
    </row>
    <row r="14025" spans="1:4">
      <c r="A14025" s="268">
        <v>103455</v>
      </c>
      <c r="B14025" s="261" t="s">
        <v>14263</v>
      </c>
      <c r="C14025" s="268" t="s">
        <v>347</v>
      </c>
      <c r="D14025" s="283">
        <v>0</v>
      </c>
    </row>
    <row r="14026" spans="1:4">
      <c r="A14026" s="268">
        <v>103456</v>
      </c>
      <c r="B14026" s="261" t="s">
        <v>14264</v>
      </c>
      <c r="C14026" s="268" t="s">
        <v>347</v>
      </c>
      <c r="D14026" s="283">
        <v>0</v>
      </c>
    </row>
    <row r="14027" spans="1:4">
      <c r="A14027" s="268">
        <v>103457</v>
      </c>
      <c r="B14027" s="261" t="s">
        <v>14265</v>
      </c>
      <c r="C14027" s="268" t="s">
        <v>347</v>
      </c>
      <c r="D14027" s="283">
        <v>0</v>
      </c>
    </row>
    <row r="14028" spans="1:4">
      <c r="A14028" s="268">
        <v>103458</v>
      </c>
      <c r="B14028" s="261" t="s">
        <v>14266</v>
      </c>
      <c r="C14028" s="268" t="s">
        <v>347</v>
      </c>
      <c r="D14028" s="283">
        <v>0</v>
      </c>
    </row>
    <row r="14029" spans="1:4">
      <c r="A14029" s="268">
        <v>103425</v>
      </c>
      <c r="B14029" s="261" t="s">
        <v>14267</v>
      </c>
      <c r="C14029" s="268" t="s">
        <v>347</v>
      </c>
      <c r="D14029" s="283">
        <v>16.170000000000002</v>
      </c>
    </row>
    <row r="14030" spans="1:4">
      <c r="A14030" s="268">
        <v>103428</v>
      </c>
      <c r="B14030" s="261" t="s">
        <v>14268</v>
      </c>
      <c r="C14030" s="268" t="s">
        <v>347</v>
      </c>
      <c r="D14030" s="283">
        <v>260.26</v>
      </c>
    </row>
    <row r="14031" spans="1:4">
      <c r="A14031" s="268">
        <v>103426</v>
      </c>
      <c r="B14031" s="261" t="s">
        <v>14269</v>
      </c>
      <c r="C14031" s="268" t="s">
        <v>347</v>
      </c>
      <c r="D14031" s="283">
        <v>19.350000000000001</v>
      </c>
    </row>
    <row r="14032" spans="1:4">
      <c r="A14032" s="268">
        <v>103429</v>
      </c>
      <c r="B14032" s="261" t="s">
        <v>14270</v>
      </c>
      <c r="C14032" s="268" t="s">
        <v>347</v>
      </c>
      <c r="D14032" s="283">
        <v>2898.65</v>
      </c>
    </row>
    <row r="14033" spans="1:4">
      <c r="A14033" s="268">
        <v>103427</v>
      </c>
      <c r="B14033" s="261" t="s">
        <v>14271</v>
      </c>
      <c r="C14033" s="268" t="s">
        <v>347</v>
      </c>
      <c r="D14033" s="283">
        <v>38.770000000000003</v>
      </c>
    </row>
    <row r="14034" spans="1:4">
      <c r="A14034" s="268">
        <v>103393</v>
      </c>
      <c r="B14034" s="261" t="s">
        <v>14272</v>
      </c>
      <c r="C14034" s="268" t="s">
        <v>111</v>
      </c>
      <c r="D14034" s="283">
        <v>5465.52</v>
      </c>
    </row>
    <row r="14035" spans="1:4">
      <c r="A14035" s="268">
        <v>103376</v>
      </c>
      <c r="B14035" s="261" t="s">
        <v>14273</v>
      </c>
      <c r="C14035" s="268" t="s">
        <v>111</v>
      </c>
      <c r="D14035" s="283">
        <v>133.88</v>
      </c>
    </row>
    <row r="14036" spans="1:4">
      <c r="A14036" s="268">
        <v>104804</v>
      </c>
      <c r="B14036" s="261" t="s">
        <v>14274</v>
      </c>
      <c r="C14036" s="268" t="s">
        <v>111</v>
      </c>
      <c r="D14036" s="283">
        <v>0</v>
      </c>
    </row>
    <row r="14037" spans="1:4">
      <c r="A14037" s="268">
        <v>104805</v>
      </c>
      <c r="B14037" s="261" t="s">
        <v>14275</v>
      </c>
      <c r="C14037" s="268" t="s">
        <v>111</v>
      </c>
      <c r="D14037" s="283">
        <v>0</v>
      </c>
    </row>
    <row r="14038" spans="1:4">
      <c r="A14038" s="268">
        <v>103377</v>
      </c>
      <c r="B14038" s="261" t="s">
        <v>14276</v>
      </c>
      <c r="C14038" s="268" t="s">
        <v>111</v>
      </c>
      <c r="D14038" s="283">
        <v>286.57</v>
      </c>
    </row>
    <row r="14039" spans="1:4">
      <c r="A14039" s="268">
        <v>104806</v>
      </c>
      <c r="B14039" s="261" t="s">
        <v>14277</v>
      </c>
      <c r="C14039" s="268" t="s">
        <v>111</v>
      </c>
      <c r="D14039" s="283">
        <v>0</v>
      </c>
    </row>
    <row r="14040" spans="1:4">
      <c r="A14040" s="268">
        <v>103378</v>
      </c>
      <c r="B14040" s="261" t="s">
        <v>14278</v>
      </c>
      <c r="C14040" s="268" t="s">
        <v>111</v>
      </c>
      <c r="D14040" s="283">
        <v>0</v>
      </c>
    </row>
    <row r="14041" spans="1:4">
      <c r="A14041" s="268">
        <v>103372</v>
      </c>
      <c r="B14041" s="261" t="s">
        <v>14279</v>
      </c>
      <c r="C14041" s="268" t="s">
        <v>111</v>
      </c>
      <c r="D14041" s="283">
        <v>5.72</v>
      </c>
    </row>
    <row r="14042" spans="1:4">
      <c r="A14042" s="268">
        <v>103379</v>
      </c>
      <c r="B14042" s="261" t="s">
        <v>14280</v>
      </c>
      <c r="C14042" s="268" t="s">
        <v>111</v>
      </c>
      <c r="D14042" s="283">
        <v>446.19</v>
      </c>
    </row>
    <row r="14043" spans="1:4">
      <c r="A14043" s="268">
        <v>103380</v>
      </c>
      <c r="B14043" s="261" t="s">
        <v>14281</v>
      </c>
      <c r="C14043" s="268" t="s">
        <v>111</v>
      </c>
      <c r="D14043" s="283">
        <v>0</v>
      </c>
    </row>
    <row r="14044" spans="1:4">
      <c r="A14044" s="268">
        <v>103381</v>
      </c>
      <c r="B14044" s="261" t="s">
        <v>14282</v>
      </c>
      <c r="C14044" s="268" t="s">
        <v>111</v>
      </c>
      <c r="D14044" s="283">
        <v>0</v>
      </c>
    </row>
    <row r="14045" spans="1:4">
      <c r="A14045" s="268">
        <v>103382</v>
      </c>
      <c r="B14045" s="261" t="s">
        <v>14283</v>
      </c>
      <c r="C14045" s="268" t="s">
        <v>111</v>
      </c>
      <c r="D14045" s="283">
        <v>0</v>
      </c>
    </row>
    <row r="14046" spans="1:4">
      <c r="A14046" s="268">
        <v>103383</v>
      </c>
      <c r="B14046" s="261" t="s">
        <v>14284</v>
      </c>
      <c r="C14046" s="268" t="s">
        <v>111</v>
      </c>
      <c r="D14046" s="283">
        <v>1094.0999999999999</v>
      </c>
    </row>
    <row r="14047" spans="1:4">
      <c r="A14047" s="268">
        <v>103373</v>
      </c>
      <c r="B14047" s="261" t="s">
        <v>14285</v>
      </c>
      <c r="C14047" s="268" t="s">
        <v>111</v>
      </c>
      <c r="D14047" s="283">
        <v>11.21</v>
      </c>
    </row>
    <row r="14048" spans="1:4">
      <c r="A14048" s="268">
        <v>103384</v>
      </c>
      <c r="B14048" s="261" t="s">
        <v>14286</v>
      </c>
      <c r="C14048" s="268" t="s">
        <v>111</v>
      </c>
      <c r="D14048" s="283">
        <v>0</v>
      </c>
    </row>
    <row r="14049" spans="1:4">
      <c r="A14049" s="268">
        <v>103385</v>
      </c>
      <c r="B14049" s="261" t="s">
        <v>14287</v>
      </c>
      <c r="C14049" s="268" t="s">
        <v>111</v>
      </c>
      <c r="D14049" s="283">
        <v>1764.06</v>
      </c>
    </row>
    <row r="14050" spans="1:4">
      <c r="A14050" s="268">
        <v>103386</v>
      </c>
      <c r="B14050" s="261" t="s">
        <v>14288</v>
      </c>
      <c r="C14050" s="268" t="s">
        <v>111</v>
      </c>
      <c r="D14050" s="283">
        <v>0</v>
      </c>
    </row>
    <row r="14051" spans="1:4">
      <c r="A14051" s="268">
        <v>103387</v>
      </c>
      <c r="B14051" s="261" t="s">
        <v>14289</v>
      </c>
      <c r="C14051" s="268" t="s">
        <v>111</v>
      </c>
      <c r="D14051" s="283">
        <v>3094.77</v>
      </c>
    </row>
    <row r="14052" spans="1:4">
      <c r="A14052" s="268">
        <v>103388</v>
      </c>
      <c r="B14052" s="261" t="s">
        <v>14290</v>
      </c>
      <c r="C14052" s="268" t="s">
        <v>111</v>
      </c>
      <c r="D14052" s="283">
        <v>0</v>
      </c>
    </row>
    <row r="14053" spans="1:4">
      <c r="A14053" s="268">
        <v>103374</v>
      </c>
      <c r="B14053" s="261" t="s">
        <v>14291</v>
      </c>
      <c r="C14053" s="268" t="s">
        <v>111</v>
      </c>
      <c r="D14053" s="283">
        <v>0</v>
      </c>
    </row>
    <row r="14054" spans="1:4">
      <c r="A14054" s="268">
        <v>103389</v>
      </c>
      <c r="B14054" s="261" t="s">
        <v>14292</v>
      </c>
      <c r="C14054" s="268" t="s">
        <v>111</v>
      </c>
      <c r="D14054" s="283">
        <v>4602.4399999999996</v>
      </c>
    </row>
    <row r="14055" spans="1:4">
      <c r="A14055" s="268">
        <v>103390</v>
      </c>
      <c r="B14055" s="261" t="s">
        <v>14293</v>
      </c>
      <c r="C14055" s="268" t="s">
        <v>111</v>
      </c>
      <c r="D14055" s="283">
        <v>0</v>
      </c>
    </row>
    <row r="14056" spans="1:4">
      <c r="A14056" s="268">
        <v>103391</v>
      </c>
      <c r="B14056" s="261" t="s">
        <v>14294</v>
      </c>
      <c r="C14056" s="268" t="s">
        <v>111</v>
      </c>
      <c r="D14056" s="283">
        <v>3031.59</v>
      </c>
    </row>
    <row r="14057" spans="1:4">
      <c r="A14057" s="268">
        <v>103375</v>
      </c>
      <c r="B14057" s="261" t="s">
        <v>14295</v>
      </c>
      <c r="C14057" s="268" t="s">
        <v>111</v>
      </c>
      <c r="D14057" s="283">
        <v>0</v>
      </c>
    </row>
    <row r="14058" spans="1:4">
      <c r="A14058" s="268">
        <v>103392</v>
      </c>
      <c r="B14058" s="261" t="s">
        <v>14296</v>
      </c>
      <c r="C14058" s="268" t="s">
        <v>111</v>
      </c>
      <c r="D14058" s="283">
        <v>4955.3900000000003</v>
      </c>
    </row>
    <row r="14059" spans="1:4">
      <c r="A14059" s="268">
        <v>103440</v>
      </c>
      <c r="B14059" s="261" t="s">
        <v>14297</v>
      </c>
      <c r="C14059" s="268" t="s">
        <v>347</v>
      </c>
      <c r="D14059" s="283">
        <v>414.58</v>
      </c>
    </row>
    <row r="14060" spans="1:4">
      <c r="A14060" s="268">
        <v>103441</v>
      </c>
      <c r="B14060" s="261" t="s">
        <v>14298</v>
      </c>
      <c r="C14060" s="268" t="s">
        <v>347</v>
      </c>
      <c r="D14060" s="283">
        <v>419.91</v>
      </c>
    </row>
    <row r="14061" spans="1:4">
      <c r="A14061" s="268">
        <v>103442</v>
      </c>
      <c r="B14061" s="261" t="s">
        <v>14299</v>
      </c>
      <c r="C14061" s="268" t="s">
        <v>347</v>
      </c>
      <c r="D14061" s="283">
        <v>548.55999999999995</v>
      </c>
    </row>
    <row r="14062" spans="1:4">
      <c r="A14062" s="268">
        <v>103437</v>
      </c>
      <c r="B14062" s="261" t="s">
        <v>14300</v>
      </c>
      <c r="C14062" s="268" t="s">
        <v>347</v>
      </c>
      <c r="D14062" s="283">
        <v>184.2</v>
      </c>
    </row>
    <row r="14063" spans="1:4">
      <c r="A14063" s="268">
        <v>103438</v>
      </c>
      <c r="B14063" s="261" t="s">
        <v>14301</v>
      </c>
      <c r="C14063" s="268" t="s">
        <v>347</v>
      </c>
      <c r="D14063" s="283">
        <v>184.2</v>
      </c>
    </row>
    <row r="14064" spans="1:4">
      <c r="A14064" s="268">
        <v>103439</v>
      </c>
      <c r="B14064" s="261" t="s">
        <v>14302</v>
      </c>
      <c r="C14064" s="268" t="s">
        <v>347</v>
      </c>
      <c r="D14064" s="283">
        <v>217.11</v>
      </c>
    </row>
    <row r="14065" spans="1:4">
      <c r="A14065" s="268">
        <v>106122</v>
      </c>
      <c r="B14065" s="261" t="s">
        <v>14303</v>
      </c>
      <c r="C14065" s="268" t="s">
        <v>138</v>
      </c>
      <c r="D14065" s="283">
        <v>78.52</v>
      </c>
    </row>
    <row r="14066" spans="1:4">
      <c r="A14066" s="268">
        <v>106131</v>
      </c>
      <c r="B14066" s="261" t="s">
        <v>14304</v>
      </c>
      <c r="C14066" s="268" t="s">
        <v>138</v>
      </c>
      <c r="D14066" s="283">
        <v>117.34</v>
      </c>
    </row>
    <row r="14067" spans="1:4">
      <c r="A14067" s="268">
        <v>106127</v>
      </c>
      <c r="B14067" s="261" t="s">
        <v>14305</v>
      </c>
      <c r="C14067" s="268" t="s">
        <v>138</v>
      </c>
      <c r="D14067" s="283">
        <v>105.64</v>
      </c>
    </row>
    <row r="14068" spans="1:4">
      <c r="A14068" s="268">
        <v>106126</v>
      </c>
      <c r="B14068" s="261" t="s">
        <v>14306</v>
      </c>
      <c r="C14068" s="268" t="s">
        <v>138</v>
      </c>
      <c r="D14068" s="283">
        <v>46.66</v>
      </c>
    </row>
    <row r="14069" spans="1:4">
      <c r="A14069" s="268">
        <v>106128</v>
      </c>
      <c r="B14069" s="261" t="s">
        <v>14307</v>
      </c>
      <c r="C14069" s="268" t="s">
        <v>138</v>
      </c>
      <c r="D14069" s="283">
        <v>132.88999999999999</v>
      </c>
    </row>
    <row r="14070" spans="1:4">
      <c r="A14070" s="268">
        <v>106130</v>
      </c>
      <c r="B14070" s="261" t="s">
        <v>14308</v>
      </c>
      <c r="C14070" s="268" t="s">
        <v>138</v>
      </c>
      <c r="D14070" s="283">
        <v>132.88999999999999</v>
      </c>
    </row>
    <row r="14071" spans="1:4">
      <c r="A14071" s="268">
        <v>106129</v>
      </c>
      <c r="B14071" s="261" t="s">
        <v>14309</v>
      </c>
      <c r="C14071" s="268" t="s">
        <v>138</v>
      </c>
      <c r="D14071" s="283">
        <v>69.86</v>
      </c>
    </row>
    <row r="14072" spans="1:4">
      <c r="A14072" s="268">
        <v>106125</v>
      </c>
      <c r="B14072" s="261" t="s">
        <v>14310</v>
      </c>
      <c r="C14072" s="268" t="s">
        <v>138</v>
      </c>
      <c r="D14072" s="283">
        <v>54</v>
      </c>
    </row>
    <row r="14073" spans="1:4">
      <c r="A14073" s="268">
        <v>106124</v>
      </c>
      <c r="B14073" s="261" t="s">
        <v>14311</v>
      </c>
      <c r="C14073" s="268" t="s">
        <v>138</v>
      </c>
      <c r="D14073" s="283">
        <v>53.8</v>
      </c>
    </row>
    <row r="14074" spans="1:4">
      <c r="A14074" s="268">
        <v>106123</v>
      </c>
      <c r="B14074" s="261" t="s">
        <v>14312</v>
      </c>
      <c r="C14074" s="268" t="s">
        <v>138</v>
      </c>
      <c r="D14074" s="283">
        <v>133.32</v>
      </c>
    </row>
    <row r="14075" spans="1:4">
      <c r="A14075" s="268">
        <v>106445</v>
      </c>
      <c r="B14075" s="261" t="s">
        <v>14313</v>
      </c>
      <c r="C14075" s="268" t="s">
        <v>347</v>
      </c>
      <c r="D14075" s="283">
        <v>0</v>
      </c>
    </row>
    <row r="14076" spans="1:4">
      <c r="A14076" s="268">
        <v>106446</v>
      </c>
      <c r="B14076" s="261" t="s">
        <v>14314</v>
      </c>
      <c r="C14076" s="268" t="s">
        <v>347</v>
      </c>
      <c r="D14076" s="283">
        <v>0</v>
      </c>
    </row>
    <row r="14077" spans="1:4">
      <c r="A14077" s="268">
        <v>106447</v>
      </c>
      <c r="B14077" s="261" t="s">
        <v>14315</v>
      </c>
      <c r="C14077" s="268" t="s">
        <v>347</v>
      </c>
      <c r="D14077" s="283">
        <v>0</v>
      </c>
    </row>
    <row r="14078" spans="1:4">
      <c r="A14078" s="268">
        <v>106448</v>
      </c>
      <c r="B14078" s="261" t="s">
        <v>14316</v>
      </c>
      <c r="C14078" s="268" t="s">
        <v>347</v>
      </c>
      <c r="D14078" s="283">
        <v>0</v>
      </c>
    </row>
    <row r="14079" spans="1:4">
      <c r="A14079" s="268">
        <v>106449</v>
      </c>
      <c r="B14079" s="261" t="s">
        <v>14317</v>
      </c>
      <c r="C14079" s="268" t="s">
        <v>347</v>
      </c>
      <c r="D14079" s="283">
        <v>0</v>
      </c>
    </row>
    <row r="14080" spans="1:4">
      <c r="A14080" s="268">
        <v>106455</v>
      </c>
      <c r="B14080" s="261" t="s">
        <v>14318</v>
      </c>
      <c r="C14080" s="268" t="s">
        <v>111</v>
      </c>
      <c r="D14080" s="283">
        <v>1080.01</v>
      </c>
    </row>
    <row r="14081" spans="1:4">
      <c r="A14081" s="268">
        <v>106450</v>
      </c>
      <c r="B14081" s="261" t="s">
        <v>14319</v>
      </c>
      <c r="C14081" s="268" t="s">
        <v>347</v>
      </c>
      <c r="D14081" s="283">
        <v>0</v>
      </c>
    </row>
    <row r="14082" spans="1:4">
      <c r="A14082" s="268">
        <v>106451</v>
      </c>
      <c r="B14082" s="261" t="s">
        <v>14320</v>
      </c>
      <c r="C14082" s="268" t="s">
        <v>347</v>
      </c>
      <c r="D14082" s="283">
        <v>0</v>
      </c>
    </row>
    <row r="14083" spans="1:4">
      <c r="A14083" s="268">
        <v>106452</v>
      </c>
      <c r="B14083" s="261" t="s">
        <v>14321</v>
      </c>
      <c r="C14083" s="268" t="s">
        <v>347</v>
      </c>
      <c r="D14083" s="283">
        <v>0</v>
      </c>
    </row>
    <row r="14084" spans="1:4">
      <c r="A14084" s="268">
        <v>106453</v>
      </c>
      <c r="B14084" s="261" t="s">
        <v>14322</v>
      </c>
      <c r="C14084" s="268" t="s">
        <v>347</v>
      </c>
      <c r="D14084" s="283">
        <v>0</v>
      </c>
    </row>
    <row r="14085" spans="1:4">
      <c r="A14085" s="268">
        <v>106454</v>
      </c>
      <c r="B14085" s="261" t="s">
        <v>14323</v>
      </c>
      <c r="C14085" s="268" t="s">
        <v>347</v>
      </c>
      <c r="D14085" s="283">
        <v>0</v>
      </c>
    </row>
    <row r="14086" spans="1:4">
      <c r="A14086" s="268">
        <v>106456</v>
      </c>
      <c r="B14086" s="261" t="s">
        <v>14324</v>
      </c>
      <c r="C14086" s="268" t="s">
        <v>111</v>
      </c>
      <c r="D14086" s="283">
        <v>1218.33</v>
      </c>
    </row>
    <row r="14087" spans="1:4">
      <c r="A14087" s="268">
        <v>106426</v>
      </c>
      <c r="B14087" s="261" t="s">
        <v>14325</v>
      </c>
      <c r="C14087" s="268" t="s">
        <v>347</v>
      </c>
      <c r="D14087" s="283">
        <v>0</v>
      </c>
    </row>
    <row r="14088" spans="1:4">
      <c r="A14088" s="268">
        <v>106442</v>
      </c>
      <c r="B14088" s="261" t="s">
        <v>14326</v>
      </c>
      <c r="C14088" s="268" t="s">
        <v>347</v>
      </c>
      <c r="D14088" s="283">
        <v>0</v>
      </c>
    </row>
    <row r="14089" spans="1:4">
      <c r="A14089" s="268">
        <v>106427</v>
      </c>
      <c r="B14089" s="261" t="s">
        <v>14327</v>
      </c>
      <c r="C14089" s="268" t="s">
        <v>347</v>
      </c>
      <c r="D14089" s="283">
        <v>0</v>
      </c>
    </row>
    <row r="14090" spans="1:4">
      <c r="A14090" s="268">
        <v>106428</v>
      </c>
      <c r="B14090" s="261" t="s">
        <v>14328</v>
      </c>
      <c r="C14090" s="268" t="s">
        <v>347</v>
      </c>
      <c r="D14090" s="283">
        <v>0</v>
      </c>
    </row>
    <row r="14091" spans="1:4">
      <c r="A14091" s="268">
        <v>106429</v>
      </c>
      <c r="B14091" s="261" t="s">
        <v>14329</v>
      </c>
      <c r="C14091" s="268" t="s">
        <v>347</v>
      </c>
      <c r="D14091" s="283">
        <v>0</v>
      </c>
    </row>
    <row r="14092" spans="1:4">
      <c r="A14092" s="268">
        <v>106430</v>
      </c>
      <c r="B14092" s="261" t="s">
        <v>14330</v>
      </c>
      <c r="C14092" s="268" t="s">
        <v>347</v>
      </c>
      <c r="D14092" s="283">
        <v>0</v>
      </c>
    </row>
    <row r="14093" spans="1:4">
      <c r="A14093" s="268">
        <v>106425</v>
      </c>
      <c r="B14093" s="261" t="s">
        <v>14331</v>
      </c>
      <c r="C14093" s="268" t="s">
        <v>347</v>
      </c>
      <c r="D14093" s="283">
        <v>0</v>
      </c>
    </row>
    <row r="14094" spans="1:4">
      <c r="A14094" s="268">
        <v>106431</v>
      </c>
      <c r="B14094" s="261" t="s">
        <v>14332</v>
      </c>
      <c r="C14094" s="268" t="s">
        <v>347</v>
      </c>
      <c r="D14094" s="283">
        <v>0</v>
      </c>
    </row>
    <row r="14095" spans="1:4">
      <c r="A14095" s="268">
        <v>106441</v>
      </c>
      <c r="B14095" s="261" t="s">
        <v>14333</v>
      </c>
      <c r="C14095" s="268" t="s">
        <v>347</v>
      </c>
      <c r="D14095" s="283">
        <v>0</v>
      </c>
    </row>
    <row r="14096" spans="1:4">
      <c r="A14096" s="268">
        <v>106433</v>
      </c>
      <c r="B14096" s="261" t="s">
        <v>14334</v>
      </c>
      <c r="C14096" s="268" t="s">
        <v>347</v>
      </c>
      <c r="D14096" s="283">
        <v>0</v>
      </c>
    </row>
    <row r="14097" spans="1:4">
      <c r="A14097" s="268">
        <v>106444</v>
      </c>
      <c r="B14097" s="261" t="s">
        <v>14335</v>
      </c>
      <c r="C14097" s="268" t="s">
        <v>347</v>
      </c>
      <c r="D14097" s="283">
        <v>0</v>
      </c>
    </row>
    <row r="14098" spans="1:4">
      <c r="A14098" s="268">
        <v>106434</v>
      </c>
      <c r="B14098" s="261" t="s">
        <v>14336</v>
      </c>
      <c r="C14098" s="268" t="s">
        <v>347</v>
      </c>
      <c r="D14098" s="283">
        <v>0</v>
      </c>
    </row>
    <row r="14099" spans="1:4">
      <c r="A14099" s="268">
        <v>106435</v>
      </c>
      <c r="B14099" s="261" t="s">
        <v>14337</v>
      </c>
      <c r="C14099" s="268" t="s">
        <v>347</v>
      </c>
      <c r="D14099" s="283">
        <v>0</v>
      </c>
    </row>
    <row r="14100" spans="1:4">
      <c r="A14100" s="268">
        <v>106436</v>
      </c>
      <c r="B14100" s="261" t="s">
        <v>14338</v>
      </c>
      <c r="C14100" s="268" t="s">
        <v>347</v>
      </c>
      <c r="D14100" s="283">
        <v>0</v>
      </c>
    </row>
    <row r="14101" spans="1:4">
      <c r="A14101" s="268">
        <v>106437</v>
      </c>
      <c r="B14101" s="261" t="s">
        <v>14339</v>
      </c>
      <c r="C14101" s="268" t="s">
        <v>347</v>
      </c>
      <c r="D14101" s="283">
        <v>0</v>
      </c>
    </row>
    <row r="14102" spans="1:4">
      <c r="A14102" s="268">
        <v>106432</v>
      </c>
      <c r="B14102" s="261" t="s">
        <v>14340</v>
      </c>
      <c r="C14102" s="268" t="s">
        <v>347</v>
      </c>
      <c r="D14102" s="283">
        <v>0</v>
      </c>
    </row>
    <row r="14103" spans="1:4">
      <c r="A14103" s="268">
        <v>106438</v>
      </c>
      <c r="B14103" s="261" t="s">
        <v>14341</v>
      </c>
      <c r="C14103" s="268" t="s">
        <v>347</v>
      </c>
      <c r="D14103" s="283">
        <v>0</v>
      </c>
    </row>
    <row r="14104" spans="1:4">
      <c r="A14104" s="268">
        <v>106443</v>
      </c>
      <c r="B14104" s="261" t="s">
        <v>14342</v>
      </c>
      <c r="C14104" s="268" t="s">
        <v>347</v>
      </c>
      <c r="D14104" s="283">
        <v>0</v>
      </c>
    </row>
    <row r="14105" spans="1:4">
      <c r="A14105" s="268">
        <v>106419</v>
      </c>
      <c r="B14105" s="261" t="s">
        <v>14343</v>
      </c>
      <c r="C14105" s="268" t="s">
        <v>347</v>
      </c>
      <c r="D14105" s="283">
        <v>0</v>
      </c>
    </row>
    <row r="14106" spans="1:4">
      <c r="A14106" s="268">
        <v>106440</v>
      </c>
      <c r="B14106" s="261" t="s">
        <v>14344</v>
      </c>
      <c r="C14106" s="268" t="s">
        <v>347</v>
      </c>
      <c r="D14106" s="283">
        <v>0</v>
      </c>
    </row>
    <row r="14107" spans="1:4">
      <c r="A14107" s="268">
        <v>106420</v>
      </c>
      <c r="B14107" s="261" t="s">
        <v>14345</v>
      </c>
      <c r="C14107" s="268" t="s">
        <v>347</v>
      </c>
      <c r="D14107" s="283">
        <v>0</v>
      </c>
    </row>
    <row r="14108" spans="1:4">
      <c r="A14108" s="268">
        <v>106421</v>
      </c>
      <c r="B14108" s="261" t="s">
        <v>14346</v>
      </c>
      <c r="C14108" s="268" t="s">
        <v>347</v>
      </c>
      <c r="D14108" s="283">
        <v>0</v>
      </c>
    </row>
    <row r="14109" spans="1:4">
      <c r="A14109" s="268">
        <v>106422</v>
      </c>
      <c r="B14109" s="261" t="s">
        <v>14347</v>
      </c>
      <c r="C14109" s="268" t="s">
        <v>347</v>
      </c>
      <c r="D14109" s="283">
        <v>0</v>
      </c>
    </row>
    <row r="14110" spans="1:4">
      <c r="A14110" s="268">
        <v>106423</v>
      </c>
      <c r="B14110" s="261" t="s">
        <v>14348</v>
      </c>
      <c r="C14110" s="268" t="s">
        <v>347</v>
      </c>
      <c r="D14110" s="283">
        <v>0</v>
      </c>
    </row>
    <row r="14111" spans="1:4">
      <c r="A14111" s="268">
        <v>106418</v>
      </c>
      <c r="B14111" s="261" t="s">
        <v>14349</v>
      </c>
      <c r="C14111" s="268" t="s">
        <v>347</v>
      </c>
      <c r="D14111" s="283">
        <v>0</v>
      </c>
    </row>
    <row r="14112" spans="1:4">
      <c r="A14112" s="268">
        <v>106424</v>
      </c>
      <c r="B14112" s="261" t="s">
        <v>14350</v>
      </c>
      <c r="C14112" s="268" t="s">
        <v>347</v>
      </c>
      <c r="D14112" s="283">
        <v>0</v>
      </c>
    </row>
    <row r="14113" spans="1:4">
      <c r="A14113" s="268">
        <v>106439</v>
      </c>
      <c r="B14113" s="261" t="s">
        <v>14351</v>
      </c>
      <c r="C14113" s="268" t="s">
        <v>347</v>
      </c>
      <c r="D14113" s="283">
        <v>0</v>
      </c>
    </row>
    <row r="14114" spans="1:4">
      <c r="A14114" s="268">
        <v>88789</v>
      </c>
      <c r="B14114" s="261" t="s">
        <v>14352</v>
      </c>
      <c r="C14114" s="268" t="s">
        <v>147</v>
      </c>
      <c r="D14114" s="283">
        <v>459.6</v>
      </c>
    </row>
    <row r="14115" spans="1:4">
      <c r="A14115" s="268">
        <v>88788</v>
      </c>
      <c r="B14115" s="261" t="s">
        <v>14353</v>
      </c>
      <c r="C14115" s="268" t="s">
        <v>147</v>
      </c>
      <c r="D14115" s="283">
        <v>383.33</v>
      </c>
    </row>
    <row r="14116" spans="1:4">
      <c r="A14116" s="268">
        <v>87245</v>
      </c>
      <c r="B14116" s="261" t="s">
        <v>14354</v>
      </c>
      <c r="C14116" s="268" t="s">
        <v>147</v>
      </c>
      <c r="D14116" s="283">
        <v>350.81</v>
      </c>
    </row>
    <row r="14117" spans="1:4">
      <c r="A14117" s="268">
        <v>87244</v>
      </c>
      <c r="B14117" s="261" t="s">
        <v>14355</v>
      </c>
      <c r="C14117" s="268" t="s">
        <v>147</v>
      </c>
      <c r="D14117" s="283">
        <v>293.08</v>
      </c>
    </row>
    <row r="14118" spans="1:4">
      <c r="A14118" s="268">
        <v>104589</v>
      </c>
      <c r="B14118" s="261" t="s">
        <v>14356</v>
      </c>
      <c r="C14118" s="268" t="s">
        <v>147</v>
      </c>
      <c r="D14118" s="283">
        <v>289.39999999999998</v>
      </c>
    </row>
    <row r="14119" spans="1:4">
      <c r="A14119" s="268">
        <v>104588</v>
      </c>
      <c r="B14119" s="261" t="s">
        <v>14357</v>
      </c>
      <c r="C14119" s="268" t="s">
        <v>147</v>
      </c>
      <c r="D14119" s="283">
        <v>242.41</v>
      </c>
    </row>
    <row r="14120" spans="1:4">
      <c r="A14120" s="268">
        <v>104591</v>
      </c>
      <c r="B14120" s="261" t="s">
        <v>14358</v>
      </c>
      <c r="C14120" s="268" t="s">
        <v>147</v>
      </c>
      <c r="D14120" s="283">
        <v>315.77999999999997</v>
      </c>
    </row>
    <row r="14121" spans="1:4">
      <c r="A14121" s="268">
        <v>104590</v>
      </c>
      <c r="B14121" s="261" t="s">
        <v>14359</v>
      </c>
      <c r="C14121" s="268" t="s">
        <v>147</v>
      </c>
      <c r="D14121" s="283">
        <v>265.54000000000002</v>
      </c>
    </row>
    <row r="14122" spans="1:4">
      <c r="A14122" s="268">
        <v>87267</v>
      </c>
      <c r="B14122" s="261" t="s">
        <v>14360</v>
      </c>
      <c r="C14122" s="268" t="s">
        <v>147</v>
      </c>
      <c r="D14122" s="283">
        <v>67.069999999999993</v>
      </c>
    </row>
    <row r="14123" spans="1:4">
      <c r="A14123" s="268">
        <v>104614</v>
      </c>
      <c r="B14123" s="261" t="s">
        <v>14361</v>
      </c>
      <c r="C14123" s="268" t="s">
        <v>147</v>
      </c>
      <c r="D14123" s="283">
        <v>72.17</v>
      </c>
    </row>
    <row r="14124" spans="1:4">
      <c r="A14124" s="268">
        <v>104613</v>
      </c>
      <c r="B14124" s="261" t="s">
        <v>14362</v>
      </c>
      <c r="C14124" s="268" t="s">
        <v>147</v>
      </c>
      <c r="D14124" s="283">
        <v>65.36</v>
      </c>
    </row>
    <row r="14125" spans="1:4">
      <c r="A14125" s="268">
        <v>87265</v>
      </c>
      <c r="B14125" s="261" t="s">
        <v>14363</v>
      </c>
      <c r="C14125" s="268" t="s">
        <v>147</v>
      </c>
      <c r="D14125" s="283">
        <v>61.86</v>
      </c>
    </row>
    <row r="14126" spans="1:4">
      <c r="A14126" s="268">
        <v>87271</v>
      </c>
      <c r="B14126" s="261" t="s">
        <v>14364</v>
      </c>
      <c r="C14126" s="268" t="s">
        <v>147</v>
      </c>
      <c r="D14126" s="283">
        <v>70.88</v>
      </c>
    </row>
    <row r="14127" spans="1:4">
      <c r="A14127" s="268">
        <v>87269</v>
      </c>
      <c r="B14127" s="261" t="s">
        <v>14365</v>
      </c>
      <c r="C14127" s="268" t="s">
        <v>147</v>
      </c>
      <c r="D14127" s="283">
        <v>65.59</v>
      </c>
    </row>
    <row r="14128" spans="1:4">
      <c r="A14128" s="268">
        <v>87275</v>
      </c>
      <c r="B14128" s="261" t="s">
        <v>14366</v>
      </c>
      <c r="C14128" s="268" t="s">
        <v>147</v>
      </c>
      <c r="D14128" s="283">
        <v>76.05</v>
      </c>
    </row>
    <row r="14129" spans="1:4">
      <c r="A14129" s="268">
        <v>87273</v>
      </c>
      <c r="B14129" s="261" t="s">
        <v>14367</v>
      </c>
      <c r="C14129" s="268" t="s">
        <v>147</v>
      </c>
      <c r="D14129" s="283">
        <v>69.03</v>
      </c>
    </row>
    <row r="14130" spans="1:4">
      <c r="A14130" s="268">
        <v>104612</v>
      </c>
      <c r="B14130" s="261" t="s">
        <v>14368</v>
      </c>
      <c r="C14130" s="268" t="s">
        <v>147</v>
      </c>
      <c r="D14130" s="283">
        <v>97.51</v>
      </c>
    </row>
    <row r="14131" spans="1:4">
      <c r="A14131" s="268">
        <v>104611</v>
      </c>
      <c r="B14131" s="261" t="s">
        <v>14369</v>
      </c>
      <c r="C14131" s="268" t="s">
        <v>147</v>
      </c>
      <c r="D14131" s="283">
        <v>96.84</v>
      </c>
    </row>
    <row r="14132" spans="1:4">
      <c r="A14132" s="268">
        <v>104618</v>
      </c>
      <c r="B14132" s="261" t="s">
        <v>14370</v>
      </c>
      <c r="C14132" s="268" t="s">
        <v>147</v>
      </c>
      <c r="D14132" s="283">
        <v>397.02</v>
      </c>
    </row>
    <row r="14133" spans="1:4">
      <c r="A14133" s="268">
        <v>104616</v>
      </c>
      <c r="B14133" s="261" t="s">
        <v>14371</v>
      </c>
      <c r="C14133" s="268" t="s">
        <v>147</v>
      </c>
      <c r="D14133" s="283">
        <v>386.49</v>
      </c>
    </row>
    <row r="14134" spans="1:4">
      <c r="A14134" s="268">
        <v>104617</v>
      </c>
      <c r="B14134" s="261" t="s">
        <v>14372</v>
      </c>
      <c r="C14134" s="268" t="s">
        <v>147</v>
      </c>
      <c r="D14134" s="283">
        <v>302.63</v>
      </c>
    </row>
    <row r="14135" spans="1:4">
      <c r="A14135" s="268">
        <v>104615</v>
      </c>
      <c r="B14135" s="261" t="s">
        <v>14373</v>
      </c>
      <c r="C14135" s="268" t="s">
        <v>147</v>
      </c>
      <c r="D14135" s="283">
        <v>292.10000000000002</v>
      </c>
    </row>
    <row r="14136" spans="1:4">
      <c r="A14136" s="268">
        <v>87247</v>
      </c>
      <c r="B14136" s="261" t="s">
        <v>14374</v>
      </c>
      <c r="C14136" s="268" t="s">
        <v>147</v>
      </c>
      <c r="D14136" s="283">
        <v>63.56</v>
      </c>
    </row>
    <row r="14137" spans="1:4">
      <c r="A14137" s="268">
        <v>87248</v>
      </c>
      <c r="B14137" s="261" t="s">
        <v>14375</v>
      </c>
      <c r="C14137" s="268" t="s">
        <v>147</v>
      </c>
      <c r="D14137" s="283">
        <v>56.12</v>
      </c>
    </row>
    <row r="14138" spans="1:4">
      <c r="A14138" s="268">
        <v>87246</v>
      </c>
      <c r="B14138" s="261" t="s">
        <v>14376</v>
      </c>
      <c r="C14138" s="268" t="s">
        <v>147</v>
      </c>
      <c r="D14138" s="283">
        <v>70.67</v>
      </c>
    </row>
    <row r="14139" spans="1:4">
      <c r="A14139" s="268">
        <v>104601</v>
      </c>
      <c r="B14139" s="261" t="s">
        <v>14377</v>
      </c>
      <c r="C14139" s="268" t="s">
        <v>147</v>
      </c>
      <c r="D14139" s="283">
        <v>68.58</v>
      </c>
    </row>
    <row r="14140" spans="1:4">
      <c r="A14140" s="268">
        <v>104603</v>
      </c>
      <c r="B14140" s="261" t="s">
        <v>14378</v>
      </c>
      <c r="C14140" s="268" t="s">
        <v>147</v>
      </c>
      <c r="D14140" s="283">
        <v>58.61</v>
      </c>
    </row>
    <row r="14141" spans="1:4">
      <c r="A14141" s="268">
        <v>104599</v>
      </c>
      <c r="B14141" s="261" t="s">
        <v>14379</v>
      </c>
      <c r="C14141" s="268" t="s">
        <v>147</v>
      </c>
      <c r="D14141" s="283">
        <v>83.96</v>
      </c>
    </row>
    <row r="14142" spans="1:4">
      <c r="A14142" s="268">
        <v>87250</v>
      </c>
      <c r="B14142" s="261" t="s">
        <v>14380</v>
      </c>
      <c r="C14142" s="268" t="s">
        <v>147</v>
      </c>
      <c r="D14142" s="283">
        <v>64.83</v>
      </c>
    </row>
    <row r="14143" spans="1:4">
      <c r="A14143" s="268">
        <v>87251</v>
      </c>
      <c r="B14143" s="261" t="s">
        <v>14381</v>
      </c>
      <c r="C14143" s="268" t="s">
        <v>147</v>
      </c>
      <c r="D14143" s="283">
        <v>56.31</v>
      </c>
    </row>
    <row r="14144" spans="1:4">
      <c r="A14144" s="268">
        <v>87249</v>
      </c>
      <c r="B14144" s="261" t="s">
        <v>14382</v>
      </c>
      <c r="C14144" s="268" t="s">
        <v>147</v>
      </c>
      <c r="D14144" s="283">
        <v>75.44</v>
      </c>
    </row>
    <row r="14145" spans="1:4">
      <c r="A14145" s="268">
        <v>104606</v>
      </c>
      <c r="B14145" s="261" t="s">
        <v>14383</v>
      </c>
      <c r="C14145" s="268" t="s">
        <v>147</v>
      </c>
      <c r="D14145" s="283">
        <v>72.8</v>
      </c>
    </row>
    <row r="14146" spans="1:4">
      <c r="A14146" s="268">
        <v>104607</v>
      </c>
      <c r="B14146" s="261" t="s">
        <v>14384</v>
      </c>
      <c r="C14146" s="268" t="s">
        <v>147</v>
      </c>
      <c r="D14146" s="283">
        <v>59.85</v>
      </c>
    </row>
    <row r="14147" spans="1:4">
      <c r="A14147" s="268">
        <v>104605</v>
      </c>
      <c r="B14147" s="261" t="s">
        <v>14385</v>
      </c>
      <c r="C14147" s="268" t="s">
        <v>147</v>
      </c>
      <c r="D14147" s="283">
        <v>103.53</v>
      </c>
    </row>
    <row r="14148" spans="1:4">
      <c r="A14148" s="268">
        <v>87256</v>
      </c>
      <c r="B14148" s="261" t="s">
        <v>14386</v>
      </c>
      <c r="C14148" s="268" t="s">
        <v>147</v>
      </c>
      <c r="D14148" s="283">
        <v>76.08</v>
      </c>
    </row>
    <row r="14149" spans="1:4">
      <c r="A14149" s="268">
        <v>87257</v>
      </c>
      <c r="B14149" s="261" t="s">
        <v>14387</v>
      </c>
      <c r="C14149" s="268" t="s">
        <v>147</v>
      </c>
      <c r="D14149" s="283">
        <v>66.48</v>
      </c>
    </row>
    <row r="14150" spans="1:4">
      <c r="A14150" s="268">
        <v>87255</v>
      </c>
      <c r="B14150" s="261" t="s">
        <v>14388</v>
      </c>
      <c r="C14150" s="268" t="s">
        <v>147</v>
      </c>
      <c r="D14150" s="283">
        <v>87.75</v>
      </c>
    </row>
    <row r="14151" spans="1:4">
      <c r="A14151" s="268">
        <v>104594</v>
      </c>
      <c r="B14151" s="261" t="s">
        <v>14389</v>
      </c>
      <c r="C14151" s="268" t="s">
        <v>147</v>
      </c>
      <c r="D14151" s="283">
        <v>78.16</v>
      </c>
    </row>
    <row r="14152" spans="1:4">
      <c r="A14152" s="268">
        <v>104595</v>
      </c>
      <c r="B14152" s="261" t="s">
        <v>14390</v>
      </c>
      <c r="C14152" s="268" t="s">
        <v>147</v>
      </c>
      <c r="D14152" s="283">
        <v>66.89</v>
      </c>
    </row>
    <row r="14153" spans="1:4">
      <c r="A14153" s="268">
        <v>104593</v>
      </c>
      <c r="B14153" s="261" t="s">
        <v>14391</v>
      </c>
      <c r="C14153" s="268" t="s">
        <v>147</v>
      </c>
      <c r="D14153" s="283">
        <v>91.19</v>
      </c>
    </row>
    <row r="14154" spans="1:4">
      <c r="A14154" s="268">
        <v>87262</v>
      </c>
      <c r="B14154" s="261" t="s">
        <v>14392</v>
      </c>
      <c r="C14154" s="268" t="s">
        <v>147</v>
      </c>
      <c r="D14154" s="283">
        <v>132.19</v>
      </c>
    </row>
    <row r="14155" spans="1:4">
      <c r="A14155" s="268">
        <v>87263</v>
      </c>
      <c r="B14155" s="261" t="s">
        <v>14393</v>
      </c>
      <c r="C14155" s="268" t="s">
        <v>147</v>
      </c>
      <c r="D14155" s="283">
        <v>122.09</v>
      </c>
    </row>
    <row r="14156" spans="1:4">
      <c r="A14156" s="268">
        <v>87261</v>
      </c>
      <c r="B14156" s="261" t="s">
        <v>14394</v>
      </c>
      <c r="C14156" s="268" t="s">
        <v>147</v>
      </c>
      <c r="D14156" s="283">
        <v>145.12</v>
      </c>
    </row>
    <row r="14157" spans="1:4">
      <c r="A14157" s="268">
        <v>104597</v>
      </c>
      <c r="B14157" s="261" t="s">
        <v>14395</v>
      </c>
      <c r="C14157" s="268" t="s">
        <v>147</v>
      </c>
      <c r="D14157" s="283">
        <v>134.63999999999999</v>
      </c>
    </row>
    <row r="14158" spans="1:4">
      <c r="A14158" s="268">
        <v>104598</v>
      </c>
      <c r="B14158" s="261" t="s">
        <v>14396</v>
      </c>
      <c r="C14158" s="268" t="s">
        <v>147</v>
      </c>
      <c r="D14158" s="283">
        <v>122.62</v>
      </c>
    </row>
    <row r="14159" spans="1:4">
      <c r="A14159" s="268">
        <v>104596</v>
      </c>
      <c r="B14159" s="261" t="s">
        <v>14397</v>
      </c>
      <c r="C14159" s="268" t="s">
        <v>147</v>
      </c>
      <c r="D14159" s="283">
        <v>149.16999999999999</v>
      </c>
    </row>
    <row r="14160" spans="1:4">
      <c r="A14160" s="268">
        <v>88648</v>
      </c>
      <c r="B14160" s="261" t="s">
        <v>14398</v>
      </c>
      <c r="C14160" s="268" t="s">
        <v>111</v>
      </c>
      <c r="D14160" s="283">
        <v>8.01</v>
      </c>
    </row>
    <row r="14161" spans="1:4">
      <c r="A14161" s="268">
        <v>88649</v>
      </c>
      <c r="B14161" s="261" t="s">
        <v>14399</v>
      </c>
      <c r="C14161" s="268" t="s">
        <v>111</v>
      </c>
      <c r="D14161" s="283">
        <v>9.06</v>
      </c>
    </row>
    <row r="14162" spans="1:4">
      <c r="A14162" s="268">
        <v>88650</v>
      </c>
      <c r="B14162" s="261" t="s">
        <v>14400</v>
      </c>
      <c r="C14162" s="268" t="s">
        <v>111</v>
      </c>
      <c r="D14162" s="283">
        <v>12.28</v>
      </c>
    </row>
    <row r="14163" spans="1:4">
      <c r="A14163" s="268">
        <v>104619</v>
      </c>
      <c r="B14163" s="261" t="s">
        <v>14401</v>
      </c>
      <c r="C14163" s="268" t="s">
        <v>111</v>
      </c>
      <c r="D14163" s="283">
        <v>14.54</v>
      </c>
    </row>
    <row r="14164" spans="1:4">
      <c r="A14164" s="268">
        <v>103741</v>
      </c>
      <c r="B14164" s="261" t="s">
        <v>14402</v>
      </c>
      <c r="C14164" s="268" t="s">
        <v>347</v>
      </c>
      <c r="D14164" s="283">
        <v>0</v>
      </c>
    </row>
    <row r="14165" spans="1:4">
      <c r="A14165" s="268">
        <v>103755</v>
      </c>
      <c r="B14165" s="261" t="s">
        <v>14403</v>
      </c>
      <c r="C14165" s="268" t="s">
        <v>111</v>
      </c>
      <c r="D14165" s="283">
        <v>0</v>
      </c>
    </row>
    <row r="14166" spans="1:4">
      <c r="A14166" s="268">
        <v>103753</v>
      </c>
      <c r="B14166" s="261" t="s">
        <v>14404</v>
      </c>
      <c r="C14166" s="268" t="s">
        <v>111</v>
      </c>
      <c r="D14166" s="283">
        <v>0</v>
      </c>
    </row>
    <row r="14167" spans="1:4">
      <c r="A14167" s="268">
        <v>103754</v>
      </c>
      <c r="B14167" s="261" t="s">
        <v>14405</v>
      </c>
      <c r="C14167" s="268" t="s">
        <v>111</v>
      </c>
      <c r="D14167" s="283">
        <v>0</v>
      </c>
    </row>
    <row r="14168" spans="1:4">
      <c r="A14168" s="268">
        <v>103752</v>
      </c>
      <c r="B14168" s="261" t="s">
        <v>14406</v>
      </c>
      <c r="C14168" s="268" t="s">
        <v>111</v>
      </c>
      <c r="D14168" s="283">
        <v>0</v>
      </c>
    </row>
    <row r="14169" spans="1:4">
      <c r="A14169" s="268">
        <v>103759</v>
      </c>
      <c r="B14169" s="261" t="s">
        <v>14407</v>
      </c>
      <c r="C14169" s="268" t="s">
        <v>111</v>
      </c>
      <c r="D14169" s="283">
        <v>0</v>
      </c>
    </row>
    <row r="14170" spans="1:4">
      <c r="A14170" s="268">
        <v>103757</v>
      </c>
      <c r="B14170" s="261" t="s">
        <v>14408</v>
      </c>
      <c r="C14170" s="268" t="s">
        <v>111</v>
      </c>
      <c r="D14170" s="283">
        <v>0</v>
      </c>
    </row>
    <row r="14171" spans="1:4">
      <c r="A14171" s="268">
        <v>103758</v>
      </c>
      <c r="B14171" s="261" t="s">
        <v>14409</v>
      </c>
      <c r="C14171" s="268" t="s">
        <v>111</v>
      </c>
      <c r="D14171" s="283">
        <v>0</v>
      </c>
    </row>
    <row r="14172" spans="1:4">
      <c r="A14172" s="268">
        <v>103756</v>
      </c>
      <c r="B14172" s="261" t="s">
        <v>14410</v>
      </c>
      <c r="C14172" s="268" t="s">
        <v>111</v>
      </c>
      <c r="D14172" s="283">
        <v>0</v>
      </c>
    </row>
    <row r="14173" spans="1:4">
      <c r="A14173" s="268">
        <v>103734</v>
      </c>
      <c r="B14173" s="261" t="s">
        <v>14411</v>
      </c>
      <c r="C14173" s="268" t="s">
        <v>347</v>
      </c>
      <c r="D14173" s="283">
        <v>0</v>
      </c>
    </row>
    <row r="14174" spans="1:4">
      <c r="A14174" s="268">
        <v>103740</v>
      </c>
      <c r="B14174" s="261" t="s">
        <v>14412</v>
      </c>
      <c r="C14174" s="268" t="s">
        <v>347</v>
      </c>
      <c r="D14174" s="283">
        <v>0</v>
      </c>
    </row>
    <row r="14175" spans="1:4">
      <c r="A14175" s="268">
        <v>103747</v>
      </c>
      <c r="B14175" s="261" t="s">
        <v>14413</v>
      </c>
      <c r="C14175" s="268" t="s">
        <v>111</v>
      </c>
      <c r="D14175" s="283">
        <v>0</v>
      </c>
    </row>
    <row r="14176" spans="1:4">
      <c r="A14176" s="268">
        <v>103746</v>
      </c>
      <c r="B14176" s="261" t="s">
        <v>14414</v>
      </c>
      <c r="C14176" s="268" t="s">
        <v>111</v>
      </c>
      <c r="D14176" s="283">
        <v>0</v>
      </c>
    </row>
    <row r="14177" spans="1:4">
      <c r="A14177" s="268">
        <v>103749</v>
      </c>
      <c r="B14177" s="261" t="s">
        <v>14415</v>
      </c>
      <c r="C14177" s="268" t="s">
        <v>111</v>
      </c>
      <c r="D14177" s="283">
        <v>0</v>
      </c>
    </row>
    <row r="14178" spans="1:4">
      <c r="A14178" s="268">
        <v>103744</v>
      </c>
      <c r="B14178" s="261" t="s">
        <v>14416</v>
      </c>
      <c r="C14178" s="268" t="s">
        <v>111</v>
      </c>
      <c r="D14178" s="283">
        <v>0</v>
      </c>
    </row>
    <row r="14179" spans="1:4">
      <c r="A14179" s="268">
        <v>103748</v>
      </c>
      <c r="B14179" s="261" t="s">
        <v>14417</v>
      </c>
      <c r="C14179" s="268" t="s">
        <v>111</v>
      </c>
      <c r="D14179" s="283">
        <v>0</v>
      </c>
    </row>
    <row r="14180" spans="1:4">
      <c r="A14180" s="268">
        <v>103745</v>
      </c>
      <c r="B14180" s="261" t="s">
        <v>14418</v>
      </c>
      <c r="C14180" s="268" t="s">
        <v>111</v>
      </c>
      <c r="D14180" s="283">
        <v>0</v>
      </c>
    </row>
    <row r="14181" spans="1:4">
      <c r="A14181" s="268">
        <v>103751</v>
      </c>
      <c r="B14181" s="261" t="s">
        <v>14419</v>
      </c>
      <c r="C14181" s="268" t="s">
        <v>111</v>
      </c>
      <c r="D14181" s="283">
        <v>0</v>
      </c>
    </row>
    <row r="14182" spans="1:4">
      <c r="A14182" s="268">
        <v>103750</v>
      </c>
      <c r="B14182" s="261" t="s">
        <v>14420</v>
      </c>
      <c r="C14182" s="268" t="s">
        <v>111</v>
      </c>
      <c r="D14182" s="283">
        <v>0</v>
      </c>
    </row>
    <row r="14183" spans="1:4">
      <c r="A14183" s="268">
        <v>103735</v>
      </c>
      <c r="B14183" s="261" t="s">
        <v>14421</v>
      </c>
      <c r="C14183" s="268" t="s">
        <v>347</v>
      </c>
      <c r="D14183" s="283">
        <v>0</v>
      </c>
    </row>
    <row r="14184" spans="1:4">
      <c r="A14184" s="268">
        <v>103738</v>
      </c>
      <c r="B14184" s="261" t="s">
        <v>14422</v>
      </c>
      <c r="C14184" s="268" t="s">
        <v>347</v>
      </c>
      <c r="D14184" s="283">
        <v>0</v>
      </c>
    </row>
    <row r="14185" spans="1:4">
      <c r="A14185" s="268">
        <v>103736</v>
      </c>
      <c r="B14185" s="261" t="s">
        <v>14423</v>
      </c>
      <c r="C14185" s="268" t="s">
        <v>347</v>
      </c>
      <c r="D14185" s="283">
        <v>0</v>
      </c>
    </row>
    <row r="14186" spans="1:4">
      <c r="A14186" s="268">
        <v>103739</v>
      </c>
      <c r="B14186" s="261" t="s">
        <v>14424</v>
      </c>
      <c r="C14186" s="268" t="s">
        <v>347</v>
      </c>
      <c r="D14186" s="283">
        <v>0</v>
      </c>
    </row>
    <row r="14187" spans="1:4">
      <c r="A14187" s="268">
        <v>103737</v>
      </c>
      <c r="B14187" s="261" t="s">
        <v>14425</v>
      </c>
      <c r="C14187" s="268" t="s">
        <v>347</v>
      </c>
      <c r="D14187" s="283">
        <v>0</v>
      </c>
    </row>
    <row r="14188" spans="1:4">
      <c r="A14188" s="268">
        <v>103742</v>
      </c>
      <c r="B14188" s="261" t="s">
        <v>14426</v>
      </c>
      <c r="C14188" s="268" t="s">
        <v>347</v>
      </c>
      <c r="D14188" s="283">
        <v>0</v>
      </c>
    </row>
    <row r="14189" spans="1:4">
      <c r="A14189" s="268">
        <v>103689</v>
      </c>
      <c r="B14189" s="261" t="s">
        <v>19</v>
      </c>
      <c r="C14189" s="268" t="s">
        <v>147</v>
      </c>
      <c r="D14189" s="283">
        <v>466.25</v>
      </c>
    </row>
    <row r="14190" spans="1:4">
      <c r="A14190" s="268">
        <v>103702</v>
      </c>
      <c r="B14190" s="261" t="s">
        <v>14427</v>
      </c>
      <c r="C14190" s="268" t="s">
        <v>147</v>
      </c>
      <c r="D14190" s="283">
        <v>0</v>
      </c>
    </row>
    <row r="14191" spans="1:4">
      <c r="A14191" s="268">
        <v>103700</v>
      </c>
      <c r="B14191" s="261" t="s">
        <v>14428</v>
      </c>
      <c r="C14191" s="268" t="s">
        <v>147</v>
      </c>
      <c r="D14191" s="283">
        <v>0</v>
      </c>
    </row>
    <row r="14192" spans="1:4">
      <c r="A14192" s="268">
        <v>103698</v>
      </c>
      <c r="B14192" s="261" t="s">
        <v>14429</v>
      </c>
      <c r="C14192" s="268" t="s">
        <v>147</v>
      </c>
      <c r="D14192" s="283">
        <v>0</v>
      </c>
    </row>
    <row r="14193" spans="1:4">
      <c r="A14193" s="268">
        <v>103703</v>
      </c>
      <c r="B14193" s="261" t="s">
        <v>14430</v>
      </c>
      <c r="C14193" s="268" t="s">
        <v>147</v>
      </c>
      <c r="D14193" s="283">
        <v>0</v>
      </c>
    </row>
    <row r="14194" spans="1:4">
      <c r="A14194" s="268">
        <v>103701</v>
      </c>
      <c r="B14194" s="261" t="s">
        <v>14431</v>
      </c>
      <c r="C14194" s="268" t="s">
        <v>147</v>
      </c>
      <c r="D14194" s="283">
        <v>0</v>
      </c>
    </row>
    <row r="14195" spans="1:4">
      <c r="A14195" s="268">
        <v>103699</v>
      </c>
      <c r="B14195" s="261" t="s">
        <v>14432</v>
      </c>
      <c r="C14195" s="268" t="s">
        <v>147</v>
      </c>
      <c r="D14195" s="283">
        <v>0</v>
      </c>
    </row>
    <row r="14196" spans="1:4">
      <c r="A14196" s="268">
        <v>103704</v>
      </c>
      <c r="B14196" s="261" t="s">
        <v>14433</v>
      </c>
      <c r="C14196" s="268" t="s">
        <v>147</v>
      </c>
      <c r="D14196" s="283">
        <v>0</v>
      </c>
    </row>
    <row r="14197" spans="1:4">
      <c r="A14197" s="268">
        <v>103706</v>
      </c>
      <c r="B14197" s="261" t="s">
        <v>14434</v>
      </c>
      <c r="C14197" s="268" t="s">
        <v>347</v>
      </c>
      <c r="D14197" s="283">
        <v>0</v>
      </c>
    </row>
    <row r="14198" spans="1:4">
      <c r="A14198" s="268">
        <v>103707</v>
      </c>
      <c r="B14198" s="261" t="s">
        <v>14435</v>
      </c>
      <c r="C14198" s="268" t="s">
        <v>347</v>
      </c>
      <c r="D14198" s="283">
        <v>0</v>
      </c>
    </row>
    <row r="14199" spans="1:4">
      <c r="A14199" s="268">
        <v>103708</v>
      </c>
      <c r="B14199" s="261" t="s">
        <v>14436</v>
      </c>
      <c r="C14199" s="268" t="s">
        <v>347</v>
      </c>
      <c r="D14199" s="283">
        <v>0</v>
      </c>
    </row>
    <row r="14200" spans="1:4">
      <c r="A14200" s="268">
        <v>103709</v>
      </c>
      <c r="B14200" s="261" t="s">
        <v>14437</v>
      </c>
      <c r="C14200" s="268" t="s">
        <v>347</v>
      </c>
      <c r="D14200" s="283">
        <v>0</v>
      </c>
    </row>
    <row r="14201" spans="1:4">
      <c r="A14201" s="268">
        <v>103710</v>
      </c>
      <c r="B14201" s="261" t="s">
        <v>14438</v>
      </c>
      <c r="C14201" s="268" t="s">
        <v>347</v>
      </c>
      <c r="D14201" s="283">
        <v>0</v>
      </c>
    </row>
    <row r="14202" spans="1:4">
      <c r="A14202" s="268">
        <v>103711</v>
      </c>
      <c r="B14202" s="261" t="s">
        <v>14439</v>
      </c>
      <c r="C14202" s="268" t="s">
        <v>347</v>
      </c>
      <c r="D14202" s="283">
        <v>0</v>
      </c>
    </row>
    <row r="14203" spans="1:4">
      <c r="A14203" s="268">
        <v>103712</v>
      </c>
      <c r="B14203" s="261" t="s">
        <v>14440</v>
      </c>
      <c r="C14203" s="268" t="s">
        <v>347</v>
      </c>
      <c r="D14203" s="283">
        <v>0</v>
      </c>
    </row>
    <row r="14204" spans="1:4">
      <c r="A14204" s="268">
        <v>103713</v>
      </c>
      <c r="B14204" s="261" t="s">
        <v>14441</v>
      </c>
      <c r="C14204" s="268" t="s">
        <v>347</v>
      </c>
      <c r="D14204" s="283">
        <v>0</v>
      </c>
    </row>
    <row r="14205" spans="1:4">
      <c r="A14205" s="268">
        <v>103714</v>
      </c>
      <c r="B14205" s="261" t="s">
        <v>14442</v>
      </c>
      <c r="C14205" s="268" t="s">
        <v>347</v>
      </c>
      <c r="D14205" s="283">
        <v>0</v>
      </c>
    </row>
    <row r="14206" spans="1:4">
      <c r="A14206" s="268">
        <v>103715</v>
      </c>
      <c r="B14206" s="261" t="s">
        <v>14443</v>
      </c>
      <c r="C14206" s="268" t="s">
        <v>347</v>
      </c>
      <c r="D14206" s="283">
        <v>0</v>
      </c>
    </row>
    <row r="14207" spans="1:4">
      <c r="A14207" s="268">
        <v>103716</v>
      </c>
      <c r="B14207" s="261" t="s">
        <v>14444</v>
      </c>
      <c r="C14207" s="268" t="s">
        <v>347</v>
      </c>
      <c r="D14207" s="283">
        <v>0</v>
      </c>
    </row>
    <row r="14208" spans="1:4">
      <c r="A14208" s="268">
        <v>103717</v>
      </c>
      <c r="B14208" s="261" t="s">
        <v>14445</v>
      </c>
      <c r="C14208" s="268" t="s">
        <v>347</v>
      </c>
      <c r="D14208" s="283">
        <v>0</v>
      </c>
    </row>
    <row r="14209" spans="1:4">
      <c r="A14209" s="268">
        <v>103718</v>
      </c>
      <c r="B14209" s="261" t="s">
        <v>14446</v>
      </c>
      <c r="C14209" s="268" t="s">
        <v>347</v>
      </c>
      <c r="D14209" s="283">
        <v>0</v>
      </c>
    </row>
    <row r="14210" spans="1:4">
      <c r="A14210" s="268">
        <v>103719</v>
      </c>
      <c r="B14210" s="261" t="s">
        <v>14447</v>
      </c>
      <c r="C14210" s="268" t="s">
        <v>347</v>
      </c>
      <c r="D14210" s="283">
        <v>0</v>
      </c>
    </row>
    <row r="14211" spans="1:4">
      <c r="A14211" s="268">
        <v>103720</v>
      </c>
      <c r="B14211" s="261" t="s">
        <v>14448</v>
      </c>
      <c r="C14211" s="268" t="s">
        <v>347</v>
      </c>
      <c r="D14211" s="283">
        <v>0</v>
      </c>
    </row>
    <row r="14212" spans="1:4">
      <c r="A14212" s="268">
        <v>103721</v>
      </c>
      <c r="B14212" s="261" t="s">
        <v>14449</v>
      </c>
      <c r="C14212" s="268" t="s">
        <v>347</v>
      </c>
      <c r="D14212" s="283">
        <v>0</v>
      </c>
    </row>
    <row r="14213" spans="1:4">
      <c r="A14213" s="268">
        <v>103705</v>
      </c>
      <c r="B14213" s="261" t="s">
        <v>14450</v>
      </c>
      <c r="C14213" s="268" t="s">
        <v>347</v>
      </c>
      <c r="D14213" s="283">
        <v>0</v>
      </c>
    </row>
    <row r="14214" spans="1:4">
      <c r="A14214" s="268">
        <v>103722</v>
      </c>
      <c r="B14214" s="261" t="s">
        <v>14451</v>
      </c>
      <c r="C14214" s="268" t="s">
        <v>347</v>
      </c>
      <c r="D14214" s="283">
        <v>0</v>
      </c>
    </row>
    <row r="14215" spans="1:4">
      <c r="A14215" s="268">
        <v>103723</v>
      </c>
      <c r="B14215" s="261" t="s">
        <v>14452</v>
      </c>
      <c r="C14215" s="268" t="s">
        <v>347</v>
      </c>
      <c r="D14215" s="283">
        <v>0</v>
      </c>
    </row>
    <row r="14216" spans="1:4">
      <c r="A14216" s="268">
        <v>103724</v>
      </c>
      <c r="B14216" s="261" t="s">
        <v>14453</v>
      </c>
      <c r="C14216" s="268" t="s">
        <v>347</v>
      </c>
      <c r="D14216" s="283">
        <v>0</v>
      </c>
    </row>
    <row r="14217" spans="1:4">
      <c r="A14217" s="268">
        <v>103725</v>
      </c>
      <c r="B14217" s="261" t="s">
        <v>14454</v>
      </c>
      <c r="C14217" s="268" t="s">
        <v>347</v>
      </c>
      <c r="D14217" s="283">
        <v>0</v>
      </c>
    </row>
    <row r="14218" spans="1:4">
      <c r="A14218" s="268">
        <v>103726</v>
      </c>
      <c r="B14218" s="261" t="s">
        <v>14455</v>
      </c>
      <c r="C14218" s="268" t="s">
        <v>347</v>
      </c>
      <c r="D14218" s="283">
        <v>0</v>
      </c>
    </row>
    <row r="14219" spans="1:4">
      <c r="A14219" s="268">
        <v>103727</v>
      </c>
      <c r="B14219" s="261" t="s">
        <v>14456</v>
      </c>
      <c r="C14219" s="268" t="s">
        <v>347</v>
      </c>
      <c r="D14219" s="283">
        <v>0</v>
      </c>
    </row>
    <row r="14220" spans="1:4">
      <c r="A14220" s="268">
        <v>103728</v>
      </c>
      <c r="B14220" s="261" t="s">
        <v>14457</v>
      </c>
      <c r="C14220" s="268" t="s">
        <v>347</v>
      </c>
      <c r="D14220" s="283">
        <v>0</v>
      </c>
    </row>
    <row r="14221" spans="1:4">
      <c r="A14221" s="268">
        <v>103729</v>
      </c>
      <c r="B14221" s="261" t="s">
        <v>14458</v>
      </c>
      <c r="C14221" s="268" t="s">
        <v>347</v>
      </c>
      <c r="D14221" s="283">
        <v>0</v>
      </c>
    </row>
    <row r="14222" spans="1:4">
      <c r="A14222" s="268">
        <v>103730</v>
      </c>
      <c r="B14222" s="261" t="s">
        <v>14459</v>
      </c>
      <c r="C14222" s="268" t="s">
        <v>347</v>
      </c>
      <c r="D14222" s="283">
        <v>0</v>
      </c>
    </row>
    <row r="14223" spans="1:4">
      <c r="A14223" s="268">
        <v>103731</v>
      </c>
      <c r="B14223" s="261" t="s">
        <v>14460</v>
      </c>
      <c r="C14223" s="268" t="s">
        <v>347</v>
      </c>
      <c r="D14223" s="283">
        <v>0</v>
      </c>
    </row>
    <row r="14224" spans="1:4">
      <c r="A14224" s="268">
        <v>103732</v>
      </c>
      <c r="B14224" s="261" t="s">
        <v>14461</v>
      </c>
      <c r="C14224" s="268" t="s">
        <v>347</v>
      </c>
      <c r="D14224" s="283">
        <v>0</v>
      </c>
    </row>
    <row r="14225" spans="1:4">
      <c r="A14225" s="268">
        <v>103733</v>
      </c>
      <c r="B14225" s="261" t="s">
        <v>14462</v>
      </c>
      <c r="C14225" s="268" t="s">
        <v>347</v>
      </c>
      <c r="D14225" s="283">
        <v>0</v>
      </c>
    </row>
    <row r="14226" spans="1:4">
      <c r="A14226" s="268">
        <v>103696</v>
      </c>
      <c r="B14226" s="261" t="s">
        <v>14463</v>
      </c>
      <c r="C14226" s="268" t="s">
        <v>347</v>
      </c>
      <c r="D14226" s="283">
        <v>144.09</v>
      </c>
    </row>
    <row r="14227" spans="1:4">
      <c r="A14227" s="268">
        <v>103697</v>
      </c>
      <c r="B14227" s="261" t="s">
        <v>14464</v>
      </c>
      <c r="C14227" s="268" t="s">
        <v>347</v>
      </c>
      <c r="D14227" s="283">
        <v>132.19999999999999</v>
      </c>
    </row>
    <row r="14228" spans="1:4">
      <c r="A14228" s="268">
        <v>103695</v>
      </c>
      <c r="B14228" s="261" t="s">
        <v>14465</v>
      </c>
      <c r="C14228" s="268" t="s">
        <v>347</v>
      </c>
      <c r="D14228" s="283">
        <v>103.07</v>
      </c>
    </row>
    <row r="14229" spans="1:4">
      <c r="A14229" s="268">
        <v>103694</v>
      </c>
      <c r="B14229" s="261" t="s">
        <v>14466</v>
      </c>
      <c r="C14229" s="268" t="s">
        <v>347</v>
      </c>
      <c r="D14229" s="283">
        <v>114.96</v>
      </c>
    </row>
    <row r="14230" spans="1:4">
      <c r="A14230" s="268">
        <v>103690</v>
      </c>
      <c r="B14230" s="261" t="s">
        <v>14467</v>
      </c>
      <c r="C14230" s="268" t="s">
        <v>347</v>
      </c>
      <c r="D14230" s="283">
        <v>0</v>
      </c>
    </row>
    <row r="14231" spans="1:4">
      <c r="A14231" s="268">
        <v>103693</v>
      </c>
      <c r="B14231" s="261" t="s">
        <v>14468</v>
      </c>
      <c r="C14231" s="268" t="s">
        <v>347</v>
      </c>
      <c r="D14231" s="283">
        <v>0</v>
      </c>
    </row>
    <row r="14232" spans="1:4">
      <c r="A14232" s="268">
        <v>103692</v>
      </c>
      <c r="B14232" s="261" t="s">
        <v>14469</v>
      </c>
      <c r="C14232" s="268" t="s">
        <v>347</v>
      </c>
      <c r="D14232" s="283">
        <v>0</v>
      </c>
    </row>
    <row r="14233" spans="1:4">
      <c r="A14233" s="268">
        <v>103691</v>
      </c>
      <c r="B14233" s="261" t="s">
        <v>14470</v>
      </c>
      <c r="C14233" s="268" t="s">
        <v>347</v>
      </c>
      <c r="D14233" s="283">
        <v>0</v>
      </c>
    </row>
    <row r="14234" spans="1:4">
      <c r="A14234" s="268">
        <v>96987</v>
      </c>
      <c r="B14234" s="261" t="s">
        <v>14471</v>
      </c>
      <c r="C14234" s="268" t="s">
        <v>347</v>
      </c>
      <c r="D14234" s="283">
        <v>128.5</v>
      </c>
    </row>
    <row r="14235" spans="1:4">
      <c r="A14235" s="268">
        <v>96989</v>
      </c>
      <c r="B14235" s="261" t="s">
        <v>14472</v>
      </c>
      <c r="C14235" s="268" t="s">
        <v>347</v>
      </c>
      <c r="D14235" s="283">
        <v>147.12</v>
      </c>
    </row>
    <row r="14236" spans="1:4">
      <c r="A14236" s="268">
        <v>104749</v>
      </c>
      <c r="B14236" s="261" t="s">
        <v>14473</v>
      </c>
      <c r="C14236" s="268" t="s">
        <v>347</v>
      </c>
      <c r="D14236" s="283">
        <v>24.61</v>
      </c>
    </row>
    <row r="14237" spans="1:4">
      <c r="A14237" s="268">
        <v>104750</v>
      </c>
      <c r="B14237" s="261" t="s">
        <v>14474</v>
      </c>
      <c r="C14237" s="268" t="s">
        <v>347</v>
      </c>
      <c r="D14237" s="283">
        <v>19</v>
      </c>
    </row>
    <row r="14238" spans="1:4">
      <c r="A14238" s="268">
        <v>104751</v>
      </c>
      <c r="B14238" s="261" t="s">
        <v>14475</v>
      </c>
      <c r="C14238" s="268" t="s">
        <v>347</v>
      </c>
      <c r="D14238" s="283">
        <v>28.62</v>
      </c>
    </row>
    <row r="14239" spans="1:4">
      <c r="A14239" s="268">
        <v>104752</v>
      </c>
      <c r="B14239" s="261" t="s">
        <v>14476</v>
      </c>
      <c r="C14239" s="268" t="s">
        <v>347</v>
      </c>
      <c r="D14239" s="283">
        <v>21.49</v>
      </c>
    </row>
    <row r="14240" spans="1:4">
      <c r="A14240" s="268">
        <v>104753</v>
      </c>
      <c r="B14240" s="261" t="s">
        <v>14477</v>
      </c>
      <c r="C14240" s="268" t="s">
        <v>347</v>
      </c>
      <c r="D14240" s="283">
        <v>26.17</v>
      </c>
    </row>
    <row r="14241" spans="1:4">
      <c r="A14241" s="268">
        <v>104754</v>
      </c>
      <c r="B14241" s="261" t="s">
        <v>14478</v>
      </c>
      <c r="C14241" s="268" t="s">
        <v>347</v>
      </c>
      <c r="D14241" s="283">
        <v>34.200000000000003</v>
      </c>
    </row>
    <row r="14242" spans="1:4">
      <c r="A14242" s="268">
        <v>104755</v>
      </c>
      <c r="B14242" s="261" t="s">
        <v>14479</v>
      </c>
      <c r="C14242" s="268" t="s">
        <v>347</v>
      </c>
      <c r="D14242" s="283">
        <v>46.65</v>
      </c>
    </row>
    <row r="14243" spans="1:4">
      <c r="A14243" s="268">
        <v>96982</v>
      </c>
      <c r="B14243" s="261" t="s">
        <v>14480</v>
      </c>
      <c r="C14243" s="268" t="s">
        <v>347</v>
      </c>
      <c r="D14243" s="283">
        <v>0</v>
      </c>
    </row>
    <row r="14244" spans="1:4">
      <c r="A14244" s="268">
        <v>96993</v>
      </c>
      <c r="B14244" s="261" t="s">
        <v>14481</v>
      </c>
      <c r="C14244" s="268" t="s">
        <v>347</v>
      </c>
      <c r="D14244" s="283">
        <v>0</v>
      </c>
    </row>
    <row r="14245" spans="1:4">
      <c r="A14245" s="268">
        <v>96990</v>
      </c>
      <c r="B14245" s="261" t="s">
        <v>14482</v>
      </c>
      <c r="C14245" s="268" t="s">
        <v>347</v>
      </c>
      <c r="D14245" s="283">
        <v>0</v>
      </c>
    </row>
    <row r="14246" spans="1:4">
      <c r="A14246" s="268">
        <v>96991</v>
      </c>
      <c r="B14246" s="261" t="s">
        <v>14483</v>
      </c>
      <c r="C14246" s="268" t="s">
        <v>347</v>
      </c>
      <c r="D14246" s="283">
        <v>0</v>
      </c>
    </row>
    <row r="14247" spans="1:4">
      <c r="A14247" s="268">
        <v>96992</v>
      </c>
      <c r="B14247" s="261" t="s">
        <v>14484</v>
      </c>
      <c r="C14247" s="268" t="s">
        <v>347</v>
      </c>
      <c r="D14247" s="283">
        <v>0</v>
      </c>
    </row>
    <row r="14248" spans="1:4">
      <c r="A14248" s="268">
        <v>96994</v>
      </c>
      <c r="B14248" s="261" t="s">
        <v>14485</v>
      </c>
      <c r="C14248" s="268" t="s">
        <v>347</v>
      </c>
      <c r="D14248" s="283">
        <v>0</v>
      </c>
    </row>
    <row r="14249" spans="1:4">
      <c r="A14249" s="268">
        <v>96973</v>
      </c>
      <c r="B14249" s="261" t="s">
        <v>14486</v>
      </c>
      <c r="C14249" s="268" t="s">
        <v>111</v>
      </c>
      <c r="D14249" s="283">
        <v>72.930000000000007</v>
      </c>
    </row>
    <row r="14250" spans="1:4">
      <c r="A14250" s="268">
        <v>104743</v>
      </c>
      <c r="B14250" s="261" t="s">
        <v>14487</v>
      </c>
      <c r="C14250" s="268" t="s">
        <v>111</v>
      </c>
      <c r="D14250" s="283">
        <v>0</v>
      </c>
    </row>
    <row r="14251" spans="1:4">
      <c r="A14251" s="268">
        <v>96977</v>
      </c>
      <c r="B14251" s="261" t="s">
        <v>14488</v>
      </c>
      <c r="C14251" s="268" t="s">
        <v>111</v>
      </c>
      <c r="D14251" s="283">
        <v>61.27</v>
      </c>
    </row>
    <row r="14252" spans="1:4">
      <c r="A14252" s="268">
        <v>96974</v>
      </c>
      <c r="B14252" s="261" t="s">
        <v>14489</v>
      </c>
      <c r="C14252" s="268" t="s">
        <v>111</v>
      </c>
      <c r="D14252" s="283">
        <v>94.4</v>
      </c>
    </row>
    <row r="14253" spans="1:4">
      <c r="A14253" s="268">
        <v>104744</v>
      </c>
      <c r="B14253" s="261" t="s">
        <v>14490</v>
      </c>
      <c r="C14253" s="268" t="s">
        <v>111</v>
      </c>
      <c r="D14253" s="283">
        <v>0</v>
      </c>
    </row>
    <row r="14254" spans="1:4">
      <c r="A14254" s="268">
        <v>96978</v>
      </c>
      <c r="B14254" s="261" t="s">
        <v>14491</v>
      </c>
      <c r="C14254" s="268" t="s">
        <v>111</v>
      </c>
      <c r="D14254" s="283">
        <v>80.75</v>
      </c>
    </row>
    <row r="14255" spans="1:4">
      <c r="A14255" s="268">
        <v>96975</v>
      </c>
      <c r="B14255" s="261" t="s">
        <v>14492</v>
      </c>
      <c r="C14255" s="268" t="s">
        <v>111</v>
      </c>
      <c r="D14255" s="283">
        <v>117.04</v>
      </c>
    </row>
    <row r="14256" spans="1:4">
      <c r="A14256" s="268">
        <v>104745</v>
      </c>
      <c r="B14256" s="261" t="s">
        <v>14493</v>
      </c>
      <c r="C14256" s="268" t="s">
        <v>111</v>
      </c>
      <c r="D14256" s="283">
        <v>0</v>
      </c>
    </row>
    <row r="14257" spans="1:4">
      <c r="A14257" s="268">
        <v>96979</v>
      </c>
      <c r="B14257" s="261" t="s">
        <v>14494</v>
      </c>
      <c r="C14257" s="268" t="s">
        <v>111</v>
      </c>
      <c r="D14257" s="283">
        <v>115.55</v>
      </c>
    </row>
    <row r="14258" spans="1:4">
      <c r="A14258" s="268">
        <v>96976</v>
      </c>
      <c r="B14258" s="261" t="s">
        <v>14495</v>
      </c>
      <c r="C14258" s="268" t="s">
        <v>111</v>
      </c>
      <c r="D14258" s="283">
        <v>154.71</v>
      </c>
    </row>
    <row r="14259" spans="1:4">
      <c r="A14259" s="268">
        <v>96984</v>
      </c>
      <c r="B14259" s="261" t="s">
        <v>14496</v>
      </c>
      <c r="C14259" s="268" t="s">
        <v>347</v>
      </c>
      <c r="D14259" s="283">
        <v>59.67</v>
      </c>
    </row>
    <row r="14260" spans="1:4">
      <c r="A14260" s="268">
        <v>96980</v>
      </c>
      <c r="B14260" s="261" t="s">
        <v>14497</v>
      </c>
      <c r="C14260" s="268" t="s">
        <v>111</v>
      </c>
      <c r="D14260" s="283">
        <v>0</v>
      </c>
    </row>
    <row r="14261" spans="1:4">
      <c r="A14261" s="268">
        <v>96986</v>
      </c>
      <c r="B14261" s="261" t="s">
        <v>14498</v>
      </c>
      <c r="C14261" s="268" t="s">
        <v>347</v>
      </c>
      <c r="D14261" s="283">
        <v>163.06</v>
      </c>
    </row>
    <row r="14262" spans="1:4">
      <c r="A14262" s="268">
        <v>96985</v>
      </c>
      <c r="B14262" s="261" t="s">
        <v>14499</v>
      </c>
      <c r="C14262" s="268" t="s">
        <v>347</v>
      </c>
      <c r="D14262" s="283">
        <v>109.47</v>
      </c>
    </row>
    <row r="14263" spans="1:4">
      <c r="A14263" s="268">
        <v>96988</v>
      </c>
      <c r="B14263" s="261" t="s">
        <v>14500</v>
      </c>
      <c r="C14263" s="268" t="s">
        <v>347</v>
      </c>
      <c r="D14263" s="283">
        <v>175.75</v>
      </c>
    </row>
    <row r="14264" spans="1:4">
      <c r="A14264" s="268">
        <v>104746</v>
      </c>
      <c r="B14264" s="261" t="s">
        <v>14501</v>
      </c>
      <c r="C14264" s="268" t="s">
        <v>347</v>
      </c>
      <c r="D14264" s="283">
        <v>28.45</v>
      </c>
    </row>
    <row r="14265" spans="1:4">
      <c r="A14265" s="268">
        <v>104747</v>
      </c>
      <c r="B14265" s="261" t="s">
        <v>14502</v>
      </c>
      <c r="C14265" s="268" t="s">
        <v>347</v>
      </c>
      <c r="D14265" s="283">
        <v>0</v>
      </c>
    </row>
    <row r="14266" spans="1:4">
      <c r="A14266" s="268">
        <v>96983</v>
      </c>
      <c r="B14266" s="261" t="s">
        <v>14503</v>
      </c>
      <c r="C14266" s="268" t="s">
        <v>347</v>
      </c>
      <c r="D14266" s="283">
        <v>0</v>
      </c>
    </row>
    <row r="14267" spans="1:4">
      <c r="A14267" s="268">
        <v>104748</v>
      </c>
      <c r="B14267" s="261" t="s">
        <v>14504</v>
      </c>
      <c r="C14267" s="268" t="s">
        <v>347</v>
      </c>
      <c r="D14267" s="283">
        <v>0</v>
      </c>
    </row>
    <row r="14268" spans="1:4">
      <c r="A14268" s="268">
        <v>98463</v>
      </c>
      <c r="B14268" s="261" t="s">
        <v>14505</v>
      </c>
      <c r="C14268" s="268" t="s">
        <v>347</v>
      </c>
      <c r="D14268" s="283">
        <v>26.97</v>
      </c>
    </row>
    <row r="14269" spans="1:4">
      <c r="A14269" s="268">
        <v>104827</v>
      </c>
      <c r="B14269" s="261" t="s">
        <v>14506</v>
      </c>
      <c r="C14269" s="268" t="s">
        <v>347</v>
      </c>
      <c r="D14269" s="283">
        <v>0</v>
      </c>
    </row>
    <row r="14270" spans="1:4">
      <c r="A14270" s="268">
        <v>104828</v>
      </c>
      <c r="B14270" s="261" t="s">
        <v>14507</v>
      </c>
      <c r="C14270" s="268" t="s">
        <v>347</v>
      </c>
      <c r="D14270" s="283">
        <v>0</v>
      </c>
    </row>
    <row r="14271" spans="1:4">
      <c r="A14271" s="268">
        <v>104824</v>
      </c>
      <c r="B14271" s="261" t="s">
        <v>14508</v>
      </c>
      <c r="C14271" s="268" t="s">
        <v>347</v>
      </c>
      <c r="D14271" s="283">
        <v>0</v>
      </c>
    </row>
    <row r="14272" spans="1:4">
      <c r="A14272" s="268">
        <v>104826</v>
      </c>
      <c r="B14272" s="261" t="s">
        <v>14509</v>
      </c>
      <c r="C14272" s="268" t="s">
        <v>347</v>
      </c>
      <c r="D14272" s="283">
        <v>0</v>
      </c>
    </row>
    <row r="14273" spans="1:4">
      <c r="A14273" s="268">
        <v>104825</v>
      </c>
      <c r="B14273" s="261" t="s">
        <v>14510</v>
      </c>
      <c r="C14273" s="268" t="s">
        <v>347</v>
      </c>
      <c r="D14273" s="283">
        <v>0</v>
      </c>
    </row>
    <row r="14274" spans="1:4">
      <c r="A14274" s="268">
        <v>104993</v>
      </c>
      <c r="B14274" s="261" t="s">
        <v>14511</v>
      </c>
      <c r="C14274" s="268" t="s">
        <v>347</v>
      </c>
      <c r="D14274" s="283">
        <v>0</v>
      </c>
    </row>
    <row r="14275" spans="1:4">
      <c r="A14275" s="268">
        <v>104994</v>
      </c>
      <c r="B14275" s="261" t="s">
        <v>14512</v>
      </c>
      <c r="C14275" s="268" t="s">
        <v>347</v>
      </c>
      <c r="D14275" s="283">
        <v>0</v>
      </c>
    </row>
    <row r="14276" spans="1:4">
      <c r="A14276" s="268">
        <v>104995</v>
      </c>
      <c r="B14276" s="261" t="s">
        <v>14513</v>
      </c>
      <c r="C14276" s="268" t="s">
        <v>347</v>
      </c>
      <c r="D14276" s="283">
        <v>0</v>
      </c>
    </row>
    <row r="14277" spans="1:4">
      <c r="A14277" s="268">
        <v>104996</v>
      </c>
      <c r="B14277" s="261" t="s">
        <v>14514</v>
      </c>
      <c r="C14277" s="268" t="s">
        <v>347</v>
      </c>
      <c r="D14277" s="283">
        <v>0</v>
      </c>
    </row>
    <row r="14278" spans="1:4">
      <c r="A14278" s="268">
        <v>95676</v>
      </c>
      <c r="B14278" s="261" t="s">
        <v>14515</v>
      </c>
      <c r="C14278" s="268" t="s">
        <v>347</v>
      </c>
      <c r="D14278" s="283">
        <v>109.83</v>
      </c>
    </row>
    <row r="14279" spans="1:4">
      <c r="A14279" s="268">
        <v>95677</v>
      </c>
      <c r="B14279" s="261" t="s">
        <v>14516</v>
      </c>
      <c r="C14279" s="268" t="s">
        <v>347</v>
      </c>
      <c r="D14279" s="283">
        <v>0</v>
      </c>
    </row>
    <row r="14280" spans="1:4">
      <c r="A14280" s="268">
        <v>105135</v>
      </c>
      <c r="B14280" s="261" t="s">
        <v>14517</v>
      </c>
      <c r="C14280" s="268" t="s">
        <v>347</v>
      </c>
      <c r="D14280" s="283">
        <v>949.33</v>
      </c>
    </row>
    <row r="14281" spans="1:4">
      <c r="A14281" s="268">
        <v>104998</v>
      </c>
      <c r="B14281" s="261" t="s">
        <v>14518</v>
      </c>
      <c r="C14281" s="268" t="s">
        <v>347</v>
      </c>
      <c r="D14281" s="283">
        <v>581.34</v>
      </c>
    </row>
    <row r="14282" spans="1:4">
      <c r="A14282" s="268">
        <v>104997</v>
      </c>
      <c r="B14282" s="261" t="s">
        <v>14519</v>
      </c>
      <c r="C14282" s="268" t="s">
        <v>347</v>
      </c>
      <c r="D14282" s="283">
        <v>434.71</v>
      </c>
    </row>
    <row r="14283" spans="1:4">
      <c r="A14283" s="268">
        <v>95673</v>
      </c>
      <c r="B14283" s="261" t="s">
        <v>14520</v>
      </c>
      <c r="C14283" s="268" t="s">
        <v>347</v>
      </c>
      <c r="D14283" s="283">
        <v>127.21</v>
      </c>
    </row>
    <row r="14284" spans="1:4">
      <c r="A14284" s="268">
        <v>95674</v>
      </c>
      <c r="B14284" s="261" t="s">
        <v>14521</v>
      </c>
      <c r="C14284" s="268" t="s">
        <v>347</v>
      </c>
      <c r="D14284" s="283">
        <v>134.91999999999999</v>
      </c>
    </row>
    <row r="14285" spans="1:4">
      <c r="A14285" s="268">
        <v>104992</v>
      </c>
      <c r="B14285" s="261" t="s">
        <v>14522</v>
      </c>
      <c r="C14285" s="268" t="s">
        <v>347</v>
      </c>
      <c r="D14285" s="283">
        <v>1325.09</v>
      </c>
    </row>
    <row r="14286" spans="1:4">
      <c r="A14286" s="268">
        <v>95675</v>
      </c>
      <c r="B14286" s="261" t="s">
        <v>14523</v>
      </c>
      <c r="C14286" s="268" t="s">
        <v>347</v>
      </c>
      <c r="D14286" s="283">
        <v>166.46</v>
      </c>
    </row>
    <row r="14287" spans="1:4">
      <c r="A14287" s="268">
        <v>95648</v>
      </c>
      <c r="B14287" s="261" t="s">
        <v>14524</v>
      </c>
      <c r="C14287" s="268" t="s">
        <v>347</v>
      </c>
      <c r="D14287" s="283">
        <v>651.27</v>
      </c>
    </row>
    <row r="14288" spans="1:4">
      <c r="A14288" s="268">
        <v>95649</v>
      </c>
      <c r="B14288" s="261" t="s">
        <v>14525</v>
      </c>
      <c r="C14288" s="268" t="s">
        <v>347</v>
      </c>
      <c r="D14288" s="283">
        <v>1124.75</v>
      </c>
    </row>
    <row r="14289" spans="1:4">
      <c r="A14289" s="268">
        <v>95650</v>
      </c>
      <c r="B14289" s="261" t="s">
        <v>14526</v>
      </c>
      <c r="C14289" s="268" t="s">
        <v>347</v>
      </c>
      <c r="D14289" s="283">
        <v>1643.06</v>
      </c>
    </row>
    <row r="14290" spans="1:4">
      <c r="A14290" s="268">
        <v>95651</v>
      </c>
      <c r="B14290" s="261" t="s">
        <v>14527</v>
      </c>
      <c r="C14290" s="268" t="s">
        <v>347</v>
      </c>
      <c r="D14290" s="283">
        <v>2134.79</v>
      </c>
    </row>
    <row r="14291" spans="1:4">
      <c r="A14291" s="268">
        <v>95652</v>
      </c>
      <c r="B14291" s="261" t="s">
        <v>14528</v>
      </c>
      <c r="C14291" s="268" t="s">
        <v>347</v>
      </c>
      <c r="D14291" s="283">
        <v>807.23</v>
      </c>
    </row>
    <row r="14292" spans="1:4">
      <c r="A14292" s="268">
        <v>95653</v>
      </c>
      <c r="B14292" s="261" t="s">
        <v>14529</v>
      </c>
      <c r="C14292" s="268" t="s">
        <v>347</v>
      </c>
      <c r="D14292" s="283">
        <v>1434.61</v>
      </c>
    </row>
    <row r="14293" spans="1:4">
      <c r="A14293" s="268">
        <v>95654</v>
      </c>
      <c r="B14293" s="261" t="s">
        <v>14530</v>
      </c>
      <c r="C14293" s="268" t="s">
        <v>347</v>
      </c>
      <c r="D14293" s="283">
        <v>2112.9699999999998</v>
      </c>
    </row>
    <row r="14294" spans="1:4">
      <c r="A14294" s="268">
        <v>95655</v>
      </c>
      <c r="B14294" s="261" t="s">
        <v>14531</v>
      </c>
      <c r="C14294" s="268" t="s">
        <v>347</v>
      </c>
      <c r="D14294" s="283">
        <v>2757.25</v>
      </c>
    </row>
    <row r="14295" spans="1:4">
      <c r="A14295" s="268">
        <v>95657</v>
      </c>
      <c r="B14295" s="261" t="s">
        <v>14532</v>
      </c>
      <c r="C14295" s="268" t="s">
        <v>347</v>
      </c>
      <c r="D14295" s="283">
        <v>337.04</v>
      </c>
    </row>
    <row r="14296" spans="1:4">
      <c r="A14296" s="268">
        <v>95658</v>
      </c>
      <c r="B14296" s="261" t="s">
        <v>14533</v>
      </c>
      <c r="C14296" s="268" t="s">
        <v>347</v>
      </c>
      <c r="D14296" s="283">
        <v>614.64</v>
      </c>
    </row>
    <row r="14297" spans="1:4">
      <c r="A14297" s="268">
        <v>95659</v>
      </c>
      <c r="B14297" s="261" t="s">
        <v>14534</v>
      </c>
      <c r="C14297" s="268" t="s">
        <v>347</v>
      </c>
      <c r="D14297" s="283">
        <v>914.99</v>
      </c>
    </row>
    <row r="14298" spans="1:4">
      <c r="A14298" s="268">
        <v>95660</v>
      </c>
      <c r="B14298" s="261" t="s">
        <v>14535</v>
      </c>
      <c r="C14298" s="268" t="s">
        <v>347</v>
      </c>
      <c r="D14298" s="283">
        <v>1199.77</v>
      </c>
    </row>
    <row r="14299" spans="1:4">
      <c r="A14299" s="268">
        <v>95661</v>
      </c>
      <c r="B14299" s="261" t="s">
        <v>14536</v>
      </c>
      <c r="C14299" s="268" t="s">
        <v>347</v>
      </c>
      <c r="D14299" s="283">
        <v>420.13</v>
      </c>
    </row>
    <row r="14300" spans="1:4">
      <c r="A14300" s="268">
        <v>95662</v>
      </c>
      <c r="B14300" s="261" t="s">
        <v>14537</v>
      </c>
      <c r="C14300" s="268" t="s">
        <v>347</v>
      </c>
      <c r="D14300" s="283">
        <v>779.29</v>
      </c>
    </row>
    <row r="14301" spans="1:4">
      <c r="A14301" s="268">
        <v>95663</v>
      </c>
      <c r="B14301" s="261" t="s">
        <v>14538</v>
      </c>
      <c r="C14301" s="268" t="s">
        <v>347</v>
      </c>
      <c r="D14301" s="283">
        <v>1165.8399999999999</v>
      </c>
    </row>
    <row r="14302" spans="1:4">
      <c r="A14302" s="268">
        <v>95664</v>
      </c>
      <c r="B14302" s="261" t="s">
        <v>14539</v>
      </c>
      <c r="C14302" s="268" t="s">
        <v>347</v>
      </c>
      <c r="D14302" s="283">
        <v>1531.12</v>
      </c>
    </row>
    <row r="14303" spans="1:4">
      <c r="A14303" s="268">
        <v>95665</v>
      </c>
      <c r="B14303" s="261" t="s">
        <v>14540</v>
      </c>
      <c r="C14303" s="268" t="s">
        <v>347</v>
      </c>
      <c r="D14303" s="283">
        <v>373.68</v>
      </c>
    </row>
    <row r="14304" spans="1:4">
      <c r="A14304" s="268">
        <v>95666</v>
      </c>
      <c r="B14304" s="261" t="s">
        <v>14541</v>
      </c>
      <c r="C14304" s="268" t="s">
        <v>347</v>
      </c>
      <c r="D14304" s="283">
        <v>661.78</v>
      </c>
    </row>
    <row r="14305" spans="1:4">
      <c r="A14305" s="268">
        <v>95667</v>
      </c>
      <c r="B14305" s="261" t="s">
        <v>14542</v>
      </c>
      <c r="C14305" s="268" t="s">
        <v>347</v>
      </c>
      <c r="D14305" s="283">
        <v>980.06</v>
      </c>
    </row>
    <row r="14306" spans="1:4">
      <c r="A14306" s="268">
        <v>95668</v>
      </c>
      <c r="B14306" s="261" t="s">
        <v>14543</v>
      </c>
      <c r="C14306" s="268" t="s">
        <v>347</v>
      </c>
      <c r="D14306" s="283">
        <v>1280.5999999999999</v>
      </c>
    </row>
    <row r="14307" spans="1:4">
      <c r="A14307" s="268">
        <v>95669</v>
      </c>
      <c r="B14307" s="261" t="s">
        <v>14544</v>
      </c>
      <c r="C14307" s="268" t="s">
        <v>347</v>
      </c>
      <c r="D14307" s="283">
        <v>452.2</v>
      </c>
    </row>
    <row r="14308" spans="1:4">
      <c r="A14308" s="268">
        <v>95670</v>
      </c>
      <c r="B14308" s="261" t="s">
        <v>14545</v>
      </c>
      <c r="C14308" s="268" t="s">
        <v>347</v>
      </c>
      <c r="D14308" s="283">
        <v>817.52</v>
      </c>
    </row>
    <row r="14309" spans="1:4">
      <c r="A14309" s="268">
        <v>95671</v>
      </c>
      <c r="B14309" s="261" t="s">
        <v>14546</v>
      </c>
      <c r="C14309" s="268" t="s">
        <v>347</v>
      </c>
      <c r="D14309" s="283">
        <v>1216.93</v>
      </c>
    </row>
    <row r="14310" spans="1:4">
      <c r="A14310" s="268">
        <v>95672</v>
      </c>
      <c r="B14310" s="261" t="s">
        <v>14547</v>
      </c>
      <c r="C14310" s="268" t="s">
        <v>347</v>
      </c>
      <c r="D14310" s="283">
        <v>1593.85</v>
      </c>
    </row>
    <row r="14311" spans="1:4">
      <c r="A14311" s="268">
        <v>97741</v>
      </c>
      <c r="B14311" s="261" t="s">
        <v>14548</v>
      </c>
      <c r="C14311" s="268" t="s">
        <v>347</v>
      </c>
      <c r="D14311" s="283">
        <v>172.53</v>
      </c>
    </row>
    <row r="14312" spans="1:4">
      <c r="A14312" s="268">
        <v>95641</v>
      </c>
      <c r="B14312" s="261" t="s">
        <v>14549</v>
      </c>
      <c r="C14312" s="268" t="s">
        <v>347</v>
      </c>
      <c r="D14312" s="283">
        <v>309.02</v>
      </c>
    </row>
    <row r="14313" spans="1:4">
      <c r="A14313" s="268">
        <v>95642</v>
      </c>
      <c r="B14313" s="261" t="s">
        <v>14550</v>
      </c>
      <c r="C14313" s="268" t="s">
        <v>347</v>
      </c>
      <c r="D14313" s="283">
        <v>457.44</v>
      </c>
    </row>
    <row r="14314" spans="1:4">
      <c r="A14314" s="268">
        <v>95643</v>
      </c>
      <c r="B14314" s="261" t="s">
        <v>14551</v>
      </c>
      <c r="C14314" s="268" t="s">
        <v>347</v>
      </c>
      <c r="D14314" s="283">
        <v>598.70000000000005</v>
      </c>
    </row>
    <row r="14315" spans="1:4">
      <c r="A14315" s="268">
        <v>95644</v>
      </c>
      <c r="B14315" s="261" t="s">
        <v>14552</v>
      </c>
      <c r="C14315" s="268" t="s">
        <v>347</v>
      </c>
      <c r="D14315" s="283">
        <v>226.48</v>
      </c>
    </row>
    <row r="14316" spans="1:4">
      <c r="A14316" s="268">
        <v>95645</v>
      </c>
      <c r="B14316" s="261" t="s">
        <v>14553</v>
      </c>
      <c r="C14316" s="268" t="s">
        <v>347</v>
      </c>
      <c r="D14316" s="283">
        <v>416</v>
      </c>
    </row>
    <row r="14317" spans="1:4">
      <c r="A14317" s="268">
        <v>95646</v>
      </c>
      <c r="B14317" s="261" t="s">
        <v>14554</v>
      </c>
      <c r="C14317" s="268" t="s">
        <v>347</v>
      </c>
      <c r="D14317" s="283">
        <v>620.36</v>
      </c>
    </row>
    <row r="14318" spans="1:4">
      <c r="A14318" s="268">
        <v>95647</v>
      </c>
      <c r="B14318" s="261" t="s">
        <v>14555</v>
      </c>
      <c r="C14318" s="268" t="s">
        <v>347</v>
      </c>
      <c r="D14318" s="283">
        <v>814</v>
      </c>
    </row>
    <row r="14319" spans="1:4">
      <c r="A14319" s="268">
        <v>95636</v>
      </c>
      <c r="B14319" s="261" t="s">
        <v>14556</v>
      </c>
      <c r="C14319" s="268" t="s">
        <v>347</v>
      </c>
      <c r="D14319" s="283">
        <v>403.07</v>
      </c>
    </row>
    <row r="14320" spans="1:4">
      <c r="A14320" s="268">
        <v>95637</v>
      </c>
      <c r="B14320" s="261" t="s">
        <v>14557</v>
      </c>
      <c r="C14320" s="268" t="s">
        <v>347</v>
      </c>
      <c r="D14320" s="283">
        <v>535.55999999999995</v>
      </c>
    </row>
    <row r="14321" spans="1:4">
      <c r="A14321" s="268">
        <v>95638</v>
      </c>
      <c r="B14321" s="261" t="s">
        <v>14558</v>
      </c>
      <c r="C14321" s="268" t="s">
        <v>347</v>
      </c>
      <c r="D14321" s="283">
        <v>662.49</v>
      </c>
    </row>
    <row r="14322" spans="1:4">
      <c r="A14322" s="268">
        <v>95639</v>
      </c>
      <c r="B14322" s="261" t="s">
        <v>14559</v>
      </c>
      <c r="C14322" s="268" t="s">
        <v>347</v>
      </c>
      <c r="D14322" s="283">
        <v>910.05</v>
      </c>
    </row>
    <row r="14323" spans="1:4">
      <c r="A14323" s="268">
        <v>95634</v>
      </c>
      <c r="B14323" s="261" t="s">
        <v>14560</v>
      </c>
      <c r="C14323" s="268" t="s">
        <v>347</v>
      </c>
      <c r="D14323" s="283">
        <v>200.53</v>
      </c>
    </row>
    <row r="14324" spans="1:4">
      <c r="A14324" s="268">
        <v>95635</v>
      </c>
      <c r="B14324" s="261" t="s">
        <v>14561</v>
      </c>
      <c r="C14324" s="268" t="s">
        <v>347</v>
      </c>
      <c r="D14324" s="283">
        <v>211.36</v>
      </c>
    </row>
    <row r="14325" spans="1:4">
      <c r="A14325" s="268">
        <v>98751</v>
      </c>
      <c r="B14325" s="261" t="s">
        <v>14562</v>
      </c>
      <c r="C14325" s="268" t="s">
        <v>111</v>
      </c>
      <c r="D14325" s="283">
        <v>121.72</v>
      </c>
    </row>
    <row r="14326" spans="1:4">
      <c r="A14326" s="268">
        <v>98746</v>
      </c>
      <c r="B14326" s="261" t="s">
        <v>14563</v>
      </c>
      <c r="C14326" s="268" t="s">
        <v>111</v>
      </c>
      <c r="D14326" s="283">
        <v>63.8</v>
      </c>
    </row>
    <row r="14327" spans="1:4">
      <c r="A14327" s="268">
        <v>98753</v>
      </c>
      <c r="B14327" s="261" t="s">
        <v>14564</v>
      </c>
      <c r="C14327" s="268" t="s">
        <v>111</v>
      </c>
      <c r="D14327" s="283">
        <v>212.84</v>
      </c>
    </row>
    <row r="14328" spans="1:4">
      <c r="A14328" s="268">
        <v>98750</v>
      </c>
      <c r="B14328" s="261" t="s">
        <v>14565</v>
      </c>
      <c r="C14328" s="268" t="s">
        <v>111</v>
      </c>
      <c r="D14328" s="283">
        <v>87.75</v>
      </c>
    </row>
    <row r="14329" spans="1:4">
      <c r="A14329" s="268">
        <v>98749</v>
      </c>
      <c r="B14329" s="261" t="s">
        <v>14566</v>
      </c>
      <c r="C14329" s="268" t="s">
        <v>111</v>
      </c>
      <c r="D14329" s="283">
        <v>74.709999999999994</v>
      </c>
    </row>
    <row r="14330" spans="1:4">
      <c r="A14330" s="268">
        <v>98752</v>
      </c>
      <c r="B14330" s="261" t="s">
        <v>14567</v>
      </c>
      <c r="C14330" s="268" t="s">
        <v>111</v>
      </c>
      <c r="D14330" s="283">
        <v>162.41</v>
      </c>
    </row>
    <row r="14331" spans="1:4">
      <c r="A14331" s="268">
        <v>98529</v>
      </c>
      <c r="B14331" s="261" t="s">
        <v>14568</v>
      </c>
      <c r="C14331" s="268" t="s">
        <v>347</v>
      </c>
      <c r="D14331" s="283">
        <v>77.37</v>
      </c>
    </row>
    <row r="14332" spans="1:4">
      <c r="A14332" s="268">
        <v>98530</v>
      </c>
      <c r="B14332" s="261" t="s">
        <v>14569</v>
      </c>
      <c r="C14332" s="268" t="s">
        <v>347</v>
      </c>
      <c r="D14332" s="283">
        <v>151.86000000000001</v>
      </c>
    </row>
    <row r="14333" spans="1:4">
      <c r="A14333" s="268">
        <v>98531</v>
      </c>
      <c r="B14333" s="261" t="s">
        <v>14570</v>
      </c>
      <c r="C14333" s="268" t="s">
        <v>347</v>
      </c>
      <c r="D14333" s="283">
        <v>393.65</v>
      </c>
    </row>
    <row r="14334" spans="1:4">
      <c r="A14334" s="268">
        <v>98524</v>
      </c>
      <c r="B14334" s="261" t="s">
        <v>14571</v>
      </c>
      <c r="C14334" s="268" t="s">
        <v>147</v>
      </c>
      <c r="D14334" s="283">
        <v>4.8899999999999997</v>
      </c>
    </row>
    <row r="14335" spans="1:4">
      <c r="A14335" s="268">
        <v>98525</v>
      </c>
      <c r="B14335" s="261" t="s">
        <v>14572</v>
      </c>
      <c r="C14335" s="268" t="s">
        <v>147</v>
      </c>
      <c r="D14335" s="283">
        <v>0.64</v>
      </c>
    </row>
    <row r="14336" spans="1:4">
      <c r="A14336" s="268">
        <v>98533</v>
      </c>
      <c r="B14336" s="261" t="s">
        <v>14573</v>
      </c>
      <c r="C14336" s="268" t="s">
        <v>347</v>
      </c>
      <c r="D14336" s="283">
        <v>118.65</v>
      </c>
    </row>
    <row r="14337" spans="1:4">
      <c r="A14337" s="268">
        <v>98534</v>
      </c>
      <c r="B14337" s="261" t="s">
        <v>14574</v>
      </c>
      <c r="C14337" s="268" t="s">
        <v>347</v>
      </c>
      <c r="D14337" s="283">
        <v>328.09</v>
      </c>
    </row>
    <row r="14338" spans="1:4">
      <c r="A14338" s="268">
        <v>98535</v>
      </c>
      <c r="B14338" s="261" t="s">
        <v>14575</v>
      </c>
      <c r="C14338" s="268" t="s">
        <v>347</v>
      </c>
      <c r="D14338" s="283">
        <v>688.73</v>
      </c>
    </row>
    <row r="14339" spans="1:4">
      <c r="A14339" s="268">
        <v>98532</v>
      </c>
      <c r="B14339" s="261" t="s">
        <v>14576</v>
      </c>
      <c r="C14339" s="268" t="s">
        <v>347</v>
      </c>
      <c r="D14339" s="283">
        <v>31.32</v>
      </c>
    </row>
    <row r="14340" spans="1:4">
      <c r="A14340" s="268">
        <v>98526</v>
      </c>
      <c r="B14340" s="261" t="s">
        <v>14577</v>
      </c>
      <c r="C14340" s="268" t="s">
        <v>347</v>
      </c>
      <c r="D14340" s="283">
        <v>127.18</v>
      </c>
    </row>
    <row r="14341" spans="1:4">
      <c r="A14341" s="268">
        <v>98527</v>
      </c>
      <c r="B14341" s="261" t="s">
        <v>14578</v>
      </c>
      <c r="C14341" s="268" t="s">
        <v>347</v>
      </c>
      <c r="D14341" s="283">
        <v>211.07</v>
      </c>
    </row>
    <row r="14342" spans="1:4">
      <c r="A14342" s="268">
        <v>98528</v>
      </c>
      <c r="B14342" s="261" t="s">
        <v>14579</v>
      </c>
      <c r="C14342" s="268" t="s">
        <v>347</v>
      </c>
      <c r="D14342" s="283">
        <v>278.19</v>
      </c>
    </row>
    <row r="14343" spans="1:4">
      <c r="A14343" s="268">
        <v>94232</v>
      </c>
      <c r="B14343" s="261" t="s">
        <v>14580</v>
      </c>
      <c r="C14343" s="268" t="s">
        <v>347</v>
      </c>
      <c r="D14343" s="283">
        <v>2.91</v>
      </c>
    </row>
    <row r="14344" spans="1:4">
      <c r="A14344" s="268">
        <v>100434</v>
      </c>
      <c r="B14344" s="261" t="s">
        <v>14581</v>
      </c>
      <c r="C14344" s="268" t="s">
        <v>111</v>
      </c>
      <c r="D14344" s="283">
        <v>136.41999999999999</v>
      </c>
    </row>
    <row r="14345" spans="1:4">
      <c r="A14345" s="268">
        <v>94229</v>
      </c>
      <c r="B14345" s="261" t="s">
        <v>14582</v>
      </c>
      <c r="C14345" s="268" t="s">
        <v>111</v>
      </c>
      <c r="D14345" s="283">
        <v>146.84</v>
      </c>
    </row>
    <row r="14346" spans="1:4">
      <c r="A14346" s="268">
        <v>94227</v>
      </c>
      <c r="B14346" s="261" t="s">
        <v>14583</v>
      </c>
      <c r="C14346" s="268" t="s">
        <v>111</v>
      </c>
      <c r="D14346" s="283">
        <v>56.08</v>
      </c>
    </row>
    <row r="14347" spans="1:4">
      <c r="A14347" s="268">
        <v>94228</v>
      </c>
      <c r="B14347" s="261" t="s">
        <v>14584</v>
      </c>
      <c r="C14347" s="268" t="s">
        <v>111</v>
      </c>
      <c r="D14347" s="283">
        <v>76.17</v>
      </c>
    </row>
    <row r="14348" spans="1:4">
      <c r="A14348" s="268">
        <v>94219</v>
      </c>
      <c r="B14348" s="261" t="s">
        <v>14585</v>
      </c>
      <c r="C14348" s="268" t="s">
        <v>111</v>
      </c>
      <c r="D14348" s="283">
        <v>37.119999999999997</v>
      </c>
    </row>
    <row r="14349" spans="1:4">
      <c r="A14349" s="268">
        <v>94220</v>
      </c>
      <c r="B14349" s="261" t="s">
        <v>14586</v>
      </c>
      <c r="C14349" s="268" t="s">
        <v>111</v>
      </c>
      <c r="D14349" s="283">
        <v>59.71</v>
      </c>
    </row>
    <row r="14350" spans="1:4">
      <c r="A14350" s="268">
        <v>100326</v>
      </c>
      <c r="B14350" s="261" t="s">
        <v>14587</v>
      </c>
      <c r="C14350" s="268" t="s">
        <v>111</v>
      </c>
      <c r="D14350" s="283">
        <v>0</v>
      </c>
    </row>
    <row r="14351" spans="1:4">
      <c r="A14351" s="268">
        <v>94221</v>
      </c>
      <c r="B14351" s="261" t="s">
        <v>14588</v>
      </c>
      <c r="C14351" s="268" t="s">
        <v>111</v>
      </c>
      <c r="D14351" s="283">
        <v>30.02</v>
      </c>
    </row>
    <row r="14352" spans="1:4">
      <c r="A14352" s="268">
        <v>94222</v>
      </c>
      <c r="B14352" s="261" t="s">
        <v>14589</v>
      </c>
      <c r="C14352" s="268" t="s">
        <v>111</v>
      </c>
      <c r="D14352" s="283">
        <v>52.61</v>
      </c>
    </row>
    <row r="14353" spans="1:4">
      <c r="A14353" s="268">
        <v>94451</v>
      </c>
      <c r="B14353" s="261" t="s">
        <v>14590</v>
      </c>
      <c r="C14353" s="268" t="s">
        <v>111</v>
      </c>
      <c r="D14353" s="283">
        <v>101.66</v>
      </c>
    </row>
    <row r="14354" spans="1:4">
      <c r="A14354" s="268">
        <v>94223</v>
      </c>
      <c r="B14354" s="261" t="s">
        <v>14591</v>
      </c>
      <c r="C14354" s="268" t="s">
        <v>111</v>
      </c>
      <c r="D14354" s="283">
        <v>90.07</v>
      </c>
    </row>
    <row r="14355" spans="1:4">
      <c r="A14355" s="268">
        <v>100325</v>
      </c>
      <c r="B14355" s="261" t="s">
        <v>14592</v>
      </c>
      <c r="C14355" s="268" t="s">
        <v>111</v>
      </c>
      <c r="D14355" s="283">
        <v>98.63</v>
      </c>
    </row>
    <row r="14356" spans="1:4">
      <c r="A14356" s="268">
        <v>94224</v>
      </c>
      <c r="B14356" s="261" t="s">
        <v>14593</v>
      </c>
      <c r="C14356" s="268" t="s">
        <v>111</v>
      </c>
      <c r="D14356" s="283">
        <v>28.3</v>
      </c>
    </row>
    <row r="14357" spans="1:4">
      <c r="A14357" s="268">
        <v>102653</v>
      </c>
      <c r="B14357" s="261" t="s">
        <v>14594</v>
      </c>
      <c r="C14357" s="268" t="s">
        <v>147</v>
      </c>
      <c r="D14357" s="283">
        <v>0</v>
      </c>
    </row>
    <row r="14358" spans="1:4">
      <c r="A14358" s="268">
        <v>100330</v>
      </c>
      <c r="B14358" s="261" t="s">
        <v>14595</v>
      </c>
      <c r="C14358" s="268" t="s">
        <v>147</v>
      </c>
      <c r="D14358" s="283">
        <v>20.75</v>
      </c>
    </row>
    <row r="14359" spans="1:4">
      <c r="A14359" s="268">
        <v>100331</v>
      </c>
      <c r="B14359" s="261" t="s">
        <v>14596</v>
      </c>
      <c r="C14359" s="268" t="s">
        <v>147</v>
      </c>
      <c r="D14359" s="283">
        <v>26.9</v>
      </c>
    </row>
    <row r="14360" spans="1:4">
      <c r="A14360" s="268">
        <v>100328</v>
      </c>
      <c r="B14360" s="261" t="s">
        <v>14597</v>
      </c>
      <c r="C14360" s="268" t="s">
        <v>147</v>
      </c>
      <c r="D14360" s="283">
        <v>15.31</v>
      </c>
    </row>
    <row r="14361" spans="1:4">
      <c r="A14361" s="268">
        <v>100329</v>
      </c>
      <c r="B14361" s="261" t="s">
        <v>14598</v>
      </c>
      <c r="C14361" s="268" t="s">
        <v>147</v>
      </c>
      <c r="D14361" s="283">
        <v>18.93</v>
      </c>
    </row>
    <row r="14362" spans="1:4">
      <c r="A14362" s="268">
        <v>94231</v>
      </c>
      <c r="B14362" s="261" t="s">
        <v>14599</v>
      </c>
      <c r="C14362" s="268" t="s">
        <v>111</v>
      </c>
      <c r="D14362" s="283">
        <v>46.53</v>
      </c>
    </row>
    <row r="14363" spans="1:4">
      <c r="A14363" s="268">
        <v>100435</v>
      </c>
      <c r="B14363" s="261" t="s">
        <v>14600</v>
      </c>
      <c r="C14363" s="268" t="s">
        <v>111</v>
      </c>
      <c r="D14363" s="283">
        <v>75.37</v>
      </c>
    </row>
    <row r="14364" spans="1:4">
      <c r="A14364" s="268">
        <v>100327</v>
      </c>
      <c r="B14364" s="261" t="s">
        <v>14601</v>
      </c>
      <c r="C14364" s="268" t="s">
        <v>111</v>
      </c>
      <c r="D14364" s="283">
        <v>52.44</v>
      </c>
    </row>
    <row r="14365" spans="1:4">
      <c r="A14365" s="268">
        <v>94226</v>
      </c>
      <c r="B14365" s="261" t="s">
        <v>14602</v>
      </c>
      <c r="C14365" s="268" t="s">
        <v>147</v>
      </c>
      <c r="D14365" s="283">
        <v>21.68</v>
      </c>
    </row>
    <row r="14366" spans="1:4">
      <c r="A14366" s="268">
        <v>94201</v>
      </c>
      <c r="B14366" s="261" t="s">
        <v>14603</v>
      </c>
      <c r="C14366" s="268" t="s">
        <v>147</v>
      </c>
      <c r="D14366" s="283">
        <v>58.8</v>
      </c>
    </row>
    <row r="14367" spans="1:4">
      <c r="A14367" s="268">
        <v>94204</v>
      </c>
      <c r="B14367" s="261" t="s">
        <v>14604</v>
      </c>
      <c r="C14367" s="268" t="s">
        <v>147</v>
      </c>
      <c r="D14367" s="283">
        <v>64.930000000000007</v>
      </c>
    </row>
    <row r="14368" spans="1:4">
      <c r="A14368" s="268">
        <v>94447</v>
      </c>
      <c r="B14368" s="261" t="s">
        <v>14605</v>
      </c>
      <c r="C14368" s="268" t="s">
        <v>147</v>
      </c>
      <c r="D14368" s="283">
        <v>58.8</v>
      </c>
    </row>
    <row r="14369" spans="1:4">
      <c r="A14369" s="268">
        <v>94448</v>
      </c>
      <c r="B14369" s="261" t="s">
        <v>14606</v>
      </c>
      <c r="C14369" s="268" t="s">
        <v>147</v>
      </c>
      <c r="D14369" s="283">
        <v>64.930000000000007</v>
      </c>
    </row>
    <row r="14370" spans="1:4">
      <c r="A14370" s="268">
        <v>94445</v>
      </c>
      <c r="B14370" s="261" t="s">
        <v>14607</v>
      </c>
      <c r="C14370" s="268" t="s">
        <v>147</v>
      </c>
      <c r="D14370" s="283">
        <v>58.8</v>
      </c>
    </row>
    <row r="14371" spans="1:4">
      <c r="A14371" s="268">
        <v>94446</v>
      </c>
      <c r="B14371" s="261" t="s">
        <v>14608</v>
      </c>
      <c r="C14371" s="268" t="s">
        <v>147</v>
      </c>
      <c r="D14371" s="283">
        <v>64.930000000000007</v>
      </c>
    </row>
    <row r="14372" spans="1:4">
      <c r="A14372" s="268">
        <v>94440</v>
      </c>
      <c r="B14372" s="261" t="s">
        <v>14609</v>
      </c>
      <c r="C14372" s="268" t="s">
        <v>147</v>
      </c>
      <c r="D14372" s="283">
        <v>41.46</v>
      </c>
    </row>
    <row r="14373" spans="1:4">
      <c r="A14373" s="268">
        <v>94441</v>
      </c>
      <c r="B14373" s="261" t="s">
        <v>14610</v>
      </c>
      <c r="C14373" s="268" t="s">
        <v>147</v>
      </c>
      <c r="D14373" s="283">
        <v>45.05</v>
      </c>
    </row>
    <row r="14374" spans="1:4">
      <c r="A14374" s="268">
        <v>94195</v>
      </c>
      <c r="B14374" s="261" t="s">
        <v>14611</v>
      </c>
      <c r="C14374" s="268" t="s">
        <v>147</v>
      </c>
      <c r="D14374" s="283">
        <v>41.46</v>
      </c>
    </row>
    <row r="14375" spans="1:4">
      <c r="A14375" s="268">
        <v>94198</v>
      </c>
      <c r="B14375" s="261" t="s">
        <v>14612</v>
      </c>
      <c r="C14375" s="268" t="s">
        <v>147</v>
      </c>
      <c r="D14375" s="283">
        <v>45.05</v>
      </c>
    </row>
    <row r="14376" spans="1:4">
      <c r="A14376" s="268">
        <v>94442</v>
      </c>
      <c r="B14376" s="261" t="s">
        <v>14613</v>
      </c>
      <c r="C14376" s="268" t="s">
        <v>147</v>
      </c>
      <c r="D14376" s="283">
        <v>41.46</v>
      </c>
    </row>
    <row r="14377" spans="1:4">
      <c r="A14377" s="268">
        <v>94443</v>
      </c>
      <c r="B14377" s="261" t="s">
        <v>14614</v>
      </c>
      <c r="C14377" s="268" t="s">
        <v>147</v>
      </c>
      <c r="D14377" s="283">
        <v>45.05</v>
      </c>
    </row>
    <row r="14378" spans="1:4">
      <c r="A14378" s="268">
        <v>94213</v>
      </c>
      <c r="B14378" s="261" t="s">
        <v>14615</v>
      </c>
      <c r="C14378" s="268" t="s">
        <v>147</v>
      </c>
      <c r="D14378" s="283">
        <v>65.56</v>
      </c>
    </row>
    <row r="14379" spans="1:4">
      <c r="A14379" s="268">
        <v>94189</v>
      </c>
      <c r="B14379" s="261" t="s">
        <v>14616</v>
      </c>
      <c r="C14379" s="268" t="s">
        <v>147</v>
      </c>
      <c r="D14379" s="283">
        <v>42.58</v>
      </c>
    </row>
    <row r="14380" spans="1:4">
      <c r="A14380" s="268">
        <v>94192</v>
      </c>
      <c r="B14380" s="261" t="s">
        <v>14617</v>
      </c>
      <c r="C14380" s="268" t="s">
        <v>147</v>
      </c>
      <c r="D14380" s="283">
        <v>45.3</v>
      </c>
    </row>
    <row r="14381" spans="1:4">
      <c r="A14381" s="268">
        <v>94444</v>
      </c>
      <c r="B14381" s="261" t="s">
        <v>14618</v>
      </c>
      <c r="C14381" s="268" t="s">
        <v>147</v>
      </c>
      <c r="D14381" s="283">
        <v>626.11</v>
      </c>
    </row>
    <row r="14382" spans="1:4">
      <c r="A14382" s="268">
        <v>94218</v>
      </c>
      <c r="B14382" s="261" t="s">
        <v>14619</v>
      </c>
      <c r="C14382" s="268" t="s">
        <v>147</v>
      </c>
      <c r="D14382" s="283">
        <v>147.37</v>
      </c>
    </row>
    <row r="14383" spans="1:4">
      <c r="A14383" s="268">
        <v>94216</v>
      </c>
      <c r="B14383" s="261" t="s">
        <v>14620</v>
      </c>
      <c r="C14383" s="268" t="s">
        <v>147</v>
      </c>
      <c r="D14383" s="283">
        <v>190.16</v>
      </c>
    </row>
    <row r="14384" spans="1:4">
      <c r="A14384" s="268">
        <v>94449</v>
      </c>
      <c r="B14384" s="261" t="s">
        <v>14621</v>
      </c>
      <c r="C14384" s="268" t="s">
        <v>147</v>
      </c>
      <c r="D14384" s="283">
        <v>62.78</v>
      </c>
    </row>
    <row r="14385" spans="1:4">
      <c r="A14385" s="268">
        <v>94210</v>
      </c>
      <c r="B14385" s="261" t="s">
        <v>14622</v>
      </c>
      <c r="C14385" s="268" t="s">
        <v>147</v>
      </c>
      <c r="D14385" s="283">
        <v>57.7</v>
      </c>
    </row>
    <row r="14386" spans="1:4">
      <c r="A14386" s="268">
        <v>94207</v>
      </c>
      <c r="B14386" s="261" t="s">
        <v>14623</v>
      </c>
      <c r="C14386" s="268" t="s">
        <v>147</v>
      </c>
      <c r="D14386" s="283">
        <v>54.17</v>
      </c>
    </row>
    <row r="14387" spans="1:4">
      <c r="A14387" s="268">
        <v>102109</v>
      </c>
      <c r="B14387" s="261" t="s">
        <v>14624</v>
      </c>
      <c r="C14387" s="268" t="s">
        <v>347</v>
      </c>
      <c r="D14387" s="283">
        <v>55.91</v>
      </c>
    </row>
    <row r="14388" spans="1:4">
      <c r="A14388" s="268">
        <v>102110</v>
      </c>
      <c r="B14388" s="261" t="s">
        <v>14625</v>
      </c>
      <c r="C14388" s="268" t="s">
        <v>347</v>
      </c>
      <c r="D14388" s="283">
        <v>164.81</v>
      </c>
    </row>
    <row r="14389" spans="1:4">
      <c r="A14389" s="268">
        <v>103656</v>
      </c>
      <c r="B14389" s="261" t="s">
        <v>14626</v>
      </c>
      <c r="C14389" s="268" t="s">
        <v>347</v>
      </c>
      <c r="D14389" s="283">
        <v>125830.02</v>
      </c>
    </row>
    <row r="14390" spans="1:4">
      <c r="A14390" s="268">
        <v>102105</v>
      </c>
      <c r="B14390" s="261" t="s">
        <v>14627</v>
      </c>
      <c r="C14390" s="268" t="s">
        <v>347</v>
      </c>
      <c r="D14390" s="283">
        <v>19896.95</v>
      </c>
    </row>
    <row r="14391" spans="1:4">
      <c r="A14391" s="268">
        <v>102106</v>
      </c>
      <c r="B14391" s="261" t="s">
        <v>14628</v>
      </c>
      <c r="C14391" s="268" t="s">
        <v>347</v>
      </c>
      <c r="D14391" s="283">
        <v>24960.68</v>
      </c>
    </row>
    <row r="14392" spans="1:4">
      <c r="A14392" s="268">
        <v>102107</v>
      </c>
      <c r="B14392" s="261" t="s">
        <v>14629</v>
      </c>
      <c r="C14392" s="268" t="s">
        <v>347</v>
      </c>
      <c r="D14392" s="283">
        <v>34833.410000000003</v>
      </c>
    </row>
    <row r="14393" spans="1:4">
      <c r="A14393" s="268">
        <v>102102</v>
      </c>
      <c r="B14393" s="261" t="s">
        <v>14630</v>
      </c>
      <c r="C14393" s="268" t="s">
        <v>347</v>
      </c>
      <c r="D14393" s="283">
        <v>11336.41</v>
      </c>
    </row>
    <row r="14394" spans="1:4">
      <c r="A14394" s="268">
        <v>102108</v>
      </c>
      <c r="B14394" s="261" t="s">
        <v>14631</v>
      </c>
      <c r="C14394" s="268" t="s">
        <v>347</v>
      </c>
      <c r="D14394" s="283">
        <v>40565.129999999997</v>
      </c>
    </row>
    <row r="14395" spans="1:4">
      <c r="A14395" s="268">
        <v>102103</v>
      </c>
      <c r="B14395" s="261" t="s">
        <v>14632</v>
      </c>
      <c r="C14395" s="268" t="s">
        <v>347</v>
      </c>
      <c r="D14395" s="283">
        <v>12616.82</v>
      </c>
    </row>
    <row r="14396" spans="1:4">
      <c r="A14396" s="268">
        <v>103654</v>
      </c>
      <c r="B14396" s="261" t="s">
        <v>14633</v>
      </c>
      <c r="C14396" s="268" t="s">
        <v>347</v>
      </c>
      <c r="D14396" s="283">
        <v>65688.7</v>
      </c>
    </row>
    <row r="14397" spans="1:4">
      <c r="A14397" s="268">
        <v>102104</v>
      </c>
      <c r="B14397" s="261" t="s">
        <v>14634</v>
      </c>
      <c r="C14397" s="268" t="s">
        <v>347</v>
      </c>
      <c r="D14397" s="283">
        <v>16187.2</v>
      </c>
    </row>
    <row r="14398" spans="1:4">
      <c r="A14398" s="268">
        <v>103655</v>
      </c>
      <c r="B14398" s="261" t="s">
        <v>14635</v>
      </c>
      <c r="C14398" s="268" t="s">
        <v>347</v>
      </c>
      <c r="D14398" s="283">
        <v>89991.31</v>
      </c>
    </row>
    <row r="14399" spans="1:4">
      <c r="A14399" s="268">
        <v>105473</v>
      </c>
      <c r="B14399" s="261" t="s">
        <v>14636</v>
      </c>
      <c r="C14399" s="268" t="s">
        <v>123</v>
      </c>
      <c r="D14399" s="283">
        <v>0</v>
      </c>
    </row>
    <row r="14400" spans="1:4">
      <c r="A14400" s="268">
        <v>105414</v>
      </c>
      <c r="B14400" s="261" t="s">
        <v>14637</v>
      </c>
      <c r="C14400" s="268" t="s">
        <v>123</v>
      </c>
      <c r="D14400" s="283">
        <v>0</v>
      </c>
    </row>
    <row r="14401" spans="1:4">
      <c r="A14401" s="268">
        <v>105424</v>
      </c>
      <c r="B14401" s="261" t="s">
        <v>14638</v>
      </c>
      <c r="C14401" s="268" t="s">
        <v>123</v>
      </c>
      <c r="D14401" s="283">
        <v>0</v>
      </c>
    </row>
    <row r="14402" spans="1:4">
      <c r="A14402" s="268">
        <v>105448</v>
      </c>
      <c r="B14402" s="261" t="s">
        <v>14639</v>
      </c>
      <c r="C14402" s="268" t="s">
        <v>123</v>
      </c>
      <c r="D14402" s="283">
        <v>0</v>
      </c>
    </row>
    <row r="14403" spans="1:4">
      <c r="A14403" s="268">
        <v>105409</v>
      </c>
      <c r="B14403" s="261" t="s">
        <v>14640</v>
      </c>
      <c r="C14403" s="268" t="s">
        <v>123</v>
      </c>
      <c r="D14403" s="283">
        <v>0</v>
      </c>
    </row>
    <row r="14404" spans="1:4">
      <c r="A14404" s="268">
        <v>105415</v>
      </c>
      <c r="B14404" s="261" t="s">
        <v>14641</v>
      </c>
      <c r="C14404" s="268" t="s">
        <v>123</v>
      </c>
      <c r="D14404" s="283">
        <v>0</v>
      </c>
    </row>
    <row r="14405" spans="1:4">
      <c r="A14405" s="268">
        <v>105487</v>
      </c>
      <c r="B14405" s="261" t="s">
        <v>14642</v>
      </c>
      <c r="C14405" s="268" t="s">
        <v>123</v>
      </c>
      <c r="D14405" s="283">
        <v>0</v>
      </c>
    </row>
    <row r="14406" spans="1:4">
      <c r="A14406" s="268">
        <v>105451</v>
      </c>
      <c r="B14406" s="261" t="s">
        <v>14643</v>
      </c>
      <c r="C14406" s="268" t="s">
        <v>123</v>
      </c>
      <c r="D14406" s="283">
        <v>0</v>
      </c>
    </row>
    <row r="14407" spans="1:4">
      <c r="A14407" s="268">
        <v>105454</v>
      </c>
      <c r="B14407" s="261" t="s">
        <v>14644</v>
      </c>
      <c r="C14407" s="268" t="s">
        <v>123</v>
      </c>
      <c r="D14407" s="283">
        <v>0</v>
      </c>
    </row>
    <row r="14408" spans="1:4">
      <c r="A14408" s="268">
        <v>105411</v>
      </c>
      <c r="B14408" s="261" t="s">
        <v>14645</v>
      </c>
      <c r="C14408" s="268" t="s">
        <v>123</v>
      </c>
      <c r="D14408" s="283">
        <v>0</v>
      </c>
    </row>
    <row r="14409" spans="1:4">
      <c r="A14409" s="268">
        <v>105419</v>
      </c>
      <c r="B14409" s="261" t="s">
        <v>14646</v>
      </c>
      <c r="C14409" s="268" t="s">
        <v>123</v>
      </c>
      <c r="D14409" s="283">
        <v>0</v>
      </c>
    </row>
    <row r="14410" spans="1:4">
      <c r="A14410" s="268">
        <v>105443</v>
      </c>
      <c r="B14410" s="261" t="s">
        <v>14647</v>
      </c>
      <c r="C14410" s="268" t="s">
        <v>123</v>
      </c>
      <c r="D14410" s="283">
        <v>0</v>
      </c>
    </row>
    <row r="14411" spans="1:4">
      <c r="A14411" s="268">
        <v>105455</v>
      </c>
      <c r="B14411" s="261" t="s">
        <v>14648</v>
      </c>
      <c r="C14411" s="268" t="s">
        <v>123</v>
      </c>
      <c r="D14411" s="283">
        <v>0</v>
      </c>
    </row>
    <row r="14412" spans="1:4">
      <c r="A14412" s="268">
        <v>105412</v>
      </c>
      <c r="B14412" s="261" t="s">
        <v>14649</v>
      </c>
      <c r="C14412" s="268" t="s">
        <v>123</v>
      </c>
      <c r="D14412" s="283">
        <v>0</v>
      </c>
    </row>
    <row r="14413" spans="1:4">
      <c r="A14413" s="268">
        <v>105420</v>
      </c>
      <c r="B14413" s="261" t="s">
        <v>14650</v>
      </c>
      <c r="C14413" s="268" t="s">
        <v>123</v>
      </c>
      <c r="D14413" s="283">
        <v>0</v>
      </c>
    </row>
    <row r="14414" spans="1:4">
      <c r="A14414" s="268">
        <v>105444</v>
      </c>
      <c r="B14414" s="261" t="s">
        <v>14651</v>
      </c>
      <c r="C14414" s="268" t="s">
        <v>123</v>
      </c>
      <c r="D14414" s="283">
        <v>0</v>
      </c>
    </row>
    <row r="14415" spans="1:4">
      <c r="A14415" s="268">
        <v>105456</v>
      </c>
      <c r="B14415" s="261" t="s">
        <v>14652</v>
      </c>
      <c r="C14415" s="268" t="s">
        <v>123</v>
      </c>
      <c r="D14415" s="283">
        <v>0</v>
      </c>
    </row>
    <row r="14416" spans="1:4">
      <c r="A14416" s="268">
        <v>105478</v>
      </c>
      <c r="B14416" s="261" t="s">
        <v>14653</v>
      </c>
      <c r="C14416" s="268" t="s">
        <v>123</v>
      </c>
      <c r="D14416" s="283">
        <v>0</v>
      </c>
    </row>
    <row r="14417" spans="1:4">
      <c r="A14417" s="268">
        <v>105421</v>
      </c>
      <c r="B14417" s="261" t="s">
        <v>14654</v>
      </c>
      <c r="C14417" s="268" t="s">
        <v>123</v>
      </c>
      <c r="D14417" s="283">
        <v>0</v>
      </c>
    </row>
    <row r="14418" spans="1:4">
      <c r="A14418" s="268">
        <v>105445</v>
      </c>
      <c r="B14418" s="261" t="s">
        <v>14655</v>
      </c>
      <c r="C14418" s="268" t="s">
        <v>123</v>
      </c>
      <c r="D14418" s="283">
        <v>0</v>
      </c>
    </row>
    <row r="14419" spans="1:4">
      <c r="A14419" s="268">
        <v>105453</v>
      </c>
      <c r="B14419" s="261" t="s">
        <v>14656</v>
      </c>
      <c r="C14419" s="268" t="s">
        <v>123</v>
      </c>
      <c r="D14419" s="283">
        <v>0</v>
      </c>
    </row>
    <row r="14420" spans="1:4">
      <c r="A14420" s="268">
        <v>105497</v>
      </c>
      <c r="B14420" s="261" t="s">
        <v>14657</v>
      </c>
      <c r="C14420" s="268" t="s">
        <v>123</v>
      </c>
      <c r="D14420" s="283">
        <v>0</v>
      </c>
    </row>
    <row r="14421" spans="1:4">
      <c r="A14421" s="268">
        <v>105418</v>
      </c>
      <c r="B14421" s="261" t="s">
        <v>14658</v>
      </c>
      <c r="C14421" s="268" t="s">
        <v>123</v>
      </c>
      <c r="D14421" s="283">
        <v>0</v>
      </c>
    </row>
    <row r="14422" spans="1:4">
      <c r="A14422" s="268">
        <v>105442</v>
      </c>
      <c r="B14422" s="261" t="s">
        <v>14659</v>
      </c>
      <c r="C14422" s="268" t="s">
        <v>123</v>
      </c>
      <c r="D14422" s="283">
        <v>0</v>
      </c>
    </row>
    <row r="14423" spans="1:4">
      <c r="A14423" s="268">
        <v>105410</v>
      </c>
      <c r="B14423" s="261" t="s">
        <v>14660</v>
      </c>
      <c r="C14423" s="268" t="s">
        <v>123</v>
      </c>
      <c r="D14423" s="283">
        <v>0</v>
      </c>
    </row>
    <row r="14424" spans="1:4">
      <c r="A14424" s="268">
        <v>105416</v>
      </c>
      <c r="B14424" s="261" t="s">
        <v>14661</v>
      </c>
      <c r="C14424" s="268" t="s">
        <v>123</v>
      </c>
      <c r="D14424" s="283">
        <v>0</v>
      </c>
    </row>
    <row r="14425" spans="1:4">
      <c r="A14425" s="268">
        <v>105488</v>
      </c>
      <c r="B14425" s="261" t="s">
        <v>14662</v>
      </c>
      <c r="C14425" s="268" t="s">
        <v>123</v>
      </c>
      <c r="D14425" s="283">
        <v>0</v>
      </c>
    </row>
    <row r="14426" spans="1:4">
      <c r="A14426" s="268">
        <v>105452</v>
      </c>
      <c r="B14426" s="261" t="s">
        <v>14663</v>
      </c>
      <c r="C14426" s="268" t="s">
        <v>123</v>
      </c>
      <c r="D14426" s="283">
        <v>0</v>
      </c>
    </row>
    <row r="14427" spans="1:4">
      <c r="A14427" s="268">
        <v>105475</v>
      </c>
      <c r="B14427" s="261" t="s">
        <v>14664</v>
      </c>
      <c r="C14427" s="268" t="s">
        <v>123</v>
      </c>
      <c r="D14427" s="283">
        <v>0</v>
      </c>
    </row>
    <row r="14428" spans="1:4">
      <c r="A14428" s="268">
        <v>105498</v>
      </c>
      <c r="B14428" s="261" t="s">
        <v>14665</v>
      </c>
      <c r="C14428" s="268" t="s">
        <v>123</v>
      </c>
      <c r="D14428" s="283">
        <v>0</v>
      </c>
    </row>
    <row r="14429" spans="1:4">
      <c r="A14429" s="268">
        <v>105486</v>
      </c>
      <c r="B14429" s="261" t="s">
        <v>14666</v>
      </c>
      <c r="C14429" s="268" t="s">
        <v>123</v>
      </c>
      <c r="D14429" s="283">
        <v>0</v>
      </c>
    </row>
    <row r="14430" spans="1:4">
      <c r="A14430" s="268">
        <v>105450</v>
      </c>
      <c r="B14430" s="261" t="s">
        <v>14667</v>
      </c>
      <c r="C14430" s="268" t="s">
        <v>123</v>
      </c>
      <c r="D14430" s="283">
        <v>0</v>
      </c>
    </row>
    <row r="14431" spans="1:4">
      <c r="A14431" s="268">
        <v>105438</v>
      </c>
      <c r="B14431" s="261" t="s">
        <v>14668</v>
      </c>
      <c r="C14431" s="268" t="s">
        <v>123</v>
      </c>
      <c r="D14431" s="283">
        <v>0</v>
      </c>
    </row>
    <row r="14432" spans="1:4">
      <c r="A14432" s="268">
        <v>105463</v>
      </c>
      <c r="B14432" s="261" t="s">
        <v>14669</v>
      </c>
      <c r="C14432" s="268" t="s">
        <v>123</v>
      </c>
      <c r="D14432" s="283">
        <v>0</v>
      </c>
    </row>
    <row r="14433" spans="1:4">
      <c r="A14433" s="268">
        <v>105485</v>
      </c>
      <c r="B14433" s="261" t="s">
        <v>14670</v>
      </c>
      <c r="C14433" s="268" t="s">
        <v>123</v>
      </c>
      <c r="D14433" s="283">
        <v>0</v>
      </c>
    </row>
    <row r="14434" spans="1:4">
      <c r="A14434" s="268">
        <v>105428</v>
      </c>
      <c r="B14434" s="261" t="s">
        <v>14671</v>
      </c>
      <c r="C14434" s="268" t="s">
        <v>123</v>
      </c>
      <c r="D14434" s="283">
        <v>0</v>
      </c>
    </row>
    <row r="14435" spans="1:4">
      <c r="A14435" s="268">
        <v>105426</v>
      </c>
      <c r="B14435" s="261" t="s">
        <v>14672</v>
      </c>
      <c r="C14435" s="268" t="s">
        <v>123</v>
      </c>
      <c r="D14435" s="283">
        <v>0</v>
      </c>
    </row>
    <row r="14436" spans="1:4">
      <c r="A14436" s="268">
        <v>105491</v>
      </c>
      <c r="B14436" s="261" t="s">
        <v>14673</v>
      </c>
      <c r="C14436" s="268" t="s">
        <v>123</v>
      </c>
      <c r="D14436" s="283">
        <v>0</v>
      </c>
    </row>
    <row r="14437" spans="1:4">
      <c r="A14437" s="268">
        <v>105495</v>
      </c>
      <c r="B14437" s="261" t="s">
        <v>14674</v>
      </c>
      <c r="C14437" s="268" t="s">
        <v>123</v>
      </c>
      <c r="D14437" s="283">
        <v>0</v>
      </c>
    </row>
    <row r="14438" spans="1:4">
      <c r="A14438" s="268">
        <v>105407</v>
      </c>
      <c r="B14438" s="261" t="s">
        <v>14675</v>
      </c>
      <c r="C14438" s="268" t="s">
        <v>123</v>
      </c>
      <c r="D14438" s="283">
        <v>0</v>
      </c>
    </row>
    <row r="14439" spans="1:4">
      <c r="A14439" s="268">
        <v>105427</v>
      </c>
      <c r="B14439" s="261" t="s">
        <v>14676</v>
      </c>
      <c r="C14439" s="268" t="s">
        <v>123</v>
      </c>
      <c r="D14439" s="283">
        <v>0</v>
      </c>
    </row>
    <row r="14440" spans="1:4">
      <c r="A14440" s="268">
        <v>105492</v>
      </c>
      <c r="B14440" s="261" t="s">
        <v>14677</v>
      </c>
      <c r="C14440" s="268" t="s">
        <v>123</v>
      </c>
      <c r="D14440" s="283">
        <v>0</v>
      </c>
    </row>
    <row r="14441" spans="1:4">
      <c r="A14441" s="268">
        <v>105496</v>
      </c>
      <c r="B14441" s="261" t="s">
        <v>14678</v>
      </c>
      <c r="C14441" s="268" t="s">
        <v>123</v>
      </c>
      <c r="D14441" s="283">
        <v>0</v>
      </c>
    </row>
    <row r="14442" spans="1:4">
      <c r="A14442" s="268">
        <v>105425</v>
      </c>
      <c r="B14442" s="261" t="s">
        <v>14679</v>
      </c>
      <c r="C14442" s="268" t="s">
        <v>123</v>
      </c>
      <c r="D14442" s="283">
        <v>0</v>
      </c>
    </row>
    <row r="14443" spans="1:4">
      <c r="A14443" s="268">
        <v>105477</v>
      </c>
      <c r="B14443" s="261" t="s">
        <v>14680</v>
      </c>
      <c r="C14443" s="268" t="s">
        <v>123</v>
      </c>
      <c r="D14443" s="283">
        <v>0</v>
      </c>
    </row>
    <row r="14444" spans="1:4">
      <c r="A14444" s="268">
        <v>105490</v>
      </c>
      <c r="B14444" s="261" t="s">
        <v>14681</v>
      </c>
      <c r="C14444" s="268" t="s">
        <v>123</v>
      </c>
      <c r="D14444" s="283">
        <v>0</v>
      </c>
    </row>
    <row r="14445" spans="1:4">
      <c r="A14445" s="268">
        <v>105494</v>
      </c>
      <c r="B14445" s="261" t="s">
        <v>14682</v>
      </c>
      <c r="C14445" s="268" t="s">
        <v>123</v>
      </c>
      <c r="D14445" s="283">
        <v>0</v>
      </c>
    </row>
    <row r="14446" spans="1:4">
      <c r="A14446" s="268">
        <v>105417</v>
      </c>
      <c r="B14446" s="261" t="s">
        <v>14683</v>
      </c>
      <c r="C14446" s="268" t="s">
        <v>123</v>
      </c>
      <c r="D14446" s="283">
        <v>0</v>
      </c>
    </row>
    <row r="14447" spans="1:4">
      <c r="A14447" s="268">
        <v>105461</v>
      </c>
      <c r="B14447" s="261" t="s">
        <v>14684</v>
      </c>
      <c r="C14447" s="268" t="s">
        <v>123</v>
      </c>
      <c r="D14447" s="283">
        <v>0</v>
      </c>
    </row>
    <row r="14448" spans="1:4">
      <c r="A14448" s="268">
        <v>105436</v>
      </c>
      <c r="B14448" s="261" t="s">
        <v>14685</v>
      </c>
      <c r="C14448" s="268" t="s">
        <v>123</v>
      </c>
      <c r="D14448" s="283">
        <v>0</v>
      </c>
    </row>
    <row r="14449" spans="1:4">
      <c r="A14449" s="268">
        <v>105483</v>
      </c>
      <c r="B14449" s="261" t="s">
        <v>14686</v>
      </c>
      <c r="C14449" s="268" t="s">
        <v>123</v>
      </c>
      <c r="D14449" s="283">
        <v>0</v>
      </c>
    </row>
    <row r="14450" spans="1:4">
      <c r="A14450" s="268">
        <v>105505</v>
      </c>
      <c r="B14450" s="261" t="s">
        <v>14687</v>
      </c>
      <c r="C14450" s="268" t="s">
        <v>123</v>
      </c>
      <c r="D14450" s="283">
        <v>0</v>
      </c>
    </row>
    <row r="14451" spans="1:4">
      <c r="A14451" s="268">
        <v>105435</v>
      </c>
      <c r="B14451" s="261" t="s">
        <v>14688</v>
      </c>
      <c r="C14451" s="268" t="s">
        <v>123</v>
      </c>
      <c r="D14451" s="283">
        <v>0</v>
      </c>
    </row>
    <row r="14452" spans="1:4">
      <c r="A14452" s="268">
        <v>105460</v>
      </c>
      <c r="B14452" s="261" t="s">
        <v>14689</v>
      </c>
      <c r="C14452" s="268" t="s">
        <v>123</v>
      </c>
      <c r="D14452" s="283">
        <v>0</v>
      </c>
    </row>
    <row r="14453" spans="1:4">
      <c r="A14453" s="268">
        <v>105470</v>
      </c>
      <c r="B14453" s="261" t="s">
        <v>14690</v>
      </c>
      <c r="C14453" s="268" t="s">
        <v>123</v>
      </c>
      <c r="D14453" s="283">
        <v>0</v>
      </c>
    </row>
    <row r="14454" spans="1:4">
      <c r="A14454" s="268">
        <v>105504</v>
      </c>
      <c r="B14454" s="261" t="s">
        <v>14691</v>
      </c>
      <c r="C14454" s="268" t="s">
        <v>123</v>
      </c>
      <c r="D14454" s="283">
        <v>0</v>
      </c>
    </row>
    <row r="14455" spans="1:4">
      <c r="A14455" s="268">
        <v>105476</v>
      </c>
      <c r="B14455" s="261" t="s">
        <v>14692</v>
      </c>
      <c r="C14455" s="268" t="s">
        <v>123</v>
      </c>
      <c r="D14455" s="283">
        <v>0</v>
      </c>
    </row>
    <row r="14456" spans="1:4">
      <c r="A14456" s="268">
        <v>105471</v>
      </c>
      <c r="B14456" s="261" t="s">
        <v>14693</v>
      </c>
      <c r="C14456" s="268" t="s">
        <v>123</v>
      </c>
      <c r="D14456" s="283">
        <v>0</v>
      </c>
    </row>
    <row r="14457" spans="1:4">
      <c r="A14457" s="268">
        <v>105493</v>
      </c>
      <c r="B14457" s="261" t="s">
        <v>14694</v>
      </c>
      <c r="C14457" s="268" t="s">
        <v>123</v>
      </c>
      <c r="D14457" s="283">
        <v>0</v>
      </c>
    </row>
    <row r="14458" spans="1:4">
      <c r="A14458" s="268">
        <v>105482</v>
      </c>
      <c r="B14458" s="261" t="s">
        <v>14695</v>
      </c>
      <c r="C14458" s="268" t="s">
        <v>123</v>
      </c>
      <c r="D14458" s="283">
        <v>0</v>
      </c>
    </row>
    <row r="14459" spans="1:4">
      <c r="A14459" s="268">
        <v>105430</v>
      </c>
      <c r="B14459" s="261" t="s">
        <v>14696</v>
      </c>
      <c r="C14459" s="268" t="s">
        <v>123</v>
      </c>
      <c r="D14459" s="283">
        <v>0</v>
      </c>
    </row>
    <row r="14460" spans="1:4">
      <c r="A14460" s="268">
        <v>105440</v>
      </c>
      <c r="B14460" s="261" t="s">
        <v>14697</v>
      </c>
      <c r="C14460" s="268" t="s">
        <v>123</v>
      </c>
      <c r="D14460" s="283">
        <v>0</v>
      </c>
    </row>
    <row r="14461" spans="1:4">
      <c r="A14461" s="268">
        <v>105465</v>
      </c>
      <c r="B14461" s="261" t="s">
        <v>14698</v>
      </c>
      <c r="C14461" s="268" t="s">
        <v>123</v>
      </c>
      <c r="D14461" s="283">
        <v>0</v>
      </c>
    </row>
    <row r="14462" spans="1:4">
      <c r="A14462" s="268">
        <v>105499</v>
      </c>
      <c r="B14462" s="261" t="s">
        <v>14699</v>
      </c>
      <c r="C14462" s="268" t="s">
        <v>123</v>
      </c>
      <c r="D14462" s="283">
        <v>0</v>
      </c>
    </row>
    <row r="14463" spans="1:4">
      <c r="A14463" s="268">
        <v>105431</v>
      </c>
      <c r="B14463" s="261" t="s">
        <v>14700</v>
      </c>
      <c r="C14463" s="268" t="s">
        <v>123</v>
      </c>
      <c r="D14463" s="283">
        <v>0</v>
      </c>
    </row>
    <row r="14464" spans="1:4">
      <c r="A14464" s="268">
        <v>105441</v>
      </c>
      <c r="B14464" s="261" t="s">
        <v>14701</v>
      </c>
      <c r="C14464" s="268" t="s">
        <v>123</v>
      </c>
      <c r="D14464" s="283">
        <v>0</v>
      </c>
    </row>
    <row r="14465" spans="1:4">
      <c r="A14465" s="268">
        <v>105466</v>
      </c>
      <c r="B14465" s="261" t="s">
        <v>14702</v>
      </c>
      <c r="C14465" s="268" t="s">
        <v>123</v>
      </c>
      <c r="D14465" s="283">
        <v>0</v>
      </c>
    </row>
    <row r="14466" spans="1:4">
      <c r="A14466" s="268">
        <v>105500</v>
      </c>
      <c r="B14466" s="261" t="s">
        <v>14703</v>
      </c>
      <c r="C14466" s="268" t="s">
        <v>123</v>
      </c>
      <c r="D14466" s="283">
        <v>0</v>
      </c>
    </row>
    <row r="14467" spans="1:4">
      <c r="A14467" s="268">
        <v>105429</v>
      </c>
      <c r="B14467" s="261" t="s">
        <v>14704</v>
      </c>
      <c r="C14467" s="268" t="s">
        <v>123</v>
      </c>
      <c r="D14467" s="283">
        <v>0</v>
      </c>
    </row>
    <row r="14468" spans="1:4">
      <c r="A14468" s="268">
        <v>105439</v>
      </c>
      <c r="B14468" s="261" t="s">
        <v>14705</v>
      </c>
      <c r="C14468" s="268" t="s">
        <v>123</v>
      </c>
      <c r="D14468" s="283">
        <v>0</v>
      </c>
    </row>
    <row r="14469" spans="1:4">
      <c r="A14469" s="268">
        <v>105464</v>
      </c>
      <c r="B14469" s="261" t="s">
        <v>14706</v>
      </c>
      <c r="C14469" s="268" t="s">
        <v>123</v>
      </c>
      <c r="D14469" s="283">
        <v>0</v>
      </c>
    </row>
    <row r="14470" spans="1:4">
      <c r="A14470" s="268">
        <v>105489</v>
      </c>
      <c r="B14470" s="261" t="s">
        <v>14707</v>
      </c>
      <c r="C14470" s="268" t="s">
        <v>123</v>
      </c>
      <c r="D14470" s="283">
        <v>0</v>
      </c>
    </row>
    <row r="14471" spans="1:4">
      <c r="A14471" s="268">
        <v>105437</v>
      </c>
      <c r="B14471" s="261" t="s">
        <v>14708</v>
      </c>
      <c r="C14471" s="268" t="s">
        <v>123</v>
      </c>
      <c r="D14471" s="283">
        <v>0</v>
      </c>
    </row>
    <row r="14472" spans="1:4">
      <c r="A14472" s="268">
        <v>105462</v>
      </c>
      <c r="B14472" s="261" t="s">
        <v>14709</v>
      </c>
      <c r="C14472" s="268" t="s">
        <v>123</v>
      </c>
      <c r="D14472" s="283">
        <v>0</v>
      </c>
    </row>
    <row r="14473" spans="1:4">
      <c r="A14473" s="268">
        <v>105484</v>
      </c>
      <c r="B14473" s="261" t="s">
        <v>14710</v>
      </c>
      <c r="C14473" s="268" t="s">
        <v>123</v>
      </c>
      <c r="D14473" s="283">
        <v>0</v>
      </c>
    </row>
    <row r="14474" spans="1:4">
      <c r="A14474" s="268">
        <v>105506</v>
      </c>
      <c r="B14474" s="261" t="s">
        <v>14711</v>
      </c>
      <c r="C14474" s="268" t="s">
        <v>123</v>
      </c>
      <c r="D14474" s="283">
        <v>0</v>
      </c>
    </row>
    <row r="14475" spans="1:4">
      <c r="A14475" s="268">
        <v>105432</v>
      </c>
      <c r="B14475" s="261" t="s">
        <v>14712</v>
      </c>
      <c r="C14475" s="268" t="s">
        <v>123</v>
      </c>
      <c r="D14475" s="283">
        <v>0</v>
      </c>
    </row>
    <row r="14476" spans="1:4">
      <c r="A14476" s="268">
        <v>105457</v>
      </c>
      <c r="B14476" s="261" t="s">
        <v>14713</v>
      </c>
      <c r="C14476" s="268" t="s">
        <v>123</v>
      </c>
      <c r="D14476" s="283">
        <v>0</v>
      </c>
    </row>
    <row r="14477" spans="1:4">
      <c r="A14477" s="268">
        <v>105467</v>
      </c>
      <c r="B14477" s="261" t="s">
        <v>14714</v>
      </c>
      <c r="C14477" s="268" t="s">
        <v>123</v>
      </c>
      <c r="D14477" s="283">
        <v>0</v>
      </c>
    </row>
    <row r="14478" spans="1:4">
      <c r="A14478" s="268">
        <v>105501</v>
      </c>
      <c r="B14478" s="261" t="s">
        <v>14715</v>
      </c>
      <c r="C14478" s="268" t="s">
        <v>123</v>
      </c>
      <c r="D14478" s="283">
        <v>0</v>
      </c>
    </row>
    <row r="14479" spans="1:4">
      <c r="A14479" s="268">
        <v>105433</v>
      </c>
      <c r="B14479" s="261" t="s">
        <v>14716</v>
      </c>
      <c r="C14479" s="268" t="s">
        <v>123</v>
      </c>
      <c r="D14479" s="283">
        <v>0</v>
      </c>
    </row>
    <row r="14480" spans="1:4">
      <c r="A14480" s="268">
        <v>105458</v>
      </c>
      <c r="B14480" s="261" t="s">
        <v>14717</v>
      </c>
      <c r="C14480" s="268" t="s">
        <v>123</v>
      </c>
      <c r="D14480" s="283">
        <v>0</v>
      </c>
    </row>
    <row r="14481" spans="1:4">
      <c r="A14481" s="268">
        <v>105468</v>
      </c>
      <c r="B14481" s="261" t="s">
        <v>14718</v>
      </c>
      <c r="C14481" s="268" t="s">
        <v>123</v>
      </c>
      <c r="D14481" s="283">
        <v>0</v>
      </c>
    </row>
    <row r="14482" spans="1:4">
      <c r="A14482" s="268">
        <v>105502</v>
      </c>
      <c r="B14482" s="261" t="s">
        <v>14719</v>
      </c>
      <c r="C14482" s="268" t="s">
        <v>123</v>
      </c>
      <c r="D14482" s="283">
        <v>0</v>
      </c>
    </row>
    <row r="14483" spans="1:4">
      <c r="A14483" s="268">
        <v>105434</v>
      </c>
      <c r="B14483" s="261" t="s">
        <v>14720</v>
      </c>
      <c r="C14483" s="268" t="s">
        <v>123</v>
      </c>
      <c r="D14483" s="283">
        <v>0</v>
      </c>
    </row>
    <row r="14484" spans="1:4">
      <c r="A14484" s="268">
        <v>105459</v>
      </c>
      <c r="B14484" s="261" t="s">
        <v>14721</v>
      </c>
      <c r="C14484" s="268" t="s">
        <v>123</v>
      </c>
      <c r="D14484" s="283">
        <v>0</v>
      </c>
    </row>
    <row r="14485" spans="1:4">
      <c r="A14485" s="268">
        <v>105469</v>
      </c>
      <c r="B14485" s="261" t="s">
        <v>14722</v>
      </c>
      <c r="C14485" s="268" t="s">
        <v>123</v>
      </c>
      <c r="D14485" s="283">
        <v>0</v>
      </c>
    </row>
    <row r="14486" spans="1:4">
      <c r="A14486" s="268">
        <v>105503</v>
      </c>
      <c r="B14486" s="261" t="s">
        <v>14723</v>
      </c>
      <c r="C14486" s="268" t="s">
        <v>123</v>
      </c>
      <c r="D14486" s="283">
        <v>0</v>
      </c>
    </row>
    <row r="14487" spans="1:4">
      <c r="A14487" s="268">
        <v>105472</v>
      </c>
      <c r="B14487" s="261" t="s">
        <v>14724</v>
      </c>
      <c r="C14487" s="268" t="s">
        <v>123</v>
      </c>
      <c r="D14487" s="283">
        <v>0</v>
      </c>
    </row>
    <row r="14488" spans="1:4">
      <c r="A14488" s="268">
        <v>105413</v>
      </c>
      <c r="B14488" s="261" t="s">
        <v>14725</v>
      </c>
      <c r="C14488" s="268" t="s">
        <v>123</v>
      </c>
      <c r="D14488" s="283">
        <v>0</v>
      </c>
    </row>
    <row r="14489" spans="1:4">
      <c r="A14489" s="268">
        <v>105423</v>
      </c>
      <c r="B14489" s="261" t="s">
        <v>14726</v>
      </c>
      <c r="C14489" s="268" t="s">
        <v>123</v>
      </c>
      <c r="D14489" s="283">
        <v>0</v>
      </c>
    </row>
    <row r="14490" spans="1:4">
      <c r="A14490" s="268">
        <v>105447</v>
      </c>
      <c r="B14490" s="261" t="s">
        <v>14727</v>
      </c>
      <c r="C14490" s="268" t="s">
        <v>123</v>
      </c>
      <c r="D14490" s="283">
        <v>0</v>
      </c>
    </row>
    <row r="14491" spans="1:4">
      <c r="A14491" s="268">
        <v>105408</v>
      </c>
      <c r="B14491" s="261" t="s">
        <v>14728</v>
      </c>
      <c r="C14491" s="268" t="s">
        <v>123</v>
      </c>
      <c r="D14491" s="283">
        <v>0</v>
      </c>
    </row>
    <row r="14492" spans="1:4">
      <c r="A14492" s="268">
        <v>105479</v>
      </c>
      <c r="B14492" s="261" t="s">
        <v>14729</v>
      </c>
      <c r="C14492" s="268" t="s">
        <v>123</v>
      </c>
      <c r="D14492" s="283">
        <v>0</v>
      </c>
    </row>
    <row r="14493" spans="1:4">
      <c r="A14493" s="268">
        <v>105422</v>
      </c>
      <c r="B14493" s="261" t="s">
        <v>14730</v>
      </c>
      <c r="C14493" s="268" t="s">
        <v>123</v>
      </c>
      <c r="D14493" s="283">
        <v>0</v>
      </c>
    </row>
    <row r="14494" spans="1:4">
      <c r="A14494" s="268">
        <v>105446</v>
      </c>
      <c r="B14494" s="261" t="s">
        <v>14731</v>
      </c>
      <c r="C14494" s="268" t="s">
        <v>123</v>
      </c>
      <c r="D14494" s="283">
        <v>0</v>
      </c>
    </row>
    <row r="14495" spans="1:4">
      <c r="A14495" s="268">
        <v>105474</v>
      </c>
      <c r="B14495" s="261" t="s">
        <v>14732</v>
      </c>
      <c r="C14495" s="268" t="s">
        <v>123</v>
      </c>
      <c r="D14495" s="283">
        <v>0</v>
      </c>
    </row>
    <row r="14496" spans="1:4">
      <c r="A14496" s="268">
        <v>105480</v>
      </c>
      <c r="B14496" s="261" t="s">
        <v>14733</v>
      </c>
      <c r="C14496" s="268" t="s">
        <v>123</v>
      </c>
      <c r="D14496" s="283">
        <v>0</v>
      </c>
    </row>
    <row r="14497" spans="1:4">
      <c r="A14497" s="268">
        <v>105481</v>
      </c>
      <c r="B14497" s="261" t="s">
        <v>14734</v>
      </c>
      <c r="C14497" s="268" t="s">
        <v>123</v>
      </c>
      <c r="D14497" s="283">
        <v>0</v>
      </c>
    </row>
    <row r="14498" spans="1:4">
      <c r="A14498" s="268">
        <v>105449</v>
      </c>
      <c r="B14498" s="261" t="s">
        <v>14735</v>
      </c>
      <c r="C14498" s="268" t="s">
        <v>123</v>
      </c>
      <c r="D14498" s="283">
        <v>0</v>
      </c>
    </row>
    <row r="14499" spans="1:4">
      <c r="A14499" s="268">
        <v>105511</v>
      </c>
      <c r="B14499" s="261" t="s">
        <v>14736</v>
      </c>
      <c r="C14499" s="268" t="s">
        <v>129</v>
      </c>
      <c r="D14499" s="283">
        <v>0</v>
      </c>
    </row>
    <row r="14500" spans="1:4">
      <c r="A14500" s="268">
        <v>105507</v>
      </c>
      <c r="B14500" s="261" t="s">
        <v>14737</v>
      </c>
      <c r="C14500" s="268" t="s">
        <v>129</v>
      </c>
      <c r="D14500" s="283">
        <v>0</v>
      </c>
    </row>
    <row r="14501" spans="1:4">
      <c r="A14501" s="268">
        <v>105512</v>
      </c>
      <c r="B14501" s="261" t="s">
        <v>14738</v>
      </c>
      <c r="C14501" s="268" t="s">
        <v>129</v>
      </c>
      <c r="D14501" s="283">
        <v>0</v>
      </c>
    </row>
    <row r="14502" spans="1:4">
      <c r="A14502" s="268">
        <v>105508</v>
      </c>
      <c r="B14502" s="261" t="s">
        <v>14739</v>
      </c>
      <c r="C14502" s="268" t="s">
        <v>129</v>
      </c>
      <c r="D14502" s="283">
        <v>0</v>
      </c>
    </row>
    <row r="14503" spans="1:4">
      <c r="A14503" s="268">
        <v>105513</v>
      </c>
      <c r="B14503" s="261" t="s">
        <v>14740</v>
      </c>
      <c r="C14503" s="268" t="s">
        <v>129</v>
      </c>
      <c r="D14503" s="283">
        <v>0</v>
      </c>
    </row>
    <row r="14504" spans="1:4">
      <c r="A14504" s="268">
        <v>105509</v>
      </c>
      <c r="B14504" s="261" t="s">
        <v>14741</v>
      </c>
      <c r="C14504" s="268" t="s">
        <v>129</v>
      </c>
      <c r="D14504" s="283">
        <v>0</v>
      </c>
    </row>
    <row r="14505" spans="1:4">
      <c r="A14505" s="268">
        <v>105514</v>
      </c>
      <c r="B14505" s="261" t="s">
        <v>14742</v>
      </c>
      <c r="C14505" s="268" t="s">
        <v>129</v>
      </c>
      <c r="D14505" s="283">
        <v>0</v>
      </c>
    </row>
    <row r="14506" spans="1:4">
      <c r="A14506" s="268">
        <v>105510</v>
      </c>
      <c r="B14506" s="261" t="s">
        <v>14743</v>
      </c>
      <c r="C14506" s="268" t="s">
        <v>129</v>
      </c>
      <c r="D14506" s="283">
        <v>0</v>
      </c>
    </row>
    <row r="14507" spans="1:4">
      <c r="A14507" s="268">
        <v>100207</v>
      </c>
      <c r="B14507" s="261" t="s">
        <v>14744</v>
      </c>
      <c r="C14507" s="268" t="s">
        <v>142</v>
      </c>
      <c r="D14507" s="283">
        <v>509.3</v>
      </c>
    </row>
    <row r="14508" spans="1:4">
      <c r="A14508" s="268">
        <v>100211</v>
      </c>
      <c r="B14508" s="261" t="s">
        <v>14745</v>
      </c>
      <c r="C14508" s="268" t="s">
        <v>12876</v>
      </c>
      <c r="D14508" s="283">
        <v>7.38</v>
      </c>
    </row>
    <row r="14509" spans="1:4">
      <c r="A14509" s="268">
        <v>100210</v>
      </c>
      <c r="B14509" s="261" t="s">
        <v>14746</v>
      </c>
      <c r="C14509" s="268" t="s">
        <v>12876</v>
      </c>
      <c r="D14509" s="283">
        <v>19.13</v>
      </c>
    </row>
    <row r="14510" spans="1:4">
      <c r="A14510" s="268">
        <v>100221</v>
      </c>
      <c r="B14510" s="261" t="s">
        <v>14747</v>
      </c>
      <c r="C14510" s="268" t="s">
        <v>14748</v>
      </c>
      <c r="D14510" s="283">
        <v>33.81</v>
      </c>
    </row>
    <row r="14511" spans="1:4">
      <c r="A14511" s="268">
        <v>100203</v>
      </c>
      <c r="B14511" s="261" t="s">
        <v>14749</v>
      </c>
      <c r="C14511" s="268" t="s">
        <v>14750</v>
      </c>
      <c r="D14511" s="283">
        <v>1.18</v>
      </c>
    </row>
    <row r="14512" spans="1:4">
      <c r="A14512" s="268">
        <v>100202</v>
      </c>
      <c r="B14512" s="261" t="s">
        <v>14751</v>
      </c>
      <c r="C14512" s="268" t="s">
        <v>14750</v>
      </c>
      <c r="D14512" s="283">
        <v>1</v>
      </c>
    </row>
    <row r="14513" spans="1:4">
      <c r="A14513" s="268">
        <v>100201</v>
      </c>
      <c r="B14513" s="261" t="s">
        <v>14752</v>
      </c>
      <c r="C14513" s="268" t="s">
        <v>14750</v>
      </c>
      <c r="D14513" s="283">
        <v>0.85</v>
      </c>
    </row>
    <row r="14514" spans="1:4">
      <c r="A14514" s="268">
        <v>100216</v>
      </c>
      <c r="B14514" s="261" t="s">
        <v>14753</v>
      </c>
      <c r="C14514" s="268" t="s">
        <v>12876</v>
      </c>
      <c r="D14514" s="283">
        <v>1.03</v>
      </c>
    </row>
    <row r="14515" spans="1:4">
      <c r="A14515" s="268">
        <v>100215</v>
      </c>
      <c r="B14515" s="261" t="s">
        <v>14754</v>
      </c>
      <c r="C14515" s="268" t="s">
        <v>12876</v>
      </c>
      <c r="D14515" s="283">
        <v>3.85</v>
      </c>
    </row>
    <row r="14516" spans="1:4">
      <c r="A14516" s="268">
        <v>100214</v>
      </c>
      <c r="B14516" s="261" t="s">
        <v>14755</v>
      </c>
      <c r="C14516" s="268" t="s">
        <v>12876</v>
      </c>
      <c r="D14516" s="283">
        <v>4.49</v>
      </c>
    </row>
    <row r="14517" spans="1:4">
      <c r="A14517" s="268">
        <v>100223</v>
      </c>
      <c r="B14517" s="261" t="s">
        <v>14756</v>
      </c>
      <c r="C14517" s="268" t="s">
        <v>14748</v>
      </c>
      <c r="D14517" s="283">
        <v>5.99</v>
      </c>
    </row>
    <row r="14518" spans="1:4">
      <c r="A14518" s="268">
        <v>100280</v>
      </c>
      <c r="B14518" s="261" t="s">
        <v>14757</v>
      </c>
      <c r="C14518" s="268" t="s">
        <v>12876</v>
      </c>
      <c r="D14518" s="283">
        <v>19.66</v>
      </c>
    </row>
    <row r="14519" spans="1:4">
      <c r="A14519" s="268">
        <v>100270</v>
      </c>
      <c r="B14519" s="261" t="s">
        <v>14758</v>
      </c>
      <c r="C14519" s="268" t="s">
        <v>12876</v>
      </c>
      <c r="D14519" s="283">
        <v>67.08</v>
      </c>
    </row>
    <row r="14520" spans="1:4">
      <c r="A14520" s="268">
        <v>100286</v>
      </c>
      <c r="B14520" s="261" t="s">
        <v>14759</v>
      </c>
      <c r="C14520" s="268" t="s">
        <v>14760</v>
      </c>
      <c r="D14520" s="283">
        <v>14.68</v>
      </c>
    </row>
    <row r="14521" spans="1:4">
      <c r="A14521" s="268">
        <v>100213</v>
      </c>
      <c r="B14521" s="261" t="s">
        <v>14761</v>
      </c>
      <c r="C14521" s="268" t="s">
        <v>12876</v>
      </c>
      <c r="D14521" s="283">
        <v>2.92</v>
      </c>
    </row>
    <row r="14522" spans="1:4">
      <c r="A14522" s="268">
        <v>100212</v>
      </c>
      <c r="B14522" s="261" t="s">
        <v>14762</v>
      </c>
      <c r="C14522" s="268" t="s">
        <v>12876</v>
      </c>
      <c r="D14522" s="283">
        <v>8.15</v>
      </c>
    </row>
    <row r="14523" spans="1:4">
      <c r="A14523" s="268">
        <v>100222</v>
      </c>
      <c r="B14523" s="261" t="s">
        <v>14763</v>
      </c>
      <c r="C14523" s="268" t="s">
        <v>14748</v>
      </c>
      <c r="D14523" s="283">
        <v>12.81</v>
      </c>
    </row>
    <row r="14524" spans="1:4">
      <c r="A14524" s="268">
        <v>100226</v>
      </c>
      <c r="B14524" s="261" t="s">
        <v>14764</v>
      </c>
      <c r="C14524" s="268" t="s">
        <v>14765</v>
      </c>
      <c r="D14524" s="283">
        <v>0.73</v>
      </c>
    </row>
    <row r="14525" spans="1:4">
      <c r="A14525" s="268">
        <v>100200</v>
      </c>
      <c r="B14525" s="261" t="s">
        <v>14766</v>
      </c>
      <c r="C14525" s="268" t="s">
        <v>14750</v>
      </c>
      <c r="D14525" s="283">
        <v>0.43</v>
      </c>
    </row>
    <row r="14526" spans="1:4">
      <c r="A14526" s="268">
        <v>100199</v>
      </c>
      <c r="B14526" s="261" t="s">
        <v>14767</v>
      </c>
      <c r="C14526" s="268" t="s">
        <v>14750</v>
      </c>
      <c r="D14526" s="283">
        <v>0.35</v>
      </c>
    </row>
    <row r="14527" spans="1:4">
      <c r="A14527" s="268">
        <v>100198</v>
      </c>
      <c r="B14527" s="261" t="s">
        <v>14768</v>
      </c>
      <c r="C14527" s="268" t="s">
        <v>14750</v>
      </c>
      <c r="D14527" s="283">
        <v>0.28999999999999998</v>
      </c>
    </row>
    <row r="14528" spans="1:4">
      <c r="A14528" s="268">
        <v>100283</v>
      </c>
      <c r="B14528" s="261" t="s">
        <v>14769</v>
      </c>
      <c r="C14528" s="268" t="s">
        <v>14748</v>
      </c>
      <c r="D14528" s="283">
        <v>27.08</v>
      </c>
    </row>
    <row r="14529" spans="1:4">
      <c r="A14529" s="268">
        <v>100227</v>
      </c>
      <c r="B14529" s="261" t="s">
        <v>14770</v>
      </c>
      <c r="C14529" s="268" t="s">
        <v>14765</v>
      </c>
      <c r="D14529" s="283">
        <v>1.08</v>
      </c>
    </row>
    <row r="14530" spans="1:4">
      <c r="A14530" s="268">
        <v>100205</v>
      </c>
      <c r="B14530" s="261" t="s">
        <v>14771</v>
      </c>
      <c r="C14530" s="268" t="s">
        <v>142</v>
      </c>
      <c r="D14530" s="283">
        <v>1569.68</v>
      </c>
    </row>
    <row r="14531" spans="1:4">
      <c r="A14531" s="268">
        <v>100206</v>
      </c>
      <c r="B14531" s="261" t="s">
        <v>14772</v>
      </c>
      <c r="C14531" s="268" t="s">
        <v>142</v>
      </c>
      <c r="D14531" s="283">
        <v>1134.6099999999999</v>
      </c>
    </row>
    <row r="14532" spans="1:4">
      <c r="A14532" s="268">
        <v>100281</v>
      </c>
      <c r="B14532" s="261" t="s">
        <v>14773</v>
      </c>
      <c r="C14532" s="268" t="s">
        <v>12876</v>
      </c>
      <c r="D14532" s="283">
        <v>4.1100000000000003</v>
      </c>
    </row>
    <row r="14533" spans="1:4">
      <c r="A14533" s="268">
        <v>100219</v>
      </c>
      <c r="B14533" s="261" t="s">
        <v>14774</v>
      </c>
      <c r="C14533" s="268" t="s">
        <v>12876</v>
      </c>
      <c r="D14533" s="283">
        <v>0.51</v>
      </c>
    </row>
    <row r="14534" spans="1:4">
      <c r="A14534" s="268">
        <v>100218</v>
      </c>
      <c r="B14534" s="261" t="s">
        <v>14775</v>
      </c>
      <c r="C14534" s="268" t="s">
        <v>12876</v>
      </c>
      <c r="D14534" s="283">
        <v>2.2999999999999998</v>
      </c>
    </row>
    <row r="14535" spans="1:4">
      <c r="A14535" s="268">
        <v>100217</v>
      </c>
      <c r="B14535" s="261" t="s">
        <v>14776</v>
      </c>
      <c r="C14535" s="268" t="s">
        <v>12876</v>
      </c>
      <c r="D14535" s="283">
        <v>3.35</v>
      </c>
    </row>
    <row r="14536" spans="1:4">
      <c r="A14536" s="268">
        <v>100224</v>
      </c>
      <c r="B14536" s="261" t="s">
        <v>14777</v>
      </c>
      <c r="C14536" s="268" t="s">
        <v>14748</v>
      </c>
      <c r="D14536" s="283">
        <v>3.35</v>
      </c>
    </row>
    <row r="14537" spans="1:4">
      <c r="A14537" s="268">
        <v>100228</v>
      </c>
      <c r="B14537" s="261" t="s">
        <v>14778</v>
      </c>
      <c r="C14537" s="268" t="s">
        <v>14765</v>
      </c>
      <c r="D14537" s="283">
        <v>0.33</v>
      </c>
    </row>
    <row r="14538" spans="1:4">
      <c r="A14538" s="268">
        <v>100204</v>
      </c>
      <c r="B14538" s="261" t="s">
        <v>14779</v>
      </c>
      <c r="C14538" s="268" t="s">
        <v>14750</v>
      </c>
      <c r="D14538" s="283">
        <v>0.12</v>
      </c>
    </row>
    <row r="14539" spans="1:4">
      <c r="A14539" s="268">
        <v>100284</v>
      </c>
      <c r="B14539" s="261" t="s">
        <v>14780</v>
      </c>
      <c r="C14539" s="268" t="s">
        <v>14748</v>
      </c>
      <c r="D14539" s="283">
        <v>12.02</v>
      </c>
    </row>
    <row r="14540" spans="1:4">
      <c r="A14540" s="268">
        <v>100277</v>
      </c>
      <c r="B14540" s="261" t="s">
        <v>14781</v>
      </c>
      <c r="C14540" s="268" t="s">
        <v>14748</v>
      </c>
      <c r="D14540" s="283">
        <v>2.14</v>
      </c>
    </row>
    <row r="14541" spans="1:4">
      <c r="A14541" s="268">
        <v>100278</v>
      </c>
      <c r="B14541" s="261" t="s">
        <v>14782</v>
      </c>
      <c r="C14541" s="268" t="s">
        <v>12876</v>
      </c>
      <c r="D14541" s="283">
        <v>42.82</v>
      </c>
    </row>
    <row r="14542" spans="1:4">
      <c r="A14542" s="268">
        <v>100268</v>
      </c>
      <c r="B14542" s="261" t="s">
        <v>14783</v>
      </c>
      <c r="C14542" s="268" t="s">
        <v>12876</v>
      </c>
      <c r="D14542" s="283">
        <v>89.49</v>
      </c>
    </row>
    <row r="14543" spans="1:4">
      <c r="A14543" s="268">
        <v>100285</v>
      </c>
      <c r="B14543" s="261" t="s">
        <v>14784</v>
      </c>
      <c r="C14543" s="268" t="s">
        <v>14760</v>
      </c>
      <c r="D14543" s="283">
        <v>45.05</v>
      </c>
    </row>
    <row r="14544" spans="1:4">
      <c r="A14544" s="268">
        <v>100209</v>
      </c>
      <c r="B14544" s="261" t="s">
        <v>14785</v>
      </c>
      <c r="C14544" s="268" t="s">
        <v>12876</v>
      </c>
      <c r="D14544" s="283">
        <v>10.38</v>
      </c>
    </row>
    <row r="14545" spans="1:4">
      <c r="A14545" s="268">
        <v>100208</v>
      </c>
      <c r="B14545" s="261" t="s">
        <v>14786</v>
      </c>
      <c r="C14545" s="268" t="s">
        <v>12876</v>
      </c>
      <c r="D14545" s="283">
        <v>20.76</v>
      </c>
    </row>
    <row r="14546" spans="1:4">
      <c r="A14546" s="268">
        <v>100256</v>
      </c>
      <c r="B14546" s="261" t="s">
        <v>14787</v>
      </c>
      <c r="C14546" s="268" t="s">
        <v>14760</v>
      </c>
      <c r="D14546" s="283">
        <v>9.51</v>
      </c>
    </row>
    <row r="14547" spans="1:4">
      <c r="A14547" s="268">
        <v>100220</v>
      </c>
      <c r="B14547" s="261" t="s">
        <v>14788</v>
      </c>
      <c r="C14547" s="268" t="s">
        <v>14748</v>
      </c>
      <c r="D14547" s="283">
        <v>29.83</v>
      </c>
    </row>
    <row r="14548" spans="1:4">
      <c r="A14548" s="268">
        <v>100287</v>
      </c>
      <c r="B14548" s="261" t="s">
        <v>14789</v>
      </c>
      <c r="C14548" s="268" t="s">
        <v>14760</v>
      </c>
      <c r="D14548" s="283">
        <v>14.05</v>
      </c>
    </row>
    <row r="14549" spans="1:4">
      <c r="A14549" s="268">
        <v>100274</v>
      </c>
      <c r="B14549" s="261" t="s">
        <v>14790</v>
      </c>
      <c r="C14549" s="268" t="s">
        <v>14748</v>
      </c>
      <c r="D14549" s="283">
        <v>29.84</v>
      </c>
    </row>
    <row r="14550" spans="1:4">
      <c r="A14550" s="268">
        <v>100264</v>
      </c>
      <c r="B14550" s="261" t="s">
        <v>14791</v>
      </c>
      <c r="C14550" s="268" t="s">
        <v>14748</v>
      </c>
      <c r="D14550" s="283">
        <v>42.11</v>
      </c>
    </row>
    <row r="14551" spans="1:4">
      <c r="A14551" s="268">
        <v>100225</v>
      </c>
      <c r="B14551" s="261" t="s">
        <v>14792</v>
      </c>
      <c r="C14551" s="268" t="s">
        <v>14765</v>
      </c>
      <c r="D14551" s="283">
        <v>2.34</v>
      </c>
    </row>
    <row r="14552" spans="1:4">
      <c r="A14552" s="268">
        <v>100266</v>
      </c>
      <c r="B14552" s="261" t="s">
        <v>14793</v>
      </c>
      <c r="C14552" s="268" t="s">
        <v>12876</v>
      </c>
      <c r="D14552" s="283">
        <v>89.49</v>
      </c>
    </row>
    <row r="14553" spans="1:4">
      <c r="A14553" s="268">
        <v>100257</v>
      </c>
      <c r="B14553" s="261" t="s">
        <v>14794</v>
      </c>
      <c r="C14553" s="268" t="s">
        <v>14760</v>
      </c>
      <c r="D14553" s="283">
        <v>5.71</v>
      </c>
    </row>
    <row r="14554" spans="1:4">
      <c r="A14554" s="268">
        <v>100197</v>
      </c>
      <c r="B14554" s="261" t="s">
        <v>14795</v>
      </c>
      <c r="C14554" s="268" t="s">
        <v>14750</v>
      </c>
      <c r="D14554" s="283">
        <v>2.1</v>
      </c>
    </row>
    <row r="14555" spans="1:4">
      <c r="A14555" s="268">
        <v>100196</v>
      </c>
      <c r="B14555" s="261" t="s">
        <v>14796</v>
      </c>
      <c r="C14555" s="268" t="s">
        <v>14750</v>
      </c>
      <c r="D14555" s="283">
        <v>1.4</v>
      </c>
    </row>
    <row r="14556" spans="1:4">
      <c r="A14556" s="268">
        <v>100195</v>
      </c>
      <c r="B14556" s="261" t="s">
        <v>14797</v>
      </c>
      <c r="C14556" s="268" t="s">
        <v>14750</v>
      </c>
      <c r="D14556" s="283">
        <v>0.84</v>
      </c>
    </row>
    <row r="14557" spans="1:4">
      <c r="A14557" s="268">
        <v>100273</v>
      </c>
      <c r="B14557" s="261" t="s">
        <v>14798</v>
      </c>
      <c r="C14557" s="268" t="s">
        <v>14750</v>
      </c>
      <c r="D14557" s="283">
        <v>3.5</v>
      </c>
    </row>
    <row r="14558" spans="1:4">
      <c r="A14558" s="268">
        <v>100282</v>
      </c>
      <c r="B14558" s="261" t="s">
        <v>14799</v>
      </c>
      <c r="C14558" s="268" t="s">
        <v>14748</v>
      </c>
      <c r="D14558" s="283">
        <v>167.67</v>
      </c>
    </row>
    <row r="14559" spans="1:4">
      <c r="A14559" s="268">
        <v>100276</v>
      </c>
      <c r="B14559" s="261" t="s">
        <v>14800</v>
      </c>
      <c r="C14559" s="268" t="s">
        <v>14748</v>
      </c>
      <c r="D14559" s="283">
        <v>35.21</v>
      </c>
    </row>
    <row r="14560" spans="1:4">
      <c r="A14560" s="268">
        <v>100275</v>
      </c>
      <c r="B14560" s="261" t="s">
        <v>14801</v>
      </c>
      <c r="C14560" s="268" t="s">
        <v>14748</v>
      </c>
      <c r="D14560" s="283">
        <v>19.29</v>
      </c>
    </row>
    <row r="14561" spans="1:4">
      <c r="A14561" s="268">
        <v>100254</v>
      </c>
      <c r="B14561" s="261" t="s">
        <v>14802</v>
      </c>
      <c r="C14561" s="268" t="s">
        <v>14760</v>
      </c>
      <c r="D14561" s="283">
        <v>42.17</v>
      </c>
    </row>
    <row r="14562" spans="1:4">
      <c r="A14562" s="268">
        <v>100250</v>
      </c>
      <c r="B14562" s="261" t="s">
        <v>14803</v>
      </c>
      <c r="C14562" s="268" t="s">
        <v>14760</v>
      </c>
      <c r="D14562" s="283">
        <v>4.75</v>
      </c>
    </row>
    <row r="14563" spans="1:4">
      <c r="A14563" s="268">
        <v>100251</v>
      </c>
      <c r="B14563" s="261" t="s">
        <v>14804</v>
      </c>
      <c r="C14563" s="268" t="s">
        <v>14760</v>
      </c>
      <c r="D14563" s="283">
        <v>14.05</v>
      </c>
    </row>
    <row r="14564" spans="1:4">
      <c r="A14564" s="268">
        <v>100252</v>
      </c>
      <c r="B14564" s="261" t="s">
        <v>14805</v>
      </c>
      <c r="C14564" s="268" t="s">
        <v>14760</v>
      </c>
      <c r="D14564" s="283">
        <v>21.08</v>
      </c>
    </row>
    <row r="14565" spans="1:4">
      <c r="A14565" s="268">
        <v>100253</v>
      </c>
      <c r="B14565" s="261" t="s">
        <v>14806</v>
      </c>
      <c r="C14565" s="268" t="s">
        <v>14760</v>
      </c>
      <c r="D14565" s="283">
        <v>28.11</v>
      </c>
    </row>
    <row r="14566" spans="1:4">
      <c r="A14566" s="268">
        <v>100249</v>
      </c>
      <c r="B14566" s="261" t="s">
        <v>14807</v>
      </c>
      <c r="C14566" s="268" t="s">
        <v>14760</v>
      </c>
      <c r="D14566" s="283">
        <v>2.85</v>
      </c>
    </row>
    <row r="14567" spans="1:4">
      <c r="A14567" s="268">
        <v>100244</v>
      </c>
      <c r="B14567" s="261" t="s">
        <v>14808</v>
      </c>
      <c r="C14567" s="268" t="s">
        <v>14760</v>
      </c>
      <c r="D14567" s="283">
        <v>4.28</v>
      </c>
    </row>
    <row r="14568" spans="1:4">
      <c r="A14568" s="268">
        <v>100245</v>
      </c>
      <c r="B14568" s="261" t="s">
        <v>14809</v>
      </c>
      <c r="C14568" s="268" t="s">
        <v>14760</v>
      </c>
      <c r="D14568" s="283">
        <v>8.56</v>
      </c>
    </row>
    <row r="14569" spans="1:4">
      <c r="A14569" s="268">
        <v>100243</v>
      </c>
      <c r="B14569" s="261" t="s">
        <v>14810</v>
      </c>
      <c r="C14569" s="268" t="s">
        <v>14760</v>
      </c>
      <c r="D14569" s="283">
        <v>3.42</v>
      </c>
    </row>
    <row r="14570" spans="1:4">
      <c r="A14570" s="268">
        <v>100239</v>
      </c>
      <c r="B14570" s="261" t="s">
        <v>14811</v>
      </c>
      <c r="C14570" s="268" t="s">
        <v>14760</v>
      </c>
      <c r="D14570" s="283">
        <v>7.13</v>
      </c>
    </row>
    <row r="14571" spans="1:4">
      <c r="A14571" s="268">
        <v>100238</v>
      </c>
      <c r="B14571" s="261" t="s">
        <v>14812</v>
      </c>
      <c r="C14571" s="268" t="s">
        <v>14760</v>
      </c>
      <c r="D14571" s="283">
        <v>5.71</v>
      </c>
    </row>
    <row r="14572" spans="1:4">
      <c r="A14572" s="268">
        <v>100241</v>
      </c>
      <c r="B14572" s="261" t="s">
        <v>14813</v>
      </c>
      <c r="C14572" s="268" t="s">
        <v>14760</v>
      </c>
      <c r="D14572" s="283">
        <v>7.13</v>
      </c>
    </row>
    <row r="14573" spans="1:4">
      <c r="A14573" s="268">
        <v>100242</v>
      </c>
      <c r="B14573" s="261" t="s">
        <v>14814</v>
      </c>
      <c r="C14573" s="268" t="s">
        <v>14760</v>
      </c>
      <c r="D14573" s="283">
        <v>21.08</v>
      </c>
    </row>
    <row r="14574" spans="1:4">
      <c r="A14574" s="268">
        <v>100240</v>
      </c>
      <c r="B14574" s="261" t="s">
        <v>14815</v>
      </c>
      <c r="C14574" s="268" t="s">
        <v>14760</v>
      </c>
      <c r="D14574" s="283">
        <v>4.28</v>
      </c>
    </row>
    <row r="14575" spans="1:4">
      <c r="A14575" s="268">
        <v>100237</v>
      </c>
      <c r="B14575" s="261" t="s">
        <v>14816</v>
      </c>
      <c r="C14575" s="268" t="s">
        <v>14760</v>
      </c>
      <c r="D14575" s="283">
        <v>3.56</v>
      </c>
    </row>
    <row r="14576" spans="1:4">
      <c r="A14576" s="268">
        <v>100236</v>
      </c>
      <c r="B14576" s="261" t="s">
        <v>14817</v>
      </c>
      <c r="C14576" s="268" t="s">
        <v>14760</v>
      </c>
      <c r="D14576" s="283">
        <v>2.97</v>
      </c>
    </row>
    <row r="14577" spans="1:4">
      <c r="A14577" s="268">
        <v>100248</v>
      </c>
      <c r="B14577" s="261" t="s">
        <v>14818</v>
      </c>
      <c r="C14577" s="268" t="s">
        <v>14760</v>
      </c>
      <c r="D14577" s="283">
        <v>14.05</v>
      </c>
    </row>
    <row r="14578" spans="1:4">
      <c r="A14578" s="268">
        <v>100247</v>
      </c>
      <c r="B14578" s="261" t="s">
        <v>14819</v>
      </c>
      <c r="C14578" s="268" t="s">
        <v>14760</v>
      </c>
      <c r="D14578" s="283">
        <v>3.56</v>
      </c>
    </row>
    <row r="14579" spans="1:4">
      <c r="A14579" s="268">
        <v>100246</v>
      </c>
      <c r="B14579" s="261" t="s">
        <v>14820</v>
      </c>
      <c r="C14579" s="268" t="s">
        <v>14760</v>
      </c>
      <c r="D14579" s="283">
        <v>2.85</v>
      </c>
    </row>
    <row r="14580" spans="1:4">
      <c r="A14580" s="268">
        <v>100255</v>
      </c>
      <c r="B14580" s="261" t="s">
        <v>14821</v>
      </c>
      <c r="C14580" s="268" t="s">
        <v>14760</v>
      </c>
      <c r="D14580" s="283">
        <v>14.27</v>
      </c>
    </row>
    <row r="14581" spans="1:4">
      <c r="A14581" s="268">
        <v>100263</v>
      </c>
      <c r="B14581" s="261" t="s">
        <v>14822</v>
      </c>
      <c r="C14581" s="268" t="s">
        <v>14750</v>
      </c>
      <c r="D14581" s="283">
        <v>2.31</v>
      </c>
    </row>
    <row r="14582" spans="1:4">
      <c r="A14582" s="268">
        <v>100260</v>
      </c>
      <c r="B14582" s="261" t="s">
        <v>14823</v>
      </c>
      <c r="C14582" s="268" t="s">
        <v>14750</v>
      </c>
      <c r="D14582" s="283">
        <v>9.26</v>
      </c>
    </row>
    <row r="14583" spans="1:4">
      <c r="A14583" s="268">
        <v>100261</v>
      </c>
      <c r="B14583" s="261" t="s">
        <v>14824</v>
      </c>
      <c r="C14583" s="268" t="s">
        <v>14750</v>
      </c>
      <c r="D14583" s="283">
        <v>5.82</v>
      </c>
    </row>
    <row r="14584" spans="1:4">
      <c r="A14584" s="268">
        <v>100262</v>
      </c>
      <c r="B14584" s="261" t="s">
        <v>14825</v>
      </c>
      <c r="C14584" s="268" t="s">
        <v>14750</v>
      </c>
      <c r="D14584" s="283">
        <v>3.61</v>
      </c>
    </row>
    <row r="14585" spans="1:4">
      <c r="A14585" s="268">
        <v>100271</v>
      </c>
      <c r="B14585" s="261" t="s">
        <v>14826</v>
      </c>
      <c r="C14585" s="268" t="s">
        <v>14748</v>
      </c>
      <c r="D14585" s="283">
        <v>67.12</v>
      </c>
    </row>
    <row r="14586" spans="1:4">
      <c r="A14586" s="268">
        <v>100258</v>
      </c>
      <c r="B14586" s="261" t="s">
        <v>14827</v>
      </c>
      <c r="C14586" s="268" t="s">
        <v>14760</v>
      </c>
      <c r="D14586" s="283">
        <v>14.27</v>
      </c>
    </row>
    <row r="14587" spans="1:4">
      <c r="A14587" s="268">
        <v>100259</v>
      </c>
      <c r="B14587" s="261" t="s">
        <v>14828</v>
      </c>
      <c r="C14587" s="268" t="s">
        <v>14760</v>
      </c>
      <c r="D14587" s="283">
        <v>28.11</v>
      </c>
    </row>
    <row r="14588" spans="1:4">
      <c r="A14588" s="268">
        <v>100279</v>
      </c>
      <c r="B14588" s="261" t="s">
        <v>14829</v>
      </c>
      <c r="C14588" s="268" t="s">
        <v>347</v>
      </c>
      <c r="D14588" s="283">
        <v>0.82</v>
      </c>
    </row>
    <row r="14589" spans="1:4">
      <c r="A14589" s="268">
        <v>100233</v>
      </c>
      <c r="B14589" s="261" t="s">
        <v>14830</v>
      </c>
      <c r="C14589" s="268" t="s">
        <v>347</v>
      </c>
      <c r="D14589" s="283">
        <v>0.19</v>
      </c>
    </row>
    <row r="14590" spans="1:4">
      <c r="A14590" s="268">
        <v>100232</v>
      </c>
      <c r="B14590" s="261" t="s">
        <v>14831</v>
      </c>
      <c r="C14590" s="268" t="s">
        <v>347</v>
      </c>
      <c r="D14590" s="283">
        <v>0.39</v>
      </c>
    </row>
    <row r="14591" spans="1:4">
      <c r="A14591" s="268">
        <v>100234</v>
      </c>
      <c r="B14591" s="261" t="s">
        <v>14832</v>
      </c>
      <c r="C14591" s="268" t="s">
        <v>147</v>
      </c>
      <c r="D14591" s="283">
        <v>0.59</v>
      </c>
    </row>
    <row r="14592" spans="1:4">
      <c r="A14592" s="268">
        <v>100265</v>
      </c>
      <c r="B14592" s="261" t="s">
        <v>14833</v>
      </c>
      <c r="C14592" s="268" t="s">
        <v>147</v>
      </c>
      <c r="D14592" s="283">
        <v>0.88</v>
      </c>
    </row>
    <row r="14593" spans="1:4">
      <c r="A14593" s="268">
        <v>100235</v>
      </c>
      <c r="B14593" s="261" t="s">
        <v>14834</v>
      </c>
      <c r="C14593" s="268" t="s">
        <v>395</v>
      </c>
      <c r="D14593" s="283">
        <v>0.04</v>
      </c>
    </row>
    <row r="14594" spans="1:4">
      <c r="A14594" s="268">
        <v>100267</v>
      </c>
      <c r="B14594" s="261" t="s">
        <v>14835</v>
      </c>
      <c r="C14594" s="268" t="s">
        <v>347</v>
      </c>
      <c r="D14594" s="283">
        <v>1.77</v>
      </c>
    </row>
    <row r="14595" spans="1:4">
      <c r="A14595" s="268">
        <v>100231</v>
      </c>
      <c r="B14595" s="261" t="s">
        <v>14836</v>
      </c>
      <c r="C14595" s="268" t="s">
        <v>152</v>
      </c>
      <c r="D14595" s="283">
        <v>0.04</v>
      </c>
    </row>
    <row r="14596" spans="1:4">
      <c r="A14596" s="268">
        <v>100230</v>
      </c>
      <c r="B14596" s="261" t="s">
        <v>14837</v>
      </c>
      <c r="C14596" s="268" t="s">
        <v>152</v>
      </c>
      <c r="D14596" s="283">
        <v>0.02</v>
      </c>
    </row>
    <row r="14597" spans="1:4">
      <c r="A14597" s="268">
        <v>100229</v>
      </c>
      <c r="B14597" s="261" t="s">
        <v>14838</v>
      </c>
      <c r="C14597" s="268" t="s">
        <v>152</v>
      </c>
      <c r="D14597" s="283">
        <v>0.01</v>
      </c>
    </row>
    <row r="14598" spans="1:4">
      <c r="A14598" s="268">
        <v>100272</v>
      </c>
      <c r="B14598" s="261" t="s">
        <v>14839</v>
      </c>
      <c r="C14598" s="268" t="s">
        <v>147</v>
      </c>
      <c r="D14598" s="283">
        <v>1.33</v>
      </c>
    </row>
    <row r="14599" spans="1:4">
      <c r="A14599" s="268">
        <v>100269</v>
      </c>
      <c r="B14599" s="261" t="s">
        <v>14840</v>
      </c>
      <c r="C14599" s="268" t="s">
        <v>347</v>
      </c>
      <c r="D14599" s="283">
        <v>1.77</v>
      </c>
    </row>
    <row r="14600" spans="1:4">
      <c r="A14600" s="268">
        <v>100986</v>
      </c>
      <c r="B14600" s="261" t="s">
        <v>14841</v>
      </c>
      <c r="C14600" s="268" t="s">
        <v>138</v>
      </c>
      <c r="D14600" s="283">
        <v>9.1199999999999992</v>
      </c>
    </row>
    <row r="14601" spans="1:4">
      <c r="A14601" s="268">
        <v>101002</v>
      </c>
      <c r="B14601" s="261" t="s">
        <v>14842</v>
      </c>
      <c r="C14601" s="268" t="s">
        <v>123</v>
      </c>
      <c r="D14601" s="283">
        <v>6.06</v>
      </c>
    </row>
    <row r="14602" spans="1:4">
      <c r="A14602" s="268">
        <v>100987</v>
      </c>
      <c r="B14602" s="261" t="s">
        <v>14843</v>
      </c>
      <c r="C14602" s="268" t="s">
        <v>138</v>
      </c>
      <c r="D14602" s="283">
        <v>10.56</v>
      </c>
    </row>
    <row r="14603" spans="1:4">
      <c r="A14603" s="268">
        <v>101003</v>
      </c>
      <c r="B14603" s="261" t="s">
        <v>14844</v>
      </c>
      <c r="C14603" s="268" t="s">
        <v>123</v>
      </c>
      <c r="D14603" s="283">
        <v>7.03</v>
      </c>
    </row>
    <row r="14604" spans="1:4">
      <c r="A14604" s="268">
        <v>100988</v>
      </c>
      <c r="B14604" s="261" t="s">
        <v>14845</v>
      </c>
      <c r="C14604" s="268" t="s">
        <v>138</v>
      </c>
      <c r="D14604" s="283">
        <v>11.19</v>
      </c>
    </row>
    <row r="14605" spans="1:4">
      <c r="A14605" s="268">
        <v>101004</v>
      </c>
      <c r="B14605" s="261" t="s">
        <v>14846</v>
      </c>
      <c r="C14605" s="268" t="s">
        <v>123</v>
      </c>
      <c r="D14605" s="283">
        <v>7.46</v>
      </c>
    </row>
    <row r="14606" spans="1:4">
      <c r="A14606" s="268">
        <v>100985</v>
      </c>
      <c r="B14606" s="261" t="s">
        <v>14847</v>
      </c>
      <c r="C14606" s="268" t="s">
        <v>138</v>
      </c>
      <c r="D14606" s="283">
        <v>7.55</v>
      </c>
    </row>
    <row r="14607" spans="1:4">
      <c r="A14607" s="268">
        <v>101001</v>
      </c>
      <c r="B14607" s="261" t="s">
        <v>14848</v>
      </c>
      <c r="C14607" s="268" t="s">
        <v>123</v>
      </c>
      <c r="D14607" s="283">
        <v>5.03</v>
      </c>
    </row>
    <row r="14608" spans="1:4">
      <c r="A14608" s="268">
        <v>101008</v>
      </c>
      <c r="B14608" s="261" t="s">
        <v>14849</v>
      </c>
      <c r="C14608" s="268" t="s">
        <v>138</v>
      </c>
      <c r="D14608" s="283">
        <v>5.56</v>
      </c>
    </row>
    <row r="14609" spans="1:4">
      <c r="A14609" s="268">
        <v>101007</v>
      </c>
      <c r="B14609" s="261" t="s">
        <v>14850</v>
      </c>
      <c r="C14609" s="268" t="s">
        <v>138</v>
      </c>
      <c r="D14609" s="283">
        <v>5.47</v>
      </c>
    </row>
    <row r="14610" spans="1:4">
      <c r="A14610" s="268">
        <v>100982</v>
      </c>
      <c r="B14610" s="261" t="s">
        <v>14851</v>
      </c>
      <c r="C14610" s="268" t="s">
        <v>138</v>
      </c>
      <c r="D14610" s="283">
        <v>9.02</v>
      </c>
    </row>
    <row r="14611" spans="1:4">
      <c r="A14611" s="268">
        <v>100998</v>
      </c>
      <c r="B14611" s="261" t="s">
        <v>14852</v>
      </c>
      <c r="C14611" s="268" t="s">
        <v>123</v>
      </c>
      <c r="D14611" s="283">
        <v>6</v>
      </c>
    </row>
    <row r="14612" spans="1:4">
      <c r="A14612" s="268">
        <v>100983</v>
      </c>
      <c r="B14612" s="261" t="s">
        <v>14853</v>
      </c>
      <c r="C14612" s="268" t="s">
        <v>138</v>
      </c>
      <c r="D14612" s="283">
        <v>9.1</v>
      </c>
    </row>
    <row r="14613" spans="1:4">
      <c r="A14613" s="268">
        <v>100999</v>
      </c>
      <c r="B14613" s="261" t="s">
        <v>14854</v>
      </c>
      <c r="C14613" s="268" t="s">
        <v>123</v>
      </c>
      <c r="D14613" s="283">
        <v>6.09</v>
      </c>
    </row>
    <row r="14614" spans="1:4">
      <c r="A14614" s="268">
        <v>100984</v>
      </c>
      <c r="B14614" s="261" t="s">
        <v>14855</v>
      </c>
      <c r="C14614" s="268" t="s">
        <v>138</v>
      </c>
      <c r="D14614" s="283">
        <v>8.93</v>
      </c>
    </row>
    <row r="14615" spans="1:4">
      <c r="A14615" s="268">
        <v>101000</v>
      </c>
      <c r="B14615" s="261" t="s">
        <v>14856</v>
      </c>
      <c r="C14615" s="268" t="s">
        <v>123</v>
      </c>
      <c r="D14615" s="283">
        <v>5.95</v>
      </c>
    </row>
    <row r="14616" spans="1:4">
      <c r="A14616" s="268">
        <v>100981</v>
      </c>
      <c r="B14616" s="261" t="s">
        <v>14857</v>
      </c>
      <c r="C14616" s="268" t="s">
        <v>138</v>
      </c>
      <c r="D14616" s="283">
        <v>9.36</v>
      </c>
    </row>
    <row r="14617" spans="1:4">
      <c r="A14617" s="268">
        <v>100997</v>
      </c>
      <c r="B14617" s="261" t="s">
        <v>14858</v>
      </c>
      <c r="C14617" s="268" t="s">
        <v>123</v>
      </c>
      <c r="D14617" s="283">
        <v>6.24</v>
      </c>
    </row>
    <row r="14618" spans="1:4">
      <c r="A14618" s="268">
        <v>101010</v>
      </c>
      <c r="B14618" s="261" t="s">
        <v>14859</v>
      </c>
      <c r="C14618" s="268" t="s">
        <v>123</v>
      </c>
      <c r="D14618" s="283">
        <v>27.43</v>
      </c>
    </row>
    <row r="14619" spans="1:4">
      <c r="A14619" s="268">
        <v>101009</v>
      </c>
      <c r="B14619" s="261" t="s">
        <v>14860</v>
      </c>
      <c r="C14619" s="268" t="s">
        <v>123</v>
      </c>
      <c r="D14619" s="283">
        <v>43.56</v>
      </c>
    </row>
    <row r="14620" spans="1:4">
      <c r="A14620" s="268">
        <v>100978</v>
      </c>
      <c r="B14620" s="261" t="s">
        <v>14861</v>
      </c>
      <c r="C14620" s="268" t="s">
        <v>138</v>
      </c>
      <c r="D14620" s="283">
        <v>6.99</v>
      </c>
    </row>
    <row r="14621" spans="1:4">
      <c r="A14621" s="268">
        <v>100994</v>
      </c>
      <c r="B14621" s="261" t="s">
        <v>14862</v>
      </c>
      <c r="C14621" s="268" t="s">
        <v>123</v>
      </c>
      <c r="D14621" s="283">
        <v>4.6500000000000004</v>
      </c>
    </row>
    <row r="14622" spans="1:4">
      <c r="A14622" s="268">
        <v>100974</v>
      </c>
      <c r="B14622" s="261" t="s">
        <v>14863</v>
      </c>
      <c r="C14622" s="268" t="s">
        <v>138</v>
      </c>
      <c r="D14622" s="283">
        <v>8.4700000000000006</v>
      </c>
    </row>
    <row r="14623" spans="1:4">
      <c r="A14623" s="268">
        <v>100990</v>
      </c>
      <c r="B14623" s="261" t="s">
        <v>14864</v>
      </c>
      <c r="C14623" s="268" t="s">
        <v>123</v>
      </c>
      <c r="D14623" s="283">
        <v>5.64</v>
      </c>
    </row>
    <row r="14624" spans="1:4">
      <c r="A14624" s="268">
        <v>100979</v>
      </c>
      <c r="B14624" s="261" t="s">
        <v>14865</v>
      </c>
      <c r="C14624" s="268" t="s">
        <v>138</v>
      </c>
      <c r="D14624" s="283">
        <v>6.74</v>
      </c>
    </row>
    <row r="14625" spans="1:4">
      <c r="A14625" s="268">
        <v>100995</v>
      </c>
      <c r="B14625" s="261" t="s">
        <v>14866</v>
      </c>
      <c r="C14625" s="268" t="s">
        <v>123</v>
      </c>
      <c r="D14625" s="283">
        <v>4.5</v>
      </c>
    </row>
    <row r="14626" spans="1:4">
      <c r="A14626" s="268">
        <v>100975</v>
      </c>
      <c r="B14626" s="261" t="s">
        <v>14867</v>
      </c>
      <c r="C14626" s="268" t="s">
        <v>138</v>
      </c>
      <c r="D14626" s="283">
        <v>8.59</v>
      </c>
    </row>
    <row r="14627" spans="1:4">
      <c r="A14627" s="268">
        <v>100991</v>
      </c>
      <c r="B14627" s="261" t="s">
        <v>14868</v>
      </c>
      <c r="C14627" s="268" t="s">
        <v>123</v>
      </c>
      <c r="D14627" s="283">
        <v>5.75</v>
      </c>
    </row>
    <row r="14628" spans="1:4">
      <c r="A14628" s="268">
        <v>100980</v>
      </c>
      <c r="B14628" s="261" t="s">
        <v>14869</v>
      </c>
      <c r="C14628" s="268" t="s">
        <v>138</v>
      </c>
      <c r="D14628" s="283">
        <v>6.39</v>
      </c>
    </row>
    <row r="14629" spans="1:4">
      <c r="A14629" s="268">
        <v>100996</v>
      </c>
      <c r="B14629" s="261" t="s">
        <v>14870</v>
      </c>
      <c r="C14629" s="268" t="s">
        <v>123</v>
      </c>
      <c r="D14629" s="283">
        <v>4.26</v>
      </c>
    </row>
    <row r="14630" spans="1:4">
      <c r="A14630" s="268">
        <v>100976</v>
      </c>
      <c r="B14630" s="261" t="s">
        <v>14871</v>
      </c>
      <c r="C14630" s="268" t="s">
        <v>138</v>
      </c>
      <c r="D14630" s="283">
        <v>8.43</v>
      </c>
    </row>
    <row r="14631" spans="1:4">
      <c r="A14631" s="268">
        <v>100992</v>
      </c>
      <c r="B14631" s="261" t="s">
        <v>14872</v>
      </c>
      <c r="C14631" s="268" t="s">
        <v>123</v>
      </c>
      <c r="D14631" s="283">
        <v>5.62</v>
      </c>
    </row>
    <row r="14632" spans="1:4">
      <c r="A14632" s="268">
        <v>100977</v>
      </c>
      <c r="B14632" s="261" t="s">
        <v>14873</v>
      </c>
      <c r="C14632" s="268" t="s">
        <v>138</v>
      </c>
      <c r="D14632" s="283">
        <v>7.71</v>
      </c>
    </row>
    <row r="14633" spans="1:4">
      <c r="A14633" s="268">
        <v>100993</v>
      </c>
      <c r="B14633" s="261" t="s">
        <v>14874</v>
      </c>
      <c r="C14633" s="268" t="s">
        <v>123</v>
      </c>
      <c r="D14633" s="283">
        <v>5.14</v>
      </c>
    </row>
    <row r="14634" spans="1:4">
      <c r="A14634" s="268">
        <v>100973</v>
      </c>
      <c r="B14634" s="261" t="s">
        <v>14875</v>
      </c>
      <c r="C14634" s="268" t="s">
        <v>138</v>
      </c>
      <c r="D14634" s="283">
        <v>8.75</v>
      </c>
    </row>
    <row r="14635" spans="1:4">
      <c r="A14635" s="268">
        <v>100989</v>
      </c>
      <c r="B14635" s="261" t="s">
        <v>14876</v>
      </c>
      <c r="C14635" s="268" t="s">
        <v>123</v>
      </c>
      <c r="D14635" s="283">
        <v>5.84</v>
      </c>
    </row>
    <row r="14636" spans="1:4">
      <c r="A14636" s="268">
        <v>101467</v>
      </c>
      <c r="B14636" s="261" t="s">
        <v>14877</v>
      </c>
      <c r="C14636" s="268" t="s">
        <v>123</v>
      </c>
      <c r="D14636" s="283">
        <v>18.5</v>
      </c>
    </row>
    <row r="14637" spans="1:4">
      <c r="A14637" s="268">
        <v>101468</v>
      </c>
      <c r="B14637" s="261" t="s">
        <v>14878</v>
      </c>
      <c r="C14637" s="268" t="s">
        <v>123</v>
      </c>
      <c r="D14637" s="283">
        <v>16.920000000000002</v>
      </c>
    </row>
    <row r="14638" spans="1:4">
      <c r="A14638" s="268">
        <v>101014</v>
      </c>
      <c r="B14638" s="261" t="s">
        <v>14879</v>
      </c>
      <c r="C14638" s="268" t="s">
        <v>123</v>
      </c>
      <c r="D14638" s="283">
        <v>42.25</v>
      </c>
    </row>
    <row r="14639" spans="1:4">
      <c r="A14639" s="268">
        <v>101015</v>
      </c>
      <c r="B14639" s="261" t="s">
        <v>14880</v>
      </c>
      <c r="C14639" s="268" t="s">
        <v>123</v>
      </c>
      <c r="D14639" s="283">
        <v>34.71</v>
      </c>
    </row>
    <row r="14640" spans="1:4">
      <c r="A14640" s="268">
        <v>101463</v>
      </c>
      <c r="B14640" s="261" t="s">
        <v>14881</v>
      </c>
      <c r="C14640" s="268" t="s">
        <v>123</v>
      </c>
      <c r="D14640" s="283">
        <v>46.27</v>
      </c>
    </row>
    <row r="14641" spans="1:4">
      <c r="A14641" s="268">
        <v>101464</v>
      </c>
      <c r="B14641" s="261" t="s">
        <v>14882</v>
      </c>
      <c r="C14641" s="268" t="s">
        <v>123</v>
      </c>
      <c r="D14641" s="283">
        <v>35.53</v>
      </c>
    </row>
    <row r="14642" spans="1:4">
      <c r="A14642" s="268">
        <v>101465</v>
      </c>
      <c r="B14642" s="261" t="s">
        <v>14883</v>
      </c>
      <c r="C14642" s="268" t="s">
        <v>123</v>
      </c>
      <c r="D14642" s="283">
        <v>27.16</v>
      </c>
    </row>
    <row r="14643" spans="1:4">
      <c r="A14643" s="268">
        <v>101466</v>
      </c>
      <c r="B14643" s="261" t="s">
        <v>14884</v>
      </c>
      <c r="C14643" s="268" t="s">
        <v>123</v>
      </c>
      <c r="D14643" s="283">
        <v>22.1</v>
      </c>
    </row>
    <row r="14644" spans="1:4">
      <c r="A14644" s="268">
        <v>101013</v>
      </c>
      <c r="B14644" s="261" t="s">
        <v>14885</v>
      </c>
      <c r="C14644" s="268" t="s">
        <v>123</v>
      </c>
      <c r="D14644" s="283">
        <v>46.12</v>
      </c>
    </row>
    <row r="14645" spans="1:4">
      <c r="A14645" s="268">
        <v>101477</v>
      </c>
      <c r="B14645" s="261" t="s">
        <v>14886</v>
      </c>
      <c r="C14645" s="268" t="s">
        <v>123</v>
      </c>
      <c r="D14645" s="283">
        <v>13.38</v>
      </c>
    </row>
    <row r="14646" spans="1:4">
      <c r="A14646" s="268">
        <v>101478</v>
      </c>
      <c r="B14646" s="261" t="s">
        <v>14887</v>
      </c>
      <c r="C14646" s="268" t="s">
        <v>123</v>
      </c>
      <c r="D14646" s="283">
        <v>11.39</v>
      </c>
    </row>
    <row r="14647" spans="1:4">
      <c r="A14647" s="268">
        <v>101017</v>
      </c>
      <c r="B14647" s="261" t="s">
        <v>14888</v>
      </c>
      <c r="C14647" s="268" t="s">
        <v>123</v>
      </c>
      <c r="D14647" s="283">
        <v>30.46</v>
      </c>
    </row>
    <row r="14648" spans="1:4">
      <c r="A14648" s="268">
        <v>101018</v>
      </c>
      <c r="B14648" s="261" t="s">
        <v>14889</v>
      </c>
      <c r="C14648" s="268" t="s">
        <v>123</v>
      </c>
      <c r="D14648" s="283">
        <v>25.03</v>
      </c>
    </row>
    <row r="14649" spans="1:4">
      <c r="A14649" s="268">
        <v>101469</v>
      </c>
      <c r="B14649" s="261" t="s">
        <v>14890</v>
      </c>
      <c r="C14649" s="268" t="s">
        <v>123</v>
      </c>
      <c r="D14649" s="283">
        <v>37.85</v>
      </c>
    </row>
    <row r="14650" spans="1:4">
      <c r="A14650" s="268">
        <v>101470</v>
      </c>
      <c r="B14650" s="261" t="s">
        <v>14891</v>
      </c>
      <c r="C14650" s="268" t="s">
        <v>123</v>
      </c>
      <c r="D14650" s="283">
        <v>30.06</v>
      </c>
    </row>
    <row r="14651" spans="1:4">
      <c r="A14651" s="268">
        <v>101471</v>
      </c>
      <c r="B14651" s="261" t="s">
        <v>14892</v>
      </c>
      <c r="C14651" s="268" t="s">
        <v>123</v>
      </c>
      <c r="D14651" s="283">
        <v>25.78</v>
      </c>
    </row>
    <row r="14652" spans="1:4">
      <c r="A14652" s="268">
        <v>101472</v>
      </c>
      <c r="B14652" s="261" t="s">
        <v>14893</v>
      </c>
      <c r="C14652" s="268" t="s">
        <v>123</v>
      </c>
      <c r="D14652" s="283">
        <v>20.07</v>
      </c>
    </row>
    <row r="14653" spans="1:4">
      <c r="A14653" s="268">
        <v>101473</v>
      </c>
      <c r="B14653" s="261" t="s">
        <v>14894</v>
      </c>
      <c r="C14653" s="268" t="s">
        <v>123</v>
      </c>
      <c r="D14653" s="283">
        <v>28.89</v>
      </c>
    </row>
    <row r="14654" spans="1:4">
      <c r="A14654" s="268">
        <v>101474</v>
      </c>
      <c r="B14654" s="261" t="s">
        <v>14895</v>
      </c>
      <c r="C14654" s="268" t="s">
        <v>123</v>
      </c>
      <c r="D14654" s="283">
        <v>20.67</v>
      </c>
    </row>
    <row r="14655" spans="1:4">
      <c r="A14655" s="268">
        <v>101475</v>
      </c>
      <c r="B14655" s="261" t="s">
        <v>14896</v>
      </c>
      <c r="C14655" s="268" t="s">
        <v>123</v>
      </c>
      <c r="D14655" s="283">
        <v>18.329999999999998</v>
      </c>
    </row>
    <row r="14656" spans="1:4">
      <c r="A14656" s="268">
        <v>101476</v>
      </c>
      <c r="B14656" s="261" t="s">
        <v>14897</v>
      </c>
      <c r="C14656" s="268" t="s">
        <v>123</v>
      </c>
      <c r="D14656" s="283">
        <v>16.36</v>
      </c>
    </row>
    <row r="14657" spans="1:4">
      <c r="A14657" s="268">
        <v>101016</v>
      </c>
      <c r="B14657" s="261" t="s">
        <v>14898</v>
      </c>
      <c r="C14657" s="268" t="s">
        <v>123</v>
      </c>
      <c r="D14657" s="283">
        <v>40.17</v>
      </c>
    </row>
    <row r="14658" spans="1:4">
      <c r="A14658" s="268">
        <v>101487</v>
      </c>
      <c r="B14658" s="261" t="s">
        <v>14899</v>
      </c>
      <c r="C14658" s="268" t="s">
        <v>123</v>
      </c>
      <c r="D14658" s="283">
        <v>99.53</v>
      </c>
    </row>
    <row r="14659" spans="1:4">
      <c r="A14659" s="268">
        <v>101488</v>
      </c>
      <c r="B14659" s="261" t="s">
        <v>14900</v>
      </c>
      <c r="C14659" s="268" t="s">
        <v>123</v>
      </c>
      <c r="D14659" s="283">
        <v>86.12</v>
      </c>
    </row>
    <row r="14660" spans="1:4">
      <c r="A14660" s="268">
        <v>101480</v>
      </c>
      <c r="B14660" s="261" t="s">
        <v>14901</v>
      </c>
      <c r="C14660" s="268" t="s">
        <v>123</v>
      </c>
      <c r="D14660" s="283">
        <v>67.7</v>
      </c>
    </row>
    <row r="14661" spans="1:4">
      <c r="A14661" s="268">
        <v>101481</v>
      </c>
      <c r="B14661" s="261" t="s">
        <v>14902</v>
      </c>
      <c r="C14661" s="268" t="s">
        <v>123</v>
      </c>
      <c r="D14661" s="283">
        <v>48.9</v>
      </c>
    </row>
    <row r="14662" spans="1:4">
      <c r="A14662" s="268">
        <v>101482</v>
      </c>
      <c r="B14662" s="261" t="s">
        <v>14903</v>
      </c>
      <c r="C14662" s="268" t="s">
        <v>123</v>
      </c>
      <c r="D14662" s="283">
        <v>36.549999999999997</v>
      </c>
    </row>
    <row r="14663" spans="1:4">
      <c r="A14663" s="268">
        <v>101483</v>
      </c>
      <c r="B14663" s="261" t="s">
        <v>14904</v>
      </c>
      <c r="C14663" s="268" t="s">
        <v>123</v>
      </c>
      <c r="D14663" s="283">
        <v>37.93</v>
      </c>
    </row>
    <row r="14664" spans="1:4">
      <c r="A14664" s="268">
        <v>101484</v>
      </c>
      <c r="B14664" s="261" t="s">
        <v>14905</v>
      </c>
      <c r="C14664" s="268" t="s">
        <v>123</v>
      </c>
      <c r="D14664" s="283">
        <v>196.58</v>
      </c>
    </row>
    <row r="14665" spans="1:4">
      <c r="A14665" s="268">
        <v>101485</v>
      </c>
      <c r="B14665" s="261" t="s">
        <v>14906</v>
      </c>
      <c r="C14665" s="268" t="s">
        <v>123</v>
      </c>
      <c r="D14665" s="283">
        <v>150.91</v>
      </c>
    </row>
    <row r="14666" spans="1:4">
      <c r="A14666" s="268">
        <v>101486</v>
      </c>
      <c r="B14666" s="261" t="s">
        <v>14907</v>
      </c>
      <c r="C14666" s="268" t="s">
        <v>123</v>
      </c>
      <c r="D14666" s="283">
        <v>135.94</v>
      </c>
    </row>
    <row r="14667" spans="1:4">
      <c r="A14667" s="268">
        <v>101006</v>
      </c>
      <c r="B14667" s="261" t="s">
        <v>14908</v>
      </c>
      <c r="C14667" s="268" t="s">
        <v>138</v>
      </c>
      <c r="D14667" s="283">
        <v>21.02</v>
      </c>
    </row>
    <row r="14668" spans="1:4">
      <c r="A14668" s="268">
        <v>101005</v>
      </c>
      <c r="B14668" s="261" t="s">
        <v>14909</v>
      </c>
      <c r="C14668" s="268" t="s">
        <v>138</v>
      </c>
      <c r="D14668" s="283">
        <v>18.88</v>
      </c>
    </row>
    <row r="14669" spans="1:4">
      <c r="A14669" s="268">
        <v>102568</v>
      </c>
      <c r="B14669" s="261" t="s">
        <v>14910</v>
      </c>
      <c r="C14669" s="268" t="s">
        <v>123</v>
      </c>
      <c r="D14669" s="283">
        <v>291.06</v>
      </c>
    </row>
    <row r="14670" spans="1:4">
      <c r="A14670" s="268">
        <v>101479</v>
      </c>
      <c r="B14670" s="261" t="s">
        <v>14911</v>
      </c>
      <c r="C14670" s="268" t="s">
        <v>123</v>
      </c>
      <c r="D14670" s="283">
        <v>170.85</v>
      </c>
    </row>
    <row r="14671" spans="1:4">
      <c r="A14671" s="268">
        <v>101019</v>
      </c>
      <c r="B14671" s="261" t="s">
        <v>14912</v>
      </c>
      <c r="C14671" s="268" t="s">
        <v>123</v>
      </c>
      <c r="D14671" s="283">
        <v>586.44000000000005</v>
      </c>
    </row>
    <row r="14672" spans="1:4">
      <c r="A14672" s="268">
        <v>100938</v>
      </c>
      <c r="B14672" s="261" t="s">
        <v>14913</v>
      </c>
      <c r="C14672" s="268" t="s">
        <v>142</v>
      </c>
      <c r="D14672" s="283">
        <v>7.53</v>
      </c>
    </row>
    <row r="14673" spans="1:4">
      <c r="A14673" s="268">
        <v>100942</v>
      </c>
      <c r="B14673" s="261" t="s">
        <v>14914</v>
      </c>
      <c r="C14673" s="268" t="s">
        <v>129</v>
      </c>
      <c r="D14673" s="283">
        <v>5.0199999999999996</v>
      </c>
    </row>
    <row r="14674" spans="1:4">
      <c r="A14674" s="268">
        <v>93588</v>
      </c>
      <c r="B14674" s="261" t="s">
        <v>14915</v>
      </c>
      <c r="C14674" s="268" t="s">
        <v>142</v>
      </c>
      <c r="D14674" s="283">
        <v>3.15</v>
      </c>
    </row>
    <row r="14675" spans="1:4">
      <c r="A14675" s="268">
        <v>93594</v>
      </c>
      <c r="B14675" s="261" t="s">
        <v>14916</v>
      </c>
      <c r="C14675" s="268" t="s">
        <v>129</v>
      </c>
      <c r="D14675" s="283">
        <v>2.1</v>
      </c>
    </row>
    <row r="14676" spans="1:4">
      <c r="A14676" s="268">
        <v>93589</v>
      </c>
      <c r="B14676" s="261" t="s">
        <v>14917</v>
      </c>
      <c r="C14676" s="268" t="s">
        <v>142</v>
      </c>
      <c r="D14676" s="283">
        <v>2.71</v>
      </c>
    </row>
    <row r="14677" spans="1:4">
      <c r="A14677" s="268">
        <v>93595</v>
      </c>
      <c r="B14677" s="261" t="s">
        <v>14918</v>
      </c>
      <c r="C14677" s="268" t="s">
        <v>129</v>
      </c>
      <c r="D14677" s="283">
        <v>1.82</v>
      </c>
    </row>
    <row r="14678" spans="1:4">
      <c r="A14678" s="268">
        <v>93590</v>
      </c>
      <c r="B14678" s="261" t="s">
        <v>14919</v>
      </c>
      <c r="C14678" s="268" t="s">
        <v>142</v>
      </c>
      <c r="D14678" s="283">
        <v>0.99</v>
      </c>
    </row>
    <row r="14679" spans="1:4">
      <c r="A14679" s="268">
        <v>93596</v>
      </c>
      <c r="B14679" s="261" t="s">
        <v>14920</v>
      </c>
      <c r="C14679" s="268" t="s">
        <v>129</v>
      </c>
      <c r="D14679" s="283">
        <v>0.66</v>
      </c>
    </row>
    <row r="14680" spans="1:4">
      <c r="A14680" s="268">
        <v>95875</v>
      </c>
      <c r="B14680" s="261" t="s">
        <v>26</v>
      </c>
      <c r="C14680" s="268" t="s">
        <v>142</v>
      </c>
      <c r="D14680" s="283">
        <v>2.5</v>
      </c>
    </row>
    <row r="14681" spans="1:4">
      <c r="A14681" s="268">
        <v>95878</v>
      </c>
      <c r="B14681" s="261" t="s">
        <v>14921</v>
      </c>
      <c r="C14681" s="268" t="s">
        <v>129</v>
      </c>
      <c r="D14681" s="283">
        <v>1.68</v>
      </c>
    </row>
    <row r="14682" spans="1:4">
      <c r="A14682" s="268">
        <v>100943</v>
      </c>
      <c r="B14682" s="261" t="s">
        <v>14922</v>
      </c>
      <c r="C14682" s="268" t="s">
        <v>129</v>
      </c>
      <c r="D14682" s="283">
        <v>4.42</v>
      </c>
    </row>
    <row r="14683" spans="1:4">
      <c r="A14683" s="268">
        <v>100939</v>
      </c>
      <c r="B14683" s="261" t="s">
        <v>14923</v>
      </c>
      <c r="C14683" s="268" t="s">
        <v>142</v>
      </c>
      <c r="D14683" s="283">
        <v>6.65</v>
      </c>
    </row>
    <row r="14684" spans="1:4">
      <c r="A14684" s="268">
        <v>93591</v>
      </c>
      <c r="B14684" s="261" t="s">
        <v>14924</v>
      </c>
      <c r="C14684" s="268" t="s">
        <v>142</v>
      </c>
      <c r="D14684" s="283">
        <v>2.78</v>
      </c>
    </row>
    <row r="14685" spans="1:4">
      <c r="A14685" s="268">
        <v>93597</v>
      </c>
      <c r="B14685" s="261" t="s">
        <v>14925</v>
      </c>
      <c r="C14685" s="268" t="s">
        <v>129</v>
      </c>
      <c r="D14685" s="283">
        <v>1.85</v>
      </c>
    </row>
    <row r="14686" spans="1:4">
      <c r="A14686" s="268">
        <v>93592</v>
      </c>
      <c r="B14686" s="261" t="s">
        <v>14926</v>
      </c>
      <c r="C14686" s="268" t="s">
        <v>142</v>
      </c>
      <c r="D14686" s="283">
        <v>2.41</v>
      </c>
    </row>
    <row r="14687" spans="1:4">
      <c r="A14687" s="268">
        <v>93598</v>
      </c>
      <c r="B14687" s="261" t="s">
        <v>14927</v>
      </c>
      <c r="C14687" s="268" t="s">
        <v>129</v>
      </c>
      <c r="D14687" s="283">
        <v>1.6</v>
      </c>
    </row>
    <row r="14688" spans="1:4">
      <c r="A14688" s="268">
        <v>93593</v>
      </c>
      <c r="B14688" s="261" t="s">
        <v>14928</v>
      </c>
      <c r="C14688" s="268" t="s">
        <v>142</v>
      </c>
      <c r="D14688" s="283">
        <v>0.88</v>
      </c>
    </row>
    <row r="14689" spans="1:4">
      <c r="A14689" s="268">
        <v>93599</v>
      </c>
      <c r="B14689" s="261" t="s">
        <v>14929</v>
      </c>
      <c r="C14689" s="268" t="s">
        <v>129</v>
      </c>
      <c r="D14689" s="283">
        <v>0.59</v>
      </c>
    </row>
    <row r="14690" spans="1:4">
      <c r="A14690" s="268">
        <v>95876</v>
      </c>
      <c r="B14690" s="261" t="s">
        <v>14930</v>
      </c>
      <c r="C14690" s="268" t="s">
        <v>142</v>
      </c>
      <c r="D14690" s="283">
        <v>2.1800000000000002</v>
      </c>
    </row>
    <row r="14691" spans="1:4">
      <c r="A14691" s="268">
        <v>95879</v>
      </c>
      <c r="B14691" s="261" t="s">
        <v>14931</v>
      </c>
      <c r="C14691" s="268" t="s">
        <v>129</v>
      </c>
      <c r="D14691" s="283">
        <v>1.47</v>
      </c>
    </row>
    <row r="14692" spans="1:4">
      <c r="A14692" s="268">
        <v>100940</v>
      </c>
      <c r="B14692" s="261" t="s">
        <v>14932</v>
      </c>
      <c r="C14692" s="268" t="s">
        <v>142</v>
      </c>
      <c r="D14692" s="283">
        <v>5.69</v>
      </c>
    </row>
    <row r="14693" spans="1:4">
      <c r="A14693" s="268">
        <v>100944</v>
      </c>
      <c r="B14693" s="261" t="s">
        <v>14933</v>
      </c>
      <c r="C14693" s="268" t="s">
        <v>129</v>
      </c>
      <c r="D14693" s="283">
        <v>3.8</v>
      </c>
    </row>
    <row r="14694" spans="1:4">
      <c r="A14694" s="268">
        <v>95425</v>
      </c>
      <c r="B14694" s="261" t="s">
        <v>14934</v>
      </c>
      <c r="C14694" s="268" t="s">
        <v>142</v>
      </c>
      <c r="D14694" s="283">
        <v>2.36</v>
      </c>
    </row>
    <row r="14695" spans="1:4">
      <c r="A14695" s="268">
        <v>95428</v>
      </c>
      <c r="B14695" s="261" t="s">
        <v>14935</v>
      </c>
      <c r="C14695" s="268" t="s">
        <v>129</v>
      </c>
      <c r="D14695" s="283">
        <v>1.59</v>
      </c>
    </row>
    <row r="14696" spans="1:4">
      <c r="A14696" s="268">
        <v>95426</v>
      </c>
      <c r="B14696" s="261" t="s">
        <v>14936</v>
      </c>
      <c r="C14696" s="268" t="s">
        <v>142</v>
      </c>
      <c r="D14696" s="283">
        <v>2.04</v>
      </c>
    </row>
    <row r="14697" spans="1:4">
      <c r="A14697" s="268">
        <v>95429</v>
      </c>
      <c r="B14697" s="261" t="s">
        <v>14937</v>
      </c>
      <c r="C14697" s="268" t="s">
        <v>129</v>
      </c>
      <c r="D14697" s="283">
        <v>1.38</v>
      </c>
    </row>
    <row r="14698" spans="1:4">
      <c r="A14698" s="268">
        <v>95427</v>
      </c>
      <c r="B14698" s="261" t="s">
        <v>14938</v>
      </c>
      <c r="C14698" s="268" t="s">
        <v>142</v>
      </c>
      <c r="D14698" s="283">
        <v>0.77</v>
      </c>
    </row>
    <row r="14699" spans="1:4">
      <c r="A14699" s="268">
        <v>95430</v>
      </c>
      <c r="B14699" s="261" t="s">
        <v>14939</v>
      </c>
      <c r="C14699" s="268" t="s">
        <v>129</v>
      </c>
      <c r="D14699" s="283">
        <v>0.48</v>
      </c>
    </row>
    <row r="14700" spans="1:4">
      <c r="A14700" s="268">
        <v>95877</v>
      </c>
      <c r="B14700" s="261" t="s">
        <v>14940</v>
      </c>
      <c r="C14700" s="268" t="s">
        <v>142</v>
      </c>
      <c r="D14700" s="283">
        <v>1.88</v>
      </c>
    </row>
    <row r="14701" spans="1:4">
      <c r="A14701" s="268">
        <v>95880</v>
      </c>
      <c r="B14701" s="261" t="s">
        <v>14941</v>
      </c>
      <c r="C14701" s="268" t="s">
        <v>129</v>
      </c>
      <c r="D14701" s="283">
        <v>1.25</v>
      </c>
    </row>
    <row r="14702" spans="1:4">
      <c r="A14702" s="268">
        <v>100937</v>
      </c>
      <c r="B14702" s="261" t="s">
        <v>14942</v>
      </c>
      <c r="C14702" s="268" t="s">
        <v>142</v>
      </c>
      <c r="D14702" s="283">
        <v>8.9700000000000006</v>
      </c>
    </row>
    <row r="14703" spans="1:4">
      <c r="A14703" s="268">
        <v>100941</v>
      </c>
      <c r="B14703" s="261" t="s">
        <v>14943</v>
      </c>
      <c r="C14703" s="268" t="s">
        <v>129</v>
      </c>
      <c r="D14703" s="283">
        <v>5.97</v>
      </c>
    </row>
    <row r="14704" spans="1:4">
      <c r="A14704" s="268">
        <v>97912</v>
      </c>
      <c r="B14704" s="261" t="s">
        <v>14944</v>
      </c>
      <c r="C14704" s="268" t="s">
        <v>142</v>
      </c>
      <c r="D14704" s="283">
        <v>3.76</v>
      </c>
    </row>
    <row r="14705" spans="1:4">
      <c r="A14705" s="268">
        <v>97916</v>
      </c>
      <c r="B14705" s="261" t="s">
        <v>14945</v>
      </c>
      <c r="C14705" s="268" t="s">
        <v>129</v>
      </c>
      <c r="D14705" s="283">
        <v>2.5</v>
      </c>
    </row>
    <row r="14706" spans="1:4">
      <c r="A14706" s="268">
        <v>97913</v>
      </c>
      <c r="B14706" s="261" t="s">
        <v>14946</v>
      </c>
      <c r="C14706" s="268" t="s">
        <v>142</v>
      </c>
      <c r="D14706" s="283">
        <v>3.26</v>
      </c>
    </row>
    <row r="14707" spans="1:4">
      <c r="A14707" s="268">
        <v>97917</v>
      </c>
      <c r="B14707" s="261" t="s">
        <v>14947</v>
      </c>
      <c r="C14707" s="268" t="s">
        <v>129</v>
      </c>
      <c r="D14707" s="283">
        <v>2.16</v>
      </c>
    </row>
    <row r="14708" spans="1:4">
      <c r="A14708" s="268">
        <v>97915</v>
      </c>
      <c r="B14708" s="261" t="s">
        <v>14948</v>
      </c>
      <c r="C14708" s="268" t="s">
        <v>142</v>
      </c>
      <c r="D14708" s="283">
        <v>1.2</v>
      </c>
    </row>
    <row r="14709" spans="1:4">
      <c r="A14709" s="268">
        <v>97919</v>
      </c>
      <c r="B14709" s="261" t="s">
        <v>14949</v>
      </c>
      <c r="C14709" s="268" t="s">
        <v>129</v>
      </c>
      <c r="D14709" s="283">
        <v>0.79</v>
      </c>
    </row>
    <row r="14710" spans="1:4">
      <c r="A14710" s="268">
        <v>97914</v>
      </c>
      <c r="B14710" s="261" t="s">
        <v>14950</v>
      </c>
      <c r="C14710" s="268" t="s">
        <v>142</v>
      </c>
      <c r="D14710" s="283">
        <v>2.98</v>
      </c>
    </row>
    <row r="14711" spans="1:4">
      <c r="A14711" s="268">
        <v>97918</v>
      </c>
      <c r="B14711" s="261" t="s">
        <v>14951</v>
      </c>
      <c r="C14711" s="268" t="s">
        <v>129</v>
      </c>
      <c r="D14711" s="283">
        <v>1.99</v>
      </c>
    </row>
    <row r="14712" spans="1:4">
      <c r="A14712" s="268">
        <v>100949</v>
      </c>
      <c r="B14712" s="261" t="s">
        <v>14952</v>
      </c>
      <c r="C14712" s="268" t="s">
        <v>129</v>
      </c>
      <c r="D14712" s="283">
        <v>6.75</v>
      </c>
    </row>
    <row r="14713" spans="1:4">
      <c r="A14713" s="268">
        <v>100945</v>
      </c>
      <c r="B14713" s="261" t="s">
        <v>14953</v>
      </c>
      <c r="C14713" s="268" t="s">
        <v>129</v>
      </c>
      <c r="D14713" s="283">
        <v>2.83</v>
      </c>
    </row>
    <row r="14714" spans="1:4">
      <c r="A14714" s="268">
        <v>100946</v>
      </c>
      <c r="B14714" s="261" t="s">
        <v>14954</v>
      </c>
      <c r="C14714" s="268" t="s">
        <v>129</v>
      </c>
      <c r="D14714" s="283">
        <v>2.44</v>
      </c>
    </row>
    <row r="14715" spans="1:4">
      <c r="A14715" s="268">
        <v>100948</v>
      </c>
      <c r="B14715" s="261" t="s">
        <v>14955</v>
      </c>
      <c r="C14715" s="268" t="s">
        <v>129</v>
      </c>
      <c r="D14715" s="283">
        <v>0.89</v>
      </c>
    </row>
    <row r="14716" spans="1:4">
      <c r="A14716" s="268">
        <v>100947</v>
      </c>
      <c r="B14716" s="261" t="s">
        <v>14956</v>
      </c>
      <c r="C14716" s="268" t="s">
        <v>129</v>
      </c>
      <c r="D14716" s="283">
        <v>2.25</v>
      </c>
    </row>
    <row r="14717" spans="1:4">
      <c r="A14717" s="268">
        <v>100954</v>
      </c>
      <c r="B14717" s="261" t="s">
        <v>14957</v>
      </c>
      <c r="C14717" s="268" t="s">
        <v>129</v>
      </c>
      <c r="D14717" s="283">
        <v>8.6</v>
      </c>
    </row>
    <row r="14718" spans="1:4">
      <c r="A14718" s="268">
        <v>100950</v>
      </c>
      <c r="B14718" s="261" t="s">
        <v>14958</v>
      </c>
      <c r="C14718" s="268" t="s">
        <v>129</v>
      </c>
      <c r="D14718" s="283">
        <v>3.61</v>
      </c>
    </row>
    <row r="14719" spans="1:4">
      <c r="A14719" s="268">
        <v>100951</v>
      </c>
      <c r="B14719" s="261" t="s">
        <v>14959</v>
      </c>
      <c r="C14719" s="268" t="s">
        <v>129</v>
      </c>
      <c r="D14719" s="283">
        <v>3.11</v>
      </c>
    </row>
    <row r="14720" spans="1:4">
      <c r="A14720" s="268">
        <v>100953</v>
      </c>
      <c r="B14720" s="261" t="s">
        <v>14960</v>
      </c>
      <c r="C14720" s="268" t="s">
        <v>129</v>
      </c>
      <c r="D14720" s="283">
        <v>1.1399999999999999</v>
      </c>
    </row>
    <row r="14721" spans="1:4">
      <c r="A14721" s="268">
        <v>100952</v>
      </c>
      <c r="B14721" s="261" t="s">
        <v>14961</v>
      </c>
      <c r="C14721" s="268" t="s">
        <v>129</v>
      </c>
      <c r="D14721" s="283">
        <v>2.87</v>
      </c>
    </row>
    <row r="14722" spans="1:4">
      <c r="A14722" s="268">
        <v>100964</v>
      </c>
      <c r="B14722" s="261" t="s">
        <v>14962</v>
      </c>
      <c r="C14722" s="268" t="s">
        <v>142</v>
      </c>
      <c r="D14722" s="283">
        <v>8.86</v>
      </c>
    </row>
    <row r="14723" spans="1:4">
      <c r="A14723" s="268">
        <v>100960</v>
      </c>
      <c r="B14723" s="261" t="s">
        <v>14963</v>
      </c>
      <c r="C14723" s="268" t="s">
        <v>142</v>
      </c>
      <c r="D14723" s="283">
        <v>3.69</v>
      </c>
    </row>
    <row r="14724" spans="1:4">
      <c r="A14724" s="268">
        <v>100961</v>
      </c>
      <c r="B14724" s="261" t="s">
        <v>14964</v>
      </c>
      <c r="C14724" s="268" t="s">
        <v>142</v>
      </c>
      <c r="D14724" s="283">
        <v>3.2</v>
      </c>
    </row>
    <row r="14725" spans="1:4">
      <c r="A14725" s="268">
        <v>100963</v>
      </c>
      <c r="B14725" s="261" t="s">
        <v>14965</v>
      </c>
      <c r="C14725" s="268" t="s">
        <v>142</v>
      </c>
      <c r="D14725" s="283">
        <v>1.1499999999999999</v>
      </c>
    </row>
    <row r="14726" spans="1:4">
      <c r="A14726" s="268">
        <v>100962</v>
      </c>
      <c r="B14726" s="261" t="s">
        <v>14966</v>
      </c>
      <c r="C14726" s="268" t="s">
        <v>142</v>
      </c>
      <c r="D14726" s="283">
        <v>2.92</v>
      </c>
    </row>
    <row r="14727" spans="1:4">
      <c r="A14727" s="268">
        <v>100959</v>
      </c>
      <c r="B14727" s="261" t="s">
        <v>14967</v>
      </c>
      <c r="C14727" s="268" t="s">
        <v>142</v>
      </c>
      <c r="D14727" s="283">
        <v>11.84</v>
      </c>
    </row>
    <row r="14728" spans="1:4">
      <c r="A14728" s="268">
        <v>100955</v>
      </c>
      <c r="B14728" s="261" t="s">
        <v>14968</v>
      </c>
      <c r="C14728" s="268" t="s">
        <v>142</v>
      </c>
      <c r="D14728" s="283">
        <v>4.96</v>
      </c>
    </row>
    <row r="14729" spans="1:4">
      <c r="A14729" s="268">
        <v>100956</v>
      </c>
      <c r="B14729" s="261" t="s">
        <v>14969</v>
      </c>
      <c r="C14729" s="268" t="s">
        <v>142</v>
      </c>
      <c r="D14729" s="283">
        <v>4.3</v>
      </c>
    </row>
    <row r="14730" spans="1:4">
      <c r="A14730" s="268">
        <v>100958</v>
      </c>
      <c r="B14730" s="261" t="s">
        <v>14970</v>
      </c>
      <c r="C14730" s="268" t="s">
        <v>142</v>
      </c>
      <c r="D14730" s="283">
        <v>1.58</v>
      </c>
    </row>
    <row r="14731" spans="1:4">
      <c r="A14731" s="268">
        <v>100957</v>
      </c>
      <c r="B14731" s="261" t="s">
        <v>14971</v>
      </c>
      <c r="C14731" s="268" t="s">
        <v>142</v>
      </c>
      <c r="D14731" s="283">
        <v>3.94</v>
      </c>
    </row>
    <row r="14732" spans="1:4">
      <c r="A14732" s="268">
        <v>100969</v>
      </c>
      <c r="B14732" s="261" t="s">
        <v>14972</v>
      </c>
      <c r="C14732" s="268" t="s">
        <v>129</v>
      </c>
      <c r="D14732" s="283">
        <v>2.37</v>
      </c>
    </row>
    <row r="14733" spans="1:4">
      <c r="A14733" s="268">
        <v>100970</v>
      </c>
      <c r="B14733" s="261" t="s">
        <v>14973</v>
      </c>
      <c r="C14733" s="268" t="s">
        <v>129</v>
      </c>
      <c r="D14733" s="283">
        <v>2</v>
      </c>
    </row>
    <row r="14734" spans="1:4">
      <c r="A14734" s="268">
        <v>102333</v>
      </c>
      <c r="B14734" s="261" t="s">
        <v>14974</v>
      </c>
      <c r="C14734" s="268" t="s">
        <v>129</v>
      </c>
      <c r="D14734" s="283">
        <v>0.75</v>
      </c>
    </row>
    <row r="14735" spans="1:4">
      <c r="A14735" s="268">
        <v>102332</v>
      </c>
      <c r="B14735" s="261" t="s">
        <v>14975</v>
      </c>
      <c r="C14735" s="268" t="s">
        <v>129</v>
      </c>
      <c r="D14735" s="283">
        <v>1.88</v>
      </c>
    </row>
    <row r="14736" spans="1:4">
      <c r="A14736" s="268">
        <v>100965</v>
      </c>
      <c r="B14736" s="261" t="s">
        <v>14976</v>
      </c>
      <c r="C14736" s="268" t="s">
        <v>129</v>
      </c>
      <c r="D14736" s="283">
        <v>1.81</v>
      </c>
    </row>
    <row r="14737" spans="1:4">
      <c r="A14737" s="268">
        <v>100966</v>
      </c>
      <c r="B14737" s="261" t="s">
        <v>14977</v>
      </c>
      <c r="C14737" s="268" t="s">
        <v>129</v>
      </c>
      <c r="D14737" s="283">
        <v>1.55</v>
      </c>
    </row>
    <row r="14738" spans="1:4">
      <c r="A14738" s="268">
        <v>102331</v>
      </c>
      <c r="B14738" s="261" t="s">
        <v>14978</v>
      </c>
      <c r="C14738" s="268" t="s">
        <v>129</v>
      </c>
      <c r="D14738" s="283">
        <v>0.56000000000000005</v>
      </c>
    </row>
    <row r="14739" spans="1:4">
      <c r="A14739" s="268">
        <v>102330</v>
      </c>
      <c r="B14739" s="261" t="s">
        <v>14979</v>
      </c>
      <c r="C14739" s="268" t="s">
        <v>129</v>
      </c>
      <c r="D14739" s="283">
        <v>1.44</v>
      </c>
    </row>
    <row r="14740" spans="1:4">
      <c r="A14740" s="268">
        <v>97804</v>
      </c>
      <c r="B14740" s="261" t="s">
        <v>14980</v>
      </c>
      <c r="C14740" s="268" t="s">
        <v>147</v>
      </c>
      <c r="D14740" s="283">
        <v>0</v>
      </c>
    </row>
    <row r="14741" spans="1:4">
      <c r="A14741" s="268">
        <v>106306</v>
      </c>
      <c r="B14741" s="261" t="s">
        <v>14981</v>
      </c>
      <c r="C14741" s="268" t="s">
        <v>147</v>
      </c>
      <c r="D14741" s="283">
        <v>0</v>
      </c>
    </row>
    <row r="14742" spans="1:4">
      <c r="A14742" s="268">
        <v>104389</v>
      </c>
      <c r="B14742" s="261" t="s">
        <v>14982</v>
      </c>
      <c r="C14742" s="268" t="s">
        <v>147</v>
      </c>
      <c r="D14742" s="283">
        <v>0</v>
      </c>
    </row>
    <row r="14743" spans="1:4">
      <c r="A14743" s="268">
        <v>106307</v>
      </c>
      <c r="B14743" s="261" t="s">
        <v>14983</v>
      </c>
      <c r="C14743" s="268" t="s">
        <v>147</v>
      </c>
      <c r="D14743" s="283">
        <v>0</v>
      </c>
    </row>
    <row r="14744" spans="1:4">
      <c r="A14744" s="268">
        <v>104378</v>
      </c>
      <c r="B14744" s="261" t="s">
        <v>14984</v>
      </c>
      <c r="C14744" s="268" t="s">
        <v>147</v>
      </c>
      <c r="D14744" s="283">
        <v>0</v>
      </c>
    </row>
    <row r="14745" spans="1:4">
      <c r="A14745" s="268">
        <v>106308</v>
      </c>
      <c r="B14745" s="261" t="s">
        <v>14985</v>
      </c>
      <c r="C14745" s="268" t="s">
        <v>147</v>
      </c>
      <c r="D14745" s="283">
        <v>0</v>
      </c>
    </row>
    <row r="14746" spans="1:4">
      <c r="A14746" s="268">
        <v>104379</v>
      </c>
      <c r="B14746" s="261" t="s">
        <v>14986</v>
      </c>
      <c r="C14746" s="268" t="s">
        <v>147</v>
      </c>
      <c r="D14746" s="283">
        <v>0</v>
      </c>
    </row>
    <row r="14747" spans="1:4">
      <c r="A14747" s="268">
        <v>106309</v>
      </c>
      <c r="B14747" s="261" t="s">
        <v>14987</v>
      </c>
      <c r="C14747" s="268" t="s">
        <v>147</v>
      </c>
      <c r="D14747" s="283">
        <v>0</v>
      </c>
    </row>
    <row r="14748" spans="1:4">
      <c r="A14748" s="268">
        <v>97801</v>
      </c>
      <c r="B14748" s="261" t="s">
        <v>14988</v>
      </c>
      <c r="C14748" s="268" t="s">
        <v>147</v>
      </c>
      <c r="D14748" s="283">
        <v>0</v>
      </c>
    </row>
    <row r="14749" spans="1:4">
      <c r="A14749" s="268">
        <v>106303</v>
      </c>
      <c r="B14749" s="261" t="s">
        <v>14989</v>
      </c>
      <c r="C14749" s="268" t="s">
        <v>147</v>
      </c>
      <c r="D14749" s="283">
        <v>0</v>
      </c>
    </row>
    <row r="14750" spans="1:4">
      <c r="A14750" s="268">
        <v>104376</v>
      </c>
      <c r="B14750" s="261" t="s">
        <v>14990</v>
      </c>
      <c r="C14750" s="268" t="s">
        <v>147</v>
      </c>
      <c r="D14750" s="283">
        <v>0</v>
      </c>
    </row>
    <row r="14751" spans="1:4">
      <c r="A14751" s="268">
        <v>106304</v>
      </c>
      <c r="B14751" s="261" t="s">
        <v>14991</v>
      </c>
      <c r="C14751" s="268" t="s">
        <v>147</v>
      </c>
      <c r="D14751" s="283">
        <v>0</v>
      </c>
    </row>
    <row r="14752" spans="1:4">
      <c r="A14752" s="268">
        <v>104377</v>
      </c>
      <c r="B14752" s="261" t="s">
        <v>14992</v>
      </c>
      <c r="C14752" s="268" t="s">
        <v>147</v>
      </c>
      <c r="D14752" s="283">
        <v>0</v>
      </c>
    </row>
    <row r="14753" spans="1:4">
      <c r="A14753" s="268">
        <v>106305</v>
      </c>
      <c r="B14753" s="261" t="s">
        <v>14993</v>
      </c>
      <c r="C14753" s="268" t="s">
        <v>147</v>
      </c>
      <c r="D14753" s="283">
        <v>0</v>
      </c>
    </row>
    <row r="14754" spans="1:4">
      <c r="A14754" s="268">
        <v>97808</v>
      </c>
      <c r="B14754" s="261" t="s">
        <v>14994</v>
      </c>
      <c r="C14754" s="268" t="s">
        <v>147</v>
      </c>
      <c r="D14754" s="283">
        <v>0</v>
      </c>
    </row>
    <row r="14755" spans="1:4">
      <c r="A14755" s="268">
        <v>106310</v>
      </c>
      <c r="B14755" s="261" t="s">
        <v>14995</v>
      </c>
      <c r="C14755" s="268" t="s">
        <v>147</v>
      </c>
      <c r="D14755" s="283">
        <v>0</v>
      </c>
    </row>
    <row r="14756" spans="1:4">
      <c r="A14756" s="268">
        <v>104380</v>
      </c>
      <c r="B14756" s="261" t="s">
        <v>14996</v>
      </c>
      <c r="C14756" s="268" t="s">
        <v>147</v>
      </c>
      <c r="D14756" s="283">
        <v>0</v>
      </c>
    </row>
    <row r="14757" spans="1:4">
      <c r="A14757" s="268">
        <v>106311</v>
      </c>
      <c r="B14757" s="261" t="s">
        <v>14997</v>
      </c>
      <c r="C14757" s="268" t="s">
        <v>147</v>
      </c>
      <c r="D14757" s="283">
        <v>0</v>
      </c>
    </row>
    <row r="14758" spans="1:4">
      <c r="A14758" s="268">
        <v>104381</v>
      </c>
      <c r="B14758" s="261" t="s">
        <v>14998</v>
      </c>
      <c r="C14758" s="268" t="s">
        <v>147</v>
      </c>
      <c r="D14758" s="283">
        <v>0</v>
      </c>
    </row>
    <row r="14759" spans="1:4">
      <c r="A14759" s="268">
        <v>106312</v>
      </c>
      <c r="B14759" s="261" t="s">
        <v>14999</v>
      </c>
      <c r="C14759" s="268" t="s">
        <v>147</v>
      </c>
      <c r="D14759" s="283">
        <v>0</v>
      </c>
    </row>
    <row r="14760" spans="1:4">
      <c r="A14760" s="268">
        <v>104382</v>
      </c>
      <c r="B14760" s="261" t="s">
        <v>15000</v>
      </c>
      <c r="C14760" s="268" t="s">
        <v>147</v>
      </c>
      <c r="D14760" s="283">
        <v>0</v>
      </c>
    </row>
    <row r="14761" spans="1:4">
      <c r="A14761" s="268">
        <v>106313</v>
      </c>
      <c r="B14761" s="261" t="s">
        <v>15001</v>
      </c>
      <c r="C14761" s="268" t="s">
        <v>147</v>
      </c>
      <c r="D14761" s="283">
        <v>0</v>
      </c>
    </row>
    <row r="14762" spans="1:4">
      <c r="A14762" s="268">
        <v>103138</v>
      </c>
      <c r="B14762" s="261" t="s">
        <v>15002</v>
      </c>
      <c r="C14762" s="268" t="s">
        <v>347</v>
      </c>
      <c r="D14762" s="283">
        <v>38.42</v>
      </c>
    </row>
    <row r="14763" spans="1:4">
      <c r="A14763" s="268">
        <v>103151</v>
      </c>
      <c r="B14763" s="261" t="s">
        <v>15003</v>
      </c>
      <c r="C14763" s="268" t="s">
        <v>347</v>
      </c>
      <c r="D14763" s="283">
        <v>364.86</v>
      </c>
    </row>
    <row r="14764" spans="1:4">
      <c r="A14764" s="268">
        <v>103152</v>
      </c>
      <c r="B14764" s="261" t="s">
        <v>15004</v>
      </c>
      <c r="C14764" s="268" t="s">
        <v>347</v>
      </c>
      <c r="D14764" s="283">
        <v>434.92</v>
      </c>
    </row>
    <row r="14765" spans="1:4">
      <c r="A14765" s="268">
        <v>103139</v>
      </c>
      <c r="B14765" s="261" t="s">
        <v>15005</v>
      </c>
      <c r="C14765" s="268" t="s">
        <v>347</v>
      </c>
      <c r="D14765" s="283">
        <v>50.36</v>
      </c>
    </row>
    <row r="14766" spans="1:4">
      <c r="A14766" s="268">
        <v>103140</v>
      </c>
      <c r="B14766" s="261" t="s">
        <v>15006</v>
      </c>
      <c r="C14766" s="268" t="s">
        <v>347</v>
      </c>
      <c r="D14766" s="283">
        <v>62.26</v>
      </c>
    </row>
    <row r="14767" spans="1:4">
      <c r="A14767" s="268">
        <v>103141</v>
      </c>
      <c r="B14767" s="261" t="s">
        <v>15007</v>
      </c>
      <c r="C14767" s="268" t="s">
        <v>347</v>
      </c>
      <c r="D14767" s="283">
        <v>96.58</v>
      </c>
    </row>
    <row r="14768" spans="1:4">
      <c r="A14768" s="268">
        <v>103142</v>
      </c>
      <c r="B14768" s="261" t="s">
        <v>15008</v>
      </c>
      <c r="C14768" s="268" t="s">
        <v>347</v>
      </c>
      <c r="D14768" s="283">
        <v>108.49</v>
      </c>
    </row>
    <row r="14769" spans="1:4">
      <c r="A14769" s="268">
        <v>103143</v>
      </c>
      <c r="B14769" s="261" t="s">
        <v>15009</v>
      </c>
      <c r="C14769" s="268" t="s">
        <v>347</v>
      </c>
      <c r="D14769" s="283">
        <v>142.79</v>
      </c>
    </row>
    <row r="14770" spans="1:4">
      <c r="A14770" s="268">
        <v>103144</v>
      </c>
      <c r="B14770" s="261" t="s">
        <v>15010</v>
      </c>
      <c r="C14770" s="268" t="s">
        <v>347</v>
      </c>
      <c r="D14770" s="283">
        <v>154.69999999999999</v>
      </c>
    </row>
    <row r="14771" spans="1:4">
      <c r="A14771" s="268">
        <v>103145</v>
      </c>
      <c r="B14771" s="261" t="s">
        <v>15011</v>
      </c>
      <c r="C14771" s="268" t="s">
        <v>347</v>
      </c>
      <c r="D14771" s="283">
        <v>189.02</v>
      </c>
    </row>
    <row r="14772" spans="1:4">
      <c r="A14772" s="268">
        <v>103146</v>
      </c>
      <c r="B14772" s="261" t="s">
        <v>15012</v>
      </c>
      <c r="C14772" s="268" t="s">
        <v>347</v>
      </c>
      <c r="D14772" s="283">
        <v>200.92</v>
      </c>
    </row>
    <row r="14773" spans="1:4">
      <c r="A14773" s="268">
        <v>103147</v>
      </c>
      <c r="B14773" s="261" t="s">
        <v>15013</v>
      </c>
      <c r="C14773" s="268" t="s">
        <v>347</v>
      </c>
      <c r="D14773" s="283">
        <v>224.76</v>
      </c>
    </row>
    <row r="14774" spans="1:4">
      <c r="A14774" s="268">
        <v>103148</v>
      </c>
      <c r="B14774" s="261" t="s">
        <v>15014</v>
      </c>
      <c r="C14774" s="268" t="s">
        <v>347</v>
      </c>
      <c r="D14774" s="283">
        <v>270.98</v>
      </c>
    </row>
    <row r="14775" spans="1:4">
      <c r="A14775" s="268">
        <v>103137</v>
      </c>
      <c r="B14775" s="261" t="s">
        <v>15015</v>
      </c>
      <c r="C14775" s="268" t="s">
        <v>347</v>
      </c>
      <c r="D14775" s="283">
        <v>33.67</v>
      </c>
    </row>
    <row r="14776" spans="1:4">
      <c r="A14776" s="268">
        <v>103149</v>
      </c>
      <c r="B14776" s="261" t="s">
        <v>15016</v>
      </c>
      <c r="C14776" s="268" t="s">
        <v>347</v>
      </c>
      <c r="D14776" s="283">
        <v>294.8</v>
      </c>
    </row>
    <row r="14777" spans="1:4">
      <c r="A14777" s="268">
        <v>103150</v>
      </c>
      <c r="B14777" s="261" t="s">
        <v>15017</v>
      </c>
      <c r="C14777" s="268" t="s">
        <v>347</v>
      </c>
      <c r="D14777" s="283">
        <v>340.98</v>
      </c>
    </row>
    <row r="14778" spans="1:4">
      <c r="A14778" s="268">
        <v>103106</v>
      </c>
      <c r="B14778" s="261" t="s">
        <v>15018</v>
      </c>
      <c r="C14778" s="268" t="s">
        <v>347</v>
      </c>
      <c r="D14778" s="283">
        <v>58.62</v>
      </c>
    </row>
    <row r="14779" spans="1:4">
      <c r="A14779" s="268">
        <v>103119</v>
      </c>
      <c r="B14779" s="261" t="s">
        <v>15019</v>
      </c>
      <c r="C14779" s="268" t="s">
        <v>347</v>
      </c>
      <c r="D14779" s="283">
        <v>711.49</v>
      </c>
    </row>
    <row r="14780" spans="1:4">
      <c r="A14780" s="268">
        <v>103120</v>
      </c>
      <c r="B14780" s="261" t="s">
        <v>15020</v>
      </c>
      <c r="C14780" s="268" t="s">
        <v>347</v>
      </c>
      <c r="D14780" s="283">
        <v>851.6</v>
      </c>
    </row>
    <row r="14781" spans="1:4">
      <c r="A14781" s="268">
        <v>103107</v>
      </c>
      <c r="B14781" s="261" t="s">
        <v>15021</v>
      </c>
      <c r="C14781" s="268" t="s">
        <v>347</v>
      </c>
      <c r="D14781" s="283">
        <v>82.46</v>
      </c>
    </row>
    <row r="14782" spans="1:4">
      <c r="A14782" s="268">
        <v>103108</v>
      </c>
      <c r="B14782" s="261" t="s">
        <v>15022</v>
      </c>
      <c r="C14782" s="268" t="s">
        <v>347</v>
      </c>
      <c r="D14782" s="283">
        <v>106.28</v>
      </c>
    </row>
    <row r="14783" spans="1:4">
      <c r="A14783" s="268">
        <v>103109</v>
      </c>
      <c r="B14783" s="261" t="s">
        <v>15023</v>
      </c>
      <c r="C14783" s="268" t="s">
        <v>347</v>
      </c>
      <c r="D14783" s="283">
        <v>174.89</v>
      </c>
    </row>
    <row r="14784" spans="1:4">
      <c r="A14784" s="268">
        <v>103110</v>
      </c>
      <c r="B14784" s="261" t="s">
        <v>15024</v>
      </c>
      <c r="C14784" s="268" t="s">
        <v>347</v>
      </c>
      <c r="D14784" s="283">
        <v>198.73</v>
      </c>
    </row>
    <row r="14785" spans="1:4">
      <c r="A14785" s="268">
        <v>103111</v>
      </c>
      <c r="B14785" s="261" t="s">
        <v>15025</v>
      </c>
      <c r="C14785" s="268" t="s">
        <v>347</v>
      </c>
      <c r="D14785" s="283">
        <v>267.33999999999997</v>
      </c>
    </row>
    <row r="14786" spans="1:4">
      <c r="A14786" s="268">
        <v>103112</v>
      </c>
      <c r="B14786" s="261" t="s">
        <v>15026</v>
      </c>
      <c r="C14786" s="268" t="s">
        <v>347</v>
      </c>
      <c r="D14786" s="283">
        <v>291.18</v>
      </c>
    </row>
    <row r="14787" spans="1:4">
      <c r="A14787" s="268">
        <v>103113</v>
      </c>
      <c r="B14787" s="261" t="s">
        <v>15027</v>
      </c>
      <c r="C14787" s="268" t="s">
        <v>347</v>
      </c>
      <c r="D14787" s="283">
        <v>359.78</v>
      </c>
    </row>
    <row r="14788" spans="1:4">
      <c r="A14788" s="268">
        <v>103114</v>
      </c>
      <c r="B14788" s="261" t="s">
        <v>15028</v>
      </c>
      <c r="C14788" s="268" t="s">
        <v>347</v>
      </c>
      <c r="D14788" s="283">
        <v>383.61</v>
      </c>
    </row>
    <row r="14789" spans="1:4">
      <c r="A14789" s="268">
        <v>103115</v>
      </c>
      <c r="B14789" s="261" t="s">
        <v>15029</v>
      </c>
      <c r="C14789" s="268" t="s">
        <v>347</v>
      </c>
      <c r="D14789" s="283">
        <v>431.28</v>
      </c>
    </row>
    <row r="14790" spans="1:4">
      <c r="A14790" s="268">
        <v>103116</v>
      </c>
      <c r="B14790" s="261" t="s">
        <v>15030</v>
      </c>
      <c r="C14790" s="268" t="s">
        <v>347</v>
      </c>
      <c r="D14790" s="283">
        <v>523.71</v>
      </c>
    </row>
    <row r="14791" spans="1:4">
      <c r="A14791" s="268">
        <v>103105</v>
      </c>
      <c r="B14791" s="261" t="s">
        <v>15031</v>
      </c>
      <c r="C14791" s="268" t="s">
        <v>347</v>
      </c>
      <c r="D14791" s="283">
        <v>49.08</v>
      </c>
    </row>
    <row r="14792" spans="1:4">
      <c r="A14792" s="268">
        <v>103117</v>
      </c>
      <c r="B14792" s="261" t="s">
        <v>15032</v>
      </c>
      <c r="C14792" s="268" t="s">
        <v>347</v>
      </c>
      <c r="D14792" s="283">
        <v>571.38</v>
      </c>
    </row>
    <row r="14793" spans="1:4">
      <c r="A14793" s="268">
        <v>103118</v>
      </c>
      <c r="B14793" s="261" t="s">
        <v>15033</v>
      </c>
      <c r="C14793" s="268" t="s">
        <v>347</v>
      </c>
      <c r="D14793" s="283">
        <v>663.82</v>
      </c>
    </row>
    <row r="14794" spans="1:4">
      <c r="A14794" s="268">
        <v>103122</v>
      </c>
      <c r="B14794" s="261" t="s">
        <v>15034</v>
      </c>
      <c r="C14794" s="268" t="s">
        <v>347</v>
      </c>
      <c r="D14794" s="283">
        <v>78.819999999999993</v>
      </c>
    </row>
    <row r="14795" spans="1:4">
      <c r="A14795" s="268">
        <v>103135</v>
      </c>
      <c r="B14795" s="261" t="s">
        <v>15035</v>
      </c>
      <c r="C14795" s="268" t="s">
        <v>347</v>
      </c>
      <c r="D14795" s="283">
        <v>1058.1099999999999</v>
      </c>
    </row>
    <row r="14796" spans="1:4">
      <c r="A14796" s="268">
        <v>103136</v>
      </c>
      <c r="B14796" s="261" t="s">
        <v>15036</v>
      </c>
      <c r="C14796" s="268" t="s">
        <v>347</v>
      </c>
      <c r="D14796" s="283">
        <v>1268.28</v>
      </c>
    </row>
    <row r="14797" spans="1:4">
      <c r="A14797" s="268">
        <v>103123</v>
      </c>
      <c r="B14797" s="261" t="s">
        <v>15037</v>
      </c>
      <c r="C14797" s="268" t="s">
        <v>347</v>
      </c>
      <c r="D14797" s="283">
        <v>114.57</v>
      </c>
    </row>
    <row r="14798" spans="1:4">
      <c r="A14798" s="268">
        <v>103124</v>
      </c>
      <c r="B14798" s="261" t="s">
        <v>15038</v>
      </c>
      <c r="C14798" s="268" t="s">
        <v>347</v>
      </c>
      <c r="D14798" s="283">
        <v>150.30000000000001</v>
      </c>
    </row>
    <row r="14799" spans="1:4">
      <c r="A14799" s="268">
        <v>103125</v>
      </c>
      <c r="B14799" s="261" t="s">
        <v>15039</v>
      </c>
      <c r="C14799" s="268" t="s">
        <v>347</v>
      </c>
      <c r="D14799" s="283">
        <v>253.25</v>
      </c>
    </row>
    <row r="14800" spans="1:4">
      <c r="A14800" s="268">
        <v>103126</v>
      </c>
      <c r="B14800" s="261" t="s">
        <v>15040</v>
      </c>
      <c r="C14800" s="268" t="s">
        <v>347</v>
      </c>
      <c r="D14800" s="283">
        <v>288.97000000000003</v>
      </c>
    </row>
    <row r="14801" spans="1:4">
      <c r="A14801" s="268">
        <v>103127</v>
      </c>
      <c r="B14801" s="261" t="s">
        <v>15041</v>
      </c>
      <c r="C14801" s="268" t="s">
        <v>347</v>
      </c>
      <c r="D14801" s="283">
        <v>391.9</v>
      </c>
    </row>
    <row r="14802" spans="1:4">
      <c r="A14802" s="268">
        <v>103128</v>
      </c>
      <c r="B14802" s="261" t="s">
        <v>15042</v>
      </c>
      <c r="C14802" s="268" t="s">
        <v>347</v>
      </c>
      <c r="D14802" s="283">
        <v>427.64</v>
      </c>
    </row>
    <row r="14803" spans="1:4">
      <c r="A14803" s="268">
        <v>103129</v>
      </c>
      <c r="B14803" s="261" t="s">
        <v>15043</v>
      </c>
      <c r="C14803" s="268" t="s">
        <v>347</v>
      </c>
      <c r="D14803" s="283">
        <v>530.57000000000005</v>
      </c>
    </row>
    <row r="14804" spans="1:4">
      <c r="A14804" s="268">
        <v>103130</v>
      </c>
      <c r="B14804" s="261" t="s">
        <v>15044</v>
      </c>
      <c r="C14804" s="268" t="s">
        <v>347</v>
      </c>
      <c r="D14804" s="283">
        <v>566.29999999999995</v>
      </c>
    </row>
    <row r="14805" spans="1:4">
      <c r="A14805" s="268">
        <v>103131</v>
      </c>
      <c r="B14805" s="261" t="s">
        <v>15045</v>
      </c>
      <c r="C14805" s="268" t="s">
        <v>347</v>
      </c>
      <c r="D14805" s="283">
        <v>637.79</v>
      </c>
    </row>
    <row r="14806" spans="1:4">
      <c r="A14806" s="268">
        <v>103132</v>
      </c>
      <c r="B14806" s="261" t="s">
        <v>15046</v>
      </c>
      <c r="C14806" s="268" t="s">
        <v>347</v>
      </c>
      <c r="D14806" s="283">
        <v>776.46</v>
      </c>
    </row>
    <row r="14807" spans="1:4">
      <c r="A14807" s="268">
        <v>103121</v>
      </c>
      <c r="B14807" s="261" t="s">
        <v>15047</v>
      </c>
      <c r="C14807" s="268" t="s">
        <v>347</v>
      </c>
      <c r="D14807" s="283">
        <v>64.52</v>
      </c>
    </row>
    <row r="14808" spans="1:4">
      <c r="A14808" s="268">
        <v>103133</v>
      </c>
      <c r="B14808" s="261" t="s">
        <v>15048</v>
      </c>
      <c r="C14808" s="268" t="s">
        <v>347</v>
      </c>
      <c r="D14808" s="283">
        <v>847.95</v>
      </c>
    </row>
    <row r="14809" spans="1:4">
      <c r="A14809" s="268">
        <v>103134</v>
      </c>
      <c r="B14809" s="261" t="s">
        <v>15049</v>
      </c>
      <c r="C14809" s="268" t="s">
        <v>347</v>
      </c>
      <c r="D14809" s="283">
        <v>986.61</v>
      </c>
    </row>
    <row r="14810" spans="1:4">
      <c r="A14810" s="268">
        <v>103090</v>
      </c>
      <c r="B14810" s="261" t="s">
        <v>15050</v>
      </c>
      <c r="C14810" s="268" t="s">
        <v>111</v>
      </c>
      <c r="D14810" s="283">
        <v>13.99</v>
      </c>
    </row>
    <row r="14811" spans="1:4">
      <c r="A14811" s="268">
        <v>103103</v>
      </c>
      <c r="B14811" s="261" t="s">
        <v>15051</v>
      </c>
      <c r="C14811" s="268" t="s">
        <v>111</v>
      </c>
      <c r="D14811" s="283">
        <v>137.68</v>
      </c>
    </row>
    <row r="14812" spans="1:4">
      <c r="A14812" s="268">
        <v>103104</v>
      </c>
      <c r="B14812" s="261" t="s">
        <v>15052</v>
      </c>
      <c r="C14812" s="268" t="s">
        <v>111</v>
      </c>
      <c r="D14812" s="283">
        <v>164.66</v>
      </c>
    </row>
    <row r="14813" spans="1:4">
      <c r="A14813" s="268">
        <v>103091</v>
      </c>
      <c r="B14813" s="261" t="s">
        <v>15053</v>
      </c>
      <c r="C14813" s="268" t="s">
        <v>111</v>
      </c>
      <c r="D14813" s="283">
        <v>19.670000000000002</v>
      </c>
    </row>
    <row r="14814" spans="1:4">
      <c r="A14814" s="268">
        <v>103092</v>
      </c>
      <c r="B14814" s="261" t="s">
        <v>15054</v>
      </c>
      <c r="C14814" s="268" t="s">
        <v>111</v>
      </c>
      <c r="D14814" s="283">
        <v>25.38</v>
      </c>
    </row>
    <row r="14815" spans="1:4">
      <c r="A14815" s="268">
        <v>103093</v>
      </c>
      <c r="B14815" s="261" t="s">
        <v>15055</v>
      </c>
      <c r="C14815" s="268" t="s">
        <v>111</v>
      </c>
      <c r="D14815" s="283">
        <v>38.82</v>
      </c>
    </row>
    <row r="14816" spans="1:4">
      <c r="A14816" s="268">
        <v>103094</v>
      </c>
      <c r="B14816" s="261" t="s">
        <v>15056</v>
      </c>
      <c r="C14816" s="268" t="s">
        <v>111</v>
      </c>
      <c r="D14816" s="283">
        <v>44.53</v>
      </c>
    </row>
    <row r="14817" spans="1:4">
      <c r="A14817" s="268">
        <v>103095</v>
      </c>
      <c r="B14817" s="261" t="s">
        <v>15057</v>
      </c>
      <c r="C14817" s="268" t="s">
        <v>111</v>
      </c>
      <c r="D14817" s="283">
        <v>57.94</v>
      </c>
    </row>
    <row r="14818" spans="1:4">
      <c r="A14818" s="268">
        <v>103096</v>
      </c>
      <c r="B14818" s="261" t="s">
        <v>15058</v>
      </c>
      <c r="C14818" s="268" t="s">
        <v>111</v>
      </c>
      <c r="D14818" s="283">
        <v>63.66</v>
      </c>
    </row>
    <row r="14819" spans="1:4">
      <c r="A14819" s="268">
        <v>103097</v>
      </c>
      <c r="B14819" s="261" t="s">
        <v>15059</v>
      </c>
      <c r="C14819" s="268" t="s">
        <v>111</v>
      </c>
      <c r="D14819" s="283">
        <v>77.06</v>
      </c>
    </row>
    <row r="14820" spans="1:4">
      <c r="A14820" s="268">
        <v>103098</v>
      </c>
      <c r="B14820" s="261" t="s">
        <v>15060</v>
      </c>
      <c r="C14820" s="268" t="s">
        <v>111</v>
      </c>
      <c r="D14820" s="283">
        <v>82.79</v>
      </c>
    </row>
    <row r="14821" spans="1:4">
      <c r="A14821" s="268">
        <v>103099</v>
      </c>
      <c r="B14821" s="261" t="s">
        <v>15061</v>
      </c>
      <c r="C14821" s="268" t="s">
        <v>111</v>
      </c>
      <c r="D14821" s="283">
        <v>94.18</v>
      </c>
    </row>
    <row r="14822" spans="1:4">
      <c r="A14822" s="268">
        <v>103100</v>
      </c>
      <c r="B14822" s="261" t="s">
        <v>15062</v>
      </c>
      <c r="C14822" s="268" t="s">
        <v>111</v>
      </c>
      <c r="D14822" s="283">
        <v>100.51</v>
      </c>
    </row>
    <row r="14823" spans="1:4">
      <c r="A14823" s="268">
        <v>103089</v>
      </c>
      <c r="B14823" s="261" t="s">
        <v>15063</v>
      </c>
      <c r="C14823" s="268" t="s">
        <v>111</v>
      </c>
      <c r="D14823" s="283">
        <v>11.72</v>
      </c>
    </row>
    <row r="14824" spans="1:4">
      <c r="A14824" s="268">
        <v>103101</v>
      </c>
      <c r="B14824" s="261" t="s">
        <v>15064</v>
      </c>
      <c r="C14824" s="268" t="s">
        <v>111</v>
      </c>
      <c r="D14824" s="283">
        <v>110.7</v>
      </c>
    </row>
    <row r="14825" spans="1:4">
      <c r="A14825" s="268">
        <v>103102</v>
      </c>
      <c r="B14825" s="261" t="s">
        <v>15065</v>
      </c>
      <c r="C14825" s="268" t="s">
        <v>111</v>
      </c>
      <c r="D14825" s="283">
        <v>127.5</v>
      </c>
    </row>
    <row r="14826" spans="1:4">
      <c r="A14826" s="268">
        <v>101112</v>
      </c>
      <c r="B14826" s="261" t="s">
        <v>15066</v>
      </c>
      <c r="C14826" s="268" t="s">
        <v>138</v>
      </c>
      <c r="D14826" s="283">
        <v>982.12</v>
      </c>
    </row>
    <row r="14827" spans="1:4">
      <c r="A14827" s="268">
        <v>101113</v>
      </c>
      <c r="B14827" s="261" t="s">
        <v>15067</v>
      </c>
      <c r="C14827" s="268" t="s">
        <v>138</v>
      </c>
      <c r="D14827" s="283">
        <v>960.01</v>
      </c>
    </row>
    <row r="14828" spans="1:4">
      <c r="A14828" s="268">
        <v>101098</v>
      </c>
      <c r="B14828" s="261" t="s">
        <v>15068</v>
      </c>
      <c r="C14828" s="268" t="s">
        <v>138</v>
      </c>
      <c r="D14828" s="283">
        <v>1163.0899999999999</v>
      </c>
    </row>
    <row r="14829" spans="1:4">
      <c r="A14829" s="268">
        <v>101106</v>
      </c>
      <c r="B14829" s="261" t="s">
        <v>15069</v>
      </c>
      <c r="C14829" s="268" t="s">
        <v>138</v>
      </c>
      <c r="D14829" s="283">
        <v>1138.73</v>
      </c>
    </row>
    <row r="14830" spans="1:4">
      <c r="A14830" s="268">
        <v>101102</v>
      </c>
      <c r="B14830" s="261" t="s">
        <v>15070</v>
      </c>
      <c r="C14830" s="268" t="s">
        <v>138</v>
      </c>
      <c r="D14830" s="283">
        <v>954.3</v>
      </c>
    </row>
    <row r="14831" spans="1:4">
      <c r="A14831" s="268">
        <v>101110</v>
      </c>
      <c r="B14831" s="261" t="s">
        <v>15071</v>
      </c>
      <c r="C14831" s="268" t="s">
        <v>138</v>
      </c>
      <c r="D14831" s="283">
        <v>924.23</v>
      </c>
    </row>
    <row r="14832" spans="1:4">
      <c r="A14832" s="268">
        <v>101099</v>
      </c>
      <c r="B14832" s="261" t="s">
        <v>15072</v>
      </c>
      <c r="C14832" s="268" t="s">
        <v>138</v>
      </c>
      <c r="D14832" s="283">
        <v>1071.79</v>
      </c>
    </row>
    <row r="14833" spans="1:4">
      <c r="A14833" s="268">
        <v>101107</v>
      </c>
      <c r="B14833" s="261" t="s">
        <v>15073</v>
      </c>
      <c r="C14833" s="268" t="s">
        <v>138</v>
      </c>
      <c r="D14833" s="283">
        <v>1048.71</v>
      </c>
    </row>
    <row r="14834" spans="1:4">
      <c r="A14834" s="268">
        <v>101103</v>
      </c>
      <c r="B14834" s="261" t="s">
        <v>15074</v>
      </c>
      <c r="C14834" s="268" t="s">
        <v>138</v>
      </c>
      <c r="D14834" s="283">
        <v>901.25</v>
      </c>
    </row>
    <row r="14835" spans="1:4">
      <c r="A14835" s="268">
        <v>101111</v>
      </c>
      <c r="B14835" s="261" t="s">
        <v>15075</v>
      </c>
      <c r="C14835" s="268" t="s">
        <v>138</v>
      </c>
      <c r="D14835" s="283">
        <v>873.24</v>
      </c>
    </row>
    <row r="14836" spans="1:4">
      <c r="A14836" s="268">
        <v>101096</v>
      </c>
      <c r="B14836" s="261" t="s">
        <v>15076</v>
      </c>
      <c r="C14836" s="268" t="s">
        <v>138</v>
      </c>
      <c r="D14836" s="283">
        <v>1316.85</v>
      </c>
    </row>
    <row r="14837" spans="1:4">
      <c r="A14837" s="268">
        <v>101104</v>
      </c>
      <c r="B14837" s="261" t="s">
        <v>15077</v>
      </c>
      <c r="C14837" s="268" t="s">
        <v>138</v>
      </c>
      <c r="D14837" s="283">
        <v>1290.3699999999999</v>
      </c>
    </row>
    <row r="14838" spans="1:4">
      <c r="A14838" s="268">
        <v>101100</v>
      </c>
      <c r="B14838" s="261" t="s">
        <v>15078</v>
      </c>
      <c r="C14838" s="268" t="s">
        <v>138</v>
      </c>
      <c r="D14838" s="283">
        <v>1006.36</v>
      </c>
    </row>
    <row r="14839" spans="1:4">
      <c r="A14839" s="268">
        <v>101108</v>
      </c>
      <c r="B14839" s="261" t="s">
        <v>15079</v>
      </c>
      <c r="C14839" s="268" t="s">
        <v>138</v>
      </c>
      <c r="D14839" s="283">
        <v>973.03</v>
      </c>
    </row>
    <row r="14840" spans="1:4">
      <c r="A14840" s="268">
        <v>101097</v>
      </c>
      <c r="B14840" s="261" t="s">
        <v>15080</v>
      </c>
      <c r="C14840" s="268" t="s">
        <v>138</v>
      </c>
      <c r="D14840" s="283">
        <v>1249.74</v>
      </c>
    </row>
    <row r="14841" spans="1:4">
      <c r="A14841" s="268">
        <v>101105</v>
      </c>
      <c r="B14841" s="261" t="s">
        <v>15081</v>
      </c>
      <c r="C14841" s="268" t="s">
        <v>138</v>
      </c>
      <c r="D14841" s="283">
        <v>1223.9100000000001</v>
      </c>
    </row>
    <row r="14842" spans="1:4">
      <c r="A14842" s="268">
        <v>101101</v>
      </c>
      <c r="B14842" s="261" t="s">
        <v>15082</v>
      </c>
      <c r="C14842" s="268" t="s">
        <v>138</v>
      </c>
      <c r="D14842" s="283">
        <v>981.97</v>
      </c>
    </row>
    <row r="14843" spans="1:4">
      <c r="A14843" s="268">
        <v>101109</v>
      </c>
      <c r="B14843" s="261" t="s">
        <v>15083</v>
      </c>
      <c r="C14843" s="268" t="s">
        <v>138</v>
      </c>
      <c r="D14843" s="283">
        <v>949.66</v>
      </c>
    </row>
    <row r="14844" spans="1:4">
      <c r="A14844" s="268">
        <v>106209</v>
      </c>
      <c r="B14844" s="261" t="s">
        <v>15084</v>
      </c>
      <c r="C14844" s="268" t="s">
        <v>347</v>
      </c>
      <c r="D14844" s="283">
        <v>0</v>
      </c>
    </row>
    <row r="14845" spans="1:4">
      <c r="A14845" s="268">
        <v>106172</v>
      </c>
      <c r="B14845" s="261" t="s">
        <v>15085</v>
      </c>
      <c r="C14845" s="268" t="s">
        <v>111</v>
      </c>
      <c r="D14845" s="283">
        <v>0</v>
      </c>
    </row>
    <row r="14846" spans="1:4">
      <c r="A14846" s="268">
        <v>106173</v>
      </c>
      <c r="B14846" s="261" t="s">
        <v>15086</v>
      </c>
      <c r="C14846" s="268" t="s">
        <v>111</v>
      </c>
      <c r="D14846" s="283">
        <v>0</v>
      </c>
    </row>
    <row r="14847" spans="1:4">
      <c r="A14847" s="268">
        <v>106174</v>
      </c>
      <c r="B14847" s="261" t="s">
        <v>15087</v>
      </c>
      <c r="C14847" s="268" t="s">
        <v>111</v>
      </c>
      <c r="D14847" s="283">
        <v>0</v>
      </c>
    </row>
    <row r="14848" spans="1:4">
      <c r="A14848" s="268">
        <v>106175</v>
      </c>
      <c r="B14848" s="261" t="s">
        <v>15088</v>
      </c>
      <c r="C14848" s="268" t="s">
        <v>111</v>
      </c>
      <c r="D14848" s="283">
        <v>0</v>
      </c>
    </row>
    <row r="14849" spans="1:4">
      <c r="A14849" s="268">
        <v>106176</v>
      </c>
      <c r="B14849" s="261" t="s">
        <v>15089</v>
      </c>
      <c r="C14849" s="268" t="s">
        <v>111</v>
      </c>
      <c r="D14849" s="283">
        <v>0</v>
      </c>
    </row>
    <row r="14850" spans="1:4">
      <c r="A14850" s="268">
        <v>106177</v>
      </c>
      <c r="B14850" s="261" t="s">
        <v>15090</v>
      </c>
      <c r="C14850" s="268" t="s">
        <v>111</v>
      </c>
      <c r="D14850" s="283">
        <v>0</v>
      </c>
    </row>
    <row r="14851" spans="1:4">
      <c r="A14851" s="268">
        <v>106178</v>
      </c>
      <c r="B14851" s="261" t="s">
        <v>15091</v>
      </c>
      <c r="C14851" s="268" t="s">
        <v>111</v>
      </c>
      <c r="D14851" s="283">
        <v>0</v>
      </c>
    </row>
    <row r="14852" spans="1:4">
      <c r="A14852" s="268">
        <v>106179</v>
      </c>
      <c r="B14852" s="261" t="s">
        <v>15092</v>
      </c>
      <c r="C14852" s="268" t="s">
        <v>111</v>
      </c>
      <c r="D14852" s="283">
        <v>0</v>
      </c>
    </row>
    <row r="14853" spans="1:4">
      <c r="A14853" s="268">
        <v>106180</v>
      </c>
      <c r="B14853" s="261" t="s">
        <v>15093</v>
      </c>
      <c r="C14853" s="268" t="s">
        <v>111</v>
      </c>
      <c r="D14853" s="283">
        <v>0</v>
      </c>
    </row>
    <row r="14854" spans="1:4">
      <c r="A14854" s="268">
        <v>106181</v>
      </c>
      <c r="B14854" s="261" t="s">
        <v>15094</v>
      </c>
      <c r="C14854" s="268" t="s">
        <v>111</v>
      </c>
      <c r="D14854" s="283">
        <v>0</v>
      </c>
    </row>
    <row r="14855" spans="1:4">
      <c r="A14855" s="268">
        <v>106182</v>
      </c>
      <c r="B14855" s="261" t="s">
        <v>15095</v>
      </c>
      <c r="C14855" s="268" t="s">
        <v>111</v>
      </c>
      <c r="D14855" s="283">
        <v>0</v>
      </c>
    </row>
    <row r="14856" spans="1:4">
      <c r="A14856" s="268">
        <v>106183</v>
      </c>
      <c r="B14856" s="261" t="s">
        <v>15096</v>
      </c>
      <c r="C14856" s="268" t="s">
        <v>111</v>
      </c>
      <c r="D14856" s="283">
        <v>0</v>
      </c>
    </row>
    <row r="14857" spans="1:4">
      <c r="A14857" s="268">
        <v>106184</v>
      </c>
      <c r="B14857" s="261" t="s">
        <v>15097</v>
      </c>
      <c r="C14857" s="268" t="s">
        <v>111</v>
      </c>
      <c r="D14857" s="283">
        <v>0</v>
      </c>
    </row>
    <row r="14858" spans="1:4">
      <c r="A14858" s="268">
        <v>106185</v>
      </c>
      <c r="B14858" s="261" t="s">
        <v>15098</v>
      </c>
      <c r="C14858" s="268" t="s">
        <v>111</v>
      </c>
      <c r="D14858" s="283">
        <v>0</v>
      </c>
    </row>
    <row r="14859" spans="1:4">
      <c r="A14859" s="268">
        <v>106186</v>
      </c>
      <c r="B14859" s="261" t="s">
        <v>15099</v>
      </c>
      <c r="C14859" s="268" t="s">
        <v>111</v>
      </c>
      <c r="D14859" s="283">
        <v>0</v>
      </c>
    </row>
    <row r="14860" spans="1:4">
      <c r="A14860" s="268">
        <v>106187</v>
      </c>
      <c r="B14860" s="261" t="s">
        <v>15100</v>
      </c>
      <c r="C14860" s="268" t="s">
        <v>111</v>
      </c>
      <c r="D14860" s="283">
        <v>0</v>
      </c>
    </row>
    <row r="14861" spans="1:4">
      <c r="A14861" s="268">
        <v>106188</v>
      </c>
      <c r="B14861" s="261" t="s">
        <v>15101</v>
      </c>
      <c r="C14861" s="268" t="s">
        <v>111</v>
      </c>
      <c r="D14861" s="283">
        <v>0</v>
      </c>
    </row>
    <row r="14862" spans="1:4">
      <c r="A14862" s="268">
        <v>106189</v>
      </c>
      <c r="B14862" s="261" t="s">
        <v>15102</v>
      </c>
      <c r="C14862" s="268" t="s">
        <v>111</v>
      </c>
      <c r="D14862" s="283">
        <v>0</v>
      </c>
    </row>
    <row r="14863" spans="1:4">
      <c r="A14863" s="268">
        <v>106190</v>
      </c>
      <c r="B14863" s="261" t="s">
        <v>15103</v>
      </c>
      <c r="C14863" s="268" t="s">
        <v>111</v>
      </c>
      <c r="D14863" s="283">
        <v>0</v>
      </c>
    </row>
    <row r="14864" spans="1:4">
      <c r="A14864" s="268">
        <v>106191</v>
      </c>
      <c r="B14864" s="261" t="s">
        <v>15104</v>
      </c>
      <c r="C14864" s="268" t="s">
        <v>111</v>
      </c>
      <c r="D14864" s="283">
        <v>0</v>
      </c>
    </row>
    <row r="14865" spans="1:4">
      <c r="A14865" s="268">
        <v>106192</v>
      </c>
      <c r="B14865" s="261" t="s">
        <v>15105</v>
      </c>
      <c r="C14865" s="268" t="s">
        <v>111</v>
      </c>
      <c r="D14865" s="283">
        <v>0</v>
      </c>
    </row>
    <row r="14866" spans="1:4">
      <c r="A14866" s="268">
        <v>106193</v>
      </c>
      <c r="B14866" s="261" t="s">
        <v>15106</v>
      </c>
      <c r="C14866" s="268" t="s">
        <v>111</v>
      </c>
      <c r="D14866" s="283">
        <v>0</v>
      </c>
    </row>
    <row r="14867" spans="1:4">
      <c r="A14867" s="268">
        <v>106194</v>
      </c>
      <c r="B14867" s="261" t="s">
        <v>15107</v>
      </c>
      <c r="C14867" s="268" t="s">
        <v>111</v>
      </c>
      <c r="D14867" s="283">
        <v>0</v>
      </c>
    </row>
    <row r="14868" spans="1:4">
      <c r="A14868" s="268">
        <v>106195</v>
      </c>
      <c r="B14868" s="261" t="s">
        <v>15108</v>
      </c>
      <c r="C14868" s="268" t="s">
        <v>111</v>
      </c>
      <c r="D14868" s="283">
        <v>0</v>
      </c>
    </row>
    <row r="14869" spans="1:4">
      <c r="A14869" s="268">
        <v>106196</v>
      </c>
      <c r="B14869" s="261" t="s">
        <v>15109</v>
      </c>
      <c r="C14869" s="268" t="s">
        <v>111</v>
      </c>
      <c r="D14869" s="283">
        <v>0</v>
      </c>
    </row>
    <row r="14870" spans="1:4">
      <c r="A14870" s="268">
        <v>106197</v>
      </c>
      <c r="B14870" s="261" t="s">
        <v>15110</v>
      </c>
      <c r="C14870" s="268" t="s">
        <v>111</v>
      </c>
      <c r="D14870" s="283">
        <v>0</v>
      </c>
    </row>
    <row r="14871" spans="1:4">
      <c r="A14871" s="268">
        <v>106200</v>
      </c>
      <c r="B14871" s="261" t="s">
        <v>15111</v>
      </c>
      <c r="C14871" s="268" t="s">
        <v>111</v>
      </c>
      <c r="D14871" s="283">
        <v>0</v>
      </c>
    </row>
    <row r="14872" spans="1:4">
      <c r="A14872" s="268">
        <v>106198</v>
      </c>
      <c r="B14872" s="261" t="s">
        <v>15112</v>
      </c>
      <c r="C14872" s="268" t="s">
        <v>111</v>
      </c>
      <c r="D14872" s="283">
        <v>0</v>
      </c>
    </row>
    <row r="14873" spans="1:4">
      <c r="A14873" s="268">
        <v>106199</v>
      </c>
      <c r="B14873" s="261" t="s">
        <v>15113</v>
      </c>
      <c r="C14873" s="268" t="s">
        <v>111</v>
      </c>
      <c r="D14873" s="283">
        <v>0</v>
      </c>
    </row>
    <row r="14874" spans="1:4">
      <c r="A14874" s="268">
        <v>106201</v>
      </c>
      <c r="B14874" s="261" t="s">
        <v>15114</v>
      </c>
      <c r="C14874" s="268" t="s">
        <v>111</v>
      </c>
      <c r="D14874" s="283">
        <v>0</v>
      </c>
    </row>
    <row r="14875" spans="1:4">
      <c r="A14875" s="268">
        <v>106202</v>
      </c>
      <c r="B14875" s="261" t="s">
        <v>15115</v>
      </c>
      <c r="C14875" s="268" t="s">
        <v>111</v>
      </c>
      <c r="D14875" s="283">
        <v>0</v>
      </c>
    </row>
    <row r="14876" spans="1:4">
      <c r="A14876" s="268">
        <v>106203</v>
      </c>
      <c r="B14876" s="261" t="s">
        <v>15116</v>
      </c>
      <c r="C14876" s="268" t="s">
        <v>111</v>
      </c>
      <c r="D14876" s="283">
        <v>0</v>
      </c>
    </row>
    <row r="14877" spans="1:4">
      <c r="A14877" s="268">
        <v>106204</v>
      </c>
      <c r="B14877" s="261" t="s">
        <v>15117</v>
      </c>
      <c r="C14877" s="268" t="s">
        <v>111</v>
      </c>
      <c r="D14877" s="283">
        <v>0</v>
      </c>
    </row>
    <row r="14878" spans="1:4">
      <c r="A14878" s="268">
        <v>106205</v>
      </c>
      <c r="B14878" s="261" t="s">
        <v>15118</v>
      </c>
      <c r="C14878" s="268" t="s">
        <v>138</v>
      </c>
      <c r="D14878" s="283">
        <v>93.22</v>
      </c>
    </row>
    <row r="14879" spans="1:4">
      <c r="A14879" s="268">
        <v>106206</v>
      </c>
      <c r="B14879" s="261" t="s">
        <v>15119</v>
      </c>
      <c r="C14879" s="268" t="s">
        <v>138</v>
      </c>
      <c r="D14879" s="283">
        <v>106.59</v>
      </c>
    </row>
    <row r="14880" spans="1:4">
      <c r="A14880" s="268">
        <v>106207</v>
      </c>
      <c r="B14880" s="261" t="s">
        <v>15120</v>
      </c>
      <c r="C14880" s="268" t="s">
        <v>138</v>
      </c>
      <c r="D14880" s="283">
        <v>0</v>
      </c>
    </row>
    <row r="14881" spans="1:4">
      <c r="A14881" s="268">
        <v>106208</v>
      </c>
      <c r="B14881" s="261" t="s">
        <v>15121</v>
      </c>
      <c r="C14881" s="268" t="s">
        <v>111</v>
      </c>
      <c r="D14881" s="283">
        <v>0</v>
      </c>
    </row>
    <row r="14882" spans="1:4">
      <c r="A14882" s="268">
        <v>96393</v>
      </c>
      <c r="B14882" s="261" t="s">
        <v>15122</v>
      </c>
      <c r="C14882" s="268" t="s">
        <v>138</v>
      </c>
      <c r="D14882" s="283">
        <v>173.58</v>
      </c>
    </row>
    <row r="14883" spans="1:4">
      <c r="A14883" s="268">
        <v>96394</v>
      </c>
      <c r="B14883" s="261" t="s">
        <v>15123</v>
      </c>
      <c r="C14883" s="268" t="s">
        <v>138</v>
      </c>
      <c r="D14883" s="283">
        <v>244</v>
      </c>
    </row>
    <row r="14884" spans="1:4">
      <c r="A14884" s="268">
        <v>104363</v>
      </c>
      <c r="B14884" s="261" t="s">
        <v>15124</v>
      </c>
      <c r="C14884" s="268" t="s">
        <v>123</v>
      </c>
      <c r="D14884" s="283">
        <v>0</v>
      </c>
    </row>
    <row r="14885" spans="1:4">
      <c r="A14885" s="268">
        <v>104360</v>
      </c>
      <c r="B14885" s="261" t="s">
        <v>15125</v>
      </c>
      <c r="C14885" s="268" t="s">
        <v>123</v>
      </c>
      <c r="D14885" s="283">
        <v>0</v>
      </c>
    </row>
    <row r="14886" spans="1:4">
      <c r="A14886" s="268">
        <v>104358</v>
      </c>
      <c r="B14886" s="261" t="s">
        <v>15126</v>
      </c>
      <c r="C14886" s="268" t="s">
        <v>123</v>
      </c>
      <c r="D14886" s="283">
        <v>0</v>
      </c>
    </row>
    <row r="14887" spans="1:4">
      <c r="A14887" s="268">
        <v>104362</v>
      </c>
      <c r="B14887" s="261" t="s">
        <v>15127</v>
      </c>
      <c r="C14887" s="268" t="s">
        <v>123</v>
      </c>
      <c r="D14887" s="283">
        <v>0</v>
      </c>
    </row>
    <row r="14888" spans="1:4">
      <c r="A14888" s="268">
        <v>104361</v>
      </c>
      <c r="B14888" s="261" t="s">
        <v>15128</v>
      </c>
      <c r="C14888" s="268" t="s">
        <v>123</v>
      </c>
      <c r="D14888" s="283">
        <v>0</v>
      </c>
    </row>
    <row r="14889" spans="1:4">
      <c r="A14889" s="268">
        <v>104359</v>
      </c>
      <c r="B14889" s="261" t="s">
        <v>15129</v>
      </c>
      <c r="C14889" s="268" t="s">
        <v>123</v>
      </c>
      <c r="D14889" s="283">
        <v>0</v>
      </c>
    </row>
    <row r="14890" spans="1:4">
      <c r="A14890" s="268">
        <v>96395</v>
      </c>
      <c r="B14890" s="261" t="s">
        <v>15130</v>
      </c>
      <c r="C14890" s="268" t="s">
        <v>138</v>
      </c>
      <c r="D14890" s="283">
        <v>341.57</v>
      </c>
    </row>
    <row r="14891" spans="1:4">
      <c r="A14891" s="268">
        <v>106102</v>
      </c>
      <c r="B14891" s="261" t="s">
        <v>15131</v>
      </c>
      <c r="C14891" s="268" t="s">
        <v>123</v>
      </c>
      <c r="D14891" s="283">
        <v>0</v>
      </c>
    </row>
    <row r="14892" spans="1:4">
      <c r="A14892" s="268">
        <v>106103</v>
      </c>
      <c r="B14892" s="261" t="s">
        <v>15132</v>
      </c>
      <c r="C14892" s="268" t="s">
        <v>123</v>
      </c>
      <c r="D14892" s="283">
        <v>0</v>
      </c>
    </row>
    <row r="14893" spans="1:4">
      <c r="A14893" s="268">
        <v>104373</v>
      </c>
      <c r="B14893" s="261" t="s">
        <v>15133</v>
      </c>
      <c r="C14893" s="268" t="s">
        <v>123</v>
      </c>
      <c r="D14893" s="283">
        <v>0</v>
      </c>
    </row>
    <row r="14894" spans="1:4">
      <c r="A14894" s="268">
        <v>104374</v>
      </c>
      <c r="B14894" s="261" t="s">
        <v>15134</v>
      </c>
      <c r="C14894" s="268" t="s">
        <v>123</v>
      </c>
      <c r="D14894" s="283">
        <v>0</v>
      </c>
    </row>
    <row r="14895" spans="1:4">
      <c r="A14895" s="268">
        <v>105529</v>
      </c>
      <c r="B14895" s="261" t="s">
        <v>15135</v>
      </c>
      <c r="C14895" s="268" t="s">
        <v>138</v>
      </c>
      <c r="D14895" s="283">
        <v>209.79</v>
      </c>
    </row>
    <row r="14896" spans="1:4">
      <c r="A14896" s="268">
        <v>105530</v>
      </c>
      <c r="B14896" s="261" t="s">
        <v>15136</v>
      </c>
      <c r="C14896" s="268" t="s">
        <v>138</v>
      </c>
      <c r="D14896" s="283">
        <v>242.33</v>
      </c>
    </row>
    <row r="14897" spans="1:4">
      <c r="A14897" s="268">
        <v>105531</v>
      </c>
      <c r="B14897" s="261" t="s">
        <v>15137</v>
      </c>
      <c r="C14897" s="268" t="s">
        <v>138</v>
      </c>
      <c r="D14897" s="283">
        <v>274.87</v>
      </c>
    </row>
    <row r="14898" spans="1:4">
      <c r="A14898" s="268">
        <v>105527</v>
      </c>
      <c r="B14898" s="261" t="s">
        <v>15138</v>
      </c>
      <c r="C14898" s="268" t="s">
        <v>138</v>
      </c>
      <c r="D14898" s="283">
        <v>144.71</v>
      </c>
    </row>
    <row r="14899" spans="1:4">
      <c r="A14899" s="268">
        <v>105532</v>
      </c>
      <c r="B14899" s="261" t="s">
        <v>15139</v>
      </c>
      <c r="C14899" s="268" t="s">
        <v>138</v>
      </c>
      <c r="D14899" s="283">
        <v>188.03</v>
      </c>
    </row>
    <row r="14900" spans="1:4">
      <c r="A14900" s="268">
        <v>105533</v>
      </c>
      <c r="B14900" s="261" t="s">
        <v>15140</v>
      </c>
      <c r="C14900" s="268" t="s">
        <v>138</v>
      </c>
      <c r="D14900" s="283">
        <v>221.02</v>
      </c>
    </row>
    <row r="14901" spans="1:4">
      <c r="A14901" s="268">
        <v>105534</v>
      </c>
      <c r="B14901" s="261" t="s">
        <v>15141</v>
      </c>
      <c r="C14901" s="268" t="s">
        <v>138</v>
      </c>
      <c r="D14901" s="283">
        <v>254.02</v>
      </c>
    </row>
    <row r="14902" spans="1:4">
      <c r="A14902" s="268">
        <v>105528</v>
      </c>
      <c r="B14902" s="261" t="s">
        <v>15142</v>
      </c>
      <c r="C14902" s="268" t="s">
        <v>138</v>
      </c>
      <c r="D14902" s="283">
        <v>122.04</v>
      </c>
    </row>
    <row r="14903" spans="1:4">
      <c r="A14903" s="268">
        <v>105523</v>
      </c>
      <c r="B14903" s="261" t="s">
        <v>15143</v>
      </c>
      <c r="C14903" s="268" t="s">
        <v>138</v>
      </c>
      <c r="D14903" s="283">
        <v>44.02</v>
      </c>
    </row>
    <row r="14904" spans="1:4">
      <c r="A14904" s="268">
        <v>105759</v>
      </c>
      <c r="B14904" s="261" t="s">
        <v>15144</v>
      </c>
      <c r="C14904" s="268" t="s">
        <v>138</v>
      </c>
      <c r="D14904" s="283">
        <v>61.65</v>
      </c>
    </row>
    <row r="14905" spans="1:4">
      <c r="A14905" s="268">
        <v>105524</v>
      </c>
      <c r="B14905" s="261" t="s">
        <v>15145</v>
      </c>
      <c r="C14905" s="268" t="s">
        <v>138</v>
      </c>
      <c r="D14905" s="283">
        <v>79.28</v>
      </c>
    </row>
    <row r="14906" spans="1:4">
      <c r="A14906" s="268">
        <v>105525</v>
      </c>
      <c r="B14906" s="261" t="s">
        <v>15146</v>
      </c>
      <c r="C14906" s="268" t="s">
        <v>138</v>
      </c>
      <c r="D14906" s="283">
        <v>114.54</v>
      </c>
    </row>
    <row r="14907" spans="1:4">
      <c r="A14907" s="268">
        <v>105526</v>
      </c>
      <c r="B14907" s="261" t="s">
        <v>15147</v>
      </c>
      <c r="C14907" s="268" t="s">
        <v>138</v>
      </c>
      <c r="D14907" s="283">
        <v>149.80000000000001</v>
      </c>
    </row>
    <row r="14908" spans="1:4">
      <c r="A14908" s="268">
        <v>105034</v>
      </c>
      <c r="B14908" s="261" t="s">
        <v>15148</v>
      </c>
      <c r="C14908" s="268" t="s">
        <v>111</v>
      </c>
      <c r="D14908" s="283">
        <v>41.43</v>
      </c>
    </row>
    <row r="14909" spans="1:4">
      <c r="A14909" s="268">
        <v>105033</v>
      </c>
      <c r="B14909" s="261" t="s">
        <v>15149</v>
      </c>
      <c r="C14909" s="268" t="s">
        <v>111</v>
      </c>
      <c r="D14909" s="283">
        <v>58.42</v>
      </c>
    </row>
    <row r="14910" spans="1:4">
      <c r="A14910" s="268">
        <v>93205</v>
      </c>
      <c r="B14910" s="261" t="s">
        <v>15150</v>
      </c>
      <c r="C14910" s="268" t="s">
        <v>111</v>
      </c>
      <c r="D14910" s="283">
        <v>70.72</v>
      </c>
    </row>
    <row r="14911" spans="1:4">
      <c r="A14911" s="268">
        <v>105032</v>
      </c>
      <c r="B14911" s="261" t="s">
        <v>15151</v>
      </c>
      <c r="C14911" s="268" t="s">
        <v>111</v>
      </c>
      <c r="D14911" s="283">
        <v>32.89</v>
      </c>
    </row>
    <row r="14912" spans="1:4">
      <c r="A14912" s="268">
        <v>105031</v>
      </c>
      <c r="B14912" s="261" t="s">
        <v>15152</v>
      </c>
      <c r="C14912" s="268" t="s">
        <v>111</v>
      </c>
      <c r="D14912" s="283">
        <v>48.71</v>
      </c>
    </row>
    <row r="14913" spans="1:4">
      <c r="A14913" s="268">
        <v>93199</v>
      </c>
      <c r="B14913" s="261" t="s">
        <v>15153</v>
      </c>
      <c r="C14913" s="268" t="s">
        <v>111</v>
      </c>
      <c r="D14913" s="283">
        <v>51.83</v>
      </c>
    </row>
    <row r="14914" spans="1:4">
      <c r="A14914" s="268">
        <v>105030</v>
      </c>
      <c r="B14914" s="261" t="s">
        <v>15154</v>
      </c>
      <c r="C14914" s="268" t="s">
        <v>111</v>
      </c>
      <c r="D14914" s="283">
        <v>42.49</v>
      </c>
    </row>
    <row r="14915" spans="1:4">
      <c r="A14915" s="268">
        <v>105029</v>
      </c>
      <c r="B14915" s="261" t="s">
        <v>15155</v>
      </c>
      <c r="C14915" s="268" t="s">
        <v>111</v>
      </c>
      <c r="D14915" s="283">
        <v>50.79</v>
      </c>
    </row>
    <row r="14916" spans="1:4">
      <c r="A14916" s="268">
        <v>93197</v>
      </c>
      <c r="B14916" s="261" t="s">
        <v>15156</v>
      </c>
      <c r="C14916" s="268" t="s">
        <v>111</v>
      </c>
      <c r="D14916" s="283">
        <v>59.13</v>
      </c>
    </row>
    <row r="14917" spans="1:4">
      <c r="A14917" s="268">
        <v>105040</v>
      </c>
      <c r="B14917" s="261" t="s">
        <v>15157</v>
      </c>
      <c r="C14917" s="268" t="s">
        <v>111</v>
      </c>
      <c r="D14917" s="283">
        <v>32.67</v>
      </c>
    </row>
    <row r="14918" spans="1:4">
      <c r="A14918" s="268">
        <v>105039</v>
      </c>
      <c r="B14918" s="261" t="s">
        <v>15158</v>
      </c>
      <c r="C14918" s="268" t="s">
        <v>111</v>
      </c>
      <c r="D14918" s="283">
        <v>48.24</v>
      </c>
    </row>
    <row r="14919" spans="1:4">
      <c r="A14919" s="268">
        <v>105038</v>
      </c>
      <c r="B14919" s="261" t="s">
        <v>15159</v>
      </c>
      <c r="C14919" s="268" t="s">
        <v>111</v>
      </c>
      <c r="D14919" s="283">
        <v>67</v>
      </c>
    </row>
    <row r="14920" spans="1:4">
      <c r="A14920" s="268">
        <v>105028</v>
      </c>
      <c r="B14920" s="261" t="s">
        <v>15160</v>
      </c>
      <c r="C14920" s="268" t="s">
        <v>111</v>
      </c>
      <c r="D14920" s="283">
        <v>22.07</v>
      </c>
    </row>
    <row r="14921" spans="1:4">
      <c r="A14921" s="268">
        <v>105027</v>
      </c>
      <c r="B14921" s="261" t="s">
        <v>15161</v>
      </c>
      <c r="C14921" s="268" t="s">
        <v>111</v>
      </c>
      <c r="D14921" s="283">
        <v>25.37</v>
      </c>
    </row>
    <row r="14922" spans="1:4">
      <c r="A14922" s="268">
        <v>93194</v>
      </c>
      <c r="B14922" s="261" t="s">
        <v>15162</v>
      </c>
      <c r="C14922" s="268" t="s">
        <v>111</v>
      </c>
      <c r="D14922" s="283">
        <v>29.12</v>
      </c>
    </row>
    <row r="14923" spans="1:4">
      <c r="A14923" s="268">
        <v>93200</v>
      </c>
      <c r="B14923" s="261" t="s">
        <v>15163</v>
      </c>
      <c r="C14923" s="268" t="s">
        <v>111</v>
      </c>
      <c r="D14923" s="283">
        <v>12.22</v>
      </c>
    </row>
    <row r="14924" spans="1:4">
      <c r="A14924" s="268">
        <v>93203</v>
      </c>
      <c r="B14924" s="261" t="s">
        <v>15164</v>
      </c>
      <c r="C14924" s="268" t="s">
        <v>111</v>
      </c>
      <c r="D14924" s="283">
        <v>13.89</v>
      </c>
    </row>
    <row r="14925" spans="1:4">
      <c r="A14925" s="268">
        <v>93202</v>
      </c>
      <c r="B14925" s="261" t="s">
        <v>15165</v>
      </c>
      <c r="C14925" s="268" t="s">
        <v>111</v>
      </c>
      <c r="D14925" s="283">
        <v>26.81</v>
      </c>
    </row>
    <row r="14926" spans="1:4">
      <c r="A14926" s="268">
        <v>105026</v>
      </c>
      <c r="B14926" s="261" t="s">
        <v>15166</v>
      </c>
      <c r="C14926" s="268" t="s">
        <v>111</v>
      </c>
      <c r="D14926" s="283">
        <v>42.59</v>
      </c>
    </row>
    <row r="14927" spans="1:4">
      <c r="A14927" s="268">
        <v>105025</v>
      </c>
      <c r="B14927" s="261" t="s">
        <v>15167</v>
      </c>
      <c r="C14927" s="268" t="s">
        <v>111</v>
      </c>
      <c r="D14927" s="283">
        <v>60.39</v>
      </c>
    </row>
    <row r="14928" spans="1:4">
      <c r="A14928" s="268">
        <v>93191</v>
      </c>
      <c r="B14928" s="261" t="s">
        <v>15168</v>
      </c>
      <c r="C14928" s="268" t="s">
        <v>111</v>
      </c>
      <c r="D14928" s="283">
        <v>73.099999999999994</v>
      </c>
    </row>
    <row r="14929" spans="1:4">
      <c r="A14929" s="268">
        <v>105024</v>
      </c>
      <c r="B14929" s="261" t="s">
        <v>15169</v>
      </c>
      <c r="C14929" s="268" t="s">
        <v>111</v>
      </c>
      <c r="D14929" s="283">
        <v>55.05</v>
      </c>
    </row>
    <row r="14930" spans="1:4">
      <c r="A14930" s="268">
        <v>105023</v>
      </c>
      <c r="B14930" s="261" t="s">
        <v>15170</v>
      </c>
      <c r="C14930" s="268" t="s">
        <v>111</v>
      </c>
      <c r="D14930" s="283">
        <v>67.2</v>
      </c>
    </row>
    <row r="14931" spans="1:4">
      <c r="A14931" s="268">
        <v>93187</v>
      </c>
      <c r="B14931" s="261" t="s">
        <v>15171</v>
      </c>
      <c r="C14931" s="268" t="s">
        <v>111</v>
      </c>
      <c r="D14931" s="283">
        <v>79.36</v>
      </c>
    </row>
    <row r="14932" spans="1:4">
      <c r="A14932" s="268">
        <v>105037</v>
      </c>
      <c r="B14932" s="261" t="s">
        <v>15172</v>
      </c>
      <c r="C14932" s="268" t="s">
        <v>111</v>
      </c>
      <c r="D14932" s="283">
        <v>32.83</v>
      </c>
    </row>
    <row r="14933" spans="1:4">
      <c r="A14933" s="268">
        <v>105036</v>
      </c>
      <c r="B14933" s="261" t="s">
        <v>15173</v>
      </c>
      <c r="C14933" s="268" t="s">
        <v>111</v>
      </c>
      <c r="D14933" s="283">
        <v>48.45</v>
      </c>
    </row>
    <row r="14934" spans="1:4">
      <c r="A14934" s="268">
        <v>105035</v>
      </c>
      <c r="B14934" s="261" t="s">
        <v>15174</v>
      </c>
      <c r="C14934" s="268" t="s">
        <v>111</v>
      </c>
      <c r="D14934" s="283">
        <v>67.19</v>
      </c>
    </row>
    <row r="14935" spans="1:4">
      <c r="A14935" s="268">
        <v>105022</v>
      </c>
      <c r="B14935" s="261" t="s">
        <v>15175</v>
      </c>
      <c r="C14935" s="268" t="s">
        <v>111</v>
      </c>
      <c r="D14935" s="283">
        <v>22.42</v>
      </c>
    </row>
    <row r="14936" spans="1:4">
      <c r="A14936" s="268">
        <v>105021</v>
      </c>
      <c r="B14936" s="261" t="s">
        <v>15176</v>
      </c>
      <c r="C14936" s="268" t="s">
        <v>111</v>
      </c>
      <c r="D14936" s="283">
        <v>25.74</v>
      </c>
    </row>
    <row r="14937" spans="1:4">
      <c r="A14937" s="268">
        <v>93184</v>
      </c>
      <c r="B14937" s="261" t="s">
        <v>15177</v>
      </c>
      <c r="C14937" s="268" t="s">
        <v>111</v>
      </c>
      <c r="D14937" s="283">
        <v>29.88</v>
      </c>
    </row>
    <row r="14938" spans="1:4">
      <c r="A14938" s="268">
        <v>106317</v>
      </c>
      <c r="B14938" s="261" t="s">
        <v>15178</v>
      </c>
      <c r="C14938" s="268" t="s">
        <v>147</v>
      </c>
      <c r="D14938" s="283">
        <v>0</v>
      </c>
    </row>
    <row r="14939" spans="1:4">
      <c r="A14939" s="268">
        <v>102237</v>
      </c>
      <c r="B14939" s="261" t="s">
        <v>15179</v>
      </c>
      <c r="C14939" s="268" t="s">
        <v>147</v>
      </c>
      <c r="D14939" s="283">
        <v>0</v>
      </c>
    </row>
    <row r="14940" spans="1:4">
      <c r="A14940" s="268">
        <v>102149</v>
      </c>
      <c r="B14940" s="261" t="s">
        <v>15180</v>
      </c>
      <c r="C14940" s="268" t="s">
        <v>147</v>
      </c>
      <c r="D14940" s="283">
        <v>0</v>
      </c>
    </row>
    <row r="14941" spans="1:4">
      <c r="A14941" s="268">
        <v>102144</v>
      </c>
      <c r="B14941" s="261" t="s">
        <v>15181</v>
      </c>
      <c r="C14941" s="268" t="s">
        <v>147</v>
      </c>
      <c r="D14941" s="283">
        <v>0</v>
      </c>
    </row>
    <row r="14942" spans="1:4">
      <c r="A14942" s="268">
        <v>102150</v>
      </c>
      <c r="B14942" s="261" t="s">
        <v>15182</v>
      </c>
      <c r="C14942" s="268" t="s">
        <v>147</v>
      </c>
      <c r="D14942" s="283">
        <v>0</v>
      </c>
    </row>
    <row r="14943" spans="1:4">
      <c r="A14943" s="268">
        <v>102145</v>
      </c>
      <c r="B14943" s="261" t="s">
        <v>15183</v>
      </c>
      <c r="C14943" s="268" t="s">
        <v>147</v>
      </c>
      <c r="D14943" s="283">
        <v>0</v>
      </c>
    </row>
    <row r="14944" spans="1:4">
      <c r="A14944" s="268">
        <v>102146</v>
      </c>
      <c r="B14944" s="261" t="s">
        <v>15184</v>
      </c>
      <c r="C14944" s="268" t="s">
        <v>147</v>
      </c>
      <c r="D14944" s="283">
        <v>0</v>
      </c>
    </row>
    <row r="14945" spans="1:4">
      <c r="A14945" s="268">
        <v>102147</v>
      </c>
      <c r="B14945" s="261" t="s">
        <v>15185</v>
      </c>
      <c r="C14945" s="268" t="s">
        <v>147</v>
      </c>
      <c r="D14945" s="283">
        <v>0</v>
      </c>
    </row>
    <row r="14946" spans="1:4">
      <c r="A14946" s="268">
        <v>102148</v>
      </c>
      <c r="B14946" s="261" t="s">
        <v>15186</v>
      </c>
      <c r="C14946" s="268" t="s">
        <v>147</v>
      </c>
      <c r="D14946" s="283">
        <v>0</v>
      </c>
    </row>
    <row r="14947" spans="1:4">
      <c r="A14947" s="268">
        <v>102171</v>
      </c>
      <c r="B14947" s="261" t="s">
        <v>15187</v>
      </c>
      <c r="C14947" s="268" t="s">
        <v>147</v>
      </c>
      <c r="D14947" s="283">
        <v>499.52</v>
      </c>
    </row>
    <row r="14948" spans="1:4">
      <c r="A14948" s="268">
        <v>102172</v>
      </c>
      <c r="B14948" s="261" t="s">
        <v>15188</v>
      </c>
      <c r="C14948" s="268" t="s">
        <v>147</v>
      </c>
      <c r="D14948" s="283">
        <v>485.44</v>
      </c>
    </row>
    <row r="14949" spans="1:4">
      <c r="A14949" s="268">
        <v>102170</v>
      </c>
      <c r="B14949" s="261" t="s">
        <v>15189</v>
      </c>
      <c r="C14949" s="268" t="s">
        <v>147</v>
      </c>
      <c r="D14949" s="283">
        <v>272.25</v>
      </c>
    </row>
    <row r="14950" spans="1:4">
      <c r="A14950" s="268">
        <v>102160</v>
      </c>
      <c r="B14950" s="261" t="s">
        <v>15190</v>
      </c>
      <c r="C14950" s="268" t="s">
        <v>147</v>
      </c>
      <c r="D14950" s="283">
        <v>168.85</v>
      </c>
    </row>
    <row r="14951" spans="1:4">
      <c r="A14951" s="268">
        <v>106315</v>
      </c>
      <c r="B14951" s="261" t="s">
        <v>15191</v>
      </c>
      <c r="C14951" s="268" t="s">
        <v>147</v>
      </c>
      <c r="D14951" s="283">
        <v>0</v>
      </c>
    </row>
    <row r="14952" spans="1:4">
      <c r="A14952" s="268">
        <v>102174</v>
      </c>
      <c r="B14952" s="261" t="s">
        <v>15192</v>
      </c>
      <c r="C14952" s="268" t="s">
        <v>147</v>
      </c>
      <c r="D14952" s="283">
        <v>0</v>
      </c>
    </row>
    <row r="14953" spans="1:4">
      <c r="A14953" s="268">
        <v>106316</v>
      </c>
      <c r="B14953" s="261" t="s">
        <v>15193</v>
      </c>
      <c r="C14953" s="268" t="s">
        <v>147</v>
      </c>
      <c r="D14953" s="283">
        <v>0</v>
      </c>
    </row>
    <row r="14954" spans="1:4">
      <c r="A14954" s="268">
        <v>102175</v>
      </c>
      <c r="B14954" s="261" t="s">
        <v>15194</v>
      </c>
      <c r="C14954" s="268" t="s">
        <v>147</v>
      </c>
      <c r="D14954" s="283">
        <v>0</v>
      </c>
    </row>
    <row r="14955" spans="1:4">
      <c r="A14955" s="268">
        <v>106314</v>
      </c>
      <c r="B14955" s="261" t="s">
        <v>15195</v>
      </c>
      <c r="C14955" s="268" t="s">
        <v>147</v>
      </c>
      <c r="D14955" s="283">
        <v>0</v>
      </c>
    </row>
    <row r="14956" spans="1:4">
      <c r="A14956" s="268">
        <v>102173</v>
      </c>
      <c r="B14956" s="261" t="s">
        <v>15196</v>
      </c>
      <c r="C14956" s="268" t="s">
        <v>147</v>
      </c>
      <c r="D14956" s="283">
        <v>0</v>
      </c>
    </row>
    <row r="14957" spans="1:4">
      <c r="A14957" s="268">
        <v>102163</v>
      </c>
      <c r="B14957" s="261" t="s">
        <v>15197</v>
      </c>
      <c r="C14957" s="268" t="s">
        <v>147</v>
      </c>
      <c r="D14957" s="283">
        <v>348.5</v>
      </c>
    </row>
    <row r="14958" spans="1:4">
      <c r="A14958" s="268">
        <v>102153</v>
      </c>
      <c r="B14958" s="261" t="s">
        <v>15198</v>
      </c>
      <c r="C14958" s="268" t="s">
        <v>147</v>
      </c>
      <c r="D14958" s="283">
        <v>245.1</v>
      </c>
    </row>
    <row r="14959" spans="1:4">
      <c r="A14959" s="268">
        <v>102165</v>
      </c>
      <c r="B14959" s="261" t="s">
        <v>15199</v>
      </c>
      <c r="C14959" s="268" t="s">
        <v>147</v>
      </c>
      <c r="D14959" s="283">
        <v>337.76</v>
      </c>
    </row>
    <row r="14960" spans="1:4">
      <c r="A14960" s="268">
        <v>102155</v>
      </c>
      <c r="B14960" s="261" t="s">
        <v>15200</v>
      </c>
      <c r="C14960" s="268" t="s">
        <v>147</v>
      </c>
      <c r="D14960" s="283">
        <v>253.12</v>
      </c>
    </row>
    <row r="14961" spans="1:4">
      <c r="A14961" s="268">
        <v>102167</v>
      </c>
      <c r="B14961" s="261" t="s">
        <v>15201</v>
      </c>
      <c r="C14961" s="268" t="s">
        <v>147</v>
      </c>
      <c r="D14961" s="283">
        <v>396.49</v>
      </c>
    </row>
    <row r="14962" spans="1:4">
      <c r="A14962" s="268">
        <v>102157</v>
      </c>
      <c r="B14962" s="261" t="s">
        <v>15202</v>
      </c>
      <c r="C14962" s="268" t="s">
        <v>147</v>
      </c>
      <c r="D14962" s="283">
        <v>330.82</v>
      </c>
    </row>
    <row r="14963" spans="1:4">
      <c r="A14963" s="268">
        <v>102169</v>
      </c>
      <c r="B14963" s="261" t="s">
        <v>15203</v>
      </c>
      <c r="C14963" s="268" t="s">
        <v>147</v>
      </c>
      <c r="D14963" s="283">
        <v>440.35</v>
      </c>
    </row>
    <row r="14964" spans="1:4">
      <c r="A14964" s="268">
        <v>102159</v>
      </c>
      <c r="B14964" s="261" t="s">
        <v>15204</v>
      </c>
      <c r="C14964" s="268" t="s">
        <v>147</v>
      </c>
      <c r="D14964" s="283">
        <v>398</v>
      </c>
    </row>
    <row r="14965" spans="1:4">
      <c r="A14965" s="268">
        <v>102161</v>
      </c>
      <c r="B14965" s="261" t="s">
        <v>15205</v>
      </c>
      <c r="C14965" s="268" t="s">
        <v>147</v>
      </c>
      <c r="D14965" s="283">
        <v>278.60000000000002</v>
      </c>
    </row>
    <row r="14966" spans="1:4">
      <c r="A14966" s="268">
        <v>102151</v>
      </c>
      <c r="B14966" s="261" t="s">
        <v>15206</v>
      </c>
      <c r="C14966" s="268" t="s">
        <v>147</v>
      </c>
      <c r="D14966" s="283">
        <v>175.2</v>
      </c>
    </row>
    <row r="14967" spans="1:4">
      <c r="A14967" s="268">
        <v>102162</v>
      </c>
      <c r="B14967" s="261" t="s">
        <v>15207</v>
      </c>
      <c r="C14967" s="268" t="s">
        <v>147</v>
      </c>
      <c r="D14967" s="283">
        <v>297.67</v>
      </c>
    </row>
    <row r="14968" spans="1:4">
      <c r="A14968" s="268">
        <v>102152</v>
      </c>
      <c r="B14968" s="261" t="s">
        <v>15208</v>
      </c>
      <c r="C14968" s="268" t="s">
        <v>147</v>
      </c>
      <c r="D14968" s="283">
        <v>194.27</v>
      </c>
    </row>
    <row r="14969" spans="1:4">
      <c r="A14969" s="268">
        <v>102164</v>
      </c>
      <c r="B14969" s="261" t="s">
        <v>15209</v>
      </c>
      <c r="C14969" s="268" t="s">
        <v>147</v>
      </c>
      <c r="D14969" s="283">
        <v>296.18</v>
      </c>
    </row>
    <row r="14970" spans="1:4">
      <c r="A14970" s="268">
        <v>102154</v>
      </c>
      <c r="B14970" s="261" t="s">
        <v>15210</v>
      </c>
      <c r="C14970" s="268" t="s">
        <v>147</v>
      </c>
      <c r="D14970" s="283">
        <v>211.54</v>
      </c>
    </row>
    <row r="14971" spans="1:4">
      <c r="A14971" s="268">
        <v>102166</v>
      </c>
      <c r="B14971" s="261" t="s">
        <v>15211</v>
      </c>
      <c r="C14971" s="268" t="s">
        <v>147</v>
      </c>
      <c r="D14971" s="283">
        <v>307.52999999999997</v>
      </c>
    </row>
    <row r="14972" spans="1:4">
      <c r="A14972" s="268">
        <v>102156</v>
      </c>
      <c r="B14972" s="261" t="s">
        <v>15212</v>
      </c>
      <c r="C14972" s="268" t="s">
        <v>147</v>
      </c>
      <c r="D14972" s="283">
        <v>241.86</v>
      </c>
    </row>
    <row r="14973" spans="1:4">
      <c r="A14973" s="268">
        <v>102168</v>
      </c>
      <c r="B14973" s="261" t="s">
        <v>15213</v>
      </c>
      <c r="C14973" s="268" t="s">
        <v>147</v>
      </c>
      <c r="D14973" s="283">
        <v>382.97</v>
      </c>
    </row>
    <row r="14974" spans="1:4">
      <c r="A14974" s="268">
        <v>102158</v>
      </c>
      <c r="B14974" s="261" t="s">
        <v>15214</v>
      </c>
      <c r="C14974" s="268" t="s">
        <v>147</v>
      </c>
      <c r="D14974" s="283">
        <v>334.31</v>
      </c>
    </row>
    <row r="14975" spans="1:4">
      <c r="A14975" s="268">
        <v>102181</v>
      </c>
      <c r="B14975" s="261" t="s">
        <v>15215</v>
      </c>
      <c r="C14975" s="268" t="s">
        <v>147</v>
      </c>
      <c r="D14975" s="283">
        <v>470.79</v>
      </c>
    </row>
    <row r="14976" spans="1:4">
      <c r="A14976" s="268">
        <v>102179</v>
      </c>
      <c r="B14976" s="261" t="s">
        <v>15216</v>
      </c>
      <c r="C14976" s="268" t="s">
        <v>147</v>
      </c>
      <c r="D14976" s="283">
        <v>335.67</v>
      </c>
    </row>
    <row r="14977" spans="1:4">
      <c r="A14977" s="268">
        <v>102180</v>
      </c>
      <c r="B14977" s="261" t="s">
        <v>15217</v>
      </c>
      <c r="C14977" s="268" t="s">
        <v>147</v>
      </c>
      <c r="D14977" s="283">
        <v>393.3</v>
      </c>
    </row>
    <row r="14978" spans="1:4">
      <c r="A14978" s="268">
        <v>102189</v>
      </c>
      <c r="B14978" s="261" t="s">
        <v>15218</v>
      </c>
      <c r="C14978" s="268" t="s">
        <v>347</v>
      </c>
      <c r="D14978" s="283">
        <v>276.54000000000002</v>
      </c>
    </row>
    <row r="14979" spans="1:4">
      <c r="A14979" s="268">
        <v>102188</v>
      </c>
      <c r="B14979" s="261" t="s">
        <v>15219</v>
      </c>
      <c r="C14979" s="268" t="s">
        <v>347</v>
      </c>
      <c r="D14979" s="283">
        <v>1142.99</v>
      </c>
    </row>
    <row r="14980" spans="1:4">
      <c r="A14980" s="268">
        <v>106320</v>
      </c>
      <c r="B14980" s="261" t="s">
        <v>15220</v>
      </c>
      <c r="C14980" s="268" t="s">
        <v>347</v>
      </c>
      <c r="D14980" s="283">
        <v>2434.16</v>
      </c>
    </row>
    <row r="14981" spans="1:4">
      <c r="A14981" s="268">
        <v>102185</v>
      </c>
      <c r="B14981" s="261" t="s">
        <v>15221</v>
      </c>
      <c r="C14981" s="268" t="s">
        <v>347</v>
      </c>
      <c r="D14981" s="283">
        <v>4344.26</v>
      </c>
    </row>
    <row r="14982" spans="1:4">
      <c r="A14982" s="268">
        <v>106318</v>
      </c>
      <c r="B14982" s="261" t="s">
        <v>15222</v>
      </c>
      <c r="C14982" s="268" t="s">
        <v>347</v>
      </c>
      <c r="D14982" s="283">
        <v>1988.38</v>
      </c>
    </row>
    <row r="14983" spans="1:4">
      <c r="A14983" s="268">
        <v>106319</v>
      </c>
      <c r="B14983" s="261" t="s">
        <v>15223</v>
      </c>
      <c r="C14983" s="268" t="s">
        <v>347</v>
      </c>
      <c r="D14983" s="283">
        <v>2077.54</v>
      </c>
    </row>
    <row r="14984" spans="1:4">
      <c r="A14984" s="268">
        <v>102184</v>
      </c>
      <c r="B14984" s="261" t="s">
        <v>15224</v>
      </c>
      <c r="C14984" s="268" t="s">
        <v>347</v>
      </c>
      <c r="D14984" s="283">
        <v>2166.6799999999998</v>
      </c>
    </row>
    <row r="14985" spans="1:4">
      <c r="A14985" s="268">
        <v>102187</v>
      </c>
      <c r="B14985" s="261" t="s">
        <v>15225</v>
      </c>
      <c r="C14985" s="268" t="s">
        <v>347</v>
      </c>
      <c r="D14985" s="283">
        <v>0</v>
      </c>
    </row>
    <row r="14986" spans="1:4">
      <c r="A14986" s="268">
        <v>102186</v>
      </c>
      <c r="B14986" s="261" t="s">
        <v>15226</v>
      </c>
      <c r="C14986" s="268" t="s">
        <v>347</v>
      </c>
      <c r="D14986" s="283">
        <v>0</v>
      </c>
    </row>
    <row r="14987" spans="1:4">
      <c r="A14987" s="268">
        <v>102183</v>
      </c>
      <c r="B14987" s="261" t="s">
        <v>15227</v>
      </c>
      <c r="C14987" s="268" t="s">
        <v>347</v>
      </c>
      <c r="D14987" s="283">
        <v>1900.99</v>
      </c>
    </row>
    <row r="14988" spans="1:4">
      <c r="A14988" s="268">
        <v>102182</v>
      </c>
      <c r="B14988" s="261" t="s">
        <v>15228</v>
      </c>
      <c r="C14988" s="268" t="s">
        <v>347</v>
      </c>
      <c r="D14988" s="283">
        <v>1044.03</v>
      </c>
    </row>
    <row r="14989" spans="1:4">
      <c r="A14989" s="268">
        <v>102191</v>
      </c>
      <c r="B14989" s="261" t="s">
        <v>15229</v>
      </c>
      <c r="C14989" s="268" t="s">
        <v>147</v>
      </c>
      <c r="D14989" s="283">
        <v>18.2</v>
      </c>
    </row>
    <row r="14990" spans="1:4">
      <c r="A14990" s="268">
        <v>102190</v>
      </c>
      <c r="B14990" s="261" t="s">
        <v>15230</v>
      </c>
      <c r="C14990" s="268" t="s">
        <v>147</v>
      </c>
      <c r="D14990" s="283">
        <v>16.809999999999999</v>
      </c>
    </row>
    <row r="14991" spans="1:4">
      <c r="A14991" s="268">
        <v>102192</v>
      </c>
      <c r="B14991" s="261" t="s">
        <v>15231</v>
      </c>
      <c r="C14991" s="268" t="s">
        <v>147</v>
      </c>
      <c r="D14991" s="283">
        <v>16.07</v>
      </c>
    </row>
    <row r="14992" spans="1:4">
      <c r="A14992" s="268">
        <v>89354</v>
      </c>
      <c r="B14992" s="261" t="s">
        <v>15232</v>
      </c>
      <c r="C14992" s="268" t="s">
        <v>347</v>
      </c>
      <c r="D14992" s="283">
        <v>614.12</v>
      </c>
    </row>
    <row r="14993" spans="1:4">
      <c r="A14993" s="268">
        <v>103041</v>
      </c>
      <c r="B14993" s="261" t="s">
        <v>15233</v>
      </c>
      <c r="C14993" s="268" t="s">
        <v>347</v>
      </c>
      <c r="D14993" s="283">
        <v>21.66</v>
      </c>
    </row>
    <row r="14994" spans="1:4">
      <c r="A14994" s="268">
        <v>103042</v>
      </c>
      <c r="B14994" s="261" t="s">
        <v>15234</v>
      </c>
      <c r="C14994" s="268" t="s">
        <v>347</v>
      </c>
      <c r="D14994" s="283">
        <v>26.79</v>
      </c>
    </row>
    <row r="14995" spans="1:4">
      <c r="A14995" s="268">
        <v>103043</v>
      </c>
      <c r="B14995" s="261" t="s">
        <v>15235</v>
      </c>
      <c r="C14995" s="268" t="s">
        <v>347</v>
      </c>
      <c r="D14995" s="283">
        <v>25.01</v>
      </c>
    </row>
    <row r="14996" spans="1:4">
      <c r="A14996" s="268">
        <v>103044</v>
      </c>
      <c r="B14996" s="261" t="s">
        <v>15236</v>
      </c>
      <c r="C14996" s="268" t="s">
        <v>347</v>
      </c>
      <c r="D14996" s="283">
        <v>33.76</v>
      </c>
    </row>
    <row r="14997" spans="1:4">
      <c r="A14997" s="268">
        <v>103039</v>
      </c>
      <c r="B14997" s="261" t="s">
        <v>15237</v>
      </c>
      <c r="C14997" s="268" t="s">
        <v>347</v>
      </c>
      <c r="D14997" s="283">
        <v>74.61</v>
      </c>
    </row>
    <row r="14998" spans="1:4">
      <c r="A14998" s="268">
        <v>103038</v>
      </c>
      <c r="B14998" s="261" t="s">
        <v>15238</v>
      </c>
      <c r="C14998" s="268" t="s">
        <v>347</v>
      </c>
      <c r="D14998" s="283">
        <v>68.53</v>
      </c>
    </row>
    <row r="14999" spans="1:4">
      <c r="A14999" s="268">
        <v>103037</v>
      </c>
      <c r="B14999" s="261" t="s">
        <v>15239</v>
      </c>
      <c r="C14999" s="268" t="s">
        <v>347</v>
      </c>
      <c r="D14999" s="283">
        <v>51.19</v>
      </c>
    </row>
    <row r="15000" spans="1:4">
      <c r="A15000" s="268">
        <v>103036</v>
      </c>
      <c r="B15000" s="261" t="s">
        <v>15240</v>
      </c>
      <c r="C15000" s="268" t="s">
        <v>347</v>
      </c>
      <c r="D15000" s="283">
        <v>25.99</v>
      </c>
    </row>
    <row r="15001" spans="1:4">
      <c r="A15001" s="268">
        <v>103040</v>
      </c>
      <c r="B15001" s="261" t="s">
        <v>15241</v>
      </c>
      <c r="C15001" s="268" t="s">
        <v>347</v>
      </c>
      <c r="D15001" s="283">
        <v>110.87</v>
      </c>
    </row>
    <row r="15002" spans="1:4">
      <c r="A15002" s="268">
        <v>90371</v>
      </c>
      <c r="B15002" s="261" t="s">
        <v>15242</v>
      </c>
      <c r="C15002" s="268" t="s">
        <v>347</v>
      </c>
      <c r="D15002" s="283">
        <v>32.39</v>
      </c>
    </row>
    <row r="15003" spans="1:4">
      <c r="A15003" s="268">
        <v>103047</v>
      </c>
      <c r="B15003" s="261" t="s">
        <v>15243</v>
      </c>
      <c r="C15003" s="268" t="s">
        <v>347</v>
      </c>
      <c r="D15003" s="283">
        <v>26.46</v>
      </c>
    </row>
    <row r="15004" spans="1:4">
      <c r="A15004" s="268">
        <v>94489</v>
      </c>
      <c r="B15004" s="261" t="s">
        <v>15244</v>
      </c>
      <c r="C15004" s="268" t="s">
        <v>347</v>
      </c>
      <c r="D15004" s="283">
        <v>32.590000000000003</v>
      </c>
    </row>
    <row r="15005" spans="1:4">
      <c r="A15005" s="268">
        <v>94490</v>
      </c>
      <c r="B15005" s="261" t="s">
        <v>15245</v>
      </c>
      <c r="C15005" s="268" t="s">
        <v>347</v>
      </c>
      <c r="D15005" s="283">
        <v>48.44</v>
      </c>
    </row>
    <row r="15006" spans="1:4">
      <c r="A15006" s="268">
        <v>94491</v>
      </c>
      <c r="B15006" s="261" t="s">
        <v>15246</v>
      </c>
      <c r="C15006" s="268" t="s">
        <v>347</v>
      </c>
      <c r="D15006" s="283">
        <v>65.959999999999994</v>
      </c>
    </row>
    <row r="15007" spans="1:4">
      <c r="A15007" s="268">
        <v>94492</v>
      </c>
      <c r="B15007" s="261" t="s">
        <v>15247</v>
      </c>
      <c r="C15007" s="268" t="s">
        <v>347</v>
      </c>
      <c r="D15007" s="283">
        <v>67.84</v>
      </c>
    </row>
    <row r="15008" spans="1:4">
      <c r="A15008" s="268">
        <v>94493</v>
      </c>
      <c r="B15008" s="261" t="s">
        <v>15248</v>
      </c>
      <c r="C15008" s="268" t="s">
        <v>347</v>
      </c>
      <c r="D15008" s="283">
        <v>124.12</v>
      </c>
    </row>
    <row r="15009" spans="1:4">
      <c r="A15009" s="268">
        <v>94497</v>
      </c>
      <c r="B15009" s="261" t="s">
        <v>15249</v>
      </c>
      <c r="C15009" s="268" t="s">
        <v>347</v>
      </c>
      <c r="D15009" s="283">
        <v>121.09</v>
      </c>
    </row>
    <row r="15010" spans="1:4">
      <c r="A15010" s="268">
        <v>94794</v>
      </c>
      <c r="B15010" s="261" t="s">
        <v>15250</v>
      </c>
      <c r="C15010" s="268" t="s">
        <v>347</v>
      </c>
      <c r="D15010" s="283">
        <v>191.06</v>
      </c>
    </row>
    <row r="15011" spans="1:4">
      <c r="A15011" s="268">
        <v>94496</v>
      </c>
      <c r="B15011" s="261" t="s">
        <v>15251</v>
      </c>
      <c r="C15011" s="268" t="s">
        <v>347</v>
      </c>
      <c r="D15011" s="283">
        <v>95.59</v>
      </c>
    </row>
    <row r="15012" spans="1:4">
      <c r="A15012" s="268">
        <v>94793</v>
      </c>
      <c r="B15012" s="261" t="s">
        <v>15252</v>
      </c>
      <c r="C15012" s="268" t="s">
        <v>347</v>
      </c>
      <c r="D15012" s="283">
        <v>180.35</v>
      </c>
    </row>
    <row r="15013" spans="1:4">
      <c r="A15013" s="268">
        <v>94495</v>
      </c>
      <c r="B15013" s="261" t="s">
        <v>15253</v>
      </c>
      <c r="C15013" s="268" t="s">
        <v>347</v>
      </c>
      <c r="D15013" s="283">
        <v>70.16</v>
      </c>
    </row>
    <row r="15014" spans="1:4">
      <c r="A15014" s="268">
        <v>94792</v>
      </c>
      <c r="B15014" s="261" t="s">
        <v>15254</v>
      </c>
      <c r="C15014" s="268" t="s">
        <v>347</v>
      </c>
      <c r="D15014" s="283">
        <v>131.49</v>
      </c>
    </row>
    <row r="15015" spans="1:4">
      <c r="A15015" s="268">
        <v>89352</v>
      </c>
      <c r="B15015" s="261" t="s">
        <v>15255</v>
      </c>
      <c r="C15015" s="268" t="s">
        <v>347</v>
      </c>
      <c r="D15015" s="283">
        <v>41.25</v>
      </c>
    </row>
    <row r="15016" spans="1:4">
      <c r="A15016" s="268">
        <v>89986</v>
      </c>
      <c r="B15016" s="261" t="s">
        <v>15256</v>
      </c>
      <c r="C15016" s="268" t="s">
        <v>347</v>
      </c>
      <c r="D15016" s="283">
        <v>94.93</v>
      </c>
    </row>
    <row r="15017" spans="1:4">
      <c r="A15017" s="268">
        <v>94499</v>
      </c>
      <c r="B15017" s="261" t="s">
        <v>15257</v>
      </c>
      <c r="C15017" s="268" t="s">
        <v>347</v>
      </c>
      <c r="D15017" s="283">
        <v>333.74</v>
      </c>
    </row>
    <row r="15018" spans="1:4">
      <c r="A15018" s="268">
        <v>94498</v>
      </c>
      <c r="B15018" s="261" t="s">
        <v>15258</v>
      </c>
      <c r="C15018" s="268" t="s">
        <v>347</v>
      </c>
      <c r="D15018" s="283">
        <v>167.23</v>
      </c>
    </row>
    <row r="15019" spans="1:4">
      <c r="A15019" s="268">
        <v>94500</v>
      </c>
      <c r="B15019" s="261" t="s">
        <v>15259</v>
      </c>
      <c r="C15019" s="268" t="s">
        <v>347</v>
      </c>
      <c r="D15019" s="283">
        <v>405.02</v>
      </c>
    </row>
    <row r="15020" spans="1:4">
      <c r="A15020" s="268">
        <v>89353</v>
      </c>
      <c r="B15020" s="261" t="s">
        <v>15260</v>
      </c>
      <c r="C15020" s="268" t="s">
        <v>347</v>
      </c>
      <c r="D15020" s="283">
        <v>45.3</v>
      </c>
    </row>
    <row r="15021" spans="1:4">
      <c r="A15021" s="268">
        <v>89987</v>
      </c>
      <c r="B15021" s="261" t="s">
        <v>15261</v>
      </c>
      <c r="C15021" s="268" t="s">
        <v>347</v>
      </c>
      <c r="D15021" s="283">
        <v>107.88</v>
      </c>
    </row>
    <row r="15022" spans="1:4">
      <c r="A15022" s="268">
        <v>94501</v>
      </c>
      <c r="B15022" s="261" t="s">
        <v>15262</v>
      </c>
      <c r="C15022" s="268" t="s">
        <v>347</v>
      </c>
      <c r="D15022" s="283">
        <v>819.71</v>
      </c>
    </row>
    <row r="15023" spans="1:4">
      <c r="A15023" s="268">
        <v>89349</v>
      </c>
      <c r="B15023" s="261" t="s">
        <v>15263</v>
      </c>
      <c r="C15023" s="268" t="s">
        <v>347</v>
      </c>
      <c r="D15023" s="283">
        <v>30.34</v>
      </c>
    </row>
    <row r="15024" spans="1:4">
      <c r="A15024" s="268">
        <v>89984</v>
      </c>
      <c r="B15024" s="261" t="s">
        <v>15264</v>
      </c>
      <c r="C15024" s="268" t="s">
        <v>347</v>
      </c>
      <c r="D15024" s="283">
        <v>97.44</v>
      </c>
    </row>
    <row r="15025" spans="1:4">
      <c r="A15025" s="268">
        <v>89985</v>
      </c>
      <c r="B15025" s="261" t="s">
        <v>15265</v>
      </c>
      <c r="C15025" s="268" t="s">
        <v>347</v>
      </c>
      <c r="D15025" s="283">
        <v>102.4</v>
      </c>
    </row>
    <row r="15026" spans="1:4">
      <c r="A15026" s="268">
        <v>89351</v>
      </c>
      <c r="B15026" s="261" t="s">
        <v>15266</v>
      </c>
      <c r="C15026" s="268" t="s">
        <v>347</v>
      </c>
      <c r="D15026" s="283">
        <v>37.479999999999997</v>
      </c>
    </row>
    <row r="15027" spans="1:4">
      <c r="A15027" s="268">
        <v>103045</v>
      </c>
      <c r="B15027" s="261" t="s">
        <v>15267</v>
      </c>
      <c r="C15027" s="268" t="s">
        <v>347</v>
      </c>
      <c r="D15027" s="283">
        <v>10.66</v>
      </c>
    </row>
    <row r="15028" spans="1:4">
      <c r="A15028" s="268">
        <v>103046</v>
      </c>
      <c r="B15028" s="261" t="s">
        <v>15268</v>
      </c>
      <c r="C15028" s="268" t="s">
        <v>347</v>
      </c>
      <c r="D15028" s="283">
        <v>25.38</v>
      </c>
    </row>
    <row r="15029" spans="1:4">
      <c r="A15029" s="268">
        <v>103048</v>
      </c>
      <c r="B15029" s="261" t="s">
        <v>15269</v>
      </c>
      <c r="C15029" s="268" t="s">
        <v>347</v>
      </c>
      <c r="D15029" s="283">
        <v>19.82</v>
      </c>
    </row>
    <row r="15030" spans="1:4">
      <c r="A15030" s="268">
        <v>103049</v>
      </c>
      <c r="B15030" s="261" t="s">
        <v>15270</v>
      </c>
      <c r="C15030" s="268" t="s">
        <v>347</v>
      </c>
      <c r="D15030" s="283">
        <v>21.52</v>
      </c>
    </row>
    <row r="15031" spans="1:4">
      <c r="A15031" s="268">
        <v>103029</v>
      </c>
      <c r="B15031" s="261" t="s">
        <v>15271</v>
      </c>
      <c r="C15031" s="268" t="s">
        <v>347</v>
      </c>
      <c r="D15031" s="283">
        <v>51.83</v>
      </c>
    </row>
    <row r="15032" spans="1:4">
      <c r="A15032" s="268">
        <v>103019</v>
      </c>
      <c r="B15032" s="261" t="s">
        <v>15272</v>
      </c>
      <c r="C15032" s="268" t="s">
        <v>347</v>
      </c>
      <c r="D15032" s="283">
        <v>251.23</v>
      </c>
    </row>
    <row r="15033" spans="1:4">
      <c r="A15033" s="268">
        <v>103050</v>
      </c>
      <c r="B15033" s="261" t="s">
        <v>15273</v>
      </c>
      <c r="C15033" s="268" t="s">
        <v>347</v>
      </c>
      <c r="D15033" s="283">
        <v>25.23</v>
      </c>
    </row>
    <row r="15034" spans="1:4">
      <c r="A15034" s="268">
        <v>103051</v>
      </c>
      <c r="B15034" s="261" t="s">
        <v>15274</v>
      </c>
      <c r="C15034" s="268" t="s">
        <v>347</v>
      </c>
      <c r="D15034" s="283">
        <v>30.53</v>
      </c>
    </row>
    <row r="15035" spans="1:4">
      <c r="A15035" s="268">
        <v>103052</v>
      </c>
      <c r="B15035" s="261" t="s">
        <v>15275</v>
      </c>
      <c r="C15035" s="268" t="s">
        <v>347</v>
      </c>
      <c r="D15035" s="283">
        <v>40.82</v>
      </c>
    </row>
    <row r="15036" spans="1:4">
      <c r="A15036" s="268">
        <v>94799</v>
      </c>
      <c r="B15036" s="261" t="s">
        <v>15276</v>
      </c>
      <c r="C15036" s="268" t="s">
        <v>347</v>
      </c>
      <c r="D15036" s="283">
        <v>151.79</v>
      </c>
    </row>
    <row r="15037" spans="1:4">
      <c r="A15037" s="268">
        <v>94798</v>
      </c>
      <c r="B15037" s="261" t="s">
        <v>15277</v>
      </c>
      <c r="C15037" s="268" t="s">
        <v>347</v>
      </c>
      <c r="D15037" s="283">
        <v>123.31</v>
      </c>
    </row>
    <row r="15038" spans="1:4">
      <c r="A15038" s="268">
        <v>94797</v>
      </c>
      <c r="B15038" s="261" t="s">
        <v>15278</v>
      </c>
      <c r="C15038" s="268" t="s">
        <v>347</v>
      </c>
      <c r="D15038" s="283">
        <v>75.06</v>
      </c>
    </row>
    <row r="15039" spans="1:4">
      <c r="A15039" s="268">
        <v>94795</v>
      </c>
      <c r="B15039" s="261" t="s">
        <v>15279</v>
      </c>
      <c r="C15039" s="268" t="s">
        <v>347</v>
      </c>
      <c r="D15039" s="283">
        <v>31.86</v>
      </c>
    </row>
    <row r="15040" spans="1:4">
      <c r="A15040" s="268">
        <v>94800</v>
      </c>
      <c r="B15040" s="261" t="s">
        <v>15280</v>
      </c>
      <c r="C15040" s="268" t="s">
        <v>347</v>
      </c>
      <c r="D15040" s="283">
        <v>194.94</v>
      </c>
    </row>
    <row r="15041" spans="1:4">
      <c r="A15041" s="268">
        <v>94796</v>
      </c>
      <c r="B15041" s="261" t="s">
        <v>15281</v>
      </c>
      <c r="C15041" s="268" t="s">
        <v>347</v>
      </c>
      <c r="D15041" s="283">
        <v>37.299999999999997</v>
      </c>
    </row>
    <row r="15042" spans="1:4">
      <c r="A15042" s="268">
        <v>99635</v>
      </c>
      <c r="B15042" s="261" t="s">
        <v>15282</v>
      </c>
      <c r="C15042" s="268" t="s">
        <v>347</v>
      </c>
      <c r="D15042" s="283">
        <v>475.67</v>
      </c>
    </row>
    <row r="15043" spans="1:4">
      <c r="A15043" s="268">
        <v>103018</v>
      </c>
      <c r="B15043" s="261" t="s">
        <v>15283</v>
      </c>
      <c r="C15043" s="268" t="s">
        <v>347</v>
      </c>
      <c r="D15043" s="283">
        <v>388.09</v>
      </c>
    </row>
    <row r="15044" spans="1:4">
      <c r="A15044" s="268">
        <v>95252</v>
      </c>
      <c r="B15044" s="261" t="s">
        <v>15284</v>
      </c>
      <c r="C15044" s="268" t="s">
        <v>347</v>
      </c>
      <c r="D15044" s="283">
        <v>170.94</v>
      </c>
    </row>
    <row r="15045" spans="1:4">
      <c r="A15045" s="268">
        <v>95251</v>
      </c>
      <c r="B15045" s="261" t="s">
        <v>15285</v>
      </c>
      <c r="C15045" s="268" t="s">
        <v>347</v>
      </c>
      <c r="D15045" s="283">
        <v>141.02000000000001</v>
      </c>
    </row>
    <row r="15046" spans="1:4">
      <c r="A15046" s="268">
        <v>95250</v>
      </c>
      <c r="B15046" s="261" t="s">
        <v>15286</v>
      </c>
      <c r="C15046" s="268" t="s">
        <v>347</v>
      </c>
      <c r="D15046" s="283">
        <v>95.3</v>
      </c>
    </row>
    <row r="15047" spans="1:4">
      <c r="A15047" s="268">
        <v>95248</v>
      </c>
      <c r="B15047" s="261" t="s">
        <v>15287</v>
      </c>
      <c r="C15047" s="268" t="s">
        <v>347</v>
      </c>
      <c r="D15047" s="283">
        <v>59.94</v>
      </c>
    </row>
    <row r="15048" spans="1:4">
      <c r="A15048" s="268">
        <v>95253</v>
      </c>
      <c r="B15048" s="261" t="s">
        <v>15288</v>
      </c>
      <c r="C15048" s="268" t="s">
        <v>347</v>
      </c>
      <c r="D15048" s="283">
        <v>260.10000000000002</v>
      </c>
    </row>
    <row r="15049" spans="1:4">
      <c r="A15049" s="268">
        <v>95249</v>
      </c>
      <c r="B15049" s="261" t="s">
        <v>15289</v>
      </c>
      <c r="C15049" s="268" t="s">
        <v>347</v>
      </c>
      <c r="D15049" s="283">
        <v>70.61</v>
      </c>
    </row>
    <row r="15050" spans="1:4">
      <c r="A15050" s="268">
        <v>99622</v>
      </c>
      <c r="B15050" s="261" t="s">
        <v>15290</v>
      </c>
      <c r="C15050" s="268" t="s">
        <v>347</v>
      </c>
      <c r="D15050" s="283">
        <v>322.7</v>
      </c>
    </row>
    <row r="15051" spans="1:4">
      <c r="A15051" s="268">
        <v>99621</v>
      </c>
      <c r="B15051" s="261" t="s">
        <v>15291</v>
      </c>
      <c r="C15051" s="268" t="s">
        <v>347</v>
      </c>
      <c r="D15051" s="283">
        <v>287.02</v>
      </c>
    </row>
    <row r="15052" spans="1:4">
      <c r="A15052" s="268">
        <v>99620</v>
      </c>
      <c r="B15052" s="261" t="s">
        <v>15292</v>
      </c>
      <c r="C15052" s="268" t="s">
        <v>347</v>
      </c>
      <c r="D15052" s="283">
        <v>192.44</v>
      </c>
    </row>
    <row r="15053" spans="1:4">
      <c r="A15053" s="268">
        <v>103008</v>
      </c>
      <c r="B15053" s="261" t="s">
        <v>15293</v>
      </c>
      <c r="C15053" s="268" t="s">
        <v>347</v>
      </c>
      <c r="D15053" s="283">
        <v>115.89</v>
      </c>
    </row>
    <row r="15054" spans="1:4">
      <c r="A15054" s="268">
        <v>99624</v>
      </c>
      <c r="B15054" s="261" t="s">
        <v>15294</v>
      </c>
      <c r="C15054" s="268" t="s">
        <v>347</v>
      </c>
      <c r="D15054" s="283">
        <v>642.66</v>
      </c>
    </row>
    <row r="15055" spans="1:4">
      <c r="A15055" s="268">
        <v>99623</v>
      </c>
      <c r="B15055" s="261" t="s">
        <v>15295</v>
      </c>
      <c r="C15055" s="268" t="s">
        <v>347</v>
      </c>
      <c r="D15055" s="283">
        <v>450.56</v>
      </c>
    </row>
    <row r="15056" spans="1:4">
      <c r="A15056" s="268">
        <v>99625</v>
      </c>
      <c r="B15056" s="261" t="s">
        <v>15296</v>
      </c>
      <c r="C15056" s="268" t="s">
        <v>347</v>
      </c>
      <c r="D15056" s="283">
        <v>884.57</v>
      </c>
    </row>
    <row r="15057" spans="1:4">
      <c r="A15057" s="268">
        <v>99619</v>
      </c>
      <c r="B15057" s="261" t="s">
        <v>15297</v>
      </c>
      <c r="C15057" s="268" t="s">
        <v>347</v>
      </c>
      <c r="D15057" s="283">
        <v>141.65</v>
      </c>
    </row>
    <row r="15058" spans="1:4">
      <c r="A15058" s="268">
        <v>99626</v>
      </c>
      <c r="B15058" s="261" t="s">
        <v>15298</v>
      </c>
      <c r="C15058" s="268" t="s">
        <v>347</v>
      </c>
      <c r="D15058" s="283">
        <v>1363.59</v>
      </c>
    </row>
    <row r="15059" spans="1:4">
      <c r="A15059" s="268">
        <v>99631</v>
      </c>
      <c r="B15059" s="261" t="s">
        <v>15299</v>
      </c>
      <c r="C15059" s="268" t="s">
        <v>347</v>
      </c>
      <c r="D15059" s="283">
        <v>178.23</v>
      </c>
    </row>
    <row r="15060" spans="1:4">
      <c r="A15060" s="268">
        <v>99630</v>
      </c>
      <c r="B15060" s="261" t="s">
        <v>15300</v>
      </c>
      <c r="C15060" s="268" t="s">
        <v>347</v>
      </c>
      <c r="D15060" s="283">
        <v>153.34</v>
      </c>
    </row>
    <row r="15061" spans="1:4">
      <c r="A15061" s="268">
        <v>99629</v>
      </c>
      <c r="B15061" s="261" t="s">
        <v>15301</v>
      </c>
      <c r="C15061" s="268" t="s">
        <v>347</v>
      </c>
      <c r="D15061" s="283">
        <v>102.94</v>
      </c>
    </row>
    <row r="15062" spans="1:4">
      <c r="A15062" s="268">
        <v>99627</v>
      </c>
      <c r="B15062" s="261" t="s">
        <v>15302</v>
      </c>
      <c r="C15062" s="268" t="s">
        <v>347</v>
      </c>
      <c r="D15062" s="283">
        <v>85.4</v>
      </c>
    </row>
    <row r="15063" spans="1:4">
      <c r="A15063" s="268">
        <v>103009</v>
      </c>
      <c r="B15063" s="261" t="s">
        <v>15303</v>
      </c>
      <c r="C15063" s="268" t="s">
        <v>347</v>
      </c>
      <c r="D15063" s="283">
        <v>407.72</v>
      </c>
    </row>
    <row r="15064" spans="1:4">
      <c r="A15064" s="268">
        <v>99632</v>
      </c>
      <c r="B15064" s="261" t="s">
        <v>15304</v>
      </c>
      <c r="C15064" s="268" t="s">
        <v>347</v>
      </c>
      <c r="D15064" s="283">
        <v>257.38</v>
      </c>
    </row>
    <row r="15065" spans="1:4">
      <c r="A15065" s="268">
        <v>99633</v>
      </c>
      <c r="B15065" s="261" t="s">
        <v>15305</v>
      </c>
      <c r="C15065" s="268" t="s">
        <v>347</v>
      </c>
      <c r="D15065" s="283">
        <v>554.05999999999995</v>
      </c>
    </row>
    <row r="15066" spans="1:4">
      <c r="A15066" s="268">
        <v>99628</v>
      </c>
      <c r="B15066" s="261" t="s">
        <v>15306</v>
      </c>
      <c r="C15066" s="268" t="s">
        <v>347</v>
      </c>
      <c r="D15066" s="283">
        <v>92.88</v>
      </c>
    </row>
    <row r="15067" spans="1:4">
      <c r="A15067" s="268">
        <v>99634</v>
      </c>
      <c r="B15067" s="261" t="s">
        <v>15307</v>
      </c>
      <c r="C15067" s="268" t="s">
        <v>347</v>
      </c>
      <c r="D15067" s="283">
        <v>947.74</v>
      </c>
    </row>
    <row r="15068" spans="1:4">
      <c r="A15068" s="268">
        <v>103013</v>
      </c>
      <c r="B15068" s="261" t="s">
        <v>15308</v>
      </c>
      <c r="C15068" s="268" t="s">
        <v>347</v>
      </c>
      <c r="D15068" s="283">
        <v>166.09</v>
      </c>
    </row>
    <row r="15069" spans="1:4">
      <c r="A15069" s="268">
        <v>103012</v>
      </c>
      <c r="B15069" s="261" t="s">
        <v>15309</v>
      </c>
      <c r="C15069" s="268" t="s">
        <v>347</v>
      </c>
      <c r="D15069" s="283">
        <v>154.49</v>
      </c>
    </row>
    <row r="15070" spans="1:4">
      <c r="A15070" s="268">
        <v>103011</v>
      </c>
      <c r="B15070" s="261" t="s">
        <v>15310</v>
      </c>
      <c r="C15070" s="268" t="s">
        <v>347</v>
      </c>
      <c r="D15070" s="283">
        <v>97.88</v>
      </c>
    </row>
    <row r="15071" spans="1:4">
      <c r="A15071" s="268">
        <v>103015</v>
      </c>
      <c r="B15071" s="261" t="s">
        <v>15311</v>
      </c>
      <c r="C15071" s="268" t="s">
        <v>347</v>
      </c>
      <c r="D15071" s="283">
        <v>442.86</v>
      </c>
    </row>
    <row r="15072" spans="1:4">
      <c r="A15072" s="268">
        <v>103014</v>
      </c>
      <c r="B15072" s="261" t="s">
        <v>15312</v>
      </c>
      <c r="C15072" s="268" t="s">
        <v>347</v>
      </c>
      <c r="D15072" s="283">
        <v>250.04</v>
      </c>
    </row>
    <row r="15073" spans="1:4">
      <c r="A15073" s="268">
        <v>103016</v>
      </c>
      <c r="B15073" s="261" t="s">
        <v>15313</v>
      </c>
      <c r="C15073" s="268" t="s">
        <v>347</v>
      </c>
      <c r="D15073" s="283">
        <v>605.69000000000005</v>
      </c>
    </row>
    <row r="15074" spans="1:4">
      <c r="A15074" s="268">
        <v>103010</v>
      </c>
      <c r="B15074" s="261" t="s">
        <v>15314</v>
      </c>
      <c r="C15074" s="268" t="s">
        <v>347</v>
      </c>
      <c r="D15074" s="283">
        <v>87.89</v>
      </c>
    </row>
    <row r="15075" spans="1:4">
      <c r="A15075" s="268">
        <v>103017</v>
      </c>
      <c r="B15075" s="261" t="s">
        <v>15315</v>
      </c>
      <c r="C15075" s="268" t="s">
        <v>347</v>
      </c>
      <c r="D15075" s="283">
        <v>1058.68</v>
      </c>
    </row>
    <row r="15076" spans="1:4">
      <c r="A15076" s="268">
        <v>103033</v>
      </c>
      <c r="B15076" s="261" t="s">
        <v>15316</v>
      </c>
      <c r="C15076" s="268" t="s">
        <v>347</v>
      </c>
      <c r="D15076" s="283">
        <v>0</v>
      </c>
    </row>
    <row r="15077" spans="1:4">
      <c r="A15077" s="268">
        <v>103032</v>
      </c>
      <c r="B15077" s="261" t="s">
        <v>15317</v>
      </c>
      <c r="C15077" s="268" t="s">
        <v>347</v>
      </c>
      <c r="D15077" s="283">
        <v>0</v>
      </c>
    </row>
    <row r="15078" spans="1:4">
      <c r="A15078" s="268">
        <v>103030</v>
      </c>
      <c r="B15078" s="261" t="s">
        <v>15318</v>
      </c>
      <c r="C15078" s="268" t="s">
        <v>347</v>
      </c>
      <c r="D15078" s="283">
        <v>0</v>
      </c>
    </row>
    <row r="15079" spans="1:4">
      <c r="A15079" s="268">
        <v>103031</v>
      </c>
      <c r="B15079" s="261" t="s">
        <v>15319</v>
      </c>
      <c r="C15079" s="268" t="s">
        <v>347</v>
      </c>
      <c r="D15079" s="283">
        <v>0</v>
      </c>
    </row>
    <row r="15080" spans="1:4">
      <c r="A15080" s="268">
        <v>103035</v>
      </c>
      <c r="B15080" s="261" t="s">
        <v>15320</v>
      </c>
      <c r="C15080" s="268" t="s">
        <v>347</v>
      </c>
      <c r="D15080" s="283">
        <v>0</v>
      </c>
    </row>
    <row r="15081" spans="1:4">
      <c r="A15081" s="268">
        <v>103034</v>
      </c>
      <c r="B15081" s="261" t="s">
        <v>15321</v>
      </c>
      <c r="C15081" s="268" t="s">
        <v>347</v>
      </c>
      <c r="D15081" s="283">
        <v>0</v>
      </c>
    </row>
    <row r="15082" spans="1:4">
      <c r="A15082" s="268">
        <v>103024</v>
      </c>
      <c r="B15082" s="261" t="s">
        <v>15322</v>
      </c>
      <c r="C15082" s="268" t="s">
        <v>347</v>
      </c>
      <c r="D15082" s="283">
        <v>0</v>
      </c>
    </row>
    <row r="15083" spans="1:4">
      <c r="A15083" s="268">
        <v>103023</v>
      </c>
      <c r="B15083" s="261" t="s">
        <v>15323</v>
      </c>
      <c r="C15083" s="268" t="s">
        <v>347</v>
      </c>
      <c r="D15083" s="283">
        <v>0</v>
      </c>
    </row>
    <row r="15084" spans="1:4">
      <c r="A15084" s="268">
        <v>103022</v>
      </c>
      <c r="B15084" s="261" t="s">
        <v>15324</v>
      </c>
      <c r="C15084" s="268" t="s">
        <v>347</v>
      </c>
      <c r="D15084" s="283">
        <v>0</v>
      </c>
    </row>
    <row r="15085" spans="1:4">
      <c r="A15085" s="268">
        <v>103020</v>
      </c>
      <c r="B15085" s="261" t="s">
        <v>15325</v>
      </c>
      <c r="C15085" s="268" t="s">
        <v>347</v>
      </c>
      <c r="D15085" s="283">
        <v>0</v>
      </c>
    </row>
    <row r="15086" spans="1:4">
      <c r="A15086" s="268">
        <v>103026</v>
      </c>
      <c r="B15086" s="261" t="s">
        <v>15326</v>
      </c>
      <c r="C15086" s="268" t="s">
        <v>347</v>
      </c>
      <c r="D15086" s="283">
        <v>0</v>
      </c>
    </row>
    <row r="15087" spans="1:4">
      <c r="A15087" s="268">
        <v>103025</v>
      </c>
      <c r="B15087" s="261" t="s">
        <v>15327</v>
      </c>
      <c r="C15087" s="268" t="s">
        <v>347</v>
      </c>
      <c r="D15087" s="283">
        <v>0</v>
      </c>
    </row>
    <row r="15088" spans="1:4">
      <c r="A15088" s="268">
        <v>103021</v>
      </c>
      <c r="B15088" s="261" t="s">
        <v>15328</v>
      </c>
      <c r="C15088" s="268" t="s">
        <v>347</v>
      </c>
      <c r="D15088" s="283">
        <v>0</v>
      </c>
    </row>
    <row r="15089" spans="1:4">
      <c r="A15089" s="268">
        <v>103027</v>
      </c>
      <c r="B15089" s="261" t="s">
        <v>15329</v>
      </c>
      <c r="C15089" s="268" t="s">
        <v>347</v>
      </c>
      <c r="D15089" s="283">
        <v>0</v>
      </c>
    </row>
    <row r="15090" spans="1:4">
      <c r="A15090" s="268">
        <v>103028</v>
      </c>
      <c r="B15090" s="261" t="s">
        <v>15330</v>
      </c>
      <c r="C15090" s="268" t="s">
        <v>347</v>
      </c>
      <c r="D15090" s="283">
        <v>0</v>
      </c>
    </row>
    <row r="15091" spans="1:4">
      <c r="A15091" s="268">
        <v>103563</v>
      </c>
      <c r="B15091" s="261" t="s">
        <v>15331</v>
      </c>
      <c r="C15091" s="268" t="s">
        <v>347</v>
      </c>
      <c r="D15091" s="283">
        <v>0</v>
      </c>
    </row>
    <row r="15092" spans="1:4">
      <c r="A15092" s="268">
        <v>103564</v>
      </c>
      <c r="B15092" s="261" t="s">
        <v>15332</v>
      </c>
      <c r="C15092" s="268" t="s">
        <v>347</v>
      </c>
      <c r="D15092" s="283">
        <v>0</v>
      </c>
    </row>
    <row r="15093" spans="1:4">
      <c r="A15093" s="268">
        <v>103565</v>
      </c>
      <c r="B15093" s="261" t="s">
        <v>15333</v>
      </c>
      <c r="C15093" s="268" t="s">
        <v>347</v>
      </c>
      <c r="D15093" s="283">
        <v>0</v>
      </c>
    </row>
    <row r="15094" spans="1:4">
      <c r="A15094" s="268">
        <v>103566</v>
      </c>
      <c r="B15094" s="261" t="s">
        <v>15334</v>
      </c>
      <c r="C15094" s="268" t="s">
        <v>347</v>
      </c>
      <c r="D15094" s="283">
        <v>0</v>
      </c>
    </row>
    <row r="15095" spans="1:4">
      <c r="A15095" s="268">
        <v>103567</v>
      </c>
      <c r="B15095" s="261" t="s">
        <v>15335</v>
      </c>
      <c r="C15095" s="268" t="s">
        <v>347</v>
      </c>
      <c r="D15095" s="283">
        <v>0</v>
      </c>
    </row>
    <row r="15096" spans="1:4">
      <c r="A15096" s="268">
        <v>103568</v>
      </c>
      <c r="B15096" s="261" t="s">
        <v>15336</v>
      </c>
      <c r="C15096" s="268" t="s">
        <v>347</v>
      </c>
      <c r="D15096" s="283">
        <v>0</v>
      </c>
    </row>
    <row r="15097" spans="1:4">
      <c r="A15097" s="268">
        <v>103569</v>
      </c>
      <c r="B15097" s="261" t="s">
        <v>15337</v>
      </c>
      <c r="C15097" s="268" t="s">
        <v>347</v>
      </c>
      <c r="D15097" s="283">
        <v>0</v>
      </c>
    </row>
    <row r="15098" spans="1:4">
      <c r="A15098" s="268">
        <v>103570</v>
      </c>
      <c r="B15098" s="261" t="s">
        <v>15338</v>
      </c>
      <c r="C15098" s="268" t="s">
        <v>347</v>
      </c>
      <c r="D15098" s="283">
        <v>0</v>
      </c>
    </row>
    <row r="15099" spans="1:4">
      <c r="A15099" s="268">
        <v>103571</v>
      </c>
      <c r="B15099" s="261" t="s">
        <v>15339</v>
      </c>
      <c r="C15099" s="268" t="s">
        <v>347</v>
      </c>
      <c r="D15099" s="283">
        <v>0</v>
      </c>
    </row>
    <row r="15100" spans="1:4">
      <c r="A15100" s="268">
        <v>103562</v>
      </c>
      <c r="B15100" s="261" t="s">
        <v>15340</v>
      </c>
      <c r="C15100" s="268" t="s">
        <v>347</v>
      </c>
      <c r="D15100" s="283">
        <v>0</v>
      </c>
    </row>
    <row r="15101" spans="1:4">
      <c r="A15101" s="268">
        <v>103573</v>
      </c>
      <c r="B15101" s="261" t="s">
        <v>15341</v>
      </c>
      <c r="C15101" s="268" t="s">
        <v>347</v>
      </c>
      <c r="D15101" s="283">
        <v>0</v>
      </c>
    </row>
    <row r="15102" spans="1:4">
      <c r="A15102" s="268">
        <v>103585</v>
      </c>
      <c r="B15102" s="261" t="s">
        <v>15342</v>
      </c>
      <c r="C15102" s="268" t="s">
        <v>347</v>
      </c>
      <c r="D15102" s="283">
        <v>0</v>
      </c>
    </row>
    <row r="15103" spans="1:4">
      <c r="A15103" s="268">
        <v>103586</v>
      </c>
      <c r="B15103" s="261" t="s">
        <v>15343</v>
      </c>
      <c r="C15103" s="268" t="s">
        <v>347</v>
      </c>
      <c r="D15103" s="283">
        <v>0</v>
      </c>
    </row>
    <row r="15104" spans="1:4">
      <c r="A15104" s="268">
        <v>103574</v>
      </c>
      <c r="B15104" s="261" t="s">
        <v>15344</v>
      </c>
      <c r="C15104" s="268" t="s">
        <v>347</v>
      </c>
      <c r="D15104" s="283">
        <v>0</v>
      </c>
    </row>
    <row r="15105" spans="1:4">
      <c r="A15105" s="268">
        <v>103575</v>
      </c>
      <c r="B15105" s="261" t="s">
        <v>15345</v>
      </c>
      <c r="C15105" s="268" t="s">
        <v>347</v>
      </c>
      <c r="D15105" s="283">
        <v>0</v>
      </c>
    </row>
    <row r="15106" spans="1:4">
      <c r="A15106" s="268">
        <v>103576</v>
      </c>
      <c r="B15106" s="261" t="s">
        <v>15346</v>
      </c>
      <c r="C15106" s="268" t="s">
        <v>347</v>
      </c>
      <c r="D15106" s="283">
        <v>0</v>
      </c>
    </row>
    <row r="15107" spans="1:4">
      <c r="A15107" s="268">
        <v>103577</v>
      </c>
      <c r="B15107" s="261" t="s">
        <v>15347</v>
      </c>
      <c r="C15107" s="268" t="s">
        <v>347</v>
      </c>
      <c r="D15107" s="283">
        <v>0</v>
      </c>
    </row>
    <row r="15108" spans="1:4">
      <c r="A15108" s="268">
        <v>103578</v>
      </c>
      <c r="B15108" s="261" t="s">
        <v>15348</v>
      </c>
      <c r="C15108" s="268" t="s">
        <v>347</v>
      </c>
      <c r="D15108" s="283">
        <v>0</v>
      </c>
    </row>
    <row r="15109" spans="1:4">
      <c r="A15109" s="268">
        <v>103579</v>
      </c>
      <c r="B15109" s="261" t="s">
        <v>15349</v>
      </c>
      <c r="C15109" s="268" t="s">
        <v>347</v>
      </c>
      <c r="D15109" s="283">
        <v>0</v>
      </c>
    </row>
    <row r="15110" spans="1:4">
      <c r="A15110" s="268">
        <v>103580</v>
      </c>
      <c r="B15110" s="261" t="s">
        <v>15350</v>
      </c>
      <c r="C15110" s="268" t="s">
        <v>347</v>
      </c>
      <c r="D15110" s="283">
        <v>0</v>
      </c>
    </row>
    <row r="15111" spans="1:4">
      <c r="A15111" s="268">
        <v>103581</v>
      </c>
      <c r="B15111" s="261" t="s">
        <v>15351</v>
      </c>
      <c r="C15111" s="268" t="s">
        <v>347</v>
      </c>
      <c r="D15111" s="283">
        <v>0</v>
      </c>
    </row>
    <row r="15112" spans="1:4">
      <c r="A15112" s="268">
        <v>103582</v>
      </c>
      <c r="B15112" s="261" t="s">
        <v>15352</v>
      </c>
      <c r="C15112" s="268" t="s">
        <v>347</v>
      </c>
      <c r="D15112" s="283">
        <v>0</v>
      </c>
    </row>
    <row r="15113" spans="1:4">
      <c r="A15113" s="268">
        <v>103572</v>
      </c>
      <c r="B15113" s="261" t="s">
        <v>15353</v>
      </c>
      <c r="C15113" s="268" t="s">
        <v>347</v>
      </c>
      <c r="D15113" s="283">
        <v>0</v>
      </c>
    </row>
    <row r="15114" spans="1:4">
      <c r="A15114" s="268">
        <v>103583</v>
      </c>
      <c r="B15114" s="261" t="s">
        <v>15354</v>
      </c>
      <c r="C15114" s="268" t="s">
        <v>347</v>
      </c>
      <c r="D15114" s="283">
        <v>0</v>
      </c>
    </row>
    <row r="15115" spans="1:4">
      <c r="A15115" s="268">
        <v>103584</v>
      </c>
      <c r="B15115" s="261" t="s">
        <v>15355</v>
      </c>
      <c r="C15115" s="268" t="s">
        <v>347</v>
      </c>
      <c r="D15115" s="283">
        <v>0</v>
      </c>
    </row>
    <row r="15116" spans="1:4">
      <c r="A15116" s="268">
        <v>103557</v>
      </c>
      <c r="B15116" s="261" t="s">
        <v>15356</v>
      </c>
      <c r="C15116" s="268" t="s">
        <v>347</v>
      </c>
      <c r="D15116" s="283">
        <v>0</v>
      </c>
    </row>
    <row r="15117" spans="1:4">
      <c r="A15117" s="268">
        <v>103558</v>
      </c>
      <c r="B15117" s="261" t="s">
        <v>15357</v>
      </c>
      <c r="C15117" s="268" t="s">
        <v>347</v>
      </c>
      <c r="D15117" s="283">
        <v>0</v>
      </c>
    </row>
    <row r="15118" spans="1:4">
      <c r="A15118" s="268">
        <v>103559</v>
      </c>
      <c r="B15118" s="261" t="s">
        <v>15358</v>
      </c>
      <c r="C15118" s="268" t="s">
        <v>347</v>
      </c>
      <c r="D15118" s="283">
        <v>0</v>
      </c>
    </row>
    <row r="15119" spans="1:4">
      <c r="A15119" s="268">
        <v>103560</v>
      </c>
      <c r="B15119" s="261" t="s">
        <v>15359</v>
      </c>
      <c r="C15119" s="268" t="s">
        <v>347</v>
      </c>
      <c r="D15119" s="283">
        <v>0</v>
      </c>
    </row>
    <row r="15120" spans="1:4">
      <c r="A15120" s="268">
        <v>103561</v>
      </c>
      <c r="B15120" s="261" t="s">
        <v>15360</v>
      </c>
      <c r="C15120" s="268" t="s">
        <v>347</v>
      </c>
      <c r="D15120" s="283">
        <v>0</v>
      </c>
    </row>
    <row r="15121" spans="1:4">
      <c r="A15121" s="268">
        <v>103529</v>
      </c>
      <c r="B15121" s="261" t="s">
        <v>15361</v>
      </c>
      <c r="C15121" s="268" t="s">
        <v>347</v>
      </c>
      <c r="D15121" s="283">
        <v>0</v>
      </c>
    </row>
    <row r="15122" spans="1:4">
      <c r="A15122" s="268">
        <v>103530</v>
      </c>
      <c r="B15122" s="261" t="s">
        <v>15362</v>
      </c>
      <c r="C15122" s="268" t="s">
        <v>347</v>
      </c>
      <c r="D15122" s="283">
        <v>0</v>
      </c>
    </row>
    <row r="15123" spans="1:4">
      <c r="A15123" s="268">
        <v>103531</v>
      </c>
      <c r="B15123" s="261" t="s">
        <v>15363</v>
      </c>
      <c r="C15123" s="268" t="s">
        <v>347</v>
      </c>
      <c r="D15123" s="283">
        <v>0</v>
      </c>
    </row>
    <row r="15124" spans="1:4">
      <c r="A15124" s="268">
        <v>103532</v>
      </c>
      <c r="B15124" s="261" t="s">
        <v>15364</v>
      </c>
      <c r="C15124" s="268" t="s">
        <v>347</v>
      </c>
      <c r="D15124" s="283">
        <v>0</v>
      </c>
    </row>
    <row r="15125" spans="1:4">
      <c r="A15125" s="268">
        <v>103533</v>
      </c>
      <c r="B15125" s="261" t="s">
        <v>15365</v>
      </c>
      <c r="C15125" s="268" t="s">
        <v>347</v>
      </c>
      <c r="D15125" s="283">
        <v>0</v>
      </c>
    </row>
    <row r="15126" spans="1:4">
      <c r="A15126" s="268">
        <v>103534</v>
      </c>
      <c r="B15126" s="261" t="s">
        <v>15366</v>
      </c>
      <c r="C15126" s="268" t="s">
        <v>347</v>
      </c>
      <c r="D15126" s="283">
        <v>0</v>
      </c>
    </row>
    <row r="15127" spans="1:4">
      <c r="A15127" s="268">
        <v>103535</v>
      </c>
      <c r="B15127" s="261" t="s">
        <v>15367</v>
      </c>
      <c r="C15127" s="268" t="s">
        <v>347</v>
      </c>
      <c r="D15127" s="283">
        <v>0</v>
      </c>
    </row>
    <row r="15128" spans="1:4">
      <c r="A15128" s="268">
        <v>103527</v>
      </c>
      <c r="B15128" s="261" t="s">
        <v>15368</v>
      </c>
      <c r="C15128" s="268" t="s">
        <v>347</v>
      </c>
      <c r="D15128" s="283">
        <v>0</v>
      </c>
    </row>
    <row r="15129" spans="1:4">
      <c r="A15129" s="268">
        <v>103536</v>
      </c>
      <c r="B15129" s="261" t="s">
        <v>15369</v>
      </c>
      <c r="C15129" s="268" t="s">
        <v>347</v>
      </c>
      <c r="D15129" s="283">
        <v>0</v>
      </c>
    </row>
    <row r="15130" spans="1:4">
      <c r="A15130" s="268">
        <v>103528</v>
      </c>
      <c r="B15130" s="261" t="s">
        <v>15370</v>
      </c>
      <c r="C15130" s="268" t="s">
        <v>347</v>
      </c>
      <c r="D15130" s="283">
        <v>0</v>
      </c>
    </row>
    <row r="15131" spans="1:4">
      <c r="A15131" s="268">
        <v>103541</v>
      </c>
      <c r="B15131" s="261" t="s">
        <v>15371</v>
      </c>
      <c r="C15131" s="268" t="s">
        <v>347</v>
      </c>
      <c r="D15131" s="283">
        <v>0</v>
      </c>
    </row>
    <row r="15132" spans="1:4">
      <c r="A15132" s="268">
        <v>103539</v>
      </c>
      <c r="B15132" s="261" t="s">
        <v>15372</v>
      </c>
      <c r="C15132" s="268" t="s">
        <v>347</v>
      </c>
      <c r="D15132" s="283">
        <v>0</v>
      </c>
    </row>
    <row r="15133" spans="1:4">
      <c r="A15133" s="268">
        <v>103540</v>
      </c>
      <c r="B15133" s="261" t="s">
        <v>15373</v>
      </c>
      <c r="C15133" s="268" t="s">
        <v>347</v>
      </c>
      <c r="D15133" s="283">
        <v>0</v>
      </c>
    </row>
    <row r="15134" spans="1:4">
      <c r="A15134" s="268">
        <v>103542</v>
      </c>
      <c r="B15134" s="261" t="s">
        <v>15374</v>
      </c>
      <c r="C15134" s="268" t="s">
        <v>347</v>
      </c>
      <c r="D15134" s="283">
        <v>0</v>
      </c>
    </row>
    <row r="15135" spans="1:4">
      <c r="A15135" s="268">
        <v>103543</v>
      </c>
      <c r="B15135" s="261" t="s">
        <v>15375</v>
      </c>
      <c r="C15135" s="268" t="s">
        <v>347</v>
      </c>
      <c r="D15135" s="283">
        <v>0</v>
      </c>
    </row>
    <row r="15136" spans="1:4">
      <c r="A15136" s="268">
        <v>103544</v>
      </c>
      <c r="B15136" s="261" t="s">
        <v>15376</v>
      </c>
      <c r="C15136" s="268" t="s">
        <v>347</v>
      </c>
      <c r="D15136" s="283">
        <v>0</v>
      </c>
    </row>
    <row r="15137" spans="1:4">
      <c r="A15137" s="268">
        <v>103545</v>
      </c>
      <c r="B15137" s="261" t="s">
        <v>15377</v>
      </c>
      <c r="C15137" s="268" t="s">
        <v>347</v>
      </c>
      <c r="D15137" s="283">
        <v>0</v>
      </c>
    </row>
    <row r="15138" spans="1:4">
      <c r="A15138" s="268">
        <v>103537</v>
      </c>
      <c r="B15138" s="261" t="s">
        <v>15378</v>
      </c>
      <c r="C15138" s="268" t="s">
        <v>347</v>
      </c>
      <c r="D15138" s="283">
        <v>0</v>
      </c>
    </row>
    <row r="15139" spans="1:4">
      <c r="A15139" s="268">
        <v>103546</v>
      </c>
      <c r="B15139" s="261" t="s">
        <v>15379</v>
      </c>
      <c r="C15139" s="268" t="s">
        <v>347</v>
      </c>
      <c r="D15139" s="283">
        <v>0</v>
      </c>
    </row>
    <row r="15140" spans="1:4">
      <c r="A15140" s="268">
        <v>103538</v>
      </c>
      <c r="B15140" s="261" t="s">
        <v>15380</v>
      </c>
      <c r="C15140" s="268" t="s">
        <v>347</v>
      </c>
      <c r="D15140" s="283">
        <v>0</v>
      </c>
    </row>
    <row r="15141" spans="1:4">
      <c r="A15141" s="268">
        <v>103549</v>
      </c>
      <c r="B15141" s="261" t="s">
        <v>15381</v>
      </c>
      <c r="C15141" s="268" t="s">
        <v>347</v>
      </c>
      <c r="D15141" s="283">
        <v>0</v>
      </c>
    </row>
    <row r="15142" spans="1:4">
      <c r="A15142" s="268">
        <v>103550</v>
      </c>
      <c r="B15142" s="261" t="s">
        <v>15382</v>
      </c>
      <c r="C15142" s="268" t="s">
        <v>347</v>
      </c>
      <c r="D15142" s="283">
        <v>0</v>
      </c>
    </row>
    <row r="15143" spans="1:4">
      <c r="A15143" s="268">
        <v>103551</v>
      </c>
      <c r="B15143" s="261" t="s">
        <v>15383</v>
      </c>
      <c r="C15143" s="268" t="s">
        <v>347</v>
      </c>
      <c r="D15143" s="283">
        <v>0</v>
      </c>
    </row>
    <row r="15144" spans="1:4">
      <c r="A15144" s="268">
        <v>103552</v>
      </c>
      <c r="B15144" s="261" t="s">
        <v>15384</v>
      </c>
      <c r="C15144" s="268" t="s">
        <v>347</v>
      </c>
      <c r="D15144" s="283">
        <v>0</v>
      </c>
    </row>
    <row r="15145" spans="1:4">
      <c r="A15145" s="268">
        <v>103553</v>
      </c>
      <c r="B15145" s="261" t="s">
        <v>15385</v>
      </c>
      <c r="C15145" s="268" t="s">
        <v>347</v>
      </c>
      <c r="D15145" s="283">
        <v>0</v>
      </c>
    </row>
    <row r="15146" spans="1:4">
      <c r="A15146" s="268">
        <v>103554</v>
      </c>
      <c r="B15146" s="261" t="s">
        <v>15386</v>
      </c>
      <c r="C15146" s="268" t="s">
        <v>347</v>
      </c>
      <c r="D15146" s="283">
        <v>0</v>
      </c>
    </row>
    <row r="15147" spans="1:4">
      <c r="A15147" s="268">
        <v>103555</v>
      </c>
      <c r="B15147" s="261" t="s">
        <v>15387</v>
      </c>
      <c r="C15147" s="268" t="s">
        <v>347</v>
      </c>
      <c r="D15147" s="283">
        <v>0</v>
      </c>
    </row>
    <row r="15148" spans="1:4">
      <c r="A15148" s="268">
        <v>103547</v>
      </c>
      <c r="B15148" s="261" t="s">
        <v>15388</v>
      </c>
      <c r="C15148" s="268" t="s">
        <v>347</v>
      </c>
      <c r="D15148" s="283">
        <v>0</v>
      </c>
    </row>
    <row r="15149" spans="1:4">
      <c r="A15149" s="268">
        <v>103556</v>
      </c>
      <c r="B15149" s="261" t="s">
        <v>15389</v>
      </c>
      <c r="C15149" s="268" t="s">
        <v>347</v>
      </c>
      <c r="D15149" s="283">
        <v>0</v>
      </c>
    </row>
    <row r="15150" spans="1:4">
      <c r="A15150" s="268">
        <v>103548</v>
      </c>
      <c r="B15150" s="261" t="s">
        <v>15390</v>
      </c>
      <c r="C15150" s="268" t="s">
        <v>347</v>
      </c>
      <c r="D15150" s="283">
        <v>0</v>
      </c>
    </row>
    <row r="15161" spans="1:4" s="269" customFormat="1">
      <c r="D15161" s="284"/>
    </row>
    <row r="15162" spans="1:4" s="269" customFormat="1">
      <c r="D15162" s="284"/>
    </row>
    <row r="15163" spans="1:4" s="269" customFormat="1">
      <c r="D15163" s="284"/>
    </row>
    <row r="15164" spans="1:4" s="269" customFormat="1">
      <c r="D15164" s="284"/>
    </row>
    <row r="15166" spans="1:4" ht="18">
      <c r="A15166" s="744" t="s">
        <v>15393</v>
      </c>
      <c r="B15166" s="744"/>
      <c r="C15166" s="744"/>
      <c r="D15166" s="744"/>
    </row>
    <row r="15167" spans="1:4" ht="18">
      <c r="A15167" s="744" t="s">
        <v>15392</v>
      </c>
      <c r="B15167" s="744"/>
      <c r="C15167" s="744"/>
      <c r="D15167" s="744"/>
    </row>
    <row r="15168" spans="1:4" ht="18">
      <c r="A15168" s="272"/>
      <c r="B15168" s="272"/>
      <c r="C15168" s="272"/>
      <c r="D15168" s="285"/>
    </row>
    <row r="15169" spans="1:4">
      <c r="A15169" t="s">
        <v>15394</v>
      </c>
      <c r="B15169" t="s">
        <v>15395</v>
      </c>
    </row>
    <row r="15170" spans="1:4">
      <c r="A15170" t="s">
        <v>15396</v>
      </c>
      <c r="B15170" t="s">
        <v>15397</v>
      </c>
    </row>
    <row r="15171" spans="1:4">
      <c r="A15171" t="s">
        <v>15398</v>
      </c>
      <c r="B15171" t="s">
        <v>15399</v>
      </c>
    </row>
    <row r="15172" spans="1:4">
      <c r="A15172" t="s">
        <v>15400</v>
      </c>
      <c r="B15172" t="s">
        <v>15401</v>
      </c>
    </row>
    <row r="15174" spans="1:4" ht="14.25" customHeight="1">
      <c r="A15174" s="273" t="s">
        <v>15402</v>
      </c>
      <c r="B15174" s="745" t="s">
        <v>216</v>
      </c>
      <c r="C15174" s="745"/>
    </row>
    <row r="15175" spans="1:4" ht="14.25" customHeight="1">
      <c r="A15175" s="745" t="s">
        <v>15403</v>
      </c>
      <c r="B15175" s="273" t="s">
        <v>15404</v>
      </c>
      <c r="C15175" s="274">
        <v>0.84350000000000003</v>
      </c>
    </row>
    <row r="15176" spans="1:4" ht="14.25" customHeight="1">
      <c r="A15176" s="745"/>
      <c r="B15176" s="273" t="s">
        <v>15405</v>
      </c>
      <c r="C15176" s="274">
        <v>0.46410000000000001</v>
      </c>
    </row>
    <row r="15177" spans="1:4" ht="14.25" customHeight="1"/>
    <row r="15178" spans="1:4" ht="14.25" customHeight="1">
      <c r="A15178" s="271" t="s">
        <v>96</v>
      </c>
      <c r="B15178" s="271" t="s">
        <v>97</v>
      </c>
      <c r="C15178" s="271" t="s">
        <v>190</v>
      </c>
      <c r="D15178" s="286" t="s">
        <v>15391</v>
      </c>
    </row>
    <row r="15179" spans="1:4" ht="15" customHeight="1">
      <c r="A15179" t="s">
        <v>114</v>
      </c>
      <c r="B15179" t="s">
        <v>115</v>
      </c>
      <c r="C15179" t="s">
        <v>118</v>
      </c>
      <c r="D15179" s="281">
        <v>650.39</v>
      </c>
    </row>
    <row r="15180" spans="1:4">
      <c r="A15180" t="s">
        <v>119</v>
      </c>
      <c r="B15180" t="s">
        <v>120</v>
      </c>
      <c r="C15180" t="s">
        <v>123</v>
      </c>
      <c r="D15180" s="281">
        <v>142</v>
      </c>
    </row>
    <row r="15181" spans="1:4">
      <c r="A15181" t="s">
        <v>125</v>
      </c>
      <c r="B15181" t="s">
        <v>126</v>
      </c>
      <c r="C15181" t="s">
        <v>129</v>
      </c>
      <c r="D15181" s="281">
        <v>0.56999999999999995</v>
      </c>
    </row>
    <row r="15182" spans="1:4">
      <c r="A15182" t="s">
        <v>131</v>
      </c>
      <c r="B15182" t="s">
        <v>15406</v>
      </c>
      <c r="C15182" t="s">
        <v>118</v>
      </c>
      <c r="D15182" s="281">
        <v>4093.29</v>
      </c>
    </row>
    <row r="15183" spans="1:4">
      <c r="A15183" t="s">
        <v>15418</v>
      </c>
      <c r="B15183" t="s">
        <v>132</v>
      </c>
      <c r="C15183" t="s">
        <v>118</v>
      </c>
      <c r="D15183" s="281">
        <v>4181.8900000000003</v>
      </c>
    </row>
    <row r="15186" spans="1:4" s="269" customFormat="1">
      <c r="D15186" s="284"/>
    </row>
    <row r="15187" spans="1:4" s="269" customFormat="1">
      <c r="D15187" s="284"/>
    </row>
    <row r="15188" spans="1:4" s="269" customFormat="1">
      <c r="D15188" s="284"/>
    </row>
    <row r="15189" spans="1:4" s="269" customFormat="1">
      <c r="D15189" s="284"/>
    </row>
    <row r="15191" spans="1:4" ht="15">
      <c r="A15191" s="740" t="s">
        <v>15408</v>
      </c>
      <c r="B15191" s="740"/>
      <c r="C15191" s="740"/>
      <c r="D15191" s="740"/>
    </row>
    <row r="15192" spans="1:4" ht="15">
      <c r="A15192" s="740" t="s">
        <v>15409</v>
      </c>
      <c r="B15192" s="740"/>
      <c r="C15192" s="740"/>
      <c r="D15192" s="740"/>
    </row>
    <row r="15193" spans="1:4" ht="15">
      <c r="A15193" s="740" t="s">
        <v>15410</v>
      </c>
      <c r="B15193" s="740"/>
      <c r="C15193" s="740"/>
      <c r="D15193" s="740"/>
    </row>
    <row r="15195" spans="1:4" ht="25.5">
      <c r="A15195" s="275" t="s">
        <v>5</v>
      </c>
      <c r="B15195" s="276" t="s">
        <v>7</v>
      </c>
      <c r="C15195" s="277" t="s">
        <v>345</v>
      </c>
      <c r="D15195" s="287" t="s">
        <v>15407</v>
      </c>
    </row>
    <row r="15196" spans="1:4">
      <c r="A15196" t="s">
        <v>232</v>
      </c>
      <c r="B15196" t="s">
        <v>15419</v>
      </c>
      <c r="C15196" t="s">
        <v>111</v>
      </c>
      <c r="D15196" s="281">
        <v>186.36439999999999</v>
      </c>
    </row>
    <row r="15200" spans="1:4" ht="15">
      <c r="A15200" s="740" t="s">
        <v>15408</v>
      </c>
      <c r="B15200" s="740"/>
      <c r="C15200" s="740"/>
      <c r="D15200" s="740"/>
    </row>
    <row r="15201" spans="1:4" ht="15">
      <c r="A15201" s="740" t="s">
        <v>15411</v>
      </c>
      <c r="B15201" s="740"/>
      <c r="C15201" s="740"/>
      <c r="D15201" s="740"/>
    </row>
    <row r="15202" spans="1:4" ht="15">
      <c r="A15202" s="740" t="s">
        <v>15410</v>
      </c>
      <c r="B15202" s="740"/>
      <c r="C15202" s="740"/>
      <c r="D15202" s="740"/>
    </row>
    <row r="15204" spans="1:4" ht="25.5">
      <c r="A15204" s="275" t="s">
        <v>5</v>
      </c>
      <c r="B15204" s="276" t="s">
        <v>15412</v>
      </c>
      <c r="C15204" s="277" t="s">
        <v>345</v>
      </c>
      <c r="D15204" s="287" t="s">
        <v>15413</v>
      </c>
    </row>
    <row r="15205" spans="1:4">
      <c r="A15205">
        <v>1619003</v>
      </c>
      <c r="B15205" t="s">
        <v>136</v>
      </c>
      <c r="C15205" t="s">
        <v>267</v>
      </c>
      <c r="D15205" s="281">
        <v>62.6</v>
      </c>
    </row>
    <row r="15208" spans="1:4" s="269" customFormat="1">
      <c r="D15208" s="284"/>
    </row>
    <row r="15209" spans="1:4" s="269" customFormat="1">
      <c r="D15209" s="284"/>
    </row>
    <row r="15210" spans="1:4" s="269" customFormat="1">
      <c r="D15210" s="284"/>
    </row>
    <row r="15211" spans="1:4" s="269" customFormat="1">
      <c r="D15211" s="284"/>
    </row>
    <row r="15213" spans="1:4" ht="18">
      <c r="A15213" s="741" t="s">
        <v>219</v>
      </c>
      <c r="B15213" s="742"/>
      <c r="C15213" s="742"/>
      <c r="D15213" s="743"/>
    </row>
    <row r="15215" spans="1:4">
      <c r="A15215" t="s">
        <v>96</v>
      </c>
      <c r="B15215" t="s">
        <v>189</v>
      </c>
      <c r="C15215" t="s">
        <v>190</v>
      </c>
      <c r="D15215" s="281" t="s">
        <v>100</v>
      </c>
    </row>
    <row r="15216" spans="1:4">
      <c r="A15216" t="str">
        <f>'Composições Desonerado'!A14</f>
        <v>COMP.01</v>
      </c>
      <c r="B15216" t="str">
        <f>'Composições Desonerado'!B14:D14</f>
        <v>INSTALAÇÃO DE JUNTA ELASTOMÉRICA</v>
      </c>
      <c r="C15216" t="s">
        <v>111</v>
      </c>
      <c r="D15216" s="281">
        <f>'Composições Desonerado'!H14</f>
        <v>341.59</v>
      </c>
    </row>
  </sheetData>
  <mergeCells count="16">
    <mergeCell ref="B15174:C15174"/>
    <mergeCell ref="A15175:A15176"/>
    <mergeCell ref="A15166:D15166"/>
    <mergeCell ref="A15167:D15167"/>
    <mergeCell ref="A1:D1"/>
    <mergeCell ref="A2:D2"/>
    <mergeCell ref="A4884:D4884"/>
    <mergeCell ref="A4885:D4885"/>
    <mergeCell ref="A4889:B4889"/>
    <mergeCell ref="A15213:D15213"/>
    <mergeCell ref="A15191:D15191"/>
    <mergeCell ref="A15192:D15192"/>
    <mergeCell ref="A15193:D15193"/>
    <mergeCell ref="A15200:D15200"/>
    <mergeCell ref="A15201:D15201"/>
    <mergeCell ref="A15202:D15202"/>
  </mergeCells>
  <dataValidations disablePrompts="1" count="1">
    <dataValidation type="list" allowBlank="1" showInputMessage="1" showErrorMessage="1" sqref="B15174:B15175 D15174:D15175 C15175">
      <formula1>"NÃO DESONERADO, DESONERADO"</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17</vt:i4>
      </vt:variant>
    </vt:vector>
  </HeadingPairs>
  <TitlesOfParts>
    <vt:vector size="29" baseType="lpstr">
      <vt:lpstr>PO NÃO DES</vt:lpstr>
      <vt:lpstr>MEMÓRIA DE CÁLCULO</vt:lpstr>
      <vt:lpstr>COMPOSIÇÃO NÃO DES</vt:lpstr>
      <vt:lpstr>BDI NÃO DES</vt:lpstr>
      <vt:lpstr>CRONOGRAMA FF</vt:lpstr>
      <vt:lpstr>Encargos</vt:lpstr>
      <vt:lpstr>CURVA ABC NÃO DES</vt:lpstr>
      <vt:lpstr>Orçamento Desonerado</vt:lpstr>
      <vt:lpstr>Composições Desonerado</vt:lpstr>
      <vt:lpstr>BDI DES</vt:lpstr>
      <vt:lpstr>Base de dado ONERADA</vt:lpstr>
      <vt:lpstr>Base de dado DESONERADA</vt:lpstr>
      <vt:lpstr>'BDI DES'!Area_de_impressao</vt:lpstr>
      <vt:lpstr>'BDI NÃO DES'!Area_de_impressao</vt:lpstr>
      <vt:lpstr>'COMPOSIÇÃO NÃO DES'!Area_de_impressao</vt:lpstr>
      <vt:lpstr>'Composições Desonerado'!Area_de_impressao</vt:lpstr>
      <vt:lpstr>'CRONOGRAMA FF'!Area_de_impressao</vt:lpstr>
      <vt:lpstr>'CURVA ABC NÃO DES'!Area_de_impressao</vt:lpstr>
      <vt:lpstr>'MEMÓRIA DE CÁLCULO'!Area_de_impressao</vt:lpstr>
      <vt:lpstr>'Orçamento Desonerado'!Area_de_impressao</vt:lpstr>
      <vt:lpstr>'PO NÃO DES'!Area_de_impressao</vt:lpstr>
      <vt:lpstr>'BDI DES'!Titulos_de_impressao</vt:lpstr>
      <vt:lpstr>'BDI NÃO DES'!Titulos_de_impressao</vt:lpstr>
      <vt:lpstr>'COMPOSIÇÃO NÃO DES'!Titulos_de_impressao</vt:lpstr>
      <vt:lpstr>'Composições Desonerado'!Titulos_de_impressao</vt:lpstr>
      <vt:lpstr>'CURVA ABC NÃO DES'!Titulos_de_impressao</vt:lpstr>
      <vt:lpstr>'MEMÓRIA DE CÁLCULO'!Titulos_de_impressao</vt:lpstr>
      <vt:lpstr>'Orçamento Desonerado'!Titulos_de_impressao</vt:lpstr>
      <vt:lpstr>'PO NÃO DES'!Titulos_de_impressao</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luana.silva</cp:lastModifiedBy>
  <cp:revision>0</cp:revision>
  <cp:lastPrinted>2026-03-03T16:21:07Z</cp:lastPrinted>
  <dcterms:created xsi:type="dcterms:W3CDTF">2024-04-05T14:32:57Z</dcterms:created>
  <dcterms:modified xsi:type="dcterms:W3CDTF">2026-05-06T12:44:19Z</dcterms:modified>
</cp:coreProperties>
</file>